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82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ioncart\Documents\Excel Files\"/>
    </mc:Choice>
  </mc:AlternateContent>
  <xr:revisionPtr revIDLastSave="0" documentId="13_ncr:1_{50978932-0D32-48D0-9D46-95C2843E8623}" xr6:coauthVersionLast="36" xr6:coauthVersionMax="36" xr10:uidLastSave="{00000000-0000-0000-0000-000000000000}"/>
  <bookViews>
    <workbookView xWindow="0" yWindow="0" windowWidth="17256" windowHeight="5556" activeTab="2" xr2:uid="{2D209A40-0458-4425-8167-0AE3F61C94D9}"/>
  </bookViews>
  <sheets>
    <sheet name="MainPage" sheetId="3" r:id="rId1"/>
    <sheet name="Players" sheetId="23" r:id="rId2"/>
    <sheet name="Weekly Plays_Picks" sheetId="11" r:id="rId3"/>
    <sheet name="Standings" sheetId="1" r:id="rId4"/>
    <sheet name="Splits" sheetId="10" r:id="rId5"/>
    <sheet name="Data Validation" sheetId="2" state="hidden" r:id="rId6"/>
    <sheet name="PassingO" sheetId="4" r:id="rId7"/>
    <sheet name="RushingO" sheetId="6" r:id="rId8"/>
    <sheet name="ReceivingO" sheetId="8" r:id="rId9"/>
    <sheet name="PassingD" sheetId="9" r:id="rId10"/>
    <sheet name="RushingD" sheetId="7" r:id="rId11"/>
    <sheet name="Targets" sheetId="15" r:id="rId12"/>
    <sheet name="Touches" sheetId="16" r:id="rId13"/>
    <sheet name="ATS" sheetId="5" r:id="rId14"/>
    <sheet name="RB_L1 " sheetId="31" r:id="rId15"/>
    <sheet name="RB_SEA" sheetId="35" r:id="rId16"/>
    <sheet name="RB_L3" sheetId="34" r:id="rId17"/>
    <sheet name="QB_SEA" sheetId="20" r:id="rId18"/>
    <sheet name="QB_L3" sheetId="21" r:id="rId19"/>
    <sheet name="QB_L1" sheetId="22" r:id="rId20"/>
    <sheet name="WR_SEA" sheetId="27" r:id="rId21"/>
    <sheet name="WR_L1" sheetId="28" r:id="rId22"/>
    <sheet name="WR_L3" sheetId="29" r:id="rId23"/>
    <sheet name="TE_SEA" sheetId="36" r:id="rId24"/>
    <sheet name="TE_L1" sheetId="37" r:id="rId25"/>
    <sheet name="Rawdata" sheetId="39" r:id="rId26"/>
  </sheets>
  <definedNames>
    <definedName name="_xlnm._FilterDatabase" localSheetId="10" hidden="1">RushingD!$A$2:$I$34</definedName>
    <definedName name="_xlnm._FilterDatabase" localSheetId="12" hidden="1">Touches!$B$4:$Z$126</definedName>
    <definedName name="ats_trends" localSheetId="13">ATS!$B$2:$F$34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X3" i="23" l="1"/>
  <c r="X4" i="23"/>
  <c r="X5" i="23"/>
  <c r="X6" i="23"/>
  <c r="X7" i="23"/>
  <c r="X8" i="23"/>
  <c r="X9" i="23"/>
  <c r="X10" i="23"/>
  <c r="X11" i="23"/>
  <c r="X12" i="23"/>
  <c r="X13" i="23"/>
  <c r="X14" i="23"/>
  <c r="X15" i="23"/>
  <c r="X16" i="23"/>
  <c r="X17" i="23"/>
  <c r="X18" i="23"/>
  <c r="X19" i="23"/>
  <c r="X20" i="23"/>
  <c r="X21" i="23"/>
  <c r="X22" i="23"/>
  <c r="X23" i="23"/>
  <c r="X24" i="23"/>
  <c r="X25" i="23"/>
  <c r="X26" i="23"/>
  <c r="X27" i="23"/>
  <c r="X28" i="23"/>
  <c r="X29" i="23"/>
  <c r="X30" i="23"/>
  <c r="X31" i="23"/>
  <c r="X32" i="23"/>
  <c r="X33" i="23"/>
  <c r="X34" i="23"/>
  <c r="X35" i="23"/>
  <c r="X36" i="23"/>
  <c r="X37" i="23"/>
  <c r="X38" i="23"/>
  <c r="X39" i="23"/>
  <c r="X40" i="23"/>
  <c r="X41" i="23"/>
  <c r="X42" i="23"/>
  <c r="X43" i="23"/>
  <c r="X44" i="23"/>
  <c r="X45" i="23"/>
  <c r="X46" i="23"/>
  <c r="X47" i="23"/>
  <c r="X48" i="23"/>
  <c r="X49" i="23"/>
  <c r="X50" i="23"/>
  <c r="X51" i="23"/>
  <c r="X52" i="23"/>
  <c r="X53" i="23"/>
  <c r="X54" i="23"/>
  <c r="X55" i="23"/>
  <c r="X56" i="23"/>
  <c r="X57" i="23"/>
  <c r="X58" i="23"/>
  <c r="X59" i="23"/>
  <c r="X60" i="23"/>
  <c r="X61" i="23"/>
  <c r="X62" i="23"/>
  <c r="X63" i="23"/>
  <c r="X64" i="23"/>
  <c r="X65" i="23"/>
  <c r="X66" i="23"/>
  <c r="X67" i="23"/>
  <c r="X68" i="23"/>
  <c r="X69" i="23"/>
  <c r="X70" i="23"/>
  <c r="X71" i="23"/>
  <c r="X72" i="23"/>
  <c r="X73" i="23"/>
  <c r="X74" i="23"/>
  <c r="X75" i="23"/>
  <c r="X76" i="23"/>
  <c r="X77" i="23"/>
  <c r="X78" i="23"/>
  <c r="X79" i="23"/>
  <c r="X80" i="23"/>
  <c r="X81" i="23"/>
  <c r="X82" i="23"/>
  <c r="X83" i="23"/>
  <c r="X84" i="23"/>
  <c r="X85" i="23"/>
  <c r="X86" i="23"/>
  <c r="X87" i="23"/>
  <c r="X88" i="23"/>
  <c r="X89" i="23"/>
  <c r="X90" i="23"/>
  <c r="X91" i="23"/>
  <c r="X92" i="23"/>
  <c r="X93" i="23"/>
  <c r="X94" i="23"/>
  <c r="X95" i="23"/>
  <c r="X96" i="23"/>
  <c r="X97" i="23"/>
  <c r="X98" i="23"/>
  <c r="X99" i="23"/>
  <c r="X100" i="23"/>
  <c r="X101" i="23"/>
  <c r="X102" i="23"/>
  <c r="X103" i="23"/>
  <c r="X104" i="23"/>
  <c r="X105" i="23"/>
  <c r="X106" i="23"/>
  <c r="X107" i="23"/>
  <c r="X108" i="23"/>
  <c r="X109" i="23"/>
  <c r="X110" i="23"/>
  <c r="X111" i="23"/>
  <c r="X112" i="23"/>
  <c r="X113" i="23"/>
  <c r="X114" i="23"/>
  <c r="X115" i="23"/>
  <c r="X116" i="23"/>
  <c r="X117" i="23"/>
  <c r="X118" i="23"/>
  <c r="X119" i="23"/>
  <c r="X120" i="23"/>
  <c r="X121" i="23"/>
  <c r="X122" i="23"/>
  <c r="X123" i="23"/>
  <c r="X124" i="23"/>
  <c r="X125" i="23"/>
  <c r="X126" i="23"/>
  <c r="X127" i="23"/>
  <c r="X128" i="23"/>
  <c r="X129" i="23"/>
  <c r="X130" i="23"/>
  <c r="X131" i="23"/>
  <c r="X132" i="23"/>
  <c r="X133" i="23"/>
  <c r="X134" i="23"/>
  <c r="X135" i="23"/>
  <c r="X136" i="23"/>
  <c r="X137" i="23"/>
  <c r="X138" i="23"/>
  <c r="X139" i="23"/>
  <c r="X140" i="23"/>
  <c r="X141" i="23"/>
  <c r="X142" i="23"/>
  <c r="X143" i="23"/>
  <c r="X144" i="23"/>
  <c r="X145" i="23"/>
  <c r="X146" i="23"/>
  <c r="X147" i="23"/>
  <c r="X148" i="23"/>
  <c r="X149" i="23"/>
  <c r="X150" i="23"/>
  <c r="X151" i="23"/>
  <c r="X152" i="23"/>
  <c r="X153" i="23"/>
  <c r="X154" i="23"/>
  <c r="X155" i="23"/>
  <c r="X156" i="23"/>
  <c r="X157" i="23"/>
  <c r="X158" i="23"/>
  <c r="X159" i="23"/>
  <c r="X160" i="23"/>
  <c r="X161" i="23"/>
  <c r="X162" i="23"/>
  <c r="X163" i="23"/>
  <c r="X164" i="23"/>
  <c r="X165" i="23"/>
  <c r="X166" i="23"/>
  <c r="X167" i="23"/>
  <c r="X168" i="23"/>
  <c r="X169" i="23"/>
  <c r="X170" i="23"/>
  <c r="X171" i="23"/>
  <c r="X172" i="23"/>
  <c r="X173" i="23"/>
  <c r="X174" i="23"/>
  <c r="X175" i="23"/>
  <c r="X176" i="23"/>
  <c r="X177" i="23"/>
  <c r="X178" i="23"/>
  <c r="X179" i="23"/>
  <c r="X180" i="23"/>
  <c r="X181" i="23"/>
  <c r="X182" i="23"/>
  <c r="X183" i="23"/>
  <c r="X184" i="23"/>
  <c r="X185" i="23"/>
  <c r="X186" i="23"/>
  <c r="X187" i="23"/>
  <c r="X188" i="23"/>
  <c r="X189" i="23"/>
  <c r="X190" i="23"/>
  <c r="X191" i="23"/>
  <c r="X192" i="23"/>
  <c r="X193" i="23"/>
  <c r="X194" i="23"/>
  <c r="X195" i="23"/>
  <c r="X196" i="23"/>
  <c r="X197" i="23"/>
  <c r="X198" i="23"/>
  <c r="X199" i="23"/>
  <c r="X200" i="23"/>
  <c r="X201" i="23"/>
  <c r="X202" i="23"/>
  <c r="X203" i="23"/>
  <c r="X204" i="23"/>
  <c r="X205" i="23"/>
  <c r="X206" i="23"/>
  <c r="X207" i="23"/>
  <c r="X208" i="23"/>
  <c r="X209" i="23"/>
  <c r="X210" i="23"/>
  <c r="X211" i="23"/>
  <c r="X212" i="23"/>
  <c r="X213" i="23"/>
  <c r="X214" i="23"/>
  <c r="X215" i="23"/>
  <c r="X216" i="23"/>
  <c r="X217" i="23"/>
  <c r="X218" i="23"/>
  <c r="X219" i="23"/>
  <c r="X220" i="23"/>
  <c r="X221" i="23"/>
  <c r="X222" i="23"/>
  <c r="X223" i="23"/>
  <c r="X224" i="23"/>
  <c r="X225" i="23"/>
  <c r="X226" i="23"/>
  <c r="X227" i="23"/>
  <c r="X228" i="23"/>
  <c r="X229" i="23"/>
  <c r="X230" i="23"/>
  <c r="X231" i="23"/>
  <c r="X232" i="23"/>
  <c r="X233" i="23"/>
  <c r="X234" i="23"/>
  <c r="X235" i="23"/>
  <c r="X236" i="23"/>
  <c r="X237" i="23"/>
  <c r="X238" i="23"/>
  <c r="X239" i="23"/>
  <c r="X240" i="23"/>
  <c r="X241" i="23"/>
  <c r="X242" i="23"/>
  <c r="X243" i="23"/>
  <c r="X244" i="23"/>
  <c r="X245" i="23"/>
  <c r="X246" i="23"/>
  <c r="X247" i="23"/>
  <c r="X248" i="23"/>
  <c r="X249" i="23"/>
  <c r="X250" i="23"/>
  <c r="X251" i="23"/>
  <c r="X252" i="23"/>
  <c r="X253" i="23"/>
  <c r="X254" i="23"/>
  <c r="X255" i="23"/>
  <c r="X256" i="23"/>
  <c r="X257" i="23"/>
  <c r="X258" i="23"/>
  <c r="X259" i="23"/>
  <c r="X260" i="23"/>
  <c r="X261" i="23"/>
  <c r="X262" i="23"/>
  <c r="X263" i="23"/>
  <c r="X264" i="23"/>
  <c r="X265" i="23"/>
  <c r="X266" i="23"/>
  <c r="X267" i="23"/>
  <c r="X268" i="23"/>
  <c r="X269" i="23"/>
  <c r="X270" i="23"/>
  <c r="X271" i="23"/>
  <c r="X272" i="23"/>
  <c r="X273" i="23"/>
  <c r="X274" i="23"/>
  <c r="X275" i="23"/>
  <c r="X276" i="23"/>
  <c r="X277" i="23"/>
  <c r="X278" i="23"/>
  <c r="X279" i="23"/>
  <c r="X280" i="23"/>
  <c r="X281" i="23"/>
  <c r="X282" i="23"/>
  <c r="X283" i="23"/>
  <c r="X284" i="23"/>
  <c r="X285" i="23"/>
  <c r="X286" i="23"/>
  <c r="X287" i="23"/>
  <c r="X288" i="23"/>
  <c r="X289" i="23"/>
  <c r="X290" i="23"/>
  <c r="X291" i="23"/>
  <c r="X292" i="23"/>
  <c r="X293" i="23"/>
  <c r="X294" i="23"/>
  <c r="X295" i="23"/>
  <c r="X296" i="23"/>
  <c r="X297" i="23"/>
  <c r="X298" i="23"/>
  <c r="X299" i="23"/>
  <c r="X300" i="23"/>
  <c r="X301" i="23"/>
  <c r="X302" i="23"/>
  <c r="X303" i="23"/>
  <c r="X304" i="23"/>
  <c r="X305" i="23"/>
  <c r="X306" i="23"/>
  <c r="X307" i="23"/>
  <c r="X308" i="23"/>
  <c r="X309" i="23"/>
  <c r="X310" i="23"/>
  <c r="X311" i="23"/>
  <c r="X312" i="23"/>
  <c r="X313" i="23"/>
  <c r="X314" i="23"/>
  <c r="X315" i="23"/>
  <c r="X316" i="23"/>
  <c r="X317" i="23"/>
  <c r="X318" i="23"/>
  <c r="X319" i="23"/>
  <c r="X320" i="23"/>
  <c r="X321" i="23"/>
  <c r="X322" i="23"/>
  <c r="X323" i="23"/>
  <c r="X324" i="23"/>
  <c r="X325" i="23"/>
  <c r="X326" i="23"/>
  <c r="X327" i="23"/>
  <c r="X328" i="23"/>
  <c r="X329" i="23"/>
  <c r="X330" i="23"/>
  <c r="X331" i="23"/>
  <c r="X332" i="23"/>
  <c r="X333" i="23"/>
  <c r="X334" i="23"/>
  <c r="X335" i="23"/>
  <c r="X336" i="23"/>
  <c r="X337" i="23"/>
  <c r="X338" i="23"/>
  <c r="X339" i="23"/>
  <c r="X340" i="23"/>
  <c r="X341" i="23"/>
  <c r="X342" i="23"/>
  <c r="X343" i="23"/>
  <c r="X344" i="23"/>
  <c r="X345" i="23"/>
  <c r="X346" i="23"/>
  <c r="X347" i="23"/>
  <c r="X348" i="23"/>
  <c r="X349" i="23"/>
  <c r="X350" i="23"/>
  <c r="X351" i="23"/>
  <c r="X352" i="23"/>
  <c r="X353" i="23"/>
  <c r="X354" i="23"/>
  <c r="X355" i="23"/>
  <c r="X356" i="23"/>
  <c r="X357" i="23"/>
  <c r="X358" i="23"/>
  <c r="X359" i="23"/>
  <c r="X360" i="23"/>
  <c r="X361" i="23"/>
  <c r="X362" i="23"/>
  <c r="X363" i="23"/>
  <c r="X364" i="23"/>
  <c r="X365" i="23"/>
  <c r="X366" i="23"/>
  <c r="X367" i="23"/>
  <c r="X368" i="23"/>
  <c r="X369" i="23"/>
  <c r="X370" i="23"/>
  <c r="X371" i="23"/>
  <c r="X372" i="23"/>
  <c r="X373" i="23"/>
  <c r="X374" i="23"/>
  <c r="X375" i="23"/>
  <c r="X376" i="23"/>
  <c r="X377" i="23"/>
  <c r="X378" i="23"/>
  <c r="X379" i="23"/>
  <c r="X380" i="23"/>
  <c r="X381" i="23"/>
  <c r="X382" i="23"/>
  <c r="X383" i="23"/>
  <c r="X384" i="23"/>
  <c r="X385" i="23"/>
  <c r="X386" i="23"/>
  <c r="X387" i="23"/>
  <c r="X388" i="23"/>
  <c r="X389" i="23"/>
  <c r="X390" i="23"/>
  <c r="X391" i="23"/>
  <c r="X392" i="23"/>
  <c r="X393" i="23"/>
  <c r="T289" i="23"/>
  <c r="S289" i="23"/>
  <c r="R289" i="23"/>
  <c r="T288" i="23"/>
  <c r="S288" i="23"/>
  <c r="R288" i="23"/>
  <c r="T287" i="23"/>
  <c r="S287" i="23"/>
  <c r="R287" i="23"/>
  <c r="T286" i="23"/>
  <c r="S286" i="23"/>
  <c r="R286" i="23"/>
  <c r="T285" i="23"/>
  <c r="S285" i="23"/>
  <c r="R285" i="23"/>
  <c r="T284" i="23"/>
  <c r="S284" i="23"/>
  <c r="R284" i="23"/>
  <c r="T283" i="23"/>
  <c r="S283" i="23"/>
  <c r="R283" i="23"/>
  <c r="T282" i="23"/>
  <c r="S282" i="23"/>
  <c r="R282" i="23"/>
  <c r="T281" i="23"/>
  <c r="S281" i="23"/>
  <c r="R281" i="23"/>
  <c r="T280" i="23"/>
  <c r="S280" i="23"/>
  <c r="R280" i="23"/>
  <c r="T279" i="23"/>
  <c r="S279" i="23"/>
  <c r="R279" i="23"/>
  <c r="T278" i="23"/>
  <c r="S278" i="23"/>
  <c r="R278" i="23"/>
  <c r="T277" i="23"/>
  <c r="S277" i="23"/>
  <c r="R277" i="23"/>
  <c r="T276" i="23"/>
  <c r="S276" i="23"/>
  <c r="R276" i="23"/>
  <c r="T275" i="23"/>
  <c r="S275" i="23"/>
  <c r="R275" i="23"/>
  <c r="T274" i="23"/>
  <c r="S274" i="23"/>
  <c r="R274" i="23"/>
  <c r="T273" i="23"/>
  <c r="S273" i="23"/>
  <c r="R273" i="23"/>
  <c r="T272" i="23"/>
  <c r="S272" i="23"/>
  <c r="R272" i="23"/>
  <c r="T271" i="23"/>
  <c r="S271" i="23"/>
  <c r="R271" i="23"/>
  <c r="T270" i="23"/>
  <c r="S270" i="23"/>
  <c r="R270" i="23"/>
  <c r="T269" i="23"/>
  <c r="S269" i="23"/>
  <c r="R269" i="23"/>
  <c r="T268" i="23"/>
  <c r="S268" i="23"/>
  <c r="R268" i="23"/>
  <c r="T267" i="23"/>
  <c r="S267" i="23"/>
  <c r="R267" i="23"/>
  <c r="T266" i="23"/>
  <c r="S266" i="23"/>
  <c r="R266" i="23"/>
  <c r="T265" i="23"/>
  <c r="S265" i="23"/>
  <c r="R265" i="23"/>
  <c r="T264" i="23"/>
  <c r="S264" i="23"/>
  <c r="R264" i="23"/>
  <c r="T263" i="23"/>
  <c r="S263" i="23"/>
  <c r="R263" i="23"/>
  <c r="T262" i="23"/>
  <c r="S262" i="23"/>
  <c r="R262" i="23"/>
  <c r="T261" i="23"/>
  <c r="S261" i="23"/>
  <c r="R261" i="23"/>
  <c r="T260" i="23"/>
  <c r="S260" i="23"/>
  <c r="R260" i="23"/>
  <c r="T259" i="23"/>
  <c r="S259" i="23"/>
  <c r="R259" i="23"/>
  <c r="T258" i="23"/>
  <c r="S258" i="23"/>
  <c r="R258" i="23"/>
  <c r="T257" i="23"/>
  <c r="S257" i="23"/>
  <c r="R257" i="23"/>
  <c r="T256" i="23"/>
  <c r="S256" i="23"/>
  <c r="R256" i="23"/>
  <c r="T255" i="23"/>
  <c r="S255" i="23"/>
  <c r="R255" i="23"/>
  <c r="T254" i="23"/>
  <c r="S254" i="23"/>
  <c r="R254" i="23"/>
  <c r="T253" i="23"/>
  <c r="S253" i="23"/>
  <c r="R253" i="23"/>
  <c r="T252" i="23"/>
  <c r="S252" i="23"/>
  <c r="R252" i="23"/>
  <c r="T251" i="23"/>
  <c r="S251" i="23"/>
  <c r="R251" i="23"/>
  <c r="T250" i="23"/>
  <c r="S250" i="23"/>
  <c r="R250" i="23"/>
  <c r="T249" i="23"/>
  <c r="S249" i="23"/>
  <c r="R249" i="23"/>
  <c r="T248" i="23"/>
  <c r="S248" i="23"/>
  <c r="R248" i="23"/>
  <c r="T247" i="23"/>
  <c r="S247" i="23"/>
  <c r="R247" i="23"/>
  <c r="T246" i="23"/>
  <c r="S246" i="23"/>
  <c r="R246" i="23"/>
  <c r="T245" i="23"/>
  <c r="S245" i="23"/>
  <c r="R245" i="23"/>
  <c r="T244" i="23"/>
  <c r="S244" i="23"/>
  <c r="R244" i="23"/>
  <c r="T243" i="23"/>
  <c r="S243" i="23"/>
  <c r="R243" i="23"/>
  <c r="T242" i="23"/>
  <c r="S242" i="23"/>
  <c r="R242" i="23"/>
  <c r="T241" i="23"/>
  <c r="S241" i="23"/>
  <c r="R241" i="23"/>
  <c r="T240" i="23"/>
  <c r="S240" i="23"/>
  <c r="R240" i="23"/>
  <c r="T239" i="23"/>
  <c r="S239" i="23"/>
  <c r="R239" i="23"/>
  <c r="T238" i="23"/>
  <c r="S238" i="23"/>
  <c r="R238" i="23"/>
  <c r="T237" i="23"/>
  <c r="S237" i="23"/>
  <c r="R237" i="23"/>
  <c r="T236" i="23"/>
  <c r="S236" i="23"/>
  <c r="R236" i="23"/>
  <c r="T235" i="23"/>
  <c r="S235" i="23"/>
  <c r="R235" i="23"/>
  <c r="T234" i="23"/>
  <c r="S234" i="23"/>
  <c r="R234" i="23"/>
  <c r="T233" i="23"/>
  <c r="S233" i="23"/>
  <c r="R233" i="23"/>
  <c r="T232" i="23"/>
  <c r="S232" i="23"/>
  <c r="R232" i="23"/>
  <c r="T231" i="23"/>
  <c r="S231" i="23"/>
  <c r="R231" i="23"/>
  <c r="T230" i="23"/>
  <c r="S230" i="23"/>
  <c r="R230" i="23"/>
  <c r="T229" i="23"/>
  <c r="S229" i="23"/>
  <c r="R229" i="23"/>
  <c r="T228" i="23"/>
  <c r="S228" i="23"/>
  <c r="R228" i="23"/>
  <c r="T227" i="23"/>
  <c r="S227" i="23"/>
  <c r="R227" i="23"/>
  <c r="T226" i="23"/>
  <c r="S226" i="23"/>
  <c r="R226" i="23"/>
  <c r="T225" i="23"/>
  <c r="S225" i="23"/>
  <c r="R225" i="23"/>
  <c r="T224" i="23"/>
  <c r="S224" i="23"/>
  <c r="R224" i="23"/>
  <c r="T223" i="23"/>
  <c r="S223" i="23"/>
  <c r="R223" i="23"/>
  <c r="T222" i="23"/>
  <c r="S222" i="23"/>
  <c r="R222" i="23"/>
  <c r="T221" i="23"/>
  <c r="S221" i="23"/>
  <c r="R221" i="23"/>
  <c r="T220" i="23"/>
  <c r="S220" i="23"/>
  <c r="R220" i="23"/>
  <c r="T219" i="23"/>
  <c r="S219" i="23"/>
  <c r="R219" i="23"/>
  <c r="T218" i="23"/>
  <c r="S218" i="23"/>
  <c r="R218" i="23"/>
  <c r="T217" i="23"/>
  <c r="S217" i="23"/>
  <c r="R217" i="23"/>
  <c r="T216" i="23"/>
  <c r="S216" i="23"/>
  <c r="R216" i="23"/>
  <c r="T215" i="23"/>
  <c r="S215" i="23"/>
  <c r="R215" i="23"/>
  <c r="T214" i="23"/>
  <c r="S214" i="23"/>
  <c r="R214" i="23"/>
  <c r="T213" i="23"/>
  <c r="S213" i="23"/>
  <c r="R213" i="23"/>
  <c r="T212" i="23"/>
  <c r="S212" i="23"/>
  <c r="R212" i="23"/>
  <c r="T211" i="23"/>
  <c r="S211" i="23"/>
  <c r="R211" i="23"/>
  <c r="T210" i="23"/>
  <c r="S210" i="23"/>
  <c r="R210" i="23"/>
  <c r="T209" i="23"/>
  <c r="S209" i="23"/>
  <c r="R209" i="23"/>
  <c r="T208" i="23"/>
  <c r="S208" i="23"/>
  <c r="R208" i="23"/>
  <c r="T207" i="23"/>
  <c r="S207" i="23"/>
  <c r="R207" i="23"/>
  <c r="T206" i="23"/>
  <c r="S206" i="23"/>
  <c r="R206" i="23"/>
  <c r="T205" i="23"/>
  <c r="S205" i="23"/>
  <c r="R205" i="23"/>
  <c r="T204" i="23"/>
  <c r="S204" i="23"/>
  <c r="R204" i="23"/>
  <c r="T203" i="23"/>
  <c r="S203" i="23"/>
  <c r="R203" i="23"/>
  <c r="T202" i="23"/>
  <c r="S202" i="23"/>
  <c r="R202" i="23"/>
  <c r="T201" i="23"/>
  <c r="S201" i="23"/>
  <c r="R201" i="23"/>
  <c r="T200" i="23"/>
  <c r="S200" i="23"/>
  <c r="R200" i="23"/>
  <c r="T199" i="23"/>
  <c r="S199" i="23"/>
  <c r="R199" i="23"/>
  <c r="T198" i="23"/>
  <c r="S198" i="23"/>
  <c r="R198" i="23"/>
  <c r="T197" i="23"/>
  <c r="S197" i="23"/>
  <c r="R197" i="23"/>
  <c r="T196" i="23"/>
  <c r="S196" i="23"/>
  <c r="R196" i="23"/>
  <c r="T195" i="23"/>
  <c r="S195" i="23"/>
  <c r="R195" i="23"/>
  <c r="T194" i="23"/>
  <c r="S194" i="23"/>
  <c r="R194" i="23"/>
  <c r="T193" i="23"/>
  <c r="S193" i="23"/>
  <c r="R193" i="23"/>
  <c r="T192" i="23"/>
  <c r="S192" i="23"/>
  <c r="R192" i="23"/>
  <c r="T191" i="23"/>
  <c r="S191" i="23"/>
  <c r="R191" i="23"/>
  <c r="T190" i="23"/>
  <c r="S190" i="23"/>
  <c r="R190" i="23"/>
  <c r="T189" i="23"/>
  <c r="S189" i="23"/>
  <c r="R189" i="23"/>
  <c r="T188" i="23"/>
  <c r="S188" i="23"/>
  <c r="R188" i="23"/>
  <c r="T187" i="23"/>
  <c r="S187" i="23"/>
  <c r="R187" i="23"/>
  <c r="T186" i="23"/>
  <c r="S186" i="23"/>
  <c r="R186" i="23"/>
  <c r="T185" i="23"/>
  <c r="S185" i="23"/>
  <c r="R185" i="23"/>
  <c r="T184" i="23"/>
  <c r="S184" i="23"/>
  <c r="R184" i="23"/>
  <c r="T183" i="23"/>
  <c r="S183" i="23"/>
  <c r="R183" i="23"/>
  <c r="T182" i="23"/>
  <c r="S182" i="23"/>
  <c r="R182" i="23"/>
  <c r="T181" i="23"/>
  <c r="S181" i="23"/>
  <c r="R181" i="23"/>
  <c r="T180" i="23"/>
  <c r="S180" i="23"/>
  <c r="R180" i="23"/>
  <c r="T179" i="23"/>
  <c r="S179" i="23"/>
  <c r="R179" i="23"/>
  <c r="T178" i="23"/>
  <c r="S178" i="23"/>
  <c r="R178" i="23"/>
  <c r="T177" i="23"/>
  <c r="S177" i="23"/>
  <c r="R177" i="23"/>
  <c r="T176" i="23"/>
  <c r="S176" i="23"/>
  <c r="R176" i="23"/>
  <c r="T175" i="23"/>
  <c r="S175" i="23"/>
  <c r="R175" i="23"/>
  <c r="T174" i="23"/>
  <c r="S174" i="23"/>
  <c r="R174" i="23"/>
  <c r="T173" i="23"/>
  <c r="S173" i="23"/>
  <c r="R173" i="23"/>
  <c r="T172" i="23"/>
  <c r="S172" i="23"/>
  <c r="R172" i="23"/>
  <c r="T171" i="23"/>
  <c r="S171" i="23"/>
  <c r="R171" i="23"/>
  <c r="T170" i="23"/>
  <c r="S170" i="23"/>
  <c r="R170" i="23"/>
  <c r="T169" i="23"/>
  <c r="S169" i="23"/>
  <c r="R169" i="23"/>
  <c r="T168" i="23"/>
  <c r="S168" i="23"/>
  <c r="R168" i="23"/>
  <c r="T167" i="23"/>
  <c r="S167" i="23"/>
  <c r="R167" i="23"/>
  <c r="T166" i="23"/>
  <c r="S166" i="23"/>
  <c r="R166" i="23"/>
  <c r="T165" i="23"/>
  <c r="S165" i="23"/>
  <c r="R165" i="23"/>
  <c r="T164" i="23"/>
  <c r="S164" i="23"/>
  <c r="R164" i="23"/>
  <c r="T163" i="23"/>
  <c r="S163" i="23"/>
  <c r="R163" i="23"/>
  <c r="T162" i="23"/>
  <c r="S162" i="23"/>
  <c r="R162" i="23"/>
  <c r="T161" i="23"/>
  <c r="S161" i="23"/>
  <c r="R161" i="23"/>
  <c r="T160" i="23"/>
  <c r="S160" i="23"/>
  <c r="R160" i="23"/>
  <c r="T159" i="23"/>
  <c r="S159" i="23"/>
  <c r="R159" i="23"/>
  <c r="T158" i="23"/>
  <c r="S158" i="23"/>
  <c r="R158" i="23"/>
  <c r="T157" i="23"/>
  <c r="S157" i="23"/>
  <c r="R157" i="23"/>
  <c r="T156" i="23"/>
  <c r="S156" i="23"/>
  <c r="R156" i="23"/>
  <c r="T155" i="23"/>
  <c r="S155" i="23"/>
  <c r="R155" i="23"/>
  <c r="T154" i="23"/>
  <c r="S154" i="23"/>
  <c r="R154" i="23"/>
  <c r="T153" i="23"/>
  <c r="S153" i="23"/>
  <c r="R153" i="23"/>
  <c r="T152" i="23"/>
  <c r="S152" i="23"/>
  <c r="R152" i="23"/>
  <c r="T151" i="23"/>
  <c r="S151" i="23"/>
  <c r="R151" i="23"/>
  <c r="T150" i="23"/>
  <c r="S150" i="23"/>
  <c r="R150" i="23"/>
  <c r="T149" i="23"/>
  <c r="S149" i="23"/>
  <c r="R149" i="23"/>
  <c r="T148" i="23"/>
  <c r="S148" i="23"/>
  <c r="R148" i="23"/>
  <c r="T147" i="23"/>
  <c r="S147" i="23"/>
  <c r="R147" i="23"/>
  <c r="T146" i="23"/>
  <c r="S146" i="23"/>
  <c r="R146" i="23"/>
  <c r="T145" i="23"/>
  <c r="S145" i="23"/>
  <c r="R145" i="23"/>
  <c r="T144" i="23"/>
  <c r="S144" i="23"/>
  <c r="R144" i="23"/>
  <c r="T143" i="23"/>
  <c r="S143" i="23"/>
  <c r="R143" i="23"/>
  <c r="T142" i="23"/>
  <c r="S142" i="23"/>
  <c r="R142" i="23"/>
  <c r="T141" i="23"/>
  <c r="S141" i="23"/>
  <c r="R141" i="23"/>
  <c r="T140" i="23"/>
  <c r="S140" i="23"/>
  <c r="R140" i="23"/>
  <c r="T139" i="23"/>
  <c r="S139" i="23"/>
  <c r="R139" i="23"/>
  <c r="T138" i="23"/>
  <c r="S138" i="23"/>
  <c r="R138" i="23"/>
  <c r="T137" i="23"/>
  <c r="S137" i="23"/>
  <c r="R137" i="23"/>
  <c r="T136" i="23"/>
  <c r="S136" i="23"/>
  <c r="R136" i="23"/>
  <c r="T135" i="23"/>
  <c r="S135" i="23"/>
  <c r="R135" i="23"/>
  <c r="T134" i="23"/>
  <c r="S134" i="23"/>
  <c r="R134" i="23"/>
  <c r="T133" i="23"/>
  <c r="S133" i="23"/>
  <c r="R133" i="23"/>
  <c r="T132" i="23"/>
  <c r="S132" i="23"/>
  <c r="R132" i="23"/>
  <c r="T131" i="23"/>
  <c r="S131" i="23"/>
  <c r="R131" i="23"/>
  <c r="T130" i="23"/>
  <c r="S130" i="23"/>
  <c r="R130" i="23"/>
  <c r="T129" i="23"/>
  <c r="S129" i="23"/>
  <c r="R129" i="23"/>
  <c r="T128" i="23"/>
  <c r="S128" i="23"/>
  <c r="R128" i="23"/>
  <c r="T127" i="23"/>
  <c r="S127" i="23"/>
  <c r="R127" i="23"/>
  <c r="T126" i="23"/>
  <c r="S126" i="23"/>
  <c r="R126" i="23"/>
  <c r="T125" i="23"/>
  <c r="S125" i="23"/>
  <c r="R125" i="23"/>
  <c r="T124" i="23"/>
  <c r="S124" i="23"/>
  <c r="R124" i="23"/>
  <c r="T123" i="23"/>
  <c r="S123" i="23"/>
  <c r="R123" i="23"/>
  <c r="T122" i="23"/>
  <c r="S122" i="23"/>
  <c r="R122" i="23"/>
  <c r="T121" i="23"/>
  <c r="S121" i="23"/>
  <c r="R121" i="23"/>
  <c r="T120" i="23"/>
  <c r="S120" i="23"/>
  <c r="R120" i="23"/>
  <c r="T119" i="23"/>
  <c r="S119" i="23"/>
  <c r="R119" i="23"/>
  <c r="T118" i="23"/>
  <c r="S118" i="23"/>
  <c r="R118" i="23"/>
  <c r="T117" i="23"/>
  <c r="S117" i="23"/>
  <c r="R117" i="23"/>
  <c r="T116" i="23"/>
  <c r="S116" i="23"/>
  <c r="R116" i="23"/>
  <c r="T115" i="23"/>
  <c r="S115" i="23"/>
  <c r="R115" i="23"/>
  <c r="T114" i="23"/>
  <c r="S114" i="23"/>
  <c r="R114" i="23"/>
  <c r="T113" i="23"/>
  <c r="S113" i="23"/>
  <c r="R113" i="23"/>
  <c r="T112" i="23"/>
  <c r="S112" i="23"/>
  <c r="R112" i="23"/>
  <c r="T111" i="23"/>
  <c r="S111" i="23"/>
  <c r="R111" i="23"/>
  <c r="T110" i="23"/>
  <c r="S110" i="23"/>
  <c r="R110" i="23"/>
  <c r="T109" i="23"/>
  <c r="S109" i="23"/>
  <c r="R109" i="23"/>
  <c r="T108" i="23"/>
  <c r="S108" i="23"/>
  <c r="R108" i="23"/>
  <c r="T107" i="23"/>
  <c r="S107" i="23"/>
  <c r="R107" i="23"/>
  <c r="T106" i="23"/>
  <c r="S106" i="23"/>
  <c r="R106" i="23"/>
  <c r="T105" i="23"/>
  <c r="S105" i="23"/>
  <c r="R105" i="23"/>
  <c r="T104" i="23"/>
  <c r="S104" i="23"/>
  <c r="R104" i="23"/>
  <c r="T103" i="23"/>
  <c r="S103" i="23"/>
  <c r="R103" i="23"/>
  <c r="T102" i="23"/>
  <c r="S102" i="23"/>
  <c r="R102" i="23"/>
  <c r="T101" i="23"/>
  <c r="S101" i="23"/>
  <c r="R101" i="23"/>
  <c r="T100" i="23"/>
  <c r="S100" i="23"/>
  <c r="R100" i="23"/>
  <c r="T99" i="23"/>
  <c r="S99" i="23"/>
  <c r="R99" i="23"/>
  <c r="T98" i="23"/>
  <c r="S98" i="23"/>
  <c r="R98" i="23"/>
  <c r="T97" i="23"/>
  <c r="S97" i="23"/>
  <c r="R97" i="23"/>
  <c r="T96" i="23"/>
  <c r="S96" i="23"/>
  <c r="R96" i="23"/>
  <c r="T95" i="23"/>
  <c r="S95" i="23"/>
  <c r="R95" i="23"/>
  <c r="T94" i="23"/>
  <c r="S94" i="23"/>
  <c r="R94" i="23"/>
  <c r="T93" i="23"/>
  <c r="S93" i="23"/>
  <c r="R93" i="23"/>
  <c r="T92" i="23"/>
  <c r="S92" i="23"/>
  <c r="R92" i="23"/>
  <c r="T91" i="23"/>
  <c r="S91" i="23"/>
  <c r="R91" i="23"/>
  <c r="T90" i="23"/>
  <c r="S90" i="23"/>
  <c r="R90" i="23"/>
  <c r="T89" i="23"/>
  <c r="S89" i="23"/>
  <c r="R89" i="23"/>
  <c r="T88" i="23"/>
  <c r="S88" i="23"/>
  <c r="R88" i="23"/>
  <c r="T87" i="23"/>
  <c r="S87" i="23"/>
  <c r="R87" i="23"/>
  <c r="T86" i="23"/>
  <c r="S86" i="23"/>
  <c r="R86" i="23"/>
  <c r="T85" i="23"/>
  <c r="S85" i="23"/>
  <c r="R85" i="23"/>
  <c r="T84" i="23"/>
  <c r="S84" i="23"/>
  <c r="R84" i="23"/>
  <c r="T83" i="23"/>
  <c r="S83" i="23"/>
  <c r="R83" i="23"/>
  <c r="T82" i="23"/>
  <c r="S82" i="23"/>
  <c r="R82" i="23"/>
  <c r="T81" i="23"/>
  <c r="S81" i="23"/>
  <c r="R81" i="23"/>
  <c r="T80" i="23"/>
  <c r="S80" i="23"/>
  <c r="R80" i="23"/>
  <c r="T79" i="23"/>
  <c r="S79" i="23"/>
  <c r="R79" i="23"/>
  <c r="T78" i="23"/>
  <c r="S78" i="23"/>
  <c r="R78" i="23"/>
  <c r="T77" i="23"/>
  <c r="S77" i="23"/>
  <c r="R77" i="23"/>
  <c r="T76" i="23"/>
  <c r="S76" i="23"/>
  <c r="R76" i="23"/>
  <c r="T75" i="23"/>
  <c r="S75" i="23"/>
  <c r="R75" i="23"/>
  <c r="T74" i="23"/>
  <c r="S74" i="23"/>
  <c r="R74" i="23"/>
  <c r="T73" i="23"/>
  <c r="S73" i="23"/>
  <c r="R73" i="23"/>
  <c r="T72" i="23"/>
  <c r="S72" i="23"/>
  <c r="R72" i="23"/>
  <c r="T71" i="23"/>
  <c r="S71" i="23"/>
  <c r="R71" i="23"/>
  <c r="T70" i="23"/>
  <c r="S70" i="23"/>
  <c r="R70" i="23"/>
  <c r="T69" i="23"/>
  <c r="S69" i="23"/>
  <c r="R69" i="23"/>
  <c r="T68" i="23"/>
  <c r="S68" i="23"/>
  <c r="R68" i="23"/>
  <c r="T67" i="23"/>
  <c r="S67" i="23"/>
  <c r="R67" i="23"/>
  <c r="T66" i="23"/>
  <c r="S66" i="23"/>
  <c r="R66" i="23"/>
  <c r="T65" i="23"/>
  <c r="S65" i="23"/>
  <c r="R65" i="23"/>
  <c r="T64" i="23"/>
  <c r="S64" i="23"/>
  <c r="R64" i="23"/>
  <c r="T63" i="23"/>
  <c r="S63" i="23"/>
  <c r="R63" i="23"/>
  <c r="T62" i="23"/>
  <c r="S62" i="23"/>
  <c r="R62" i="23"/>
  <c r="T61" i="23"/>
  <c r="S61" i="23"/>
  <c r="R61" i="23"/>
  <c r="T60" i="23"/>
  <c r="S60" i="23"/>
  <c r="R60" i="23"/>
  <c r="T59" i="23"/>
  <c r="S59" i="23"/>
  <c r="R59" i="23"/>
  <c r="T58" i="23"/>
  <c r="S58" i="23"/>
  <c r="R58" i="23"/>
  <c r="T57" i="23"/>
  <c r="S57" i="23"/>
  <c r="R57" i="23"/>
  <c r="T56" i="23"/>
  <c r="S56" i="23"/>
  <c r="R56" i="23"/>
  <c r="T55" i="23"/>
  <c r="S55" i="23"/>
  <c r="R55" i="23"/>
  <c r="T54" i="23"/>
  <c r="S54" i="23"/>
  <c r="R54" i="23"/>
  <c r="T53" i="23"/>
  <c r="S53" i="23"/>
  <c r="R53" i="23"/>
  <c r="T52" i="23"/>
  <c r="S52" i="23"/>
  <c r="R52" i="23"/>
  <c r="T51" i="23"/>
  <c r="S51" i="23"/>
  <c r="R51" i="23"/>
  <c r="T50" i="23"/>
  <c r="S50" i="23"/>
  <c r="R50" i="23"/>
  <c r="T49" i="23"/>
  <c r="S49" i="23"/>
  <c r="R49" i="23"/>
  <c r="T48" i="23"/>
  <c r="S48" i="23"/>
  <c r="R48" i="23"/>
  <c r="T47" i="23"/>
  <c r="S47" i="23"/>
  <c r="R47" i="23"/>
  <c r="T46" i="23"/>
  <c r="S46" i="23"/>
  <c r="R46" i="23"/>
  <c r="T45" i="23"/>
  <c r="S45" i="23"/>
  <c r="R45" i="23"/>
  <c r="T44" i="23"/>
  <c r="S44" i="23"/>
  <c r="R44" i="23"/>
  <c r="T3" i="23"/>
  <c r="Y129" i="23" l="1"/>
  <c r="Y130" i="23"/>
  <c r="Y131" i="23"/>
  <c r="Y132" i="23"/>
  <c r="Y133" i="23"/>
  <c r="Y134" i="23"/>
  <c r="Y135" i="23"/>
  <c r="Y136" i="23"/>
  <c r="Y137" i="23"/>
  <c r="Y138" i="23"/>
  <c r="Y139" i="23"/>
  <c r="Y140" i="23"/>
  <c r="Y141" i="23"/>
  <c r="Y142" i="23"/>
  <c r="Y143" i="23"/>
  <c r="Y144" i="23"/>
  <c r="Y145" i="23"/>
  <c r="Y146" i="23"/>
  <c r="Y147" i="23"/>
  <c r="Y148" i="23"/>
  <c r="Y149" i="23"/>
  <c r="Y150" i="23"/>
  <c r="Y151" i="23"/>
  <c r="Y152" i="23"/>
  <c r="Y153" i="23"/>
  <c r="Y154" i="23"/>
  <c r="Y155" i="23"/>
  <c r="Y156" i="23"/>
  <c r="Y157" i="23"/>
  <c r="Y158" i="23"/>
  <c r="Y159" i="23"/>
  <c r="Y160" i="23"/>
  <c r="Y161" i="23"/>
  <c r="Y162" i="23"/>
  <c r="Y163" i="23"/>
  <c r="Y164" i="23"/>
  <c r="Y165" i="23"/>
  <c r="Y166" i="23"/>
  <c r="Y167" i="23"/>
  <c r="Y168" i="23"/>
  <c r="Y169" i="23"/>
  <c r="Y170" i="23"/>
  <c r="Y171" i="23"/>
  <c r="Y172" i="23"/>
  <c r="Y173" i="23"/>
  <c r="Y174" i="23"/>
  <c r="Y175" i="23"/>
  <c r="Y176" i="23"/>
  <c r="Y177" i="23"/>
  <c r="Y178" i="23"/>
  <c r="Y179" i="23"/>
  <c r="Y180" i="23"/>
  <c r="Y181" i="23"/>
  <c r="Y182" i="23"/>
  <c r="Y183" i="23"/>
  <c r="Y184" i="23"/>
  <c r="Y185" i="23"/>
  <c r="Y186" i="23"/>
  <c r="Y187" i="23"/>
  <c r="Y188" i="23"/>
  <c r="Y189" i="23"/>
  <c r="Y190" i="23"/>
  <c r="Y191" i="23"/>
  <c r="Y192" i="23"/>
  <c r="Y193" i="23"/>
  <c r="Y194" i="23"/>
  <c r="Y195" i="23"/>
  <c r="Y196" i="23"/>
  <c r="Y197" i="23"/>
  <c r="Y198" i="23"/>
  <c r="Y199" i="23"/>
  <c r="Y200" i="23"/>
  <c r="Y201" i="23"/>
  <c r="Y202" i="23"/>
  <c r="Y203" i="23"/>
  <c r="Y204" i="23"/>
  <c r="Y205" i="23"/>
  <c r="Y206" i="23"/>
  <c r="Y207" i="23"/>
  <c r="Y208" i="23"/>
  <c r="Y209" i="23"/>
  <c r="Y210" i="23"/>
  <c r="Y211" i="23"/>
  <c r="Y212" i="23"/>
  <c r="Y213" i="23"/>
  <c r="Y214" i="23"/>
  <c r="Y215" i="23"/>
  <c r="Y216" i="23"/>
  <c r="Y217" i="23"/>
  <c r="Y218" i="23"/>
  <c r="Y219" i="23"/>
  <c r="Y220" i="23"/>
  <c r="Y221" i="23"/>
  <c r="Y222" i="23"/>
  <c r="Y223" i="23"/>
  <c r="Y224" i="23"/>
  <c r="Y225" i="23"/>
  <c r="Y226" i="23"/>
  <c r="Y227" i="23"/>
  <c r="Y228" i="23"/>
  <c r="Y229" i="23"/>
  <c r="Y230" i="23"/>
  <c r="Y231" i="23"/>
  <c r="Y232" i="23"/>
  <c r="Y233" i="23"/>
  <c r="Y234" i="23"/>
  <c r="Y235" i="23"/>
  <c r="Y236" i="23"/>
  <c r="Y237" i="23"/>
  <c r="Y238" i="23"/>
  <c r="Y239" i="23"/>
  <c r="Y240" i="23"/>
  <c r="Y241" i="23"/>
  <c r="Y242" i="23"/>
  <c r="Y243" i="23"/>
  <c r="Y244" i="23"/>
  <c r="Y245" i="23"/>
  <c r="Y246" i="23"/>
  <c r="Y247" i="23"/>
  <c r="Y248" i="23"/>
  <c r="Y249" i="23"/>
  <c r="Y250" i="23"/>
  <c r="Y251" i="23"/>
  <c r="Y252" i="23"/>
  <c r="Y253" i="23"/>
  <c r="Y254" i="23"/>
  <c r="Y255" i="23"/>
  <c r="Y256" i="23"/>
  <c r="Y257" i="23"/>
  <c r="Y258" i="23"/>
  <c r="Y259" i="23"/>
  <c r="Y260" i="23"/>
  <c r="Y261" i="23"/>
  <c r="Y262" i="23"/>
  <c r="Y263" i="23"/>
  <c r="Y264" i="23"/>
  <c r="Y265" i="23"/>
  <c r="Y266" i="23"/>
  <c r="Y267" i="23"/>
  <c r="Y268" i="23"/>
  <c r="Y269" i="23"/>
  <c r="Y270" i="23"/>
  <c r="Y271" i="23"/>
  <c r="Y272" i="23"/>
  <c r="Y273" i="23"/>
  <c r="Y274" i="23"/>
  <c r="Y275" i="23"/>
  <c r="Y276" i="23"/>
  <c r="Y277" i="23"/>
  <c r="Y278" i="23"/>
  <c r="Y279" i="23"/>
  <c r="Y280" i="23"/>
  <c r="Y281" i="23"/>
  <c r="Y282" i="23"/>
  <c r="Y283" i="23"/>
  <c r="Y284" i="23"/>
  <c r="Y285" i="23"/>
  <c r="Y286" i="23"/>
  <c r="Y287" i="23"/>
  <c r="Y288" i="23"/>
  <c r="Y289" i="23"/>
  <c r="Y290" i="23"/>
  <c r="Y291" i="23"/>
  <c r="Y292" i="23"/>
  <c r="Y293" i="23"/>
  <c r="Y294" i="23"/>
  <c r="Y295" i="23"/>
  <c r="Y296" i="23"/>
  <c r="Y297" i="23"/>
  <c r="Y298" i="23"/>
  <c r="Y299" i="23"/>
  <c r="Y300" i="23"/>
  <c r="Y301" i="23"/>
  <c r="Y302" i="23"/>
  <c r="Y303" i="23"/>
  <c r="Y304" i="23"/>
  <c r="Y305" i="23"/>
  <c r="Y306" i="23"/>
  <c r="Y307" i="23"/>
  <c r="Y308" i="23"/>
  <c r="Y309" i="23"/>
  <c r="Y310" i="23"/>
  <c r="Y311" i="23"/>
  <c r="Y312" i="23"/>
  <c r="Y313" i="23"/>
  <c r="Y314" i="23"/>
  <c r="Y315" i="23"/>
  <c r="Y316" i="23"/>
  <c r="Y317" i="23"/>
  <c r="Y318" i="23"/>
  <c r="Y319" i="23"/>
  <c r="Y320" i="23"/>
  <c r="Y321" i="23"/>
  <c r="Y322" i="23"/>
  <c r="Y323" i="23"/>
  <c r="Y324" i="23"/>
  <c r="Y325" i="23"/>
  <c r="Y326" i="23"/>
  <c r="Y327" i="23"/>
  <c r="Y328" i="23"/>
  <c r="Y329" i="23"/>
  <c r="Y330" i="23"/>
  <c r="Y331" i="23"/>
  <c r="Y332" i="23"/>
  <c r="Y333" i="23"/>
  <c r="Y334" i="23"/>
  <c r="Y335" i="23"/>
  <c r="Y336" i="23"/>
  <c r="Y337" i="23"/>
  <c r="Y338" i="23"/>
  <c r="Y339" i="23"/>
  <c r="Y340" i="23"/>
  <c r="Y341" i="23"/>
  <c r="Y342" i="23"/>
  <c r="Y343" i="23"/>
  <c r="Y344" i="23"/>
  <c r="Y345" i="23"/>
  <c r="Y346" i="23"/>
  <c r="Y347" i="23"/>
  <c r="Y348" i="23"/>
  <c r="Y349" i="23"/>
  <c r="Y350" i="23"/>
  <c r="Y351" i="23"/>
  <c r="Y352" i="23"/>
  <c r="Y353" i="23"/>
  <c r="Y354" i="23"/>
  <c r="Y355" i="23"/>
  <c r="Y356" i="23"/>
  <c r="Y357" i="23"/>
  <c r="Y358" i="23"/>
  <c r="Y359" i="23"/>
  <c r="Y360" i="23"/>
  <c r="Y361" i="23"/>
  <c r="Y362" i="23"/>
  <c r="Y363" i="23"/>
  <c r="Y364" i="23"/>
  <c r="Y365" i="23"/>
  <c r="Y366" i="23"/>
  <c r="Y367" i="23"/>
  <c r="Y368" i="23"/>
  <c r="Y369" i="23"/>
  <c r="Y370" i="23"/>
  <c r="Y371" i="23"/>
  <c r="Y372" i="23"/>
  <c r="Y373" i="23"/>
  <c r="Y374" i="23"/>
  <c r="Y375" i="23"/>
  <c r="Y376" i="23"/>
  <c r="Y377" i="23"/>
  <c r="Y378" i="23"/>
  <c r="Y379" i="23"/>
  <c r="Y380" i="23"/>
  <c r="Y381" i="23"/>
  <c r="Y382" i="23"/>
  <c r="Y383" i="23"/>
  <c r="Y384" i="23"/>
  <c r="Y385" i="23"/>
  <c r="Y386" i="23"/>
  <c r="Y387" i="23"/>
  <c r="Y388" i="23"/>
  <c r="Y389" i="23"/>
  <c r="Y390" i="23"/>
  <c r="Y391" i="23"/>
  <c r="Y392" i="23"/>
  <c r="Y393" i="23"/>
  <c r="Z215" i="23"/>
  <c r="Z223" i="23"/>
  <c r="Z231" i="23"/>
  <c r="Z239" i="23"/>
  <c r="Z247" i="23"/>
  <c r="Z255" i="23"/>
  <c r="Z263" i="23"/>
  <c r="Z271" i="23"/>
  <c r="Z279" i="23"/>
  <c r="Z287" i="23"/>
  <c r="Z295" i="23"/>
  <c r="Z303" i="23"/>
  <c r="Z311" i="23"/>
  <c r="Z319" i="23"/>
  <c r="Z327" i="23"/>
  <c r="Z335" i="23"/>
  <c r="Z343" i="23"/>
  <c r="Z351" i="23"/>
  <c r="Z359" i="23"/>
  <c r="Z367" i="23"/>
  <c r="Z375" i="23"/>
  <c r="Z383" i="23"/>
  <c r="Z391" i="23"/>
  <c r="AA111" i="16"/>
  <c r="AA112" i="16"/>
  <c r="AA113" i="16"/>
  <c r="AA114" i="16"/>
  <c r="AA115" i="16"/>
  <c r="AA116" i="16"/>
  <c r="AA117" i="16"/>
  <c r="AA118" i="16"/>
  <c r="AA119" i="16"/>
  <c r="AA120" i="16"/>
  <c r="AA121" i="16"/>
  <c r="AA122" i="16"/>
  <c r="AA123" i="16"/>
  <c r="AA124" i="16"/>
  <c r="AA125" i="16"/>
  <c r="AA126" i="16"/>
  <c r="AA127" i="16"/>
  <c r="AA128" i="16"/>
  <c r="AA129" i="16"/>
  <c r="AA130" i="16"/>
  <c r="AA131" i="16"/>
  <c r="AA132" i="16"/>
  <c r="AA133" i="16"/>
  <c r="AA134" i="16"/>
  <c r="AA135" i="16"/>
  <c r="AA136" i="16"/>
  <c r="AA137" i="16"/>
  <c r="AA138" i="16"/>
  <c r="AA139" i="16"/>
  <c r="AA140" i="16"/>
  <c r="AA141" i="16"/>
  <c r="AA142" i="16"/>
  <c r="AA143" i="16"/>
  <c r="AA144" i="16"/>
  <c r="AA5" i="16"/>
  <c r="Y484" i="15"/>
  <c r="Y485" i="15"/>
  <c r="Y486" i="15"/>
  <c r="Y487" i="15"/>
  <c r="Y488" i="15"/>
  <c r="Y489" i="15"/>
  <c r="AA489" i="15" s="1"/>
  <c r="Y490" i="15"/>
  <c r="Y491" i="15"/>
  <c r="Y492" i="15"/>
  <c r="Y493" i="15"/>
  <c r="Y494" i="15"/>
  <c r="Y495" i="15"/>
  <c r="Y496" i="15"/>
  <c r="Y497" i="15"/>
  <c r="AA497" i="15" s="1"/>
  <c r="Y498" i="15"/>
  <c r="Y499" i="15"/>
  <c r="Y500" i="15"/>
  <c r="Y501" i="15"/>
  <c r="Y502" i="15"/>
  <c r="Y503" i="15"/>
  <c r="Y504" i="15"/>
  <c r="Y505" i="15"/>
  <c r="AA505" i="15" s="1"/>
  <c r="Y506" i="15"/>
  <c r="Y507" i="15"/>
  <c r="Y508" i="15"/>
  <c r="Y509" i="15"/>
  <c r="Y510" i="15"/>
  <c r="Y511" i="15"/>
  <c r="Y512" i="15"/>
  <c r="Y513" i="15"/>
  <c r="AA513" i="15" s="1"/>
  <c r="Y514" i="15"/>
  <c r="Y515" i="15"/>
  <c r="Y516" i="15"/>
  <c r="Y517" i="15"/>
  <c r="Y518" i="15"/>
  <c r="Y519" i="15"/>
  <c r="Y520" i="15"/>
  <c r="Y521" i="15"/>
  <c r="AA521" i="15" s="1"/>
  <c r="Y522" i="15"/>
  <c r="Y523" i="15"/>
  <c r="Y524" i="15"/>
  <c r="Y525" i="15"/>
  <c r="Y526" i="15"/>
  <c r="Y527" i="15"/>
  <c r="Y528" i="15"/>
  <c r="Y529" i="15"/>
  <c r="AA529" i="15" s="1"/>
  <c r="Y530" i="15"/>
  <c r="Z484" i="15"/>
  <c r="AA484" i="15" s="1"/>
  <c r="Z485" i="15"/>
  <c r="Z486" i="15"/>
  <c r="Z487" i="15"/>
  <c r="Z488" i="15"/>
  <c r="Z489" i="15"/>
  <c r="Z490" i="15"/>
  <c r="AA490" i="15" s="1"/>
  <c r="Z491" i="15"/>
  <c r="Z492" i="15"/>
  <c r="AA492" i="15" s="1"/>
  <c r="Z493" i="15"/>
  <c r="Z494" i="15"/>
  <c r="Z495" i="15"/>
  <c r="Z496" i="15"/>
  <c r="Z497" i="15"/>
  <c r="Z498" i="15"/>
  <c r="AA498" i="15" s="1"/>
  <c r="Z499" i="15"/>
  <c r="Z500" i="15"/>
  <c r="AA500" i="15" s="1"/>
  <c r="Z501" i="15"/>
  <c r="Z502" i="15"/>
  <c r="Z503" i="15"/>
  <c r="Z504" i="15"/>
  <c r="Z505" i="15"/>
  <c r="Z506" i="15"/>
  <c r="AA506" i="15" s="1"/>
  <c r="Z507" i="15"/>
  <c r="Z508" i="15"/>
  <c r="AA508" i="15" s="1"/>
  <c r="Z509" i="15"/>
  <c r="Z510" i="15"/>
  <c r="Z511" i="15"/>
  <c r="Z512" i="15"/>
  <c r="Z513" i="15"/>
  <c r="Z514" i="15"/>
  <c r="AA514" i="15" s="1"/>
  <c r="Z515" i="15"/>
  <c r="Z516" i="15"/>
  <c r="AA516" i="15" s="1"/>
  <c r="Z517" i="15"/>
  <c r="Z518" i="15"/>
  <c r="Z519" i="15"/>
  <c r="Z520" i="15"/>
  <c r="Z521" i="15"/>
  <c r="Z522" i="15"/>
  <c r="AA522" i="15" s="1"/>
  <c r="Z523" i="15"/>
  <c r="Z524" i="15"/>
  <c r="AA524" i="15" s="1"/>
  <c r="Z525" i="15"/>
  <c r="Z526" i="15"/>
  <c r="Z527" i="15"/>
  <c r="Z528" i="15"/>
  <c r="Z529" i="15"/>
  <c r="Z530" i="15"/>
  <c r="AA530" i="15" s="1"/>
  <c r="AA485" i="15"/>
  <c r="AA486" i="15"/>
  <c r="AA487" i="15"/>
  <c r="AA488" i="15"/>
  <c r="AA491" i="15"/>
  <c r="AA493" i="15"/>
  <c r="AA494" i="15"/>
  <c r="AA495" i="15"/>
  <c r="AA496" i="15"/>
  <c r="AA499" i="15"/>
  <c r="AA501" i="15"/>
  <c r="AA502" i="15"/>
  <c r="AA503" i="15"/>
  <c r="AA504" i="15"/>
  <c r="AA507" i="15"/>
  <c r="AA509" i="15"/>
  <c r="AA510" i="15"/>
  <c r="AA511" i="15"/>
  <c r="AA512" i="15"/>
  <c r="AA515" i="15"/>
  <c r="AA517" i="15"/>
  <c r="AA518" i="15"/>
  <c r="AA519" i="15"/>
  <c r="AA520" i="15"/>
  <c r="AA523" i="15"/>
  <c r="AA525" i="15"/>
  <c r="AA526" i="15"/>
  <c r="AA527" i="15"/>
  <c r="AA528" i="15"/>
  <c r="AC4" i="29"/>
  <c r="AC5" i="29"/>
  <c r="AC6" i="29"/>
  <c r="AC7" i="29"/>
  <c r="AC8" i="29"/>
  <c r="AC9" i="29"/>
  <c r="AC10" i="29"/>
  <c r="AC11" i="29"/>
  <c r="AC12" i="29"/>
  <c r="AC13" i="29"/>
  <c r="AC14" i="29"/>
  <c r="AC15" i="29"/>
  <c r="AC16" i="29"/>
  <c r="AC17" i="29"/>
  <c r="AC18" i="29"/>
  <c r="AC19" i="29"/>
  <c r="AC20" i="29"/>
  <c r="AC21" i="29"/>
  <c r="AC22" i="29"/>
  <c r="AC23" i="29"/>
  <c r="AC24" i="29"/>
  <c r="AC25" i="29"/>
  <c r="AC26" i="29"/>
  <c r="AC27" i="29"/>
  <c r="AC28" i="29"/>
  <c r="AC29" i="29"/>
  <c r="AC30" i="29"/>
  <c r="AC31" i="29"/>
  <c r="AC32" i="29"/>
  <c r="AC33" i="29"/>
  <c r="AC34" i="29"/>
  <c r="AC35" i="29"/>
  <c r="AC36" i="29"/>
  <c r="AC37" i="29"/>
  <c r="AC38" i="29"/>
  <c r="AC39" i="29"/>
  <c r="AC40" i="29"/>
  <c r="AC41" i="29"/>
  <c r="AC42" i="29"/>
  <c r="AC43" i="29"/>
  <c r="AC44" i="29"/>
  <c r="AC45" i="29"/>
  <c r="AC46" i="29"/>
  <c r="AC47" i="29"/>
  <c r="AC48" i="29"/>
  <c r="AC49" i="29"/>
  <c r="AC50" i="29"/>
  <c r="AC51" i="29"/>
  <c r="AC52" i="29"/>
  <c r="AC53" i="29"/>
  <c r="AC54" i="29"/>
  <c r="AC55" i="29"/>
  <c r="AC56" i="29"/>
  <c r="AC57" i="29"/>
  <c r="AC58" i="29"/>
  <c r="AC59" i="29"/>
  <c r="AC60" i="29"/>
  <c r="AC61" i="29"/>
  <c r="AC62" i="29"/>
  <c r="AC63" i="29"/>
  <c r="AC64" i="29"/>
  <c r="AC65" i="29"/>
  <c r="AC66" i="29"/>
  <c r="AC67" i="29"/>
  <c r="AC68" i="29"/>
  <c r="AC69" i="29"/>
  <c r="AC70" i="29"/>
  <c r="AC71" i="29"/>
  <c r="AC72" i="29"/>
  <c r="AC73" i="29"/>
  <c r="AC74" i="29"/>
  <c r="AC75" i="29"/>
  <c r="AC76" i="29"/>
  <c r="AC77" i="29"/>
  <c r="AC78" i="29"/>
  <c r="AC79" i="29"/>
  <c r="AC80" i="29"/>
  <c r="AC81" i="29"/>
  <c r="AC82" i="29"/>
  <c r="AC83" i="29"/>
  <c r="AC84" i="29"/>
  <c r="AC85" i="29"/>
  <c r="AC86" i="29"/>
  <c r="AC87" i="29"/>
  <c r="AC88" i="29"/>
  <c r="AC89" i="29"/>
  <c r="AC90" i="29"/>
  <c r="AC91" i="29"/>
  <c r="AC92" i="29"/>
  <c r="AC93" i="29"/>
  <c r="AC94" i="29"/>
  <c r="AC95" i="29"/>
  <c r="AC96" i="29"/>
  <c r="AC97" i="29"/>
  <c r="AC98" i="29"/>
  <c r="AC99" i="29"/>
  <c r="AC100" i="29"/>
  <c r="AC101" i="29"/>
  <c r="AC102" i="29"/>
  <c r="AC103" i="29"/>
  <c r="AC104" i="29"/>
  <c r="AC105" i="29"/>
  <c r="AC106" i="29"/>
  <c r="AC107" i="29"/>
  <c r="AC108" i="29"/>
  <c r="AC109" i="29"/>
  <c r="AC110" i="29"/>
  <c r="AC111" i="29"/>
  <c r="AC112" i="29"/>
  <c r="AC113" i="29"/>
  <c r="AC114" i="29"/>
  <c r="AC115" i="29"/>
  <c r="AC116" i="29"/>
  <c r="AC117" i="29"/>
  <c r="AC118" i="29"/>
  <c r="AC119" i="29"/>
  <c r="AC120" i="29"/>
  <c r="AC121" i="29"/>
  <c r="AC122" i="29"/>
  <c r="AC123" i="29"/>
  <c r="AF123" i="29" s="1"/>
  <c r="AC124" i="29"/>
  <c r="AC125" i="29"/>
  <c r="AC126" i="29"/>
  <c r="AC127" i="29"/>
  <c r="AC128" i="29"/>
  <c r="AC129" i="29"/>
  <c r="AC130" i="29"/>
  <c r="AC131" i="29"/>
  <c r="AF131" i="29" s="1"/>
  <c r="AC132" i="29"/>
  <c r="AC133" i="29"/>
  <c r="AC134" i="29"/>
  <c r="AC135" i="29"/>
  <c r="AC136" i="29"/>
  <c r="AC137" i="29"/>
  <c r="AC138" i="29"/>
  <c r="AC139" i="29"/>
  <c r="AF139" i="29" s="1"/>
  <c r="AC140" i="29"/>
  <c r="AC141" i="29"/>
  <c r="AC142" i="29"/>
  <c r="AC143" i="29"/>
  <c r="AC144" i="29"/>
  <c r="AC145" i="29"/>
  <c r="AC146" i="29"/>
  <c r="AC147" i="29"/>
  <c r="AF147" i="29" s="1"/>
  <c r="AC148" i="29"/>
  <c r="AC149" i="29"/>
  <c r="AC150" i="29"/>
  <c r="AC151" i="29"/>
  <c r="AC152" i="29"/>
  <c r="AC153" i="29"/>
  <c r="AC154" i="29"/>
  <c r="AC155" i="29"/>
  <c r="AF155" i="29" s="1"/>
  <c r="AC156" i="29"/>
  <c r="AC157" i="29"/>
  <c r="AC158" i="29"/>
  <c r="AC159" i="29"/>
  <c r="AC160" i="29"/>
  <c r="AC161" i="29"/>
  <c r="AC162" i="29"/>
  <c r="AC163" i="29"/>
  <c r="AF163" i="29" s="1"/>
  <c r="AC164" i="29"/>
  <c r="AC165" i="29"/>
  <c r="AC166" i="29"/>
  <c r="AC167" i="29"/>
  <c r="AC168" i="29"/>
  <c r="AC169" i="29"/>
  <c r="AC170" i="29"/>
  <c r="AC171" i="29"/>
  <c r="AF171" i="29" s="1"/>
  <c r="AC172" i="29"/>
  <c r="AC173" i="29"/>
  <c r="AC174" i="29"/>
  <c r="AC175" i="29"/>
  <c r="AC176" i="29"/>
  <c r="AC177" i="29"/>
  <c r="AC178" i="29"/>
  <c r="AC179" i="29"/>
  <c r="AF179" i="29" s="1"/>
  <c r="AC180" i="29"/>
  <c r="AC181" i="29"/>
  <c r="AC182" i="29"/>
  <c r="AC183" i="29"/>
  <c r="AC184" i="29"/>
  <c r="AC185" i="29"/>
  <c r="AC186" i="29"/>
  <c r="AC187" i="29"/>
  <c r="AF187" i="29" s="1"/>
  <c r="AC188" i="29"/>
  <c r="AC189" i="29"/>
  <c r="AC190" i="29"/>
  <c r="AC191" i="29"/>
  <c r="AC192" i="29"/>
  <c r="AC193" i="29"/>
  <c r="AC194" i="29"/>
  <c r="AC195" i="29"/>
  <c r="AF195" i="29" s="1"/>
  <c r="AC196" i="29"/>
  <c r="AC197" i="29"/>
  <c r="AC198" i="29"/>
  <c r="AC199" i="29"/>
  <c r="AC200" i="29"/>
  <c r="AC201" i="29"/>
  <c r="AC202" i="29"/>
  <c r="AC203" i="29"/>
  <c r="AF203" i="29" s="1"/>
  <c r="AC204" i="29"/>
  <c r="AC205" i="29"/>
  <c r="AC206" i="29"/>
  <c r="AC207" i="29"/>
  <c r="AC208" i="29"/>
  <c r="AC209" i="29"/>
  <c r="AC210" i="29"/>
  <c r="AC211" i="29"/>
  <c r="AF211" i="29" s="1"/>
  <c r="AC212" i="29"/>
  <c r="AC213" i="29"/>
  <c r="AC214" i="29"/>
  <c r="AC215" i="29"/>
  <c r="AC216" i="29"/>
  <c r="AC217" i="29"/>
  <c r="AC218" i="29"/>
  <c r="AC219" i="29"/>
  <c r="AF219" i="29" s="1"/>
  <c r="AC220" i="29"/>
  <c r="AC221" i="29"/>
  <c r="AC222" i="29"/>
  <c r="AC223" i="29"/>
  <c r="AC224" i="29"/>
  <c r="AC225" i="29"/>
  <c r="AC226" i="29"/>
  <c r="AC227" i="29"/>
  <c r="AF227" i="29" s="1"/>
  <c r="AC228" i="29"/>
  <c r="AC229" i="29"/>
  <c r="AC230" i="29"/>
  <c r="AC231" i="29"/>
  <c r="AC232" i="29"/>
  <c r="AC233" i="29"/>
  <c r="AC234" i="29"/>
  <c r="AC235" i="29"/>
  <c r="AF235" i="29" s="1"/>
  <c r="AC236" i="29"/>
  <c r="AC237" i="29"/>
  <c r="AC238" i="29"/>
  <c r="AC239" i="29"/>
  <c r="AC240" i="29"/>
  <c r="AC241" i="29"/>
  <c r="AC242" i="29"/>
  <c r="AC243" i="29"/>
  <c r="AF243" i="29" s="1"/>
  <c r="AC244" i="29"/>
  <c r="AC245" i="29"/>
  <c r="AC246" i="29"/>
  <c r="AC247" i="29"/>
  <c r="AC248" i="29"/>
  <c r="AC249" i="29"/>
  <c r="AC250" i="29"/>
  <c r="AC251" i="29"/>
  <c r="AF251" i="29" s="1"/>
  <c r="AC252" i="29"/>
  <c r="AC253" i="29"/>
  <c r="AC254" i="29"/>
  <c r="AC255" i="29"/>
  <c r="AC256" i="29"/>
  <c r="AC257" i="29"/>
  <c r="AC258" i="29"/>
  <c r="AC259" i="29"/>
  <c r="AF259" i="29" s="1"/>
  <c r="AC260" i="29"/>
  <c r="AC261" i="29"/>
  <c r="AC262" i="29"/>
  <c r="AC263" i="29"/>
  <c r="AC264" i="29"/>
  <c r="AC265" i="29"/>
  <c r="AC266" i="29"/>
  <c r="AC267" i="29"/>
  <c r="AF267" i="29" s="1"/>
  <c r="AC268" i="29"/>
  <c r="AC269" i="29"/>
  <c r="AC270" i="29"/>
  <c r="AC271" i="29"/>
  <c r="AC272" i="29"/>
  <c r="AC273" i="29"/>
  <c r="AC274" i="29"/>
  <c r="AC275" i="29"/>
  <c r="AF275" i="29" s="1"/>
  <c r="AC276" i="29"/>
  <c r="AC277" i="29"/>
  <c r="AC278" i="29"/>
  <c r="AC279" i="29"/>
  <c r="AC280" i="29"/>
  <c r="AC281" i="29"/>
  <c r="AC282" i="29"/>
  <c r="AC283" i="29"/>
  <c r="AF283" i="29" s="1"/>
  <c r="AC284" i="29"/>
  <c r="AC285" i="29"/>
  <c r="AC286" i="29"/>
  <c r="AC287" i="29"/>
  <c r="AC288" i="29"/>
  <c r="AC289" i="29"/>
  <c r="AC290" i="29"/>
  <c r="AC291" i="29"/>
  <c r="AF291" i="29" s="1"/>
  <c r="AC292" i="29"/>
  <c r="AC293" i="29"/>
  <c r="AC294" i="29"/>
  <c r="AC295" i="29"/>
  <c r="AC296" i="29"/>
  <c r="AC297" i="29"/>
  <c r="AC298" i="29"/>
  <c r="AC299" i="29"/>
  <c r="AF299" i="29" s="1"/>
  <c r="AC300" i="29"/>
  <c r="AC301" i="29"/>
  <c r="AC302" i="29"/>
  <c r="AC303" i="29"/>
  <c r="AC304" i="29"/>
  <c r="AC305" i="29"/>
  <c r="AC306" i="29"/>
  <c r="AC307" i="29"/>
  <c r="AF307" i="29" s="1"/>
  <c r="AC308" i="29"/>
  <c r="AC309" i="29"/>
  <c r="AC310" i="29"/>
  <c r="AC311" i="29"/>
  <c r="AC312" i="29"/>
  <c r="AC313" i="29"/>
  <c r="AC314" i="29"/>
  <c r="AC315" i="29"/>
  <c r="AF315" i="29" s="1"/>
  <c r="AC316" i="29"/>
  <c r="AC317" i="29"/>
  <c r="AC318" i="29"/>
  <c r="AC319" i="29"/>
  <c r="AC320" i="29"/>
  <c r="AC321" i="29"/>
  <c r="AC322" i="29"/>
  <c r="AC323" i="29"/>
  <c r="AF323" i="29" s="1"/>
  <c r="AC324" i="29"/>
  <c r="AC325" i="29"/>
  <c r="AC326" i="29"/>
  <c r="AC327" i="29"/>
  <c r="AC328" i="29"/>
  <c r="AC329" i="29"/>
  <c r="AC330" i="29"/>
  <c r="AC331" i="29"/>
  <c r="AF331" i="29" s="1"/>
  <c r="AC332" i="29"/>
  <c r="AC333" i="29"/>
  <c r="AC334" i="29"/>
  <c r="AC335" i="29"/>
  <c r="AC336" i="29"/>
  <c r="AC337" i="29"/>
  <c r="AC338" i="29"/>
  <c r="AC339" i="29"/>
  <c r="AF339" i="29" s="1"/>
  <c r="AC340" i="29"/>
  <c r="AC341" i="29"/>
  <c r="AC342" i="29"/>
  <c r="AC343" i="29"/>
  <c r="AC344" i="29"/>
  <c r="AC345" i="29"/>
  <c r="AC346" i="29"/>
  <c r="AC347" i="29"/>
  <c r="AF347" i="29" s="1"/>
  <c r="AC348" i="29"/>
  <c r="AC349" i="29"/>
  <c r="AC350" i="29"/>
  <c r="AC351" i="29"/>
  <c r="AC352" i="29"/>
  <c r="AC353" i="29"/>
  <c r="AC354" i="29"/>
  <c r="AC355" i="29"/>
  <c r="AF355" i="29" s="1"/>
  <c r="AC356" i="29"/>
  <c r="AC357" i="29"/>
  <c r="AC358" i="29"/>
  <c r="AC359" i="29"/>
  <c r="AC360" i="29"/>
  <c r="AC361" i="29"/>
  <c r="AC362" i="29"/>
  <c r="AC363" i="29"/>
  <c r="AF363" i="29" s="1"/>
  <c r="AC364" i="29"/>
  <c r="AC365" i="29"/>
  <c r="AC366" i="29"/>
  <c r="AC367" i="29"/>
  <c r="AC368" i="29"/>
  <c r="AC369" i="29"/>
  <c r="AC370" i="29"/>
  <c r="AC371" i="29"/>
  <c r="AF371" i="29" s="1"/>
  <c r="AC372" i="29"/>
  <c r="AC373" i="29"/>
  <c r="AC374" i="29"/>
  <c r="AC375" i="29"/>
  <c r="AC376" i="29"/>
  <c r="AC377" i="29"/>
  <c r="AC378" i="29"/>
  <c r="AC379" i="29"/>
  <c r="AF379" i="29" s="1"/>
  <c r="AC380" i="29"/>
  <c r="AC381" i="29"/>
  <c r="AC382" i="29"/>
  <c r="AC383" i="29"/>
  <c r="AC384" i="29"/>
  <c r="AC385" i="29"/>
  <c r="AC386" i="29"/>
  <c r="AC387" i="29"/>
  <c r="AF387" i="29" s="1"/>
  <c r="AC388" i="29"/>
  <c r="AC389" i="29"/>
  <c r="AC390" i="29"/>
  <c r="AC391" i="29"/>
  <c r="AC392" i="29"/>
  <c r="AC393" i="29"/>
  <c r="AC394" i="29"/>
  <c r="AC395" i="29"/>
  <c r="AF395" i="29" s="1"/>
  <c r="AC396" i="29"/>
  <c r="AC397" i="29"/>
  <c r="AC398" i="29"/>
  <c r="AC399" i="29"/>
  <c r="AC400" i="29"/>
  <c r="AC401" i="29"/>
  <c r="AC402" i="29"/>
  <c r="AC403" i="29"/>
  <c r="AF403" i="29" s="1"/>
  <c r="AC404" i="29"/>
  <c r="AC405" i="29"/>
  <c r="AC406" i="29"/>
  <c r="AC407" i="29"/>
  <c r="AC408" i="29"/>
  <c r="AC409" i="29"/>
  <c r="AC410" i="29"/>
  <c r="AC411" i="29"/>
  <c r="AF411" i="29" s="1"/>
  <c r="AC412" i="29"/>
  <c r="AC413" i="29"/>
  <c r="AC414" i="29"/>
  <c r="AC415" i="29"/>
  <c r="AC416" i="29"/>
  <c r="AC417" i="29"/>
  <c r="AC418" i="29"/>
  <c r="AC419" i="29"/>
  <c r="AF419" i="29" s="1"/>
  <c r="AC420" i="29"/>
  <c r="AC421" i="29"/>
  <c r="AC422" i="29"/>
  <c r="AC423" i="29"/>
  <c r="AC424" i="29"/>
  <c r="AC425" i="29"/>
  <c r="AC426" i="29"/>
  <c r="AC427" i="29"/>
  <c r="AF427" i="29" s="1"/>
  <c r="AC428" i="29"/>
  <c r="AC429" i="29"/>
  <c r="AC430" i="29"/>
  <c r="AC431" i="29"/>
  <c r="AC432" i="29"/>
  <c r="AC433" i="29"/>
  <c r="AC434" i="29"/>
  <c r="AC435" i="29"/>
  <c r="AF435" i="29" s="1"/>
  <c r="AC436" i="29"/>
  <c r="AC437" i="29"/>
  <c r="AC438" i="29"/>
  <c r="AC439" i="29"/>
  <c r="AC440" i="29"/>
  <c r="AC441" i="29"/>
  <c r="AC442" i="29"/>
  <c r="AC443" i="29"/>
  <c r="AF443" i="29" s="1"/>
  <c r="AC444" i="29"/>
  <c r="AC445" i="29"/>
  <c r="AC446" i="29"/>
  <c r="AC447" i="29"/>
  <c r="AC448" i="29"/>
  <c r="AC449" i="29"/>
  <c r="AC450" i="29"/>
  <c r="AC451" i="29"/>
  <c r="AF451" i="29" s="1"/>
  <c r="AC452" i="29"/>
  <c r="AC453" i="29"/>
  <c r="AC454" i="29"/>
  <c r="AC455" i="29"/>
  <c r="AC456" i="29"/>
  <c r="AC457" i="29"/>
  <c r="AC458" i="29"/>
  <c r="AC459" i="29"/>
  <c r="AF459" i="29" s="1"/>
  <c r="AC460" i="29"/>
  <c r="AC461" i="29"/>
  <c r="AC462" i="29"/>
  <c r="AC463" i="29"/>
  <c r="AC464" i="29"/>
  <c r="AC465" i="29"/>
  <c r="AC466" i="29"/>
  <c r="AC467" i="29"/>
  <c r="AF467" i="29" s="1"/>
  <c r="AC468" i="29"/>
  <c r="AC469" i="29"/>
  <c r="AC470" i="29"/>
  <c r="AC471" i="29"/>
  <c r="AC472" i="29"/>
  <c r="AC473" i="29"/>
  <c r="AC474" i="29"/>
  <c r="AC475" i="29"/>
  <c r="AF475" i="29" s="1"/>
  <c r="AC476" i="29"/>
  <c r="AC477" i="29"/>
  <c r="AC478" i="29"/>
  <c r="AC479" i="29"/>
  <c r="AC480" i="29"/>
  <c r="AC481" i="29"/>
  <c r="AC482" i="29"/>
  <c r="AC483" i="29"/>
  <c r="AF483" i="29" s="1"/>
  <c r="AC484" i="29"/>
  <c r="AC485" i="29"/>
  <c r="AC486" i="29"/>
  <c r="AC487" i="29"/>
  <c r="AC488" i="29"/>
  <c r="AC489" i="29"/>
  <c r="AC490" i="29"/>
  <c r="AC491" i="29"/>
  <c r="AF491" i="29" s="1"/>
  <c r="AC492" i="29"/>
  <c r="AC493" i="29"/>
  <c r="AC494" i="29"/>
  <c r="AC495" i="29"/>
  <c r="AC496" i="29"/>
  <c r="AC497" i="29"/>
  <c r="AC498" i="29"/>
  <c r="AC499" i="29"/>
  <c r="AF499" i="29" s="1"/>
  <c r="AC500" i="29"/>
  <c r="AC501" i="29"/>
  <c r="AC502" i="29"/>
  <c r="AC503" i="29"/>
  <c r="AC504" i="29"/>
  <c r="AC505" i="29"/>
  <c r="AC506" i="29"/>
  <c r="AC507" i="29"/>
  <c r="AF507" i="29" s="1"/>
  <c r="AC508" i="29"/>
  <c r="AC509" i="29"/>
  <c r="AC510" i="29"/>
  <c r="AC511" i="29"/>
  <c r="AC512" i="29"/>
  <c r="AC513" i="29"/>
  <c r="AC514" i="29"/>
  <c r="AC515" i="29"/>
  <c r="AF515" i="29" s="1"/>
  <c r="AC516" i="29"/>
  <c r="AC517" i="29"/>
  <c r="AC518" i="29"/>
  <c r="AC519" i="29"/>
  <c r="AC520" i="29"/>
  <c r="AC521" i="29"/>
  <c r="AC522" i="29"/>
  <c r="AC523" i="29"/>
  <c r="AF523" i="29" s="1"/>
  <c r="AC524" i="29"/>
  <c r="AC525" i="29"/>
  <c r="AC526" i="29"/>
  <c r="AC527" i="29"/>
  <c r="AC528" i="29"/>
  <c r="AC529" i="29"/>
  <c r="AC530" i="29"/>
  <c r="AC531" i="29"/>
  <c r="AF531" i="29" s="1"/>
  <c r="AC532" i="29"/>
  <c r="AC533" i="29"/>
  <c r="AC534" i="29"/>
  <c r="AC535" i="29"/>
  <c r="AC536" i="29"/>
  <c r="AC537" i="29"/>
  <c r="AC538" i="29"/>
  <c r="AC539" i="29"/>
  <c r="AF539" i="29" s="1"/>
  <c r="AC540" i="29"/>
  <c r="AC541" i="29"/>
  <c r="AC542" i="29"/>
  <c r="AC543" i="29"/>
  <c r="AC544" i="29"/>
  <c r="AC545" i="29"/>
  <c r="AC546" i="29"/>
  <c r="AC547" i="29"/>
  <c r="AF547" i="29" s="1"/>
  <c r="AC548" i="29"/>
  <c r="AC549" i="29"/>
  <c r="AC550" i="29"/>
  <c r="AC551" i="29"/>
  <c r="AC552" i="29"/>
  <c r="AC553" i="29"/>
  <c r="AC554" i="29"/>
  <c r="AC555" i="29"/>
  <c r="AF555" i="29" s="1"/>
  <c r="AC556" i="29"/>
  <c r="AC557" i="29"/>
  <c r="AC558" i="29"/>
  <c r="AC559" i="29"/>
  <c r="AC560" i="29"/>
  <c r="AC561" i="29"/>
  <c r="AC562" i="29"/>
  <c r="AC563" i="29"/>
  <c r="AF563" i="29" s="1"/>
  <c r="AC564" i="29"/>
  <c r="AC565" i="29"/>
  <c r="AC566" i="29"/>
  <c r="AC567" i="29"/>
  <c r="AC568" i="29"/>
  <c r="AC569" i="29"/>
  <c r="AC570" i="29"/>
  <c r="AC571" i="29"/>
  <c r="AF571" i="29" s="1"/>
  <c r="AC572" i="29"/>
  <c r="AC573" i="29"/>
  <c r="AC574" i="29"/>
  <c r="AC575" i="29"/>
  <c r="AC576" i="29"/>
  <c r="AC577" i="29"/>
  <c r="AC578" i="29"/>
  <c r="AC579" i="29"/>
  <c r="AF579" i="29" s="1"/>
  <c r="AC580" i="29"/>
  <c r="AC581" i="29"/>
  <c r="AC582" i="29"/>
  <c r="AC583" i="29"/>
  <c r="AC584" i="29"/>
  <c r="AC585" i="29"/>
  <c r="AC586" i="29"/>
  <c r="AC587" i="29"/>
  <c r="AF587" i="29" s="1"/>
  <c r="AC588" i="29"/>
  <c r="AC589" i="29"/>
  <c r="AC590" i="29"/>
  <c r="AC591" i="29"/>
  <c r="AC592" i="29"/>
  <c r="AC593" i="29"/>
  <c r="AC594" i="29"/>
  <c r="AC595" i="29"/>
  <c r="AF595" i="29" s="1"/>
  <c r="AC596" i="29"/>
  <c r="AC597" i="29"/>
  <c r="AC598" i="29"/>
  <c r="AC599" i="29"/>
  <c r="AC600" i="29"/>
  <c r="AC601" i="29"/>
  <c r="AC602" i="29"/>
  <c r="AC603" i="29"/>
  <c r="AF603" i="29" s="1"/>
  <c r="AC604" i="29"/>
  <c r="AC605" i="29"/>
  <c r="AC606" i="29"/>
  <c r="AC607" i="29"/>
  <c r="AC608" i="29"/>
  <c r="AC609" i="29"/>
  <c r="AC610" i="29"/>
  <c r="AC611" i="29"/>
  <c r="AF611" i="29" s="1"/>
  <c r="AC612" i="29"/>
  <c r="AC613" i="29"/>
  <c r="AC614" i="29"/>
  <c r="AC615" i="29"/>
  <c r="AC616" i="29"/>
  <c r="AC617" i="29"/>
  <c r="AC618" i="29"/>
  <c r="AC619" i="29"/>
  <c r="AF619" i="29" s="1"/>
  <c r="AC620" i="29"/>
  <c r="AC621" i="29"/>
  <c r="AC622" i="29"/>
  <c r="AC623" i="29"/>
  <c r="AC624" i="29"/>
  <c r="AC625" i="29"/>
  <c r="AC626" i="29"/>
  <c r="AC627" i="29"/>
  <c r="AF627" i="29" s="1"/>
  <c r="AC628" i="29"/>
  <c r="AC629" i="29"/>
  <c r="AC630" i="29"/>
  <c r="AC631" i="29"/>
  <c r="AC632" i="29"/>
  <c r="AC633" i="29"/>
  <c r="AC634" i="29"/>
  <c r="AC635" i="29"/>
  <c r="AF635" i="29" s="1"/>
  <c r="AC636" i="29"/>
  <c r="AC637" i="29"/>
  <c r="AC638" i="29"/>
  <c r="AC639" i="29"/>
  <c r="AC640" i="29"/>
  <c r="AC641" i="29"/>
  <c r="AC642" i="29"/>
  <c r="AC643" i="29"/>
  <c r="AF643" i="29" s="1"/>
  <c r="AC644" i="29"/>
  <c r="AC645" i="29"/>
  <c r="AC646" i="29"/>
  <c r="AC647" i="29"/>
  <c r="AC648" i="29"/>
  <c r="AC649" i="29"/>
  <c r="AC650" i="29"/>
  <c r="AC651" i="29"/>
  <c r="AF651" i="29" s="1"/>
  <c r="AC652" i="29"/>
  <c r="AC653" i="29"/>
  <c r="AC654" i="29"/>
  <c r="AC655" i="29"/>
  <c r="AC656" i="29"/>
  <c r="AC657" i="29"/>
  <c r="AC658" i="29"/>
  <c r="AC659" i="29"/>
  <c r="AF659" i="29" s="1"/>
  <c r="AC660" i="29"/>
  <c r="AC661" i="29"/>
  <c r="AC662" i="29"/>
  <c r="AC663" i="29"/>
  <c r="AC664" i="29"/>
  <c r="AC665" i="29"/>
  <c r="AC666" i="29"/>
  <c r="AC667" i="29"/>
  <c r="AF667" i="29" s="1"/>
  <c r="AC668" i="29"/>
  <c r="AC669" i="29"/>
  <c r="AC670" i="29"/>
  <c r="AC671" i="29"/>
  <c r="AC672" i="29"/>
  <c r="AC673" i="29"/>
  <c r="AC674" i="29"/>
  <c r="AC675" i="29"/>
  <c r="AF675" i="29" s="1"/>
  <c r="AC676" i="29"/>
  <c r="AC677" i="29"/>
  <c r="AC678" i="29"/>
  <c r="AC679" i="29"/>
  <c r="AC680" i="29"/>
  <c r="AC681" i="29"/>
  <c r="AC682" i="29"/>
  <c r="AC683" i="29"/>
  <c r="AF683" i="29" s="1"/>
  <c r="AC684" i="29"/>
  <c r="AC685" i="29"/>
  <c r="AC686" i="29"/>
  <c r="AC687" i="29"/>
  <c r="AC688" i="29"/>
  <c r="AC689" i="29"/>
  <c r="AC690" i="29"/>
  <c r="AC691" i="29"/>
  <c r="AF691" i="29" s="1"/>
  <c r="AC692" i="29"/>
  <c r="AC693" i="29"/>
  <c r="AC694" i="29"/>
  <c r="AC695" i="29"/>
  <c r="AC696" i="29"/>
  <c r="AC697" i="29"/>
  <c r="AC698" i="29"/>
  <c r="AC699" i="29"/>
  <c r="AF699" i="29" s="1"/>
  <c r="AC700" i="29"/>
  <c r="AC701" i="29"/>
  <c r="AC702" i="29"/>
  <c r="AC703" i="29"/>
  <c r="AC704" i="29"/>
  <c r="AC705" i="29"/>
  <c r="AC706" i="29"/>
  <c r="AC707" i="29"/>
  <c r="AF707" i="29" s="1"/>
  <c r="AC708" i="29"/>
  <c r="AC709" i="29"/>
  <c r="AC710" i="29"/>
  <c r="AC711" i="29"/>
  <c r="AC712" i="29"/>
  <c r="AC713" i="29"/>
  <c r="AC714" i="29"/>
  <c r="AC715" i="29"/>
  <c r="AF715" i="29" s="1"/>
  <c r="AC716" i="29"/>
  <c r="AC717" i="29"/>
  <c r="AC718" i="29"/>
  <c r="AC719" i="29"/>
  <c r="AC720" i="29"/>
  <c r="AC721" i="29"/>
  <c r="AC722" i="29"/>
  <c r="AC723" i="29"/>
  <c r="AF723" i="29" s="1"/>
  <c r="AC724" i="29"/>
  <c r="AC725" i="29"/>
  <c r="AC726" i="29"/>
  <c r="AC727" i="29"/>
  <c r="AC728" i="29"/>
  <c r="AC729" i="29"/>
  <c r="AC730" i="29"/>
  <c r="AC731" i="29"/>
  <c r="AF731" i="29" s="1"/>
  <c r="AC732" i="29"/>
  <c r="AC733" i="29"/>
  <c r="AC734" i="29"/>
  <c r="AC735" i="29"/>
  <c r="AC736" i="29"/>
  <c r="AC737" i="29"/>
  <c r="AC738" i="29"/>
  <c r="AC739" i="29"/>
  <c r="AF739" i="29" s="1"/>
  <c r="AC740" i="29"/>
  <c r="AC741" i="29"/>
  <c r="AC742" i="29"/>
  <c r="AC743" i="29"/>
  <c r="AC744" i="29"/>
  <c r="AC745" i="29"/>
  <c r="AC746" i="29"/>
  <c r="AC747" i="29"/>
  <c r="AF747" i="29" s="1"/>
  <c r="AC748" i="29"/>
  <c r="AC749" i="29"/>
  <c r="AC750" i="29"/>
  <c r="AC751" i="29"/>
  <c r="AC752" i="29"/>
  <c r="AC753" i="29"/>
  <c r="AC754" i="29"/>
  <c r="AC755" i="29"/>
  <c r="AF755" i="29" s="1"/>
  <c r="AC756" i="29"/>
  <c r="AC757" i="29"/>
  <c r="AC758" i="29"/>
  <c r="AC759" i="29"/>
  <c r="AC760" i="29"/>
  <c r="AC761" i="29"/>
  <c r="AC762" i="29"/>
  <c r="AC763" i="29"/>
  <c r="AF763" i="29" s="1"/>
  <c r="AC764" i="29"/>
  <c r="AC765" i="29"/>
  <c r="AC766" i="29"/>
  <c r="AC767" i="29"/>
  <c r="AC768" i="29"/>
  <c r="AC769" i="29"/>
  <c r="AC770" i="29"/>
  <c r="AC771" i="29"/>
  <c r="AF771" i="29" s="1"/>
  <c r="AC772" i="29"/>
  <c r="AC773" i="29"/>
  <c r="AC774" i="29"/>
  <c r="AC775" i="29"/>
  <c r="AC776" i="29"/>
  <c r="AC777" i="29"/>
  <c r="AC778" i="29"/>
  <c r="AC779" i="29"/>
  <c r="AF779" i="29" s="1"/>
  <c r="AC780" i="29"/>
  <c r="AC781" i="29"/>
  <c r="AC782" i="29"/>
  <c r="AC783" i="29"/>
  <c r="AC784" i="29"/>
  <c r="AC785" i="29"/>
  <c r="AC786" i="29"/>
  <c r="AC787" i="29"/>
  <c r="AF787" i="29" s="1"/>
  <c r="AC788" i="29"/>
  <c r="AC789" i="29"/>
  <c r="AC790" i="29"/>
  <c r="AC791" i="29"/>
  <c r="AC792" i="29"/>
  <c r="AC793" i="29"/>
  <c r="AC794" i="29"/>
  <c r="AC795" i="29"/>
  <c r="AF795" i="29" s="1"/>
  <c r="AC796" i="29"/>
  <c r="AC797" i="29"/>
  <c r="AC798" i="29"/>
  <c r="AC799" i="29"/>
  <c r="AC800" i="29"/>
  <c r="AC801" i="29"/>
  <c r="AC802" i="29"/>
  <c r="AC803" i="29"/>
  <c r="AF803" i="29" s="1"/>
  <c r="AC804" i="29"/>
  <c r="AC805" i="29"/>
  <c r="AC806" i="29"/>
  <c r="AC807" i="29"/>
  <c r="AC808" i="29"/>
  <c r="AC809" i="29"/>
  <c r="AC810" i="29"/>
  <c r="AC811" i="29"/>
  <c r="AF811" i="29" s="1"/>
  <c r="AC812" i="29"/>
  <c r="AC813" i="29"/>
  <c r="AC814" i="29"/>
  <c r="AC815" i="29"/>
  <c r="AC816" i="29"/>
  <c r="AC817" i="29"/>
  <c r="AC818" i="29"/>
  <c r="AC819" i="29"/>
  <c r="AF819" i="29" s="1"/>
  <c r="AC820" i="29"/>
  <c r="AC821" i="29"/>
  <c r="AC822" i="29"/>
  <c r="AC823" i="29"/>
  <c r="AC824" i="29"/>
  <c r="AC825" i="29"/>
  <c r="AC826" i="29"/>
  <c r="AC827" i="29"/>
  <c r="AF827" i="29" s="1"/>
  <c r="AC828" i="29"/>
  <c r="AC829" i="29"/>
  <c r="AC830" i="29"/>
  <c r="AC831" i="29"/>
  <c r="AC832" i="29"/>
  <c r="AC833" i="29"/>
  <c r="AC834" i="29"/>
  <c r="AC835" i="29"/>
  <c r="AF835" i="29" s="1"/>
  <c r="AC836" i="29"/>
  <c r="AC837" i="29"/>
  <c r="AC838" i="29"/>
  <c r="AC839" i="29"/>
  <c r="AC840" i="29"/>
  <c r="AC841" i="29"/>
  <c r="AC842" i="29"/>
  <c r="AC843" i="29"/>
  <c r="AF843" i="29" s="1"/>
  <c r="AC844" i="29"/>
  <c r="AC845" i="29"/>
  <c r="AC846" i="29"/>
  <c r="AC847" i="29"/>
  <c r="AC848" i="29"/>
  <c r="AC849" i="29"/>
  <c r="AC850" i="29"/>
  <c r="AC851" i="29"/>
  <c r="AF851" i="29" s="1"/>
  <c r="AC852" i="29"/>
  <c r="AC853" i="29"/>
  <c r="AC854" i="29"/>
  <c r="AC855" i="29"/>
  <c r="AC856" i="29"/>
  <c r="AC857" i="29"/>
  <c r="AC858" i="29"/>
  <c r="AC859" i="29"/>
  <c r="AF859" i="29" s="1"/>
  <c r="AC860" i="29"/>
  <c r="AC861" i="29"/>
  <c r="AC862" i="29"/>
  <c r="AC863" i="29"/>
  <c r="AC864" i="29"/>
  <c r="AC865" i="29"/>
  <c r="AC866" i="29"/>
  <c r="AC867" i="29"/>
  <c r="AF867" i="29" s="1"/>
  <c r="AC868" i="29"/>
  <c r="AC869" i="29"/>
  <c r="AC870" i="29"/>
  <c r="AC871" i="29"/>
  <c r="AC872" i="29"/>
  <c r="AC873" i="29"/>
  <c r="AC874" i="29"/>
  <c r="AC875" i="29"/>
  <c r="AF875" i="29" s="1"/>
  <c r="AC876" i="29"/>
  <c r="AC877" i="29"/>
  <c r="AC878" i="29"/>
  <c r="AC879" i="29"/>
  <c r="AC880" i="29"/>
  <c r="AC881" i="29"/>
  <c r="AC882" i="29"/>
  <c r="AC883" i="29"/>
  <c r="AF883" i="29" s="1"/>
  <c r="AC884" i="29"/>
  <c r="AC885" i="29"/>
  <c r="AC886" i="29"/>
  <c r="AC887" i="29"/>
  <c r="AC888" i="29"/>
  <c r="AC889" i="29"/>
  <c r="AC890" i="29"/>
  <c r="AC891" i="29"/>
  <c r="AF891" i="29" s="1"/>
  <c r="AC892" i="29"/>
  <c r="AC893" i="29"/>
  <c r="AC894" i="29"/>
  <c r="AC895" i="29"/>
  <c r="AC896" i="29"/>
  <c r="AC897" i="29"/>
  <c r="AC898" i="29"/>
  <c r="AC899" i="29"/>
  <c r="AF899" i="29" s="1"/>
  <c r="AC900" i="29"/>
  <c r="AC901" i="29"/>
  <c r="AC902" i="29"/>
  <c r="AC903" i="29"/>
  <c r="AC904" i="29"/>
  <c r="AC905" i="29"/>
  <c r="AC906" i="29"/>
  <c r="AC907" i="29"/>
  <c r="AF907" i="29" s="1"/>
  <c r="AC908" i="29"/>
  <c r="AC909" i="29"/>
  <c r="AC910" i="29"/>
  <c r="AC911" i="29"/>
  <c r="AC912" i="29"/>
  <c r="AC913" i="29"/>
  <c r="AC914" i="29"/>
  <c r="AC915" i="29"/>
  <c r="AF915" i="29" s="1"/>
  <c r="AC916" i="29"/>
  <c r="AC917" i="29"/>
  <c r="AC918" i="29"/>
  <c r="AC919" i="29"/>
  <c r="AC920" i="29"/>
  <c r="AC921" i="29"/>
  <c r="AC922" i="29"/>
  <c r="AC923" i="29"/>
  <c r="AF923" i="29" s="1"/>
  <c r="AC924" i="29"/>
  <c r="AC925" i="29"/>
  <c r="AC926" i="29"/>
  <c r="AC927" i="29"/>
  <c r="AC928" i="29"/>
  <c r="AC929" i="29"/>
  <c r="AC930" i="29"/>
  <c r="AC931" i="29"/>
  <c r="AF931" i="29" s="1"/>
  <c r="AC932" i="29"/>
  <c r="AC933" i="29"/>
  <c r="AC934" i="29"/>
  <c r="AC935" i="29"/>
  <c r="AC936" i="29"/>
  <c r="AC937" i="29"/>
  <c r="AC938" i="29"/>
  <c r="AC939" i="29"/>
  <c r="AF939" i="29" s="1"/>
  <c r="AC940" i="29"/>
  <c r="AC941" i="29"/>
  <c r="AC942" i="29"/>
  <c r="AC943" i="29"/>
  <c r="AC944" i="29"/>
  <c r="AC945" i="29"/>
  <c r="AC946" i="29"/>
  <c r="AC947" i="29"/>
  <c r="AF947" i="29" s="1"/>
  <c r="AC948" i="29"/>
  <c r="AC949" i="29"/>
  <c r="AC950" i="29"/>
  <c r="AC951" i="29"/>
  <c r="AC952" i="29"/>
  <c r="AC953" i="29"/>
  <c r="AC954" i="29"/>
  <c r="AC955" i="29"/>
  <c r="AF955" i="29" s="1"/>
  <c r="AC956" i="29"/>
  <c r="AC957" i="29"/>
  <c r="AC958" i="29"/>
  <c r="AC959" i="29"/>
  <c r="AC960" i="29"/>
  <c r="AC961" i="29"/>
  <c r="AC962" i="29"/>
  <c r="AC963" i="29"/>
  <c r="AF963" i="29" s="1"/>
  <c r="AC964" i="29"/>
  <c r="AC965" i="29"/>
  <c r="AC966" i="29"/>
  <c r="AC967" i="29"/>
  <c r="AC968" i="29"/>
  <c r="AC969" i="29"/>
  <c r="AC970" i="29"/>
  <c r="AC971" i="29"/>
  <c r="AF971" i="29" s="1"/>
  <c r="AC972" i="29"/>
  <c r="AC973" i="29"/>
  <c r="AC974" i="29"/>
  <c r="AC975" i="29"/>
  <c r="AC976" i="29"/>
  <c r="AC977" i="29"/>
  <c r="AC978" i="29"/>
  <c r="AC979" i="29"/>
  <c r="AF979" i="29" s="1"/>
  <c r="AC980" i="29"/>
  <c r="AC981" i="29"/>
  <c r="AC982" i="29"/>
  <c r="AC983" i="29"/>
  <c r="AC984" i="29"/>
  <c r="AC985" i="29"/>
  <c r="AC986" i="29"/>
  <c r="AC987" i="29"/>
  <c r="AF987" i="29" s="1"/>
  <c r="AC988" i="29"/>
  <c r="AC989" i="29"/>
  <c r="AC990" i="29"/>
  <c r="AC991" i="29"/>
  <c r="AC992" i="29"/>
  <c r="AC993" i="29"/>
  <c r="AC994" i="29"/>
  <c r="AC995" i="29"/>
  <c r="AF995" i="29" s="1"/>
  <c r="AC996" i="29"/>
  <c r="AC997" i="29"/>
  <c r="AC998" i="29"/>
  <c r="AC999" i="29"/>
  <c r="AC1000" i="29"/>
  <c r="AC1001" i="29"/>
  <c r="AC1002" i="29"/>
  <c r="AC1003" i="29"/>
  <c r="AF1003" i="29" s="1"/>
  <c r="AC1004" i="29"/>
  <c r="AC1005" i="29"/>
  <c r="AC1006" i="29"/>
  <c r="AC1007" i="29"/>
  <c r="AC1008" i="29"/>
  <c r="AC1009" i="29"/>
  <c r="AC1010" i="29"/>
  <c r="AC1011" i="29"/>
  <c r="AF1011" i="29" s="1"/>
  <c r="AC1012" i="29"/>
  <c r="AC1013" i="29"/>
  <c r="AC1014" i="29"/>
  <c r="AC1015" i="29"/>
  <c r="AC1016" i="29"/>
  <c r="AC1017" i="29"/>
  <c r="AC1018" i="29"/>
  <c r="AC1019" i="29"/>
  <c r="AF1019" i="29" s="1"/>
  <c r="AC1020" i="29"/>
  <c r="AC1021" i="29"/>
  <c r="AC1022" i="29"/>
  <c r="AC1023" i="29"/>
  <c r="AC1024" i="29"/>
  <c r="AC1025" i="29"/>
  <c r="AC1026" i="29"/>
  <c r="AC1027" i="29"/>
  <c r="AF1027" i="29" s="1"/>
  <c r="AC1028" i="29"/>
  <c r="AC1029" i="29"/>
  <c r="AC1030" i="29"/>
  <c r="AC1031" i="29"/>
  <c r="AC1032" i="29"/>
  <c r="AC1033" i="29"/>
  <c r="AC1034" i="29"/>
  <c r="AC1035" i="29"/>
  <c r="AF1035" i="29" s="1"/>
  <c r="AC1036" i="29"/>
  <c r="AC1037" i="29"/>
  <c r="AC1038" i="29"/>
  <c r="AC1039" i="29"/>
  <c r="AC1040" i="29"/>
  <c r="AC1041" i="29"/>
  <c r="AC1042" i="29"/>
  <c r="AC1043" i="29"/>
  <c r="AF1043" i="29" s="1"/>
  <c r="AC1044" i="29"/>
  <c r="AC1045" i="29"/>
  <c r="AC1046" i="29"/>
  <c r="AC1047" i="29"/>
  <c r="AC1048" i="29"/>
  <c r="AC1049" i="29"/>
  <c r="AC1050" i="29"/>
  <c r="AC1051" i="29"/>
  <c r="AF1051" i="29" s="1"/>
  <c r="AC1052" i="29"/>
  <c r="AC1053" i="29"/>
  <c r="AC1054" i="29"/>
  <c r="AC1055" i="29"/>
  <c r="AC1056" i="29"/>
  <c r="AC1057" i="29"/>
  <c r="AC1058" i="29"/>
  <c r="AC1059" i="29"/>
  <c r="AF1059" i="29" s="1"/>
  <c r="AC1060" i="29"/>
  <c r="AC1061" i="29"/>
  <c r="AC1062" i="29"/>
  <c r="AC1063" i="29"/>
  <c r="AC1064" i="29"/>
  <c r="AC1065" i="29"/>
  <c r="AC1066" i="29"/>
  <c r="AC1067" i="29"/>
  <c r="AF1067" i="29" s="1"/>
  <c r="AC1068" i="29"/>
  <c r="AC1069" i="29"/>
  <c r="AC1070" i="29"/>
  <c r="AC1071" i="29"/>
  <c r="AC1072" i="29"/>
  <c r="AC1073" i="29"/>
  <c r="AC1074" i="29"/>
  <c r="AC1075" i="29"/>
  <c r="AF1075" i="29" s="1"/>
  <c r="AC1076" i="29"/>
  <c r="AC1077" i="29"/>
  <c r="AC1078" i="29"/>
  <c r="AC1079" i="29"/>
  <c r="AC1080" i="29"/>
  <c r="AC1081" i="29"/>
  <c r="AC1082" i="29"/>
  <c r="AC1083" i="29"/>
  <c r="AF1083" i="29" s="1"/>
  <c r="AC1084" i="29"/>
  <c r="AC1085" i="29"/>
  <c r="AC1086" i="29"/>
  <c r="AC1087" i="29"/>
  <c r="AC1088" i="29"/>
  <c r="AC1089" i="29"/>
  <c r="AC1090" i="29"/>
  <c r="AC1091" i="29"/>
  <c r="AF1091" i="29" s="1"/>
  <c r="AC1092" i="29"/>
  <c r="AC1093" i="29"/>
  <c r="AC1094" i="29"/>
  <c r="AC1095" i="29"/>
  <c r="AC1096" i="29"/>
  <c r="AC1097" i="29"/>
  <c r="AC1098" i="29"/>
  <c r="AC1099" i="29"/>
  <c r="AF1099" i="29" s="1"/>
  <c r="AC1100" i="29"/>
  <c r="AC1101" i="29"/>
  <c r="AC1102" i="29"/>
  <c r="AC1103" i="29"/>
  <c r="AC1104" i="29"/>
  <c r="AC1105" i="29"/>
  <c r="AC1106" i="29"/>
  <c r="AC1107" i="29"/>
  <c r="AF1107" i="29" s="1"/>
  <c r="AC1108" i="29"/>
  <c r="AC1109" i="29"/>
  <c r="AC1110" i="29"/>
  <c r="AC1111" i="29"/>
  <c r="AC1112" i="29"/>
  <c r="AC1113" i="29"/>
  <c r="AC1114" i="29"/>
  <c r="AC1115" i="29"/>
  <c r="AF1115" i="29" s="1"/>
  <c r="AC1116" i="29"/>
  <c r="AC1117" i="29"/>
  <c r="AC1118" i="29"/>
  <c r="AC1119" i="29"/>
  <c r="AC1120" i="29"/>
  <c r="AC1121" i="29"/>
  <c r="AC1122" i="29"/>
  <c r="AC1123" i="29"/>
  <c r="AF1123" i="29" s="1"/>
  <c r="AC1124" i="29"/>
  <c r="AC1125" i="29"/>
  <c r="AC1126" i="29"/>
  <c r="AC1127" i="29"/>
  <c r="AC1128" i="29"/>
  <c r="AC1129" i="29"/>
  <c r="AC1130" i="29"/>
  <c r="AC1131" i="29"/>
  <c r="AF1131" i="29" s="1"/>
  <c r="AC1132" i="29"/>
  <c r="AC1133" i="29"/>
  <c r="AC1134" i="29"/>
  <c r="AC1135" i="29"/>
  <c r="AC1136" i="29"/>
  <c r="AC1137" i="29"/>
  <c r="AC1138" i="29"/>
  <c r="AC1139" i="29"/>
  <c r="AF1139" i="29" s="1"/>
  <c r="AC1140" i="29"/>
  <c r="AC1141" i="29"/>
  <c r="AC1142" i="29"/>
  <c r="AC1143" i="29"/>
  <c r="AC1144" i="29"/>
  <c r="AC1145" i="29"/>
  <c r="AC1146" i="29"/>
  <c r="AC1147" i="29"/>
  <c r="AF1147" i="29" s="1"/>
  <c r="AC1148" i="29"/>
  <c r="AC1149" i="29"/>
  <c r="AC1150" i="29"/>
  <c r="AC1151" i="29"/>
  <c r="AC1152" i="29"/>
  <c r="AC1153" i="29"/>
  <c r="AC1154" i="29"/>
  <c r="AC1155" i="29"/>
  <c r="AF1155" i="29" s="1"/>
  <c r="AC1156" i="29"/>
  <c r="AC1157" i="29"/>
  <c r="AC1158" i="29"/>
  <c r="AC1159" i="29"/>
  <c r="AC1160" i="29"/>
  <c r="AC1161" i="29"/>
  <c r="AC1162" i="29"/>
  <c r="AC1163" i="29"/>
  <c r="AF1163" i="29" s="1"/>
  <c r="AC1164" i="29"/>
  <c r="AC1165" i="29"/>
  <c r="AC1166" i="29"/>
  <c r="AC1167" i="29"/>
  <c r="AC1168" i="29"/>
  <c r="AC1169" i="29"/>
  <c r="AC1170" i="29"/>
  <c r="AC1171" i="29"/>
  <c r="AF1171" i="29" s="1"/>
  <c r="AC1172" i="29"/>
  <c r="AC1173" i="29"/>
  <c r="AC1174" i="29"/>
  <c r="AC1175" i="29"/>
  <c r="AC1176" i="29"/>
  <c r="AC1177" i="29"/>
  <c r="AC1178" i="29"/>
  <c r="AC1179" i="29"/>
  <c r="AF1179" i="29" s="1"/>
  <c r="AC1180" i="29"/>
  <c r="AC1181" i="29"/>
  <c r="AC1182" i="29"/>
  <c r="AC1183" i="29"/>
  <c r="AC1184" i="29"/>
  <c r="AC1185" i="29"/>
  <c r="AC1186" i="29"/>
  <c r="AC1187" i="29"/>
  <c r="AF1187" i="29" s="1"/>
  <c r="AC1188" i="29"/>
  <c r="AC1189" i="29"/>
  <c r="AC1190" i="29"/>
  <c r="AC1191" i="29"/>
  <c r="AC1192" i="29"/>
  <c r="AC1193" i="29"/>
  <c r="AC1194" i="29"/>
  <c r="AC1195" i="29"/>
  <c r="AF1195" i="29" s="1"/>
  <c r="AC1196" i="29"/>
  <c r="AC1197" i="29"/>
  <c r="AC1198" i="29"/>
  <c r="AC1199" i="29"/>
  <c r="AC1200" i="29"/>
  <c r="AC1201" i="29"/>
  <c r="AC1202" i="29"/>
  <c r="AC1203" i="29"/>
  <c r="AF1203" i="29" s="1"/>
  <c r="AC1204" i="29"/>
  <c r="AC1205" i="29"/>
  <c r="AC1206" i="29"/>
  <c r="AC1207" i="29"/>
  <c r="AC1208" i="29"/>
  <c r="AC1209" i="29"/>
  <c r="AC1210" i="29"/>
  <c r="AC1211" i="29"/>
  <c r="AF1211" i="29" s="1"/>
  <c r="AC1212" i="29"/>
  <c r="AC1213" i="29"/>
  <c r="AC1214" i="29"/>
  <c r="AC1215" i="29"/>
  <c r="AC1216" i="29"/>
  <c r="AC1217" i="29"/>
  <c r="AC1218" i="29"/>
  <c r="AC1219" i="29"/>
  <c r="AF1219" i="29" s="1"/>
  <c r="AC1220" i="29"/>
  <c r="AC1221" i="29"/>
  <c r="AC1222" i="29"/>
  <c r="AC1223" i="29"/>
  <c r="AC1224" i="29"/>
  <c r="AC1225" i="29"/>
  <c r="AC1226" i="29"/>
  <c r="AC1227" i="29"/>
  <c r="AF1227" i="29" s="1"/>
  <c r="AC1228" i="29"/>
  <c r="AC1229" i="29"/>
  <c r="AC1230" i="29"/>
  <c r="AC1231" i="29"/>
  <c r="AC1232" i="29"/>
  <c r="AC1233" i="29"/>
  <c r="AC1234" i="29"/>
  <c r="AC1235" i="29"/>
  <c r="AF1235" i="29" s="1"/>
  <c r="AC1236" i="29"/>
  <c r="AC1237" i="29"/>
  <c r="AC1238" i="29"/>
  <c r="AC1239" i="29"/>
  <c r="AC1240" i="29"/>
  <c r="AC1241" i="29"/>
  <c r="AC1242" i="29"/>
  <c r="AC1243" i="29"/>
  <c r="AF1243" i="29" s="1"/>
  <c r="AC1244" i="29"/>
  <c r="AC1245" i="29"/>
  <c r="AC1246" i="29"/>
  <c r="AC1247" i="29"/>
  <c r="AC1248" i="29"/>
  <c r="AC1249" i="29"/>
  <c r="AC1250" i="29"/>
  <c r="AC1251" i="29"/>
  <c r="AF1251" i="29" s="1"/>
  <c r="AC1252" i="29"/>
  <c r="AC1253" i="29"/>
  <c r="AC1254" i="29"/>
  <c r="AC1255" i="29"/>
  <c r="AC1256" i="29"/>
  <c r="AC1257" i="29"/>
  <c r="AC1258" i="29"/>
  <c r="AC1259" i="29"/>
  <c r="AF1259" i="29" s="1"/>
  <c r="AC1260" i="29"/>
  <c r="AC1261" i="29"/>
  <c r="AC1262" i="29"/>
  <c r="AC1263" i="29"/>
  <c r="AC1264" i="29"/>
  <c r="AC1265" i="29"/>
  <c r="AC1266" i="29"/>
  <c r="AC1267" i="29"/>
  <c r="AF1267" i="29" s="1"/>
  <c r="AC1268" i="29"/>
  <c r="AC1269" i="29"/>
  <c r="AC1270" i="29"/>
  <c r="AC1271" i="29"/>
  <c r="AC1272" i="29"/>
  <c r="AC1273" i="29"/>
  <c r="AC1274" i="29"/>
  <c r="AC1275" i="29"/>
  <c r="AF1275" i="29" s="1"/>
  <c r="AC1276" i="29"/>
  <c r="AC1277" i="29"/>
  <c r="AC1278" i="29"/>
  <c r="AC1279" i="29"/>
  <c r="AC1280" i="29"/>
  <c r="AC1281" i="29"/>
  <c r="AC1282" i="29"/>
  <c r="AC1283" i="29"/>
  <c r="AF1283" i="29" s="1"/>
  <c r="AC1284" i="29"/>
  <c r="AC1285" i="29"/>
  <c r="AC1286" i="29"/>
  <c r="AC1287" i="29"/>
  <c r="AC1288" i="29"/>
  <c r="AC1289" i="29"/>
  <c r="AC1290" i="29"/>
  <c r="AC1291" i="29"/>
  <c r="AF1291" i="29" s="1"/>
  <c r="AC1292" i="29"/>
  <c r="AC1293" i="29"/>
  <c r="AC1294" i="29"/>
  <c r="AC1295" i="29"/>
  <c r="AC1296" i="29"/>
  <c r="AC1297" i="29"/>
  <c r="AC1298" i="29"/>
  <c r="AC1299" i="29"/>
  <c r="AF1299" i="29" s="1"/>
  <c r="AC1300" i="29"/>
  <c r="AC1301" i="29"/>
  <c r="AC1302" i="29"/>
  <c r="AC1303" i="29"/>
  <c r="AC1304" i="29"/>
  <c r="AC1305" i="29"/>
  <c r="AC1306" i="29"/>
  <c r="AC1307" i="29"/>
  <c r="AF1307" i="29" s="1"/>
  <c r="AC1308" i="29"/>
  <c r="AC1309" i="29"/>
  <c r="AC1310" i="29"/>
  <c r="AC3" i="29"/>
  <c r="AC4" i="27"/>
  <c r="AC5" i="27"/>
  <c r="AC6" i="27"/>
  <c r="AC7" i="27"/>
  <c r="AC8" i="27"/>
  <c r="AC9" i="27"/>
  <c r="AC10" i="27"/>
  <c r="AC11" i="27"/>
  <c r="AC12" i="27"/>
  <c r="AC13" i="27"/>
  <c r="AC14" i="27"/>
  <c r="AC15" i="27"/>
  <c r="AC16" i="27"/>
  <c r="AC17" i="27"/>
  <c r="AC18" i="27"/>
  <c r="AC19" i="27"/>
  <c r="AC20" i="27"/>
  <c r="AC21" i="27"/>
  <c r="AC22" i="27"/>
  <c r="AC23" i="27"/>
  <c r="AC24" i="27"/>
  <c r="AC25" i="27"/>
  <c r="AC26" i="27"/>
  <c r="AC27" i="27"/>
  <c r="AC28" i="27"/>
  <c r="AC29" i="27"/>
  <c r="AC30" i="27"/>
  <c r="AC31" i="27"/>
  <c r="AC32" i="27"/>
  <c r="AC33" i="27"/>
  <c r="AC34" i="27"/>
  <c r="AC35" i="27"/>
  <c r="AC36" i="27"/>
  <c r="AC37" i="27"/>
  <c r="AC38" i="27"/>
  <c r="AC39" i="27"/>
  <c r="AC40" i="27"/>
  <c r="AC41" i="27"/>
  <c r="AC42" i="27"/>
  <c r="AC43" i="27"/>
  <c r="AC44" i="27"/>
  <c r="AC45" i="27"/>
  <c r="AC46" i="27"/>
  <c r="AC47" i="27"/>
  <c r="AC48" i="27"/>
  <c r="AC49" i="27"/>
  <c r="AC50" i="27"/>
  <c r="AC51" i="27"/>
  <c r="AC52" i="27"/>
  <c r="AC53" i="27"/>
  <c r="AC54" i="27"/>
  <c r="AC55" i="27"/>
  <c r="AC56" i="27"/>
  <c r="AC57" i="27"/>
  <c r="AC58" i="27"/>
  <c r="AC59" i="27"/>
  <c r="AC60" i="27"/>
  <c r="AC61" i="27"/>
  <c r="AC62" i="27"/>
  <c r="AC63" i="27"/>
  <c r="AC64" i="27"/>
  <c r="AC65" i="27"/>
  <c r="AC66" i="27"/>
  <c r="AC67" i="27"/>
  <c r="AC68" i="27"/>
  <c r="AC69" i="27"/>
  <c r="AC70" i="27"/>
  <c r="AC71" i="27"/>
  <c r="AC72" i="27"/>
  <c r="AC73" i="27"/>
  <c r="AC74" i="27"/>
  <c r="AC75" i="27"/>
  <c r="AC76" i="27"/>
  <c r="AC77" i="27"/>
  <c r="AC78" i="27"/>
  <c r="AC79" i="27"/>
  <c r="AC80" i="27"/>
  <c r="AC81" i="27"/>
  <c r="AC82" i="27"/>
  <c r="AC83" i="27"/>
  <c r="AC84" i="27"/>
  <c r="AC85" i="27"/>
  <c r="AC86" i="27"/>
  <c r="AC87" i="27"/>
  <c r="AC88" i="27"/>
  <c r="AC89" i="27"/>
  <c r="AC90" i="27"/>
  <c r="AC91" i="27"/>
  <c r="AC92" i="27"/>
  <c r="AC93" i="27"/>
  <c r="AC94" i="27"/>
  <c r="AC95" i="27"/>
  <c r="AC96" i="27"/>
  <c r="AC97" i="27"/>
  <c r="AC98" i="27"/>
  <c r="AC99" i="27"/>
  <c r="AC100" i="27"/>
  <c r="AC101" i="27"/>
  <c r="AC102" i="27"/>
  <c r="AC103" i="27"/>
  <c r="AC104" i="27"/>
  <c r="AC105" i="27"/>
  <c r="AC106" i="27"/>
  <c r="AC107" i="27"/>
  <c r="AC108" i="27"/>
  <c r="AC109" i="27"/>
  <c r="AC110" i="27"/>
  <c r="AC111" i="27"/>
  <c r="AC112" i="27"/>
  <c r="AC113" i="27"/>
  <c r="AC114" i="27"/>
  <c r="AC115" i="27"/>
  <c r="AC116" i="27"/>
  <c r="AC117" i="27"/>
  <c r="AC118" i="27"/>
  <c r="AC119" i="27"/>
  <c r="AC120" i="27"/>
  <c r="AC121" i="27"/>
  <c r="AC122" i="27"/>
  <c r="AC123" i="27"/>
  <c r="AC124" i="27"/>
  <c r="AC125" i="27"/>
  <c r="AC126" i="27"/>
  <c r="AC127" i="27"/>
  <c r="AC128" i="27"/>
  <c r="AC129" i="27"/>
  <c r="AC130" i="27"/>
  <c r="AC131" i="27"/>
  <c r="AC132" i="27"/>
  <c r="AC133" i="27"/>
  <c r="AC134" i="27"/>
  <c r="AC135" i="27"/>
  <c r="AC136" i="27"/>
  <c r="AC137" i="27"/>
  <c r="AC138" i="27"/>
  <c r="AC139" i="27"/>
  <c r="AC140" i="27"/>
  <c r="AC141" i="27"/>
  <c r="AC142" i="27"/>
  <c r="AC143" i="27"/>
  <c r="AC144" i="27"/>
  <c r="AC145" i="27"/>
  <c r="AC146" i="27"/>
  <c r="AC147" i="27"/>
  <c r="AC148" i="27"/>
  <c r="AC149" i="27"/>
  <c r="AC150" i="27"/>
  <c r="AC151" i="27"/>
  <c r="AC152" i="27"/>
  <c r="AC153" i="27"/>
  <c r="AC154" i="27"/>
  <c r="AC155" i="27"/>
  <c r="AC156" i="27"/>
  <c r="AC157" i="27"/>
  <c r="AC158" i="27"/>
  <c r="AC159" i="27"/>
  <c r="AC160" i="27"/>
  <c r="AC161" i="27"/>
  <c r="AC162" i="27"/>
  <c r="AC163" i="27"/>
  <c r="AC164" i="27"/>
  <c r="AC165" i="27"/>
  <c r="AC166" i="27"/>
  <c r="AC167" i="27"/>
  <c r="AC168" i="27"/>
  <c r="AC169" i="27"/>
  <c r="AC170" i="27"/>
  <c r="AC171" i="27"/>
  <c r="AC172" i="27"/>
  <c r="AC173" i="27"/>
  <c r="AC174" i="27"/>
  <c r="AC175" i="27"/>
  <c r="AC176" i="27"/>
  <c r="AC177" i="27"/>
  <c r="AC178" i="27"/>
  <c r="AC179" i="27"/>
  <c r="AC180" i="27"/>
  <c r="AC181" i="27"/>
  <c r="AC182" i="27"/>
  <c r="AC183" i="27"/>
  <c r="AC184" i="27"/>
  <c r="AC185" i="27"/>
  <c r="AC186" i="27"/>
  <c r="AC187" i="27"/>
  <c r="AF187" i="27" s="1"/>
  <c r="AC188" i="27"/>
  <c r="AC189" i="27"/>
  <c r="AC190" i="27"/>
  <c r="AC191" i="27"/>
  <c r="AC192" i="27"/>
  <c r="AC193" i="27"/>
  <c r="AC194" i="27"/>
  <c r="AC195" i="27"/>
  <c r="AF195" i="27" s="1"/>
  <c r="AC196" i="27"/>
  <c r="AC197" i="27"/>
  <c r="AC198" i="27"/>
  <c r="AC199" i="27"/>
  <c r="AC200" i="27"/>
  <c r="AC201" i="27"/>
  <c r="AC202" i="27"/>
  <c r="AC203" i="27"/>
  <c r="AF203" i="27" s="1"/>
  <c r="AC204" i="27"/>
  <c r="AC205" i="27"/>
  <c r="AC206" i="27"/>
  <c r="AC207" i="27"/>
  <c r="AC208" i="27"/>
  <c r="AC209" i="27"/>
  <c r="AC210" i="27"/>
  <c r="AC211" i="27"/>
  <c r="AF211" i="27" s="1"/>
  <c r="AC212" i="27"/>
  <c r="AC213" i="27"/>
  <c r="AC214" i="27"/>
  <c r="AC215" i="27"/>
  <c r="AC216" i="27"/>
  <c r="AC217" i="27"/>
  <c r="AC218" i="27"/>
  <c r="AC219" i="27"/>
  <c r="AF219" i="27" s="1"/>
  <c r="AC220" i="27"/>
  <c r="AC221" i="27"/>
  <c r="AC222" i="27"/>
  <c r="AC223" i="27"/>
  <c r="AC224" i="27"/>
  <c r="AC225" i="27"/>
  <c r="AC226" i="27"/>
  <c r="AC227" i="27"/>
  <c r="AF227" i="27" s="1"/>
  <c r="AC228" i="27"/>
  <c r="AC229" i="27"/>
  <c r="AC230" i="27"/>
  <c r="AC231" i="27"/>
  <c r="AC232" i="27"/>
  <c r="AC233" i="27"/>
  <c r="AC234" i="27"/>
  <c r="AC235" i="27"/>
  <c r="AF235" i="27" s="1"/>
  <c r="AC236" i="27"/>
  <c r="AC237" i="27"/>
  <c r="AC238" i="27"/>
  <c r="AC239" i="27"/>
  <c r="AC240" i="27"/>
  <c r="AC241" i="27"/>
  <c r="AC242" i="27"/>
  <c r="AC243" i="27"/>
  <c r="AF243" i="27" s="1"/>
  <c r="AC244" i="27"/>
  <c r="AC245" i="27"/>
  <c r="AC246" i="27"/>
  <c r="AC247" i="27"/>
  <c r="AC248" i="27"/>
  <c r="AC249" i="27"/>
  <c r="AC250" i="27"/>
  <c r="AC251" i="27"/>
  <c r="AF251" i="27" s="1"/>
  <c r="AC252" i="27"/>
  <c r="AC253" i="27"/>
  <c r="AC254" i="27"/>
  <c r="AC255" i="27"/>
  <c r="AC256" i="27"/>
  <c r="AC257" i="27"/>
  <c r="AC258" i="27"/>
  <c r="AC259" i="27"/>
  <c r="AF259" i="27" s="1"/>
  <c r="AC260" i="27"/>
  <c r="AC261" i="27"/>
  <c r="AC262" i="27"/>
  <c r="AC263" i="27"/>
  <c r="AC264" i="27"/>
  <c r="AC265" i="27"/>
  <c r="AC266" i="27"/>
  <c r="AC267" i="27"/>
  <c r="AF267" i="27" s="1"/>
  <c r="AC268" i="27"/>
  <c r="AC269" i="27"/>
  <c r="AC270" i="27"/>
  <c r="AC271" i="27"/>
  <c r="AC272" i="27"/>
  <c r="AC273" i="27"/>
  <c r="AC274" i="27"/>
  <c r="AC275" i="27"/>
  <c r="AF275" i="27" s="1"/>
  <c r="AC276" i="27"/>
  <c r="AC277" i="27"/>
  <c r="AC278" i="27"/>
  <c r="AC279" i="27"/>
  <c r="AC280" i="27"/>
  <c r="AC281" i="27"/>
  <c r="AC282" i="27"/>
  <c r="AC283" i="27"/>
  <c r="AF283" i="27" s="1"/>
  <c r="AC284" i="27"/>
  <c r="AC285" i="27"/>
  <c r="AC286" i="27"/>
  <c r="AC287" i="27"/>
  <c r="AC288" i="27"/>
  <c r="AC289" i="27"/>
  <c r="AC290" i="27"/>
  <c r="AC291" i="27"/>
  <c r="AF291" i="27" s="1"/>
  <c r="AC292" i="27"/>
  <c r="AC293" i="27"/>
  <c r="AC294" i="27"/>
  <c r="AC295" i="27"/>
  <c r="AC296" i="27"/>
  <c r="AC297" i="27"/>
  <c r="AC298" i="27"/>
  <c r="AC299" i="27"/>
  <c r="AF299" i="27" s="1"/>
  <c r="AC300" i="27"/>
  <c r="AC301" i="27"/>
  <c r="AC302" i="27"/>
  <c r="AC303" i="27"/>
  <c r="AC304" i="27"/>
  <c r="AC305" i="27"/>
  <c r="AC306" i="27"/>
  <c r="AC307" i="27"/>
  <c r="AF307" i="27" s="1"/>
  <c r="AC308" i="27"/>
  <c r="AC309" i="27"/>
  <c r="AC310" i="27"/>
  <c r="AC311" i="27"/>
  <c r="AC312" i="27"/>
  <c r="AC313" i="27"/>
  <c r="AC314" i="27"/>
  <c r="AC315" i="27"/>
  <c r="AF315" i="27" s="1"/>
  <c r="AC316" i="27"/>
  <c r="AC317" i="27"/>
  <c r="AC318" i="27"/>
  <c r="AC319" i="27"/>
  <c r="AC320" i="27"/>
  <c r="AC321" i="27"/>
  <c r="AC322" i="27"/>
  <c r="AC323" i="27"/>
  <c r="AF323" i="27" s="1"/>
  <c r="AC324" i="27"/>
  <c r="AC325" i="27"/>
  <c r="AC326" i="27"/>
  <c r="AC327" i="27"/>
  <c r="AC328" i="27"/>
  <c r="AC329" i="27"/>
  <c r="AC330" i="27"/>
  <c r="AC331" i="27"/>
  <c r="AF331" i="27" s="1"/>
  <c r="AC332" i="27"/>
  <c r="AC333" i="27"/>
  <c r="AC334" i="27"/>
  <c r="AC335" i="27"/>
  <c r="AC336" i="27"/>
  <c r="AC337" i="27"/>
  <c r="AC338" i="27"/>
  <c r="AC339" i="27"/>
  <c r="AF339" i="27" s="1"/>
  <c r="AC340" i="27"/>
  <c r="AC341" i="27"/>
  <c r="AC342" i="27"/>
  <c r="AC343" i="27"/>
  <c r="AC344" i="27"/>
  <c r="AC345" i="27"/>
  <c r="AC346" i="27"/>
  <c r="AC347" i="27"/>
  <c r="AF347" i="27" s="1"/>
  <c r="AC348" i="27"/>
  <c r="AC349" i="27"/>
  <c r="AC350" i="27"/>
  <c r="AC351" i="27"/>
  <c r="AC352" i="27"/>
  <c r="AC353" i="27"/>
  <c r="AC354" i="27"/>
  <c r="AC355" i="27"/>
  <c r="AF355" i="27" s="1"/>
  <c r="AC356" i="27"/>
  <c r="AC357" i="27"/>
  <c r="AC358" i="27"/>
  <c r="AC359" i="27"/>
  <c r="AC360" i="27"/>
  <c r="AC361" i="27"/>
  <c r="AC362" i="27"/>
  <c r="AC363" i="27"/>
  <c r="AF363" i="27" s="1"/>
  <c r="AC364" i="27"/>
  <c r="AC365" i="27"/>
  <c r="AC366" i="27"/>
  <c r="AC367" i="27"/>
  <c r="AC368" i="27"/>
  <c r="AC369" i="27"/>
  <c r="AC370" i="27"/>
  <c r="AC371" i="27"/>
  <c r="AF371" i="27" s="1"/>
  <c r="AC372" i="27"/>
  <c r="AC373" i="27"/>
  <c r="AC374" i="27"/>
  <c r="AC375" i="27"/>
  <c r="AC376" i="27"/>
  <c r="AC377" i="27"/>
  <c r="AC378" i="27"/>
  <c r="AC379" i="27"/>
  <c r="AF379" i="27" s="1"/>
  <c r="AC380" i="27"/>
  <c r="AC381" i="27"/>
  <c r="AC382" i="27"/>
  <c r="AC383" i="27"/>
  <c r="AC384" i="27"/>
  <c r="AC385" i="27"/>
  <c r="AC386" i="27"/>
  <c r="AC387" i="27"/>
  <c r="AF387" i="27" s="1"/>
  <c r="AC388" i="27"/>
  <c r="AC389" i="27"/>
  <c r="AC390" i="27"/>
  <c r="AC391" i="27"/>
  <c r="AC392" i="27"/>
  <c r="AC393" i="27"/>
  <c r="AC394" i="27"/>
  <c r="AC395" i="27"/>
  <c r="AF395" i="27" s="1"/>
  <c r="AC396" i="27"/>
  <c r="AC397" i="27"/>
  <c r="AC398" i="27"/>
  <c r="AC399" i="27"/>
  <c r="AC400" i="27"/>
  <c r="AC401" i="27"/>
  <c r="AC402" i="27"/>
  <c r="AC403" i="27"/>
  <c r="AF403" i="27" s="1"/>
  <c r="AC404" i="27"/>
  <c r="AC405" i="27"/>
  <c r="AC406" i="27"/>
  <c r="AC407" i="27"/>
  <c r="AC408" i="27"/>
  <c r="AC409" i="27"/>
  <c r="AC410" i="27"/>
  <c r="AC411" i="27"/>
  <c r="AF411" i="27" s="1"/>
  <c r="AC412" i="27"/>
  <c r="AC413" i="27"/>
  <c r="AC414" i="27"/>
  <c r="AC415" i="27"/>
  <c r="AC416" i="27"/>
  <c r="AC417" i="27"/>
  <c r="AC418" i="27"/>
  <c r="AC419" i="27"/>
  <c r="AF419" i="27" s="1"/>
  <c r="AC420" i="27"/>
  <c r="AC421" i="27"/>
  <c r="AC422" i="27"/>
  <c r="AC423" i="27"/>
  <c r="AC424" i="27"/>
  <c r="AC425" i="27"/>
  <c r="AC426" i="27"/>
  <c r="AC427" i="27"/>
  <c r="AF427" i="27" s="1"/>
  <c r="AC428" i="27"/>
  <c r="AC429" i="27"/>
  <c r="AC430" i="27"/>
  <c r="AC431" i="27"/>
  <c r="AC432" i="27"/>
  <c r="AC433" i="27"/>
  <c r="AC434" i="27"/>
  <c r="AC435" i="27"/>
  <c r="AF435" i="27" s="1"/>
  <c r="AC436" i="27"/>
  <c r="AC437" i="27"/>
  <c r="AC438" i="27"/>
  <c r="AC439" i="27"/>
  <c r="AC440" i="27"/>
  <c r="AC441" i="27"/>
  <c r="AC442" i="27"/>
  <c r="AC443" i="27"/>
  <c r="AF443" i="27" s="1"/>
  <c r="AC444" i="27"/>
  <c r="AC445" i="27"/>
  <c r="AC446" i="27"/>
  <c r="AC447" i="27"/>
  <c r="AC448" i="27"/>
  <c r="AC449" i="27"/>
  <c r="AC450" i="27"/>
  <c r="AC451" i="27"/>
  <c r="AF451" i="27" s="1"/>
  <c r="AC452" i="27"/>
  <c r="AC453" i="27"/>
  <c r="AC454" i="27"/>
  <c r="AC455" i="27"/>
  <c r="AC456" i="27"/>
  <c r="AC457" i="27"/>
  <c r="AC458" i="27"/>
  <c r="AC459" i="27"/>
  <c r="AF459" i="27" s="1"/>
  <c r="AC460" i="27"/>
  <c r="AC461" i="27"/>
  <c r="AC462" i="27"/>
  <c r="AC463" i="27"/>
  <c r="AC464" i="27"/>
  <c r="AC465" i="27"/>
  <c r="AC466" i="27"/>
  <c r="AC467" i="27"/>
  <c r="AF467" i="27" s="1"/>
  <c r="AC468" i="27"/>
  <c r="AC469" i="27"/>
  <c r="AC470" i="27"/>
  <c r="AC471" i="27"/>
  <c r="AC472" i="27"/>
  <c r="AC473" i="27"/>
  <c r="AC474" i="27"/>
  <c r="AC475" i="27"/>
  <c r="AF475" i="27" s="1"/>
  <c r="AC476" i="27"/>
  <c r="AC477" i="27"/>
  <c r="AC478" i="27"/>
  <c r="AC479" i="27"/>
  <c r="AC480" i="27"/>
  <c r="AC481" i="27"/>
  <c r="AC482" i="27"/>
  <c r="AC483" i="27"/>
  <c r="AF483" i="27" s="1"/>
  <c r="AC484" i="27"/>
  <c r="AC485" i="27"/>
  <c r="AC486" i="27"/>
  <c r="AC487" i="27"/>
  <c r="AC488" i="27"/>
  <c r="AC489" i="27"/>
  <c r="AC490" i="27"/>
  <c r="AC491" i="27"/>
  <c r="AF491" i="27" s="1"/>
  <c r="AC492" i="27"/>
  <c r="AC493" i="27"/>
  <c r="AC494" i="27"/>
  <c r="AC495" i="27"/>
  <c r="AC496" i="27"/>
  <c r="AC497" i="27"/>
  <c r="AC498" i="27"/>
  <c r="AC499" i="27"/>
  <c r="AF499" i="27" s="1"/>
  <c r="AC500" i="27"/>
  <c r="AC501" i="27"/>
  <c r="AC502" i="27"/>
  <c r="AC503" i="27"/>
  <c r="AC504" i="27"/>
  <c r="AC505" i="27"/>
  <c r="AC506" i="27"/>
  <c r="AC507" i="27"/>
  <c r="AF507" i="27" s="1"/>
  <c r="AC508" i="27"/>
  <c r="AC509" i="27"/>
  <c r="AC510" i="27"/>
  <c r="AC511" i="27"/>
  <c r="AC512" i="27"/>
  <c r="AC513" i="27"/>
  <c r="AC514" i="27"/>
  <c r="AC515" i="27"/>
  <c r="AF515" i="27" s="1"/>
  <c r="AC516" i="27"/>
  <c r="AC517" i="27"/>
  <c r="AC518" i="27"/>
  <c r="AC519" i="27"/>
  <c r="AC520" i="27"/>
  <c r="AC521" i="27"/>
  <c r="AC522" i="27"/>
  <c r="AC523" i="27"/>
  <c r="AF523" i="27" s="1"/>
  <c r="AC524" i="27"/>
  <c r="AC525" i="27"/>
  <c r="AC526" i="27"/>
  <c r="AC527" i="27"/>
  <c r="AC528" i="27"/>
  <c r="AC529" i="27"/>
  <c r="AC530" i="27"/>
  <c r="AC531" i="27"/>
  <c r="AF531" i="27" s="1"/>
  <c r="AC532" i="27"/>
  <c r="AC533" i="27"/>
  <c r="AC534" i="27"/>
  <c r="AC535" i="27"/>
  <c r="AC536" i="27"/>
  <c r="AC537" i="27"/>
  <c r="AC538" i="27"/>
  <c r="AC539" i="27"/>
  <c r="AF539" i="27" s="1"/>
  <c r="AC540" i="27"/>
  <c r="AC541" i="27"/>
  <c r="AC542" i="27"/>
  <c r="AC543" i="27"/>
  <c r="AC544" i="27"/>
  <c r="AC545" i="27"/>
  <c r="AC546" i="27"/>
  <c r="AC547" i="27"/>
  <c r="AF547" i="27" s="1"/>
  <c r="AC548" i="27"/>
  <c r="AC549" i="27"/>
  <c r="AC550" i="27"/>
  <c r="AC551" i="27"/>
  <c r="AC552" i="27"/>
  <c r="AC553" i="27"/>
  <c r="AC554" i="27"/>
  <c r="AC555" i="27"/>
  <c r="AF555" i="27" s="1"/>
  <c r="AC556" i="27"/>
  <c r="AC557" i="27"/>
  <c r="AC558" i="27"/>
  <c r="AC559" i="27"/>
  <c r="AC560" i="27"/>
  <c r="AC561" i="27"/>
  <c r="AC562" i="27"/>
  <c r="AC563" i="27"/>
  <c r="AF563" i="27" s="1"/>
  <c r="AC564" i="27"/>
  <c r="AC565" i="27"/>
  <c r="AC566" i="27"/>
  <c r="AC567" i="27"/>
  <c r="AC568" i="27"/>
  <c r="AC569" i="27"/>
  <c r="AC570" i="27"/>
  <c r="AC571" i="27"/>
  <c r="AF571" i="27" s="1"/>
  <c r="AC572" i="27"/>
  <c r="AC573" i="27"/>
  <c r="AC574" i="27"/>
  <c r="AC575" i="27"/>
  <c r="AC576" i="27"/>
  <c r="AC577" i="27"/>
  <c r="AC578" i="27"/>
  <c r="AC579" i="27"/>
  <c r="AF579" i="27" s="1"/>
  <c r="AC580" i="27"/>
  <c r="AC581" i="27"/>
  <c r="AC582" i="27"/>
  <c r="AC583" i="27"/>
  <c r="AC584" i="27"/>
  <c r="AC585" i="27"/>
  <c r="AC586" i="27"/>
  <c r="AC587" i="27"/>
  <c r="AF587" i="27" s="1"/>
  <c r="AC588" i="27"/>
  <c r="AC589" i="27"/>
  <c r="AC590" i="27"/>
  <c r="AC591" i="27"/>
  <c r="AC592" i="27"/>
  <c r="AC593" i="27"/>
  <c r="AC594" i="27"/>
  <c r="AC595" i="27"/>
  <c r="AF595" i="27" s="1"/>
  <c r="AC596" i="27"/>
  <c r="AC597" i="27"/>
  <c r="AC598" i="27"/>
  <c r="AC599" i="27"/>
  <c r="AC600" i="27"/>
  <c r="AC601" i="27"/>
  <c r="AC602" i="27"/>
  <c r="AC603" i="27"/>
  <c r="AF603" i="27" s="1"/>
  <c r="AC604" i="27"/>
  <c r="AC605" i="27"/>
  <c r="AC606" i="27"/>
  <c r="AC607" i="27"/>
  <c r="AC608" i="27"/>
  <c r="AC609" i="27"/>
  <c r="AC610" i="27"/>
  <c r="AC611" i="27"/>
  <c r="AF611" i="27" s="1"/>
  <c r="AC612" i="27"/>
  <c r="AC613" i="27"/>
  <c r="AC614" i="27"/>
  <c r="AC615" i="27"/>
  <c r="AC616" i="27"/>
  <c r="AC617" i="27"/>
  <c r="AC618" i="27"/>
  <c r="AC619" i="27"/>
  <c r="AF619" i="27" s="1"/>
  <c r="AC620" i="27"/>
  <c r="AC621" i="27"/>
  <c r="AC622" i="27"/>
  <c r="AC623" i="27"/>
  <c r="AC624" i="27"/>
  <c r="AC625" i="27"/>
  <c r="AC626" i="27"/>
  <c r="AC627" i="27"/>
  <c r="AF627" i="27" s="1"/>
  <c r="AC628" i="27"/>
  <c r="AC629" i="27"/>
  <c r="AC630" i="27"/>
  <c r="AC631" i="27"/>
  <c r="AC632" i="27"/>
  <c r="AC633" i="27"/>
  <c r="AC634" i="27"/>
  <c r="AC635" i="27"/>
  <c r="AF635" i="27" s="1"/>
  <c r="AC636" i="27"/>
  <c r="AC637" i="27"/>
  <c r="AC638" i="27"/>
  <c r="AC639" i="27"/>
  <c r="AC640" i="27"/>
  <c r="AC641" i="27"/>
  <c r="AC642" i="27"/>
  <c r="AC643" i="27"/>
  <c r="AF643" i="27" s="1"/>
  <c r="AC644" i="27"/>
  <c r="AC645" i="27"/>
  <c r="AC646" i="27"/>
  <c r="AC647" i="27"/>
  <c r="AC648" i="27"/>
  <c r="AC649" i="27"/>
  <c r="AC650" i="27"/>
  <c r="AC651" i="27"/>
  <c r="AF651" i="27" s="1"/>
  <c r="AC652" i="27"/>
  <c r="AC653" i="27"/>
  <c r="AC654" i="27"/>
  <c r="AC655" i="27"/>
  <c r="AC656" i="27"/>
  <c r="AC657" i="27"/>
  <c r="AC658" i="27"/>
  <c r="AC659" i="27"/>
  <c r="AF659" i="27" s="1"/>
  <c r="AC660" i="27"/>
  <c r="AC661" i="27"/>
  <c r="AC662" i="27"/>
  <c r="AC663" i="27"/>
  <c r="AC664" i="27"/>
  <c r="AC665" i="27"/>
  <c r="AC666" i="27"/>
  <c r="AC667" i="27"/>
  <c r="AF667" i="27" s="1"/>
  <c r="AC668" i="27"/>
  <c r="AC669" i="27"/>
  <c r="AC670" i="27"/>
  <c r="AC671" i="27"/>
  <c r="AC672" i="27"/>
  <c r="AC673" i="27"/>
  <c r="AC674" i="27"/>
  <c r="AC675" i="27"/>
  <c r="AF675" i="27" s="1"/>
  <c r="AC676" i="27"/>
  <c r="AC677" i="27"/>
  <c r="AC678" i="27"/>
  <c r="AC679" i="27"/>
  <c r="AC680" i="27"/>
  <c r="AC681" i="27"/>
  <c r="AC682" i="27"/>
  <c r="AC683" i="27"/>
  <c r="AF683" i="27" s="1"/>
  <c r="AC684" i="27"/>
  <c r="AC685" i="27"/>
  <c r="AC686" i="27"/>
  <c r="AC687" i="27"/>
  <c r="AC688" i="27"/>
  <c r="AC689" i="27"/>
  <c r="AC690" i="27"/>
  <c r="AC691" i="27"/>
  <c r="AF691" i="27" s="1"/>
  <c r="AC692" i="27"/>
  <c r="AC693" i="27"/>
  <c r="AC694" i="27"/>
  <c r="AC695" i="27"/>
  <c r="AC696" i="27"/>
  <c r="AC697" i="27"/>
  <c r="AC698" i="27"/>
  <c r="AC699" i="27"/>
  <c r="AF699" i="27" s="1"/>
  <c r="AC700" i="27"/>
  <c r="AC701" i="27"/>
  <c r="AC702" i="27"/>
  <c r="AC703" i="27"/>
  <c r="AC704" i="27"/>
  <c r="AC705" i="27"/>
  <c r="AC706" i="27"/>
  <c r="AC707" i="27"/>
  <c r="AF707" i="27" s="1"/>
  <c r="AC708" i="27"/>
  <c r="AC709" i="27"/>
  <c r="AC710" i="27"/>
  <c r="AC711" i="27"/>
  <c r="AC712" i="27"/>
  <c r="AC713" i="27"/>
  <c r="AC714" i="27"/>
  <c r="AC715" i="27"/>
  <c r="AF715" i="27" s="1"/>
  <c r="AC716" i="27"/>
  <c r="AC717" i="27"/>
  <c r="AC718" i="27"/>
  <c r="AC719" i="27"/>
  <c r="AC720" i="27"/>
  <c r="AC721" i="27"/>
  <c r="AC722" i="27"/>
  <c r="AC723" i="27"/>
  <c r="AF723" i="27" s="1"/>
  <c r="AC724" i="27"/>
  <c r="AC725" i="27"/>
  <c r="AC726" i="27"/>
  <c r="AC727" i="27"/>
  <c r="AC728" i="27"/>
  <c r="AC729" i="27"/>
  <c r="AC730" i="27"/>
  <c r="AC731" i="27"/>
  <c r="AF731" i="27" s="1"/>
  <c r="AC732" i="27"/>
  <c r="AC733" i="27"/>
  <c r="AC734" i="27"/>
  <c r="AC735" i="27"/>
  <c r="AC736" i="27"/>
  <c r="AC737" i="27"/>
  <c r="AC738" i="27"/>
  <c r="AC739" i="27"/>
  <c r="AF739" i="27" s="1"/>
  <c r="AC740" i="27"/>
  <c r="AC741" i="27"/>
  <c r="AC742" i="27"/>
  <c r="AC743" i="27"/>
  <c r="AC744" i="27"/>
  <c r="AC745" i="27"/>
  <c r="AC746" i="27"/>
  <c r="AC747" i="27"/>
  <c r="AF747" i="27" s="1"/>
  <c r="AC748" i="27"/>
  <c r="AC749" i="27"/>
  <c r="AC750" i="27"/>
  <c r="AC751" i="27"/>
  <c r="AC752" i="27"/>
  <c r="AC753" i="27"/>
  <c r="AC754" i="27"/>
  <c r="AC755" i="27"/>
  <c r="AF755" i="27" s="1"/>
  <c r="AC756" i="27"/>
  <c r="AC757" i="27"/>
  <c r="AC758" i="27"/>
  <c r="AC759" i="27"/>
  <c r="AC760" i="27"/>
  <c r="AC761" i="27"/>
  <c r="AC762" i="27"/>
  <c r="AC763" i="27"/>
  <c r="AF763" i="27" s="1"/>
  <c r="AC764" i="27"/>
  <c r="AC765" i="27"/>
  <c r="AC766" i="27"/>
  <c r="AC767" i="27"/>
  <c r="AC768" i="27"/>
  <c r="AC769" i="27"/>
  <c r="AC770" i="27"/>
  <c r="AC771" i="27"/>
  <c r="AF771" i="27" s="1"/>
  <c r="AC772" i="27"/>
  <c r="AC773" i="27"/>
  <c r="AC774" i="27"/>
  <c r="AC775" i="27"/>
  <c r="AC776" i="27"/>
  <c r="AC777" i="27"/>
  <c r="AC778" i="27"/>
  <c r="AC779" i="27"/>
  <c r="AF779" i="27" s="1"/>
  <c r="AC780" i="27"/>
  <c r="AC781" i="27"/>
  <c r="AC782" i="27"/>
  <c r="AC783" i="27"/>
  <c r="AC784" i="27"/>
  <c r="AC785" i="27"/>
  <c r="AC786" i="27"/>
  <c r="AC787" i="27"/>
  <c r="AF787" i="27" s="1"/>
  <c r="AC788" i="27"/>
  <c r="AC789" i="27"/>
  <c r="AC790" i="27"/>
  <c r="AC791" i="27"/>
  <c r="AC792" i="27"/>
  <c r="AC793" i="27"/>
  <c r="AC794" i="27"/>
  <c r="AC795" i="27"/>
  <c r="AF795" i="27" s="1"/>
  <c r="AC796" i="27"/>
  <c r="AC797" i="27"/>
  <c r="AC798" i="27"/>
  <c r="AC799" i="27"/>
  <c r="AC800" i="27"/>
  <c r="AC801" i="27"/>
  <c r="AC802" i="27"/>
  <c r="AC803" i="27"/>
  <c r="AF803" i="27" s="1"/>
  <c r="AC804" i="27"/>
  <c r="AC805" i="27"/>
  <c r="AC806" i="27"/>
  <c r="AC807" i="27"/>
  <c r="AC808" i="27"/>
  <c r="AC809" i="27"/>
  <c r="AC810" i="27"/>
  <c r="AC811" i="27"/>
  <c r="AF811" i="27" s="1"/>
  <c r="AC812" i="27"/>
  <c r="AC813" i="27"/>
  <c r="AC814" i="27"/>
  <c r="AC815" i="27"/>
  <c r="AC816" i="27"/>
  <c r="AC817" i="27"/>
  <c r="AC818" i="27"/>
  <c r="AC819" i="27"/>
  <c r="AF819" i="27" s="1"/>
  <c r="AC820" i="27"/>
  <c r="AC821" i="27"/>
  <c r="AC822" i="27"/>
  <c r="AC823" i="27"/>
  <c r="AC824" i="27"/>
  <c r="AC825" i="27"/>
  <c r="AC826" i="27"/>
  <c r="AC827" i="27"/>
  <c r="AF827" i="27" s="1"/>
  <c r="AC828" i="27"/>
  <c r="AC829" i="27"/>
  <c r="AC830" i="27"/>
  <c r="AC831" i="27"/>
  <c r="AC832" i="27"/>
  <c r="AC833" i="27"/>
  <c r="AC834" i="27"/>
  <c r="AC835" i="27"/>
  <c r="AF835" i="27" s="1"/>
  <c r="AC836" i="27"/>
  <c r="AC837" i="27"/>
  <c r="AC838" i="27"/>
  <c r="AC839" i="27"/>
  <c r="AC840" i="27"/>
  <c r="AC841" i="27"/>
  <c r="AC842" i="27"/>
  <c r="AC843" i="27"/>
  <c r="AF843" i="27" s="1"/>
  <c r="AC844" i="27"/>
  <c r="AC845" i="27"/>
  <c r="AC846" i="27"/>
  <c r="AC847" i="27"/>
  <c r="AC848" i="27"/>
  <c r="AC849" i="27"/>
  <c r="AC850" i="27"/>
  <c r="AC851" i="27"/>
  <c r="AF851" i="27" s="1"/>
  <c r="AC852" i="27"/>
  <c r="AC853" i="27"/>
  <c r="AC854" i="27"/>
  <c r="AC855" i="27"/>
  <c r="AC856" i="27"/>
  <c r="AC857" i="27"/>
  <c r="AC858" i="27"/>
  <c r="AC859" i="27"/>
  <c r="AF859" i="27" s="1"/>
  <c r="AC860" i="27"/>
  <c r="AC861" i="27"/>
  <c r="AC862" i="27"/>
  <c r="AC863" i="27"/>
  <c r="AC864" i="27"/>
  <c r="AC865" i="27"/>
  <c r="AC866" i="27"/>
  <c r="AC867" i="27"/>
  <c r="AF867" i="27" s="1"/>
  <c r="AC868" i="27"/>
  <c r="AC869" i="27"/>
  <c r="AC870" i="27"/>
  <c r="AC871" i="27"/>
  <c r="AC872" i="27"/>
  <c r="AC873" i="27"/>
  <c r="AC874" i="27"/>
  <c r="AC875" i="27"/>
  <c r="AF875" i="27" s="1"/>
  <c r="AC876" i="27"/>
  <c r="AC877" i="27"/>
  <c r="AC878" i="27"/>
  <c r="AC879" i="27"/>
  <c r="AC880" i="27"/>
  <c r="AC881" i="27"/>
  <c r="AC882" i="27"/>
  <c r="AC883" i="27"/>
  <c r="AF883" i="27" s="1"/>
  <c r="AC884" i="27"/>
  <c r="AC885" i="27"/>
  <c r="AC886" i="27"/>
  <c r="AC887" i="27"/>
  <c r="AC888" i="27"/>
  <c r="AC889" i="27"/>
  <c r="AC890" i="27"/>
  <c r="AC891" i="27"/>
  <c r="AF891" i="27" s="1"/>
  <c r="AC892" i="27"/>
  <c r="AC893" i="27"/>
  <c r="AC894" i="27"/>
  <c r="AC895" i="27"/>
  <c r="AC896" i="27"/>
  <c r="AC897" i="27"/>
  <c r="AC898" i="27"/>
  <c r="AC899" i="27"/>
  <c r="AF899" i="27" s="1"/>
  <c r="AC900" i="27"/>
  <c r="AC901" i="27"/>
  <c r="AC902" i="27"/>
  <c r="AC903" i="27"/>
  <c r="AC904" i="27"/>
  <c r="AC905" i="27"/>
  <c r="AC906" i="27"/>
  <c r="AC907" i="27"/>
  <c r="AF907" i="27" s="1"/>
  <c r="AC908" i="27"/>
  <c r="AC909" i="27"/>
  <c r="AC910" i="27"/>
  <c r="AC911" i="27"/>
  <c r="AC912" i="27"/>
  <c r="AC913" i="27"/>
  <c r="AC914" i="27"/>
  <c r="AC915" i="27"/>
  <c r="AF915" i="27" s="1"/>
  <c r="AC916" i="27"/>
  <c r="AC917" i="27"/>
  <c r="AC918" i="27"/>
  <c r="AC919" i="27"/>
  <c r="AC920" i="27"/>
  <c r="AC921" i="27"/>
  <c r="AC922" i="27"/>
  <c r="AC923" i="27"/>
  <c r="AF923" i="27" s="1"/>
  <c r="AC924" i="27"/>
  <c r="AC925" i="27"/>
  <c r="AC926" i="27"/>
  <c r="AC927" i="27"/>
  <c r="AC928" i="27"/>
  <c r="AC929" i="27"/>
  <c r="AC930" i="27"/>
  <c r="AC931" i="27"/>
  <c r="AF931" i="27" s="1"/>
  <c r="AC932" i="27"/>
  <c r="AC933" i="27"/>
  <c r="AC934" i="27"/>
  <c r="AC935" i="27"/>
  <c r="AC936" i="27"/>
  <c r="AC937" i="27"/>
  <c r="AC938" i="27"/>
  <c r="AC939" i="27"/>
  <c r="AF939" i="27" s="1"/>
  <c r="AC940" i="27"/>
  <c r="AC941" i="27"/>
  <c r="AC942" i="27"/>
  <c r="AC943" i="27"/>
  <c r="AC944" i="27"/>
  <c r="AC945" i="27"/>
  <c r="AC946" i="27"/>
  <c r="AC947" i="27"/>
  <c r="AF947" i="27" s="1"/>
  <c r="AC948" i="27"/>
  <c r="AC949" i="27"/>
  <c r="AC950" i="27"/>
  <c r="AC951" i="27"/>
  <c r="AC952" i="27"/>
  <c r="AC953" i="27"/>
  <c r="AC954" i="27"/>
  <c r="AC955" i="27"/>
  <c r="AF955" i="27" s="1"/>
  <c r="AC956" i="27"/>
  <c r="AC957" i="27"/>
  <c r="AC958" i="27"/>
  <c r="AC959" i="27"/>
  <c r="AC960" i="27"/>
  <c r="AC961" i="27"/>
  <c r="AC962" i="27"/>
  <c r="AC963" i="27"/>
  <c r="AF963" i="27" s="1"/>
  <c r="AC964" i="27"/>
  <c r="AC965" i="27"/>
  <c r="AC966" i="27"/>
  <c r="AC967" i="27"/>
  <c r="AC968" i="27"/>
  <c r="AC969" i="27"/>
  <c r="AC970" i="27"/>
  <c r="AC971" i="27"/>
  <c r="AF971" i="27" s="1"/>
  <c r="AC972" i="27"/>
  <c r="AC973" i="27"/>
  <c r="AC974" i="27"/>
  <c r="AC975" i="27"/>
  <c r="AC976" i="27"/>
  <c r="AC977" i="27"/>
  <c r="AC978" i="27"/>
  <c r="AC979" i="27"/>
  <c r="AF979" i="27" s="1"/>
  <c r="AC980" i="27"/>
  <c r="AC981" i="27"/>
  <c r="AC982" i="27"/>
  <c r="AC983" i="27"/>
  <c r="AC984" i="27"/>
  <c r="AC985" i="27"/>
  <c r="AC986" i="27"/>
  <c r="AC987" i="27"/>
  <c r="AF987" i="27" s="1"/>
  <c r="AC988" i="27"/>
  <c r="AC989" i="27"/>
  <c r="AC990" i="27"/>
  <c r="AC991" i="27"/>
  <c r="AC992" i="27"/>
  <c r="AC993" i="27"/>
  <c r="AC994" i="27"/>
  <c r="AC995" i="27"/>
  <c r="AF995" i="27" s="1"/>
  <c r="AC996" i="27"/>
  <c r="AC997" i="27"/>
  <c r="AC998" i="27"/>
  <c r="AC999" i="27"/>
  <c r="AC1000" i="27"/>
  <c r="AC1001" i="27"/>
  <c r="AC1002" i="27"/>
  <c r="AC1003" i="27"/>
  <c r="AF1003" i="27" s="1"/>
  <c r="AC1004" i="27"/>
  <c r="AC1005" i="27"/>
  <c r="AC1006" i="27"/>
  <c r="AC1007" i="27"/>
  <c r="AC1008" i="27"/>
  <c r="AC1009" i="27"/>
  <c r="AC1010" i="27"/>
  <c r="AC1011" i="27"/>
  <c r="AF1011" i="27" s="1"/>
  <c r="AC1012" i="27"/>
  <c r="AC1013" i="27"/>
  <c r="AC1014" i="27"/>
  <c r="AC1015" i="27"/>
  <c r="AC1016" i="27"/>
  <c r="AC1017" i="27"/>
  <c r="AC1018" i="27"/>
  <c r="AC1019" i="27"/>
  <c r="AF1019" i="27" s="1"/>
  <c r="AC1020" i="27"/>
  <c r="AC1021" i="27"/>
  <c r="AC1022" i="27"/>
  <c r="AC1023" i="27"/>
  <c r="AC1024" i="27"/>
  <c r="AC1025" i="27"/>
  <c r="AC1026" i="27"/>
  <c r="AC1027" i="27"/>
  <c r="AF1027" i="27" s="1"/>
  <c r="AC1028" i="27"/>
  <c r="AC1029" i="27"/>
  <c r="AC1030" i="27"/>
  <c r="AC1031" i="27"/>
  <c r="AC1032" i="27"/>
  <c r="AC1033" i="27"/>
  <c r="AC1034" i="27"/>
  <c r="AC1035" i="27"/>
  <c r="AF1035" i="27" s="1"/>
  <c r="AC1036" i="27"/>
  <c r="AC1037" i="27"/>
  <c r="AC1038" i="27"/>
  <c r="AC1039" i="27"/>
  <c r="AC1040" i="27"/>
  <c r="AC1041" i="27"/>
  <c r="AC1042" i="27"/>
  <c r="AC1043" i="27"/>
  <c r="AF1043" i="27" s="1"/>
  <c r="AC1044" i="27"/>
  <c r="AC1045" i="27"/>
  <c r="AC1046" i="27"/>
  <c r="AC1047" i="27"/>
  <c r="AC1048" i="27"/>
  <c r="AC1049" i="27"/>
  <c r="AC1050" i="27"/>
  <c r="AC1051" i="27"/>
  <c r="AF1051" i="27" s="1"/>
  <c r="AC1052" i="27"/>
  <c r="AC1053" i="27"/>
  <c r="AC1054" i="27"/>
  <c r="AC1055" i="27"/>
  <c r="AC1056" i="27"/>
  <c r="AC1057" i="27"/>
  <c r="AC1058" i="27"/>
  <c r="AC1059" i="27"/>
  <c r="AF1059" i="27" s="1"/>
  <c r="AC1060" i="27"/>
  <c r="AC1061" i="27"/>
  <c r="AC1062" i="27"/>
  <c r="AC1063" i="27"/>
  <c r="AC1064" i="27"/>
  <c r="AC1065" i="27"/>
  <c r="AC1066" i="27"/>
  <c r="AC1067" i="27"/>
  <c r="AF1067" i="27" s="1"/>
  <c r="AC1068" i="27"/>
  <c r="AC1069" i="27"/>
  <c r="AC1070" i="27"/>
  <c r="AC1071" i="27"/>
  <c r="AC1072" i="27"/>
  <c r="AC1073" i="27"/>
  <c r="AC1074" i="27"/>
  <c r="AC1075" i="27"/>
  <c r="AF1075" i="27" s="1"/>
  <c r="AC1076" i="27"/>
  <c r="AC1077" i="27"/>
  <c r="AC1078" i="27"/>
  <c r="AC1079" i="27"/>
  <c r="AC1080" i="27"/>
  <c r="AC1081" i="27"/>
  <c r="AC1082" i="27"/>
  <c r="AC1083" i="27"/>
  <c r="AF1083" i="27" s="1"/>
  <c r="AC1084" i="27"/>
  <c r="AC1085" i="27"/>
  <c r="AC1086" i="27"/>
  <c r="AC1087" i="27"/>
  <c r="AC1088" i="27"/>
  <c r="AC1089" i="27"/>
  <c r="AC1090" i="27"/>
  <c r="AC1091" i="27"/>
  <c r="AF1091" i="27" s="1"/>
  <c r="AC1092" i="27"/>
  <c r="AC1093" i="27"/>
  <c r="AC1094" i="27"/>
  <c r="AC1095" i="27"/>
  <c r="AC1096" i="27"/>
  <c r="AC1097" i="27"/>
  <c r="AC1098" i="27"/>
  <c r="AC1099" i="27"/>
  <c r="AF1099" i="27" s="1"/>
  <c r="AC1100" i="27"/>
  <c r="AC1101" i="27"/>
  <c r="AC1102" i="27"/>
  <c r="AC1103" i="27"/>
  <c r="AC1104" i="27"/>
  <c r="AC1105" i="27"/>
  <c r="AC1106" i="27"/>
  <c r="AC1107" i="27"/>
  <c r="AF1107" i="27" s="1"/>
  <c r="AC1108" i="27"/>
  <c r="AC1109" i="27"/>
  <c r="AC1110" i="27"/>
  <c r="AC1111" i="27"/>
  <c r="AC1112" i="27"/>
  <c r="AC1113" i="27"/>
  <c r="AC1114" i="27"/>
  <c r="AC1115" i="27"/>
  <c r="AF1115" i="27" s="1"/>
  <c r="AC1116" i="27"/>
  <c r="AC1117" i="27"/>
  <c r="AC1118" i="27"/>
  <c r="AC1119" i="27"/>
  <c r="AC1120" i="27"/>
  <c r="AC1121" i="27"/>
  <c r="AC1122" i="27"/>
  <c r="AC1123" i="27"/>
  <c r="AF1123" i="27" s="1"/>
  <c r="AC1124" i="27"/>
  <c r="AC1125" i="27"/>
  <c r="AC1126" i="27"/>
  <c r="AC1127" i="27"/>
  <c r="AC1128" i="27"/>
  <c r="AC1129" i="27"/>
  <c r="AC1130" i="27"/>
  <c r="AC1131" i="27"/>
  <c r="AF1131" i="27" s="1"/>
  <c r="AC1132" i="27"/>
  <c r="AC1133" i="27"/>
  <c r="AC1134" i="27"/>
  <c r="AC1135" i="27"/>
  <c r="AC1136" i="27"/>
  <c r="AC1137" i="27"/>
  <c r="AC1138" i="27"/>
  <c r="AC1139" i="27"/>
  <c r="AF1139" i="27" s="1"/>
  <c r="AC1140" i="27"/>
  <c r="AC1141" i="27"/>
  <c r="AC1142" i="27"/>
  <c r="AC1143" i="27"/>
  <c r="AC1144" i="27"/>
  <c r="AC1145" i="27"/>
  <c r="AC1146" i="27"/>
  <c r="AC1147" i="27"/>
  <c r="AF1147" i="27" s="1"/>
  <c r="AC1148" i="27"/>
  <c r="AC1149" i="27"/>
  <c r="AC1150" i="27"/>
  <c r="AC1151" i="27"/>
  <c r="AC1152" i="27"/>
  <c r="AC1153" i="27"/>
  <c r="AC1154" i="27"/>
  <c r="AC1155" i="27"/>
  <c r="AF1155" i="27" s="1"/>
  <c r="AC1156" i="27"/>
  <c r="AC1157" i="27"/>
  <c r="AC1158" i="27"/>
  <c r="AC1159" i="27"/>
  <c r="AC1160" i="27"/>
  <c r="AC1161" i="27"/>
  <c r="AC1162" i="27"/>
  <c r="AC1163" i="27"/>
  <c r="AF1163" i="27" s="1"/>
  <c r="AC1164" i="27"/>
  <c r="AC1165" i="27"/>
  <c r="AC1166" i="27"/>
  <c r="AC1167" i="27"/>
  <c r="AC1168" i="27"/>
  <c r="AC1169" i="27"/>
  <c r="AC1170" i="27"/>
  <c r="AC1171" i="27"/>
  <c r="AF1171" i="27" s="1"/>
  <c r="AC1172" i="27"/>
  <c r="AC1173" i="27"/>
  <c r="AC1174" i="27"/>
  <c r="AC1175" i="27"/>
  <c r="AC1176" i="27"/>
  <c r="AC1177" i="27"/>
  <c r="AC1178" i="27"/>
  <c r="AC1179" i="27"/>
  <c r="AF1179" i="27" s="1"/>
  <c r="AC1180" i="27"/>
  <c r="AC1181" i="27"/>
  <c r="AC1182" i="27"/>
  <c r="AC1183" i="27"/>
  <c r="AC1184" i="27"/>
  <c r="AC1185" i="27"/>
  <c r="AC1186" i="27"/>
  <c r="AC1187" i="27"/>
  <c r="AF1187" i="27" s="1"/>
  <c r="AC1188" i="27"/>
  <c r="AC1189" i="27"/>
  <c r="AC1190" i="27"/>
  <c r="AC1191" i="27"/>
  <c r="AC1192" i="27"/>
  <c r="AC1193" i="27"/>
  <c r="AC1194" i="27"/>
  <c r="AC1195" i="27"/>
  <c r="AF1195" i="27" s="1"/>
  <c r="AC1196" i="27"/>
  <c r="AC1197" i="27"/>
  <c r="AC1198" i="27"/>
  <c r="AC1199" i="27"/>
  <c r="AC1200" i="27"/>
  <c r="AC1201" i="27"/>
  <c r="AC1202" i="27"/>
  <c r="AC1203" i="27"/>
  <c r="AF1203" i="27" s="1"/>
  <c r="AC1204" i="27"/>
  <c r="AC1205" i="27"/>
  <c r="AC1206" i="27"/>
  <c r="AC1207" i="27"/>
  <c r="AC1208" i="27"/>
  <c r="AC1209" i="27"/>
  <c r="AC1210" i="27"/>
  <c r="AC1211" i="27"/>
  <c r="AF1211" i="27" s="1"/>
  <c r="AC1212" i="27"/>
  <c r="AC1213" i="27"/>
  <c r="AC1214" i="27"/>
  <c r="AC1215" i="27"/>
  <c r="AC1216" i="27"/>
  <c r="AC1217" i="27"/>
  <c r="AC1218" i="27"/>
  <c r="AC1219" i="27"/>
  <c r="AF1219" i="27" s="1"/>
  <c r="AC1220" i="27"/>
  <c r="AC1221" i="27"/>
  <c r="AC1222" i="27"/>
  <c r="AC1223" i="27"/>
  <c r="AC1224" i="27"/>
  <c r="AC1225" i="27"/>
  <c r="AC1226" i="27"/>
  <c r="AC1227" i="27"/>
  <c r="AF1227" i="27" s="1"/>
  <c r="AC1228" i="27"/>
  <c r="AC1229" i="27"/>
  <c r="AC1230" i="27"/>
  <c r="AC1231" i="27"/>
  <c r="AC1232" i="27"/>
  <c r="AC1233" i="27"/>
  <c r="AC1234" i="27"/>
  <c r="AC1235" i="27"/>
  <c r="AF1235" i="27" s="1"/>
  <c r="AC1236" i="27"/>
  <c r="AC1237" i="27"/>
  <c r="AC1238" i="27"/>
  <c r="AC1239" i="27"/>
  <c r="AC1240" i="27"/>
  <c r="AC1241" i="27"/>
  <c r="AC1242" i="27"/>
  <c r="AC1243" i="27"/>
  <c r="AF1243" i="27" s="1"/>
  <c r="AC1244" i="27"/>
  <c r="AC1245" i="27"/>
  <c r="AC1246" i="27"/>
  <c r="AC1247" i="27"/>
  <c r="AC1248" i="27"/>
  <c r="AC1249" i="27"/>
  <c r="AC1250" i="27"/>
  <c r="AC1251" i="27"/>
  <c r="AF1251" i="27" s="1"/>
  <c r="AC1252" i="27"/>
  <c r="AC1253" i="27"/>
  <c r="AC1254" i="27"/>
  <c r="AC1255" i="27"/>
  <c r="AC1256" i="27"/>
  <c r="AC1257" i="27"/>
  <c r="AC1258" i="27"/>
  <c r="AC1259" i="27"/>
  <c r="AF1259" i="27" s="1"/>
  <c r="AC1260" i="27"/>
  <c r="AC1261" i="27"/>
  <c r="AC1262" i="27"/>
  <c r="AC1263" i="27"/>
  <c r="AC1264" i="27"/>
  <c r="AC1265" i="27"/>
  <c r="AC1266" i="27"/>
  <c r="AC1267" i="27"/>
  <c r="AF1267" i="27" s="1"/>
  <c r="AC1268" i="27"/>
  <c r="AC1269" i="27"/>
  <c r="AC1270" i="27"/>
  <c r="AC1271" i="27"/>
  <c r="AC1272" i="27"/>
  <c r="AC1273" i="27"/>
  <c r="AC1274" i="27"/>
  <c r="AC1275" i="27"/>
  <c r="AF1275" i="27" s="1"/>
  <c r="AC1276" i="27"/>
  <c r="AC1277" i="27"/>
  <c r="AC1278" i="27"/>
  <c r="AC1279" i="27"/>
  <c r="AC1280" i="27"/>
  <c r="AC1281" i="27"/>
  <c r="AC1282" i="27"/>
  <c r="AC1283" i="27"/>
  <c r="AF1283" i="27" s="1"/>
  <c r="AC1284" i="27"/>
  <c r="AC1285" i="27"/>
  <c r="AC1286" i="27"/>
  <c r="AC1287" i="27"/>
  <c r="AC1288" i="27"/>
  <c r="AC1289" i="27"/>
  <c r="AC1290" i="27"/>
  <c r="AC1291" i="27"/>
  <c r="AF1291" i="27" s="1"/>
  <c r="AC1292" i="27"/>
  <c r="AC1293" i="27"/>
  <c r="AC1294" i="27"/>
  <c r="AC1295" i="27"/>
  <c r="AC1296" i="27"/>
  <c r="AC1297" i="27"/>
  <c r="AC1298" i="27"/>
  <c r="AC1299" i="27"/>
  <c r="AF1299" i="27" s="1"/>
  <c r="AC1300" i="27"/>
  <c r="AC1301" i="27"/>
  <c r="AC1302" i="27"/>
  <c r="AC1303" i="27"/>
  <c r="AC1304" i="27"/>
  <c r="AC1305" i="27"/>
  <c r="AC1306" i="27"/>
  <c r="AC1307" i="27"/>
  <c r="AF1307" i="27" s="1"/>
  <c r="AC1308" i="27"/>
  <c r="AC1309" i="27"/>
  <c r="AC1310" i="27"/>
  <c r="AC3" i="27"/>
  <c r="AC4" i="28"/>
  <c r="AC5" i="28"/>
  <c r="AC6" i="28"/>
  <c r="AC7" i="28"/>
  <c r="AC8" i="28"/>
  <c r="AC9" i="28"/>
  <c r="AC10" i="28"/>
  <c r="AC11" i="28"/>
  <c r="AC12" i="28"/>
  <c r="AC13" i="28"/>
  <c r="AC14" i="28"/>
  <c r="AC15" i="28"/>
  <c r="AC16" i="28"/>
  <c r="AC17" i="28"/>
  <c r="AC18" i="28"/>
  <c r="AC19" i="28"/>
  <c r="AC20" i="28"/>
  <c r="AC21" i="28"/>
  <c r="AC22" i="28"/>
  <c r="AC23" i="28"/>
  <c r="AC24" i="28"/>
  <c r="AC25" i="28"/>
  <c r="AC26" i="28"/>
  <c r="AC27" i="28"/>
  <c r="AC28" i="28"/>
  <c r="AC29" i="28"/>
  <c r="AC30" i="28"/>
  <c r="AC31" i="28"/>
  <c r="AC32" i="28"/>
  <c r="AC33" i="28"/>
  <c r="AC34" i="28"/>
  <c r="AC35" i="28"/>
  <c r="AC36" i="28"/>
  <c r="AC37" i="28"/>
  <c r="AC38" i="28"/>
  <c r="AC39" i="28"/>
  <c r="AC40" i="28"/>
  <c r="AC41" i="28"/>
  <c r="AC42" i="28"/>
  <c r="AC43" i="28"/>
  <c r="AC44" i="28"/>
  <c r="AC45" i="28"/>
  <c r="AC46" i="28"/>
  <c r="AC47" i="28"/>
  <c r="AC48" i="28"/>
  <c r="AC49" i="28"/>
  <c r="AC50" i="28"/>
  <c r="AC51" i="28"/>
  <c r="AC52" i="28"/>
  <c r="AC53" i="28"/>
  <c r="AC54" i="28"/>
  <c r="AC55" i="28"/>
  <c r="AC56" i="28"/>
  <c r="AC57" i="28"/>
  <c r="AC58" i="28"/>
  <c r="AC59" i="28"/>
  <c r="AC60" i="28"/>
  <c r="AC61" i="28"/>
  <c r="AC62" i="28"/>
  <c r="AC63" i="28"/>
  <c r="AC64" i="28"/>
  <c r="AC65" i="28"/>
  <c r="AC66" i="28"/>
  <c r="AC67" i="28"/>
  <c r="AC68" i="28"/>
  <c r="AC69" i="28"/>
  <c r="AC70" i="28"/>
  <c r="AC71" i="28"/>
  <c r="AC72" i="28"/>
  <c r="AC73" i="28"/>
  <c r="AC74" i="28"/>
  <c r="AC75" i="28"/>
  <c r="AC76" i="28"/>
  <c r="AC77" i="28"/>
  <c r="AC78" i="28"/>
  <c r="AC79" i="28"/>
  <c r="AC80" i="28"/>
  <c r="AC81" i="28"/>
  <c r="AC82" i="28"/>
  <c r="AC83" i="28"/>
  <c r="AC84" i="28"/>
  <c r="AC85" i="28"/>
  <c r="AC86" i="28"/>
  <c r="AC87" i="28"/>
  <c r="AC88" i="28"/>
  <c r="AC89" i="28"/>
  <c r="AC90" i="28"/>
  <c r="AC91" i="28"/>
  <c r="AC92" i="28"/>
  <c r="AC93" i="28"/>
  <c r="AC94" i="28"/>
  <c r="AC95" i="28"/>
  <c r="AC96" i="28"/>
  <c r="AC97" i="28"/>
  <c r="AC98" i="28"/>
  <c r="AC99" i="28"/>
  <c r="AC100" i="28"/>
  <c r="AC101" i="28"/>
  <c r="AC102" i="28"/>
  <c r="AC103" i="28"/>
  <c r="AC104" i="28"/>
  <c r="AC105" i="28"/>
  <c r="AC106" i="28"/>
  <c r="AC107" i="28"/>
  <c r="AC108" i="28"/>
  <c r="AC109" i="28"/>
  <c r="AC110" i="28"/>
  <c r="AC111" i="28"/>
  <c r="AC112" i="28"/>
  <c r="AC113" i="28"/>
  <c r="AC114" i="28"/>
  <c r="AC115" i="28"/>
  <c r="AC116" i="28"/>
  <c r="AC117" i="28"/>
  <c r="AC118" i="28"/>
  <c r="AC119" i="28"/>
  <c r="AC120" i="28"/>
  <c r="AC121" i="28"/>
  <c r="AC122" i="28"/>
  <c r="AC123" i="28"/>
  <c r="AC124" i="28"/>
  <c r="AC125" i="28"/>
  <c r="AC126" i="28"/>
  <c r="AC127" i="28"/>
  <c r="AC128" i="28"/>
  <c r="AC129" i="28"/>
  <c r="AC130" i="28"/>
  <c r="AC131" i="28"/>
  <c r="AC132" i="28"/>
  <c r="AC133" i="28"/>
  <c r="AC134" i="28"/>
  <c r="AC135" i="28"/>
  <c r="AC136" i="28"/>
  <c r="AC137" i="28"/>
  <c r="AC138" i="28"/>
  <c r="AC139" i="28"/>
  <c r="AC140" i="28"/>
  <c r="AC141" i="28"/>
  <c r="AC142" i="28"/>
  <c r="AC143" i="28"/>
  <c r="AC144" i="28"/>
  <c r="AC145" i="28"/>
  <c r="AC146" i="28"/>
  <c r="AC147" i="28"/>
  <c r="AC148" i="28"/>
  <c r="AC149" i="28"/>
  <c r="AC150" i="28"/>
  <c r="AC151" i="28"/>
  <c r="AC152" i="28"/>
  <c r="AC153" i="28"/>
  <c r="AC154" i="28"/>
  <c r="AC155" i="28"/>
  <c r="AC156" i="28"/>
  <c r="AC157" i="28"/>
  <c r="AC158" i="28"/>
  <c r="AC159" i="28"/>
  <c r="AC160" i="28"/>
  <c r="AC161" i="28"/>
  <c r="AC162" i="28"/>
  <c r="AC163" i="28"/>
  <c r="AC164" i="28"/>
  <c r="AC165" i="28"/>
  <c r="AC166" i="28"/>
  <c r="AC167" i="28"/>
  <c r="AC168" i="28"/>
  <c r="AC169" i="28"/>
  <c r="AC170" i="28"/>
  <c r="AC171" i="28"/>
  <c r="AC172" i="28"/>
  <c r="AC173" i="28"/>
  <c r="AC174" i="28"/>
  <c r="AC175" i="28"/>
  <c r="AC176" i="28"/>
  <c r="AC177" i="28"/>
  <c r="AC178" i="28"/>
  <c r="AC179" i="28"/>
  <c r="AC180" i="28"/>
  <c r="AC181" i="28"/>
  <c r="AC182" i="28"/>
  <c r="AC183" i="28"/>
  <c r="AC184" i="28"/>
  <c r="AC185" i="28"/>
  <c r="AC186" i="28"/>
  <c r="AC187" i="28"/>
  <c r="AC188" i="28"/>
  <c r="AC189" i="28"/>
  <c r="AC190" i="28"/>
  <c r="AC191" i="28"/>
  <c r="AC192" i="28"/>
  <c r="AC193" i="28"/>
  <c r="AC194" i="28"/>
  <c r="AC195" i="28"/>
  <c r="AC196" i="28"/>
  <c r="AC197" i="28"/>
  <c r="AC198" i="28"/>
  <c r="AC199" i="28"/>
  <c r="AC200" i="28"/>
  <c r="AC201" i="28"/>
  <c r="AC202" i="28"/>
  <c r="AC203" i="28"/>
  <c r="AC204" i="28"/>
  <c r="AC205" i="28"/>
  <c r="AC206" i="28"/>
  <c r="AC207" i="28"/>
  <c r="AC208" i="28"/>
  <c r="AC209" i="28"/>
  <c r="AC210" i="28"/>
  <c r="AC211" i="28"/>
  <c r="AC212" i="28"/>
  <c r="AC213" i="28"/>
  <c r="AC214" i="28"/>
  <c r="AC215" i="28"/>
  <c r="AC216" i="28"/>
  <c r="AC217" i="28"/>
  <c r="AC218" i="28"/>
  <c r="AC219" i="28"/>
  <c r="AC220" i="28"/>
  <c r="AC221" i="28"/>
  <c r="AC222" i="28"/>
  <c r="AC223" i="28"/>
  <c r="AC224" i="28"/>
  <c r="AC225" i="28"/>
  <c r="AC226" i="28"/>
  <c r="AF226" i="28" s="1"/>
  <c r="AC227" i="28"/>
  <c r="AF227" i="28" s="1"/>
  <c r="AC228" i="28"/>
  <c r="AC229" i="28"/>
  <c r="AC230" i="28"/>
  <c r="AC231" i="28"/>
  <c r="AC232" i="28"/>
  <c r="AC233" i="28"/>
  <c r="AC234" i="28"/>
  <c r="AF234" i="28" s="1"/>
  <c r="AC235" i="28"/>
  <c r="AF235" i="28" s="1"/>
  <c r="AC236" i="28"/>
  <c r="AC237" i="28"/>
  <c r="AC238" i="28"/>
  <c r="AC239" i="28"/>
  <c r="AC240" i="28"/>
  <c r="AC241" i="28"/>
  <c r="AC242" i="28"/>
  <c r="AF242" i="28" s="1"/>
  <c r="AC243" i="28"/>
  <c r="AF243" i="28" s="1"/>
  <c r="AC244" i="28"/>
  <c r="AC245" i="28"/>
  <c r="AC246" i="28"/>
  <c r="AC247" i="28"/>
  <c r="AC248" i="28"/>
  <c r="AC249" i="28"/>
  <c r="AC250" i="28"/>
  <c r="AF250" i="28" s="1"/>
  <c r="AC251" i="28"/>
  <c r="AF251" i="28" s="1"/>
  <c r="AC252" i="28"/>
  <c r="AC253" i="28"/>
  <c r="AC254" i="28"/>
  <c r="AC255" i="28"/>
  <c r="AC256" i="28"/>
  <c r="AC257" i="28"/>
  <c r="AC258" i="28"/>
  <c r="AF258" i="28" s="1"/>
  <c r="AC259" i="28"/>
  <c r="AF259" i="28" s="1"/>
  <c r="AC260" i="28"/>
  <c r="AC261" i="28"/>
  <c r="AC262" i="28"/>
  <c r="AC263" i="28"/>
  <c r="AC264" i="28"/>
  <c r="AC265" i="28"/>
  <c r="AC266" i="28"/>
  <c r="AF266" i="28" s="1"/>
  <c r="AC267" i="28"/>
  <c r="AF267" i="28" s="1"/>
  <c r="AC268" i="28"/>
  <c r="AC269" i="28"/>
  <c r="AC270" i="28"/>
  <c r="AC271" i="28"/>
  <c r="AC272" i="28"/>
  <c r="AC273" i="28"/>
  <c r="AC274" i="28"/>
  <c r="AF274" i="28" s="1"/>
  <c r="AC275" i="28"/>
  <c r="AF275" i="28" s="1"/>
  <c r="AC276" i="28"/>
  <c r="AC277" i="28"/>
  <c r="AC278" i="28"/>
  <c r="AC279" i="28"/>
  <c r="AC280" i="28"/>
  <c r="AC281" i="28"/>
  <c r="AC282" i="28"/>
  <c r="AF282" i="28" s="1"/>
  <c r="AC283" i="28"/>
  <c r="AF283" i="28" s="1"/>
  <c r="AC284" i="28"/>
  <c r="AC285" i="28"/>
  <c r="AC286" i="28"/>
  <c r="AC287" i="28"/>
  <c r="AC288" i="28"/>
  <c r="AC289" i="28"/>
  <c r="AC290" i="28"/>
  <c r="AF290" i="28" s="1"/>
  <c r="AC291" i="28"/>
  <c r="AF291" i="28" s="1"/>
  <c r="AC292" i="28"/>
  <c r="AC293" i="28"/>
  <c r="AC294" i="28"/>
  <c r="AC295" i="28"/>
  <c r="AC296" i="28"/>
  <c r="AC297" i="28"/>
  <c r="AC298" i="28"/>
  <c r="AF298" i="28" s="1"/>
  <c r="AC299" i="28"/>
  <c r="AF299" i="28" s="1"/>
  <c r="AC300" i="28"/>
  <c r="AC301" i="28"/>
  <c r="AC302" i="28"/>
  <c r="AC303" i="28"/>
  <c r="AC304" i="28"/>
  <c r="AC305" i="28"/>
  <c r="AC306" i="28"/>
  <c r="AF306" i="28" s="1"/>
  <c r="AC307" i="28"/>
  <c r="AF307" i="28" s="1"/>
  <c r="AC308" i="28"/>
  <c r="AC309" i="28"/>
  <c r="AC310" i="28"/>
  <c r="AC311" i="28"/>
  <c r="AC312" i="28"/>
  <c r="AC313" i="28"/>
  <c r="AC314" i="28"/>
  <c r="AF314" i="28" s="1"/>
  <c r="AC315" i="28"/>
  <c r="AF315" i="28" s="1"/>
  <c r="AC316" i="28"/>
  <c r="AC317" i="28"/>
  <c r="AC318" i="28"/>
  <c r="AC319" i="28"/>
  <c r="AC320" i="28"/>
  <c r="AC321" i="28"/>
  <c r="AC322" i="28"/>
  <c r="AF322" i="28" s="1"/>
  <c r="AC323" i="28"/>
  <c r="AF323" i="28" s="1"/>
  <c r="AC324" i="28"/>
  <c r="AC325" i="28"/>
  <c r="AC326" i="28"/>
  <c r="AC327" i="28"/>
  <c r="AC328" i="28"/>
  <c r="AC329" i="28"/>
  <c r="AC330" i="28"/>
  <c r="AF330" i="28" s="1"/>
  <c r="AC331" i="28"/>
  <c r="AF331" i="28" s="1"/>
  <c r="AC332" i="28"/>
  <c r="AC333" i="28"/>
  <c r="AC334" i="28"/>
  <c r="AC335" i="28"/>
  <c r="AC336" i="28"/>
  <c r="AC337" i="28"/>
  <c r="AC338" i="28"/>
  <c r="AF338" i="28" s="1"/>
  <c r="AC339" i="28"/>
  <c r="AF339" i="28" s="1"/>
  <c r="AC340" i="28"/>
  <c r="AC341" i="28"/>
  <c r="AC342" i="28"/>
  <c r="AC343" i="28"/>
  <c r="AC344" i="28"/>
  <c r="AC345" i="28"/>
  <c r="AC346" i="28"/>
  <c r="AF346" i="28" s="1"/>
  <c r="AC347" i="28"/>
  <c r="AF347" i="28" s="1"/>
  <c r="AC348" i="28"/>
  <c r="AC349" i="28"/>
  <c r="AC350" i="28"/>
  <c r="AC351" i="28"/>
  <c r="AC352" i="28"/>
  <c r="AC353" i="28"/>
  <c r="AC354" i="28"/>
  <c r="AF354" i="28" s="1"/>
  <c r="AC355" i="28"/>
  <c r="AF355" i="28" s="1"/>
  <c r="AC356" i="28"/>
  <c r="AC357" i="28"/>
  <c r="AC358" i="28"/>
  <c r="AC359" i="28"/>
  <c r="AC360" i="28"/>
  <c r="AC361" i="28"/>
  <c r="AC362" i="28"/>
  <c r="AF362" i="28" s="1"/>
  <c r="AC363" i="28"/>
  <c r="AF363" i="28" s="1"/>
  <c r="AC364" i="28"/>
  <c r="AC365" i="28"/>
  <c r="AC366" i="28"/>
  <c r="AC367" i="28"/>
  <c r="AC368" i="28"/>
  <c r="AC369" i="28"/>
  <c r="AC370" i="28"/>
  <c r="AF370" i="28" s="1"/>
  <c r="AC371" i="28"/>
  <c r="AF371" i="28" s="1"/>
  <c r="AC372" i="28"/>
  <c r="AC373" i="28"/>
  <c r="AC374" i="28"/>
  <c r="AC375" i="28"/>
  <c r="AC376" i="28"/>
  <c r="AC377" i="28"/>
  <c r="AC378" i="28"/>
  <c r="AF378" i="28" s="1"/>
  <c r="AC379" i="28"/>
  <c r="AF379" i="28" s="1"/>
  <c r="AC380" i="28"/>
  <c r="AC381" i="28"/>
  <c r="AC382" i="28"/>
  <c r="AC383" i="28"/>
  <c r="AC384" i="28"/>
  <c r="AC385" i="28"/>
  <c r="AC386" i="28"/>
  <c r="AF386" i="28" s="1"/>
  <c r="AC387" i="28"/>
  <c r="AF387" i="28" s="1"/>
  <c r="AC388" i="28"/>
  <c r="AC389" i="28"/>
  <c r="AC390" i="28"/>
  <c r="AC391" i="28"/>
  <c r="AC392" i="28"/>
  <c r="AC393" i="28"/>
  <c r="AC394" i="28"/>
  <c r="AF394" i="28" s="1"/>
  <c r="AC395" i="28"/>
  <c r="AF395" i="28" s="1"/>
  <c r="AC396" i="28"/>
  <c r="AC397" i="28"/>
  <c r="AC398" i="28"/>
  <c r="AC399" i="28"/>
  <c r="AC400" i="28"/>
  <c r="AC401" i="28"/>
  <c r="AC402" i="28"/>
  <c r="AF402" i="28" s="1"/>
  <c r="AC403" i="28"/>
  <c r="AF403" i="28" s="1"/>
  <c r="AC404" i="28"/>
  <c r="AC405" i="28"/>
  <c r="AC406" i="28"/>
  <c r="AC407" i="28"/>
  <c r="AC408" i="28"/>
  <c r="AC409" i="28"/>
  <c r="AC410" i="28"/>
  <c r="AF410" i="28" s="1"/>
  <c r="AC411" i="28"/>
  <c r="AF411" i="28" s="1"/>
  <c r="AC412" i="28"/>
  <c r="AC413" i="28"/>
  <c r="AC414" i="28"/>
  <c r="AC415" i="28"/>
  <c r="AC416" i="28"/>
  <c r="AC417" i="28"/>
  <c r="AC418" i="28"/>
  <c r="AF418" i="28" s="1"/>
  <c r="AC419" i="28"/>
  <c r="AF419" i="28" s="1"/>
  <c r="AC420" i="28"/>
  <c r="AC421" i="28"/>
  <c r="AC422" i="28"/>
  <c r="AC423" i="28"/>
  <c r="AC424" i="28"/>
  <c r="AC425" i="28"/>
  <c r="AC426" i="28"/>
  <c r="AF426" i="28" s="1"/>
  <c r="AC427" i="28"/>
  <c r="AF427" i="28" s="1"/>
  <c r="AC428" i="28"/>
  <c r="AC429" i="28"/>
  <c r="AC430" i="28"/>
  <c r="AC431" i="28"/>
  <c r="AC432" i="28"/>
  <c r="AC433" i="28"/>
  <c r="AC434" i="28"/>
  <c r="AF434" i="28" s="1"/>
  <c r="AC435" i="28"/>
  <c r="AF435" i="28" s="1"/>
  <c r="AC436" i="28"/>
  <c r="AC437" i="28"/>
  <c r="AC438" i="28"/>
  <c r="AC439" i="28"/>
  <c r="AC440" i="28"/>
  <c r="AC441" i="28"/>
  <c r="AC442" i="28"/>
  <c r="AF442" i="28" s="1"/>
  <c r="AC443" i="28"/>
  <c r="AF443" i="28" s="1"/>
  <c r="AC444" i="28"/>
  <c r="AC445" i="28"/>
  <c r="AC446" i="28"/>
  <c r="AC447" i="28"/>
  <c r="AC448" i="28"/>
  <c r="AC449" i="28"/>
  <c r="AC450" i="28"/>
  <c r="AF450" i="28" s="1"/>
  <c r="AC451" i="28"/>
  <c r="AF451" i="28" s="1"/>
  <c r="AC452" i="28"/>
  <c r="AC453" i="28"/>
  <c r="AC454" i="28"/>
  <c r="AC455" i="28"/>
  <c r="AC456" i="28"/>
  <c r="AC457" i="28"/>
  <c r="AC458" i="28"/>
  <c r="AF458" i="28" s="1"/>
  <c r="AC459" i="28"/>
  <c r="AF459" i="28" s="1"/>
  <c r="AC460" i="28"/>
  <c r="AC461" i="28"/>
  <c r="AC462" i="28"/>
  <c r="AC463" i="28"/>
  <c r="AC464" i="28"/>
  <c r="AC465" i="28"/>
  <c r="AC466" i="28"/>
  <c r="AF466" i="28" s="1"/>
  <c r="AC467" i="28"/>
  <c r="AF467" i="28" s="1"/>
  <c r="AC468" i="28"/>
  <c r="AC469" i="28"/>
  <c r="AC470" i="28"/>
  <c r="AC471" i="28"/>
  <c r="AC472" i="28"/>
  <c r="AC473" i="28"/>
  <c r="AC474" i="28"/>
  <c r="AF474" i="28" s="1"/>
  <c r="AC475" i="28"/>
  <c r="AF475" i="28" s="1"/>
  <c r="AC476" i="28"/>
  <c r="AC477" i="28"/>
  <c r="AC478" i="28"/>
  <c r="AC479" i="28"/>
  <c r="AC480" i="28"/>
  <c r="AC481" i="28"/>
  <c r="AC482" i="28"/>
  <c r="AF482" i="28" s="1"/>
  <c r="AC483" i="28"/>
  <c r="AF483" i="28" s="1"/>
  <c r="AC484" i="28"/>
  <c r="AC485" i="28"/>
  <c r="AC486" i="28"/>
  <c r="AC487" i="28"/>
  <c r="AC488" i="28"/>
  <c r="AC489" i="28"/>
  <c r="AC490" i="28"/>
  <c r="AF490" i="28" s="1"/>
  <c r="AC491" i="28"/>
  <c r="AF491" i="28" s="1"/>
  <c r="AC492" i="28"/>
  <c r="AC493" i="28"/>
  <c r="AC494" i="28"/>
  <c r="AC495" i="28"/>
  <c r="AC496" i="28"/>
  <c r="AC497" i="28"/>
  <c r="AC498" i="28"/>
  <c r="AF498" i="28" s="1"/>
  <c r="AC499" i="28"/>
  <c r="AF499" i="28" s="1"/>
  <c r="AC500" i="28"/>
  <c r="AC501" i="28"/>
  <c r="AC502" i="28"/>
  <c r="AC503" i="28"/>
  <c r="AC504" i="28"/>
  <c r="AC505" i="28"/>
  <c r="AC506" i="28"/>
  <c r="AF506" i="28" s="1"/>
  <c r="AC507" i="28"/>
  <c r="AF507" i="28" s="1"/>
  <c r="AC508" i="28"/>
  <c r="AC509" i="28"/>
  <c r="AC510" i="28"/>
  <c r="AC511" i="28"/>
  <c r="AC512" i="28"/>
  <c r="AC513" i="28"/>
  <c r="AC514" i="28"/>
  <c r="AF514" i="28" s="1"/>
  <c r="AC515" i="28"/>
  <c r="AF515" i="28" s="1"/>
  <c r="AC516" i="28"/>
  <c r="AC517" i="28"/>
  <c r="AC518" i="28"/>
  <c r="AC519" i="28"/>
  <c r="AC520" i="28"/>
  <c r="AC521" i="28"/>
  <c r="AC522" i="28"/>
  <c r="AF522" i="28" s="1"/>
  <c r="AC523" i="28"/>
  <c r="AF523" i="28" s="1"/>
  <c r="AC524" i="28"/>
  <c r="AC525" i="28"/>
  <c r="AC526" i="28"/>
  <c r="AC527" i="28"/>
  <c r="AC528" i="28"/>
  <c r="AC529" i="28"/>
  <c r="AC530" i="28"/>
  <c r="AF530" i="28" s="1"/>
  <c r="AC531" i="28"/>
  <c r="AF531" i="28" s="1"/>
  <c r="AC532" i="28"/>
  <c r="AC533" i="28"/>
  <c r="AC534" i="28"/>
  <c r="AC535" i="28"/>
  <c r="AC536" i="28"/>
  <c r="AC537" i="28"/>
  <c r="AC538" i="28"/>
  <c r="AF538" i="28" s="1"/>
  <c r="AC539" i="28"/>
  <c r="AF539" i="28" s="1"/>
  <c r="AC540" i="28"/>
  <c r="AC541" i="28"/>
  <c r="AC542" i="28"/>
  <c r="AC543" i="28"/>
  <c r="AC544" i="28"/>
  <c r="AC545" i="28"/>
  <c r="AC546" i="28"/>
  <c r="AF546" i="28" s="1"/>
  <c r="AC547" i="28"/>
  <c r="AF547" i="28" s="1"/>
  <c r="AC548" i="28"/>
  <c r="AC549" i="28"/>
  <c r="AC550" i="28"/>
  <c r="AC551" i="28"/>
  <c r="AC552" i="28"/>
  <c r="AC553" i="28"/>
  <c r="AC554" i="28"/>
  <c r="AF554" i="28" s="1"/>
  <c r="AC555" i="28"/>
  <c r="AF555" i="28" s="1"/>
  <c r="AC556" i="28"/>
  <c r="AC557" i="28"/>
  <c r="AC558" i="28"/>
  <c r="AC559" i="28"/>
  <c r="AC560" i="28"/>
  <c r="AC561" i="28"/>
  <c r="AC562" i="28"/>
  <c r="AF562" i="28" s="1"/>
  <c r="AC563" i="28"/>
  <c r="AF563" i="28" s="1"/>
  <c r="AC564" i="28"/>
  <c r="AC565" i="28"/>
  <c r="AC566" i="28"/>
  <c r="AC567" i="28"/>
  <c r="AC568" i="28"/>
  <c r="AC569" i="28"/>
  <c r="AC570" i="28"/>
  <c r="AF570" i="28" s="1"/>
  <c r="AC571" i="28"/>
  <c r="AF571" i="28" s="1"/>
  <c r="AC572" i="28"/>
  <c r="AC573" i="28"/>
  <c r="AC574" i="28"/>
  <c r="AC575" i="28"/>
  <c r="AC576" i="28"/>
  <c r="AC577" i="28"/>
  <c r="AC578" i="28"/>
  <c r="AF578" i="28" s="1"/>
  <c r="AC579" i="28"/>
  <c r="AF579" i="28" s="1"/>
  <c r="AC580" i="28"/>
  <c r="AC581" i="28"/>
  <c r="AC582" i="28"/>
  <c r="AC583" i="28"/>
  <c r="AC584" i="28"/>
  <c r="AC585" i="28"/>
  <c r="AC586" i="28"/>
  <c r="AF586" i="28" s="1"/>
  <c r="AC587" i="28"/>
  <c r="AF587" i="28" s="1"/>
  <c r="AC588" i="28"/>
  <c r="AC589" i="28"/>
  <c r="AC590" i="28"/>
  <c r="AC591" i="28"/>
  <c r="AC592" i="28"/>
  <c r="AC593" i="28"/>
  <c r="AC594" i="28"/>
  <c r="AF594" i="28" s="1"/>
  <c r="AC595" i="28"/>
  <c r="AF595" i="28" s="1"/>
  <c r="AC596" i="28"/>
  <c r="AC597" i="28"/>
  <c r="AC598" i="28"/>
  <c r="AC599" i="28"/>
  <c r="AC600" i="28"/>
  <c r="AC601" i="28"/>
  <c r="AC602" i="28"/>
  <c r="AF602" i="28" s="1"/>
  <c r="AC603" i="28"/>
  <c r="AF603" i="28" s="1"/>
  <c r="AC604" i="28"/>
  <c r="AC605" i="28"/>
  <c r="AC606" i="28"/>
  <c r="AC607" i="28"/>
  <c r="AC608" i="28"/>
  <c r="AC609" i="28"/>
  <c r="AC610" i="28"/>
  <c r="AF610" i="28" s="1"/>
  <c r="AC611" i="28"/>
  <c r="AF611" i="28" s="1"/>
  <c r="AC612" i="28"/>
  <c r="AC613" i="28"/>
  <c r="AC614" i="28"/>
  <c r="AC615" i="28"/>
  <c r="AC616" i="28"/>
  <c r="AC617" i="28"/>
  <c r="AC618" i="28"/>
  <c r="AF618" i="28" s="1"/>
  <c r="AC619" i="28"/>
  <c r="AF619" i="28" s="1"/>
  <c r="AC620" i="28"/>
  <c r="AC621" i="28"/>
  <c r="AC622" i="28"/>
  <c r="AC623" i="28"/>
  <c r="AC624" i="28"/>
  <c r="AC625" i="28"/>
  <c r="AC626" i="28"/>
  <c r="AF626" i="28" s="1"/>
  <c r="AC627" i="28"/>
  <c r="AF627" i="28" s="1"/>
  <c r="AC628" i="28"/>
  <c r="AC629" i="28"/>
  <c r="AC630" i="28"/>
  <c r="AC631" i="28"/>
  <c r="AC632" i="28"/>
  <c r="AC633" i="28"/>
  <c r="AC634" i="28"/>
  <c r="AF634" i="28" s="1"/>
  <c r="AC635" i="28"/>
  <c r="AF635" i="28" s="1"/>
  <c r="AC636" i="28"/>
  <c r="AC637" i="28"/>
  <c r="AC638" i="28"/>
  <c r="AC639" i="28"/>
  <c r="AC640" i="28"/>
  <c r="AC641" i="28"/>
  <c r="AC642" i="28"/>
  <c r="AF642" i="28" s="1"/>
  <c r="AC643" i="28"/>
  <c r="AF643" i="28" s="1"/>
  <c r="AC644" i="28"/>
  <c r="AC645" i="28"/>
  <c r="AC646" i="28"/>
  <c r="AC647" i="28"/>
  <c r="AC648" i="28"/>
  <c r="AC649" i="28"/>
  <c r="AC650" i="28"/>
  <c r="AF650" i="28" s="1"/>
  <c r="AC651" i="28"/>
  <c r="AF651" i="28" s="1"/>
  <c r="AC652" i="28"/>
  <c r="AC653" i="28"/>
  <c r="AC654" i="28"/>
  <c r="AC655" i="28"/>
  <c r="AC656" i="28"/>
  <c r="AC657" i="28"/>
  <c r="AC658" i="28"/>
  <c r="AF658" i="28" s="1"/>
  <c r="AC659" i="28"/>
  <c r="AF659" i="28" s="1"/>
  <c r="AC660" i="28"/>
  <c r="AC661" i="28"/>
  <c r="AC662" i="28"/>
  <c r="AC663" i="28"/>
  <c r="AC664" i="28"/>
  <c r="AC665" i="28"/>
  <c r="AC666" i="28"/>
  <c r="AF666" i="28" s="1"/>
  <c r="AC667" i="28"/>
  <c r="AF667" i="28" s="1"/>
  <c r="AC668" i="28"/>
  <c r="AC669" i="28"/>
  <c r="AC670" i="28"/>
  <c r="AC671" i="28"/>
  <c r="AC672" i="28"/>
  <c r="AC673" i="28"/>
  <c r="AC674" i="28"/>
  <c r="AF674" i="28" s="1"/>
  <c r="AC675" i="28"/>
  <c r="AF675" i="28" s="1"/>
  <c r="AC676" i="28"/>
  <c r="AC677" i="28"/>
  <c r="AC678" i="28"/>
  <c r="AC679" i="28"/>
  <c r="AC680" i="28"/>
  <c r="AC681" i="28"/>
  <c r="AC682" i="28"/>
  <c r="AF682" i="28" s="1"/>
  <c r="AC683" i="28"/>
  <c r="AF683" i="28" s="1"/>
  <c r="AC684" i="28"/>
  <c r="AC685" i="28"/>
  <c r="AC686" i="28"/>
  <c r="AC687" i="28"/>
  <c r="AC688" i="28"/>
  <c r="AC689" i="28"/>
  <c r="AC690" i="28"/>
  <c r="AF690" i="28" s="1"/>
  <c r="AC691" i="28"/>
  <c r="AF691" i="28" s="1"/>
  <c r="AC692" i="28"/>
  <c r="AC693" i="28"/>
  <c r="AC694" i="28"/>
  <c r="AC695" i="28"/>
  <c r="AC696" i="28"/>
  <c r="AC697" i="28"/>
  <c r="AC698" i="28"/>
  <c r="AF698" i="28" s="1"/>
  <c r="AC699" i="28"/>
  <c r="AF699" i="28" s="1"/>
  <c r="AC700" i="28"/>
  <c r="AC701" i="28"/>
  <c r="AC702" i="28"/>
  <c r="AC703" i="28"/>
  <c r="AC704" i="28"/>
  <c r="AC705" i="28"/>
  <c r="AC706" i="28"/>
  <c r="AF706" i="28" s="1"/>
  <c r="AC707" i="28"/>
  <c r="AF707" i="28" s="1"/>
  <c r="AC708" i="28"/>
  <c r="AC709" i="28"/>
  <c r="AC710" i="28"/>
  <c r="AC711" i="28"/>
  <c r="AC712" i="28"/>
  <c r="AC713" i="28"/>
  <c r="AC714" i="28"/>
  <c r="AF714" i="28" s="1"/>
  <c r="AC715" i="28"/>
  <c r="AF715" i="28" s="1"/>
  <c r="AC716" i="28"/>
  <c r="AC717" i="28"/>
  <c r="AC718" i="28"/>
  <c r="AC719" i="28"/>
  <c r="AC720" i="28"/>
  <c r="AC721" i="28"/>
  <c r="AC722" i="28"/>
  <c r="AF722" i="28" s="1"/>
  <c r="AC723" i="28"/>
  <c r="AF723" i="28" s="1"/>
  <c r="AC724" i="28"/>
  <c r="AC725" i="28"/>
  <c r="AC726" i="28"/>
  <c r="AC727" i="28"/>
  <c r="AC728" i="28"/>
  <c r="AC729" i="28"/>
  <c r="AC730" i="28"/>
  <c r="AF730" i="28" s="1"/>
  <c r="AC731" i="28"/>
  <c r="AF731" i="28" s="1"/>
  <c r="AC732" i="28"/>
  <c r="AC733" i="28"/>
  <c r="AC734" i="28"/>
  <c r="AC735" i="28"/>
  <c r="AC736" i="28"/>
  <c r="AC737" i="28"/>
  <c r="AC738" i="28"/>
  <c r="AF738" i="28" s="1"/>
  <c r="AC739" i="28"/>
  <c r="AF739" i="28" s="1"/>
  <c r="AC740" i="28"/>
  <c r="AC741" i="28"/>
  <c r="AC742" i="28"/>
  <c r="AC743" i="28"/>
  <c r="AC744" i="28"/>
  <c r="AC745" i="28"/>
  <c r="AC746" i="28"/>
  <c r="AF746" i="28" s="1"/>
  <c r="AC747" i="28"/>
  <c r="AF747" i="28" s="1"/>
  <c r="AC748" i="28"/>
  <c r="AC749" i="28"/>
  <c r="AC750" i="28"/>
  <c r="AC751" i="28"/>
  <c r="AC752" i="28"/>
  <c r="AC753" i="28"/>
  <c r="AC754" i="28"/>
  <c r="AF754" i="28" s="1"/>
  <c r="AC755" i="28"/>
  <c r="AF755" i="28" s="1"/>
  <c r="AC756" i="28"/>
  <c r="AC757" i="28"/>
  <c r="AC758" i="28"/>
  <c r="AC759" i="28"/>
  <c r="AC760" i="28"/>
  <c r="AC761" i="28"/>
  <c r="AC762" i="28"/>
  <c r="AF762" i="28" s="1"/>
  <c r="AC763" i="28"/>
  <c r="AF763" i="28" s="1"/>
  <c r="AC764" i="28"/>
  <c r="AC765" i="28"/>
  <c r="AC766" i="28"/>
  <c r="AC767" i="28"/>
  <c r="AC768" i="28"/>
  <c r="AC769" i="28"/>
  <c r="AC770" i="28"/>
  <c r="AF770" i="28" s="1"/>
  <c r="AC771" i="28"/>
  <c r="AF771" i="28" s="1"/>
  <c r="AC772" i="28"/>
  <c r="AC773" i="28"/>
  <c r="AC774" i="28"/>
  <c r="AC775" i="28"/>
  <c r="AC776" i="28"/>
  <c r="AC777" i="28"/>
  <c r="AC778" i="28"/>
  <c r="AF778" i="28" s="1"/>
  <c r="AC779" i="28"/>
  <c r="AF779" i="28" s="1"/>
  <c r="AC780" i="28"/>
  <c r="AC781" i="28"/>
  <c r="AC782" i="28"/>
  <c r="AC783" i="28"/>
  <c r="AC784" i="28"/>
  <c r="AC785" i="28"/>
  <c r="AC786" i="28"/>
  <c r="AF786" i="28" s="1"/>
  <c r="AC787" i="28"/>
  <c r="AF787" i="28" s="1"/>
  <c r="AC788" i="28"/>
  <c r="AC789" i="28"/>
  <c r="AC790" i="28"/>
  <c r="AC791" i="28"/>
  <c r="AC792" i="28"/>
  <c r="AC793" i="28"/>
  <c r="AC794" i="28"/>
  <c r="AF794" i="28" s="1"/>
  <c r="AC795" i="28"/>
  <c r="AF795" i="28" s="1"/>
  <c r="AC796" i="28"/>
  <c r="AC797" i="28"/>
  <c r="AC798" i="28"/>
  <c r="AC799" i="28"/>
  <c r="AC800" i="28"/>
  <c r="AC801" i="28"/>
  <c r="AC802" i="28"/>
  <c r="AF802" i="28" s="1"/>
  <c r="AC803" i="28"/>
  <c r="AF803" i="28" s="1"/>
  <c r="AC804" i="28"/>
  <c r="AC805" i="28"/>
  <c r="AC806" i="28"/>
  <c r="AC807" i="28"/>
  <c r="AC808" i="28"/>
  <c r="AC809" i="28"/>
  <c r="AC810" i="28"/>
  <c r="AF810" i="28" s="1"/>
  <c r="AC811" i="28"/>
  <c r="AF811" i="28" s="1"/>
  <c r="AC812" i="28"/>
  <c r="AC813" i="28"/>
  <c r="AC814" i="28"/>
  <c r="AC815" i="28"/>
  <c r="AC816" i="28"/>
  <c r="AC817" i="28"/>
  <c r="AC818" i="28"/>
  <c r="AF818" i="28" s="1"/>
  <c r="AC819" i="28"/>
  <c r="AF819" i="28" s="1"/>
  <c r="AC820" i="28"/>
  <c r="AC821" i="28"/>
  <c r="AC822" i="28"/>
  <c r="AC823" i="28"/>
  <c r="AC824" i="28"/>
  <c r="AC825" i="28"/>
  <c r="AC826" i="28"/>
  <c r="AF826" i="28" s="1"/>
  <c r="AC827" i="28"/>
  <c r="AF827" i="28" s="1"/>
  <c r="AC828" i="28"/>
  <c r="AC829" i="28"/>
  <c r="AC830" i="28"/>
  <c r="AC831" i="28"/>
  <c r="AC832" i="28"/>
  <c r="AC833" i="28"/>
  <c r="AC834" i="28"/>
  <c r="AF834" i="28" s="1"/>
  <c r="AC835" i="28"/>
  <c r="AF835" i="28" s="1"/>
  <c r="AC836" i="28"/>
  <c r="AC837" i="28"/>
  <c r="AC838" i="28"/>
  <c r="AC839" i="28"/>
  <c r="AC840" i="28"/>
  <c r="AC841" i="28"/>
  <c r="AC842" i="28"/>
  <c r="AF842" i="28" s="1"/>
  <c r="AC843" i="28"/>
  <c r="AF843" i="28" s="1"/>
  <c r="AC844" i="28"/>
  <c r="AC845" i="28"/>
  <c r="AC846" i="28"/>
  <c r="AC847" i="28"/>
  <c r="AC848" i="28"/>
  <c r="AC849" i="28"/>
  <c r="AC850" i="28"/>
  <c r="AF850" i="28" s="1"/>
  <c r="AC851" i="28"/>
  <c r="AF851" i="28" s="1"/>
  <c r="AC852" i="28"/>
  <c r="AC853" i="28"/>
  <c r="AC854" i="28"/>
  <c r="AC855" i="28"/>
  <c r="AC856" i="28"/>
  <c r="AC857" i="28"/>
  <c r="AC858" i="28"/>
  <c r="AF858" i="28" s="1"/>
  <c r="AC859" i="28"/>
  <c r="AF859" i="28" s="1"/>
  <c r="AC860" i="28"/>
  <c r="AC861" i="28"/>
  <c r="AC862" i="28"/>
  <c r="AC863" i="28"/>
  <c r="AC864" i="28"/>
  <c r="AC865" i="28"/>
  <c r="AC866" i="28"/>
  <c r="AF866" i="28" s="1"/>
  <c r="AC867" i="28"/>
  <c r="AF867" i="28" s="1"/>
  <c r="AC868" i="28"/>
  <c r="AC869" i="28"/>
  <c r="AC870" i="28"/>
  <c r="AC871" i="28"/>
  <c r="AC872" i="28"/>
  <c r="AC873" i="28"/>
  <c r="AC874" i="28"/>
  <c r="AF874" i="28" s="1"/>
  <c r="AC875" i="28"/>
  <c r="AF875" i="28" s="1"/>
  <c r="AC876" i="28"/>
  <c r="AC877" i="28"/>
  <c r="AC878" i="28"/>
  <c r="AC879" i="28"/>
  <c r="AC880" i="28"/>
  <c r="AC881" i="28"/>
  <c r="AC882" i="28"/>
  <c r="AF882" i="28" s="1"/>
  <c r="AC883" i="28"/>
  <c r="AF883" i="28" s="1"/>
  <c r="AC884" i="28"/>
  <c r="AC885" i="28"/>
  <c r="AC886" i="28"/>
  <c r="AC887" i="28"/>
  <c r="AC888" i="28"/>
  <c r="AC889" i="28"/>
  <c r="AC890" i="28"/>
  <c r="AF890" i="28" s="1"/>
  <c r="AC891" i="28"/>
  <c r="AF891" i="28" s="1"/>
  <c r="AC892" i="28"/>
  <c r="AC893" i="28"/>
  <c r="AC894" i="28"/>
  <c r="AC895" i="28"/>
  <c r="AC896" i="28"/>
  <c r="AC897" i="28"/>
  <c r="AC898" i="28"/>
  <c r="AF898" i="28" s="1"/>
  <c r="AC899" i="28"/>
  <c r="AF899" i="28" s="1"/>
  <c r="AC900" i="28"/>
  <c r="AC901" i="28"/>
  <c r="AC902" i="28"/>
  <c r="AC903" i="28"/>
  <c r="AC904" i="28"/>
  <c r="AC905" i="28"/>
  <c r="AC906" i="28"/>
  <c r="AF906" i="28" s="1"/>
  <c r="AC907" i="28"/>
  <c r="AF907" i="28" s="1"/>
  <c r="AC908" i="28"/>
  <c r="AC909" i="28"/>
  <c r="AC910" i="28"/>
  <c r="AC911" i="28"/>
  <c r="AC912" i="28"/>
  <c r="AC913" i="28"/>
  <c r="AC914" i="28"/>
  <c r="AF914" i="28" s="1"/>
  <c r="AC915" i="28"/>
  <c r="AF915" i="28" s="1"/>
  <c r="AC916" i="28"/>
  <c r="AC917" i="28"/>
  <c r="AC918" i="28"/>
  <c r="AC919" i="28"/>
  <c r="AC920" i="28"/>
  <c r="AC921" i="28"/>
  <c r="AC922" i="28"/>
  <c r="AF922" i="28" s="1"/>
  <c r="AC923" i="28"/>
  <c r="AF923" i="28" s="1"/>
  <c r="AC924" i="28"/>
  <c r="AC925" i="28"/>
  <c r="AC926" i="28"/>
  <c r="AC927" i="28"/>
  <c r="AC928" i="28"/>
  <c r="AC929" i="28"/>
  <c r="AC930" i="28"/>
  <c r="AF930" i="28" s="1"/>
  <c r="AC931" i="28"/>
  <c r="AF931" i="28" s="1"/>
  <c r="AC932" i="28"/>
  <c r="AC933" i="28"/>
  <c r="AC934" i="28"/>
  <c r="AC935" i="28"/>
  <c r="AC936" i="28"/>
  <c r="AC937" i="28"/>
  <c r="AC938" i="28"/>
  <c r="AF938" i="28" s="1"/>
  <c r="AC939" i="28"/>
  <c r="AF939" i="28" s="1"/>
  <c r="AC940" i="28"/>
  <c r="AC941" i="28"/>
  <c r="AC942" i="28"/>
  <c r="AC943" i="28"/>
  <c r="AC944" i="28"/>
  <c r="AC945" i="28"/>
  <c r="AC946" i="28"/>
  <c r="AF946" i="28" s="1"/>
  <c r="AC947" i="28"/>
  <c r="AF947" i="28" s="1"/>
  <c r="AC948" i="28"/>
  <c r="AC949" i="28"/>
  <c r="AC950" i="28"/>
  <c r="AC951" i="28"/>
  <c r="AC952" i="28"/>
  <c r="AC953" i="28"/>
  <c r="AC954" i="28"/>
  <c r="AF954" i="28" s="1"/>
  <c r="AC955" i="28"/>
  <c r="AF955" i="28" s="1"/>
  <c r="AC956" i="28"/>
  <c r="AC957" i="28"/>
  <c r="AC958" i="28"/>
  <c r="AC959" i="28"/>
  <c r="AC960" i="28"/>
  <c r="AC961" i="28"/>
  <c r="AC962" i="28"/>
  <c r="AF962" i="28" s="1"/>
  <c r="AC963" i="28"/>
  <c r="AF963" i="28" s="1"/>
  <c r="AC964" i="28"/>
  <c r="AC965" i="28"/>
  <c r="AC966" i="28"/>
  <c r="AC967" i="28"/>
  <c r="AC968" i="28"/>
  <c r="AC969" i="28"/>
  <c r="AC970" i="28"/>
  <c r="AF970" i="28" s="1"/>
  <c r="AC971" i="28"/>
  <c r="AF971" i="28" s="1"/>
  <c r="AC972" i="28"/>
  <c r="AC973" i="28"/>
  <c r="AC974" i="28"/>
  <c r="AC975" i="28"/>
  <c r="AC976" i="28"/>
  <c r="AC977" i="28"/>
  <c r="AC978" i="28"/>
  <c r="AF978" i="28" s="1"/>
  <c r="AC979" i="28"/>
  <c r="AF979" i="28" s="1"/>
  <c r="AC980" i="28"/>
  <c r="AC981" i="28"/>
  <c r="AC982" i="28"/>
  <c r="AC983" i="28"/>
  <c r="AC984" i="28"/>
  <c r="AC985" i="28"/>
  <c r="AC986" i="28"/>
  <c r="AF986" i="28" s="1"/>
  <c r="AC987" i="28"/>
  <c r="AF987" i="28" s="1"/>
  <c r="AC988" i="28"/>
  <c r="AC989" i="28"/>
  <c r="AC990" i="28"/>
  <c r="AC991" i="28"/>
  <c r="AC992" i="28"/>
  <c r="AC993" i="28"/>
  <c r="AC994" i="28"/>
  <c r="AF994" i="28" s="1"/>
  <c r="AC995" i="28"/>
  <c r="AF995" i="28" s="1"/>
  <c r="AC996" i="28"/>
  <c r="AC997" i="28"/>
  <c r="AC998" i="28"/>
  <c r="AC999" i="28"/>
  <c r="AC1000" i="28"/>
  <c r="AC1001" i="28"/>
  <c r="AC1002" i="28"/>
  <c r="AF1002" i="28" s="1"/>
  <c r="AC1003" i="28"/>
  <c r="AF1003" i="28" s="1"/>
  <c r="AC1004" i="28"/>
  <c r="AC1005" i="28"/>
  <c r="AC1006" i="28"/>
  <c r="AC1007" i="28"/>
  <c r="AC1008" i="28"/>
  <c r="AC1009" i="28"/>
  <c r="AC1010" i="28"/>
  <c r="AF1010" i="28" s="1"/>
  <c r="AC1011" i="28"/>
  <c r="AF1011" i="28" s="1"/>
  <c r="AC1012" i="28"/>
  <c r="AC1013" i="28"/>
  <c r="AC1014" i="28"/>
  <c r="AC1015" i="28"/>
  <c r="AC1016" i="28"/>
  <c r="AC1017" i="28"/>
  <c r="AC1018" i="28"/>
  <c r="AF1018" i="28" s="1"/>
  <c r="AC1019" i="28"/>
  <c r="AF1019" i="28" s="1"/>
  <c r="AC1020" i="28"/>
  <c r="AC1021" i="28"/>
  <c r="AC1022" i="28"/>
  <c r="AC1023" i="28"/>
  <c r="AC1024" i="28"/>
  <c r="AC1025" i="28"/>
  <c r="AC1026" i="28"/>
  <c r="AF1026" i="28" s="1"/>
  <c r="AC1027" i="28"/>
  <c r="AF1027" i="28" s="1"/>
  <c r="AC1028" i="28"/>
  <c r="AC1029" i="28"/>
  <c r="AC1030" i="28"/>
  <c r="AC1031" i="28"/>
  <c r="AC1032" i="28"/>
  <c r="AC1033" i="28"/>
  <c r="AC1034" i="28"/>
  <c r="AF1034" i="28" s="1"/>
  <c r="AC1035" i="28"/>
  <c r="AF1035" i="28" s="1"/>
  <c r="AC1036" i="28"/>
  <c r="AC1037" i="28"/>
  <c r="AC1038" i="28"/>
  <c r="AC1039" i="28"/>
  <c r="AC1040" i="28"/>
  <c r="AC1041" i="28"/>
  <c r="AC1042" i="28"/>
  <c r="AF1042" i="28" s="1"/>
  <c r="AC1043" i="28"/>
  <c r="AF1043" i="28" s="1"/>
  <c r="AC1044" i="28"/>
  <c r="AC1045" i="28"/>
  <c r="AC1046" i="28"/>
  <c r="AC1047" i="28"/>
  <c r="AC1048" i="28"/>
  <c r="AC1049" i="28"/>
  <c r="AC1050" i="28"/>
  <c r="AF1050" i="28" s="1"/>
  <c r="AC1051" i="28"/>
  <c r="AF1051" i="28" s="1"/>
  <c r="AC1052" i="28"/>
  <c r="AC1053" i="28"/>
  <c r="AC1054" i="28"/>
  <c r="AC1055" i="28"/>
  <c r="AC1056" i="28"/>
  <c r="AC1057" i="28"/>
  <c r="AC1058" i="28"/>
  <c r="AF1058" i="28" s="1"/>
  <c r="AC1059" i="28"/>
  <c r="AF1059" i="28" s="1"/>
  <c r="AC1060" i="28"/>
  <c r="AC1061" i="28"/>
  <c r="AC1062" i="28"/>
  <c r="AC1063" i="28"/>
  <c r="AC1064" i="28"/>
  <c r="AC1065" i="28"/>
  <c r="AC1066" i="28"/>
  <c r="AF1066" i="28" s="1"/>
  <c r="AC1067" i="28"/>
  <c r="AF1067" i="28" s="1"/>
  <c r="AC1068" i="28"/>
  <c r="AC1069" i="28"/>
  <c r="AC1070" i="28"/>
  <c r="AC1071" i="28"/>
  <c r="AC1072" i="28"/>
  <c r="AC1073" i="28"/>
  <c r="AC1074" i="28"/>
  <c r="AF1074" i="28" s="1"/>
  <c r="AC1075" i="28"/>
  <c r="AF1075" i="28" s="1"/>
  <c r="AC1076" i="28"/>
  <c r="AC1077" i="28"/>
  <c r="AC1078" i="28"/>
  <c r="AC1079" i="28"/>
  <c r="AC1080" i="28"/>
  <c r="AC1081" i="28"/>
  <c r="AC1082" i="28"/>
  <c r="AF1082" i="28" s="1"/>
  <c r="AC1083" i="28"/>
  <c r="AF1083" i="28" s="1"/>
  <c r="AC1084" i="28"/>
  <c r="AC1085" i="28"/>
  <c r="AC1086" i="28"/>
  <c r="AC1087" i="28"/>
  <c r="AC1088" i="28"/>
  <c r="AC1089" i="28"/>
  <c r="AC1090" i="28"/>
  <c r="AF1090" i="28" s="1"/>
  <c r="AC1091" i="28"/>
  <c r="AF1091" i="28" s="1"/>
  <c r="AC1092" i="28"/>
  <c r="AC1093" i="28"/>
  <c r="AC1094" i="28"/>
  <c r="AC1095" i="28"/>
  <c r="AC1096" i="28"/>
  <c r="AC1097" i="28"/>
  <c r="AC1098" i="28"/>
  <c r="AF1098" i="28" s="1"/>
  <c r="AC1099" i="28"/>
  <c r="AF1099" i="28" s="1"/>
  <c r="AC1100" i="28"/>
  <c r="AC1101" i="28"/>
  <c r="AC1102" i="28"/>
  <c r="AC1103" i="28"/>
  <c r="AC1104" i="28"/>
  <c r="AC1105" i="28"/>
  <c r="AC1106" i="28"/>
  <c r="AF1106" i="28" s="1"/>
  <c r="AC1107" i="28"/>
  <c r="AF1107" i="28" s="1"/>
  <c r="AC1108" i="28"/>
  <c r="AC1109" i="28"/>
  <c r="AC1110" i="28"/>
  <c r="AC1111" i="28"/>
  <c r="AC1112" i="28"/>
  <c r="AC1113" i="28"/>
  <c r="AC1114" i="28"/>
  <c r="AF1114" i="28" s="1"/>
  <c r="AC1115" i="28"/>
  <c r="AF1115" i="28" s="1"/>
  <c r="AC1116" i="28"/>
  <c r="AC1117" i="28"/>
  <c r="AC1118" i="28"/>
  <c r="AC1119" i="28"/>
  <c r="AC1120" i="28"/>
  <c r="AC1121" i="28"/>
  <c r="AC1122" i="28"/>
  <c r="AF1122" i="28" s="1"/>
  <c r="AC1123" i="28"/>
  <c r="AF1123" i="28" s="1"/>
  <c r="AC1124" i="28"/>
  <c r="AC1125" i="28"/>
  <c r="AC1126" i="28"/>
  <c r="AC1127" i="28"/>
  <c r="AC1128" i="28"/>
  <c r="AC1129" i="28"/>
  <c r="AC1130" i="28"/>
  <c r="AF1130" i="28" s="1"/>
  <c r="AC1131" i="28"/>
  <c r="AF1131" i="28" s="1"/>
  <c r="AC1132" i="28"/>
  <c r="AC1133" i="28"/>
  <c r="AC1134" i="28"/>
  <c r="AC1135" i="28"/>
  <c r="AC1136" i="28"/>
  <c r="AC1137" i="28"/>
  <c r="AC1138" i="28"/>
  <c r="AF1138" i="28" s="1"/>
  <c r="AC1139" i="28"/>
  <c r="AF1139" i="28" s="1"/>
  <c r="AC1140" i="28"/>
  <c r="AC1141" i="28"/>
  <c r="AC1142" i="28"/>
  <c r="AC1143" i="28"/>
  <c r="AC1144" i="28"/>
  <c r="AC1145" i="28"/>
  <c r="AC1146" i="28"/>
  <c r="AF1146" i="28" s="1"/>
  <c r="AC1147" i="28"/>
  <c r="AF1147" i="28" s="1"/>
  <c r="AC1148" i="28"/>
  <c r="AC1149" i="28"/>
  <c r="AC1150" i="28"/>
  <c r="AC1151" i="28"/>
  <c r="AC1152" i="28"/>
  <c r="AC1153" i="28"/>
  <c r="AC1154" i="28"/>
  <c r="AF1154" i="28" s="1"/>
  <c r="AC1155" i="28"/>
  <c r="AF1155" i="28" s="1"/>
  <c r="AC1156" i="28"/>
  <c r="AC1157" i="28"/>
  <c r="AC1158" i="28"/>
  <c r="AC1159" i="28"/>
  <c r="AC1160" i="28"/>
  <c r="AC1161" i="28"/>
  <c r="AC1162" i="28"/>
  <c r="AF1162" i="28" s="1"/>
  <c r="AC1163" i="28"/>
  <c r="AF1163" i="28" s="1"/>
  <c r="AC1164" i="28"/>
  <c r="AC1165" i="28"/>
  <c r="AC1166" i="28"/>
  <c r="AC1167" i="28"/>
  <c r="AC1168" i="28"/>
  <c r="AC1169" i="28"/>
  <c r="AC1170" i="28"/>
  <c r="AF1170" i="28" s="1"/>
  <c r="AC1171" i="28"/>
  <c r="AF1171" i="28" s="1"/>
  <c r="AC1172" i="28"/>
  <c r="AC1173" i="28"/>
  <c r="AC1174" i="28"/>
  <c r="AC1175" i="28"/>
  <c r="AC1176" i="28"/>
  <c r="AC1177" i="28"/>
  <c r="AC1178" i="28"/>
  <c r="AF1178" i="28" s="1"/>
  <c r="AC1179" i="28"/>
  <c r="AF1179" i="28" s="1"/>
  <c r="AC1180" i="28"/>
  <c r="AC1181" i="28"/>
  <c r="AC1182" i="28"/>
  <c r="AC1183" i="28"/>
  <c r="AC1184" i="28"/>
  <c r="AC1185" i="28"/>
  <c r="AC1186" i="28"/>
  <c r="AF1186" i="28" s="1"/>
  <c r="AC1187" i="28"/>
  <c r="AF1187" i="28" s="1"/>
  <c r="AC1188" i="28"/>
  <c r="AC1189" i="28"/>
  <c r="AC1190" i="28"/>
  <c r="AC1191" i="28"/>
  <c r="AC1192" i="28"/>
  <c r="AC1193" i="28"/>
  <c r="AC1194" i="28"/>
  <c r="AF1194" i="28" s="1"/>
  <c r="AC1195" i="28"/>
  <c r="AF1195" i="28" s="1"/>
  <c r="AC1196" i="28"/>
  <c r="AC1197" i="28"/>
  <c r="AC1198" i="28"/>
  <c r="AC1199" i="28"/>
  <c r="AC1200" i="28"/>
  <c r="AC1201" i="28"/>
  <c r="AC1202" i="28"/>
  <c r="AF1202" i="28" s="1"/>
  <c r="AC1203" i="28"/>
  <c r="AF1203" i="28" s="1"/>
  <c r="AC1204" i="28"/>
  <c r="AC1205" i="28"/>
  <c r="AC1206" i="28"/>
  <c r="AC1207" i="28"/>
  <c r="AC1208" i="28"/>
  <c r="AC1209" i="28"/>
  <c r="AC1210" i="28"/>
  <c r="AF1210" i="28" s="1"/>
  <c r="AC1211" i="28"/>
  <c r="AF1211" i="28" s="1"/>
  <c r="AC1212" i="28"/>
  <c r="AC1213" i="28"/>
  <c r="AC1214" i="28"/>
  <c r="AC1215" i="28"/>
  <c r="AC1216" i="28"/>
  <c r="AC1217" i="28"/>
  <c r="AC1218" i="28"/>
  <c r="AF1218" i="28" s="1"/>
  <c r="AC1219" i="28"/>
  <c r="AF1219" i="28" s="1"/>
  <c r="AC1220" i="28"/>
  <c r="AC1221" i="28"/>
  <c r="AC1222" i="28"/>
  <c r="AC1223" i="28"/>
  <c r="AC1224" i="28"/>
  <c r="AC1225" i="28"/>
  <c r="AC1226" i="28"/>
  <c r="AF1226" i="28" s="1"/>
  <c r="AC1227" i="28"/>
  <c r="AF1227" i="28" s="1"/>
  <c r="AC1228" i="28"/>
  <c r="AC1229" i="28"/>
  <c r="AC1230" i="28"/>
  <c r="AC1231" i="28"/>
  <c r="AC1232" i="28"/>
  <c r="AC1233" i="28"/>
  <c r="AC1234" i="28"/>
  <c r="AF1234" i="28" s="1"/>
  <c r="AC1235" i="28"/>
  <c r="AF1235" i="28" s="1"/>
  <c r="AC1236" i="28"/>
  <c r="AC1237" i="28"/>
  <c r="AC1238" i="28"/>
  <c r="AC1239" i="28"/>
  <c r="AC1240" i="28"/>
  <c r="AC1241" i="28"/>
  <c r="AC1242" i="28"/>
  <c r="AF1242" i="28" s="1"/>
  <c r="AC1243" i="28"/>
  <c r="AF1243" i="28" s="1"/>
  <c r="AC1244" i="28"/>
  <c r="AC1245" i="28"/>
  <c r="AC1246" i="28"/>
  <c r="AC1247" i="28"/>
  <c r="AC1248" i="28"/>
  <c r="AC1249" i="28"/>
  <c r="AC1250" i="28"/>
  <c r="AF1250" i="28" s="1"/>
  <c r="AC1251" i="28"/>
  <c r="AF1251" i="28" s="1"/>
  <c r="AC1252" i="28"/>
  <c r="AC1253" i="28"/>
  <c r="AC1254" i="28"/>
  <c r="AC1255" i="28"/>
  <c r="AC1256" i="28"/>
  <c r="AC1257" i="28"/>
  <c r="AC1258" i="28"/>
  <c r="AF1258" i="28" s="1"/>
  <c r="AC1259" i="28"/>
  <c r="AF1259" i="28" s="1"/>
  <c r="AC1260" i="28"/>
  <c r="AC1261" i="28"/>
  <c r="AC1262" i="28"/>
  <c r="AC1263" i="28"/>
  <c r="AC1264" i="28"/>
  <c r="AC1265" i="28"/>
  <c r="AC1266" i="28"/>
  <c r="AF1266" i="28" s="1"/>
  <c r="AC1267" i="28"/>
  <c r="AF1267" i="28" s="1"/>
  <c r="AC1268" i="28"/>
  <c r="AC1269" i="28"/>
  <c r="AC1270" i="28"/>
  <c r="AC1271" i="28"/>
  <c r="AC1272" i="28"/>
  <c r="AC1273" i="28"/>
  <c r="AC1274" i="28"/>
  <c r="AF1274" i="28" s="1"/>
  <c r="AC1275" i="28"/>
  <c r="AF1275" i="28" s="1"/>
  <c r="AC1276" i="28"/>
  <c r="AC1277" i="28"/>
  <c r="AC1278" i="28"/>
  <c r="AC1279" i="28"/>
  <c r="AC1280" i="28"/>
  <c r="AC1281" i="28"/>
  <c r="AC1282" i="28"/>
  <c r="AF1282" i="28" s="1"/>
  <c r="AC1283" i="28"/>
  <c r="AF1283" i="28" s="1"/>
  <c r="AC1284" i="28"/>
  <c r="AC1285" i="28"/>
  <c r="AC1286" i="28"/>
  <c r="AC1287" i="28"/>
  <c r="AC1288" i="28"/>
  <c r="AC1289" i="28"/>
  <c r="AC1290" i="28"/>
  <c r="AF1290" i="28" s="1"/>
  <c r="AC1291" i="28"/>
  <c r="AF1291" i="28" s="1"/>
  <c r="AC1292" i="28"/>
  <c r="AC1293" i="28"/>
  <c r="AC1294" i="28"/>
  <c r="AC1295" i="28"/>
  <c r="AC1296" i="28"/>
  <c r="AC1297" i="28"/>
  <c r="AC1298" i="28"/>
  <c r="AF1298" i="28" s="1"/>
  <c r="AC1299" i="28"/>
  <c r="AF1299" i="28" s="1"/>
  <c r="AC1300" i="28"/>
  <c r="AC1301" i="28"/>
  <c r="AC1302" i="28"/>
  <c r="AC1303" i="28"/>
  <c r="AC1304" i="28"/>
  <c r="AC1305" i="28"/>
  <c r="AC1306" i="28"/>
  <c r="AF1306" i="28" s="1"/>
  <c r="AC1307" i="28"/>
  <c r="AF1307" i="28" s="1"/>
  <c r="AC1308" i="28"/>
  <c r="AC1309" i="28"/>
  <c r="AC1310" i="28"/>
  <c r="AC3" i="28"/>
  <c r="AF95" i="36"/>
  <c r="AF96" i="36"/>
  <c r="AF97" i="36"/>
  <c r="AF98" i="36"/>
  <c r="AF99" i="36"/>
  <c r="AF100" i="36"/>
  <c r="AF101" i="36"/>
  <c r="AF102" i="36"/>
  <c r="AF103" i="36"/>
  <c r="AF104" i="36"/>
  <c r="AF105" i="36"/>
  <c r="AF106" i="36"/>
  <c r="AF107" i="36"/>
  <c r="AF108" i="36"/>
  <c r="AF109" i="36"/>
  <c r="AF110" i="36"/>
  <c r="AF111" i="36"/>
  <c r="AF112" i="36"/>
  <c r="AF113" i="36"/>
  <c r="AF114" i="36"/>
  <c r="AF115" i="36"/>
  <c r="AF116" i="36"/>
  <c r="AF117" i="36"/>
  <c r="AF118" i="36"/>
  <c r="AF119" i="36"/>
  <c r="AF120" i="36"/>
  <c r="AF121" i="36"/>
  <c r="AF122" i="36"/>
  <c r="AF123" i="36"/>
  <c r="AF124" i="36"/>
  <c r="AF125" i="36"/>
  <c r="AF126" i="36"/>
  <c r="AF127" i="36"/>
  <c r="AF128" i="36"/>
  <c r="AF129" i="36"/>
  <c r="AF130" i="36"/>
  <c r="AF131" i="36"/>
  <c r="AF132" i="36"/>
  <c r="AF133" i="36"/>
  <c r="AF134" i="36"/>
  <c r="AF135" i="36"/>
  <c r="AF136" i="36"/>
  <c r="AF137" i="36"/>
  <c r="AF138" i="36"/>
  <c r="AF139" i="36"/>
  <c r="AF140" i="36"/>
  <c r="AF141" i="36"/>
  <c r="AF142" i="36"/>
  <c r="AF143" i="36"/>
  <c r="AF144" i="36"/>
  <c r="AF145" i="36"/>
  <c r="AF146" i="36"/>
  <c r="AF147" i="36"/>
  <c r="AF148" i="36"/>
  <c r="AF149" i="36"/>
  <c r="AF150" i="36"/>
  <c r="AF151" i="36"/>
  <c r="AF152" i="36"/>
  <c r="AF153" i="36"/>
  <c r="AF154" i="36"/>
  <c r="AF155" i="36"/>
  <c r="AF156" i="36"/>
  <c r="AF157" i="36"/>
  <c r="AF158" i="36"/>
  <c r="AF159" i="36"/>
  <c r="AF160" i="36"/>
  <c r="AF161" i="36"/>
  <c r="AF162" i="36"/>
  <c r="AF163" i="36"/>
  <c r="AF164" i="36"/>
  <c r="AF165" i="36"/>
  <c r="AF166" i="36"/>
  <c r="AF167" i="36"/>
  <c r="AF168" i="36"/>
  <c r="AF169" i="36"/>
  <c r="AF170" i="36"/>
  <c r="AF171" i="36"/>
  <c r="AF172" i="36"/>
  <c r="AF173" i="36"/>
  <c r="AF174" i="36"/>
  <c r="AF175" i="36"/>
  <c r="AF176" i="36"/>
  <c r="AF177" i="36"/>
  <c r="AF178" i="36"/>
  <c r="AF179" i="36"/>
  <c r="AF180" i="36"/>
  <c r="AF181" i="36"/>
  <c r="AF182" i="36"/>
  <c r="AF183" i="36"/>
  <c r="AF184" i="36"/>
  <c r="AF185" i="36"/>
  <c r="AF186" i="36"/>
  <c r="AF187" i="36"/>
  <c r="AF188" i="36"/>
  <c r="AF189" i="36"/>
  <c r="AF190" i="36"/>
  <c r="AF191" i="36"/>
  <c r="AF192" i="36"/>
  <c r="AF193" i="36"/>
  <c r="AF194" i="36"/>
  <c r="AF195" i="36"/>
  <c r="AF196" i="36"/>
  <c r="AF197" i="36"/>
  <c r="AF198" i="36"/>
  <c r="AF199" i="36"/>
  <c r="AF200" i="36"/>
  <c r="AF201" i="36"/>
  <c r="AF202" i="36"/>
  <c r="AF203" i="36"/>
  <c r="AF204" i="36"/>
  <c r="AF205" i="36"/>
  <c r="AF206" i="36"/>
  <c r="AF207" i="36"/>
  <c r="AF208" i="36"/>
  <c r="AF209" i="36"/>
  <c r="AF210" i="36"/>
  <c r="AF211" i="36"/>
  <c r="AF212" i="36"/>
  <c r="AF213" i="36"/>
  <c r="AF214" i="36"/>
  <c r="AF215" i="36"/>
  <c r="AF216" i="36"/>
  <c r="AF217" i="36"/>
  <c r="AF218" i="36"/>
  <c r="AF219" i="36"/>
  <c r="AF220" i="36"/>
  <c r="AF221" i="36"/>
  <c r="AF222" i="36"/>
  <c r="AF223" i="36"/>
  <c r="AF224" i="36"/>
  <c r="AF225" i="36"/>
  <c r="AF226" i="36"/>
  <c r="AF227" i="36"/>
  <c r="AF228" i="36"/>
  <c r="AF229" i="36"/>
  <c r="AF230" i="36"/>
  <c r="AF231" i="36"/>
  <c r="AF232" i="36"/>
  <c r="AF233" i="36"/>
  <c r="AF234" i="36"/>
  <c r="AF235" i="36"/>
  <c r="AF236" i="36"/>
  <c r="AF237" i="36"/>
  <c r="AF238" i="36"/>
  <c r="AF239" i="36"/>
  <c r="AF240" i="36"/>
  <c r="AF241" i="36"/>
  <c r="AF242" i="36"/>
  <c r="AF243" i="36"/>
  <c r="AF244" i="36"/>
  <c r="AF245" i="36"/>
  <c r="AF246" i="36"/>
  <c r="AF247" i="36"/>
  <c r="AF248" i="36"/>
  <c r="AF249" i="36"/>
  <c r="AF250" i="36"/>
  <c r="AF251" i="36"/>
  <c r="AF252" i="36"/>
  <c r="AF253" i="36"/>
  <c r="AF254" i="36"/>
  <c r="AF255" i="36"/>
  <c r="AF256" i="36"/>
  <c r="AF257" i="36"/>
  <c r="AF258" i="36"/>
  <c r="AF259" i="36"/>
  <c r="AF260" i="36"/>
  <c r="AF261" i="36"/>
  <c r="AF262" i="36"/>
  <c r="AF263" i="36"/>
  <c r="AF264" i="36"/>
  <c r="AF265" i="36"/>
  <c r="AF266" i="36"/>
  <c r="AF267" i="36"/>
  <c r="AF268" i="36"/>
  <c r="AF269" i="36"/>
  <c r="AF270" i="36"/>
  <c r="AF271" i="36"/>
  <c r="AF272" i="36"/>
  <c r="AF273" i="36"/>
  <c r="AF274" i="36"/>
  <c r="AF275" i="36"/>
  <c r="AF276" i="36"/>
  <c r="AF277" i="36"/>
  <c r="AF278" i="36"/>
  <c r="AF279" i="36"/>
  <c r="AF280" i="36"/>
  <c r="AF281" i="36"/>
  <c r="AF282" i="36"/>
  <c r="AF283" i="36"/>
  <c r="AF284" i="36"/>
  <c r="AF285" i="36"/>
  <c r="AF286" i="36"/>
  <c r="AF287" i="36"/>
  <c r="AF288" i="36"/>
  <c r="AF289" i="36"/>
  <c r="AF290" i="36"/>
  <c r="AF291" i="36"/>
  <c r="AF292" i="36"/>
  <c r="AF293" i="36"/>
  <c r="AF294" i="36"/>
  <c r="AF295" i="36"/>
  <c r="AF296" i="36"/>
  <c r="AF297" i="36"/>
  <c r="AF298" i="36"/>
  <c r="AF299" i="36"/>
  <c r="AF300" i="36"/>
  <c r="AF301" i="36"/>
  <c r="AF302" i="36"/>
  <c r="AF303" i="36"/>
  <c r="AF304" i="36"/>
  <c r="AF305" i="36"/>
  <c r="AF306" i="36"/>
  <c r="AF307" i="36"/>
  <c r="AF308" i="36"/>
  <c r="AF309" i="36"/>
  <c r="AF310" i="36"/>
  <c r="AF311" i="36"/>
  <c r="AF312" i="36"/>
  <c r="AF313" i="36"/>
  <c r="AF314" i="36"/>
  <c r="AF315" i="36"/>
  <c r="AF316" i="36"/>
  <c r="AF317" i="36"/>
  <c r="AF318" i="36"/>
  <c r="AF319" i="36"/>
  <c r="AF320" i="36"/>
  <c r="AF321" i="36"/>
  <c r="AF322" i="36"/>
  <c r="AF323" i="36"/>
  <c r="AF324" i="36"/>
  <c r="AF325" i="36"/>
  <c r="AF326" i="36"/>
  <c r="AF327" i="36"/>
  <c r="AF328" i="36"/>
  <c r="AF329" i="36"/>
  <c r="AF330" i="36"/>
  <c r="AF331" i="36"/>
  <c r="AF332" i="36"/>
  <c r="AF333" i="36"/>
  <c r="AF334" i="36"/>
  <c r="AF335" i="36"/>
  <c r="AF336" i="36"/>
  <c r="AF337" i="36"/>
  <c r="AF338" i="36"/>
  <c r="AF339" i="36"/>
  <c r="AF340" i="36"/>
  <c r="AF341" i="36"/>
  <c r="AF342" i="36"/>
  <c r="AF343" i="36"/>
  <c r="AF344" i="36"/>
  <c r="AF345" i="36"/>
  <c r="AF346" i="36"/>
  <c r="AF347" i="36"/>
  <c r="AF348" i="36"/>
  <c r="AF349" i="36"/>
  <c r="AF350" i="36"/>
  <c r="AF351" i="36"/>
  <c r="AF352" i="36"/>
  <c r="AF353" i="36"/>
  <c r="AF354" i="36"/>
  <c r="AF355" i="36"/>
  <c r="AF356" i="36"/>
  <c r="AF357" i="36"/>
  <c r="AF358" i="36"/>
  <c r="AF359" i="36"/>
  <c r="AF360" i="36"/>
  <c r="AF361" i="36"/>
  <c r="AF362" i="36"/>
  <c r="AF363" i="36"/>
  <c r="AF364" i="36"/>
  <c r="AF365" i="36"/>
  <c r="AF366" i="36"/>
  <c r="AF367" i="36"/>
  <c r="AF368" i="36"/>
  <c r="AF369" i="36"/>
  <c r="AF370" i="36"/>
  <c r="AF371" i="36"/>
  <c r="AF372" i="36"/>
  <c r="AF373" i="36"/>
  <c r="AF374" i="36"/>
  <c r="AF375" i="36"/>
  <c r="AF376" i="36"/>
  <c r="AF377" i="36"/>
  <c r="AF378" i="36"/>
  <c r="AF379" i="36"/>
  <c r="AF380" i="36"/>
  <c r="AF381" i="36"/>
  <c r="AF382" i="36"/>
  <c r="AF383" i="36"/>
  <c r="AF384" i="36"/>
  <c r="AF385" i="36"/>
  <c r="AF386" i="36"/>
  <c r="AF387" i="36"/>
  <c r="AF388" i="36"/>
  <c r="AF389" i="36"/>
  <c r="AF390" i="36"/>
  <c r="AF391" i="36"/>
  <c r="AF392" i="36"/>
  <c r="AF393" i="36"/>
  <c r="AF394" i="36"/>
  <c r="AF395" i="36"/>
  <c r="AF396" i="36"/>
  <c r="AF397" i="36"/>
  <c r="AF398" i="36"/>
  <c r="AF399" i="36"/>
  <c r="AF400" i="36"/>
  <c r="AF401" i="36"/>
  <c r="AF402" i="36"/>
  <c r="AF403" i="36"/>
  <c r="AF404" i="36"/>
  <c r="AF405" i="36"/>
  <c r="AF406" i="36"/>
  <c r="AF407" i="36"/>
  <c r="AF408" i="36"/>
  <c r="AF409" i="36"/>
  <c r="AF410" i="36"/>
  <c r="AF411" i="36"/>
  <c r="AF412" i="36"/>
  <c r="AF413" i="36"/>
  <c r="AF414" i="36"/>
  <c r="AF415" i="36"/>
  <c r="AF416" i="36"/>
  <c r="AF417" i="36"/>
  <c r="AF418" i="36"/>
  <c r="AF419" i="36"/>
  <c r="AF420" i="36"/>
  <c r="AF421" i="36"/>
  <c r="AF422" i="36"/>
  <c r="AF423" i="36"/>
  <c r="AF424" i="36"/>
  <c r="AF425" i="36"/>
  <c r="AF426" i="36"/>
  <c r="AF427" i="36"/>
  <c r="AF428" i="36"/>
  <c r="AF429" i="36"/>
  <c r="AF430" i="36"/>
  <c r="AF431" i="36"/>
  <c r="AF432" i="36"/>
  <c r="AF433" i="36"/>
  <c r="AF434" i="36"/>
  <c r="AF435" i="36"/>
  <c r="AF436" i="36"/>
  <c r="AF437" i="36"/>
  <c r="AF438" i="36"/>
  <c r="AF439" i="36"/>
  <c r="AF440" i="36"/>
  <c r="AF441" i="36"/>
  <c r="AF442" i="36"/>
  <c r="AF443" i="36"/>
  <c r="AF444" i="36"/>
  <c r="AF445" i="36"/>
  <c r="AF446" i="36"/>
  <c r="AF447" i="36"/>
  <c r="AF448" i="36"/>
  <c r="AF449" i="36"/>
  <c r="AF450" i="36"/>
  <c r="AF451" i="36"/>
  <c r="AF452" i="36"/>
  <c r="AF453" i="36"/>
  <c r="AF454" i="36"/>
  <c r="AF455" i="36"/>
  <c r="AF456" i="36"/>
  <c r="AF457" i="36"/>
  <c r="AF458" i="36"/>
  <c r="AF459" i="36"/>
  <c r="AF460" i="36"/>
  <c r="AF461" i="36"/>
  <c r="AF462" i="36"/>
  <c r="AF463" i="36"/>
  <c r="AF464" i="36"/>
  <c r="AF465" i="36"/>
  <c r="AF466" i="36"/>
  <c r="AF467" i="36"/>
  <c r="AF468" i="36"/>
  <c r="AF469" i="36"/>
  <c r="AF470" i="36"/>
  <c r="AF471" i="36"/>
  <c r="AF472" i="36"/>
  <c r="AF473" i="36"/>
  <c r="AF474" i="36"/>
  <c r="AF475" i="36"/>
  <c r="AF476" i="36"/>
  <c r="AF477" i="36"/>
  <c r="AF478" i="36"/>
  <c r="AF479" i="36"/>
  <c r="AF480" i="36"/>
  <c r="AF481" i="36"/>
  <c r="AF482" i="36"/>
  <c r="AF483" i="36"/>
  <c r="AF484" i="36"/>
  <c r="AF485" i="36"/>
  <c r="AF486" i="36"/>
  <c r="AF487" i="36"/>
  <c r="AF488" i="36"/>
  <c r="AF489" i="36"/>
  <c r="AF490" i="36"/>
  <c r="AF491" i="36"/>
  <c r="AF492" i="36"/>
  <c r="AF493" i="36"/>
  <c r="AF494" i="36"/>
  <c r="AF495" i="36"/>
  <c r="AF496" i="36"/>
  <c r="AF497" i="36"/>
  <c r="AF498" i="36"/>
  <c r="AF499" i="36"/>
  <c r="AF500" i="36"/>
  <c r="AF501" i="36"/>
  <c r="AF502" i="36"/>
  <c r="AF503" i="36"/>
  <c r="AF504" i="36"/>
  <c r="AF505" i="36"/>
  <c r="AF506" i="36"/>
  <c r="AF507" i="36"/>
  <c r="AF508" i="36"/>
  <c r="AF509" i="36"/>
  <c r="AF510" i="36"/>
  <c r="AF511" i="36"/>
  <c r="AF512" i="36"/>
  <c r="AF513" i="36"/>
  <c r="AF514" i="36"/>
  <c r="AF515" i="36"/>
  <c r="AF516" i="36"/>
  <c r="AF517" i="36"/>
  <c r="AF518" i="36"/>
  <c r="AF519" i="36"/>
  <c r="AF520" i="36"/>
  <c r="AF521" i="36"/>
  <c r="AF522" i="36"/>
  <c r="AF523" i="36"/>
  <c r="AF524" i="36"/>
  <c r="AF525" i="36"/>
  <c r="AF526" i="36"/>
  <c r="AF527" i="36"/>
  <c r="AF528" i="36"/>
  <c r="AF529" i="36"/>
  <c r="AF530" i="36"/>
  <c r="AF531" i="36"/>
  <c r="AF532" i="36"/>
  <c r="AF533" i="36"/>
  <c r="AF534" i="36"/>
  <c r="AF535" i="36"/>
  <c r="AF536" i="36"/>
  <c r="AF537" i="36"/>
  <c r="AF538" i="36"/>
  <c r="AF539" i="36"/>
  <c r="AF540" i="36"/>
  <c r="AF541" i="36"/>
  <c r="AF542" i="36"/>
  <c r="AF543" i="36"/>
  <c r="AF544" i="36"/>
  <c r="AF545" i="36"/>
  <c r="AF546" i="36"/>
  <c r="AF547" i="36"/>
  <c r="AF548" i="36"/>
  <c r="AF549" i="36"/>
  <c r="AF550" i="36"/>
  <c r="AF551" i="36"/>
  <c r="AF552" i="36"/>
  <c r="AF553" i="36"/>
  <c r="AF554" i="36"/>
  <c r="AF555" i="36"/>
  <c r="AF556" i="36"/>
  <c r="AF557" i="36"/>
  <c r="AF558" i="36"/>
  <c r="AF559" i="36"/>
  <c r="AF560" i="36"/>
  <c r="AF561" i="36"/>
  <c r="AF562" i="36"/>
  <c r="AF563" i="36"/>
  <c r="AF564" i="36"/>
  <c r="AF565" i="36"/>
  <c r="AF566" i="36"/>
  <c r="AF567" i="36"/>
  <c r="AF568" i="36"/>
  <c r="AF569" i="36"/>
  <c r="AF570" i="36"/>
  <c r="AF571" i="36"/>
  <c r="AF572" i="36"/>
  <c r="AF573" i="36"/>
  <c r="AF574" i="36"/>
  <c r="AF575" i="36"/>
  <c r="AF576" i="36"/>
  <c r="AF577" i="36"/>
  <c r="AF578" i="36"/>
  <c r="AF579" i="36"/>
  <c r="AF580" i="36"/>
  <c r="AF581" i="36"/>
  <c r="AF582" i="36"/>
  <c r="AF583" i="36"/>
  <c r="AF584" i="36"/>
  <c r="AF585" i="36"/>
  <c r="AF586" i="36"/>
  <c r="AF587" i="36"/>
  <c r="AF588" i="36"/>
  <c r="AF589" i="36"/>
  <c r="AF590" i="36"/>
  <c r="AF591" i="36"/>
  <c r="AF592" i="36"/>
  <c r="AF593" i="36"/>
  <c r="AF594" i="36"/>
  <c r="AF595" i="36"/>
  <c r="AF596" i="36"/>
  <c r="AF597" i="36"/>
  <c r="AF598" i="36"/>
  <c r="AF599" i="36"/>
  <c r="AF600" i="36"/>
  <c r="AF601" i="36"/>
  <c r="AF602" i="36"/>
  <c r="AF603" i="36"/>
  <c r="AF604" i="36"/>
  <c r="AF605" i="36"/>
  <c r="AF606" i="36"/>
  <c r="AF607" i="36"/>
  <c r="AF608" i="36"/>
  <c r="AF609" i="36"/>
  <c r="AF610" i="36"/>
  <c r="AF611" i="36"/>
  <c r="AF612" i="36"/>
  <c r="AF613" i="36"/>
  <c r="AF614" i="36"/>
  <c r="AF615" i="36"/>
  <c r="AF616" i="36"/>
  <c r="AF617" i="36"/>
  <c r="AF618" i="36"/>
  <c r="AF619" i="36"/>
  <c r="AF620" i="36"/>
  <c r="AF621" i="36"/>
  <c r="AF622" i="36"/>
  <c r="AF623" i="36"/>
  <c r="AF624" i="36"/>
  <c r="AF625" i="36"/>
  <c r="AF626" i="36"/>
  <c r="AF627" i="36"/>
  <c r="AF628" i="36"/>
  <c r="AF629" i="36"/>
  <c r="AF630" i="36"/>
  <c r="AF631" i="36"/>
  <c r="AF632" i="36"/>
  <c r="AF633" i="36"/>
  <c r="AF634" i="36"/>
  <c r="AF635" i="36"/>
  <c r="AF636" i="36"/>
  <c r="AF637" i="36"/>
  <c r="AF638" i="36"/>
  <c r="AF639" i="36"/>
  <c r="AF640" i="36"/>
  <c r="AF641" i="36"/>
  <c r="AF642" i="36"/>
  <c r="AF643" i="36"/>
  <c r="AF644" i="36"/>
  <c r="AF645" i="36"/>
  <c r="AF646" i="36"/>
  <c r="AF647" i="36"/>
  <c r="AF648" i="36"/>
  <c r="AF649" i="36"/>
  <c r="AF650" i="36"/>
  <c r="AF651" i="36"/>
  <c r="AF652" i="36"/>
  <c r="AF653" i="36"/>
  <c r="AF654" i="36"/>
  <c r="AF655" i="36"/>
  <c r="AF656" i="36"/>
  <c r="AF657" i="36"/>
  <c r="AF658" i="36"/>
  <c r="AF659" i="36"/>
  <c r="AF660" i="36"/>
  <c r="AF661" i="36"/>
  <c r="AF662" i="36"/>
  <c r="AF663" i="36"/>
  <c r="AF664" i="36"/>
  <c r="AF665" i="36"/>
  <c r="AF666" i="36"/>
  <c r="AF667" i="36"/>
  <c r="AF668" i="36"/>
  <c r="AF669" i="36"/>
  <c r="AF670" i="36"/>
  <c r="AF671" i="36"/>
  <c r="AF672" i="36"/>
  <c r="AF673" i="36"/>
  <c r="AF674" i="36"/>
  <c r="AF675" i="36"/>
  <c r="AF676" i="36"/>
  <c r="AF677" i="36"/>
  <c r="AF678" i="36"/>
  <c r="AF679" i="36"/>
  <c r="AF680" i="36"/>
  <c r="AF681" i="36"/>
  <c r="AF682" i="36"/>
  <c r="AF683" i="36"/>
  <c r="AF684" i="36"/>
  <c r="AF685" i="36"/>
  <c r="AF686" i="36"/>
  <c r="AF687" i="36"/>
  <c r="AF688" i="36"/>
  <c r="AF689" i="36"/>
  <c r="AF690" i="36"/>
  <c r="AF691" i="36"/>
  <c r="AF692" i="36"/>
  <c r="AF693" i="36"/>
  <c r="AF694" i="36"/>
  <c r="AF695" i="36"/>
  <c r="AF696" i="36"/>
  <c r="AF697" i="36"/>
  <c r="AF698" i="36"/>
  <c r="AF699" i="36"/>
  <c r="AF700" i="36"/>
  <c r="AF701" i="36"/>
  <c r="AF702" i="36"/>
  <c r="AF703" i="36"/>
  <c r="AF704" i="36"/>
  <c r="AF705" i="36"/>
  <c r="AF706" i="36"/>
  <c r="AF707" i="36"/>
  <c r="AF708" i="36"/>
  <c r="AF709" i="36"/>
  <c r="AF710" i="36"/>
  <c r="AF711" i="36"/>
  <c r="AF712" i="36"/>
  <c r="AF713" i="36"/>
  <c r="AF714" i="36"/>
  <c r="AF715" i="36"/>
  <c r="AF716" i="36"/>
  <c r="AF717" i="36"/>
  <c r="AF718" i="36"/>
  <c r="AF719" i="36"/>
  <c r="AF720" i="36"/>
  <c r="AF721" i="36"/>
  <c r="AF722" i="36"/>
  <c r="AF723" i="36"/>
  <c r="AF724" i="36"/>
  <c r="AF725" i="36"/>
  <c r="AF726" i="36"/>
  <c r="AF727" i="36"/>
  <c r="AF728" i="36"/>
  <c r="AF729" i="36"/>
  <c r="AF730" i="36"/>
  <c r="AF731" i="36"/>
  <c r="AF732" i="36"/>
  <c r="AF733" i="36"/>
  <c r="AF734" i="36"/>
  <c r="AF735" i="36"/>
  <c r="AF736" i="36"/>
  <c r="AF737" i="36"/>
  <c r="AF738" i="36"/>
  <c r="AF739" i="36"/>
  <c r="AF740" i="36"/>
  <c r="AF741" i="36"/>
  <c r="AF742" i="36"/>
  <c r="AF743" i="36"/>
  <c r="AF744" i="36"/>
  <c r="AF745" i="36"/>
  <c r="AF746" i="36"/>
  <c r="AF747" i="36"/>
  <c r="AF748" i="36"/>
  <c r="AF749" i="36"/>
  <c r="AF750" i="36"/>
  <c r="AF751" i="36"/>
  <c r="AF752" i="36"/>
  <c r="AF753" i="36"/>
  <c r="AF754" i="36"/>
  <c r="AF755" i="36"/>
  <c r="AF756" i="36"/>
  <c r="AF757" i="36"/>
  <c r="AF758" i="36"/>
  <c r="AF759" i="36"/>
  <c r="AF760" i="36"/>
  <c r="AF761" i="36"/>
  <c r="AF762" i="36"/>
  <c r="AF763" i="36"/>
  <c r="AF764" i="36"/>
  <c r="AF765" i="36"/>
  <c r="AF766" i="36"/>
  <c r="AF767" i="36"/>
  <c r="AF768" i="36"/>
  <c r="AF769" i="36"/>
  <c r="AF770" i="36"/>
  <c r="AF771" i="36"/>
  <c r="AF772" i="36"/>
  <c r="AF773" i="36"/>
  <c r="AF774" i="36"/>
  <c r="AF775" i="36"/>
  <c r="AF776" i="36"/>
  <c r="AF777" i="36"/>
  <c r="AF778" i="36"/>
  <c r="AF779" i="36"/>
  <c r="AF780" i="36"/>
  <c r="AF781" i="36"/>
  <c r="AF782" i="36"/>
  <c r="AF783" i="36"/>
  <c r="AF784" i="36"/>
  <c r="AF785" i="36"/>
  <c r="AF786" i="36"/>
  <c r="AF787" i="36"/>
  <c r="AF788" i="36"/>
  <c r="AF789" i="36"/>
  <c r="AF790" i="36"/>
  <c r="AF791" i="36"/>
  <c r="AF792" i="36"/>
  <c r="AF793" i="36"/>
  <c r="AF794" i="36"/>
  <c r="AF795" i="36"/>
  <c r="AF796" i="36"/>
  <c r="AF797" i="36"/>
  <c r="AF798" i="36"/>
  <c r="AF799" i="36"/>
  <c r="AF800" i="36"/>
  <c r="AF801" i="36"/>
  <c r="AF802" i="36"/>
  <c r="AF803" i="36"/>
  <c r="AF804" i="36"/>
  <c r="AF805" i="36"/>
  <c r="AF806" i="36"/>
  <c r="AF807" i="36"/>
  <c r="AF808" i="36"/>
  <c r="AF809" i="36"/>
  <c r="AF810" i="36"/>
  <c r="AF811" i="36"/>
  <c r="AF812" i="36"/>
  <c r="AF813" i="36"/>
  <c r="AF814" i="36"/>
  <c r="AF815" i="36"/>
  <c r="AF816" i="36"/>
  <c r="AF817" i="36"/>
  <c r="AF818" i="36"/>
  <c r="AF819" i="36"/>
  <c r="AF820" i="36"/>
  <c r="AF821" i="36"/>
  <c r="AF822" i="36"/>
  <c r="AF823" i="36"/>
  <c r="AF824" i="36"/>
  <c r="AF825" i="36"/>
  <c r="AF826" i="36"/>
  <c r="AF827" i="36"/>
  <c r="AF828" i="36"/>
  <c r="AF829" i="36"/>
  <c r="AF830" i="36"/>
  <c r="AF831" i="36"/>
  <c r="AF832" i="36"/>
  <c r="AF833" i="36"/>
  <c r="AF834" i="36"/>
  <c r="AF835" i="36"/>
  <c r="AF836" i="36"/>
  <c r="AF837" i="36"/>
  <c r="AF838" i="36"/>
  <c r="AF839" i="36"/>
  <c r="AF840" i="36"/>
  <c r="AF841" i="36"/>
  <c r="AF842" i="36"/>
  <c r="AF843" i="36"/>
  <c r="AF844" i="36"/>
  <c r="AF845" i="36"/>
  <c r="AF846" i="36"/>
  <c r="AF847" i="36"/>
  <c r="AF848" i="36"/>
  <c r="AF849" i="36"/>
  <c r="AF850" i="36"/>
  <c r="AF851" i="36"/>
  <c r="AF852" i="36"/>
  <c r="AF853" i="36"/>
  <c r="AF854" i="36"/>
  <c r="AF855" i="36"/>
  <c r="AF856" i="36"/>
  <c r="AF857" i="36"/>
  <c r="AF858" i="36"/>
  <c r="AF859" i="36"/>
  <c r="AF860" i="36"/>
  <c r="AF861" i="36"/>
  <c r="AF862" i="36"/>
  <c r="AF863" i="36"/>
  <c r="AF864" i="36"/>
  <c r="AF865" i="36"/>
  <c r="AF866" i="36"/>
  <c r="AF867" i="36"/>
  <c r="AF868" i="36"/>
  <c r="AF869" i="36"/>
  <c r="AF870" i="36"/>
  <c r="AF871" i="36"/>
  <c r="AF872" i="36"/>
  <c r="AF873" i="36"/>
  <c r="AF874" i="36"/>
  <c r="AF875" i="36"/>
  <c r="AF876" i="36"/>
  <c r="AF877" i="36"/>
  <c r="AF878" i="36"/>
  <c r="AF879" i="36"/>
  <c r="AF880" i="36"/>
  <c r="AF881" i="36"/>
  <c r="AF882" i="36"/>
  <c r="AF883" i="36"/>
  <c r="AF884" i="36"/>
  <c r="AF885" i="36"/>
  <c r="AF886" i="36"/>
  <c r="AF887" i="36"/>
  <c r="AF888" i="36"/>
  <c r="AF889" i="36"/>
  <c r="AF890" i="36"/>
  <c r="AF891" i="36"/>
  <c r="AF892" i="36"/>
  <c r="AF893" i="36"/>
  <c r="AF894" i="36"/>
  <c r="AF895" i="36"/>
  <c r="AF896" i="36"/>
  <c r="AF897" i="36"/>
  <c r="AF898" i="36"/>
  <c r="AF899" i="36"/>
  <c r="AF900" i="36"/>
  <c r="AF901" i="36"/>
  <c r="AF902" i="36"/>
  <c r="AF903" i="36"/>
  <c r="AF904" i="36"/>
  <c r="AF905" i="36"/>
  <c r="AF906" i="36"/>
  <c r="AF907" i="36"/>
  <c r="AF908" i="36"/>
  <c r="AF909" i="36"/>
  <c r="AF910" i="36"/>
  <c r="AF911" i="36"/>
  <c r="AF912" i="36"/>
  <c r="AF913" i="36"/>
  <c r="AF914" i="36"/>
  <c r="AF915" i="36"/>
  <c r="AF916" i="36"/>
  <c r="AF917" i="36"/>
  <c r="AF918" i="36"/>
  <c r="AF919" i="36"/>
  <c r="AF920" i="36"/>
  <c r="AF921" i="36"/>
  <c r="AF922" i="36"/>
  <c r="AF923" i="36"/>
  <c r="AF924" i="36"/>
  <c r="AF925" i="36"/>
  <c r="AF926" i="36"/>
  <c r="AF927" i="36"/>
  <c r="AF928" i="36"/>
  <c r="AF929" i="36"/>
  <c r="AF930" i="36"/>
  <c r="AF931" i="36"/>
  <c r="AF932" i="36"/>
  <c r="AF933" i="36"/>
  <c r="AF934" i="36"/>
  <c r="AF935" i="36"/>
  <c r="AF936" i="36"/>
  <c r="AF937" i="36"/>
  <c r="AF938" i="36"/>
  <c r="AF939" i="36"/>
  <c r="AF940" i="36"/>
  <c r="AF941" i="36"/>
  <c r="AF942" i="36"/>
  <c r="AF943" i="36"/>
  <c r="AF944" i="36"/>
  <c r="AF945" i="36"/>
  <c r="AF946" i="36"/>
  <c r="AF947" i="36"/>
  <c r="AF948" i="36"/>
  <c r="AF949" i="36"/>
  <c r="AF950" i="36"/>
  <c r="AF951" i="36"/>
  <c r="AF952" i="36"/>
  <c r="AF953" i="36"/>
  <c r="AF954" i="36"/>
  <c r="AF955" i="36"/>
  <c r="AF956" i="36"/>
  <c r="AF957" i="36"/>
  <c r="AF958" i="36"/>
  <c r="AF959" i="36"/>
  <c r="AF960" i="36"/>
  <c r="AF961" i="36"/>
  <c r="AF962" i="36"/>
  <c r="AF963" i="36"/>
  <c r="AF964" i="36"/>
  <c r="AF965" i="36"/>
  <c r="AF966" i="36"/>
  <c r="AF967" i="36"/>
  <c r="AF968" i="36"/>
  <c r="AF969" i="36"/>
  <c r="AF970" i="36"/>
  <c r="AF971" i="36"/>
  <c r="AF972" i="36"/>
  <c r="AF973" i="36"/>
  <c r="AF974" i="36"/>
  <c r="AF975" i="36"/>
  <c r="AF976" i="36"/>
  <c r="AF977" i="36"/>
  <c r="AF978" i="36"/>
  <c r="AF979" i="36"/>
  <c r="AF980" i="36"/>
  <c r="AF981" i="36"/>
  <c r="AF982" i="36"/>
  <c r="AF983" i="36"/>
  <c r="AF984" i="36"/>
  <c r="AF985" i="36"/>
  <c r="AF986" i="36"/>
  <c r="AF987" i="36"/>
  <c r="AF988" i="36"/>
  <c r="AF989" i="36"/>
  <c r="AF990" i="36"/>
  <c r="AF991" i="36"/>
  <c r="AF992" i="36"/>
  <c r="AF993" i="36"/>
  <c r="AF994" i="36"/>
  <c r="AF995" i="36"/>
  <c r="AF996" i="36"/>
  <c r="AF997" i="36"/>
  <c r="AF998" i="36"/>
  <c r="AF999" i="36"/>
  <c r="AF1000" i="36"/>
  <c r="AF1001" i="36"/>
  <c r="AF1002" i="36"/>
  <c r="AF1003" i="36"/>
  <c r="AF1004" i="36"/>
  <c r="AF1005" i="36"/>
  <c r="AF1006" i="36"/>
  <c r="AF1007" i="36"/>
  <c r="AF1008" i="36"/>
  <c r="AF1009" i="36"/>
  <c r="AF1010" i="36"/>
  <c r="AF1011" i="36"/>
  <c r="AF1012" i="36"/>
  <c r="AF1013" i="36"/>
  <c r="AF1014" i="36"/>
  <c r="AF1015" i="36"/>
  <c r="AF1016" i="36"/>
  <c r="AF1017" i="36"/>
  <c r="AF1018" i="36"/>
  <c r="AF1019" i="36"/>
  <c r="AF1020" i="36"/>
  <c r="AF1021" i="36"/>
  <c r="AF1022" i="36"/>
  <c r="AF1023" i="36"/>
  <c r="AF1024" i="36"/>
  <c r="AF1025" i="36"/>
  <c r="AF1026" i="36"/>
  <c r="AF1027" i="36"/>
  <c r="AF1028" i="36"/>
  <c r="AF1029" i="36"/>
  <c r="AF1030" i="36"/>
  <c r="AF1031" i="36"/>
  <c r="AF1032" i="36"/>
  <c r="AF1033" i="36"/>
  <c r="AF1034" i="36"/>
  <c r="AF1035" i="36"/>
  <c r="AF1036" i="36"/>
  <c r="AF1037" i="36"/>
  <c r="AF1038" i="36"/>
  <c r="AF1039" i="36"/>
  <c r="AF1040" i="36"/>
  <c r="AF1041" i="36"/>
  <c r="AF1042" i="36"/>
  <c r="AF1043" i="36"/>
  <c r="AF1044" i="36"/>
  <c r="AF1045" i="36"/>
  <c r="AF1046" i="36"/>
  <c r="AF1047" i="36"/>
  <c r="AF1048" i="36"/>
  <c r="AF1049" i="36"/>
  <c r="AF1050" i="36"/>
  <c r="AF1051" i="36"/>
  <c r="AF1052" i="36"/>
  <c r="AF1053" i="36"/>
  <c r="AF1054" i="36"/>
  <c r="AF1055" i="36"/>
  <c r="AF1056" i="36"/>
  <c r="AF1057" i="36"/>
  <c r="AF1058" i="36"/>
  <c r="AF1059" i="36"/>
  <c r="AF1060" i="36"/>
  <c r="AF1061" i="36"/>
  <c r="AF1062" i="36"/>
  <c r="AF1063" i="36"/>
  <c r="AF1064" i="36"/>
  <c r="AF1065" i="36"/>
  <c r="AF1066" i="36"/>
  <c r="AF1067" i="36"/>
  <c r="AF1068" i="36"/>
  <c r="AF1069" i="36"/>
  <c r="AF1070" i="36"/>
  <c r="AF1071" i="36"/>
  <c r="AF1072" i="36"/>
  <c r="AF1073" i="36"/>
  <c r="AF1074" i="36"/>
  <c r="AF1075" i="36"/>
  <c r="AF1076" i="36"/>
  <c r="AF1077" i="36"/>
  <c r="AF1078" i="36"/>
  <c r="AF1079" i="36"/>
  <c r="AF1080" i="36"/>
  <c r="AF1081" i="36"/>
  <c r="AF1082" i="36"/>
  <c r="AF1083" i="36"/>
  <c r="AF1084" i="36"/>
  <c r="AF1085" i="36"/>
  <c r="AF1086" i="36"/>
  <c r="AF1087" i="36"/>
  <c r="AF1088" i="36"/>
  <c r="AF1089" i="36"/>
  <c r="AF1090" i="36"/>
  <c r="AF1091" i="36"/>
  <c r="AF1092" i="36"/>
  <c r="AF1093" i="36"/>
  <c r="AF1094" i="36"/>
  <c r="AF1095" i="36"/>
  <c r="AF1096" i="36"/>
  <c r="AF1097" i="36"/>
  <c r="AF1098" i="36"/>
  <c r="AF1099" i="36"/>
  <c r="AF1100" i="36"/>
  <c r="AF1101" i="36"/>
  <c r="AF1102" i="36"/>
  <c r="AF1103" i="36"/>
  <c r="AF1104" i="36"/>
  <c r="AF1105" i="36"/>
  <c r="AF1106" i="36"/>
  <c r="AF1107" i="36"/>
  <c r="AF1108" i="36"/>
  <c r="AF1109" i="36"/>
  <c r="AF1110" i="36"/>
  <c r="AF1111" i="36"/>
  <c r="AF1112" i="36"/>
  <c r="AF1113" i="36"/>
  <c r="AF1114" i="36"/>
  <c r="AF1115" i="36"/>
  <c r="AF1116" i="36"/>
  <c r="AF1117" i="36"/>
  <c r="AF1118" i="36"/>
  <c r="AF1119" i="36"/>
  <c r="AF1120" i="36"/>
  <c r="AF1121" i="36"/>
  <c r="AF1122" i="36"/>
  <c r="AF1123" i="36"/>
  <c r="AF1124" i="36"/>
  <c r="AF1125" i="36"/>
  <c r="AF1126" i="36"/>
  <c r="AF1127" i="36"/>
  <c r="AF1128" i="36"/>
  <c r="AF1129" i="36"/>
  <c r="AF1130" i="36"/>
  <c r="AF1131" i="36"/>
  <c r="AF1132" i="36"/>
  <c r="AF1133" i="36"/>
  <c r="AF1134" i="36"/>
  <c r="AF1135" i="36"/>
  <c r="AF1136" i="36"/>
  <c r="AF1137" i="36"/>
  <c r="AF1138" i="36"/>
  <c r="AF1139" i="36"/>
  <c r="AF1140" i="36"/>
  <c r="AF1141" i="36"/>
  <c r="AF1142" i="36"/>
  <c r="AF1143" i="36"/>
  <c r="AF1144" i="36"/>
  <c r="AF1145" i="36"/>
  <c r="AF1146" i="36"/>
  <c r="AF1147" i="36"/>
  <c r="AF1148" i="36"/>
  <c r="AF1149" i="36"/>
  <c r="AF1150" i="36"/>
  <c r="AF1151" i="36"/>
  <c r="AF1152" i="36"/>
  <c r="AF1153" i="36"/>
  <c r="AF1154" i="36"/>
  <c r="AF1155" i="36"/>
  <c r="AF1156" i="36"/>
  <c r="AF1157" i="36"/>
  <c r="AF1158" i="36"/>
  <c r="AF1159" i="36"/>
  <c r="AF1160" i="36"/>
  <c r="AF1161" i="36"/>
  <c r="AF1162" i="36"/>
  <c r="AF1163" i="36"/>
  <c r="AF1164" i="36"/>
  <c r="AF1165" i="36"/>
  <c r="AF1166" i="36"/>
  <c r="AF1167" i="36"/>
  <c r="AF1168" i="36"/>
  <c r="AF1169" i="36"/>
  <c r="AF1170" i="36"/>
  <c r="AF1171" i="36"/>
  <c r="AF1172" i="36"/>
  <c r="AF1173" i="36"/>
  <c r="AF1174" i="36"/>
  <c r="AF1175" i="36"/>
  <c r="AF1176" i="36"/>
  <c r="AF1177" i="36"/>
  <c r="AF1178" i="36"/>
  <c r="AF1179" i="36"/>
  <c r="AF1180" i="36"/>
  <c r="AF1181" i="36"/>
  <c r="AF1182" i="36"/>
  <c r="AF1183" i="36"/>
  <c r="AF1184" i="36"/>
  <c r="AF1185" i="36"/>
  <c r="AF1186" i="36"/>
  <c r="AF1187" i="36"/>
  <c r="AF1188" i="36"/>
  <c r="AF1189" i="36"/>
  <c r="AF1190" i="36"/>
  <c r="AF1191" i="36"/>
  <c r="AF1192" i="36"/>
  <c r="AF1193" i="36"/>
  <c r="AF1194" i="36"/>
  <c r="AF1195" i="36"/>
  <c r="AF1196" i="36"/>
  <c r="AF1197" i="36"/>
  <c r="AF1198" i="36"/>
  <c r="AF1199" i="36"/>
  <c r="AF1200" i="36"/>
  <c r="AF1201" i="36"/>
  <c r="AF1202" i="36"/>
  <c r="AF1203" i="36"/>
  <c r="AF1204" i="36"/>
  <c r="AF1205" i="36"/>
  <c r="AF1206" i="36"/>
  <c r="AF1207" i="36"/>
  <c r="AF1208" i="36"/>
  <c r="AF1209" i="36"/>
  <c r="AF1210" i="36"/>
  <c r="AF1211" i="36"/>
  <c r="AF1212" i="36"/>
  <c r="AF1213" i="36"/>
  <c r="AF1214" i="36"/>
  <c r="AF1215" i="36"/>
  <c r="AF1216" i="36"/>
  <c r="AF1217" i="36"/>
  <c r="AF1218" i="36"/>
  <c r="AF1219" i="36"/>
  <c r="AF1220" i="36"/>
  <c r="AF1221" i="36"/>
  <c r="AF1222" i="36"/>
  <c r="AF1223" i="36"/>
  <c r="AF1224" i="36"/>
  <c r="AF1225" i="36"/>
  <c r="AF1226" i="36"/>
  <c r="AF1227" i="36"/>
  <c r="AF1228" i="36"/>
  <c r="AF1229" i="36"/>
  <c r="AF1230" i="36"/>
  <c r="AF1231" i="36"/>
  <c r="AF1232" i="36"/>
  <c r="AF1233" i="36"/>
  <c r="AF1234" i="36"/>
  <c r="AF1235" i="36"/>
  <c r="AF1236" i="36"/>
  <c r="AF1237" i="36"/>
  <c r="AF1238" i="36"/>
  <c r="AF1239" i="36"/>
  <c r="AF1240" i="36"/>
  <c r="AF1241" i="36"/>
  <c r="AF1242" i="36"/>
  <c r="AF1243" i="36"/>
  <c r="AF1244" i="36"/>
  <c r="AF1245" i="36"/>
  <c r="AF1246" i="36"/>
  <c r="AF1247" i="36"/>
  <c r="AF1248" i="36"/>
  <c r="AF1249" i="36"/>
  <c r="AF1250" i="36"/>
  <c r="AF1251" i="36"/>
  <c r="AF1252" i="36"/>
  <c r="AF1253" i="36"/>
  <c r="AF1254" i="36"/>
  <c r="AF1255" i="36"/>
  <c r="AF1256" i="36"/>
  <c r="AF1257" i="36"/>
  <c r="AF1258" i="36"/>
  <c r="AF1259" i="36"/>
  <c r="AF1260" i="36"/>
  <c r="AF1261" i="36"/>
  <c r="AF1262" i="36"/>
  <c r="AF1263" i="36"/>
  <c r="AF1264" i="36"/>
  <c r="AF1265" i="36"/>
  <c r="AF1266" i="36"/>
  <c r="AF1267" i="36"/>
  <c r="AF1268" i="36"/>
  <c r="AF1269" i="36"/>
  <c r="AF1270" i="36"/>
  <c r="AF1271" i="36"/>
  <c r="AF1272" i="36"/>
  <c r="AF1273" i="36"/>
  <c r="AF1274" i="36"/>
  <c r="AF1275" i="36"/>
  <c r="AF1276" i="36"/>
  <c r="AF1277" i="36"/>
  <c r="AF1278" i="36"/>
  <c r="AF1279" i="36"/>
  <c r="AF1280" i="36"/>
  <c r="AF1281" i="36"/>
  <c r="AF1282" i="36"/>
  <c r="AF1283" i="36"/>
  <c r="AF1284" i="36"/>
  <c r="AF1285" i="36"/>
  <c r="AF1286" i="36"/>
  <c r="AF1287" i="36"/>
  <c r="AF1288" i="36"/>
  <c r="AF1289" i="36"/>
  <c r="AF1290" i="36"/>
  <c r="AF1291" i="36"/>
  <c r="AF1292" i="36"/>
  <c r="AF1293" i="36"/>
  <c r="AF1294" i="36"/>
  <c r="AF1295" i="36"/>
  <c r="AF1296" i="36"/>
  <c r="AF1297" i="36"/>
  <c r="AF1298" i="36"/>
  <c r="AF1299" i="36"/>
  <c r="AF1300" i="36"/>
  <c r="AF1301" i="36"/>
  <c r="AF1302" i="36"/>
  <c r="AF1303" i="36"/>
  <c r="AF1304" i="36"/>
  <c r="AF1305" i="36"/>
  <c r="AF1306" i="36"/>
  <c r="AF1307" i="36"/>
  <c r="AF1308" i="36"/>
  <c r="AF1309" i="36"/>
  <c r="AF1310" i="36"/>
  <c r="AE95" i="36"/>
  <c r="AE96" i="36"/>
  <c r="AE97" i="36"/>
  <c r="AE98" i="36"/>
  <c r="AE99" i="36"/>
  <c r="AE100" i="36"/>
  <c r="AE101" i="36"/>
  <c r="AE102" i="36"/>
  <c r="AE103" i="36"/>
  <c r="AE104" i="36"/>
  <c r="AE105" i="36"/>
  <c r="AE106" i="36"/>
  <c r="AE107" i="36"/>
  <c r="AE108" i="36"/>
  <c r="AE109" i="36"/>
  <c r="AE110" i="36"/>
  <c r="AE111" i="36"/>
  <c r="AE112" i="36"/>
  <c r="AE113" i="36"/>
  <c r="AE114" i="36"/>
  <c r="AE115" i="36"/>
  <c r="AE116" i="36"/>
  <c r="AE117" i="36"/>
  <c r="AE118" i="36"/>
  <c r="AE119" i="36"/>
  <c r="AE120" i="36"/>
  <c r="AE121" i="36"/>
  <c r="AE122" i="36"/>
  <c r="AE123" i="36"/>
  <c r="AE124" i="36"/>
  <c r="AE125" i="36"/>
  <c r="AE126" i="36"/>
  <c r="AE127" i="36"/>
  <c r="AE128" i="36"/>
  <c r="AE129" i="36"/>
  <c r="AE130" i="36"/>
  <c r="AE131" i="36"/>
  <c r="AE132" i="36"/>
  <c r="AE133" i="36"/>
  <c r="AE134" i="36"/>
  <c r="AE135" i="36"/>
  <c r="AE136" i="36"/>
  <c r="AE137" i="36"/>
  <c r="AE138" i="36"/>
  <c r="AE139" i="36"/>
  <c r="AE140" i="36"/>
  <c r="AE141" i="36"/>
  <c r="AE142" i="36"/>
  <c r="AE143" i="36"/>
  <c r="AE144" i="36"/>
  <c r="AE145" i="36"/>
  <c r="AE146" i="36"/>
  <c r="AE147" i="36"/>
  <c r="AE148" i="36"/>
  <c r="AE149" i="36"/>
  <c r="AE150" i="36"/>
  <c r="AE151" i="36"/>
  <c r="AE152" i="36"/>
  <c r="AE153" i="36"/>
  <c r="AE154" i="36"/>
  <c r="AE155" i="36"/>
  <c r="AE156" i="36"/>
  <c r="AE157" i="36"/>
  <c r="AE158" i="36"/>
  <c r="AE159" i="36"/>
  <c r="AE160" i="36"/>
  <c r="AE161" i="36"/>
  <c r="AE162" i="36"/>
  <c r="AE163" i="36"/>
  <c r="AE164" i="36"/>
  <c r="AE165" i="36"/>
  <c r="AE166" i="36"/>
  <c r="AE167" i="36"/>
  <c r="AE168" i="36"/>
  <c r="AE169" i="36"/>
  <c r="AE170" i="36"/>
  <c r="AE171" i="36"/>
  <c r="AE172" i="36"/>
  <c r="AE173" i="36"/>
  <c r="AE174" i="36"/>
  <c r="AE175" i="36"/>
  <c r="AE176" i="36"/>
  <c r="AE177" i="36"/>
  <c r="AE178" i="36"/>
  <c r="AE179" i="36"/>
  <c r="AE180" i="36"/>
  <c r="AE181" i="36"/>
  <c r="AE182" i="36"/>
  <c r="AE183" i="36"/>
  <c r="AE184" i="36"/>
  <c r="AE185" i="36"/>
  <c r="AE186" i="36"/>
  <c r="AE187" i="36"/>
  <c r="AE188" i="36"/>
  <c r="AE189" i="36"/>
  <c r="AE190" i="36"/>
  <c r="AE191" i="36"/>
  <c r="AE192" i="36"/>
  <c r="AE193" i="36"/>
  <c r="AE194" i="36"/>
  <c r="AE195" i="36"/>
  <c r="AE196" i="36"/>
  <c r="AE197" i="36"/>
  <c r="AE198" i="36"/>
  <c r="AE199" i="36"/>
  <c r="AE200" i="36"/>
  <c r="AE201" i="36"/>
  <c r="AE202" i="36"/>
  <c r="AE203" i="36"/>
  <c r="AE204" i="36"/>
  <c r="AE205" i="36"/>
  <c r="AE206" i="36"/>
  <c r="AE207" i="36"/>
  <c r="AE208" i="36"/>
  <c r="AE209" i="36"/>
  <c r="AE210" i="36"/>
  <c r="AE211" i="36"/>
  <c r="AE212" i="36"/>
  <c r="AE213" i="36"/>
  <c r="AE214" i="36"/>
  <c r="AE215" i="36"/>
  <c r="AE216" i="36"/>
  <c r="AE217" i="36"/>
  <c r="AE218" i="36"/>
  <c r="AE219" i="36"/>
  <c r="AE220" i="36"/>
  <c r="AE221" i="36"/>
  <c r="AE222" i="36"/>
  <c r="AE223" i="36"/>
  <c r="AE224" i="36"/>
  <c r="AE225" i="36"/>
  <c r="AE226" i="36"/>
  <c r="AE227" i="36"/>
  <c r="AE228" i="36"/>
  <c r="AE229" i="36"/>
  <c r="AE230" i="36"/>
  <c r="AE231" i="36"/>
  <c r="AE232" i="36"/>
  <c r="AE233" i="36"/>
  <c r="AE234" i="36"/>
  <c r="AE235" i="36"/>
  <c r="AE236" i="36"/>
  <c r="AE237" i="36"/>
  <c r="AE238" i="36"/>
  <c r="AE239" i="36"/>
  <c r="AE240" i="36"/>
  <c r="AE241" i="36"/>
  <c r="AE242" i="36"/>
  <c r="AE243" i="36"/>
  <c r="AE244" i="36"/>
  <c r="AE245" i="36"/>
  <c r="AE246" i="36"/>
  <c r="AE247" i="36"/>
  <c r="AE248" i="36"/>
  <c r="AE249" i="36"/>
  <c r="AE250" i="36"/>
  <c r="AE251" i="36"/>
  <c r="AE252" i="36"/>
  <c r="AE253" i="36"/>
  <c r="AE254" i="36"/>
  <c r="AE255" i="36"/>
  <c r="AE256" i="36"/>
  <c r="AE257" i="36"/>
  <c r="AE258" i="36"/>
  <c r="AE259" i="36"/>
  <c r="AE260" i="36"/>
  <c r="AE261" i="36"/>
  <c r="AE262" i="36"/>
  <c r="AE263" i="36"/>
  <c r="AE264" i="36"/>
  <c r="AE265" i="36"/>
  <c r="AE266" i="36"/>
  <c r="AE267" i="36"/>
  <c r="AE268" i="36"/>
  <c r="AE269" i="36"/>
  <c r="AE270" i="36"/>
  <c r="AE271" i="36"/>
  <c r="AE272" i="36"/>
  <c r="AE273" i="36"/>
  <c r="AE274" i="36"/>
  <c r="AE275" i="36"/>
  <c r="AE276" i="36"/>
  <c r="AE277" i="36"/>
  <c r="AE278" i="36"/>
  <c r="AE279" i="36"/>
  <c r="AE280" i="36"/>
  <c r="AE281" i="36"/>
  <c r="AE282" i="36"/>
  <c r="AE283" i="36"/>
  <c r="AE284" i="36"/>
  <c r="AE285" i="36"/>
  <c r="AE286" i="36"/>
  <c r="AE287" i="36"/>
  <c r="AE288" i="36"/>
  <c r="AE289" i="36"/>
  <c r="AE290" i="36"/>
  <c r="AE291" i="36"/>
  <c r="AE292" i="36"/>
  <c r="AE293" i="36"/>
  <c r="AE294" i="36"/>
  <c r="AE295" i="36"/>
  <c r="AE296" i="36"/>
  <c r="AE297" i="36"/>
  <c r="AE298" i="36"/>
  <c r="AE299" i="36"/>
  <c r="AE300" i="36"/>
  <c r="AE301" i="36"/>
  <c r="AE302" i="36"/>
  <c r="AE303" i="36"/>
  <c r="AE304" i="36"/>
  <c r="AE305" i="36"/>
  <c r="AE306" i="36"/>
  <c r="AE307" i="36"/>
  <c r="AE308" i="36"/>
  <c r="AE309" i="36"/>
  <c r="AE310" i="36"/>
  <c r="AE311" i="36"/>
  <c r="AE312" i="36"/>
  <c r="AE313" i="36"/>
  <c r="AE314" i="36"/>
  <c r="AE315" i="36"/>
  <c r="AE316" i="36"/>
  <c r="AE317" i="36"/>
  <c r="AE318" i="36"/>
  <c r="AE319" i="36"/>
  <c r="AE320" i="36"/>
  <c r="AE321" i="36"/>
  <c r="AE322" i="36"/>
  <c r="AE323" i="36"/>
  <c r="AE324" i="36"/>
  <c r="AE325" i="36"/>
  <c r="AE326" i="36"/>
  <c r="AE327" i="36"/>
  <c r="AE328" i="36"/>
  <c r="AE329" i="36"/>
  <c r="AE330" i="36"/>
  <c r="AE331" i="36"/>
  <c r="AE332" i="36"/>
  <c r="AE333" i="36"/>
  <c r="AE334" i="36"/>
  <c r="AE335" i="36"/>
  <c r="AE336" i="36"/>
  <c r="AE337" i="36"/>
  <c r="AE338" i="36"/>
  <c r="AE339" i="36"/>
  <c r="AE340" i="36"/>
  <c r="AE341" i="36"/>
  <c r="AE342" i="36"/>
  <c r="AE343" i="36"/>
  <c r="AE344" i="36"/>
  <c r="AE345" i="36"/>
  <c r="AE346" i="36"/>
  <c r="AE347" i="36"/>
  <c r="AE348" i="36"/>
  <c r="AE349" i="36"/>
  <c r="AE350" i="36"/>
  <c r="AE351" i="36"/>
  <c r="AE352" i="36"/>
  <c r="AE353" i="36"/>
  <c r="AE354" i="36"/>
  <c r="AE355" i="36"/>
  <c r="AE356" i="36"/>
  <c r="AE357" i="36"/>
  <c r="AE358" i="36"/>
  <c r="AE359" i="36"/>
  <c r="AE360" i="36"/>
  <c r="AE361" i="36"/>
  <c r="AE362" i="36"/>
  <c r="AE363" i="36"/>
  <c r="AE364" i="36"/>
  <c r="AE365" i="36"/>
  <c r="AE366" i="36"/>
  <c r="AE367" i="36"/>
  <c r="AE368" i="36"/>
  <c r="AE369" i="36"/>
  <c r="AE370" i="36"/>
  <c r="AE371" i="36"/>
  <c r="AE372" i="36"/>
  <c r="AE373" i="36"/>
  <c r="AE374" i="36"/>
  <c r="AE375" i="36"/>
  <c r="AE376" i="36"/>
  <c r="AE377" i="36"/>
  <c r="AE378" i="36"/>
  <c r="AE379" i="36"/>
  <c r="AE380" i="36"/>
  <c r="AE381" i="36"/>
  <c r="AE382" i="36"/>
  <c r="AE383" i="36"/>
  <c r="AE384" i="36"/>
  <c r="AE385" i="36"/>
  <c r="AE386" i="36"/>
  <c r="AE387" i="36"/>
  <c r="AE388" i="36"/>
  <c r="AE389" i="36"/>
  <c r="AE390" i="36"/>
  <c r="AE391" i="36"/>
  <c r="AE392" i="36"/>
  <c r="AE393" i="36"/>
  <c r="AE394" i="36"/>
  <c r="AE395" i="36"/>
  <c r="AE396" i="36"/>
  <c r="AE397" i="36"/>
  <c r="AE398" i="36"/>
  <c r="AE399" i="36"/>
  <c r="AE400" i="36"/>
  <c r="AE401" i="36"/>
  <c r="AE402" i="36"/>
  <c r="AE403" i="36"/>
  <c r="AE404" i="36"/>
  <c r="AE405" i="36"/>
  <c r="AE406" i="36"/>
  <c r="AE407" i="36"/>
  <c r="AE408" i="36"/>
  <c r="AE409" i="36"/>
  <c r="AE410" i="36"/>
  <c r="AE411" i="36"/>
  <c r="AE412" i="36"/>
  <c r="AE413" i="36"/>
  <c r="AE414" i="36"/>
  <c r="AE415" i="36"/>
  <c r="AE416" i="36"/>
  <c r="AE417" i="36"/>
  <c r="AE418" i="36"/>
  <c r="AE419" i="36"/>
  <c r="AE420" i="36"/>
  <c r="AE421" i="36"/>
  <c r="AE422" i="36"/>
  <c r="AE423" i="36"/>
  <c r="AE424" i="36"/>
  <c r="AE425" i="36"/>
  <c r="AE426" i="36"/>
  <c r="AE427" i="36"/>
  <c r="AE428" i="36"/>
  <c r="AE429" i="36"/>
  <c r="AE430" i="36"/>
  <c r="AE431" i="36"/>
  <c r="AE432" i="36"/>
  <c r="AE433" i="36"/>
  <c r="AE434" i="36"/>
  <c r="AE435" i="36"/>
  <c r="AE436" i="36"/>
  <c r="AE437" i="36"/>
  <c r="AE438" i="36"/>
  <c r="AE439" i="36"/>
  <c r="AE440" i="36"/>
  <c r="AE441" i="36"/>
  <c r="AE442" i="36"/>
  <c r="AE443" i="36"/>
  <c r="AE444" i="36"/>
  <c r="AE445" i="36"/>
  <c r="AE446" i="36"/>
  <c r="AE447" i="36"/>
  <c r="AE448" i="36"/>
  <c r="AE449" i="36"/>
  <c r="AE450" i="36"/>
  <c r="AE451" i="36"/>
  <c r="AE452" i="36"/>
  <c r="AE453" i="36"/>
  <c r="AE454" i="36"/>
  <c r="AE455" i="36"/>
  <c r="AE456" i="36"/>
  <c r="AE457" i="36"/>
  <c r="AE458" i="36"/>
  <c r="AE459" i="36"/>
  <c r="AE460" i="36"/>
  <c r="AE461" i="36"/>
  <c r="AE462" i="36"/>
  <c r="AE463" i="36"/>
  <c r="AE464" i="36"/>
  <c r="AE465" i="36"/>
  <c r="AE466" i="36"/>
  <c r="AE467" i="36"/>
  <c r="AE468" i="36"/>
  <c r="AE469" i="36"/>
  <c r="AE470" i="36"/>
  <c r="AE471" i="36"/>
  <c r="AE472" i="36"/>
  <c r="AE473" i="36"/>
  <c r="AE474" i="36"/>
  <c r="AE475" i="36"/>
  <c r="AE476" i="36"/>
  <c r="AE477" i="36"/>
  <c r="AE478" i="36"/>
  <c r="AE479" i="36"/>
  <c r="AE480" i="36"/>
  <c r="AE481" i="36"/>
  <c r="AE482" i="36"/>
  <c r="AE483" i="36"/>
  <c r="AE484" i="36"/>
  <c r="AE485" i="36"/>
  <c r="AE486" i="36"/>
  <c r="AE487" i="36"/>
  <c r="AE488" i="36"/>
  <c r="AE489" i="36"/>
  <c r="AE490" i="36"/>
  <c r="AE491" i="36"/>
  <c r="AE492" i="36"/>
  <c r="AE493" i="36"/>
  <c r="AE494" i="36"/>
  <c r="AE495" i="36"/>
  <c r="AE496" i="36"/>
  <c r="AE497" i="36"/>
  <c r="AE498" i="36"/>
  <c r="AE499" i="36"/>
  <c r="AE500" i="36"/>
  <c r="AE501" i="36"/>
  <c r="AE502" i="36"/>
  <c r="AE503" i="36"/>
  <c r="AE504" i="36"/>
  <c r="AE505" i="36"/>
  <c r="AE506" i="36"/>
  <c r="AE507" i="36"/>
  <c r="AE508" i="36"/>
  <c r="AE509" i="36"/>
  <c r="AE510" i="36"/>
  <c r="AE511" i="36"/>
  <c r="AE512" i="36"/>
  <c r="AE513" i="36"/>
  <c r="AE514" i="36"/>
  <c r="AE515" i="36"/>
  <c r="AE516" i="36"/>
  <c r="AE517" i="36"/>
  <c r="AE518" i="36"/>
  <c r="AE519" i="36"/>
  <c r="AE520" i="36"/>
  <c r="AE521" i="36"/>
  <c r="AE522" i="36"/>
  <c r="AE523" i="36"/>
  <c r="AE524" i="36"/>
  <c r="AE525" i="36"/>
  <c r="AE526" i="36"/>
  <c r="AE527" i="36"/>
  <c r="AE528" i="36"/>
  <c r="AE529" i="36"/>
  <c r="AE530" i="36"/>
  <c r="AE531" i="36"/>
  <c r="AE532" i="36"/>
  <c r="AE533" i="36"/>
  <c r="AE534" i="36"/>
  <c r="AE535" i="36"/>
  <c r="AE536" i="36"/>
  <c r="AE537" i="36"/>
  <c r="AE538" i="36"/>
  <c r="AE539" i="36"/>
  <c r="AE540" i="36"/>
  <c r="AE541" i="36"/>
  <c r="AE542" i="36"/>
  <c r="AE543" i="36"/>
  <c r="AE544" i="36"/>
  <c r="AE545" i="36"/>
  <c r="AE546" i="36"/>
  <c r="AE547" i="36"/>
  <c r="AE548" i="36"/>
  <c r="AE549" i="36"/>
  <c r="AE550" i="36"/>
  <c r="AE551" i="36"/>
  <c r="AE552" i="36"/>
  <c r="AE553" i="36"/>
  <c r="AE554" i="36"/>
  <c r="AE555" i="36"/>
  <c r="AE556" i="36"/>
  <c r="AE557" i="36"/>
  <c r="AE558" i="36"/>
  <c r="AE559" i="36"/>
  <c r="AE560" i="36"/>
  <c r="AE561" i="36"/>
  <c r="AE562" i="36"/>
  <c r="AE563" i="36"/>
  <c r="AE564" i="36"/>
  <c r="AE565" i="36"/>
  <c r="AE566" i="36"/>
  <c r="AE567" i="36"/>
  <c r="AE568" i="36"/>
  <c r="AE569" i="36"/>
  <c r="AE570" i="36"/>
  <c r="AE571" i="36"/>
  <c r="AE572" i="36"/>
  <c r="AE573" i="36"/>
  <c r="AE574" i="36"/>
  <c r="AE575" i="36"/>
  <c r="AE576" i="36"/>
  <c r="AE577" i="36"/>
  <c r="AE578" i="36"/>
  <c r="AE579" i="36"/>
  <c r="AE580" i="36"/>
  <c r="AE581" i="36"/>
  <c r="AE582" i="36"/>
  <c r="AE583" i="36"/>
  <c r="AE584" i="36"/>
  <c r="AE585" i="36"/>
  <c r="AE586" i="36"/>
  <c r="AE587" i="36"/>
  <c r="AE588" i="36"/>
  <c r="AE589" i="36"/>
  <c r="AE590" i="36"/>
  <c r="AE591" i="36"/>
  <c r="AE592" i="36"/>
  <c r="AE593" i="36"/>
  <c r="AE594" i="36"/>
  <c r="AE595" i="36"/>
  <c r="AE596" i="36"/>
  <c r="AE597" i="36"/>
  <c r="AE598" i="36"/>
  <c r="AE599" i="36"/>
  <c r="AE600" i="36"/>
  <c r="AE601" i="36"/>
  <c r="AE602" i="36"/>
  <c r="AE603" i="36"/>
  <c r="AE604" i="36"/>
  <c r="AE605" i="36"/>
  <c r="AE606" i="36"/>
  <c r="AE607" i="36"/>
  <c r="AE608" i="36"/>
  <c r="AE609" i="36"/>
  <c r="AE610" i="36"/>
  <c r="AE611" i="36"/>
  <c r="AE612" i="36"/>
  <c r="AE613" i="36"/>
  <c r="AE614" i="36"/>
  <c r="AE615" i="36"/>
  <c r="AE616" i="36"/>
  <c r="AE617" i="36"/>
  <c r="AE618" i="36"/>
  <c r="AE619" i="36"/>
  <c r="AE620" i="36"/>
  <c r="AE621" i="36"/>
  <c r="AE622" i="36"/>
  <c r="AE623" i="36"/>
  <c r="AE624" i="36"/>
  <c r="AE625" i="36"/>
  <c r="AE626" i="36"/>
  <c r="AE627" i="36"/>
  <c r="AE628" i="36"/>
  <c r="AE629" i="36"/>
  <c r="AE630" i="36"/>
  <c r="AE631" i="36"/>
  <c r="AE632" i="36"/>
  <c r="AE633" i="36"/>
  <c r="AE634" i="36"/>
  <c r="AE635" i="36"/>
  <c r="AE636" i="36"/>
  <c r="AE637" i="36"/>
  <c r="AE638" i="36"/>
  <c r="AE639" i="36"/>
  <c r="AE640" i="36"/>
  <c r="AE641" i="36"/>
  <c r="AE642" i="36"/>
  <c r="AE643" i="36"/>
  <c r="AE644" i="36"/>
  <c r="AE645" i="36"/>
  <c r="AE646" i="36"/>
  <c r="AE647" i="36"/>
  <c r="AE648" i="36"/>
  <c r="AE649" i="36"/>
  <c r="AE650" i="36"/>
  <c r="AE651" i="36"/>
  <c r="AE652" i="36"/>
  <c r="AE653" i="36"/>
  <c r="AE654" i="36"/>
  <c r="AE655" i="36"/>
  <c r="AE656" i="36"/>
  <c r="AE657" i="36"/>
  <c r="AE658" i="36"/>
  <c r="AE659" i="36"/>
  <c r="AE660" i="36"/>
  <c r="AE661" i="36"/>
  <c r="AE662" i="36"/>
  <c r="AE663" i="36"/>
  <c r="AE664" i="36"/>
  <c r="AE665" i="36"/>
  <c r="AE666" i="36"/>
  <c r="AE667" i="36"/>
  <c r="AE668" i="36"/>
  <c r="AE669" i="36"/>
  <c r="AE670" i="36"/>
  <c r="AE671" i="36"/>
  <c r="AE672" i="36"/>
  <c r="AE673" i="36"/>
  <c r="AE674" i="36"/>
  <c r="AE675" i="36"/>
  <c r="AE676" i="36"/>
  <c r="AE677" i="36"/>
  <c r="AE678" i="36"/>
  <c r="AE679" i="36"/>
  <c r="AE680" i="36"/>
  <c r="AE681" i="36"/>
  <c r="AE682" i="36"/>
  <c r="AE683" i="36"/>
  <c r="AE684" i="36"/>
  <c r="AE685" i="36"/>
  <c r="AE686" i="36"/>
  <c r="AE687" i="36"/>
  <c r="AE688" i="36"/>
  <c r="AE689" i="36"/>
  <c r="AE690" i="36"/>
  <c r="AE691" i="36"/>
  <c r="AE692" i="36"/>
  <c r="AE693" i="36"/>
  <c r="AE694" i="36"/>
  <c r="AE695" i="36"/>
  <c r="AE696" i="36"/>
  <c r="AE697" i="36"/>
  <c r="AE698" i="36"/>
  <c r="AE699" i="36"/>
  <c r="AE700" i="36"/>
  <c r="AE701" i="36"/>
  <c r="AE702" i="36"/>
  <c r="AE703" i="36"/>
  <c r="AE704" i="36"/>
  <c r="AE705" i="36"/>
  <c r="AE706" i="36"/>
  <c r="AE707" i="36"/>
  <c r="AE708" i="36"/>
  <c r="AE709" i="36"/>
  <c r="AE710" i="36"/>
  <c r="AE711" i="36"/>
  <c r="AE712" i="36"/>
  <c r="AE713" i="36"/>
  <c r="AE714" i="36"/>
  <c r="AE715" i="36"/>
  <c r="AE716" i="36"/>
  <c r="AE717" i="36"/>
  <c r="AE718" i="36"/>
  <c r="AE719" i="36"/>
  <c r="AE720" i="36"/>
  <c r="AE721" i="36"/>
  <c r="AE722" i="36"/>
  <c r="AE723" i="36"/>
  <c r="AE724" i="36"/>
  <c r="AE725" i="36"/>
  <c r="AE726" i="36"/>
  <c r="AE727" i="36"/>
  <c r="AE728" i="36"/>
  <c r="AE729" i="36"/>
  <c r="AE730" i="36"/>
  <c r="AE731" i="36"/>
  <c r="AE732" i="36"/>
  <c r="AE733" i="36"/>
  <c r="AE734" i="36"/>
  <c r="AE735" i="36"/>
  <c r="AE736" i="36"/>
  <c r="AE737" i="36"/>
  <c r="AE738" i="36"/>
  <c r="AE739" i="36"/>
  <c r="AE740" i="36"/>
  <c r="AE741" i="36"/>
  <c r="AE742" i="36"/>
  <c r="AE743" i="36"/>
  <c r="AE744" i="36"/>
  <c r="AE745" i="36"/>
  <c r="AE746" i="36"/>
  <c r="AE747" i="36"/>
  <c r="AE748" i="36"/>
  <c r="AE749" i="36"/>
  <c r="AE750" i="36"/>
  <c r="AE751" i="36"/>
  <c r="AE752" i="36"/>
  <c r="AE753" i="36"/>
  <c r="AE754" i="36"/>
  <c r="AE755" i="36"/>
  <c r="AE756" i="36"/>
  <c r="AE757" i="36"/>
  <c r="AE758" i="36"/>
  <c r="AE759" i="36"/>
  <c r="AE760" i="36"/>
  <c r="AE761" i="36"/>
  <c r="AE762" i="36"/>
  <c r="AE763" i="36"/>
  <c r="AE764" i="36"/>
  <c r="AE765" i="36"/>
  <c r="AE766" i="36"/>
  <c r="AE767" i="36"/>
  <c r="AE768" i="36"/>
  <c r="AE769" i="36"/>
  <c r="AE770" i="36"/>
  <c r="AE771" i="36"/>
  <c r="AE772" i="36"/>
  <c r="AE773" i="36"/>
  <c r="AE774" i="36"/>
  <c r="AE775" i="36"/>
  <c r="AE776" i="36"/>
  <c r="AE777" i="36"/>
  <c r="AE778" i="36"/>
  <c r="AE779" i="36"/>
  <c r="AE780" i="36"/>
  <c r="AE781" i="36"/>
  <c r="AE782" i="36"/>
  <c r="AE783" i="36"/>
  <c r="AE784" i="36"/>
  <c r="AE785" i="36"/>
  <c r="AE786" i="36"/>
  <c r="AE787" i="36"/>
  <c r="AE788" i="36"/>
  <c r="AE789" i="36"/>
  <c r="AE790" i="36"/>
  <c r="AE791" i="36"/>
  <c r="AE792" i="36"/>
  <c r="AE793" i="36"/>
  <c r="AE794" i="36"/>
  <c r="AE795" i="36"/>
  <c r="AE796" i="36"/>
  <c r="AE797" i="36"/>
  <c r="AE798" i="36"/>
  <c r="AE799" i="36"/>
  <c r="AE800" i="36"/>
  <c r="AE801" i="36"/>
  <c r="AE802" i="36"/>
  <c r="AE803" i="36"/>
  <c r="AE804" i="36"/>
  <c r="AE805" i="36"/>
  <c r="AE806" i="36"/>
  <c r="AE807" i="36"/>
  <c r="AE808" i="36"/>
  <c r="AE809" i="36"/>
  <c r="AE810" i="36"/>
  <c r="AE811" i="36"/>
  <c r="AE812" i="36"/>
  <c r="AE813" i="36"/>
  <c r="AE814" i="36"/>
  <c r="AE815" i="36"/>
  <c r="AE816" i="36"/>
  <c r="AE817" i="36"/>
  <c r="AE818" i="36"/>
  <c r="AE819" i="36"/>
  <c r="AE820" i="36"/>
  <c r="AE821" i="36"/>
  <c r="AE822" i="36"/>
  <c r="AE823" i="36"/>
  <c r="AE824" i="36"/>
  <c r="AE825" i="36"/>
  <c r="AE826" i="36"/>
  <c r="AE827" i="36"/>
  <c r="AE828" i="36"/>
  <c r="AE829" i="36"/>
  <c r="AE830" i="36"/>
  <c r="AE831" i="36"/>
  <c r="AE832" i="36"/>
  <c r="AE833" i="36"/>
  <c r="AE834" i="36"/>
  <c r="AE835" i="36"/>
  <c r="AE836" i="36"/>
  <c r="AE837" i="36"/>
  <c r="AE838" i="36"/>
  <c r="AE839" i="36"/>
  <c r="AE840" i="36"/>
  <c r="AE841" i="36"/>
  <c r="AE842" i="36"/>
  <c r="AE843" i="36"/>
  <c r="AE844" i="36"/>
  <c r="AE845" i="36"/>
  <c r="AE846" i="36"/>
  <c r="AE847" i="36"/>
  <c r="AE848" i="36"/>
  <c r="AE849" i="36"/>
  <c r="AE850" i="36"/>
  <c r="AE851" i="36"/>
  <c r="AE852" i="36"/>
  <c r="AE853" i="36"/>
  <c r="AE854" i="36"/>
  <c r="AE855" i="36"/>
  <c r="AE856" i="36"/>
  <c r="AE857" i="36"/>
  <c r="AE858" i="36"/>
  <c r="AE859" i="36"/>
  <c r="AE860" i="36"/>
  <c r="AE861" i="36"/>
  <c r="AE862" i="36"/>
  <c r="AE863" i="36"/>
  <c r="AE864" i="36"/>
  <c r="AE865" i="36"/>
  <c r="AE866" i="36"/>
  <c r="AE867" i="36"/>
  <c r="AE868" i="36"/>
  <c r="AE869" i="36"/>
  <c r="AE870" i="36"/>
  <c r="AE871" i="36"/>
  <c r="AE872" i="36"/>
  <c r="AE873" i="36"/>
  <c r="AE874" i="36"/>
  <c r="AE875" i="36"/>
  <c r="AE876" i="36"/>
  <c r="AE877" i="36"/>
  <c r="AE878" i="36"/>
  <c r="AE879" i="36"/>
  <c r="AE880" i="36"/>
  <c r="AE881" i="36"/>
  <c r="AE882" i="36"/>
  <c r="AE883" i="36"/>
  <c r="AE884" i="36"/>
  <c r="AE885" i="36"/>
  <c r="AE886" i="36"/>
  <c r="AE887" i="36"/>
  <c r="AE888" i="36"/>
  <c r="AE889" i="36"/>
  <c r="AE890" i="36"/>
  <c r="AE891" i="36"/>
  <c r="AE892" i="36"/>
  <c r="AE893" i="36"/>
  <c r="AE894" i="36"/>
  <c r="AE895" i="36"/>
  <c r="AE896" i="36"/>
  <c r="AE897" i="36"/>
  <c r="AE898" i="36"/>
  <c r="AE899" i="36"/>
  <c r="AE900" i="36"/>
  <c r="AE901" i="36"/>
  <c r="AE902" i="36"/>
  <c r="AE903" i="36"/>
  <c r="AE904" i="36"/>
  <c r="AE905" i="36"/>
  <c r="AE906" i="36"/>
  <c r="AE907" i="36"/>
  <c r="AE908" i="36"/>
  <c r="AE909" i="36"/>
  <c r="AE910" i="36"/>
  <c r="AE911" i="36"/>
  <c r="AE912" i="36"/>
  <c r="AE913" i="36"/>
  <c r="AE914" i="36"/>
  <c r="AE915" i="36"/>
  <c r="AE916" i="36"/>
  <c r="AE917" i="36"/>
  <c r="AE918" i="36"/>
  <c r="AE919" i="36"/>
  <c r="AE920" i="36"/>
  <c r="AE921" i="36"/>
  <c r="AE922" i="36"/>
  <c r="AE923" i="36"/>
  <c r="AE924" i="36"/>
  <c r="AE925" i="36"/>
  <c r="AE926" i="36"/>
  <c r="AE927" i="36"/>
  <c r="AE928" i="36"/>
  <c r="AE929" i="36"/>
  <c r="AE930" i="36"/>
  <c r="AE931" i="36"/>
  <c r="AE932" i="36"/>
  <c r="AE933" i="36"/>
  <c r="AE934" i="36"/>
  <c r="AE935" i="36"/>
  <c r="AE936" i="36"/>
  <c r="AE937" i="36"/>
  <c r="AE938" i="36"/>
  <c r="AE939" i="36"/>
  <c r="AE940" i="36"/>
  <c r="AE941" i="36"/>
  <c r="AE942" i="36"/>
  <c r="AE943" i="36"/>
  <c r="AE944" i="36"/>
  <c r="AE945" i="36"/>
  <c r="AE946" i="36"/>
  <c r="AE947" i="36"/>
  <c r="AE948" i="36"/>
  <c r="AE949" i="36"/>
  <c r="AE950" i="36"/>
  <c r="AE951" i="36"/>
  <c r="AE952" i="36"/>
  <c r="AE953" i="36"/>
  <c r="AE954" i="36"/>
  <c r="AE955" i="36"/>
  <c r="AE956" i="36"/>
  <c r="AE957" i="36"/>
  <c r="AE958" i="36"/>
  <c r="AE959" i="36"/>
  <c r="AE960" i="36"/>
  <c r="AE961" i="36"/>
  <c r="AE962" i="36"/>
  <c r="AE963" i="36"/>
  <c r="AE964" i="36"/>
  <c r="AE965" i="36"/>
  <c r="AE966" i="36"/>
  <c r="AE967" i="36"/>
  <c r="AE968" i="36"/>
  <c r="AE969" i="36"/>
  <c r="AE970" i="36"/>
  <c r="AE971" i="36"/>
  <c r="AE972" i="36"/>
  <c r="AE973" i="36"/>
  <c r="AE974" i="36"/>
  <c r="AE975" i="36"/>
  <c r="AE976" i="36"/>
  <c r="AE977" i="36"/>
  <c r="AE978" i="36"/>
  <c r="AE979" i="36"/>
  <c r="AE980" i="36"/>
  <c r="AE981" i="36"/>
  <c r="AE982" i="36"/>
  <c r="AE983" i="36"/>
  <c r="AE984" i="36"/>
  <c r="AE985" i="36"/>
  <c r="AE986" i="36"/>
  <c r="AE987" i="36"/>
  <c r="AE988" i="36"/>
  <c r="AE989" i="36"/>
  <c r="AE990" i="36"/>
  <c r="AE991" i="36"/>
  <c r="AE992" i="36"/>
  <c r="AE993" i="36"/>
  <c r="AE994" i="36"/>
  <c r="AE995" i="36"/>
  <c r="AE996" i="36"/>
  <c r="AE997" i="36"/>
  <c r="AE998" i="36"/>
  <c r="AE999" i="36"/>
  <c r="AE1000" i="36"/>
  <c r="AE1001" i="36"/>
  <c r="AE1002" i="36"/>
  <c r="AE1003" i="36"/>
  <c r="AE1004" i="36"/>
  <c r="AE1005" i="36"/>
  <c r="AE1006" i="36"/>
  <c r="AE1007" i="36"/>
  <c r="AE1008" i="36"/>
  <c r="AE1009" i="36"/>
  <c r="AE1010" i="36"/>
  <c r="AE1011" i="36"/>
  <c r="AE1012" i="36"/>
  <c r="AE1013" i="36"/>
  <c r="AE1014" i="36"/>
  <c r="AE1015" i="36"/>
  <c r="AE1016" i="36"/>
  <c r="AE1017" i="36"/>
  <c r="AE1018" i="36"/>
  <c r="AE1019" i="36"/>
  <c r="AE1020" i="36"/>
  <c r="AE1021" i="36"/>
  <c r="AE1022" i="36"/>
  <c r="AE1023" i="36"/>
  <c r="AE1024" i="36"/>
  <c r="AE1025" i="36"/>
  <c r="AE1026" i="36"/>
  <c r="AE1027" i="36"/>
  <c r="AE1028" i="36"/>
  <c r="AE1029" i="36"/>
  <c r="AE1030" i="36"/>
  <c r="AE1031" i="36"/>
  <c r="AE1032" i="36"/>
  <c r="AE1033" i="36"/>
  <c r="AE1034" i="36"/>
  <c r="AE1035" i="36"/>
  <c r="AE1036" i="36"/>
  <c r="AE1037" i="36"/>
  <c r="AE1038" i="36"/>
  <c r="AE1039" i="36"/>
  <c r="AE1040" i="36"/>
  <c r="AE1041" i="36"/>
  <c r="AE1042" i="36"/>
  <c r="AE1043" i="36"/>
  <c r="AE1044" i="36"/>
  <c r="AE1045" i="36"/>
  <c r="AE1046" i="36"/>
  <c r="AE1047" i="36"/>
  <c r="AE1048" i="36"/>
  <c r="AE1049" i="36"/>
  <c r="AE1050" i="36"/>
  <c r="AE1051" i="36"/>
  <c r="AE1052" i="36"/>
  <c r="AE1053" i="36"/>
  <c r="AE1054" i="36"/>
  <c r="AE1055" i="36"/>
  <c r="AE1056" i="36"/>
  <c r="AE1057" i="36"/>
  <c r="AE1058" i="36"/>
  <c r="AE1059" i="36"/>
  <c r="AE1060" i="36"/>
  <c r="AE1061" i="36"/>
  <c r="AE1062" i="36"/>
  <c r="AE1063" i="36"/>
  <c r="AE1064" i="36"/>
  <c r="AE1065" i="36"/>
  <c r="AE1066" i="36"/>
  <c r="AE1067" i="36"/>
  <c r="AE1068" i="36"/>
  <c r="AE1069" i="36"/>
  <c r="AE1070" i="36"/>
  <c r="AE1071" i="36"/>
  <c r="AE1072" i="36"/>
  <c r="AE1073" i="36"/>
  <c r="AE1074" i="36"/>
  <c r="AE1075" i="36"/>
  <c r="AE1076" i="36"/>
  <c r="AE1077" i="36"/>
  <c r="AE1078" i="36"/>
  <c r="AE1079" i="36"/>
  <c r="AE1080" i="36"/>
  <c r="AE1081" i="36"/>
  <c r="AE1082" i="36"/>
  <c r="AE1083" i="36"/>
  <c r="AE1084" i="36"/>
  <c r="AE1085" i="36"/>
  <c r="AE1086" i="36"/>
  <c r="AE1087" i="36"/>
  <c r="AE1088" i="36"/>
  <c r="AE1089" i="36"/>
  <c r="AE1090" i="36"/>
  <c r="AE1091" i="36"/>
  <c r="AE1092" i="36"/>
  <c r="AE1093" i="36"/>
  <c r="AE1094" i="36"/>
  <c r="AE1095" i="36"/>
  <c r="AE1096" i="36"/>
  <c r="AE1097" i="36"/>
  <c r="AE1098" i="36"/>
  <c r="AE1099" i="36"/>
  <c r="AE1100" i="36"/>
  <c r="AE1101" i="36"/>
  <c r="AE1102" i="36"/>
  <c r="AE1103" i="36"/>
  <c r="AE1104" i="36"/>
  <c r="AE1105" i="36"/>
  <c r="AE1106" i="36"/>
  <c r="AE1107" i="36"/>
  <c r="AE1108" i="36"/>
  <c r="AE1109" i="36"/>
  <c r="AE1110" i="36"/>
  <c r="AE1111" i="36"/>
  <c r="AE1112" i="36"/>
  <c r="AE1113" i="36"/>
  <c r="AE1114" i="36"/>
  <c r="AE1115" i="36"/>
  <c r="AE1116" i="36"/>
  <c r="AE1117" i="36"/>
  <c r="AE1118" i="36"/>
  <c r="AE1119" i="36"/>
  <c r="AE1120" i="36"/>
  <c r="AE1121" i="36"/>
  <c r="AE1122" i="36"/>
  <c r="AE1123" i="36"/>
  <c r="AE1124" i="36"/>
  <c r="AE1125" i="36"/>
  <c r="AE1126" i="36"/>
  <c r="AE1127" i="36"/>
  <c r="AE1128" i="36"/>
  <c r="AE1129" i="36"/>
  <c r="AE1130" i="36"/>
  <c r="AE1131" i="36"/>
  <c r="AE1132" i="36"/>
  <c r="AE1133" i="36"/>
  <c r="AE1134" i="36"/>
  <c r="AE1135" i="36"/>
  <c r="AE1136" i="36"/>
  <c r="AE1137" i="36"/>
  <c r="AE1138" i="36"/>
  <c r="AE1139" i="36"/>
  <c r="AE1140" i="36"/>
  <c r="AE1141" i="36"/>
  <c r="AE1142" i="36"/>
  <c r="AE1143" i="36"/>
  <c r="AE1144" i="36"/>
  <c r="AE1145" i="36"/>
  <c r="AE1146" i="36"/>
  <c r="AE1147" i="36"/>
  <c r="AE1148" i="36"/>
  <c r="AE1149" i="36"/>
  <c r="AE1150" i="36"/>
  <c r="AE1151" i="36"/>
  <c r="AE1152" i="36"/>
  <c r="AE1153" i="36"/>
  <c r="AE1154" i="36"/>
  <c r="AE1155" i="36"/>
  <c r="AE1156" i="36"/>
  <c r="AE1157" i="36"/>
  <c r="AE1158" i="36"/>
  <c r="AE1159" i="36"/>
  <c r="AE1160" i="36"/>
  <c r="AE1161" i="36"/>
  <c r="AE1162" i="36"/>
  <c r="AE1163" i="36"/>
  <c r="AE1164" i="36"/>
  <c r="AE1165" i="36"/>
  <c r="AE1166" i="36"/>
  <c r="AE1167" i="36"/>
  <c r="AE1168" i="36"/>
  <c r="AE1169" i="36"/>
  <c r="AE1170" i="36"/>
  <c r="AE1171" i="36"/>
  <c r="AE1172" i="36"/>
  <c r="AE1173" i="36"/>
  <c r="AE1174" i="36"/>
  <c r="AE1175" i="36"/>
  <c r="AE1176" i="36"/>
  <c r="AE1177" i="36"/>
  <c r="AE1178" i="36"/>
  <c r="AE1179" i="36"/>
  <c r="AE1180" i="36"/>
  <c r="AE1181" i="36"/>
  <c r="AE1182" i="36"/>
  <c r="AE1183" i="36"/>
  <c r="AE1184" i="36"/>
  <c r="AE1185" i="36"/>
  <c r="AE1186" i="36"/>
  <c r="AE1187" i="36"/>
  <c r="AE1188" i="36"/>
  <c r="AE1189" i="36"/>
  <c r="AE1190" i="36"/>
  <c r="AE1191" i="36"/>
  <c r="AE1192" i="36"/>
  <c r="AE1193" i="36"/>
  <c r="AE1194" i="36"/>
  <c r="AE1195" i="36"/>
  <c r="AE1196" i="36"/>
  <c r="AE1197" i="36"/>
  <c r="AE1198" i="36"/>
  <c r="AE1199" i="36"/>
  <c r="AE1200" i="36"/>
  <c r="AE1201" i="36"/>
  <c r="AE1202" i="36"/>
  <c r="AE1203" i="36"/>
  <c r="AE1204" i="36"/>
  <c r="AE1205" i="36"/>
  <c r="AE1206" i="36"/>
  <c r="AE1207" i="36"/>
  <c r="AE1208" i="36"/>
  <c r="AE1209" i="36"/>
  <c r="AE1210" i="36"/>
  <c r="AE1211" i="36"/>
  <c r="AE1212" i="36"/>
  <c r="AE1213" i="36"/>
  <c r="AE1214" i="36"/>
  <c r="AE1215" i="36"/>
  <c r="AE1216" i="36"/>
  <c r="AE1217" i="36"/>
  <c r="AE1218" i="36"/>
  <c r="AE1219" i="36"/>
  <c r="AE1220" i="36"/>
  <c r="AE1221" i="36"/>
  <c r="AE1222" i="36"/>
  <c r="AE1223" i="36"/>
  <c r="AE1224" i="36"/>
  <c r="AE1225" i="36"/>
  <c r="AE1226" i="36"/>
  <c r="AE1227" i="36"/>
  <c r="AE1228" i="36"/>
  <c r="AE1229" i="36"/>
  <c r="AE1230" i="36"/>
  <c r="AE1231" i="36"/>
  <c r="AE1232" i="36"/>
  <c r="AE1233" i="36"/>
  <c r="AE1234" i="36"/>
  <c r="AE1235" i="36"/>
  <c r="AE1236" i="36"/>
  <c r="AE1237" i="36"/>
  <c r="AE1238" i="36"/>
  <c r="AE1239" i="36"/>
  <c r="AE1240" i="36"/>
  <c r="AE1241" i="36"/>
  <c r="AE1242" i="36"/>
  <c r="AE1243" i="36"/>
  <c r="AE1244" i="36"/>
  <c r="AE1245" i="36"/>
  <c r="AE1246" i="36"/>
  <c r="AE1247" i="36"/>
  <c r="AE1248" i="36"/>
  <c r="AE1249" i="36"/>
  <c r="AE1250" i="36"/>
  <c r="AE1251" i="36"/>
  <c r="AE1252" i="36"/>
  <c r="AE1253" i="36"/>
  <c r="AE1254" i="36"/>
  <c r="AE1255" i="36"/>
  <c r="AE1256" i="36"/>
  <c r="AE1257" i="36"/>
  <c r="AE1258" i="36"/>
  <c r="AE1259" i="36"/>
  <c r="AE1260" i="36"/>
  <c r="AE1261" i="36"/>
  <c r="AE1262" i="36"/>
  <c r="AE1263" i="36"/>
  <c r="AE1264" i="36"/>
  <c r="AE1265" i="36"/>
  <c r="AE1266" i="36"/>
  <c r="AE1267" i="36"/>
  <c r="AE1268" i="36"/>
  <c r="AE1269" i="36"/>
  <c r="AE1270" i="36"/>
  <c r="AE1271" i="36"/>
  <c r="AE1272" i="36"/>
  <c r="AE1273" i="36"/>
  <c r="AE1274" i="36"/>
  <c r="AE1275" i="36"/>
  <c r="AE1276" i="36"/>
  <c r="AE1277" i="36"/>
  <c r="AE1278" i="36"/>
  <c r="AE1279" i="36"/>
  <c r="AE1280" i="36"/>
  <c r="AE1281" i="36"/>
  <c r="AE1282" i="36"/>
  <c r="AE1283" i="36"/>
  <c r="AE1284" i="36"/>
  <c r="AE1285" i="36"/>
  <c r="AE1286" i="36"/>
  <c r="AE1287" i="36"/>
  <c r="AE1288" i="36"/>
  <c r="AE1289" i="36"/>
  <c r="AE1290" i="36"/>
  <c r="AE1291" i="36"/>
  <c r="AE1292" i="36"/>
  <c r="AE1293" i="36"/>
  <c r="AE1294" i="36"/>
  <c r="AE1295" i="36"/>
  <c r="AE1296" i="36"/>
  <c r="AE1297" i="36"/>
  <c r="AE1298" i="36"/>
  <c r="AE1299" i="36"/>
  <c r="AE1300" i="36"/>
  <c r="AE1301" i="36"/>
  <c r="AE1302" i="36"/>
  <c r="AE1303" i="36"/>
  <c r="AE1304" i="36"/>
  <c r="AE1305" i="36"/>
  <c r="AE1306" i="36"/>
  <c r="AE1307" i="36"/>
  <c r="AE1308" i="36"/>
  <c r="AE1309" i="36"/>
  <c r="AE1310" i="36"/>
  <c r="AD95" i="36"/>
  <c r="AD96" i="36"/>
  <c r="AD97" i="36"/>
  <c r="AD98" i="36"/>
  <c r="AD99" i="36"/>
  <c r="AD100" i="36"/>
  <c r="AD101" i="36"/>
  <c r="AD102" i="36"/>
  <c r="AD103" i="36"/>
  <c r="AD104" i="36"/>
  <c r="AD105" i="36"/>
  <c r="AD106" i="36"/>
  <c r="AD107" i="36"/>
  <c r="AD108" i="36"/>
  <c r="AD109" i="36"/>
  <c r="AD110" i="36"/>
  <c r="AD111" i="36"/>
  <c r="AD112" i="36"/>
  <c r="AD113" i="36"/>
  <c r="AD114" i="36"/>
  <c r="AD115" i="36"/>
  <c r="AD116" i="36"/>
  <c r="AD117" i="36"/>
  <c r="AD118" i="36"/>
  <c r="AD119" i="36"/>
  <c r="AD120" i="36"/>
  <c r="AD121" i="36"/>
  <c r="AD122" i="36"/>
  <c r="AD123" i="36"/>
  <c r="AD124" i="36"/>
  <c r="AD125" i="36"/>
  <c r="AD126" i="36"/>
  <c r="AD127" i="36"/>
  <c r="AD128" i="36"/>
  <c r="AD129" i="36"/>
  <c r="AD130" i="36"/>
  <c r="AD131" i="36"/>
  <c r="AD132" i="36"/>
  <c r="AD133" i="36"/>
  <c r="AD134" i="36"/>
  <c r="AD135" i="36"/>
  <c r="AD136" i="36"/>
  <c r="AD137" i="36"/>
  <c r="AD138" i="36"/>
  <c r="AD139" i="36"/>
  <c r="AD140" i="36"/>
  <c r="AD141" i="36"/>
  <c r="AD142" i="36"/>
  <c r="AD143" i="36"/>
  <c r="AD144" i="36"/>
  <c r="AD145" i="36"/>
  <c r="AD146" i="36"/>
  <c r="AD147" i="36"/>
  <c r="AD148" i="36"/>
  <c r="AD149" i="36"/>
  <c r="AD150" i="36"/>
  <c r="AD151" i="36"/>
  <c r="AD152" i="36"/>
  <c r="AD153" i="36"/>
  <c r="AD154" i="36"/>
  <c r="AD155" i="36"/>
  <c r="AD156" i="36"/>
  <c r="AD157" i="36"/>
  <c r="AD158" i="36"/>
  <c r="AD159" i="36"/>
  <c r="AD160" i="36"/>
  <c r="AD161" i="36"/>
  <c r="AD162" i="36"/>
  <c r="AD163" i="36"/>
  <c r="AD164" i="36"/>
  <c r="AD165" i="36"/>
  <c r="AD166" i="36"/>
  <c r="AD167" i="36"/>
  <c r="AD168" i="36"/>
  <c r="AD169" i="36"/>
  <c r="AD170" i="36"/>
  <c r="AD171" i="36"/>
  <c r="AD172" i="36"/>
  <c r="AD173" i="36"/>
  <c r="AD174" i="36"/>
  <c r="AD175" i="36"/>
  <c r="AD176" i="36"/>
  <c r="AD177" i="36"/>
  <c r="AD178" i="36"/>
  <c r="AD179" i="36"/>
  <c r="AD180" i="36"/>
  <c r="AD181" i="36"/>
  <c r="AD182" i="36"/>
  <c r="AD183" i="36"/>
  <c r="AD184" i="36"/>
  <c r="AD185" i="36"/>
  <c r="AD186" i="36"/>
  <c r="AD187" i="36"/>
  <c r="AD188" i="36"/>
  <c r="AD189" i="36"/>
  <c r="AD190" i="36"/>
  <c r="AD191" i="36"/>
  <c r="AD192" i="36"/>
  <c r="AD193" i="36"/>
  <c r="AD194" i="36"/>
  <c r="AD195" i="36"/>
  <c r="AD196" i="36"/>
  <c r="AD197" i="36"/>
  <c r="AD198" i="36"/>
  <c r="AD199" i="36"/>
  <c r="AD200" i="36"/>
  <c r="AD201" i="36"/>
  <c r="AD202" i="36"/>
  <c r="AD203" i="36"/>
  <c r="AD204" i="36"/>
  <c r="AD205" i="36"/>
  <c r="AD206" i="36"/>
  <c r="AD207" i="36"/>
  <c r="AD208" i="36"/>
  <c r="AD209" i="36"/>
  <c r="AD210" i="36"/>
  <c r="AD211" i="36"/>
  <c r="AD212" i="36"/>
  <c r="AD213" i="36"/>
  <c r="AD214" i="36"/>
  <c r="AD215" i="36"/>
  <c r="AD216" i="36"/>
  <c r="AD217" i="36"/>
  <c r="AD218" i="36"/>
  <c r="AD219" i="36"/>
  <c r="AD220" i="36"/>
  <c r="AD221" i="36"/>
  <c r="AD222" i="36"/>
  <c r="AD223" i="36"/>
  <c r="AD224" i="36"/>
  <c r="AD225" i="36"/>
  <c r="AD226" i="36"/>
  <c r="AD227" i="36"/>
  <c r="AD228" i="36"/>
  <c r="AD229" i="36"/>
  <c r="AD230" i="36"/>
  <c r="AD231" i="36"/>
  <c r="AD232" i="36"/>
  <c r="AD233" i="36"/>
  <c r="AD234" i="36"/>
  <c r="AD235" i="36"/>
  <c r="AD236" i="36"/>
  <c r="AD237" i="36"/>
  <c r="AD238" i="36"/>
  <c r="AD239" i="36"/>
  <c r="AD240" i="36"/>
  <c r="AD241" i="36"/>
  <c r="AD242" i="36"/>
  <c r="AD243" i="36"/>
  <c r="AD244" i="36"/>
  <c r="AD245" i="36"/>
  <c r="AD246" i="36"/>
  <c r="AD247" i="36"/>
  <c r="AD248" i="36"/>
  <c r="AD249" i="36"/>
  <c r="AD250" i="36"/>
  <c r="AD251" i="36"/>
  <c r="AD252" i="36"/>
  <c r="AD253" i="36"/>
  <c r="AD254" i="36"/>
  <c r="AD255" i="36"/>
  <c r="AD256" i="36"/>
  <c r="AD257" i="36"/>
  <c r="AD258" i="36"/>
  <c r="AD259" i="36"/>
  <c r="AD260" i="36"/>
  <c r="AD261" i="36"/>
  <c r="AD262" i="36"/>
  <c r="AD263" i="36"/>
  <c r="AD264" i="36"/>
  <c r="AD265" i="36"/>
  <c r="AD266" i="36"/>
  <c r="AD267" i="36"/>
  <c r="AD268" i="36"/>
  <c r="AD269" i="36"/>
  <c r="AD270" i="36"/>
  <c r="AD271" i="36"/>
  <c r="AD272" i="36"/>
  <c r="AD273" i="36"/>
  <c r="AD274" i="36"/>
  <c r="AD275" i="36"/>
  <c r="AD276" i="36"/>
  <c r="AD277" i="36"/>
  <c r="AD278" i="36"/>
  <c r="AD279" i="36"/>
  <c r="AD280" i="36"/>
  <c r="AD281" i="36"/>
  <c r="AD282" i="36"/>
  <c r="AD283" i="36"/>
  <c r="AD284" i="36"/>
  <c r="AD285" i="36"/>
  <c r="AD286" i="36"/>
  <c r="AD287" i="36"/>
  <c r="AD288" i="36"/>
  <c r="AD289" i="36"/>
  <c r="AD290" i="36"/>
  <c r="AD291" i="36"/>
  <c r="AD292" i="36"/>
  <c r="AD293" i="36"/>
  <c r="AD294" i="36"/>
  <c r="AD295" i="36"/>
  <c r="AD296" i="36"/>
  <c r="AD297" i="36"/>
  <c r="AD298" i="36"/>
  <c r="AD299" i="36"/>
  <c r="AD300" i="36"/>
  <c r="AD301" i="36"/>
  <c r="AD302" i="36"/>
  <c r="AD303" i="36"/>
  <c r="AD304" i="36"/>
  <c r="AD305" i="36"/>
  <c r="AD306" i="36"/>
  <c r="AD307" i="36"/>
  <c r="AD308" i="36"/>
  <c r="AD309" i="36"/>
  <c r="AD310" i="36"/>
  <c r="AD311" i="36"/>
  <c r="AD312" i="36"/>
  <c r="AD313" i="36"/>
  <c r="AD314" i="36"/>
  <c r="AD315" i="36"/>
  <c r="AD316" i="36"/>
  <c r="AD317" i="36"/>
  <c r="AD318" i="36"/>
  <c r="AD319" i="36"/>
  <c r="AD320" i="36"/>
  <c r="AD321" i="36"/>
  <c r="AD322" i="36"/>
  <c r="AD323" i="36"/>
  <c r="AD324" i="36"/>
  <c r="AD325" i="36"/>
  <c r="AD326" i="36"/>
  <c r="AD327" i="36"/>
  <c r="AD328" i="36"/>
  <c r="AD329" i="36"/>
  <c r="AD330" i="36"/>
  <c r="AD331" i="36"/>
  <c r="AD332" i="36"/>
  <c r="AD333" i="36"/>
  <c r="AD334" i="36"/>
  <c r="AD335" i="36"/>
  <c r="AD336" i="36"/>
  <c r="AD337" i="36"/>
  <c r="AD338" i="36"/>
  <c r="AD339" i="36"/>
  <c r="AD340" i="36"/>
  <c r="AD341" i="36"/>
  <c r="AD342" i="36"/>
  <c r="AD343" i="36"/>
  <c r="AD344" i="36"/>
  <c r="AD345" i="36"/>
  <c r="AD346" i="36"/>
  <c r="AD347" i="36"/>
  <c r="AD348" i="36"/>
  <c r="AD349" i="36"/>
  <c r="AD350" i="36"/>
  <c r="AD351" i="36"/>
  <c r="AD352" i="36"/>
  <c r="AD353" i="36"/>
  <c r="AD354" i="36"/>
  <c r="AD355" i="36"/>
  <c r="AD356" i="36"/>
  <c r="AD357" i="36"/>
  <c r="AD358" i="36"/>
  <c r="AD359" i="36"/>
  <c r="AD360" i="36"/>
  <c r="AD361" i="36"/>
  <c r="AD362" i="36"/>
  <c r="AD363" i="36"/>
  <c r="AD364" i="36"/>
  <c r="AD365" i="36"/>
  <c r="AD366" i="36"/>
  <c r="AD367" i="36"/>
  <c r="AD368" i="36"/>
  <c r="AD369" i="36"/>
  <c r="AD370" i="36"/>
  <c r="AD371" i="36"/>
  <c r="AD372" i="36"/>
  <c r="AD373" i="36"/>
  <c r="AD374" i="36"/>
  <c r="AD375" i="36"/>
  <c r="AD376" i="36"/>
  <c r="AD377" i="36"/>
  <c r="AD378" i="36"/>
  <c r="AD379" i="36"/>
  <c r="AD380" i="36"/>
  <c r="AD381" i="36"/>
  <c r="AD382" i="36"/>
  <c r="AD383" i="36"/>
  <c r="AD384" i="36"/>
  <c r="AD385" i="36"/>
  <c r="AD386" i="36"/>
  <c r="AD387" i="36"/>
  <c r="AD388" i="36"/>
  <c r="AD389" i="36"/>
  <c r="AD390" i="36"/>
  <c r="AD391" i="36"/>
  <c r="AD392" i="36"/>
  <c r="AD393" i="36"/>
  <c r="AD394" i="36"/>
  <c r="AD395" i="36"/>
  <c r="AD396" i="36"/>
  <c r="AD397" i="36"/>
  <c r="AD398" i="36"/>
  <c r="AD399" i="36"/>
  <c r="AD400" i="36"/>
  <c r="AD401" i="36"/>
  <c r="AD402" i="36"/>
  <c r="AD403" i="36"/>
  <c r="AD404" i="36"/>
  <c r="AD405" i="36"/>
  <c r="AD406" i="36"/>
  <c r="AD407" i="36"/>
  <c r="AD408" i="36"/>
  <c r="AD409" i="36"/>
  <c r="AD410" i="36"/>
  <c r="AD411" i="36"/>
  <c r="AD412" i="36"/>
  <c r="AD413" i="36"/>
  <c r="AD414" i="36"/>
  <c r="AD415" i="36"/>
  <c r="AD416" i="36"/>
  <c r="AD417" i="36"/>
  <c r="AD418" i="36"/>
  <c r="AD419" i="36"/>
  <c r="AD420" i="36"/>
  <c r="AD421" i="36"/>
  <c r="AD422" i="36"/>
  <c r="AD423" i="36"/>
  <c r="AD424" i="36"/>
  <c r="AD425" i="36"/>
  <c r="AD426" i="36"/>
  <c r="AD427" i="36"/>
  <c r="AD428" i="36"/>
  <c r="AD429" i="36"/>
  <c r="AD430" i="36"/>
  <c r="AD431" i="36"/>
  <c r="AD432" i="36"/>
  <c r="AD433" i="36"/>
  <c r="AD434" i="36"/>
  <c r="AD435" i="36"/>
  <c r="AD436" i="36"/>
  <c r="AD437" i="36"/>
  <c r="AD438" i="36"/>
  <c r="AD439" i="36"/>
  <c r="AD440" i="36"/>
  <c r="AD441" i="36"/>
  <c r="AD442" i="36"/>
  <c r="AD443" i="36"/>
  <c r="AD444" i="36"/>
  <c r="AD445" i="36"/>
  <c r="AD446" i="36"/>
  <c r="AD447" i="36"/>
  <c r="AD448" i="36"/>
  <c r="AD449" i="36"/>
  <c r="AD450" i="36"/>
  <c r="AD451" i="36"/>
  <c r="AD452" i="36"/>
  <c r="AD453" i="36"/>
  <c r="AD454" i="36"/>
  <c r="AD455" i="36"/>
  <c r="AD456" i="36"/>
  <c r="AD457" i="36"/>
  <c r="AD458" i="36"/>
  <c r="AD459" i="36"/>
  <c r="AD460" i="36"/>
  <c r="AD461" i="36"/>
  <c r="AD462" i="36"/>
  <c r="AD463" i="36"/>
  <c r="AD464" i="36"/>
  <c r="AD465" i="36"/>
  <c r="AD466" i="36"/>
  <c r="AD467" i="36"/>
  <c r="AD468" i="36"/>
  <c r="AD469" i="36"/>
  <c r="AD470" i="36"/>
  <c r="AD471" i="36"/>
  <c r="AD472" i="36"/>
  <c r="AD473" i="36"/>
  <c r="AD474" i="36"/>
  <c r="AD475" i="36"/>
  <c r="AD476" i="36"/>
  <c r="AD477" i="36"/>
  <c r="AD478" i="36"/>
  <c r="AD479" i="36"/>
  <c r="AD480" i="36"/>
  <c r="AD481" i="36"/>
  <c r="AD482" i="36"/>
  <c r="AD483" i="36"/>
  <c r="AD484" i="36"/>
  <c r="AD485" i="36"/>
  <c r="AD486" i="36"/>
  <c r="AD487" i="36"/>
  <c r="AD488" i="36"/>
  <c r="AD489" i="36"/>
  <c r="AD490" i="36"/>
  <c r="AD491" i="36"/>
  <c r="AD492" i="36"/>
  <c r="AD493" i="36"/>
  <c r="AD494" i="36"/>
  <c r="AD495" i="36"/>
  <c r="AD496" i="36"/>
  <c r="AD497" i="36"/>
  <c r="AD498" i="36"/>
  <c r="AD499" i="36"/>
  <c r="AD500" i="36"/>
  <c r="AD501" i="36"/>
  <c r="AD502" i="36"/>
  <c r="AD503" i="36"/>
  <c r="AD504" i="36"/>
  <c r="AD505" i="36"/>
  <c r="AD506" i="36"/>
  <c r="AD507" i="36"/>
  <c r="AD508" i="36"/>
  <c r="AD509" i="36"/>
  <c r="AD510" i="36"/>
  <c r="AD511" i="36"/>
  <c r="AD512" i="36"/>
  <c r="AD513" i="36"/>
  <c r="AD514" i="36"/>
  <c r="AD515" i="36"/>
  <c r="AD516" i="36"/>
  <c r="AD517" i="36"/>
  <c r="AD518" i="36"/>
  <c r="AD519" i="36"/>
  <c r="AD520" i="36"/>
  <c r="AD521" i="36"/>
  <c r="AD522" i="36"/>
  <c r="AD523" i="36"/>
  <c r="AD524" i="36"/>
  <c r="AD525" i="36"/>
  <c r="AD526" i="36"/>
  <c r="AD527" i="36"/>
  <c r="AD528" i="36"/>
  <c r="AD529" i="36"/>
  <c r="AD530" i="36"/>
  <c r="AD531" i="36"/>
  <c r="AD532" i="36"/>
  <c r="AD533" i="36"/>
  <c r="AD534" i="36"/>
  <c r="AD535" i="36"/>
  <c r="AD536" i="36"/>
  <c r="AD537" i="36"/>
  <c r="AD538" i="36"/>
  <c r="AD539" i="36"/>
  <c r="AD540" i="36"/>
  <c r="AD541" i="36"/>
  <c r="AD542" i="36"/>
  <c r="AD543" i="36"/>
  <c r="AD544" i="36"/>
  <c r="AD545" i="36"/>
  <c r="AD546" i="36"/>
  <c r="AD547" i="36"/>
  <c r="AD548" i="36"/>
  <c r="AD549" i="36"/>
  <c r="AD550" i="36"/>
  <c r="AD551" i="36"/>
  <c r="AD552" i="36"/>
  <c r="AD553" i="36"/>
  <c r="AD554" i="36"/>
  <c r="AD555" i="36"/>
  <c r="AD556" i="36"/>
  <c r="AD557" i="36"/>
  <c r="AD558" i="36"/>
  <c r="AD559" i="36"/>
  <c r="AD560" i="36"/>
  <c r="AD561" i="36"/>
  <c r="AD562" i="36"/>
  <c r="AD563" i="36"/>
  <c r="AD564" i="36"/>
  <c r="AD565" i="36"/>
  <c r="AD566" i="36"/>
  <c r="AD567" i="36"/>
  <c r="AD568" i="36"/>
  <c r="AD569" i="36"/>
  <c r="AD570" i="36"/>
  <c r="AD571" i="36"/>
  <c r="AD572" i="36"/>
  <c r="AD573" i="36"/>
  <c r="AD574" i="36"/>
  <c r="AD575" i="36"/>
  <c r="AD576" i="36"/>
  <c r="AD577" i="36"/>
  <c r="AD578" i="36"/>
  <c r="AD579" i="36"/>
  <c r="AD580" i="36"/>
  <c r="AD581" i="36"/>
  <c r="AD582" i="36"/>
  <c r="AD583" i="36"/>
  <c r="AD584" i="36"/>
  <c r="AD585" i="36"/>
  <c r="AD586" i="36"/>
  <c r="AD587" i="36"/>
  <c r="AD588" i="36"/>
  <c r="AD589" i="36"/>
  <c r="AD590" i="36"/>
  <c r="AD591" i="36"/>
  <c r="AD592" i="36"/>
  <c r="AD593" i="36"/>
  <c r="AD594" i="36"/>
  <c r="AD595" i="36"/>
  <c r="AD596" i="36"/>
  <c r="AD597" i="36"/>
  <c r="AD598" i="36"/>
  <c r="AD599" i="36"/>
  <c r="AD600" i="36"/>
  <c r="AD601" i="36"/>
  <c r="AD602" i="36"/>
  <c r="AD603" i="36"/>
  <c r="AD604" i="36"/>
  <c r="AD605" i="36"/>
  <c r="AD606" i="36"/>
  <c r="AD607" i="36"/>
  <c r="AD608" i="36"/>
  <c r="AD609" i="36"/>
  <c r="AD610" i="36"/>
  <c r="AD611" i="36"/>
  <c r="AD612" i="36"/>
  <c r="AD613" i="36"/>
  <c r="AD614" i="36"/>
  <c r="AD615" i="36"/>
  <c r="AD616" i="36"/>
  <c r="AD617" i="36"/>
  <c r="AD618" i="36"/>
  <c r="AD619" i="36"/>
  <c r="AD620" i="36"/>
  <c r="AD621" i="36"/>
  <c r="AD622" i="36"/>
  <c r="AD623" i="36"/>
  <c r="AD624" i="36"/>
  <c r="AD625" i="36"/>
  <c r="AD626" i="36"/>
  <c r="AD627" i="36"/>
  <c r="AD628" i="36"/>
  <c r="AD629" i="36"/>
  <c r="AD630" i="36"/>
  <c r="AD631" i="36"/>
  <c r="AD632" i="36"/>
  <c r="AD633" i="36"/>
  <c r="AD634" i="36"/>
  <c r="AD635" i="36"/>
  <c r="AD636" i="36"/>
  <c r="AD637" i="36"/>
  <c r="AD638" i="36"/>
  <c r="AD639" i="36"/>
  <c r="AD640" i="36"/>
  <c r="AD641" i="36"/>
  <c r="AD642" i="36"/>
  <c r="AD643" i="36"/>
  <c r="AD644" i="36"/>
  <c r="AD645" i="36"/>
  <c r="AD646" i="36"/>
  <c r="AD647" i="36"/>
  <c r="AD648" i="36"/>
  <c r="AD649" i="36"/>
  <c r="AD650" i="36"/>
  <c r="AD651" i="36"/>
  <c r="AD652" i="36"/>
  <c r="AD653" i="36"/>
  <c r="AD654" i="36"/>
  <c r="AD655" i="36"/>
  <c r="AD656" i="36"/>
  <c r="AD657" i="36"/>
  <c r="AD658" i="36"/>
  <c r="AD659" i="36"/>
  <c r="AD660" i="36"/>
  <c r="AD661" i="36"/>
  <c r="AD662" i="36"/>
  <c r="AD663" i="36"/>
  <c r="AD664" i="36"/>
  <c r="AD665" i="36"/>
  <c r="AD666" i="36"/>
  <c r="AD667" i="36"/>
  <c r="AD668" i="36"/>
  <c r="AD669" i="36"/>
  <c r="AD670" i="36"/>
  <c r="AD671" i="36"/>
  <c r="AD672" i="36"/>
  <c r="AD673" i="36"/>
  <c r="AD674" i="36"/>
  <c r="AD675" i="36"/>
  <c r="AD676" i="36"/>
  <c r="AD677" i="36"/>
  <c r="AD678" i="36"/>
  <c r="AD679" i="36"/>
  <c r="AD680" i="36"/>
  <c r="AD681" i="36"/>
  <c r="AD682" i="36"/>
  <c r="AD683" i="36"/>
  <c r="AD684" i="36"/>
  <c r="AD685" i="36"/>
  <c r="AD686" i="36"/>
  <c r="AD687" i="36"/>
  <c r="AD688" i="36"/>
  <c r="AD689" i="36"/>
  <c r="AD690" i="36"/>
  <c r="AD691" i="36"/>
  <c r="AD692" i="36"/>
  <c r="AD693" i="36"/>
  <c r="AD694" i="36"/>
  <c r="AD695" i="36"/>
  <c r="AD696" i="36"/>
  <c r="AD697" i="36"/>
  <c r="AD698" i="36"/>
  <c r="AD699" i="36"/>
  <c r="AD700" i="36"/>
  <c r="AD701" i="36"/>
  <c r="AD702" i="36"/>
  <c r="AD703" i="36"/>
  <c r="AD704" i="36"/>
  <c r="AD705" i="36"/>
  <c r="AD706" i="36"/>
  <c r="AD707" i="36"/>
  <c r="AD708" i="36"/>
  <c r="AD709" i="36"/>
  <c r="AD710" i="36"/>
  <c r="AD711" i="36"/>
  <c r="AD712" i="36"/>
  <c r="AD713" i="36"/>
  <c r="AD714" i="36"/>
  <c r="AD715" i="36"/>
  <c r="AD716" i="36"/>
  <c r="AD717" i="36"/>
  <c r="AD718" i="36"/>
  <c r="AD719" i="36"/>
  <c r="AD720" i="36"/>
  <c r="AD721" i="36"/>
  <c r="AD722" i="36"/>
  <c r="AD723" i="36"/>
  <c r="AD724" i="36"/>
  <c r="AD725" i="36"/>
  <c r="AD726" i="36"/>
  <c r="AD727" i="36"/>
  <c r="AD728" i="36"/>
  <c r="AD729" i="36"/>
  <c r="AD730" i="36"/>
  <c r="AD731" i="36"/>
  <c r="AD732" i="36"/>
  <c r="AD733" i="36"/>
  <c r="AD734" i="36"/>
  <c r="AD735" i="36"/>
  <c r="AD736" i="36"/>
  <c r="AD737" i="36"/>
  <c r="AD738" i="36"/>
  <c r="AD739" i="36"/>
  <c r="AD740" i="36"/>
  <c r="AD741" i="36"/>
  <c r="AD742" i="36"/>
  <c r="AD743" i="36"/>
  <c r="AD744" i="36"/>
  <c r="AD745" i="36"/>
  <c r="AD746" i="36"/>
  <c r="AD747" i="36"/>
  <c r="AD748" i="36"/>
  <c r="AD749" i="36"/>
  <c r="AD750" i="36"/>
  <c r="AD751" i="36"/>
  <c r="AD752" i="36"/>
  <c r="AD753" i="36"/>
  <c r="AD754" i="36"/>
  <c r="AD755" i="36"/>
  <c r="AD756" i="36"/>
  <c r="AD757" i="36"/>
  <c r="AD758" i="36"/>
  <c r="AD759" i="36"/>
  <c r="AD760" i="36"/>
  <c r="AD761" i="36"/>
  <c r="AD762" i="36"/>
  <c r="AD763" i="36"/>
  <c r="AD764" i="36"/>
  <c r="AD765" i="36"/>
  <c r="AD766" i="36"/>
  <c r="AD767" i="36"/>
  <c r="AD768" i="36"/>
  <c r="AD769" i="36"/>
  <c r="AD770" i="36"/>
  <c r="AD771" i="36"/>
  <c r="AD772" i="36"/>
  <c r="AD773" i="36"/>
  <c r="AD774" i="36"/>
  <c r="AD775" i="36"/>
  <c r="AD776" i="36"/>
  <c r="AD777" i="36"/>
  <c r="AD778" i="36"/>
  <c r="AD779" i="36"/>
  <c r="AD780" i="36"/>
  <c r="AD781" i="36"/>
  <c r="AD782" i="36"/>
  <c r="AD783" i="36"/>
  <c r="AD784" i="36"/>
  <c r="AD785" i="36"/>
  <c r="AD786" i="36"/>
  <c r="AD787" i="36"/>
  <c r="AD788" i="36"/>
  <c r="AD789" i="36"/>
  <c r="AD790" i="36"/>
  <c r="AD791" i="36"/>
  <c r="AD792" i="36"/>
  <c r="AD793" i="36"/>
  <c r="AD794" i="36"/>
  <c r="AD795" i="36"/>
  <c r="AD796" i="36"/>
  <c r="AD797" i="36"/>
  <c r="AD798" i="36"/>
  <c r="AD799" i="36"/>
  <c r="AD800" i="36"/>
  <c r="AD801" i="36"/>
  <c r="AD802" i="36"/>
  <c r="AD803" i="36"/>
  <c r="AD804" i="36"/>
  <c r="AD805" i="36"/>
  <c r="AD806" i="36"/>
  <c r="AD807" i="36"/>
  <c r="AD808" i="36"/>
  <c r="AD809" i="36"/>
  <c r="AD810" i="36"/>
  <c r="AD811" i="36"/>
  <c r="AD812" i="36"/>
  <c r="AD813" i="36"/>
  <c r="AD814" i="36"/>
  <c r="AD815" i="36"/>
  <c r="AD816" i="36"/>
  <c r="AD817" i="36"/>
  <c r="AD818" i="36"/>
  <c r="AD819" i="36"/>
  <c r="AD820" i="36"/>
  <c r="AD821" i="36"/>
  <c r="AD822" i="36"/>
  <c r="AD823" i="36"/>
  <c r="AD824" i="36"/>
  <c r="AD825" i="36"/>
  <c r="AD826" i="36"/>
  <c r="AD827" i="36"/>
  <c r="AD828" i="36"/>
  <c r="AD829" i="36"/>
  <c r="AD830" i="36"/>
  <c r="AD831" i="36"/>
  <c r="AD832" i="36"/>
  <c r="AD833" i="36"/>
  <c r="AD834" i="36"/>
  <c r="AD835" i="36"/>
  <c r="AD836" i="36"/>
  <c r="AD837" i="36"/>
  <c r="AD838" i="36"/>
  <c r="AD839" i="36"/>
  <c r="AD840" i="36"/>
  <c r="AD841" i="36"/>
  <c r="AD842" i="36"/>
  <c r="AD843" i="36"/>
  <c r="AD844" i="36"/>
  <c r="AD845" i="36"/>
  <c r="AD846" i="36"/>
  <c r="AD847" i="36"/>
  <c r="AD848" i="36"/>
  <c r="AD849" i="36"/>
  <c r="AD850" i="36"/>
  <c r="AD851" i="36"/>
  <c r="AD852" i="36"/>
  <c r="AD853" i="36"/>
  <c r="AD854" i="36"/>
  <c r="AD855" i="36"/>
  <c r="AD856" i="36"/>
  <c r="AD857" i="36"/>
  <c r="AD858" i="36"/>
  <c r="AD859" i="36"/>
  <c r="AD860" i="36"/>
  <c r="AD861" i="36"/>
  <c r="AD862" i="36"/>
  <c r="AD863" i="36"/>
  <c r="AD864" i="36"/>
  <c r="AD865" i="36"/>
  <c r="AD866" i="36"/>
  <c r="AD867" i="36"/>
  <c r="AD868" i="36"/>
  <c r="AD869" i="36"/>
  <c r="AD870" i="36"/>
  <c r="AD871" i="36"/>
  <c r="AD872" i="36"/>
  <c r="AD873" i="36"/>
  <c r="AD874" i="36"/>
  <c r="AD875" i="36"/>
  <c r="AD876" i="36"/>
  <c r="AD877" i="36"/>
  <c r="AD878" i="36"/>
  <c r="AD879" i="36"/>
  <c r="AD880" i="36"/>
  <c r="AD881" i="36"/>
  <c r="AD882" i="36"/>
  <c r="AD883" i="36"/>
  <c r="AD884" i="36"/>
  <c r="AD885" i="36"/>
  <c r="AD886" i="36"/>
  <c r="AD887" i="36"/>
  <c r="AD888" i="36"/>
  <c r="AD889" i="36"/>
  <c r="AD890" i="36"/>
  <c r="AD891" i="36"/>
  <c r="AD892" i="36"/>
  <c r="AD893" i="36"/>
  <c r="AD894" i="36"/>
  <c r="AD895" i="36"/>
  <c r="AD896" i="36"/>
  <c r="AD897" i="36"/>
  <c r="AD898" i="36"/>
  <c r="AD899" i="36"/>
  <c r="AD900" i="36"/>
  <c r="AD901" i="36"/>
  <c r="AD902" i="36"/>
  <c r="AD903" i="36"/>
  <c r="AD904" i="36"/>
  <c r="AD905" i="36"/>
  <c r="AD906" i="36"/>
  <c r="AD907" i="36"/>
  <c r="AD908" i="36"/>
  <c r="AD909" i="36"/>
  <c r="AD910" i="36"/>
  <c r="AD911" i="36"/>
  <c r="AD912" i="36"/>
  <c r="AD913" i="36"/>
  <c r="AD914" i="36"/>
  <c r="AD915" i="36"/>
  <c r="AD916" i="36"/>
  <c r="AD917" i="36"/>
  <c r="AD918" i="36"/>
  <c r="AD919" i="36"/>
  <c r="AD920" i="36"/>
  <c r="AD921" i="36"/>
  <c r="AD922" i="36"/>
  <c r="AD923" i="36"/>
  <c r="AD924" i="36"/>
  <c r="AD925" i="36"/>
  <c r="AD926" i="36"/>
  <c r="AD927" i="36"/>
  <c r="AD928" i="36"/>
  <c r="AD929" i="36"/>
  <c r="AD930" i="36"/>
  <c r="AD931" i="36"/>
  <c r="AD932" i="36"/>
  <c r="AD933" i="36"/>
  <c r="AD934" i="36"/>
  <c r="AD935" i="36"/>
  <c r="AD936" i="36"/>
  <c r="AD937" i="36"/>
  <c r="AD938" i="36"/>
  <c r="AD939" i="36"/>
  <c r="AD940" i="36"/>
  <c r="AD941" i="36"/>
  <c r="AD942" i="36"/>
  <c r="AD943" i="36"/>
  <c r="AD944" i="36"/>
  <c r="AD945" i="36"/>
  <c r="AD946" i="36"/>
  <c r="AD947" i="36"/>
  <c r="AD948" i="36"/>
  <c r="AD949" i="36"/>
  <c r="AD950" i="36"/>
  <c r="AD951" i="36"/>
  <c r="AD952" i="36"/>
  <c r="AD953" i="36"/>
  <c r="AD954" i="36"/>
  <c r="AD955" i="36"/>
  <c r="AD956" i="36"/>
  <c r="AD957" i="36"/>
  <c r="AD958" i="36"/>
  <c r="AD959" i="36"/>
  <c r="AD960" i="36"/>
  <c r="AD961" i="36"/>
  <c r="AD962" i="36"/>
  <c r="AD963" i="36"/>
  <c r="AD964" i="36"/>
  <c r="AD965" i="36"/>
  <c r="AD966" i="36"/>
  <c r="AD967" i="36"/>
  <c r="AD968" i="36"/>
  <c r="AD969" i="36"/>
  <c r="AD970" i="36"/>
  <c r="AD971" i="36"/>
  <c r="AD972" i="36"/>
  <c r="AD973" i="36"/>
  <c r="AD974" i="36"/>
  <c r="AD975" i="36"/>
  <c r="AD976" i="36"/>
  <c r="AD977" i="36"/>
  <c r="AD978" i="36"/>
  <c r="AD979" i="36"/>
  <c r="AD980" i="36"/>
  <c r="AD981" i="36"/>
  <c r="AD982" i="36"/>
  <c r="AD983" i="36"/>
  <c r="AD984" i="36"/>
  <c r="AD985" i="36"/>
  <c r="AD986" i="36"/>
  <c r="AD987" i="36"/>
  <c r="AD988" i="36"/>
  <c r="AD989" i="36"/>
  <c r="AD990" i="36"/>
  <c r="AD991" i="36"/>
  <c r="AD992" i="36"/>
  <c r="AD993" i="36"/>
  <c r="AD994" i="36"/>
  <c r="AD995" i="36"/>
  <c r="AD996" i="36"/>
  <c r="AD997" i="36"/>
  <c r="AD998" i="36"/>
  <c r="AD999" i="36"/>
  <c r="AD1000" i="36"/>
  <c r="AD1001" i="36"/>
  <c r="AD1002" i="36"/>
  <c r="AD1003" i="36"/>
  <c r="AD1004" i="36"/>
  <c r="AD1005" i="36"/>
  <c r="AD1006" i="36"/>
  <c r="AD1007" i="36"/>
  <c r="AD1008" i="36"/>
  <c r="AD1009" i="36"/>
  <c r="AD1010" i="36"/>
  <c r="AD1011" i="36"/>
  <c r="AD1012" i="36"/>
  <c r="AD1013" i="36"/>
  <c r="AD1014" i="36"/>
  <c r="AD1015" i="36"/>
  <c r="AD1016" i="36"/>
  <c r="AD1017" i="36"/>
  <c r="AD1018" i="36"/>
  <c r="AD1019" i="36"/>
  <c r="AD1020" i="36"/>
  <c r="AD1021" i="36"/>
  <c r="AD1022" i="36"/>
  <c r="AD1023" i="36"/>
  <c r="AD1024" i="36"/>
  <c r="AD1025" i="36"/>
  <c r="AD1026" i="36"/>
  <c r="AD1027" i="36"/>
  <c r="AD1028" i="36"/>
  <c r="AD1029" i="36"/>
  <c r="AD1030" i="36"/>
  <c r="AD1031" i="36"/>
  <c r="AD1032" i="36"/>
  <c r="AD1033" i="36"/>
  <c r="AD1034" i="36"/>
  <c r="AD1035" i="36"/>
  <c r="AD1036" i="36"/>
  <c r="AD1037" i="36"/>
  <c r="AD1038" i="36"/>
  <c r="AD1039" i="36"/>
  <c r="AD1040" i="36"/>
  <c r="AD1041" i="36"/>
  <c r="AD1042" i="36"/>
  <c r="AD1043" i="36"/>
  <c r="AD1044" i="36"/>
  <c r="AD1045" i="36"/>
  <c r="AD1046" i="36"/>
  <c r="AD1047" i="36"/>
  <c r="AD1048" i="36"/>
  <c r="AD1049" i="36"/>
  <c r="AD1050" i="36"/>
  <c r="AD1051" i="36"/>
  <c r="AD1052" i="36"/>
  <c r="AD1053" i="36"/>
  <c r="AD1054" i="36"/>
  <c r="AD1055" i="36"/>
  <c r="AD1056" i="36"/>
  <c r="AD1057" i="36"/>
  <c r="AD1058" i="36"/>
  <c r="AD1059" i="36"/>
  <c r="AD1060" i="36"/>
  <c r="AD1061" i="36"/>
  <c r="AD1062" i="36"/>
  <c r="AD1063" i="36"/>
  <c r="AD1064" i="36"/>
  <c r="AD1065" i="36"/>
  <c r="AD1066" i="36"/>
  <c r="AD1067" i="36"/>
  <c r="AD1068" i="36"/>
  <c r="AD1069" i="36"/>
  <c r="AD1070" i="36"/>
  <c r="AD1071" i="36"/>
  <c r="AD1072" i="36"/>
  <c r="AD1073" i="36"/>
  <c r="AD1074" i="36"/>
  <c r="AD1075" i="36"/>
  <c r="AD1076" i="36"/>
  <c r="AD1077" i="36"/>
  <c r="AD1078" i="36"/>
  <c r="AD1079" i="36"/>
  <c r="AD1080" i="36"/>
  <c r="AD1081" i="36"/>
  <c r="AD1082" i="36"/>
  <c r="AD1083" i="36"/>
  <c r="AD1084" i="36"/>
  <c r="AD1085" i="36"/>
  <c r="AD1086" i="36"/>
  <c r="AD1087" i="36"/>
  <c r="AD1088" i="36"/>
  <c r="AD1089" i="36"/>
  <c r="AD1090" i="36"/>
  <c r="AD1091" i="36"/>
  <c r="AD1092" i="36"/>
  <c r="AD1093" i="36"/>
  <c r="AD1094" i="36"/>
  <c r="AD1095" i="36"/>
  <c r="AD1096" i="36"/>
  <c r="AD1097" i="36"/>
  <c r="AD1098" i="36"/>
  <c r="AD1099" i="36"/>
  <c r="AD1100" i="36"/>
  <c r="AD1101" i="36"/>
  <c r="AD1102" i="36"/>
  <c r="AD1103" i="36"/>
  <c r="AD1104" i="36"/>
  <c r="AD1105" i="36"/>
  <c r="AD1106" i="36"/>
  <c r="AD1107" i="36"/>
  <c r="AD1108" i="36"/>
  <c r="AD1109" i="36"/>
  <c r="AD1110" i="36"/>
  <c r="AD1111" i="36"/>
  <c r="AD1112" i="36"/>
  <c r="AD1113" i="36"/>
  <c r="AD1114" i="36"/>
  <c r="AD1115" i="36"/>
  <c r="AD1116" i="36"/>
  <c r="AD1117" i="36"/>
  <c r="AD1118" i="36"/>
  <c r="AD1119" i="36"/>
  <c r="AD1120" i="36"/>
  <c r="AD1121" i="36"/>
  <c r="AD1122" i="36"/>
  <c r="AD1123" i="36"/>
  <c r="AD1124" i="36"/>
  <c r="AD1125" i="36"/>
  <c r="AD1126" i="36"/>
  <c r="AD1127" i="36"/>
  <c r="AD1128" i="36"/>
  <c r="AD1129" i="36"/>
  <c r="AD1130" i="36"/>
  <c r="AD1131" i="36"/>
  <c r="AD1132" i="36"/>
  <c r="AD1133" i="36"/>
  <c r="AD1134" i="36"/>
  <c r="AD1135" i="36"/>
  <c r="AD1136" i="36"/>
  <c r="AD1137" i="36"/>
  <c r="AD1138" i="36"/>
  <c r="AD1139" i="36"/>
  <c r="AD1140" i="36"/>
  <c r="AD1141" i="36"/>
  <c r="AD1142" i="36"/>
  <c r="AD1143" i="36"/>
  <c r="AD1144" i="36"/>
  <c r="AD1145" i="36"/>
  <c r="AD1146" i="36"/>
  <c r="AD1147" i="36"/>
  <c r="AD1148" i="36"/>
  <c r="AD1149" i="36"/>
  <c r="AD1150" i="36"/>
  <c r="AD1151" i="36"/>
  <c r="AD1152" i="36"/>
  <c r="AD1153" i="36"/>
  <c r="AD1154" i="36"/>
  <c r="AD1155" i="36"/>
  <c r="AD1156" i="36"/>
  <c r="AD1157" i="36"/>
  <c r="AD1158" i="36"/>
  <c r="AD1159" i="36"/>
  <c r="AD1160" i="36"/>
  <c r="AD1161" i="36"/>
  <c r="AD1162" i="36"/>
  <c r="AD1163" i="36"/>
  <c r="AD1164" i="36"/>
  <c r="AD1165" i="36"/>
  <c r="AD1166" i="36"/>
  <c r="AD1167" i="36"/>
  <c r="AD1168" i="36"/>
  <c r="AD1169" i="36"/>
  <c r="AD1170" i="36"/>
  <c r="AD1171" i="36"/>
  <c r="AD1172" i="36"/>
  <c r="AD1173" i="36"/>
  <c r="AD1174" i="36"/>
  <c r="AD1175" i="36"/>
  <c r="AD1176" i="36"/>
  <c r="AD1177" i="36"/>
  <c r="AD1178" i="36"/>
  <c r="AD1179" i="36"/>
  <c r="AD1180" i="36"/>
  <c r="AD1181" i="36"/>
  <c r="AD1182" i="36"/>
  <c r="AD1183" i="36"/>
  <c r="AD1184" i="36"/>
  <c r="AD1185" i="36"/>
  <c r="AD1186" i="36"/>
  <c r="AD1187" i="36"/>
  <c r="AD1188" i="36"/>
  <c r="AD1189" i="36"/>
  <c r="AD1190" i="36"/>
  <c r="AD1191" i="36"/>
  <c r="AD1192" i="36"/>
  <c r="AD1193" i="36"/>
  <c r="AD1194" i="36"/>
  <c r="AD1195" i="36"/>
  <c r="AD1196" i="36"/>
  <c r="AD1197" i="36"/>
  <c r="AD1198" i="36"/>
  <c r="AD1199" i="36"/>
  <c r="AD1200" i="36"/>
  <c r="AD1201" i="36"/>
  <c r="AD1202" i="36"/>
  <c r="AD1203" i="36"/>
  <c r="AD1204" i="36"/>
  <c r="AD1205" i="36"/>
  <c r="AD1206" i="36"/>
  <c r="AD1207" i="36"/>
  <c r="AD1208" i="36"/>
  <c r="AD1209" i="36"/>
  <c r="AD1210" i="36"/>
  <c r="AD1211" i="36"/>
  <c r="AD1212" i="36"/>
  <c r="AD1213" i="36"/>
  <c r="AD1214" i="36"/>
  <c r="AD1215" i="36"/>
  <c r="AD1216" i="36"/>
  <c r="AD1217" i="36"/>
  <c r="AD1218" i="36"/>
  <c r="AD1219" i="36"/>
  <c r="AD1220" i="36"/>
  <c r="AD1221" i="36"/>
  <c r="AD1222" i="36"/>
  <c r="AD1223" i="36"/>
  <c r="AD1224" i="36"/>
  <c r="AD1225" i="36"/>
  <c r="AD1226" i="36"/>
  <c r="AD1227" i="36"/>
  <c r="AD1228" i="36"/>
  <c r="AD1229" i="36"/>
  <c r="AD1230" i="36"/>
  <c r="AD1231" i="36"/>
  <c r="AD1232" i="36"/>
  <c r="AD1233" i="36"/>
  <c r="AD1234" i="36"/>
  <c r="AD1235" i="36"/>
  <c r="AD1236" i="36"/>
  <c r="AD1237" i="36"/>
  <c r="AD1238" i="36"/>
  <c r="AD1239" i="36"/>
  <c r="AD1240" i="36"/>
  <c r="AD1241" i="36"/>
  <c r="AD1242" i="36"/>
  <c r="AD1243" i="36"/>
  <c r="AD1244" i="36"/>
  <c r="AD1245" i="36"/>
  <c r="AD1246" i="36"/>
  <c r="AD1247" i="36"/>
  <c r="AD1248" i="36"/>
  <c r="AD1249" i="36"/>
  <c r="AD1250" i="36"/>
  <c r="AD1251" i="36"/>
  <c r="AD1252" i="36"/>
  <c r="AD1253" i="36"/>
  <c r="AD1254" i="36"/>
  <c r="AD1255" i="36"/>
  <c r="AD1256" i="36"/>
  <c r="AD1257" i="36"/>
  <c r="AD1258" i="36"/>
  <c r="AD1259" i="36"/>
  <c r="AD1260" i="36"/>
  <c r="AD1261" i="36"/>
  <c r="AD1262" i="36"/>
  <c r="AD1263" i="36"/>
  <c r="AD1264" i="36"/>
  <c r="AD1265" i="36"/>
  <c r="AD1266" i="36"/>
  <c r="AD1267" i="36"/>
  <c r="AD1268" i="36"/>
  <c r="AD1269" i="36"/>
  <c r="AD1270" i="36"/>
  <c r="AD1271" i="36"/>
  <c r="AD1272" i="36"/>
  <c r="AD1273" i="36"/>
  <c r="AD1274" i="36"/>
  <c r="AD1275" i="36"/>
  <c r="AD1276" i="36"/>
  <c r="AD1277" i="36"/>
  <c r="AD1278" i="36"/>
  <c r="AD1279" i="36"/>
  <c r="AD1280" i="36"/>
  <c r="AD1281" i="36"/>
  <c r="AD1282" i="36"/>
  <c r="AD1283" i="36"/>
  <c r="AD1284" i="36"/>
  <c r="AD1285" i="36"/>
  <c r="AD1286" i="36"/>
  <c r="AD1287" i="36"/>
  <c r="AD1288" i="36"/>
  <c r="AD1289" i="36"/>
  <c r="AD1290" i="36"/>
  <c r="AD1291" i="36"/>
  <c r="AD1292" i="36"/>
  <c r="AD1293" i="36"/>
  <c r="AD1294" i="36"/>
  <c r="AD1295" i="36"/>
  <c r="AD1296" i="36"/>
  <c r="AD1297" i="36"/>
  <c r="AD1298" i="36"/>
  <c r="AD1299" i="36"/>
  <c r="AD1300" i="36"/>
  <c r="AD1301" i="36"/>
  <c r="AD1302" i="36"/>
  <c r="AD1303" i="36"/>
  <c r="AD1304" i="36"/>
  <c r="AD1305" i="36"/>
  <c r="AD1306" i="36"/>
  <c r="AD1307" i="36"/>
  <c r="AD1308" i="36"/>
  <c r="AD1309" i="36"/>
  <c r="AD1310" i="36"/>
  <c r="AE4" i="36"/>
  <c r="AE5" i="36"/>
  <c r="AE6" i="36"/>
  <c r="AE7" i="36"/>
  <c r="AE8" i="36"/>
  <c r="AE9" i="36"/>
  <c r="AE10" i="36"/>
  <c r="AE11" i="36"/>
  <c r="AE12" i="36"/>
  <c r="AE13" i="36"/>
  <c r="AE14" i="36"/>
  <c r="AE15" i="36"/>
  <c r="AE16" i="36"/>
  <c r="AE17" i="36"/>
  <c r="AE18" i="36"/>
  <c r="AE19" i="36"/>
  <c r="AE20" i="36"/>
  <c r="AE21" i="36"/>
  <c r="AE22" i="36"/>
  <c r="AE23" i="36"/>
  <c r="AE24" i="36"/>
  <c r="AE25" i="36"/>
  <c r="AE26" i="36"/>
  <c r="AE27" i="36"/>
  <c r="AE28" i="36"/>
  <c r="AE29" i="36"/>
  <c r="AE30" i="36"/>
  <c r="AE31" i="36"/>
  <c r="AE32" i="36"/>
  <c r="AE33" i="36"/>
  <c r="AE34" i="36"/>
  <c r="AE35" i="36"/>
  <c r="AE36" i="36"/>
  <c r="AE37" i="36"/>
  <c r="AE38" i="36"/>
  <c r="AE39" i="36"/>
  <c r="AE40" i="36"/>
  <c r="AE41" i="36"/>
  <c r="AE42" i="36"/>
  <c r="AE43" i="36"/>
  <c r="AE44" i="36"/>
  <c r="AE45" i="36"/>
  <c r="AE46" i="36"/>
  <c r="AE47" i="36"/>
  <c r="AE48" i="36"/>
  <c r="AE49" i="36"/>
  <c r="AE50" i="36"/>
  <c r="AE51" i="36"/>
  <c r="AE52" i="36"/>
  <c r="AE53" i="36"/>
  <c r="AE54" i="36"/>
  <c r="AE55" i="36"/>
  <c r="AE56" i="36"/>
  <c r="AE57" i="36"/>
  <c r="AE58" i="36"/>
  <c r="AE59" i="36"/>
  <c r="AE60" i="36"/>
  <c r="AE61" i="36"/>
  <c r="AE62" i="36"/>
  <c r="AE63" i="36"/>
  <c r="AE64" i="36"/>
  <c r="AE65" i="36"/>
  <c r="AE66" i="36"/>
  <c r="AE67" i="36"/>
  <c r="AE68" i="36"/>
  <c r="AE69" i="36"/>
  <c r="AE70" i="36"/>
  <c r="AE71" i="36"/>
  <c r="AE72" i="36"/>
  <c r="AE73" i="36"/>
  <c r="AE74" i="36"/>
  <c r="AE75" i="36"/>
  <c r="AE76" i="36"/>
  <c r="AE77" i="36"/>
  <c r="AE78" i="36"/>
  <c r="AE79" i="36"/>
  <c r="AE80" i="36"/>
  <c r="AE81" i="36"/>
  <c r="AE82" i="36"/>
  <c r="AE83" i="36"/>
  <c r="AE84" i="36"/>
  <c r="AE85" i="36"/>
  <c r="AE86" i="36"/>
  <c r="AE87" i="36"/>
  <c r="AE88" i="36"/>
  <c r="AE89" i="36"/>
  <c r="AE90" i="36"/>
  <c r="AE91" i="36"/>
  <c r="AE92" i="36"/>
  <c r="AE93" i="36"/>
  <c r="AE94" i="36"/>
  <c r="AE3" i="36"/>
  <c r="AC4" i="36"/>
  <c r="AC5" i="36"/>
  <c r="AC6" i="36"/>
  <c r="AC7" i="36"/>
  <c r="AC8" i="36"/>
  <c r="AC9" i="36"/>
  <c r="AC10" i="36"/>
  <c r="AC11" i="36"/>
  <c r="AC12" i="36"/>
  <c r="AC13" i="36"/>
  <c r="AC14" i="36"/>
  <c r="AC15" i="36"/>
  <c r="AC16" i="36"/>
  <c r="AC17" i="36"/>
  <c r="AC18" i="36"/>
  <c r="AC19" i="36"/>
  <c r="AC20" i="36"/>
  <c r="AC21" i="36"/>
  <c r="AC22" i="36"/>
  <c r="AC23" i="36"/>
  <c r="AC24" i="36"/>
  <c r="AC25" i="36"/>
  <c r="AC26" i="36"/>
  <c r="AC27" i="36"/>
  <c r="AC28" i="36"/>
  <c r="AC29" i="36"/>
  <c r="AC30" i="36"/>
  <c r="AC31" i="36"/>
  <c r="AC32" i="36"/>
  <c r="AC33" i="36"/>
  <c r="AC34" i="36"/>
  <c r="AC35" i="36"/>
  <c r="AC36" i="36"/>
  <c r="AC37" i="36"/>
  <c r="AC38" i="36"/>
  <c r="AC39" i="36"/>
  <c r="AC40" i="36"/>
  <c r="AC41" i="36"/>
  <c r="AC42" i="36"/>
  <c r="AC43" i="36"/>
  <c r="AC44" i="36"/>
  <c r="AC45" i="36"/>
  <c r="AC46" i="36"/>
  <c r="AC47" i="36"/>
  <c r="AC48" i="36"/>
  <c r="AC49" i="36"/>
  <c r="AC50" i="36"/>
  <c r="AC51" i="36"/>
  <c r="AC52" i="36"/>
  <c r="AC53" i="36"/>
  <c r="AC54" i="36"/>
  <c r="AC55" i="36"/>
  <c r="AC56" i="36"/>
  <c r="AC57" i="36"/>
  <c r="AC58" i="36"/>
  <c r="AC59" i="36"/>
  <c r="AC60" i="36"/>
  <c r="AC61" i="36"/>
  <c r="AC62" i="36"/>
  <c r="AC63" i="36"/>
  <c r="AC64" i="36"/>
  <c r="AC65" i="36"/>
  <c r="AC66" i="36"/>
  <c r="AC67" i="36"/>
  <c r="AC68" i="36"/>
  <c r="AC69" i="36"/>
  <c r="AC70" i="36"/>
  <c r="AC71" i="36"/>
  <c r="AC72" i="36"/>
  <c r="AC73" i="36"/>
  <c r="AC74" i="36"/>
  <c r="AC75" i="36"/>
  <c r="AC76" i="36"/>
  <c r="AC77" i="36"/>
  <c r="AC78" i="36"/>
  <c r="AC79" i="36"/>
  <c r="AC80" i="36"/>
  <c r="AC81" i="36"/>
  <c r="AC82" i="36"/>
  <c r="AC83" i="36"/>
  <c r="AC84" i="36"/>
  <c r="AC85" i="36"/>
  <c r="AC86" i="36"/>
  <c r="AC87" i="36"/>
  <c r="AC88" i="36"/>
  <c r="AC89" i="36"/>
  <c r="AC90" i="36"/>
  <c r="AC91" i="36"/>
  <c r="AC92" i="36"/>
  <c r="AC93" i="36"/>
  <c r="AC94" i="36"/>
  <c r="AC95" i="36"/>
  <c r="AC96" i="36"/>
  <c r="AC97" i="36"/>
  <c r="AC98" i="36"/>
  <c r="AC99" i="36"/>
  <c r="AC100" i="36"/>
  <c r="AC101" i="36"/>
  <c r="AC102" i="36"/>
  <c r="AC103" i="36"/>
  <c r="AC104" i="36"/>
  <c r="AC105" i="36"/>
  <c r="AC106" i="36"/>
  <c r="AC107" i="36"/>
  <c r="AC108" i="36"/>
  <c r="AC109" i="36"/>
  <c r="AC110" i="36"/>
  <c r="AC111" i="36"/>
  <c r="AC112" i="36"/>
  <c r="AC113" i="36"/>
  <c r="AC114" i="36"/>
  <c r="AC115" i="36"/>
  <c r="AC116" i="36"/>
  <c r="AC117" i="36"/>
  <c r="AC118" i="36"/>
  <c r="AC119" i="36"/>
  <c r="AC120" i="36"/>
  <c r="AC121" i="36"/>
  <c r="AC122" i="36"/>
  <c r="AC123" i="36"/>
  <c r="AC124" i="36"/>
  <c r="AC125" i="36"/>
  <c r="AC126" i="36"/>
  <c r="AC127" i="36"/>
  <c r="AC128" i="36"/>
  <c r="AC129" i="36"/>
  <c r="AC130" i="36"/>
  <c r="AC131" i="36"/>
  <c r="AC132" i="36"/>
  <c r="AC133" i="36"/>
  <c r="AC134" i="36"/>
  <c r="AC135" i="36"/>
  <c r="AC136" i="36"/>
  <c r="AC137" i="36"/>
  <c r="AC138" i="36"/>
  <c r="AC139" i="36"/>
  <c r="AC140" i="36"/>
  <c r="AC141" i="36"/>
  <c r="AC142" i="36"/>
  <c r="AC143" i="36"/>
  <c r="AC144" i="36"/>
  <c r="AC145" i="36"/>
  <c r="AC146" i="36"/>
  <c r="AC147" i="36"/>
  <c r="AC148" i="36"/>
  <c r="AC149" i="36"/>
  <c r="AC150" i="36"/>
  <c r="AC151" i="36"/>
  <c r="AC152" i="36"/>
  <c r="AC153" i="36"/>
  <c r="AC154" i="36"/>
  <c r="AC155" i="36"/>
  <c r="AC156" i="36"/>
  <c r="AC157" i="36"/>
  <c r="AC158" i="36"/>
  <c r="AC159" i="36"/>
  <c r="AC160" i="36"/>
  <c r="AC161" i="36"/>
  <c r="AC162" i="36"/>
  <c r="AC163" i="36"/>
  <c r="AC164" i="36"/>
  <c r="AC165" i="36"/>
  <c r="AC166" i="36"/>
  <c r="AC167" i="36"/>
  <c r="AC168" i="36"/>
  <c r="AC169" i="36"/>
  <c r="AC170" i="36"/>
  <c r="AC171" i="36"/>
  <c r="AC172" i="36"/>
  <c r="AC173" i="36"/>
  <c r="AC174" i="36"/>
  <c r="AC175" i="36"/>
  <c r="AC176" i="36"/>
  <c r="AC177" i="36"/>
  <c r="AC178" i="36"/>
  <c r="AC179" i="36"/>
  <c r="AC180" i="36"/>
  <c r="AC181" i="36"/>
  <c r="AC182" i="36"/>
  <c r="AC183" i="36"/>
  <c r="AC184" i="36"/>
  <c r="AC185" i="36"/>
  <c r="AC186" i="36"/>
  <c r="AC187" i="36"/>
  <c r="AC188" i="36"/>
  <c r="AC189" i="36"/>
  <c r="AC190" i="36"/>
  <c r="AC191" i="36"/>
  <c r="AC192" i="36"/>
  <c r="AC193" i="36"/>
  <c r="AC194" i="36"/>
  <c r="AC195" i="36"/>
  <c r="AC196" i="36"/>
  <c r="AC197" i="36"/>
  <c r="AC198" i="36"/>
  <c r="AC199" i="36"/>
  <c r="AC200" i="36"/>
  <c r="AC201" i="36"/>
  <c r="AC202" i="36"/>
  <c r="AC203" i="36"/>
  <c r="AC204" i="36"/>
  <c r="AC205" i="36"/>
  <c r="AC206" i="36"/>
  <c r="AC207" i="36"/>
  <c r="AC208" i="36"/>
  <c r="AC209" i="36"/>
  <c r="AC210" i="36"/>
  <c r="AC211" i="36"/>
  <c r="AC212" i="36"/>
  <c r="AC213" i="36"/>
  <c r="AC214" i="36"/>
  <c r="AC215" i="36"/>
  <c r="AC216" i="36"/>
  <c r="AC217" i="36"/>
  <c r="AC218" i="36"/>
  <c r="AC219" i="36"/>
  <c r="AC220" i="36"/>
  <c r="AC221" i="36"/>
  <c r="AC222" i="36"/>
  <c r="AC223" i="36"/>
  <c r="AC224" i="36"/>
  <c r="AC225" i="36"/>
  <c r="AC226" i="36"/>
  <c r="AC227" i="36"/>
  <c r="AC228" i="36"/>
  <c r="AC229" i="36"/>
  <c r="AC230" i="36"/>
  <c r="AC231" i="36"/>
  <c r="AC232" i="36"/>
  <c r="AC233" i="36"/>
  <c r="AC234" i="36"/>
  <c r="AC235" i="36"/>
  <c r="AC236" i="36"/>
  <c r="AC237" i="36"/>
  <c r="AC238" i="36"/>
  <c r="AC239" i="36"/>
  <c r="AC240" i="36"/>
  <c r="AC241" i="36"/>
  <c r="AC242" i="36"/>
  <c r="AC243" i="36"/>
  <c r="AC244" i="36"/>
  <c r="AC245" i="36"/>
  <c r="AC246" i="36"/>
  <c r="AC247" i="36"/>
  <c r="AC248" i="36"/>
  <c r="AC249" i="36"/>
  <c r="AC250" i="36"/>
  <c r="AC251" i="36"/>
  <c r="AC252" i="36"/>
  <c r="AC253" i="36"/>
  <c r="AC254" i="36"/>
  <c r="AC255" i="36"/>
  <c r="AC256" i="36"/>
  <c r="AC257" i="36"/>
  <c r="AC258" i="36"/>
  <c r="AC259" i="36"/>
  <c r="AC260" i="36"/>
  <c r="AC261" i="36"/>
  <c r="AC262" i="36"/>
  <c r="AC263" i="36"/>
  <c r="AC264" i="36"/>
  <c r="AC265" i="36"/>
  <c r="AC266" i="36"/>
  <c r="AC267" i="36"/>
  <c r="AC268" i="36"/>
  <c r="AC269" i="36"/>
  <c r="AC270" i="36"/>
  <c r="AC271" i="36"/>
  <c r="AC272" i="36"/>
  <c r="AC273" i="36"/>
  <c r="AC274" i="36"/>
  <c r="AC275" i="36"/>
  <c r="AC276" i="36"/>
  <c r="AC277" i="36"/>
  <c r="AC278" i="36"/>
  <c r="AC279" i="36"/>
  <c r="AC280" i="36"/>
  <c r="AC281" i="36"/>
  <c r="AC282" i="36"/>
  <c r="AC283" i="36"/>
  <c r="AC284" i="36"/>
  <c r="AC285" i="36"/>
  <c r="AC286" i="36"/>
  <c r="AC287" i="36"/>
  <c r="AC288" i="36"/>
  <c r="AC289" i="36"/>
  <c r="AC290" i="36"/>
  <c r="AC291" i="36"/>
  <c r="AC292" i="36"/>
  <c r="AC293" i="36"/>
  <c r="AC294" i="36"/>
  <c r="AC295" i="36"/>
  <c r="AC296" i="36"/>
  <c r="AC297" i="36"/>
  <c r="AC298" i="36"/>
  <c r="AC299" i="36"/>
  <c r="AC300" i="36"/>
  <c r="AC301" i="36"/>
  <c r="AC302" i="36"/>
  <c r="AC303" i="36"/>
  <c r="AC304" i="36"/>
  <c r="AC305" i="36"/>
  <c r="AC306" i="36"/>
  <c r="AC307" i="36"/>
  <c r="AC308" i="36"/>
  <c r="AC309" i="36"/>
  <c r="AC310" i="36"/>
  <c r="AC311" i="36"/>
  <c r="AC312" i="36"/>
  <c r="AC313" i="36"/>
  <c r="AC314" i="36"/>
  <c r="AC315" i="36"/>
  <c r="AC316" i="36"/>
  <c r="AC317" i="36"/>
  <c r="AC318" i="36"/>
  <c r="AC319" i="36"/>
  <c r="AC320" i="36"/>
  <c r="AC321" i="36"/>
  <c r="AC322" i="36"/>
  <c r="AC323" i="36"/>
  <c r="AC324" i="36"/>
  <c r="AC325" i="36"/>
  <c r="AC326" i="36"/>
  <c r="AC327" i="36"/>
  <c r="AC328" i="36"/>
  <c r="AC329" i="36"/>
  <c r="AC330" i="36"/>
  <c r="AC331" i="36"/>
  <c r="AC332" i="36"/>
  <c r="AC333" i="36"/>
  <c r="AC334" i="36"/>
  <c r="AC335" i="36"/>
  <c r="AC336" i="36"/>
  <c r="AC337" i="36"/>
  <c r="AC338" i="36"/>
  <c r="AC339" i="36"/>
  <c r="AC340" i="36"/>
  <c r="AC341" i="36"/>
  <c r="AC342" i="36"/>
  <c r="AC343" i="36"/>
  <c r="AC344" i="36"/>
  <c r="AC345" i="36"/>
  <c r="AC346" i="36"/>
  <c r="AC347" i="36"/>
  <c r="AC348" i="36"/>
  <c r="AC349" i="36"/>
  <c r="AC350" i="36"/>
  <c r="AC351" i="36"/>
  <c r="AC352" i="36"/>
  <c r="AC353" i="36"/>
  <c r="AC354" i="36"/>
  <c r="AC355" i="36"/>
  <c r="AC356" i="36"/>
  <c r="AC357" i="36"/>
  <c r="AC358" i="36"/>
  <c r="AC359" i="36"/>
  <c r="AC360" i="36"/>
  <c r="AC361" i="36"/>
  <c r="AC362" i="36"/>
  <c r="AC363" i="36"/>
  <c r="AC364" i="36"/>
  <c r="AC365" i="36"/>
  <c r="AC366" i="36"/>
  <c r="AC367" i="36"/>
  <c r="AC368" i="36"/>
  <c r="AC369" i="36"/>
  <c r="AC370" i="36"/>
  <c r="AC371" i="36"/>
  <c r="AC372" i="36"/>
  <c r="AC373" i="36"/>
  <c r="AC374" i="36"/>
  <c r="AC375" i="36"/>
  <c r="AC376" i="36"/>
  <c r="AC377" i="36"/>
  <c r="AC378" i="36"/>
  <c r="AC379" i="36"/>
  <c r="AC380" i="36"/>
  <c r="AC381" i="36"/>
  <c r="AC382" i="36"/>
  <c r="AC383" i="36"/>
  <c r="AC384" i="36"/>
  <c r="AC385" i="36"/>
  <c r="AC386" i="36"/>
  <c r="AC387" i="36"/>
  <c r="AC388" i="36"/>
  <c r="AC389" i="36"/>
  <c r="AC390" i="36"/>
  <c r="AC391" i="36"/>
  <c r="AC392" i="36"/>
  <c r="AC393" i="36"/>
  <c r="AC394" i="36"/>
  <c r="AC395" i="36"/>
  <c r="AC396" i="36"/>
  <c r="AC397" i="36"/>
  <c r="AC398" i="36"/>
  <c r="AC399" i="36"/>
  <c r="AC400" i="36"/>
  <c r="AC401" i="36"/>
  <c r="AC402" i="36"/>
  <c r="AC403" i="36"/>
  <c r="AC404" i="36"/>
  <c r="AC405" i="36"/>
  <c r="AC406" i="36"/>
  <c r="AC407" i="36"/>
  <c r="AC408" i="36"/>
  <c r="AC409" i="36"/>
  <c r="AC410" i="36"/>
  <c r="AC411" i="36"/>
  <c r="AC412" i="36"/>
  <c r="AC413" i="36"/>
  <c r="AC414" i="36"/>
  <c r="AC415" i="36"/>
  <c r="AC416" i="36"/>
  <c r="AC417" i="36"/>
  <c r="AC418" i="36"/>
  <c r="AC419" i="36"/>
  <c r="AC420" i="36"/>
  <c r="AC421" i="36"/>
  <c r="AC422" i="36"/>
  <c r="AC423" i="36"/>
  <c r="AC424" i="36"/>
  <c r="AC425" i="36"/>
  <c r="AC426" i="36"/>
  <c r="AC427" i="36"/>
  <c r="AC428" i="36"/>
  <c r="AC429" i="36"/>
  <c r="AC430" i="36"/>
  <c r="AC431" i="36"/>
  <c r="AC432" i="36"/>
  <c r="AC433" i="36"/>
  <c r="AC434" i="36"/>
  <c r="AC435" i="36"/>
  <c r="AC436" i="36"/>
  <c r="AC437" i="36"/>
  <c r="AC438" i="36"/>
  <c r="AC439" i="36"/>
  <c r="AC440" i="36"/>
  <c r="AC441" i="36"/>
  <c r="AC442" i="36"/>
  <c r="AC443" i="36"/>
  <c r="AC444" i="36"/>
  <c r="AC445" i="36"/>
  <c r="AC446" i="36"/>
  <c r="AC447" i="36"/>
  <c r="AC448" i="36"/>
  <c r="AC449" i="36"/>
  <c r="AC450" i="36"/>
  <c r="AC451" i="36"/>
  <c r="AC452" i="36"/>
  <c r="AC453" i="36"/>
  <c r="AC454" i="36"/>
  <c r="AC455" i="36"/>
  <c r="AC456" i="36"/>
  <c r="AC457" i="36"/>
  <c r="AC458" i="36"/>
  <c r="AC459" i="36"/>
  <c r="AC460" i="36"/>
  <c r="AC461" i="36"/>
  <c r="AC462" i="36"/>
  <c r="AC463" i="36"/>
  <c r="AC464" i="36"/>
  <c r="AC465" i="36"/>
  <c r="AC466" i="36"/>
  <c r="AC467" i="36"/>
  <c r="AC468" i="36"/>
  <c r="AC469" i="36"/>
  <c r="AC470" i="36"/>
  <c r="AC471" i="36"/>
  <c r="AC472" i="36"/>
  <c r="AC473" i="36"/>
  <c r="AC474" i="36"/>
  <c r="AC475" i="36"/>
  <c r="AC476" i="36"/>
  <c r="AC477" i="36"/>
  <c r="AC478" i="36"/>
  <c r="AC479" i="36"/>
  <c r="AC480" i="36"/>
  <c r="AC481" i="36"/>
  <c r="AC482" i="36"/>
  <c r="AC483" i="36"/>
  <c r="AC484" i="36"/>
  <c r="AC485" i="36"/>
  <c r="AC486" i="36"/>
  <c r="AC487" i="36"/>
  <c r="AC488" i="36"/>
  <c r="AC489" i="36"/>
  <c r="AC490" i="36"/>
  <c r="AC491" i="36"/>
  <c r="AC492" i="36"/>
  <c r="AC493" i="36"/>
  <c r="AC494" i="36"/>
  <c r="AC495" i="36"/>
  <c r="AC496" i="36"/>
  <c r="AC497" i="36"/>
  <c r="AC498" i="36"/>
  <c r="AC499" i="36"/>
  <c r="AC500" i="36"/>
  <c r="AC501" i="36"/>
  <c r="AC502" i="36"/>
  <c r="AC503" i="36"/>
  <c r="AC504" i="36"/>
  <c r="AC505" i="36"/>
  <c r="AC506" i="36"/>
  <c r="AC507" i="36"/>
  <c r="AC508" i="36"/>
  <c r="AC509" i="36"/>
  <c r="AC510" i="36"/>
  <c r="AC511" i="36"/>
  <c r="AC512" i="36"/>
  <c r="AC513" i="36"/>
  <c r="AC514" i="36"/>
  <c r="AC515" i="36"/>
  <c r="AC516" i="36"/>
  <c r="AC517" i="36"/>
  <c r="AC518" i="36"/>
  <c r="AC519" i="36"/>
  <c r="AC520" i="36"/>
  <c r="AC521" i="36"/>
  <c r="AC522" i="36"/>
  <c r="AC523" i="36"/>
  <c r="AC524" i="36"/>
  <c r="AC525" i="36"/>
  <c r="AC526" i="36"/>
  <c r="AC527" i="36"/>
  <c r="AC528" i="36"/>
  <c r="AC529" i="36"/>
  <c r="AC530" i="36"/>
  <c r="AC531" i="36"/>
  <c r="AC532" i="36"/>
  <c r="AC533" i="36"/>
  <c r="AC534" i="36"/>
  <c r="AC535" i="36"/>
  <c r="AC536" i="36"/>
  <c r="AC537" i="36"/>
  <c r="AC538" i="36"/>
  <c r="AC539" i="36"/>
  <c r="AC540" i="36"/>
  <c r="AC541" i="36"/>
  <c r="AC542" i="36"/>
  <c r="AC543" i="36"/>
  <c r="AC544" i="36"/>
  <c r="AC545" i="36"/>
  <c r="AC546" i="36"/>
  <c r="AC547" i="36"/>
  <c r="AC548" i="36"/>
  <c r="AC549" i="36"/>
  <c r="AC550" i="36"/>
  <c r="AC551" i="36"/>
  <c r="AC552" i="36"/>
  <c r="AC553" i="36"/>
  <c r="AC554" i="36"/>
  <c r="AC555" i="36"/>
  <c r="AC556" i="36"/>
  <c r="AC557" i="36"/>
  <c r="AC558" i="36"/>
  <c r="AC559" i="36"/>
  <c r="AC560" i="36"/>
  <c r="AC561" i="36"/>
  <c r="AC562" i="36"/>
  <c r="AC563" i="36"/>
  <c r="AC564" i="36"/>
  <c r="AC565" i="36"/>
  <c r="AC566" i="36"/>
  <c r="AC567" i="36"/>
  <c r="AC568" i="36"/>
  <c r="AC569" i="36"/>
  <c r="AC570" i="36"/>
  <c r="AC571" i="36"/>
  <c r="AC572" i="36"/>
  <c r="AC573" i="36"/>
  <c r="AC574" i="36"/>
  <c r="AC575" i="36"/>
  <c r="AC576" i="36"/>
  <c r="AC577" i="36"/>
  <c r="AC578" i="36"/>
  <c r="AC579" i="36"/>
  <c r="AC580" i="36"/>
  <c r="AC581" i="36"/>
  <c r="AC582" i="36"/>
  <c r="AC583" i="36"/>
  <c r="AC584" i="36"/>
  <c r="AC585" i="36"/>
  <c r="AC586" i="36"/>
  <c r="AC587" i="36"/>
  <c r="AC588" i="36"/>
  <c r="AC589" i="36"/>
  <c r="AC590" i="36"/>
  <c r="AC591" i="36"/>
  <c r="AC592" i="36"/>
  <c r="AC593" i="36"/>
  <c r="AC594" i="36"/>
  <c r="AC595" i="36"/>
  <c r="AC596" i="36"/>
  <c r="AC597" i="36"/>
  <c r="AC598" i="36"/>
  <c r="AC599" i="36"/>
  <c r="AC600" i="36"/>
  <c r="AC601" i="36"/>
  <c r="AC602" i="36"/>
  <c r="AC603" i="36"/>
  <c r="AC604" i="36"/>
  <c r="AC605" i="36"/>
  <c r="AC606" i="36"/>
  <c r="AC607" i="36"/>
  <c r="AC608" i="36"/>
  <c r="AC609" i="36"/>
  <c r="AC610" i="36"/>
  <c r="AC611" i="36"/>
  <c r="AC612" i="36"/>
  <c r="AC613" i="36"/>
  <c r="AC614" i="36"/>
  <c r="AC615" i="36"/>
  <c r="AC616" i="36"/>
  <c r="AC617" i="36"/>
  <c r="AC618" i="36"/>
  <c r="AC619" i="36"/>
  <c r="AC620" i="36"/>
  <c r="AC621" i="36"/>
  <c r="AC622" i="36"/>
  <c r="AC623" i="36"/>
  <c r="AC624" i="36"/>
  <c r="AC625" i="36"/>
  <c r="AC626" i="36"/>
  <c r="AC627" i="36"/>
  <c r="AC628" i="36"/>
  <c r="AC629" i="36"/>
  <c r="AC630" i="36"/>
  <c r="AC631" i="36"/>
  <c r="AC632" i="36"/>
  <c r="AC633" i="36"/>
  <c r="AC634" i="36"/>
  <c r="AC635" i="36"/>
  <c r="AC636" i="36"/>
  <c r="AC637" i="36"/>
  <c r="AC638" i="36"/>
  <c r="AC639" i="36"/>
  <c r="AC640" i="36"/>
  <c r="AC641" i="36"/>
  <c r="AC642" i="36"/>
  <c r="AC643" i="36"/>
  <c r="AC644" i="36"/>
  <c r="AC645" i="36"/>
  <c r="AC646" i="36"/>
  <c r="AC647" i="36"/>
  <c r="AC648" i="36"/>
  <c r="AC649" i="36"/>
  <c r="AC650" i="36"/>
  <c r="AC651" i="36"/>
  <c r="AC652" i="36"/>
  <c r="AC653" i="36"/>
  <c r="AC654" i="36"/>
  <c r="AC655" i="36"/>
  <c r="AC656" i="36"/>
  <c r="AC657" i="36"/>
  <c r="AC658" i="36"/>
  <c r="AC659" i="36"/>
  <c r="AC660" i="36"/>
  <c r="AC661" i="36"/>
  <c r="AC662" i="36"/>
  <c r="AC663" i="36"/>
  <c r="AC664" i="36"/>
  <c r="AC665" i="36"/>
  <c r="AC666" i="36"/>
  <c r="AC667" i="36"/>
  <c r="AC668" i="36"/>
  <c r="AC669" i="36"/>
  <c r="AC670" i="36"/>
  <c r="AC671" i="36"/>
  <c r="AC672" i="36"/>
  <c r="AC673" i="36"/>
  <c r="AC674" i="36"/>
  <c r="AC675" i="36"/>
  <c r="AC676" i="36"/>
  <c r="AC677" i="36"/>
  <c r="AC678" i="36"/>
  <c r="AC679" i="36"/>
  <c r="AC680" i="36"/>
  <c r="AC681" i="36"/>
  <c r="AC682" i="36"/>
  <c r="AC683" i="36"/>
  <c r="AC684" i="36"/>
  <c r="AC685" i="36"/>
  <c r="AC686" i="36"/>
  <c r="AC687" i="36"/>
  <c r="AC688" i="36"/>
  <c r="AC689" i="36"/>
  <c r="AC690" i="36"/>
  <c r="AC691" i="36"/>
  <c r="AC692" i="36"/>
  <c r="AC693" i="36"/>
  <c r="AC694" i="36"/>
  <c r="AC695" i="36"/>
  <c r="AC696" i="36"/>
  <c r="AC697" i="36"/>
  <c r="AC698" i="36"/>
  <c r="AC699" i="36"/>
  <c r="AC700" i="36"/>
  <c r="AC701" i="36"/>
  <c r="AC702" i="36"/>
  <c r="AC703" i="36"/>
  <c r="AC704" i="36"/>
  <c r="AC705" i="36"/>
  <c r="AC706" i="36"/>
  <c r="AC707" i="36"/>
  <c r="AC708" i="36"/>
  <c r="AC709" i="36"/>
  <c r="AC710" i="36"/>
  <c r="AC711" i="36"/>
  <c r="AC712" i="36"/>
  <c r="AC713" i="36"/>
  <c r="AC714" i="36"/>
  <c r="AC715" i="36"/>
  <c r="AC716" i="36"/>
  <c r="AC717" i="36"/>
  <c r="AC718" i="36"/>
  <c r="AC719" i="36"/>
  <c r="AC720" i="36"/>
  <c r="AC721" i="36"/>
  <c r="AC722" i="36"/>
  <c r="AC723" i="36"/>
  <c r="AC724" i="36"/>
  <c r="AC725" i="36"/>
  <c r="AC726" i="36"/>
  <c r="AC727" i="36"/>
  <c r="AC728" i="36"/>
  <c r="AC729" i="36"/>
  <c r="AC730" i="36"/>
  <c r="AC731" i="36"/>
  <c r="AC732" i="36"/>
  <c r="AC733" i="36"/>
  <c r="AC734" i="36"/>
  <c r="AC735" i="36"/>
  <c r="AC736" i="36"/>
  <c r="AC737" i="36"/>
  <c r="AC738" i="36"/>
  <c r="AC739" i="36"/>
  <c r="AC740" i="36"/>
  <c r="AC741" i="36"/>
  <c r="AC742" i="36"/>
  <c r="AC743" i="36"/>
  <c r="AC744" i="36"/>
  <c r="AC745" i="36"/>
  <c r="AC746" i="36"/>
  <c r="AC747" i="36"/>
  <c r="AC748" i="36"/>
  <c r="AC749" i="36"/>
  <c r="AC750" i="36"/>
  <c r="AC751" i="36"/>
  <c r="AC752" i="36"/>
  <c r="AC753" i="36"/>
  <c r="AC754" i="36"/>
  <c r="AC755" i="36"/>
  <c r="AC756" i="36"/>
  <c r="AC757" i="36"/>
  <c r="AC758" i="36"/>
  <c r="AC759" i="36"/>
  <c r="AC760" i="36"/>
  <c r="AC761" i="36"/>
  <c r="AC762" i="36"/>
  <c r="AC763" i="36"/>
  <c r="AC764" i="36"/>
  <c r="AC765" i="36"/>
  <c r="AC766" i="36"/>
  <c r="AC767" i="36"/>
  <c r="AC768" i="36"/>
  <c r="AC769" i="36"/>
  <c r="AC770" i="36"/>
  <c r="AC771" i="36"/>
  <c r="AC772" i="36"/>
  <c r="AC773" i="36"/>
  <c r="AC774" i="36"/>
  <c r="AC775" i="36"/>
  <c r="AC776" i="36"/>
  <c r="AC777" i="36"/>
  <c r="AC778" i="36"/>
  <c r="AC779" i="36"/>
  <c r="AC780" i="36"/>
  <c r="AC781" i="36"/>
  <c r="AC782" i="36"/>
  <c r="AC783" i="36"/>
  <c r="AC784" i="36"/>
  <c r="AC785" i="36"/>
  <c r="AC786" i="36"/>
  <c r="AC787" i="36"/>
  <c r="AC788" i="36"/>
  <c r="AC789" i="36"/>
  <c r="AC790" i="36"/>
  <c r="AC791" i="36"/>
  <c r="AC792" i="36"/>
  <c r="AC793" i="36"/>
  <c r="AC794" i="36"/>
  <c r="AC795" i="36"/>
  <c r="AC796" i="36"/>
  <c r="AC797" i="36"/>
  <c r="AC798" i="36"/>
  <c r="AC799" i="36"/>
  <c r="AC800" i="36"/>
  <c r="AC801" i="36"/>
  <c r="AC802" i="36"/>
  <c r="AC803" i="36"/>
  <c r="AC804" i="36"/>
  <c r="AC805" i="36"/>
  <c r="AC806" i="36"/>
  <c r="AC807" i="36"/>
  <c r="AC808" i="36"/>
  <c r="AC809" i="36"/>
  <c r="AC810" i="36"/>
  <c r="AC811" i="36"/>
  <c r="AC812" i="36"/>
  <c r="AC813" i="36"/>
  <c r="AC814" i="36"/>
  <c r="AC815" i="36"/>
  <c r="AC816" i="36"/>
  <c r="AC817" i="36"/>
  <c r="AC818" i="36"/>
  <c r="AC819" i="36"/>
  <c r="AC820" i="36"/>
  <c r="AC821" i="36"/>
  <c r="AC822" i="36"/>
  <c r="AC823" i="36"/>
  <c r="AC824" i="36"/>
  <c r="AC825" i="36"/>
  <c r="AC826" i="36"/>
  <c r="AC827" i="36"/>
  <c r="AC828" i="36"/>
  <c r="AC829" i="36"/>
  <c r="AC830" i="36"/>
  <c r="AC831" i="36"/>
  <c r="AC832" i="36"/>
  <c r="AC833" i="36"/>
  <c r="AC834" i="36"/>
  <c r="AC835" i="36"/>
  <c r="AC836" i="36"/>
  <c r="AC837" i="36"/>
  <c r="AC838" i="36"/>
  <c r="AC839" i="36"/>
  <c r="AC840" i="36"/>
  <c r="AC841" i="36"/>
  <c r="AC842" i="36"/>
  <c r="AC843" i="36"/>
  <c r="AC844" i="36"/>
  <c r="AC845" i="36"/>
  <c r="AC846" i="36"/>
  <c r="AC847" i="36"/>
  <c r="AC848" i="36"/>
  <c r="AC849" i="36"/>
  <c r="AC850" i="36"/>
  <c r="AC851" i="36"/>
  <c r="AC852" i="36"/>
  <c r="AC853" i="36"/>
  <c r="AC854" i="36"/>
  <c r="AC855" i="36"/>
  <c r="AC856" i="36"/>
  <c r="AC857" i="36"/>
  <c r="AC858" i="36"/>
  <c r="AC859" i="36"/>
  <c r="AC860" i="36"/>
  <c r="AC861" i="36"/>
  <c r="AC862" i="36"/>
  <c r="AC863" i="36"/>
  <c r="AC864" i="36"/>
  <c r="AC865" i="36"/>
  <c r="AC866" i="36"/>
  <c r="AC867" i="36"/>
  <c r="AC868" i="36"/>
  <c r="AC869" i="36"/>
  <c r="AC870" i="36"/>
  <c r="AC871" i="36"/>
  <c r="AC872" i="36"/>
  <c r="AC873" i="36"/>
  <c r="AC874" i="36"/>
  <c r="AC875" i="36"/>
  <c r="AC876" i="36"/>
  <c r="AC877" i="36"/>
  <c r="AC878" i="36"/>
  <c r="AC879" i="36"/>
  <c r="AC880" i="36"/>
  <c r="AC881" i="36"/>
  <c r="AC882" i="36"/>
  <c r="AC883" i="36"/>
  <c r="AC884" i="36"/>
  <c r="AC885" i="36"/>
  <c r="AC886" i="36"/>
  <c r="AC887" i="36"/>
  <c r="AC888" i="36"/>
  <c r="AC889" i="36"/>
  <c r="AC890" i="36"/>
  <c r="AC891" i="36"/>
  <c r="AC892" i="36"/>
  <c r="AC893" i="36"/>
  <c r="AC894" i="36"/>
  <c r="AC895" i="36"/>
  <c r="AC896" i="36"/>
  <c r="AC897" i="36"/>
  <c r="AC898" i="36"/>
  <c r="AC899" i="36"/>
  <c r="AC900" i="36"/>
  <c r="AC901" i="36"/>
  <c r="AC902" i="36"/>
  <c r="AC903" i="36"/>
  <c r="AC904" i="36"/>
  <c r="AC905" i="36"/>
  <c r="AC906" i="36"/>
  <c r="AC907" i="36"/>
  <c r="AC908" i="36"/>
  <c r="AC909" i="36"/>
  <c r="AC910" i="36"/>
  <c r="AC911" i="36"/>
  <c r="AC912" i="36"/>
  <c r="AC913" i="36"/>
  <c r="AC914" i="36"/>
  <c r="AC915" i="36"/>
  <c r="AC916" i="36"/>
  <c r="AC917" i="36"/>
  <c r="AC918" i="36"/>
  <c r="AC919" i="36"/>
  <c r="AC920" i="36"/>
  <c r="AC921" i="36"/>
  <c r="AC922" i="36"/>
  <c r="AC923" i="36"/>
  <c r="AC924" i="36"/>
  <c r="AC925" i="36"/>
  <c r="AC926" i="36"/>
  <c r="AC927" i="36"/>
  <c r="AC928" i="36"/>
  <c r="AC929" i="36"/>
  <c r="AC930" i="36"/>
  <c r="AC931" i="36"/>
  <c r="AC932" i="36"/>
  <c r="AC933" i="36"/>
  <c r="AC934" i="36"/>
  <c r="AC935" i="36"/>
  <c r="AC936" i="36"/>
  <c r="AC937" i="36"/>
  <c r="AC938" i="36"/>
  <c r="AC939" i="36"/>
  <c r="AC940" i="36"/>
  <c r="AC941" i="36"/>
  <c r="AC942" i="36"/>
  <c r="AC943" i="36"/>
  <c r="AC944" i="36"/>
  <c r="AC945" i="36"/>
  <c r="AC946" i="36"/>
  <c r="AC947" i="36"/>
  <c r="AC948" i="36"/>
  <c r="AC949" i="36"/>
  <c r="AC950" i="36"/>
  <c r="AC951" i="36"/>
  <c r="AC952" i="36"/>
  <c r="AC953" i="36"/>
  <c r="AC954" i="36"/>
  <c r="AC955" i="36"/>
  <c r="AC956" i="36"/>
  <c r="AC957" i="36"/>
  <c r="AC958" i="36"/>
  <c r="AC959" i="36"/>
  <c r="AC960" i="36"/>
  <c r="AC961" i="36"/>
  <c r="AC962" i="36"/>
  <c r="AC963" i="36"/>
  <c r="AC964" i="36"/>
  <c r="AC965" i="36"/>
  <c r="AC966" i="36"/>
  <c r="AC967" i="36"/>
  <c r="AC968" i="36"/>
  <c r="AC969" i="36"/>
  <c r="AC970" i="36"/>
  <c r="AC971" i="36"/>
  <c r="AC972" i="36"/>
  <c r="AC973" i="36"/>
  <c r="AC974" i="36"/>
  <c r="AC975" i="36"/>
  <c r="AC976" i="36"/>
  <c r="AC977" i="36"/>
  <c r="AC978" i="36"/>
  <c r="AC979" i="36"/>
  <c r="AC980" i="36"/>
  <c r="AC981" i="36"/>
  <c r="AC982" i="36"/>
  <c r="AC983" i="36"/>
  <c r="AC984" i="36"/>
  <c r="AC985" i="36"/>
  <c r="AC986" i="36"/>
  <c r="AC987" i="36"/>
  <c r="AC988" i="36"/>
  <c r="AC989" i="36"/>
  <c r="AC990" i="36"/>
  <c r="AC991" i="36"/>
  <c r="AC992" i="36"/>
  <c r="AC993" i="36"/>
  <c r="AC994" i="36"/>
  <c r="AC995" i="36"/>
  <c r="AC996" i="36"/>
  <c r="AC997" i="36"/>
  <c r="AC998" i="36"/>
  <c r="AC999" i="36"/>
  <c r="AC1000" i="36"/>
  <c r="AC1001" i="36"/>
  <c r="AC1002" i="36"/>
  <c r="AC1003" i="36"/>
  <c r="AC1004" i="36"/>
  <c r="AC1005" i="36"/>
  <c r="AC1006" i="36"/>
  <c r="AC1007" i="36"/>
  <c r="AC1008" i="36"/>
  <c r="AC1009" i="36"/>
  <c r="AC1010" i="36"/>
  <c r="AC1011" i="36"/>
  <c r="AC1012" i="36"/>
  <c r="AC1013" i="36"/>
  <c r="AC1014" i="36"/>
  <c r="AC1015" i="36"/>
  <c r="AC1016" i="36"/>
  <c r="AC1017" i="36"/>
  <c r="AC1018" i="36"/>
  <c r="AC1019" i="36"/>
  <c r="AC1020" i="36"/>
  <c r="AC1021" i="36"/>
  <c r="AC1022" i="36"/>
  <c r="AC1023" i="36"/>
  <c r="AC1024" i="36"/>
  <c r="AC1025" i="36"/>
  <c r="AC1026" i="36"/>
  <c r="AC1027" i="36"/>
  <c r="AC1028" i="36"/>
  <c r="AC1029" i="36"/>
  <c r="AC1030" i="36"/>
  <c r="AC1031" i="36"/>
  <c r="AC1032" i="36"/>
  <c r="AC1033" i="36"/>
  <c r="AC1034" i="36"/>
  <c r="AC1035" i="36"/>
  <c r="AC1036" i="36"/>
  <c r="AC1037" i="36"/>
  <c r="AC1038" i="36"/>
  <c r="AC1039" i="36"/>
  <c r="AC1040" i="36"/>
  <c r="AC1041" i="36"/>
  <c r="AC1042" i="36"/>
  <c r="AC1043" i="36"/>
  <c r="AC1044" i="36"/>
  <c r="AC1045" i="36"/>
  <c r="AC1046" i="36"/>
  <c r="AC1047" i="36"/>
  <c r="AC1048" i="36"/>
  <c r="AC1049" i="36"/>
  <c r="AC1050" i="36"/>
  <c r="AC1051" i="36"/>
  <c r="AC1052" i="36"/>
  <c r="AC1053" i="36"/>
  <c r="AC1054" i="36"/>
  <c r="AC1055" i="36"/>
  <c r="AC1056" i="36"/>
  <c r="AC1057" i="36"/>
  <c r="AC1058" i="36"/>
  <c r="AC1059" i="36"/>
  <c r="AC1060" i="36"/>
  <c r="AC1061" i="36"/>
  <c r="AC1062" i="36"/>
  <c r="AC1063" i="36"/>
  <c r="AC1064" i="36"/>
  <c r="AC1065" i="36"/>
  <c r="AC1066" i="36"/>
  <c r="AC1067" i="36"/>
  <c r="AC1068" i="36"/>
  <c r="AC1069" i="36"/>
  <c r="AC1070" i="36"/>
  <c r="AC1071" i="36"/>
  <c r="AC1072" i="36"/>
  <c r="AC1073" i="36"/>
  <c r="AC1074" i="36"/>
  <c r="AC1075" i="36"/>
  <c r="AC1076" i="36"/>
  <c r="AC1077" i="36"/>
  <c r="AC1078" i="36"/>
  <c r="AC1079" i="36"/>
  <c r="AC1080" i="36"/>
  <c r="AC1081" i="36"/>
  <c r="AC1082" i="36"/>
  <c r="AC1083" i="36"/>
  <c r="AC1084" i="36"/>
  <c r="AC1085" i="36"/>
  <c r="AC1086" i="36"/>
  <c r="AC1087" i="36"/>
  <c r="AC1088" i="36"/>
  <c r="AC1089" i="36"/>
  <c r="AC1090" i="36"/>
  <c r="AC1091" i="36"/>
  <c r="AC1092" i="36"/>
  <c r="AC1093" i="36"/>
  <c r="AC1094" i="36"/>
  <c r="AC1095" i="36"/>
  <c r="AC1096" i="36"/>
  <c r="AC1097" i="36"/>
  <c r="AC1098" i="36"/>
  <c r="AC1099" i="36"/>
  <c r="AC1100" i="36"/>
  <c r="AC1101" i="36"/>
  <c r="AC1102" i="36"/>
  <c r="AC1103" i="36"/>
  <c r="AC1104" i="36"/>
  <c r="AC1105" i="36"/>
  <c r="AC1106" i="36"/>
  <c r="AC1107" i="36"/>
  <c r="AC1108" i="36"/>
  <c r="AC1109" i="36"/>
  <c r="AC1110" i="36"/>
  <c r="AC1111" i="36"/>
  <c r="AC1112" i="36"/>
  <c r="AC1113" i="36"/>
  <c r="AC1114" i="36"/>
  <c r="AC1115" i="36"/>
  <c r="AC1116" i="36"/>
  <c r="AC1117" i="36"/>
  <c r="AC1118" i="36"/>
  <c r="AC1119" i="36"/>
  <c r="AC1120" i="36"/>
  <c r="AC1121" i="36"/>
  <c r="AC1122" i="36"/>
  <c r="AC1123" i="36"/>
  <c r="AC1124" i="36"/>
  <c r="AC1125" i="36"/>
  <c r="AC1126" i="36"/>
  <c r="AC1127" i="36"/>
  <c r="AC1128" i="36"/>
  <c r="AC1129" i="36"/>
  <c r="AC1130" i="36"/>
  <c r="AC1131" i="36"/>
  <c r="AC1132" i="36"/>
  <c r="AC1133" i="36"/>
  <c r="AC1134" i="36"/>
  <c r="AC1135" i="36"/>
  <c r="AC1136" i="36"/>
  <c r="AC1137" i="36"/>
  <c r="AC1138" i="36"/>
  <c r="AC1139" i="36"/>
  <c r="AC1140" i="36"/>
  <c r="AC1141" i="36"/>
  <c r="AC1142" i="36"/>
  <c r="AC1143" i="36"/>
  <c r="AC1144" i="36"/>
  <c r="AC1145" i="36"/>
  <c r="AC1146" i="36"/>
  <c r="AC1147" i="36"/>
  <c r="AC1148" i="36"/>
  <c r="AC1149" i="36"/>
  <c r="AC1150" i="36"/>
  <c r="AC1151" i="36"/>
  <c r="AC1152" i="36"/>
  <c r="AC1153" i="36"/>
  <c r="AC1154" i="36"/>
  <c r="AC1155" i="36"/>
  <c r="AC1156" i="36"/>
  <c r="AC1157" i="36"/>
  <c r="AC1158" i="36"/>
  <c r="AC1159" i="36"/>
  <c r="AC1160" i="36"/>
  <c r="AC1161" i="36"/>
  <c r="AC1162" i="36"/>
  <c r="AC1163" i="36"/>
  <c r="AC1164" i="36"/>
  <c r="AC1165" i="36"/>
  <c r="AC1166" i="36"/>
  <c r="AC1167" i="36"/>
  <c r="AC1168" i="36"/>
  <c r="AC1169" i="36"/>
  <c r="AC1170" i="36"/>
  <c r="AC1171" i="36"/>
  <c r="AC1172" i="36"/>
  <c r="AC1173" i="36"/>
  <c r="AC1174" i="36"/>
  <c r="AC1175" i="36"/>
  <c r="AC1176" i="36"/>
  <c r="AC1177" i="36"/>
  <c r="AC1178" i="36"/>
  <c r="AC1179" i="36"/>
  <c r="AC1180" i="36"/>
  <c r="AC1181" i="36"/>
  <c r="AC1182" i="36"/>
  <c r="AC1183" i="36"/>
  <c r="AC1184" i="36"/>
  <c r="AC1185" i="36"/>
  <c r="AC1186" i="36"/>
  <c r="AC1187" i="36"/>
  <c r="AC1188" i="36"/>
  <c r="AC1189" i="36"/>
  <c r="AC1190" i="36"/>
  <c r="AC1191" i="36"/>
  <c r="AC1192" i="36"/>
  <c r="AC1193" i="36"/>
  <c r="AC1194" i="36"/>
  <c r="AC1195" i="36"/>
  <c r="AC1196" i="36"/>
  <c r="AC1197" i="36"/>
  <c r="AC1198" i="36"/>
  <c r="AC1199" i="36"/>
  <c r="AC1200" i="36"/>
  <c r="AC1201" i="36"/>
  <c r="AC1202" i="36"/>
  <c r="AC1203" i="36"/>
  <c r="AC1204" i="36"/>
  <c r="AC1205" i="36"/>
  <c r="AC1206" i="36"/>
  <c r="AC1207" i="36"/>
  <c r="AC1208" i="36"/>
  <c r="AC1209" i="36"/>
  <c r="AC1210" i="36"/>
  <c r="AC1211" i="36"/>
  <c r="AC1212" i="36"/>
  <c r="AC1213" i="36"/>
  <c r="AC1214" i="36"/>
  <c r="AC1215" i="36"/>
  <c r="AC1216" i="36"/>
  <c r="AC1217" i="36"/>
  <c r="AC1218" i="36"/>
  <c r="AC1219" i="36"/>
  <c r="AC1220" i="36"/>
  <c r="AC1221" i="36"/>
  <c r="AC1222" i="36"/>
  <c r="AC1223" i="36"/>
  <c r="AC1224" i="36"/>
  <c r="AC1225" i="36"/>
  <c r="AC1226" i="36"/>
  <c r="AC1227" i="36"/>
  <c r="AC1228" i="36"/>
  <c r="AC1229" i="36"/>
  <c r="AC1230" i="36"/>
  <c r="AC1231" i="36"/>
  <c r="AC1232" i="36"/>
  <c r="AC1233" i="36"/>
  <c r="AC1234" i="36"/>
  <c r="AC1235" i="36"/>
  <c r="AC1236" i="36"/>
  <c r="AC1237" i="36"/>
  <c r="AC1238" i="36"/>
  <c r="AC1239" i="36"/>
  <c r="AC1240" i="36"/>
  <c r="AC1241" i="36"/>
  <c r="AC1242" i="36"/>
  <c r="AC1243" i="36"/>
  <c r="AC1244" i="36"/>
  <c r="AC1245" i="36"/>
  <c r="AC1246" i="36"/>
  <c r="AC1247" i="36"/>
  <c r="AC1248" i="36"/>
  <c r="AC1249" i="36"/>
  <c r="AC1250" i="36"/>
  <c r="AC1251" i="36"/>
  <c r="AC1252" i="36"/>
  <c r="AC1253" i="36"/>
  <c r="AC1254" i="36"/>
  <c r="AC1255" i="36"/>
  <c r="AC1256" i="36"/>
  <c r="AC1257" i="36"/>
  <c r="AC1258" i="36"/>
  <c r="AC1259" i="36"/>
  <c r="AC1260" i="36"/>
  <c r="AC1261" i="36"/>
  <c r="AC1262" i="36"/>
  <c r="AC1263" i="36"/>
  <c r="AC1264" i="36"/>
  <c r="AC1265" i="36"/>
  <c r="AC1266" i="36"/>
  <c r="AC1267" i="36"/>
  <c r="AC1268" i="36"/>
  <c r="AC1269" i="36"/>
  <c r="AC1270" i="36"/>
  <c r="AC1271" i="36"/>
  <c r="AC1272" i="36"/>
  <c r="AC1273" i="36"/>
  <c r="AC1274" i="36"/>
  <c r="AC1275" i="36"/>
  <c r="AC1276" i="36"/>
  <c r="AC1277" i="36"/>
  <c r="AC1278" i="36"/>
  <c r="AC1279" i="36"/>
  <c r="AC1280" i="36"/>
  <c r="AC1281" i="36"/>
  <c r="AC1282" i="36"/>
  <c r="AC1283" i="36"/>
  <c r="AC1284" i="36"/>
  <c r="AC1285" i="36"/>
  <c r="AC1286" i="36"/>
  <c r="AC1287" i="36"/>
  <c r="AC1288" i="36"/>
  <c r="AC1289" i="36"/>
  <c r="AC1290" i="36"/>
  <c r="AC1291" i="36"/>
  <c r="AC1292" i="36"/>
  <c r="AC1293" i="36"/>
  <c r="AC1294" i="36"/>
  <c r="AC1295" i="36"/>
  <c r="AC1296" i="36"/>
  <c r="AC1297" i="36"/>
  <c r="AC1298" i="36"/>
  <c r="AC1299" i="36"/>
  <c r="AC1300" i="36"/>
  <c r="AC1301" i="36"/>
  <c r="AC1302" i="36"/>
  <c r="AC1303" i="36"/>
  <c r="AC1304" i="36"/>
  <c r="AC1305" i="36"/>
  <c r="AC1306" i="36"/>
  <c r="AC1307" i="36"/>
  <c r="AC1308" i="36"/>
  <c r="AC1309" i="36"/>
  <c r="AC1310" i="36"/>
  <c r="AC3" i="36"/>
  <c r="AA4" i="36"/>
  <c r="AA5" i="36"/>
  <c r="AA6" i="36"/>
  <c r="AA7" i="36"/>
  <c r="AA8" i="36"/>
  <c r="AA9" i="36"/>
  <c r="AA10" i="36"/>
  <c r="AA11" i="36"/>
  <c r="AA12" i="36"/>
  <c r="AA13" i="36"/>
  <c r="AA14" i="36"/>
  <c r="AA15" i="36"/>
  <c r="AA16" i="36"/>
  <c r="AA17" i="36"/>
  <c r="AA18" i="36"/>
  <c r="AA19" i="36"/>
  <c r="AA20" i="36"/>
  <c r="AA21" i="36"/>
  <c r="AA22" i="36"/>
  <c r="AA23" i="36"/>
  <c r="AA24" i="36"/>
  <c r="AA25" i="36"/>
  <c r="AA26" i="36"/>
  <c r="AA27" i="36"/>
  <c r="AA28" i="36"/>
  <c r="AA29" i="36"/>
  <c r="AA30" i="36"/>
  <c r="AA31" i="36"/>
  <c r="AA32" i="36"/>
  <c r="AA33" i="36"/>
  <c r="AA34" i="36"/>
  <c r="AA35" i="36"/>
  <c r="AA36" i="36"/>
  <c r="AA37" i="36"/>
  <c r="AA38" i="36"/>
  <c r="AA39" i="36"/>
  <c r="AA40" i="36"/>
  <c r="AA41" i="36"/>
  <c r="AA42" i="36"/>
  <c r="AA43" i="36"/>
  <c r="AA44" i="36"/>
  <c r="AA45" i="36"/>
  <c r="AA46" i="36"/>
  <c r="AA47" i="36"/>
  <c r="AA48" i="36"/>
  <c r="AA49" i="36"/>
  <c r="AA50" i="36"/>
  <c r="AA51" i="36"/>
  <c r="AA52" i="36"/>
  <c r="AA53" i="36"/>
  <c r="AA54" i="36"/>
  <c r="AA55" i="36"/>
  <c r="AA56" i="36"/>
  <c r="AA57" i="36"/>
  <c r="AA58" i="36"/>
  <c r="AA59" i="36"/>
  <c r="AA60" i="36"/>
  <c r="AA61" i="36"/>
  <c r="AA62" i="36"/>
  <c r="AA63" i="36"/>
  <c r="AA64" i="36"/>
  <c r="AA65" i="36"/>
  <c r="AA66" i="36"/>
  <c r="AA67" i="36"/>
  <c r="AA68" i="36"/>
  <c r="AA69" i="36"/>
  <c r="AA70" i="36"/>
  <c r="AA71" i="36"/>
  <c r="AA72" i="36"/>
  <c r="AA73" i="36"/>
  <c r="AA74" i="36"/>
  <c r="AA75" i="36"/>
  <c r="AA76" i="36"/>
  <c r="AA77" i="36"/>
  <c r="AA78" i="36"/>
  <c r="AA79" i="36"/>
  <c r="AA80" i="36"/>
  <c r="AA81" i="36"/>
  <c r="AA82" i="36"/>
  <c r="AA83" i="36"/>
  <c r="AA84" i="36"/>
  <c r="AA85" i="36"/>
  <c r="AA86" i="36"/>
  <c r="AA87" i="36"/>
  <c r="AA88" i="36"/>
  <c r="AA89" i="36"/>
  <c r="AA90" i="36"/>
  <c r="AA91" i="36"/>
  <c r="AA92" i="36"/>
  <c r="AA93" i="36"/>
  <c r="AA94" i="36"/>
  <c r="AA95" i="36"/>
  <c r="AA96" i="36"/>
  <c r="AA97" i="36"/>
  <c r="AA98" i="36"/>
  <c r="AA99" i="36"/>
  <c r="AA100" i="36"/>
  <c r="AA101" i="36"/>
  <c r="AA102" i="36"/>
  <c r="AA103" i="36"/>
  <c r="AA104" i="36"/>
  <c r="AA105" i="36"/>
  <c r="AA106" i="36"/>
  <c r="AA107" i="36"/>
  <c r="AA108" i="36"/>
  <c r="AA109" i="36"/>
  <c r="AA110" i="36"/>
  <c r="AA111" i="36"/>
  <c r="AA112" i="36"/>
  <c r="AA113" i="36"/>
  <c r="AA114" i="36"/>
  <c r="AA115" i="36"/>
  <c r="AA116" i="36"/>
  <c r="AA117" i="36"/>
  <c r="AA118" i="36"/>
  <c r="AA119" i="36"/>
  <c r="AA120" i="36"/>
  <c r="AA121" i="36"/>
  <c r="AA122" i="36"/>
  <c r="AA123" i="36"/>
  <c r="AA124" i="36"/>
  <c r="AA125" i="36"/>
  <c r="AA126" i="36"/>
  <c r="AA127" i="36"/>
  <c r="AA128" i="36"/>
  <c r="AA129" i="36"/>
  <c r="AA130" i="36"/>
  <c r="AA131" i="36"/>
  <c r="AA132" i="36"/>
  <c r="AA133" i="36"/>
  <c r="AA134" i="36"/>
  <c r="AA135" i="36"/>
  <c r="AA136" i="36"/>
  <c r="AA137" i="36"/>
  <c r="AA138" i="36"/>
  <c r="AA139" i="36"/>
  <c r="AA140" i="36"/>
  <c r="AA141" i="36"/>
  <c r="AA142" i="36"/>
  <c r="AA143" i="36"/>
  <c r="AA144" i="36"/>
  <c r="AA145" i="36"/>
  <c r="AA146" i="36"/>
  <c r="AA147" i="36"/>
  <c r="AA148" i="36"/>
  <c r="AA149" i="36"/>
  <c r="AA150" i="36"/>
  <c r="AA151" i="36"/>
  <c r="AA152" i="36"/>
  <c r="AA153" i="36"/>
  <c r="AA154" i="36"/>
  <c r="AA155" i="36"/>
  <c r="AA156" i="36"/>
  <c r="AA157" i="36"/>
  <c r="AA158" i="36"/>
  <c r="AA159" i="36"/>
  <c r="AA160" i="36"/>
  <c r="AA161" i="36"/>
  <c r="AA162" i="36"/>
  <c r="AA163" i="36"/>
  <c r="AA164" i="36"/>
  <c r="AA165" i="36"/>
  <c r="AA166" i="36"/>
  <c r="AA167" i="36"/>
  <c r="AA168" i="36"/>
  <c r="AA169" i="36"/>
  <c r="AA170" i="36"/>
  <c r="AA171" i="36"/>
  <c r="AA172" i="36"/>
  <c r="AA173" i="36"/>
  <c r="AA174" i="36"/>
  <c r="AA175" i="36"/>
  <c r="AA176" i="36"/>
  <c r="AA177" i="36"/>
  <c r="AA178" i="36"/>
  <c r="AA179" i="36"/>
  <c r="AA180" i="36"/>
  <c r="AA181" i="36"/>
  <c r="AA182" i="36"/>
  <c r="AA183" i="36"/>
  <c r="AA184" i="36"/>
  <c r="AA185" i="36"/>
  <c r="AA186" i="36"/>
  <c r="AA187" i="36"/>
  <c r="AA188" i="36"/>
  <c r="AA189" i="36"/>
  <c r="AA190" i="36"/>
  <c r="AA191" i="36"/>
  <c r="AA192" i="36"/>
  <c r="AA193" i="36"/>
  <c r="AA194" i="36"/>
  <c r="AA195" i="36"/>
  <c r="AA196" i="36"/>
  <c r="AA197" i="36"/>
  <c r="AA198" i="36"/>
  <c r="AA199" i="36"/>
  <c r="AA200" i="36"/>
  <c r="AA201" i="36"/>
  <c r="AA202" i="36"/>
  <c r="AA203" i="36"/>
  <c r="AA204" i="36"/>
  <c r="AA205" i="36"/>
  <c r="AA206" i="36"/>
  <c r="AA207" i="36"/>
  <c r="AA208" i="36"/>
  <c r="AA209" i="36"/>
  <c r="AA210" i="36"/>
  <c r="AA211" i="36"/>
  <c r="AA212" i="36"/>
  <c r="AA213" i="36"/>
  <c r="AA214" i="36"/>
  <c r="AA215" i="36"/>
  <c r="AA216" i="36"/>
  <c r="AA217" i="36"/>
  <c r="AA218" i="36"/>
  <c r="AA219" i="36"/>
  <c r="AA220" i="36"/>
  <c r="AA221" i="36"/>
  <c r="AA222" i="36"/>
  <c r="AA223" i="36"/>
  <c r="AA224" i="36"/>
  <c r="AA225" i="36"/>
  <c r="AA226" i="36"/>
  <c r="AA227" i="36"/>
  <c r="AA228" i="36"/>
  <c r="AA229" i="36"/>
  <c r="AA230" i="36"/>
  <c r="AA231" i="36"/>
  <c r="AA232" i="36"/>
  <c r="AA233" i="36"/>
  <c r="AA234" i="36"/>
  <c r="AA235" i="36"/>
  <c r="AA236" i="36"/>
  <c r="AA237" i="36"/>
  <c r="AA238" i="36"/>
  <c r="AA239" i="36"/>
  <c r="AA240" i="36"/>
  <c r="AA241" i="36"/>
  <c r="AA242" i="36"/>
  <c r="AA243" i="36"/>
  <c r="AA244" i="36"/>
  <c r="AA245" i="36"/>
  <c r="AA246" i="36"/>
  <c r="AA247" i="36"/>
  <c r="AA248" i="36"/>
  <c r="AA249" i="36"/>
  <c r="AA250" i="36"/>
  <c r="AA251" i="36"/>
  <c r="AA252" i="36"/>
  <c r="AA253" i="36"/>
  <c r="AA254" i="36"/>
  <c r="AA255" i="36"/>
  <c r="AA256" i="36"/>
  <c r="AA257" i="36"/>
  <c r="AA258" i="36"/>
  <c r="AA259" i="36"/>
  <c r="AA260" i="36"/>
  <c r="AA261" i="36"/>
  <c r="AA262" i="36"/>
  <c r="AA263" i="36"/>
  <c r="AA264" i="36"/>
  <c r="AA265" i="36"/>
  <c r="AA266" i="36"/>
  <c r="AA267" i="36"/>
  <c r="AA268" i="36"/>
  <c r="AA269" i="36"/>
  <c r="AA270" i="36"/>
  <c r="AA271" i="36"/>
  <c r="AA272" i="36"/>
  <c r="AA273" i="36"/>
  <c r="AA274" i="36"/>
  <c r="AA275" i="36"/>
  <c r="AA276" i="36"/>
  <c r="AA277" i="36"/>
  <c r="AA278" i="36"/>
  <c r="AA279" i="36"/>
  <c r="AA280" i="36"/>
  <c r="AA281" i="36"/>
  <c r="AA282" i="36"/>
  <c r="AA283" i="36"/>
  <c r="AA284" i="36"/>
  <c r="AA285" i="36"/>
  <c r="AA286" i="36"/>
  <c r="AA287" i="36"/>
  <c r="AA288" i="36"/>
  <c r="AA289" i="36"/>
  <c r="AA290" i="36"/>
  <c r="AA291" i="36"/>
  <c r="AA292" i="36"/>
  <c r="AA293" i="36"/>
  <c r="AA294" i="36"/>
  <c r="AA295" i="36"/>
  <c r="AA296" i="36"/>
  <c r="AA297" i="36"/>
  <c r="AA298" i="36"/>
  <c r="AA299" i="36"/>
  <c r="AA300" i="36"/>
  <c r="AA301" i="36"/>
  <c r="AA302" i="36"/>
  <c r="AA303" i="36"/>
  <c r="AA304" i="36"/>
  <c r="AA305" i="36"/>
  <c r="AA306" i="36"/>
  <c r="AA307" i="36"/>
  <c r="AA308" i="36"/>
  <c r="AA309" i="36"/>
  <c r="AA310" i="36"/>
  <c r="AA311" i="36"/>
  <c r="AA312" i="36"/>
  <c r="AA313" i="36"/>
  <c r="AA314" i="36"/>
  <c r="AA315" i="36"/>
  <c r="AA316" i="36"/>
  <c r="AA317" i="36"/>
  <c r="AA318" i="36"/>
  <c r="AA319" i="36"/>
  <c r="AA320" i="36"/>
  <c r="AA321" i="36"/>
  <c r="AA322" i="36"/>
  <c r="AA323" i="36"/>
  <c r="AA324" i="36"/>
  <c r="AA325" i="36"/>
  <c r="AA326" i="36"/>
  <c r="AA327" i="36"/>
  <c r="AA328" i="36"/>
  <c r="AA329" i="36"/>
  <c r="AA330" i="36"/>
  <c r="AA331" i="36"/>
  <c r="AA332" i="36"/>
  <c r="AA333" i="36"/>
  <c r="AA334" i="36"/>
  <c r="AA335" i="36"/>
  <c r="AA336" i="36"/>
  <c r="AA337" i="36"/>
  <c r="AA338" i="36"/>
  <c r="AA339" i="36"/>
  <c r="AA340" i="36"/>
  <c r="AA341" i="36"/>
  <c r="AA342" i="36"/>
  <c r="AA343" i="36"/>
  <c r="AA344" i="36"/>
  <c r="AA345" i="36"/>
  <c r="AA346" i="36"/>
  <c r="AA347" i="36"/>
  <c r="AA348" i="36"/>
  <c r="AA349" i="36"/>
  <c r="AA350" i="36"/>
  <c r="AA351" i="36"/>
  <c r="AA352" i="36"/>
  <c r="AA353" i="36"/>
  <c r="AA354" i="36"/>
  <c r="AA355" i="36"/>
  <c r="AA356" i="36"/>
  <c r="AA357" i="36"/>
  <c r="AA358" i="36"/>
  <c r="AA359" i="36"/>
  <c r="AA360" i="36"/>
  <c r="AA361" i="36"/>
  <c r="AA362" i="36"/>
  <c r="AA363" i="36"/>
  <c r="AA364" i="36"/>
  <c r="AA365" i="36"/>
  <c r="AA366" i="36"/>
  <c r="AA367" i="36"/>
  <c r="AA368" i="36"/>
  <c r="AA369" i="36"/>
  <c r="AA370" i="36"/>
  <c r="AA371" i="36"/>
  <c r="AA372" i="36"/>
  <c r="AA373" i="36"/>
  <c r="AA374" i="36"/>
  <c r="AA375" i="36"/>
  <c r="AA376" i="36"/>
  <c r="AA377" i="36"/>
  <c r="AA378" i="36"/>
  <c r="AA379" i="36"/>
  <c r="AA380" i="36"/>
  <c r="AA381" i="36"/>
  <c r="AA382" i="36"/>
  <c r="AA383" i="36"/>
  <c r="AA384" i="36"/>
  <c r="AA385" i="36"/>
  <c r="AA386" i="36"/>
  <c r="AA387" i="36"/>
  <c r="AA388" i="36"/>
  <c r="AA389" i="36"/>
  <c r="AA390" i="36"/>
  <c r="AA391" i="36"/>
  <c r="AA392" i="36"/>
  <c r="AA393" i="36"/>
  <c r="AA394" i="36"/>
  <c r="AA395" i="36"/>
  <c r="AA396" i="36"/>
  <c r="AA397" i="36"/>
  <c r="AA398" i="36"/>
  <c r="AA399" i="36"/>
  <c r="AA400" i="36"/>
  <c r="AA401" i="36"/>
  <c r="AA402" i="36"/>
  <c r="AA403" i="36"/>
  <c r="AA404" i="36"/>
  <c r="AA405" i="36"/>
  <c r="AA406" i="36"/>
  <c r="AA407" i="36"/>
  <c r="AA408" i="36"/>
  <c r="AA409" i="36"/>
  <c r="AA410" i="36"/>
  <c r="AA411" i="36"/>
  <c r="AA412" i="36"/>
  <c r="AA413" i="36"/>
  <c r="AA414" i="36"/>
  <c r="AA415" i="36"/>
  <c r="AA416" i="36"/>
  <c r="AA417" i="36"/>
  <c r="AA418" i="36"/>
  <c r="AA419" i="36"/>
  <c r="AA420" i="36"/>
  <c r="AA421" i="36"/>
  <c r="AA422" i="36"/>
  <c r="AA423" i="36"/>
  <c r="AA424" i="36"/>
  <c r="AA425" i="36"/>
  <c r="AA426" i="36"/>
  <c r="AA427" i="36"/>
  <c r="AA428" i="36"/>
  <c r="AA429" i="36"/>
  <c r="AA430" i="36"/>
  <c r="AA431" i="36"/>
  <c r="AA432" i="36"/>
  <c r="AA433" i="36"/>
  <c r="AA434" i="36"/>
  <c r="AA435" i="36"/>
  <c r="AA436" i="36"/>
  <c r="AA437" i="36"/>
  <c r="AA438" i="36"/>
  <c r="AA439" i="36"/>
  <c r="AA440" i="36"/>
  <c r="AA441" i="36"/>
  <c r="AA442" i="36"/>
  <c r="AA443" i="36"/>
  <c r="AA444" i="36"/>
  <c r="AA445" i="36"/>
  <c r="AA446" i="36"/>
  <c r="AA447" i="36"/>
  <c r="AA448" i="36"/>
  <c r="AA449" i="36"/>
  <c r="AA450" i="36"/>
  <c r="AA451" i="36"/>
  <c r="AA452" i="36"/>
  <c r="AA453" i="36"/>
  <c r="AA454" i="36"/>
  <c r="AA455" i="36"/>
  <c r="AA456" i="36"/>
  <c r="AA457" i="36"/>
  <c r="AA458" i="36"/>
  <c r="AA459" i="36"/>
  <c r="AA460" i="36"/>
  <c r="AA461" i="36"/>
  <c r="AA462" i="36"/>
  <c r="AA463" i="36"/>
  <c r="AA464" i="36"/>
  <c r="AA465" i="36"/>
  <c r="AA466" i="36"/>
  <c r="AA467" i="36"/>
  <c r="AA468" i="36"/>
  <c r="AA469" i="36"/>
  <c r="AA470" i="36"/>
  <c r="AA471" i="36"/>
  <c r="AA472" i="36"/>
  <c r="AA473" i="36"/>
  <c r="AA474" i="36"/>
  <c r="AA475" i="36"/>
  <c r="AA476" i="36"/>
  <c r="AA477" i="36"/>
  <c r="AA478" i="36"/>
  <c r="AA479" i="36"/>
  <c r="AA480" i="36"/>
  <c r="AA481" i="36"/>
  <c r="AA482" i="36"/>
  <c r="AA483" i="36"/>
  <c r="AA484" i="36"/>
  <c r="AA485" i="36"/>
  <c r="AA486" i="36"/>
  <c r="AA487" i="36"/>
  <c r="AA488" i="36"/>
  <c r="AA489" i="36"/>
  <c r="AA490" i="36"/>
  <c r="AA491" i="36"/>
  <c r="AA492" i="36"/>
  <c r="AA493" i="36"/>
  <c r="AA494" i="36"/>
  <c r="AA495" i="36"/>
  <c r="AA496" i="36"/>
  <c r="AA497" i="36"/>
  <c r="AA498" i="36"/>
  <c r="AA499" i="36"/>
  <c r="AA500" i="36"/>
  <c r="AA501" i="36"/>
  <c r="AA502" i="36"/>
  <c r="AA503" i="36"/>
  <c r="AA504" i="36"/>
  <c r="AA505" i="36"/>
  <c r="AA506" i="36"/>
  <c r="AA507" i="36"/>
  <c r="AA508" i="36"/>
  <c r="AA509" i="36"/>
  <c r="AA510" i="36"/>
  <c r="AA511" i="36"/>
  <c r="AA512" i="36"/>
  <c r="AA513" i="36"/>
  <c r="AA514" i="36"/>
  <c r="AA515" i="36"/>
  <c r="AA516" i="36"/>
  <c r="AA517" i="36"/>
  <c r="AA518" i="36"/>
  <c r="AA519" i="36"/>
  <c r="AA520" i="36"/>
  <c r="AA521" i="36"/>
  <c r="AA522" i="36"/>
  <c r="AA523" i="36"/>
  <c r="AA524" i="36"/>
  <c r="AA525" i="36"/>
  <c r="AA526" i="36"/>
  <c r="AA527" i="36"/>
  <c r="AA528" i="36"/>
  <c r="AA529" i="36"/>
  <c r="AA530" i="36"/>
  <c r="AA531" i="36"/>
  <c r="AA532" i="36"/>
  <c r="AA533" i="36"/>
  <c r="AA534" i="36"/>
  <c r="AA535" i="36"/>
  <c r="AA536" i="36"/>
  <c r="AA537" i="36"/>
  <c r="AA538" i="36"/>
  <c r="AA539" i="36"/>
  <c r="AA540" i="36"/>
  <c r="AA541" i="36"/>
  <c r="AA542" i="36"/>
  <c r="AA543" i="36"/>
  <c r="AA544" i="36"/>
  <c r="AA545" i="36"/>
  <c r="AA546" i="36"/>
  <c r="AA547" i="36"/>
  <c r="AA548" i="36"/>
  <c r="AA549" i="36"/>
  <c r="AA550" i="36"/>
  <c r="AA551" i="36"/>
  <c r="AA552" i="36"/>
  <c r="AA553" i="36"/>
  <c r="AA554" i="36"/>
  <c r="AA555" i="36"/>
  <c r="AA556" i="36"/>
  <c r="AA557" i="36"/>
  <c r="AA558" i="36"/>
  <c r="AA559" i="36"/>
  <c r="AA560" i="36"/>
  <c r="AA561" i="36"/>
  <c r="AA562" i="36"/>
  <c r="AA563" i="36"/>
  <c r="AA564" i="36"/>
  <c r="AA565" i="36"/>
  <c r="AA566" i="36"/>
  <c r="AA567" i="36"/>
  <c r="AA568" i="36"/>
  <c r="AA569" i="36"/>
  <c r="AA570" i="36"/>
  <c r="AA571" i="36"/>
  <c r="AA572" i="36"/>
  <c r="AA573" i="36"/>
  <c r="AA574" i="36"/>
  <c r="AA575" i="36"/>
  <c r="AA576" i="36"/>
  <c r="AA577" i="36"/>
  <c r="AA578" i="36"/>
  <c r="AA579" i="36"/>
  <c r="AA580" i="36"/>
  <c r="AA581" i="36"/>
  <c r="AA582" i="36"/>
  <c r="AA583" i="36"/>
  <c r="AA584" i="36"/>
  <c r="AA585" i="36"/>
  <c r="AA586" i="36"/>
  <c r="AA587" i="36"/>
  <c r="AA588" i="36"/>
  <c r="AA589" i="36"/>
  <c r="AA590" i="36"/>
  <c r="AA591" i="36"/>
  <c r="AA592" i="36"/>
  <c r="AA593" i="36"/>
  <c r="AA594" i="36"/>
  <c r="AA595" i="36"/>
  <c r="AA596" i="36"/>
  <c r="AA597" i="36"/>
  <c r="AA598" i="36"/>
  <c r="AA599" i="36"/>
  <c r="AA600" i="36"/>
  <c r="AA601" i="36"/>
  <c r="AA602" i="36"/>
  <c r="AA603" i="36"/>
  <c r="AA604" i="36"/>
  <c r="AA605" i="36"/>
  <c r="AA606" i="36"/>
  <c r="AA607" i="36"/>
  <c r="AA608" i="36"/>
  <c r="AA609" i="36"/>
  <c r="AA610" i="36"/>
  <c r="AA611" i="36"/>
  <c r="AA612" i="36"/>
  <c r="AA613" i="36"/>
  <c r="AA614" i="36"/>
  <c r="AA615" i="36"/>
  <c r="AA616" i="36"/>
  <c r="AA617" i="36"/>
  <c r="AA618" i="36"/>
  <c r="AA619" i="36"/>
  <c r="AA620" i="36"/>
  <c r="AA621" i="36"/>
  <c r="AA622" i="36"/>
  <c r="AA623" i="36"/>
  <c r="AA624" i="36"/>
  <c r="AA625" i="36"/>
  <c r="AA626" i="36"/>
  <c r="AA627" i="36"/>
  <c r="AA628" i="36"/>
  <c r="AA629" i="36"/>
  <c r="AA630" i="36"/>
  <c r="AA631" i="36"/>
  <c r="AA632" i="36"/>
  <c r="AA633" i="36"/>
  <c r="AA634" i="36"/>
  <c r="AA635" i="36"/>
  <c r="AA636" i="36"/>
  <c r="AA637" i="36"/>
  <c r="AA638" i="36"/>
  <c r="AA639" i="36"/>
  <c r="AA640" i="36"/>
  <c r="AA641" i="36"/>
  <c r="AA642" i="36"/>
  <c r="AA643" i="36"/>
  <c r="AA644" i="36"/>
  <c r="AA645" i="36"/>
  <c r="AA646" i="36"/>
  <c r="AA647" i="36"/>
  <c r="AA648" i="36"/>
  <c r="AA649" i="36"/>
  <c r="AA650" i="36"/>
  <c r="AA651" i="36"/>
  <c r="AA652" i="36"/>
  <c r="AA653" i="36"/>
  <c r="AA654" i="36"/>
  <c r="AA655" i="36"/>
  <c r="AA656" i="36"/>
  <c r="AA657" i="36"/>
  <c r="AA658" i="36"/>
  <c r="AA659" i="36"/>
  <c r="AA660" i="36"/>
  <c r="AA661" i="36"/>
  <c r="AA662" i="36"/>
  <c r="AA663" i="36"/>
  <c r="AA664" i="36"/>
  <c r="AA665" i="36"/>
  <c r="AA666" i="36"/>
  <c r="AA667" i="36"/>
  <c r="AA668" i="36"/>
  <c r="AA669" i="36"/>
  <c r="AA670" i="36"/>
  <c r="AA671" i="36"/>
  <c r="AA672" i="36"/>
  <c r="AA673" i="36"/>
  <c r="AA674" i="36"/>
  <c r="AA675" i="36"/>
  <c r="AA676" i="36"/>
  <c r="AA677" i="36"/>
  <c r="AA678" i="36"/>
  <c r="AA679" i="36"/>
  <c r="AA680" i="36"/>
  <c r="AA681" i="36"/>
  <c r="AA682" i="36"/>
  <c r="AA683" i="36"/>
  <c r="AA684" i="36"/>
  <c r="AA685" i="36"/>
  <c r="AA686" i="36"/>
  <c r="AA687" i="36"/>
  <c r="AA688" i="36"/>
  <c r="AA689" i="36"/>
  <c r="AA690" i="36"/>
  <c r="AA691" i="36"/>
  <c r="AA692" i="36"/>
  <c r="AA693" i="36"/>
  <c r="AA694" i="36"/>
  <c r="AA695" i="36"/>
  <c r="AA696" i="36"/>
  <c r="AA697" i="36"/>
  <c r="AA698" i="36"/>
  <c r="AA699" i="36"/>
  <c r="AA700" i="36"/>
  <c r="AA701" i="36"/>
  <c r="AA702" i="36"/>
  <c r="AA703" i="36"/>
  <c r="AA704" i="36"/>
  <c r="AA705" i="36"/>
  <c r="AA706" i="36"/>
  <c r="AA707" i="36"/>
  <c r="AA708" i="36"/>
  <c r="AA709" i="36"/>
  <c r="AA710" i="36"/>
  <c r="AA711" i="36"/>
  <c r="AA712" i="36"/>
  <c r="AA713" i="36"/>
  <c r="AA714" i="36"/>
  <c r="AA715" i="36"/>
  <c r="AA716" i="36"/>
  <c r="AA717" i="36"/>
  <c r="AA718" i="36"/>
  <c r="AA719" i="36"/>
  <c r="AA720" i="36"/>
  <c r="AA721" i="36"/>
  <c r="AA722" i="36"/>
  <c r="AA723" i="36"/>
  <c r="AA724" i="36"/>
  <c r="AA725" i="36"/>
  <c r="AA726" i="36"/>
  <c r="AA727" i="36"/>
  <c r="AA728" i="36"/>
  <c r="AA729" i="36"/>
  <c r="AA730" i="36"/>
  <c r="AA731" i="36"/>
  <c r="AA732" i="36"/>
  <c r="AA733" i="36"/>
  <c r="AA734" i="36"/>
  <c r="AA735" i="36"/>
  <c r="AA736" i="36"/>
  <c r="AA737" i="36"/>
  <c r="AA738" i="36"/>
  <c r="AA739" i="36"/>
  <c r="AA740" i="36"/>
  <c r="AA741" i="36"/>
  <c r="AA742" i="36"/>
  <c r="AA743" i="36"/>
  <c r="AA744" i="36"/>
  <c r="AA745" i="36"/>
  <c r="AA746" i="36"/>
  <c r="AA747" i="36"/>
  <c r="AA748" i="36"/>
  <c r="AA749" i="36"/>
  <c r="AA750" i="36"/>
  <c r="AA751" i="36"/>
  <c r="AA752" i="36"/>
  <c r="AA753" i="36"/>
  <c r="AA754" i="36"/>
  <c r="AA755" i="36"/>
  <c r="AA756" i="36"/>
  <c r="AA757" i="36"/>
  <c r="AA758" i="36"/>
  <c r="AA759" i="36"/>
  <c r="AA760" i="36"/>
  <c r="AA761" i="36"/>
  <c r="AA762" i="36"/>
  <c r="AA763" i="36"/>
  <c r="AA764" i="36"/>
  <c r="AA765" i="36"/>
  <c r="AA766" i="36"/>
  <c r="AA767" i="36"/>
  <c r="AA768" i="36"/>
  <c r="AA769" i="36"/>
  <c r="AA770" i="36"/>
  <c r="AA771" i="36"/>
  <c r="AA772" i="36"/>
  <c r="AA773" i="36"/>
  <c r="AA774" i="36"/>
  <c r="AA775" i="36"/>
  <c r="AA776" i="36"/>
  <c r="AA777" i="36"/>
  <c r="AA778" i="36"/>
  <c r="AA779" i="36"/>
  <c r="AA780" i="36"/>
  <c r="AA781" i="36"/>
  <c r="AA782" i="36"/>
  <c r="AA783" i="36"/>
  <c r="AA784" i="36"/>
  <c r="AA785" i="36"/>
  <c r="AA786" i="36"/>
  <c r="AA787" i="36"/>
  <c r="AA788" i="36"/>
  <c r="AA789" i="36"/>
  <c r="AA790" i="36"/>
  <c r="AA791" i="36"/>
  <c r="AA792" i="36"/>
  <c r="AA793" i="36"/>
  <c r="AA794" i="36"/>
  <c r="AA795" i="36"/>
  <c r="AA796" i="36"/>
  <c r="AA797" i="36"/>
  <c r="AA798" i="36"/>
  <c r="AA799" i="36"/>
  <c r="AA800" i="36"/>
  <c r="AA801" i="36"/>
  <c r="AA802" i="36"/>
  <c r="AA803" i="36"/>
  <c r="AA804" i="36"/>
  <c r="AA805" i="36"/>
  <c r="AA806" i="36"/>
  <c r="AA807" i="36"/>
  <c r="AA808" i="36"/>
  <c r="AA809" i="36"/>
  <c r="AA810" i="36"/>
  <c r="AA811" i="36"/>
  <c r="AA812" i="36"/>
  <c r="AA813" i="36"/>
  <c r="AA814" i="36"/>
  <c r="AA815" i="36"/>
  <c r="AA816" i="36"/>
  <c r="AA817" i="36"/>
  <c r="AA818" i="36"/>
  <c r="AA819" i="36"/>
  <c r="AA820" i="36"/>
  <c r="AA821" i="36"/>
  <c r="AA822" i="36"/>
  <c r="AA823" i="36"/>
  <c r="AA824" i="36"/>
  <c r="AA825" i="36"/>
  <c r="AA826" i="36"/>
  <c r="AA827" i="36"/>
  <c r="AA828" i="36"/>
  <c r="AA829" i="36"/>
  <c r="AA830" i="36"/>
  <c r="AA831" i="36"/>
  <c r="AA832" i="36"/>
  <c r="AA833" i="36"/>
  <c r="AA834" i="36"/>
  <c r="AA835" i="36"/>
  <c r="AA836" i="36"/>
  <c r="AA837" i="36"/>
  <c r="AA838" i="36"/>
  <c r="AA839" i="36"/>
  <c r="AA840" i="36"/>
  <c r="AA841" i="36"/>
  <c r="AA842" i="36"/>
  <c r="AA843" i="36"/>
  <c r="AA844" i="36"/>
  <c r="AA845" i="36"/>
  <c r="AA846" i="36"/>
  <c r="AA847" i="36"/>
  <c r="AA848" i="36"/>
  <c r="AA849" i="36"/>
  <c r="AA850" i="36"/>
  <c r="AA851" i="36"/>
  <c r="AA852" i="36"/>
  <c r="AA853" i="36"/>
  <c r="AA854" i="36"/>
  <c r="AA855" i="36"/>
  <c r="AA856" i="36"/>
  <c r="AA857" i="36"/>
  <c r="AA858" i="36"/>
  <c r="AA859" i="36"/>
  <c r="AA860" i="36"/>
  <c r="AA861" i="36"/>
  <c r="AA862" i="36"/>
  <c r="AA863" i="36"/>
  <c r="AA864" i="36"/>
  <c r="AA865" i="36"/>
  <c r="AA866" i="36"/>
  <c r="AA867" i="36"/>
  <c r="AA868" i="36"/>
  <c r="AA869" i="36"/>
  <c r="AA870" i="36"/>
  <c r="AA871" i="36"/>
  <c r="AA872" i="36"/>
  <c r="AA873" i="36"/>
  <c r="AA874" i="36"/>
  <c r="AA875" i="36"/>
  <c r="AA876" i="36"/>
  <c r="AA877" i="36"/>
  <c r="AA878" i="36"/>
  <c r="AA879" i="36"/>
  <c r="AA880" i="36"/>
  <c r="AA881" i="36"/>
  <c r="AA882" i="36"/>
  <c r="AA883" i="36"/>
  <c r="AA884" i="36"/>
  <c r="AA885" i="36"/>
  <c r="AA886" i="36"/>
  <c r="AA887" i="36"/>
  <c r="AA888" i="36"/>
  <c r="AA889" i="36"/>
  <c r="AA890" i="36"/>
  <c r="AA891" i="36"/>
  <c r="AA892" i="36"/>
  <c r="AA893" i="36"/>
  <c r="AA894" i="36"/>
  <c r="AA895" i="36"/>
  <c r="AA896" i="36"/>
  <c r="AA897" i="36"/>
  <c r="AA898" i="36"/>
  <c r="AA899" i="36"/>
  <c r="AA900" i="36"/>
  <c r="AA901" i="36"/>
  <c r="AA902" i="36"/>
  <c r="AA903" i="36"/>
  <c r="AA904" i="36"/>
  <c r="AA905" i="36"/>
  <c r="AA906" i="36"/>
  <c r="AA907" i="36"/>
  <c r="AA908" i="36"/>
  <c r="AA909" i="36"/>
  <c r="AA910" i="36"/>
  <c r="AA911" i="36"/>
  <c r="AA912" i="36"/>
  <c r="AA913" i="36"/>
  <c r="AA914" i="36"/>
  <c r="AA915" i="36"/>
  <c r="AA916" i="36"/>
  <c r="AA917" i="36"/>
  <c r="AA918" i="36"/>
  <c r="AA919" i="36"/>
  <c r="AA920" i="36"/>
  <c r="AA921" i="36"/>
  <c r="AA922" i="36"/>
  <c r="AA923" i="36"/>
  <c r="AA924" i="36"/>
  <c r="AA925" i="36"/>
  <c r="AA926" i="36"/>
  <c r="AA927" i="36"/>
  <c r="AA928" i="36"/>
  <c r="AA929" i="36"/>
  <c r="AA930" i="36"/>
  <c r="AA931" i="36"/>
  <c r="AA932" i="36"/>
  <c r="AA933" i="36"/>
  <c r="AA934" i="36"/>
  <c r="AA935" i="36"/>
  <c r="AA936" i="36"/>
  <c r="AA937" i="36"/>
  <c r="AA938" i="36"/>
  <c r="AA939" i="36"/>
  <c r="AA940" i="36"/>
  <c r="AA941" i="36"/>
  <c r="AA942" i="36"/>
  <c r="AA943" i="36"/>
  <c r="AA944" i="36"/>
  <c r="AA945" i="36"/>
  <c r="AA946" i="36"/>
  <c r="AA947" i="36"/>
  <c r="AA948" i="36"/>
  <c r="AA949" i="36"/>
  <c r="AA950" i="36"/>
  <c r="AA951" i="36"/>
  <c r="AA952" i="36"/>
  <c r="AA953" i="36"/>
  <c r="AA954" i="36"/>
  <c r="AA955" i="36"/>
  <c r="AA956" i="36"/>
  <c r="AA957" i="36"/>
  <c r="AA958" i="36"/>
  <c r="AA959" i="36"/>
  <c r="AA960" i="36"/>
  <c r="AA961" i="36"/>
  <c r="AA962" i="36"/>
  <c r="AA963" i="36"/>
  <c r="AA964" i="36"/>
  <c r="AA965" i="36"/>
  <c r="AA966" i="36"/>
  <c r="AA967" i="36"/>
  <c r="AA968" i="36"/>
  <c r="AA969" i="36"/>
  <c r="AA970" i="36"/>
  <c r="AA971" i="36"/>
  <c r="AA972" i="36"/>
  <c r="AA973" i="36"/>
  <c r="AA974" i="36"/>
  <c r="AA975" i="36"/>
  <c r="AA976" i="36"/>
  <c r="AA977" i="36"/>
  <c r="AA978" i="36"/>
  <c r="AA979" i="36"/>
  <c r="AA980" i="36"/>
  <c r="AA981" i="36"/>
  <c r="AA982" i="36"/>
  <c r="AA983" i="36"/>
  <c r="AA984" i="36"/>
  <c r="AA985" i="36"/>
  <c r="AA986" i="36"/>
  <c r="AA987" i="36"/>
  <c r="AA988" i="36"/>
  <c r="AA989" i="36"/>
  <c r="AA990" i="36"/>
  <c r="AA991" i="36"/>
  <c r="AA992" i="36"/>
  <c r="AA993" i="36"/>
  <c r="AA994" i="36"/>
  <c r="AA995" i="36"/>
  <c r="AA996" i="36"/>
  <c r="AA997" i="36"/>
  <c r="AA998" i="36"/>
  <c r="AA999" i="36"/>
  <c r="AA1000" i="36"/>
  <c r="AA1001" i="36"/>
  <c r="AA1002" i="36"/>
  <c r="AA1003" i="36"/>
  <c r="AA1004" i="36"/>
  <c r="AA1005" i="36"/>
  <c r="AA1006" i="36"/>
  <c r="AA1007" i="36"/>
  <c r="AA1008" i="36"/>
  <c r="AA1009" i="36"/>
  <c r="AA1010" i="36"/>
  <c r="AA1011" i="36"/>
  <c r="AA1012" i="36"/>
  <c r="AA1013" i="36"/>
  <c r="AA1014" i="36"/>
  <c r="AA1015" i="36"/>
  <c r="AA1016" i="36"/>
  <c r="AA1017" i="36"/>
  <c r="AA1018" i="36"/>
  <c r="AA1019" i="36"/>
  <c r="AA1020" i="36"/>
  <c r="AA1021" i="36"/>
  <c r="AA1022" i="36"/>
  <c r="AA1023" i="36"/>
  <c r="AA1024" i="36"/>
  <c r="AA1025" i="36"/>
  <c r="AA1026" i="36"/>
  <c r="AA1027" i="36"/>
  <c r="AA1028" i="36"/>
  <c r="AA1029" i="36"/>
  <c r="AA1030" i="36"/>
  <c r="AA1031" i="36"/>
  <c r="AA1032" i="36"/>
  <c r="AA1033" i="36"/>
  <c r="AA1034" i="36"/>
  <c r="AA1035" i="36"/>
  <c r="AA1036" i="36"/>
  <c r="AA1037" i="36"/>
  <c r="AA1038" i="36"/>
  <c r="AA1039" i="36"/>
  <c r="AA1040" i="36"/>
  <c r="AA1041" i="36"/>
  <c r="AA1042" i="36"/>
  <c r="AA1043" i="36"/>
  <c r="AA1044" i="36"/>
  <c r="AA1045" i="36"/>
  <c r="AA1046" i="36"/>
  <c r="AA1047" i="36"/>
  <c r="AA1048" i="36"/>
  <c r="AA1049" i="36"/>
  <c r="AA1050" i="36"/>
  <c r="AA1051" i="36"/>
  <c r="AA1052" i="36"/>
  <c r="AA1053" i="36"/>
  <c r="AA1054" i="36"/>
  <c r="AA1055" i="36"/>
  <c r="AA1056" i="36"/>
  <c r="AA1057" i="36"/>
  <c r="AA1058" i="36"/>
  <c r="AA1059" i="36"/>
  <c r="AA1060" i="36"/>
  <c r="AA1061" i="36"/>
  <c r="AA1062" i="36"/>
  <c r="AA1063" i="36"/>
  <c r="AA1064" i="36"/>
  <c r="AA1065" i="36"/>
  <c r="AA1066" i="36"/>
  <c r="AA1067" i="36"/>
  <c r="AA1068" i="36"/>
  <c r="AA1069" i="36"/>
  <c r="AA1070" i="36"/>
  <c r="AA1071" i="36"/>
  <c r="AA1072" i="36"/>
  <c r="AA1073" i="36"/>
  <c r="AA1074" i="36"/>
  <c r="AA1075" i="36"/>
  <c r="AA1076" i="36"/>
  <c r="AA1077" i="36"/>
  <c r="AA1078" i="36"/>
  <c r="AA1079" i="36"/>
  <c r="AA1080" i="36"/>
  <c r="AA1081" i="36"/>
  <c r="AA1082" i="36"/>
  <c r="AA1083" i="36"/>
  <c r="AA1084" i="36"/>
  <c r="AA1085" i="36"/>
  <c r="AA1086" i="36"/>
  <c r="AA1087" i="36"/>
  <c r="AA1088" i="36"/>
  <c r="AA1089" i="36"/>
  <c r="AA1090" i="36"/>
  <c r="AA1091" i="36"/>
  <c r="AA1092" i="36"/>
  <c r="AA1093" i="36"/>
  <c r="AA1094" i="36"/>
  <c r="AA1095" i="36"/>
  <c r="AA1096" i="36"/>
  <c r="AA1097" i="36"/>
  <c r="AA1098" i="36"/>
  <c r="AA1099" i="36"/>
  <c r="AA1100" i="36"/>
  <c r="AA1101" i="36"/>
  <c r="AA1102" i="36"/>
  <c r="AA1103" i="36"/>
  <c r="AA1104" i="36"/>
  <c r="AA1105" i="36"/>
  <c r="AA1106" i="36"/>
  <c r="AA1107" i="36"/>
  <c r="AA1108" i="36"/>
  <c r="AA1109" i="36"/>
  <c r="AA1110" i="36"/>
  <c r="AA1111" i="36"/>
  <c r="AA1112" i="36"/>
  <c r="AA1113" i="36"/>
  <c r="AA1114" i="36"/>
  <c r="AA1115" i="36"/>
  <c r="AA1116" i="36"/>
  <c r="AA1117" i="36"/>
  <c r="AA1118" i="36"/>
  <c r="AA1119" i="36"/>
  <c r="AA1120" i="36"/>
  <c r="AA1121" i="36"/>
  <c r="AA1122" i="36"/>
  <c r="AA1123" i="36"/>
  <c r="AA1124" i="36"/>
  <c r="AA1125" i="36"/>
  <c r="AA1126" i="36"/>
  <c r="AA1127" i="36"/>
  <c r="AA1128" i="36"/>
  <c r="AA1129" i="36"/>
  <c r="AA1130" i="36"/>
  <c r="AA1131" i="36"/>
  <c r="AA1132" i="36"/>
  <c r="AA1133" i="36"/>
  <c r="AA1134" i="36"/>
  <c r="AA1135" i="36"/>
  <c r="AA1136" i="36"/>
  <c r="AA1137" i="36"/>
  <c r="AA1138" i="36"/>
  <c r="AA1139" i="36"/>
  <c r="AA1140" i="36"/>
  <c r="AA1141" i="36"/>
  <c r="AA1142" i="36"/>
  <c r="AA1143" i="36"/>
  <c r="AA1144" i="36"/>
  <c r="AA1145" i="36"/>
  <c r="AA1146" i="36"/>
  <c r="AA1147" i="36"/>
  <c r="AA1148" i="36"/>
  <c r="AA1149" i="36"/>
  <c r="AA1150" i="36"/>
  <c r="AA1151" i="36"/>
  <c r="AA1152" i="36"/>
  <c r="AA1153" i="36"/>
  <c r="AA1154" i="36"/>
  <c r="AA1155" i="36"/>
  <c r="AA1156" i="36"/>
  <c r="AA1157" i="36"/>
  <c r="AA1158" i="36"/>
  <c r="AA1159" i="36"/>
  <c r="AA1160" i="36"/>
  <c r="AA1161" i="36"/>
  <c r="AA1162" i="36"/>
  <c r="AA1163" i="36"/>
  <c r="AA1164" i="36"/>
  <c r="AA1165" i="36"/>
  <c r="AA1166" i="36"/>
  <c r="AA1167" i="36"/>
  <c r="AA1168" i="36"/>
  <c r="AA1169" i="36"/>
  <c r="AA1170" i="36"/>
  <c r="AA1171" i="36"/>
  <c r="AA1172" i="36"/>
  <c r="AA1173" i="36"/>
  <c r="AA1174" i="36"/>
  <c r="AA1175" i="36"/>
  <c r="AA1176" i="36"/>
  <c r="AA1177" i="36"/>
  <c r="AA1178" i="36"/>
  <c r="AA1179" i="36"/>
  <c r="AA1180" i="36"/>
  <c r="AA1181" i="36"/>
  <c r="AA1182" i="36"/>
  <c r="AA1183" i="36"/>
  <c r="AA1184" i="36"/>
  <c r="AA1185" i="36"/>
  <c r="AA1186" i="36"/>
  <c r="AA1187" i="36"/>
  <c r="AA1188" i="36"/>
  <c r="AA1189" i="36"/>
  <c r="AA1190" i="36"/>
  <c r="AA1191" i="36"/>
  <c r="AA1192" i="36"/>
  <c r="AA1193" i="36"/>
  <c r="AA1194" i="36"/>
  <c r="AA1195" i="36"/>
  <c r="AA1196" i="36"/>
  <c r="AA1197" i="36"/>
  <c r="AA1198" i="36"/>
  <c r="AA1199" i="36"/>
  <c r="AA1200" i="36"/>
  <c r="AA1201" i="36"/>
  <c r="AA1202" i="36"/>
  <c r="AA1203" i="36"/>
  <c r="AA1204" i="36"/>
  <c r="AA1205" i="36"/>
  <c r="AA1206" i="36"/>
  <c r="AA1207" i="36"/>
  <c r="AA1208" i="36"/>
  <c r="AA1209" i="36"/>
  <c r="AA1210" i="36"/>
  <c r="AA1211" i="36"/>
  <c r="AA1212" i="36"/>
  <c r="AA1213" i="36"/>
  <c r="AA1214" i="36"/>
  <c r="AA1215" i="36"/>
  <c r="AA1216" i="36"/>
  <c r="AA1217" i="36"/>
  <c r="AA1218" i="36"/>
  <c r="AA1219" i="36"/>
  <c r="AA1220" i="36"/>
  <c r="AA1221" i="36"/>
  <c r="AA1222" i="36"/>
  <c r="AA1223" i="36"/>
  <c r="AA1224" i="36"/>
  <c r="AA1225" i="36"/>
  <c r="AA1226" i="36"/>
  <c r="AA1227" i="36"/>
  <c r="AA1228" i="36"/>
  <c r="AA1229" i="36"/>
  <c r="AA1230" i="36"/>
  <c r="AA1231" i="36"/>
  <c r="AA1232" i="36"/>
  <c r="AA1233" i="36"/>
  <c r="AA1234" i="36"/>
  <c r="AA1235" i="36"/>
  <c r="AA1236" i="36"/>
  <c r="AA1237" i="36"/>
  <c r="AA1238" i="36"/>
  <c r="AA1239" i="36"/>
  <c r="AA1240" i="36"/>
  <c r="AA1241" i="36"/>
  <c r="AA1242" i="36"/>
  <c r="AA1243" i="36"/>
  <c r="AA1244" i="36"/>
  <c r="AA1245" i="36"/>
  <c r="AA1246" i="36"/>
  <c r="AA1247" i="36"/>
  <c r="AA1248" i="36"/>
  <c r="AA1249" i="36"/>
  <c r="AA1250" i="36"/>
  <c r="AA1251" i="36"/>
  <c r="AA1252" i="36"/>
  <c r="AA1253" i="36"/>
  <c r="AA1254" i="36"/>
  <c r="AA1255" i="36"/>
  <c r="AA1256" i="36"/>
  <c r="AA1257" i="36"/>
  <c r="AA1258" i="36"/>
  <c r="AA1259" i="36"/>
  <c r="AA1260" i="36"/>
  <c r="AA1261" i="36"/>
  <c r="AA1262" i="36"/>
  <c r="AA1263" i="36"/>
  <c r="AA1264" i="36"/>
  <c r="AA1265" i="36"/>
  <c r="AA1266" i="36"/>
  <c r="AA1267" i="36"/>
  <c r="AA1268" i="36"/>
  <c r="AA1269" i="36"/>
  <c r="AA1270" i="36"/>
  <c r="AA1271" i="36"/>
  <c r="AA1272" i="36"/>
  <c r="AA1273" i="36"/>
  <c r="AA1274" i="36"/>
  <c r="AA1275" i="36"/>
  <c r="AA1276" i="36"/>
  <c r="AA1277" i="36"/>
  <c r="AA1278" i="36"/>
  <c r="AA1279" i="36"/>
  <c r="AA1280" i="36"/>
  <c r="AA1281" i="36"/>
  <c r="AA1282" i="36"/>
  <c r="AA1283" i="36"/>
  <c r="AA1284" i="36"/>
  <c r="AA1285" i="36"/>
  <c r="AA1286" i="36"/>
  <c r="AA1287" i="36"/>
  <c r="AA1288" i="36"/>
  <c r="AA1289" i="36"/>
  <c r="AA1290" i="36"/>
  <c r="AA1291" i="36"/>
  <c r="AA1292" i="36"/>
  <c r="AA1293" i="36"/>
  <c r="AA1294" i="36"/>
  <c r="AA1295" i="36"/>
  <c r="AA1296" i="36"/>
  <c r="AA1297" i="36"/>
  <c r="AA1298" i="36"/>
  <c r="AA1299" i="36"/>
  <c r="AA1300" i="36"/>
  <c r="AA1301" i="36"/>
  <c r="AA1302" i="36"/>
  <c r="AA1303" i="36"/>
  <c r="AA1304" i="36"/>
  <c r="AA1305" i="36"/>
  <c r="AA1306" i="36"/>
  <c r="AA1307" i="36"/>
  <c r="AA1308" i="36"/>
  <c r="AA1309" i="36"/>
  <c r="AA1310" i="36"/>
  <c r="AA3" i="36"/>
  <c r="AE4" i="37"/>
  <c r="AE5" i="37"/>
  <c r="AE6" i="37"/>
  <c r="AE7" i="37"/>
  <c r="AE8" i="37"/>
  <c r="AE9" i="37"/>
  <c r="AE10" i="37"/>
  <c r="AE11" i="37"/>
  <c r="AE12" i="37"/>
  <c r="AE13" i="37"/>
  <c r="AE14" i="37"/>
  <c r="AE15" i="37"/>
  <c r="AE16" i="37"/>
  <c r="AE17" i="37"/>
  <c r="AE18" i="37"/>
  <c r="AE19" i="37"/>
  <c r="AE20" i="37"/>
  <c r="AE21" i="37"/>
  <c r="AE22" i="37"/>
  <c r="AE23" i="37"/>
  <c r="AE24" i="37"/>
  <c r="AE25" i="37"/>
  <c r="AE26" i="37"/>
  <c r="AE27" i="37"/>
  <c r="AE28" i="37"/>
  <c r="AE29" i="37"/>
  <c r="AE30" i="37"/>
  <c r="AE31" i="37"/>
  <c r="AE32" i="37"/>
  <c r="AE33" i="37"/>
  <c r="AE34" i="37"/>
  <c r="AE35" i="37"/>
  <c r="AE36" i="37"/>
  <c r="AE37" i="37"/>
  <c r="AE38" i="37"/>
  <c r="AE39" i="37"/>
  <c r="AE40" i="37"/>
  <c r="AE41" i="37"/>
  <c r="AE42" i="37"/>
  <c r="AE43" i="37"/>
  <c r="AE44" i="37"/>
  <c r="AE45" i="37"/>
  <c r="AE46" i="37"/>
  <c r="AE47" i="37"/>
  <c r="AE48" i="37"/>
  <c r="AE49" i="37"/>
  <c r="AE50" i="37"/>
  <c r="AE51" i="37"/>
  <c r="AE52" i="37"/>
  <c r="AE53" i="37"/>
  <c r="AE54" i="37"/>
  <c r="AE55" i="37"/>
  <c r="AE56" i="37"/>
  <c r="AE57" i="37"/>
  <c r="AE58" i="37"/>
  <c r="AE59" i="37"/>
  <c r="AE60" i="37"/>
  <c r="AE61" i="37"/>
  <c r="AE62" i="37"/>
  <c r="AE63" i="37"/>
  <c r="AE64" i="37"/>
  <c r="AE65" i="37"/>
  <c r="AE66" i="37"/>
  <c r="AE67" i="37"/>
  <c r="AE68" i="37"/>
  <c r="AE69" i="37"/>
  <c r="AE70" i="37"/>
  <c r="AE71" i="37"/>
  <c r="AE72" i="37"/>
  <c r="AE73" i="37"/>
  <c r="AE74" i="37"/>
  <c r="AE75" i="37"/>
  <c r="AE76" i="37"/>
  <c r="AE77" i="37"/>
  <c r="AE78" i="37"/>
  <c r="AE79" i="37"/>
  <c r="AE80" i="37"/>
  <c r="AE81" i="37"/>
  <c r="AE82" i="37"/>
  <c r="AE83" i="37"/>
  <c r="AE84" i="37"/>
  <c r="AE85" i="37"/>
  <c r="AE86" i="37"/>
  <c r="AE87" i="37"/>
  <c r="AE88" i="37"/>
  <c r="AE89" i="37"/>
  <c r="AE90" i="37"/>
  <c r="AE91" i="37"/>
  <c r="AE92" i="37"/>
  <c r="AE93" i="37"/>
  <c r="AE94" i="37"/>
  <c r="AE95" i="37"/>
  <c r="AE96" i="37"/>
  <c r="AE97" i="37"/>
  <c r="AE98" i="37"/>
  <c r="AE99" i="37"/>
  <c r="AE100" i="37"/>
  <c r="AE101" i="37"/>
  <c r="AE102" i="37"/>
  <c r="AE103" i="37"/>
  <c r="AE104" i="37"/>
  <c r="AE105" i="37"/>
  <c r="AE106" i="37"/>
  <c r="AE107" i="37"/>
  <c r="AE108" i="37"/>
  <c r="AE109" i="37"/>
  <c r="AE110" i="37"/>
  <c r="AE111" i="37"/>
  <c r="AE112" i="37"/>
  <c r="AE113" i="37"/>
  <c r="AE114" i="37"/>
  <c r="AE115" i="37"/>
  <c r="AE116" i="37"/>
  <c r="AE117" i="37"/>
  <c r="AE118" i="37"/>
  <c r="AE119" i="37"/>
  <c r="AE120" i="37"/>
  <c r="AE121" i="37"/>
  <c r="AE122" i="37"/>
  <c r="AE123" i="37"/>
  <c r="AE124" i="37"/>
  <c r="AE125" i="37"/>
  <c r="AE126" i="37"/>
  <c r="AE127" i="37"/>
  <c r="AE128" i="37"/>
  <c r="AE3" i="37"/>
  <c r="AF127" i="37"/>
  <c r="AF128" i="37"/>
  <c r="AD127" i="37"/>
  <c r="AD128" i="37"/>
  <c r="AC127" i="37"/>
  <c r="AC128" i="37"/>
  <c r="AD4" i="37"/>
  <c r="AD5" i="37"/>
  <c r="AD6" i="37"/>
  <c r="AD7" i="37"/>
  <c r="AD8" i="37"/>
  <c r="AD9" i="37"/>
  <c r="AD10" i="37"/>
  <c r="AD11" i="37"/>
  <c r="AD12" i="37"/>
  <c r="AD13" i="37"/>
  <c r="AD14" i="37"/>
  <c r="AD15" i="37"/>
  <c r="AD16" i="37"/>
  <c r="AD17" i="37"/>
  <c r="AD18" i="37"/>
  <c r="AD19" i="37"/>
  <c r="AD20" i="37"/>
  <c r="AD21" i="37"/>
  <c r="AD22" i="37"/>
  <c r="AD23" i="37"/>
  <c r="AD24" i="37"/>
  <c r="AD25" i="37"/>
  <c r="AD26" i="37"/>
  <c r="AD27" i="37"/>
  <c r="AD28" i="37"/>
  <c r="AD29" i="37"/>
  <c r="AD30" i="37"/>
  <c r="AD31" i="37"/>
  <c r="AD32" i="37"/>
  <c r="AD33" i="37"/>
  <c r="AD34" i="37"/>
  <c r="AD35" i="37"/>
  <c r="AD36" i="37"/>
  <c r="AD37" i="37"/>
  <c r="AD38" i="37"/>
  <c r="AD39" i="37"/>
  <c r="AD40" i="37"/>
  <c r="AD41" i="37"/>
  <c r="AD42" i="37"/>
  <c r="AD43" i="37"/>
  <c r="AD44" i="37"/>
  <c r="AD45" i="37"/>
  <c r="AD46" i="37"/>
  <c r="AD47" i="37"/>
  <c r="AD48" i="37"/>
  <c r="AD49" i="37"/>
  <c r="AD50" i="37"/>
  <c r="AD51" i="37"/>
  <c r="AD52" i="37"/>
  <c r="AD53" i="37"/>
  <c r="AD54" i="37"/>
  <c r="AD55" i="37"/>
  <c r="AD56" i="37"/>
  <c r="AD57" i="37"/>
  <c r="AD58" i="37"/>
  <c r="AD59" i="37"/>
  <c r="AD60" i="37"/>
  <c r="AD61" i="37"/>
  <c r="AD62" i="37"/>
  <c r="AD63" i="37"/>
  <c r="AD64" i="37"/>
  <c r="AD65" i="37"/>
  <c r="AD66" i="37"/>
  <c r="AD67" i="37"/>
  <c r="AD68" i="37"/>
  <c r="AD69" i="37"/>
  <c r="AD70" i="37"/>
  <c r="AD71" i="37"/>
  <c r="AD72" i="37"/>
  <c r="AD73" i="37"/>
  <c r="AD74" i="37"/>
  <c r="AD75" i="37"/>
  <c r="AD76" i="37"/>
  <c r="AD77" i="37"/>
  <c r="AD78" i="37"/>
  <c r="AD79" i="37"/>
  <c r="AD80" i="37"/>
  <c r="AD81" i="37"/>
  <c r="AD82" i="37"/>
  <c r="AD83" i="37"/>
  <c r="AD84" i="37"/>
  <c r="AD85" i="37"/>
  <c r="AD86" i="37"/>
  <c r="AD87" i="37"/>
  <c r="AD88" i="37"/>
  <c r="AD89" i="37"/>
  <c r="AD90" i="37"/>
  <c r="AD91" i="37"/>
  <c r="AD92" i="37"/>
  <c r="AD93" i="37"/>
  <c r="AD94" i="37"/>
  <c r="AD95" i="37"/>
  <c r="AD96" i="37"/>
  <c r="AD97" i="37"/>
  <c r="AD98" i="37"/>
  <c r="AD99" i="37"/>
  <c r="AD100" i="37"/>
  <c r="AD101" i="37"/>
  <c r="AD102" i="37"/>
  <c r="AD103" i="37"/>
  <c r="AD104" i="37"/>
  <c r="AD105" i="37"/>
  <c r="AD106" i="37"/>
  <c r="AD107" i="37"/>
  <c r="AD108" i="37"/>
  <c r="AD109" i="37"/>
  <c r="AD110" i="37"/>
  <c r="AD111" i="37"/>
  <c r="AD112" i="37"/>
  <c r="AD113" i="37"/>
  <c r="AD114" i="37"/>
  <c r="AD115" i="37"/>
  <c r="AD116" i="37"/>
  <c r="AD117" i="37"/>
  <c r="AD118" i="37"/>
  <c r="AD119" i="37"/>
  <c r="AD120" i="37"/>
  <c r="AD121" i="37"/>
  <c r="AD122" i="37"/>
  <c r="AD123" i="37"/>
  <c r="AD124" i="37"/>
  <c r="AD125" i="37"/>
  <c r="AD126" i="37"/>
  <c r="AD3" i="37"/>
  <c r="Z136" i="23" s="1"/>
  <c r="AC4" i="37"/>
  <c r="AC5" i="37"/>
  <c r="AC6" i="37"/>
  <c r="AC7" i="37"/>
  <c r="AC8" i="37"/>
  <c r="AC9" i="37"/>
  <c r="AC10" i="37"/>
  <c r="AC11" i="37"/>
  <c r="AC12" i="37"/>
  <c r="AC13" i="37"/>
  <c r="AC14" i="37"/>
  <c r="AC15" i="37"/>
  <c r="AC16" i="37"/>
  <c r="AC17" i="37"/>
  <c r="AC18" i="37"/>
  <c r="AC19" i="37"/>
  <c r="AC20" i="37"/>
  <c r="AC21" i="37"/>
  <c r="AC22" i="37"/>
  <c r="AC23" i="37"/>
  <c r="AC24" i="37"/>
  <c r="AC25" i="37"/>
  <c r="AC26" i="37"/>
  <c r="AC27" i="37"/>
  <c r="AC28" i="37"/>
  <c r="AC29" i="37"/>
  <c r="AC30" i="37"/>
  <c r="AC31" i="37"/>
  <c r="AC32" i="37"/>
  <c r="AC33" i="37"/>
  <c r="AC34" i="37"/>
  <c r="AC35" i="37"/>
  <c r="AC36" i="37"/>
  <c r="AC37" i="37"/>
  <c r="AC38" i="37"/>
  <c r="AC39" i="37"/>
  <c r="AC40" i="37"/>
  <c r="AC41" i="37"/>
  <c r="AC42" i="37"/>
  <c r="AC43" i="37"/>
  <c r="AC44" i="37"/>
  <c r="AC45" i="37"/>
  <c r="AC46" i="37"/>
  <c r="AC47" i="37"/>
  <c r="AC48" i="37"/>
  <c r="AC49" i="37"/>
  <c r="AC50" i="37"/>
  <c r="AC51" i="37"/>
  <c r="AC52" i="37"/>
  <c r="AC53" i="37"/>
  <c r="AC54" i="37"/>
  <c r="AC55" i="37"/>
  <c r="AC56" i="37"/>
  <c r="AC57" i="37"/>
  <c r="AC58" i="37"/>
  <c r="AC59" i="37"/>
  <c r="AC60" i="37"/>
  <c r="AC61" i="37"/>
  <c r="AC62" i="37"/>
  <c r="AC63" i="37"/>
  <c r="AC64" i="37"/>
  <c r="AC65" i="37"/>
  <c r="AC66" i="37"/>
  <c r="AC67" i="37"/>
  <c r="AC68" i="37"/>
  <c r="AC69" i="37"/>
  <c r="AC70" i="37"/>
  <c r="AC71" i="37"/>
  <c r="AC72" i="37"/>
  <c r="AC73" i="37"/>
  <c r="AC74" i="37"/>
  <c r="AC75" i="37"/>
  <c r="AC76" i="37"/>
  <c r="AC77" i="37"/>
  <c r="AC78" i="37"/>
  <c r="AC79" i="37"/>
  <c r="AC80" i="37"/>
  <c r="AC81" i="37"/>
  <c r="AC82" i="37"/>
  <c r="AC83" i="37"/>
  <c r="AC84" i="37"/>
  <c r="AC85" i="37"/>
  <c r="AC86" i="37"/>
  <c r="AC87" i="37"/>
  <c r="AC88" i="37"/>
  <c r="AC89" i="37"/>
  <c r="AC90" i="37"/>
  <c r="AC91" i="37"/>
  <c r="AC92" i="37"/>
  <c r="AC93" i="37"/>
  <c r="AC94" i="37"/>
  <c r="AC95" i="37"/>
  <c r="AC96" i="37"/>
  <c r="AC97" i="37"/>
  <c r="AC98" i="37"/>
  <c r="AC99" i="37"/>
  <c r="AC100" i="37"/>
  <c r="AC101" i="37"/>
  <c r="AC102" i="37"/>
  <c r="AC103" i="37"/>
  <c r="AC104" i="37"/>
  <c r="AC105" i="37"/>
  <c r="AC106" i="37"/>
  <c r="AC107" i="37"/>
  <c r="AC108" i="37"/>
  <c r="AC109" i="37"/>
  <c r="AC110" i="37"/>
  <c r="AC111" i="37"/>
  <c r="AC112" i="37"/>
  <c r="AC113" i="37"/>
  <c r="AC114" i="37"/>
  <c r="AC115" i="37"/>
  <c r="AC116" i="37"/>
  <c r="AC117" i="37"/>
  <c r="AC118" i="37"/>
  <c r="AC119" i="37"/>
  <c r="AC120" i="37"/>
  <c r="AC121" i="37"/>
  <c r="AC122" i="37"/>
  <c r="AC123" i="37"/>
  <c r="AC124" i="37"/>
  <c r="AC125" i="37"/>
  <c r="AC126" i="37"/>
  <c r="AC3" i="37"/>
  <c r="AC4" i="20"/>
  <c r="AC5" i="20"/>
  <c r="AC6" i="20"/>
  <c r="AC7" i="20"/>
  <c r="AC8" i="20"/>
  <c r="AC9" i="20"/>
  <c r="AC10" i="20"/>
  <c r="AC11" i="20"/>
  <c r="AC12" i="20"/>
  <c r="AC13" i="20"/>
  <c r="AC14" i="20"/>
  <c r="AC15" i="20"/>
  <c r="AC16" i="20"/>
  <c r="AC17" i="20"/>
  <c r="AC18" i="20"/>
  <c r="AC19" i="20"/>
  <c r="AC20" i="20"/>
  <c r="AC21" i="20"/>
  <c r="AC22" i="20"/>
  <c r="AC23" i="20"/>
  <c r="AC24" i="20"/>
  <c r="AC25" i="20"/>
  <c r="AC26" i="20"/>
  <c r="AC27" i="20"/>
  <c r="AC28" i="20"/>
  <c r="AC29" i="20"/>
  <c r="AC30" i="20"/>
  <c r="AC31" i="20"/>
  <c r="AC32" i="20"/>
  <c r="AC33" i="20"/>
  <c r="AC34" i="20"/>
  <c r="AC35" i="20"/>
  <c r="AC36" i="20"/>
  <c r="AC37" i="20"/>
  <c r="AC38" i="20"/>
  <c r="AC39" i="20"/>
  <c r="AC40" i="20"/>
  <c r="AC41" i="20"/>
  <c r="AC42" i="20"/>
  <c r="AC43" i="20"/>
  <c r="AC44" i="20"/>
  <c r="AC45" i="20"/>
  <c r="AC46" i="20"/>
  <c r="AC47" i="20"/>
  <c r="AC48" i="20"/>
  <c r="AC49" i="20"/>
  <c r="AC50" i="20"/>
  <c r="AC51" i="20"/>
  <c r="AC52" i="20"/>
  <c r="AC53" i="20"/>
  <c r="AC54" i="20"/>
  <c r="AC55" i="20"/>
  <c r="AC56" i="20"/>
  <c r="AC57" i="20"/>
  <c r="AC58" i="20"/>
  <c r="AC59" i="20"/>
  <c r="AC60" i="20"/>
  <c r="AC61" i="20"/>
  <c r="AC62" i="20"/>
  <c r="AC63" i="20"/>
  <c r="AC64" i="20"/>
  <c r="AC65" i="20"/>
  <c r="AC66" i="20"/>
  <c r="AC67" i="20"/>
  <c r="AC68" i="20"/>
  <c r="AC69" i="20"/>
  <c r="AC70" i="20"/>
  <c r="AC71" i="20"/>
  <c r="AC72" i="20"/>
  <c r="AC73" i="20"/>
  <c r="AC74" i="20"/>
  <c r="AC75" i="20"/>
  <c r="AC76" i="20"/>
  <c r="AC77" i="20"/>
  <c r="AC78" i="20"/>
  <c r="AC79" i="20"/>
  <c r="AC80" i="20"/>
  <c r="AC81" i="20"/>
  <c r="AC82" i="20"/>
  <c r="AC83" i="20"/>
  <c r="AC84" i="20"/>
  <c r="AC85" i="20"/>
  <c r="AC86" i="20"/>
  <c r="AC87" i="20"/>
  <c r="AC88" i="20"/>
  <c r="AC89" i="20"/>
  <c r="AC90" i="20"/>
  <c r="AC91" i="20"/>
  <c r="AC92" i="20"/>
  <c r="AC93" i="20"/>
  <c r="AC94" i="20"/>
  <c r="AC95" i="20"/>
  <c r="AC96" i="20"/>
  <c r="AC97" i="20"/>
  <c r="AC98" i="20"/>
  <c r="AC99" i="20"/>
  <c r="AC100" i="20"/>
  <c r="AC101" i="20"/>
  <c r="AC102" i="20"/>
  <c r="AC103" i="20"/>
  <c r="AC104" i="20"/>
  <c r="AC105" i="20"/>
  <c r="AC106" i="20"/>
  <c r="AC107" i="20"/>
  <c r="AC108" i="20"/>
  <c r="AC109" i="20"/>
  <c r="AC110" i="20"/>
  <c r="AC111" i="20"/>
  <c r="AC112" i="20"/>
  <c r="AC113" i="20"/>
  <c r="AC114" i="20"/>
  <c r="AC115" i="20"/>
  <c r="AC116" i="20"/>
  <c r="AC117" i="20"/>
  <c r="AC118" i="20"/>
  <c r="AC119" i="20"/>
  <c r="AC120" i="20"/>
  <c r="AC121" i="20"/>
  <c r="AC122" i="20"/>
  <c r="AC123" i="20"/>
  <c r="AC124" i="20"/>
  <c r="AC125" i="20"/>
  <c r="AC126" i="20"/>
  <c r="AC127" i="20"/>
  <c r="AC128" i="20"/>
  <c r="AC129" i="20"/>
  <c r="AC130" i="20"/>
  <c r="AC131" i="20"/>
  <c r="AC132" i="20"/>
  <c r="AC133" i="20"/>
  <c r="AC134" i="20"/>
  <c r="AC135" i="20"/>
  <c r="AC136" i="20"/>
  <c r="AC137" i="20"/>
  <c r="AC138" i="20"/>
  <c r="AC139" i="20"/>
  <c r="AC140" i="20"/>
  <c r="AC141" i="20"/>
  <c r="AC142" i="20"/>
  <c r="AC143" i="20"/>
  <c r="AC144" i="20"/>
  <c r="AC145" i="20"/>
  <c r="AC146" i="20"/>
  <c r="AC147" i="20"/>
  <c r="AC148" i="20"/>
  <c r="AC149" i="20"/>
  <c r="AC150" i="20"/>
  <c r="AC151" i="20"/>
  <c r="AC152" i="20"/>
  <c r="AC153" i="20"/>
  <c r="AC154" i="20"/>
  <c r="AC155" i="20"/>
  <c r="AC156" i="20"/>
  <c r="AC157" i="20"/>
  <c r="AC158" i="20"/>
  <c r="AC159" i="20"/>
  <c r="AC160" i="20"/>
  <c r="AC161" i="20"/>
  <c r="AC162" i="20"/>
  <c r="AC163" i="20"/>
  <c r="AC164" i="20"/>
  <c r="AC165" i="20"/>
  <c r="AC166" i="20"/>
  <c r="AC167" i="20"/>
  <c r="AC168" i="20"/>
  <c r="AC169" i="20"/>
  <c r="AC170" i="20"/>
  <c r="AC171" i="20"/>
  <c r="AC172" i="20"/>
  <c r="AC173" i="20"/>
  <c r="AC174" i="20"/>
  <c r="AC175" i="20"/>
  <c r="AC176" i="20"/>
  <c r="AC177" i="20"/>
  <c r="AC178" i="20"/>
  <c r="AC179" i="20"/>
  <c r="AC180" i="20"/>
  <c r="AC181" i="20"/>
  <c r="AC182" i="20"/>
  <c r="AC183" i="20"/>
  <c r="AC184" i="20"/>
  <c r="AC185" i="20"/>
  <c r="AC186" i="20"/>
  <c r="AC187" i="20"/>
  <c r="AC188" i="20"/>
  <c r="AC189" i="20"/>
  <c r="AC190" i="20"/>
  <c r="AC191" i="20"/>
  <c r="AC192" i="20"/>
  <c r="AC193" i="20"/>
  <c r="AC194" i="20"/>
  <c r="AC195" i="20"/>
  <c r="AC196" i="20"/>
  <c r="AC197" i="20"/>
  <c r="AC198" i="20"/>
  <c r="AC199" i="20"/>
  <c r="AC200" i="20"/>
  <c r="AC201" i="20"/>
  <c r="AC202" i="20"/>
  <c r="AC203" i="20"/>
  <c r="AC204" i="20"/>
  <c r="AC205" i="20"/>
  <c r="AC206" i="20"/>
  <c r="AC207" i="20"/>
  <c r="AC208" i="20"/>
  <c r="AC209" i="20"/>
  <c r="AC210" i="20"/>
  <c r="AC211" i="20"/>
  <c r="AC212" i="20"/>
  <c r="AC213" i="20"/>
  <c r="AC214" i="20"/>
  <c r="AC215" i="20"/>
  <c r="AC216" i="20"/>
  <c r="AC217" i="20"/>
  <c r="AC218" i="20"/>
  <c r="AC219" i="20"/>
  <c r="AC220" i="20"/>
  <c r="AC221" i="20"/>
  <c r="AC222" i="20"/>
  <c r="AC223" i="20"/>
  <c r="AC224" i="20"/>
  <c r="AC225" i="20"/>
  <c r="AC226" i="20"/>
  <c r="AC227" i="20"/>
  <c r="AC228" i="20"/>
  <c r="AC229" i="20"/>
  <c r="AC230" i="20"/>
  <c r="AC231" i="20"/>
  <c r="AC232" i="20"/>
  <c r="AC233" i="20"/>
  <c r="AC234" i="20"/>
  <c r="AC235" i="20"/>
  <c r="AC236" i="20"/>
  <c r="AC237" i="20"/>
  <c r="AC238" i="20"/>
  <c r="AC239" i="20"/>
  <c r="AC240" i="20"/>
  <c r="AC241" i="20"/>
  <c r="AC242" i="20"/>
  <c r="AC243" i="20"/>
  <c r="AC244" i="20"/>
  <c r="AC245" i="20"/>
  <c r="AC246" i="20"/>
  <c r="AC247" i="20"/>
  <c r="AC248" i="20"/>
  <c r="AC249" i="20"/>
  <c r="AC250" i="20"/>
  <c r="AC251" i="20"/>
  <c r="AC252" i="20"/>
  <c r="AC253" i="20"/>
  <c r="AC254" i="20"/>
  <c r="AC255" i="20"/>
  <c r="AC256" i="20"/>
  <c r="AC257" i="20"/>
  <c r="AC258" i="20"/>
  <c r="AC259" i="20"/>
  <c r="AC260" i="20"/>
  <c r="AC261" i="20"/>
  <c r="AC262" i="20"/>
  <c r="AC263" i="20"/>
  <c r="AC264" i="20"/>
  <c r="AC265" i="20"/>
  <c r="AC266" i="20"/>
  <c r="AC267" i="20"/>
  <c r="AC268" i="20"/>
  <c r="AC269" i="20"/>
  <c r="AC270" i="20"/>
  <c r="AC271" i="20"/>
  <c r="AC272" i="20"/>
  <c r="AC273" i="20"/>
  <c r="AC274" i="20"/>
  <c r="AC275" i="20"/>
  <c r="AC276" i="20"/>
  <c r="AC277" i="20"/>
  <c r="AC278" i="20"/>
  <c r="AC279" i="20"/>
  <c r="AC280" i="20"/>
  <c r="AC281" i="20"/>
  <c r="AC282" i="20"/>
  <c r="AC283" i="20"/>
  <c r="AC284" i="20"/>
  <c r="AC285" i="20"/>
  <c r="AC286" i="20"/>
  <c r="AC287" i="20"/>
  <c r="AC288" i="20"/>
  <c r="AC289" i="20"/>
  <c r="AC290" i="20"/>
  <c r="AC291" i="20"/>
  <c r="AC292" i="20"/>
  <c r="AC293" i="20"/>
  <c r="AC294" i="20"/>
  <c r="AC295" i="20"/>
  <c r="AC296" i="20"/>
  <c r="AC297" i="20"/>
  <c r="AC298" i="20"/>
  <c r="AC299" i="20"/>
  <c r="AC300" i="20"/>
  <c r="AC301" i="20"/>
  <c r="AC302" i="20"/>
  <c r="AC303" i="20"/>
  <c r="AC304" i="20"/>
  <c r="AC305" i="20"/>
  <c r="AC306" i="20"/>
  <c r="AC307" i="20"/>
  <c r="AC308" i="20"/>
  <c r="AC309" i="20"/>
  <c r="AC310" i="20"/>
  <c r="AC311" i="20"/>
  <c r="AC312" i="20"/>
  <c r="AC313" i="20"/>
  <c r="AC314" i="20"/>
  <c r="AC315" i="20"/>
  <c r="AC316" i="20"/>
  <c r="AC317" i="20"/>
  <c r="AC318" i="20"/>
  <c r="AC319" i="20"/>
  <c r="AC320" i="20"/>
  <c r="AC321" i="20"/>
  <c r="AC322" i="20"/>
  <c r="AC323" i="20"/>
  <c r="AC324" i="20"/>
  <c r="AC325" i="20"/>
  <c r="AC326" i="20"/>
  <c r="AC327" i="20"/>
  <c r="AC328" i="20"/>
  <c r="AC329" i="20"/>
  <c r="AC330" i="20"/>
  <c r="AC331" i="20"/>
  <c r="AC332" i="20"/>
  <c r="AC333" i="20"/>
  <c r="AC334" i="20"/>
  <c r="AC335" i="20"/>
  <c r="AC336" i="20"/>
  <c r="AC337" i="20"/>
  <c r="AC338" i="20"/>
  <c r="AC339" i="20"/>
  <c r="AC340" i="20"/>
  <c r="AC341" i="20"/>
  <c r="AC342" i="20"/>
  <c r="AC343" i="20"/>
  <c r="AC344" i="20"/>
  <c r="AC345" i="20"/>
  <c r="AC346" i="20"/>
  <c r="AC347" i="20"/>
  <c r="AC348" i="20"/>
  <c r="AC349" i="20"/>
  <c r="AC350" i="20"/>
  <c r="AC351" i="20"/>
  <c r="AC352" i="20"/>
  <c r="AC353" i="20"/>
  <c r="AC354" i="20"/>
  <c r="AC355" i="20"/>
  <c r="AC356" i="20"/>
  <c r="AC357" i="20"/>
  <c r="AC358" i="20"/>
  <c r="AC359" i="20"/>
  <c r="AC360" i="20"/>
  <c r="AC361" i="20"/>
  <c r="AC362" i="20"/>
  <c r="AC363" i="20"/>
  <c r="AC364" i="20"/>
  <c r="AC365" i="20"/>
  <c r="AC366" i="20"/>
  <c r="AC367" i="20"/>
  <c r="AC368" i="20"/>
  <c r="AC369" i="20"/>
  <c r="AC370" i="20"/>
  <c r="AC371" i="20"/>
  <c r="AC372" i="20"/>
  <c r="AC373" i="20"/>
  <c r="AC374" i="20"/>
  <c r="AC375" i="20"/>
  <c r="AC376" i="20"/>
  <c r="AC377" i="20"/>
  <c r="AC378" i="20"/>
  <c r="AC379" i="20"/>
  <c r="AC380" i="20"/>
  <c r="AC381" i="20"/>
  <c r="AC382" i="20"/>
  <c r="AC383" i="20"/>
  <c r="AC384" i="20"/>
  <c r="AC385" i="20"/>
  <c r="AC386" i="20"/>
  <c r="AC387" i="20"/>
  <c r="AC388" i="20"/>
  <c r="AC389" i="20"/>
  <c r="AC390" i="20"/>
  <c r="AC391" i="20"/>
  <c r="AC392" i="20"/>
  <c r="AC393" i="20"/>
  <c r="AC394" i="20"/>
  <c r="AC395" i="20"/>
  <c r="AC396" i="20"/>
  <c r="AC397" i="20"/>
  <c r="AC398" i="20"/>
  <c r="AC399" i="20"/>
  <c r="AC400" i="20"/>
  <c r="AC401" i="20"/>
  <c r="AC402" i="20"/>
  <c r="AC403" i="20"/>
  <c r="AC404" i="20"/>
  <c r="AC405" i="20"/>
  <c r="AC406" i="20"/>
  <c r="AC407" i="20"/>
  <c r="AC408" i="20"/>
  <c r="AC409" i="20"/>
  <c r="AC410" i="20"/>
  <c r="AC411" i="20"/>
  <c r="AC412" i="20"/>
  <c r="AC413" i="20"/>
  <c r="AC414" i="20"/>
  <c r="AC415" i="20"/>
  <c r="AC416" i="20"/>
  <c r="AC417" i="20"/>
  <c r="AC418" i="20"/>
  <c r="AC419" i="20"/>
  <c r="AC420" i="20"/>
  <c r="AC421" i="20"/>
  <c r="AC422" i="20"/>
  <c r="AC423" i="20"/>
  <c r="AC424" i="20"/>
  <c r="AC425" i="20"/>
  <c r="AC426" i="20"/>
  <c r="AC427" i="20"/>
  <c r="AC428" i="20"/>
  <c r="AC429" i="20"/>
  <c r="AC430" i="20"/>
  <c r="AC431" i="20"/>
  <c r="AC432" i="20"/>
  <c r="AC433" i="20"/>
  <c r="AC434" i="20"/>
  <c r="AC435" i="20"/>
  <c r="AC436" i="20"/>
  <c r="AC437" i="20"/>
  <c r="AC438" i="20"/>
  <c r="AC439" i="20"/>
  <c r="AC440" i="20"/>
  <c r="AC441" i="20"/>
  <c r="AC442" i="20"/>
  <c r="AC443" i="20"/>
  <c r="AC444" i="20"/>
  <c r="AC445" i="20"/>
  <c r="AC446" i="20"/>
  <c r="AC447" i="20"/>
  <c r="AC448" i="20"/>
  <c r="AC449" i="20"/>
  <c r="AC450" i="20"/>
  <c r="AC451" i="20"/>
  <c r="AC452" i="20"/>
  <c r="AC453" i="20"/>
  <c r="AC454" i="20"/>
  <c r="AC455" i="20"/>
  <c r="AC456" i="20"/>
  <c r="AC457" i="20"/>
  <c r="AC458" i="20"/>
  <c r="AC459" i="20"/>
  <c r="AC460" i="20"/>
  <c r="AC461" i="20"/>
  <c r="AC462" i="20"/>
  <c r="AC463" i="20"/>
  <c r="AC464" i="20"/>
  <c r="AC465" i="20"/>
  <c r="AC466" i="20"/>
  <c r="AC467" i="20"/>
  <c r="AC468" i="20"/>
  <c r="AC469" i="20"/>
  <c r="AC470" i="20"/>
  <c r="AC471" i="20"/>
  <c r="AC472" i="20"/>
  <c r="AC473" i="20"/>
  <c r="AC474" i="20"/>
  <c r="AC475" i="20"/>
  <c r="AC476" i="20"/>
  <c r="AC477" i="20"/>
  <c r="AC478" i="20"/>
  <c r="AC479" i="20"/>
  <c r="AC480" i="20"/>
  <c r="AC481" i="20"/>
  <c r="AC482" i="20"/>
  <c r="AC483" i="20"/>
  <c r="AC484" i="20"/>
  <c r="AC485" i="20"/>
  <c r="AC486" i="20"/>
  <c r="AC487" i="20"/>
  <c r="AC488" i="20"/>
  <c r="AC489" i="20"/>
  <c r="AC490" i="20"/>
  <c r="AC491" i="20"/>
  <c r="AC492" i="20"/>
  <c r="AC493" i="20"/>
  <c r="AC494" i="20"/>
  <c r="AC495" i="20"/>
  <c r="AC496" i="20"/>
  <c r="AC497" i="20"/>
  <c r="AC498" i="20"/>
  <c r="AC499" i="20"/>
  <c r="AC500" i="20"/>
  <c r="AC501" i="20"/>
  <c r="AC502" i="20"/>
  <c r="AC503" i="20"/>
  <c r="AC504" i="20"/>
  <c r="AC505" i="20"/>
  <c r="AC506" i="20"/>
  <c r="AC507" i="20"/>
  <c r="AC508" i="20"/>
  <c r="AC509" i="20"/>
  <c r="AC510" i="20"/>
  <c r="AC511" i="20"/>
  <c r="AC512" i="20"/>
  <c r="AC513" i="20"/>
  <c r="AC514" i="20"/>
  <c r="AC515" i="20"/>
  <c r="AC516" i="20"/>
  <c r="AC517" i="20"/>
  <c r="AC518" i="20"/>
  <c r="AC519" i="20"/>
  <c r="AC520" i="20"/>
  <c r="AC521" i="20"/>
  <c r="AC522" i="20"/>
  <c r="AC523" i="20"/>
  <c r="AC524" i="20"/>
  <c r="AC525" i="20"/>
  <c r="AC526" i="20"/>
  <c r="AC527" i="20"/>
  <c r="AC528" i="20"/>
  <c r="AC529" i="20"/>
  <c r="AC530" i="20"/>
  <c r="AC531" i="20"/>
  <c r="AC532" i="20"/>
  <c r="AC533" i="20"/>
  <c r="AC534" i="20"/>
  <c r="AC535" i="20"/>
  <c r="AC536" i="20"/>
  <c r="AC537" i="20"/>
  <c r="AC538" i="20"/>
  <c r="AC539" i="20"/>
  <c r="AC540" i="20"/>
  <c r="AC541" i="20"/>
  <c r="AC542" i="20"/>
  <c r="AC543" i="20"/>
  <c r="AC544" i="20"/>
  <c r="AC545" i="20"/>
  <c r="AC546" i="20"/>
  <c r="AC547" i="20"/>
  <c r="AC548" i="20"/>
  <c r="AC549" i="20"/>
  <c r="AC550" i="20"/>
  <c r="AC551" i="20"/>
  <c r="AC552" i="20"/>
  <c r="AC553" i="20"/>
  <c r="AC554" i="20"/>
  <c r="AC555" i="20"/>
  <c r="AC556" i="20"/>
  <c r="AC557" i="20"/>
  <c r="AC558" i="20"/>
  <c r="AC559" i="20"/>
  <c r="AC560" i="20"/>
  <c r="AC561" i="20"/>
  <c r="AC562" i="20"/>
  <c r="AC563" i="20"/>
  <c r="AC564" i="20"/>
  <c r="AC565" i="20"/>
  <c r="AC566" i="20"/>
  <c r="AC567" i="20"/>
  <c r="AC568" i="20"/>
  <c r="AC569" i="20"/>
  <c r="AC570" i="20"/>
  <c r="AC571" i="20"/>
  <c r="AC572" i="20"/>
  <c r="AC573" i="20"/>
  <c r="AC574" i="20"/>
  <c r="AC575" i="20"/>
  <c r="AC576" i="20"/>
  <c r="AC577" i="20"/>
  <c r="AC578" i="20"/>
  <c r="AC579" i="20"/>
  <c r="AC580" i="20"/>
  <c r="AC581" i="20"/>
  <c r="AC582" i="20"/>
  <c r="AC583" i="20"/>
  <c r="AC584" i="20"/>
  <c r="AC585" i="20"/>
  <c r="AC586" i="20"/>
  <c r="AC587" i="20"/>
  <c r="AC588" i="20"/>
  <c r="AC589" i="20"/>
  <c r="AC590" i="20"/>
  <c r="AC591" i="20"/>
  <c r="AC592" i="20"/>
  <c r="AC593" i="20"/>
  <c r="AC594" i="20"/>
  <c r="AC595" i="20"/>
  <c r="AC596" i="20"/>
  <c r="AC597" i="20"/>
  <c r="AC598" i="20"/>
  <c r="AC599" i="20"/>
  <c r="AC600" i="20"/>
  <c r="AC601" i="20"/>
  <c r="AC602" i="20"/>
  <c r="AC603" i="20"/>
  <c r="AC604" i="20"/>
  <c r="AC605" i="20"/>
  <c r="AC606" i="20"/>
  <c r="AC607" i="20"/>
  <c r="AC608" i="20"/>
  <c r="AC609" i="20"/>
  <c r="AC610" i="20"/>
  <c r="AC611" i="20"/>
  <c r="AC612" i="20"/>
  <c r="AC613" i="20"/>
  <c r="AC614" i="20"/>
  <c r="AC615" i="20"/>
  <c r="AC616" i="20"/>
  <c r="AC617" i="20"/>
  <c r="AC618" i="20"/>
  <c r="AC619" i="20"/>
  <c r="AC620" i="20"/>
  <c r="AC621" i="20"/>
  <c r="AC622" i="20"/>
  <c r="AC623" i="20"/>
  <c r="AC624" i="20"/>
  <c r="AC625" i="20"/>
  <c r="AC626" i="20"/>
  <c r="AC627" i="20"/>
  <c r="AC628" i="20"/>
  <c r="AC629" i="20"/>
  <c r="AC630" i="20"/>
  <c r="AC631" i="20"/>
  <c r="AC632" i="20"/>
  <c r="AC633" i="20"/>
  <c r="AC634" i="20"/>
  <c r="AC635" i="20"/>
  <c r="AC636" i="20"/>
  <c r="AC637" i="20"/>
  <c r="AC638" i="20"/>
  <c r="AC639" i="20"/>
  <c r="AC640" i="20"/>
  <c r="AC641" i="20"/>
  <c r="AC642" i="20"/>
  <c r="AC643" i="20"/>
  <c r="AC644" i="20"/>
  <c r="AC645" i="20"/>
  <c r="AC646" i="20"/>
  <c r="AC647" i="20"/>
  <c r="AC648" i="20"/>
  <c r="AC649" i="20"/>
  <c r="AC650" i="20"/>
  <c r="AC651" i="20"/>
  <c r="AC652" i="20"/>
  <c r="AC653" i="20"/>
  <c r="AC654" i="20"/>
  <c r="AC655" i="20"/>
  <c r="AC656" i="20"/>
  <c r="AC657" i="20"/>
  <c r="AC658" i="20"/>
  <c r="AC659" i="20"/>
  <c r="AC660" i="20"/>
  <c r="AC661" i="20"/>
  <c r="AC662" i="20"/>
  <c r="AC663" i="20"/>
  <c r="AC664" i="20"/>
  <c r="AC665" i="20"/>
  <c r="AC666" i="20"/>
  <c r="AC667" i="20"/>
  <c r="AC668" i="20"/>
  <c r="AC669" i="20"/>
  <c r="AC670" i="20"/>
  <c r="AC671" i="20"/>
  <c r="AC672" i="20"/>
  <c r="AC673" i="20"/>
  <c r="AC674" i="20"/>
  <c r="AC675" i="20"/>
  <c r="AC676" i="20"/>
  <c r="AC677" i="20"/>
  <c r="AC678" i="20"/>
  <c r="AC679" i="20"/>
  <c r="AC680" i="20"/>
  <c r="AC681" i="20"/>
  <c r="AC682" i="20"/>
  <c r="AC683" i="20"/>
  <c r="AC684" i="20"/>
  <c r="AC685" i="20"/>
  <c r="AC686" i="20"/>
  <c r="AC687" i="20"/>
  <c r="AC688" i="20"/>
  <c r="AC689" i="20"/>
  <c r="AC690" i="20"/>
  <c r="AC691" i="20"/>
  <c r="AC692" i="20"/>
  <c r="AC693" i="20"/>
  <c r="AC694" i="20"/>
  <c r="AC695" i="20"/>
  <c r="AC696" i="20"/>
  <c r="AC697" i="20"/>
  <c r="AC698" i="20"/>
  <c r="AC699" i="20"/>
  <c r="AC700" i="20"/>
  <c r="AC701" i="20"/>
  <c r="AC702" i="20"/>
  <c r="AC703" i="20"/>
  <c r="AC704" i="20"/>
  <c r="AC705" i="20"/>
  <c r="AC706" i="20"/>
  <c r="AC707" i="20"/>
  <c r="AC708" i="20"/>
  <c r="AC709" i="20"/>
  <c r="AC710" i="20"/>
  <c r="AC711" i="20"/>
  <c r="AC712" i="20"/>
  <c r="AC713" i="20"/>
  <c r="AC714" i="20"/>
  <c r="AC715" i="20"/>
  <c r="AC716" i="20"/>
  <c r="AC717" i="20"/>
  <c r="AC718" i="20"/>
  <c r="AC719" i="20"/>
  <c r="AC720" i="20"/>
  <c r="AC721" i="20"/>
  <c r="AC722" i="20"/>
  <c r="AC723" i="20"/>
  <c r="AC724" i="20"/>
  <c r="AC725" i="20"/>
  <c r="AC726" i="20"/>
  <c r="AC727" i="20"/>
  <c r="AC728" i="20"/>
  <c r="AC729" i="20"/>
  <c r="AC730" i="20"/>
  <c r="AC731" i="20"/>
  <c r="AC732" i="20"/>
  <c r="AC733" i="20"/>
  <c r="AC734" i="20"/>
  <c r="AC735" i="20"/>
  <c r="AC736" i="20"/>
  <c r="AC737" i="20"/>
  <c r="AC738" i="20"/>
  <c r="AC739" i="20"/>
  <c r="AC740" i="20"/>
  <c r="AC741" i="20"/>
  <c r="AC742" i="20"/>
  <c r="AC743" i="20"/>
  <c r="AC744" i="20"/>
  <c r="AC745" i="20"/>
  <c r="AC746" i="20"/>
  <c r="AC747" i="20"/>
  <c r="AC748" i="20"/>
  <c r="AC749" i="20"/>
  <c r="AC750" i="20"/>
  <c r="AC751" i="20"/>
  <c r="AC752" i="20"/>
  <c r="AC753" i="20"/>
  <c r="AC754" i="20"/>
  <c r="AC755" i="20"/>
  <c r="AC756" i="20"/>
  <c r="AC757" i="20"/>
  <c r="AC758" i="20"/>
  <c r="AC759" i="20"/>
  <c r="AC760" i="20"/>
  <c r="AC761" i="20"/>
  <c r="AC762" i="20"/>
  <c r="AC763" i="20"/>
  <c r="AC764" i="20"/>
  <c r="AC765" i="20"/>
  <c r="AC766" i="20"/>
  <c r="AC767" i="20"/>
  <c r="AC768" i="20"/>
  <c r="AC769" i="20"/>
  <c r="AC770" i="20"/>
  <c r="AC771" i="20"/>
  <c r="AC772" i="20"/>
  <c r="AC773" i="20"/>
  <c r="AC774" i="20"/>
  <c r="AC775" i="20"/>
  <c r="AC776" i="20"/>
  <c r="AC777" i="20"/>
  <c r="AC778" i="20"/>
  <c r="AC779" i="20"/>
  <c r="AC780" i="20"/>
  <c r="AC781" i="20"/>
  <c r="AC782" i="20"/>
  <c r="AC783" i="20"/>
  <c r="AC784" i="20"/>
  <c r="AC785" i="20"/>
  <c r="AC786" i="20"/>
  <c r="AC787" i="20"/>
  <c r="AC788" i="20"/>
  <c r="AC789" i="20"/>
  <c r="AC790" i="20"/>
  <c r="AC791" i="20"/>
  <c r="AC792" i="20"/>
  <c r="AC793" i="20"/>
  <c r="AC794" i="20"/>
  <c r="AC795" i="20"/>
  <c r="AC796" i="20"/>
  <c r="AC797" i="20"/>
  <c r="AC798" i="20"/>
  <c r="AC799" i="20"/>
  <c r="AC800" i="20"/>
  <c r="AC801" i="20"/>
  <c r="AC802" i="20"/>
  <c r="AC803" i="20"/>
  <c r="AC804" i="20"/>
  <c r="AC805" i="20"/>
  <c r="AC806" i="20"/>
  <c r="AC807" i="20"/>
  <c r="AC808" i="20"/>
  <c r="AC809" i="20"/>
  <c r="AC810" i="20"/>
  <c r="AC811" i="20"/>
  <c r="AC812" i="20"/>
  <c r="AC813" i="20"/>
  <c r="AC814" i="20"/>
  <c r="AC815" i="20"/>
  <c r="AC816" i="20"/>
  <c r="AC817" i="20"/>
  <c r="AC818" i="20"/>
  <c r="AC819" i="20"/>
  <c r="AC820" i="20"/>
  <c r="AC821" i="20"/>
  <c r="AC822" i="20"/>
  <c r="AC823" i="20"/>
  <c r="AC824" i="20"/>
  <c r="AC825" i="20"/>
  <c r="AC826" i="20"/>
  <c r="AC827" i="20"/>
  <c r="AC828" i="20"/>
  <c r="AC829" i="20"/>
  <c r="AC830" i="20"/>
  <c r="AC831" i="20"/>
  <c r="AC832" i="20"/>
  <c r="AC833" i="20"/>
  <c r="AC834" i="20"/>
  <c r="AC835" i="20"/>
  <c r="AC836" i="20"/>
  <c r="AC837" i="20"/>
  <c r="AC838" i="20"/>
  <c r="AC839" i="20"/>
  <c r="AC840" i="20"/>
  <c r="AC841" i="20"/>
  <c r="AC842" i="20"/>
  <c r="AC843" i="20"/>
  <c r="AC844" i="20"/>
  <c r="AC845" i="20"/>
  <c r="AC846" i="20"/>
  <c r="AC847" i="20"/>
  <c r="AC848" i="20"/>
  <c r="AC849" i="20"/>
  <c r="AC850" i="20"/>
  <c r="AC851" i="20"/>
  <c r="AC852" i="20"/>
  <c r="AC853" i="20"/>
  <c r="AC854" i="20"/>
  <c r="AC855" i="20"/>
  <c r="AC856" i="20"/>
  <c r="AC857" i="20"/>
  <c r="AC858" i="20"/>
  <c r="AC859" i="20"/>
  <c r="AC860" i="20"/>
  <c r="AC861" i="20"/>
  <c r="AC862" i="20"/>
  <c r="AC863" i="20"/>
  <c r="AC864" i="20"/>
  <c r="AC865" i="20"/>
  <c r="AC866" i="20"/>
  <c r="AC867" i="20"/>
  <c r="AC868" i="20"/>
  <c r="AC869" i="20"/>
  <c r="AC870" i="20"/>
  <c r="AC871" i="20"/>
  <c r="AC872" i="20"/>
  <c r="AC873" i="20"/>
  <c r="AC874" i="20"/>
  <c r="AC875" i="20"/>
  <c r="AC876" i="20"/>
  <c r="AC877" i="20"/>
  <c r="AC878" i="20"/>
  <c r="AC879" i="20"/>
  <c r="AC880" i="20"/>
  <c r="AC881" i="20"/>
  <c r="AC882" i="20"/>
  <c r="AC883" i="20"/>
  <c r="AC884" i="20"/>
  <c r="AC885" i="20"/>
  <c r="AC886" i="20"/>
  <c r="AC887" i="20"/>
  <c r="AC888" i="20"/>
  <c r="AC889" i="20"/>
  <c r="AC890" i="20"/>
  <c r="AC891" i="20"/>
  <c r="AC892" i="20"/>
  <c r="AC893" i="20"/>
  <c r="AC894" i="20"/>
  <c r="AC895" i="20"/>
  <c r="AC896" i="20"/>
  <c r="AC897" i="20"/>
  <c r="AC898" i="20"/>
  <c r="AC899" i="20"/>
  <c r="AC900" i="20"/>
  <c r="AC901" i="20"/>
  <c r="AC902" i="20"/>
  <c r="AC903" i="20"/>
  <c r="AC904" i="20"/>
  <c r="AC905" i="20"/>
  <c r="AC906" i="20"/>
  <c r="AC907" i="20"/>
  <c r="AC908" i="20"/>
  <c r="AC909" i="20"/>
  <c r="AC910" i="20"/>
  <c r="AC911" i="20"/>
  <c r="AC912" i="20"/>
  <c r="AC913" i="20"/>
  <c r="AC914" i="20"/>
  <c r="AC915" i="20"/>
  <c r="AC916" i="20"/>
  <c r="AC917" i="20"/>
  <c r="AC918" i="20"/>
  <c r="AC919" i="20"/>
  <c r="AC920" i="20"/>
  <c r="AC921" i="20"/>
  <c r="AC922" i="20"/>
  <c r="AC923" i="20"/>
  <c r="AC924" i="20"/>
  <c r="AC925" i="20"/>
  <c r="AC926" i="20"/>
  <c r="AC927" i="20"/>
  <c r="AC928" i="20"/>
  <c r="AC929" i="20"/>
  <c r="AC930" i="20"/>
  <c r="AC931" i="20"/>
  <c r="AC932" i="20"/>
  <c r="AC933" i="20"/>
  <c r="AC934" i="20"/>
  <c r="AC935" i="20"/>
  <c r="AC936" i="20"/>
  <c r="AC937" i="20"/>
  <c r="AC938" i="20"/>
  <c r="AC939" i="20"/>
  <c r="AC940" i="20"/>
  <c r="AC941" i="20"/>
  <c r="AC942" i="20"/>
  <c r="AC943" i="20"/>
  <c r="AC944" i="20"/>
  <c r="AC945" i="20"/>
  <c r="AC946" i="20"/>
  <c r="AC947" i="20"/>
  <c r="AC948" i="20"/>
  <c r="AC949" i="20"/>
  <c r="AC950" i="20"/>
  <c r="AC951" i="20"/>
  <c r="AC952" i="20"/>
  <c r="AC953" i="20"/>
  <c r="AC954" i="20"/>
  <c r="AC955" i="20"/>
  <c r="AC956" i="20"/>
  <c r="AC957" i="20"/>
  <c r="AC958" i="20"/>
  <c r="AC959" i="20"/>
  <c r="AC960" i="20"/>
  <c r="AC961" i="20"/>
  <c r="AC962" i="20"/>
  <c r="AC963" i="20"/>
  <c r="AC964" i="20"/>
  <c r="AC965" i="20"/>
  <c r="AC966" i="20"/>
  <c r="AC967" i="20"/>
  <c r="AC968" i="20"/>
  <c r="AC969" i="20"/>
  <c r="AC970" i="20"/>
  <c r="AC971" i="20"/>
  <c r="AC972" i="20"/>
  <c r="AC973" i="20"/>
  <c r="AC974" i="20"/>
  <c r="AC975" i="20"/>
  <c r="AC976" i="20"/>
  <c r="AC977" i="20"/>
  <c r="AC978" i="20"/>
  <c r="AC979" i="20"/>
  <c r="AC980" i="20"/>
  <c r="AC981" i="20"/>
  <c r="AC982" i="20"/>
  <c r="AC983" i="20"/>
  <c r="AC984" i="20"/>
  <c r="AC985" i="20"/>
  <c r="AC986" i="20"/>
  <c r="AC987" i="20"/>
  <c r="AC988" i="20"/>
  <c r="AC989" i="20"/>
  <c r="AC990" i="20"/>
  <c r="AC991" i="20"/>
  <c r="AC992" i="20"/>
  <c r="AC993" i="20"/>
  <c r="AC994" i="20"/>
  <c r="AC995" i="20"/>
  <c r="AC996" i="20"/>
  <c r="AC997" i="20"/>
  <c r="AC998" i="20"/>
  <c r="AC999" i="20"/>
  <c r="AC1000" i="20"/>
  <c r="AC1001" i="20"/>
  <c r="AC1002" i="20"/>
  <c r="AC1003" i="20"/>
  <c r="AC1004" i="20"/>
  <c r="AC1005" i="20"/>
  <c r="AC1006" i="20"/>
  <c r="AC1007" i="20"/>
  <c r="AC1008" i="20"/>
  <c r="AC1009" i="20"/>
  <c r="AC1010" i="20"/>
  <c r="AC1011" i="20"/>
  <c r="AC1012" i="20"/>
  <c r="AC1013" i="20"/>
  <c r="AC1014" i="20"/>
  <c r="AC1015" i="20"/>
  <c r="AC1016" i="20"/>
  <c r="AC1017" i="20"/>
  <c r="AC1018" i="20"/>
  <c r="AC1019" i="20"/>
  <c r="AC1020" i="20"/>
  <c r="AC1021" i="20"/>
  <c r="AC1022" i="20"/>
  <c r="AC1023" i="20"/>
  <c r="AC1024" i="20"/>
  <c r="AC1025" i="20"/>
  <c r="AC1026" i="20"/>
  <c r="AC1027" i="20"/>
  <c r="AC1028" i="20"/>
  <c r="AC1029" i="20"/>
  <c r="AC1030" i="20"/>
  <c r="AC1031" i="20"/>
  <c r="AC1032" i="20"/>
  <c r="AC1033" i="20"/>
  <c r="AC1034" i="20"/>
  <c r="AC1035" i="20"/>
  <c r="AC1036" i="20"/>
  <c r="AC1037" i="20"/>
  <c r="AC1038" i="20"/>
  <c r="AC1039" i="20"/>
  <c r="AC1040" i="20"/>
  <c r="AC1041" i="20"/>
  <c r="AC1042" i="20"/>
  <c r="AC1043" i="20"/>
  <c r="AC1044" i="20"/>
  <c r="AC1045" i="20"/>
  <c r="AC1046" i="20"/>
  <c r="AC1047" i="20"/>
  <c r="AC1048" i="20"/>
  <c r="AC1049" i="20"/>
  <c r="AC1050" i="20"/>
  <c r="AC1051" i="20"/>
  <c r="AC1052" i="20"/>
  <c r="AC1053" i="20"/>
  <c r="AC1054" i="20"/>
  <c r="AC1055" i="20"/>
  <c r="AC1056" i="20"/>
  <c r="AC1057" i="20"/>
  <c r="AC1058" i="20"/>
  <c r="AC1059" i="20"/>
  <c r="AC1060" i="20"/>
  <c r="AC1061" i="20"/>
  <c r="AC1062" i="20"/>
  <c r="AC1063" i="20"/>
  <c r="AC1064" i="20"/>
  <c r="AC1065" i="20"/>
  <c r="AC1066" i="20"/>
  <c r="AC1067" i="20"/>
  <c r="AC1068" i="20"/>
  <c r="AC1069" i="20"/>
  <c r="AC1070" i="20"/>
  <c r="AC1071" i="20"/>
  <c r="AC1072" i="20"/>
  <c r="AC1073" i="20"/>
  <c r="AC1074" i="20"/>
  <c r="AC1075" i="20"/>
  <c r="AC1076" i="20"/>
  <c r="AC1077" i="20"/>
  <c r="AC1078" i="20"/>
  <c r="AC1079" i="20"/>
  <c r="AC1080" i="20"/>
  <c r="AC1081" i="20"/>
  <c r="AC1082" i="20"/>
  <c r="AC1083" i="20"/>
  <c r="AC1084" i="20"/>
  <c r="AC1085" i="20"/>
  <c r="AC1086" i="20"/>
  <c r="AC1087" i="20"/>
  <c r="AC1088" i="20"/>
  <c r="AC1089" i="20"/>
  <c r="AC1090" i="20"/>
  <c r="AC1091" i="20"/>
  <c r="AC1092" i="20"/>
  <c r="AC1093" i="20"/>
  <c r="AC1094" i="20"/>
  <c r="AC1095" i="20"/>
  <c r="AC1096" i="20"/>
  <c r="AC1097" i="20"/>
  <c r="AC1098" i="20"/>
  <c r="AC1099" i="20"/>
  <c r="AC1100" i="20"/>
  <c r="AC1101" i="20"/>
  <c r="AC1102" i="20"/>
  <c r="AC1103" i="20"/>
  <c r="AC1104" i="20"/>
  <c r="AC1105" i="20"/>
  <c r="AC1106" i="20"/>
  <c r="AC1107" i="20"/>
  <c r="AC1108" i="20"/>
  <c r="AC1109" i="20"/>
  <c r="AC1110" i="20"/>
  <c r="AC1111" i="20"/>
  <c r="AC1112" i="20"/>
  <c r="AC1113" i="20"/>
  <c r="AC1114" i="20"/>
  <c r="AC1115" i="20"/>
  <c r="AC1116" i="20"/>
  <c r="AC1117" i="20"/>
  <c r="AC1118" i="20"/>
  <c r="AC1119" i="20"/>
  <c r="AC1120" i="20"/>
  <c r="AC1121" i="20"/>
  <c r="AC1122" i="20"/>
  <c r="AC1123" i="20"/>
  <c r="AC1124" i="20"/>
  <c r="AC1125" i="20"/>
  <c r="AC1126" i="20"/>
  <c r="AC1127" i="20"/>
  <c r="AC1128" i="20"/>
  <c r="AC1129" i="20"/>
  <c r="AC1130" i="20"/>
  <c r="AC1131" i="20"/>
  <c r="AC1132" i="20"/>
  <c r="AC1133" i="20"/>
  <c r="AC1134" i="20"/>
  <c r="AC1135" i="20"/>
  <c r="AC1136" i="20"/>
  <c r="AC1137" i="20"/>
  <c r="AC1138" i="20"/>
  <c r="AC1139" i="20"/>
  <c r="AC1140" i="20"/>
  <c r="AC1141" i="20"/>
  <c r="AC1142" i="20"/>
  <c r="AC1143" i="20"/>
  <c r="AC1144" i="20"/>
  <c r="AC1145" i="20"/>
  <c r="AC1146" i="20"/>
  <c r="AC1147" i="20"/>
  <c r="AC1148" i="20"/>
  <c r="AC1149" i="20"/>
  <c r="AC1150" i="20"/>
  <c r="AC1151" i="20"/>
  <c r="AC1152" i="20"/>
  <c r="AC1153" i="20"/>
  <c r="AC1154" i="20"/>
  <c r="AC1155" i="20"/>
  <c r="AC1156" i="20"/>
  <c r="AC1157" i="20"/>
  <c r="AC1158" i="20"/>
  <c r="AC1159" i="20"/>
  <c r="AC1160" i="20"/>
  <c r="AC1161" i="20"/>
  <c r="AC1162" i="20"/>
  <c r="AC1163" i="20"/>
  <c r="AC1164" i="20"/>
  <c r="AC1165" i="20"/>
  <c r="AC1166" i="20"/>
  <c r="AC1167" i="20"/>
  <c r="AC1168" i="20"/>
  <c r="AC1169" i="20"/>
  <c r="AC1170" i="20"/>
  <c r="AC1171" i="20"/>
  <c r="AC1172" i="20"/>
  <c r="AC1173" i="20"/>
  <c r="AC1174" i="20"/>
  <c r="AC1175" i="20"/>
  <c r="AC1176" i="20"/>
  <c r="AC1177" i="20"/>
  <c r="AC1178" i="20"/>
  <c r="AC1179" i="20"/>
  <c r="AC1180" i="20"/>
  <c r="AC1181" i="20"/>
  <c r="AC1182" i="20"/>
  <c r="AC1183" i="20"/>
  <c r="AC1184" i="20"/>
  <c r="AC1185" i="20"/>
  <c r="AC1186" i="20"/>
  <c r="AC1187" i="20"/>
  <c r="AC1188" i="20"/>
  <c r="AC1189" i="20"/>
  <c r="AC1190" i="20"/>
  <c r="AC1191" i="20"/>
  <c r="AC1192" i="20"/>
  <c r="AC1193" i="20"/>
  <c r="AC1194" i="20"/>
  <c r="AC1195" i="20"/>
  <c r="AC1196" i="20"/>
  <c r="AC1197" i="20"/>
  <c r="AC1198" i="20"/>
  <c r="AC1199" i="20"/>
  <c r="AC1200" i="20"/>
  <c r="AC1201" i="20"/>
  <c r="AC1202" i="20"/>
  <c r="AC1203" i="20"/>
  <c r="AC1204" i="20"/>
  <c r="AC1205" i="20"/>
  <c r="AC1206" i="20"/>
  <c r="AC1207" i="20"/>
  <c r="AC1208" i="20"/>
  <c r="AC1209" i="20"/>
  <c r="AC1210" i="20"/>
  <c r="AC1211" i="20"/>
  <c r="AC1212" i="20"/>
  <c r="AC1213" i="20"/>
  <c r="AC1214" i="20"/>
  <c r="AC1215" i="20"/>
  <c r="AC1216" i="20"/>
  <c r="AC1217" i="20"/>
  <c r="AC1218" i="20"/>
  <c r="AC1219" i="20"/>
  <c r="AC1220" i="20"/>
  <c r="AC1221" i="20"/>
  <c r="AC1222" i="20"/>
  <c r="AC1223" i="20"/>
  <c r="AC1224" i="20"/>
  <c r="AC1225" i="20"/>
  <c r="AC1226" i="20"/>
  <c r="AC1227" i="20"/>
  <c r="AC1228" i="20"/>
  <c r="AC1229" i="20"/>
  <c r="AC1230" i="20"/>
  <c r="AC1231" i="20"/>
  <c r="AC1232" i="20"/>
  <c r="AC1233" i="20"/>
  <c r="AC1234" i="20"/>
  <c r="AC1235" i="20"/>
  <c r="AC1236" i="20"/>
  <c r="AC1237" i="20"/>
  <c r="AC1238" i="20"/>
  <c r="AC1239" i="20"/>
  <c r="AC1240" i="20"/>
  <c r="AC1241" i="20"/>
  <c r="AC1242" i="20"/>
  <c r="AC1243" i="20"/>
  <c r="AC1244" i="20"/>
  <c r="AC1245" i="20"/>
  <c r="AC1246" i="20"/>
  <c r="AC1247" i="20"/>
  <c r="AC1248" i="20"/>
  <c r="AC1249" i="20"/>
  <c r="AC1250" i="20"/>
  <c r="AC1251" i="20"/>
  <c r="AC1252" i="20"/>
  <c r="AC1253" i="20"/>
  <c r="AC1254" i="20"/>
  <c r="AC1255" i="20"/>
  <c r="AC1256" i="20"/>
  <c r="AC1257" i="20"/>
  <c r="AC1258" i="20"/>
  <c r="AC1259" i="20"/>
  <c r="AC1260" i="20"/>
  <c r="AC1261" i="20"/>
  <c r="AC1262" i="20"/>
  <c r="AC1263" i="20"/>
  <c r="AC1264" i="20"/>
  <c r="AC1265" i="20"/>
  <c r="AC1266" i="20"/>
  <c r="AC1267" i="20"/>
  <c r="AC1268" i="20"/>
  <c r="AC1269" i="20"/>
  <c r="AC1270" i="20"/>
  <c r="AC1271" i="20"/>
  <c r="AC1272" i="20"/>
  <c r="AC1273" i="20"/>
  <c r="AC1274" i="20"/>
  <c r="AC1275" i="20"/>
  <c r="AC1276" i="20"/>
  <c r="AC1277" i="20"/>
  <c r="AC1278" i="20"/>
  <c r="AC1279" i="20"/>
  <c r="AC1280" i="20"/>
  <c r="AC1281" i="20"/>
  <c r="AC1282" i="20"/>
  <c r="AC1283" i="20"/>
  <c r="AC1284" i="20"/>
  <c r="AC1285" i="20"/>
  <c r="AC1286" i="20"/>
  <c r="AC1287" i="20"/>
  <c r="AC1288" i="20"/>
  <c r="AC1289" i="20"/>
  <c r="AC1290" i="20"/>
  <c r="AC1291" i="20"/>
  <c r="AC1292" i="20"/>
  <c r="AC1293" i="20"/>
  <c r="AC1294" i="20"/>
  <c r="AC1295" i="20"/>
  <c r="AC1296" i="20"/>
  <c r="AC1297" i="20"/>
  <c r="AC1298" i="20"/>
  <c r="AC1299" i="20"/>
  <c r="AC1300" i="20"/>
  <c r="AC1301" i="20"/>
  <c r="AC1302" i="20"/>
  <c r="AC1303" i="20"/>
  <c r="AC1304" i="20"/>
  <c r="AC1305" i="20"/>
  <c r="AC1306" i="20"/>
  <c r="AC1307" i="20"/>
  <c r="AC1308" i="20"/>
  <c r="AC1309" i="20"/>
  <c r="AC1310" i="20"/>
  <c r="AC3" i="20"/>
  <c r="AC4" i="21"/>
  <c r="AC5" i="21"/>
  <c r="AC6" i="21"/>
  <c r="AC7" i="21"/>
  <c r="AC8" i="21"/>
  <c r="AC9" i="21"/>
  <c r="AC10" i="21"/>
  <c r="AC11" i="21"/>
  <c r="AC12" i="21"/>
  <c r="AC13" i="21"/>
  <c r="AC14" i="21"/>
  <c r="AC15" i="21"/>
  <c r="AC16" i="21"/>
  <c r="AC17" i="21"/>
  <c r="AC18" i="21"/>
  <c r="AC19" i="21"/>
  <c r="AC20" i="21"/>
  <c r="AC21" i="21"/>
  <c r="AC22" i="21"/>
  <c r="AC23" i="21"/>
  <c r="AC24" i="21"/>
  <c r="AC25" i="21"/>
  <c r="AC26" i="21"/>
  <c r="AC27" i="21"/>
  <c r="AC28" i="21"/>
  <c r="AC29" i="21"/>
  <c r="AC30" i="21"/>
  <c r="AC31" i="21"/>
  <c r="AC32" i="21"/>
  <c r="AC33" i="21"/>
  <c r="AC34" i="21"/>
  <c r="AC35" i="21"/>
  <c r="AC36" i="21"/>
  <c r="AC37" i="21"/>
  <c r="AC38" i="21"/>
  <c r="AC39" i="21"/>
  <c r="AC40" i="21"/>
  <c r="AC41" i="21"/>
  <c r="AC42" i="21"/>
  <c r="AC43" i="21"/>
  <c r="AC44" i="21"/>
  <c r="AC45" i="21"/>
  <c r="AC46" i="21"/>
  <c r="AC47" i="21"/>
  <c r="AC48" i="21"/>
  <c r="AC49" i="21"/>
  <c r="AC50" i="21"/>
  <c r="AC51" i="21"/>
  <c r="AC52" i="21"/>
  <c r="AC53" i="21"/>
  <c r="AC54" i="21"/>
  <c r="AC55" i="21"/>
  <c r="AC56" i="21"/>
  <c r="AC57" i="21"/>
  <c r="AC58" i="21"/>
  <c r="AC59" i="21"/>
  <c r="AC60" i="21"/>
  <c r="AC61" i="21"/>
  <c r="AC62" i="21"/>
  <c r="AC63" i="21"/>
  <c r="AC64" i="21"/>
  <c r="AC65" i="21"/>
  <c r="AC66" i="21"/>
  <c r="AC67" i="21"/>
  <c r="AC68" i="21"/>
  <c r="AC69" i="21"/>
  <c r="AC70" i="21"/>
  <c r="AC71" i="21"/>
  <c r="AC72" i="21"/>
  <c r="AC73" i="21"/>
  <c r="AC74" i="21"/>
  <c r="AC75" i="21"/>
  <c r="AC76" i="21"/>
  <c r="AC77" i="21"/>
  <c r="AC78" i="21"/>
  <c r="AC79" i="21"/>
  <c r="AC80" i="21"/>
  <c r="AC81" i="21"/>
  <c r="AC82" i="21"/>
  <c r="AC83" i="21"/>
  <c r="AC84" i="21"/>
  <c r="AC85" i="21"/>
  <c r="AC86" i="21"/>
  <c r="AC87" i="21"/>
  <c r="AC88" i="21"/>
  <c r="AC89" i="21"/>
  <c r="AC90" i="21"/>
  <c r="AC91" i="21"/>
  <c r="AC92" i="21"/>
  <c r="AC93" i="21"/>
  <c r="AC94" i="21"/>
  <c r="AC95" i="21"/>
  <c r="AC96" i="21"/>
  <c r="AC97" i="21"/>
  <c r="AC98" i="21"/>
  <c r="AC99" i="21"/>
  <c r="AC100" i="21"/>
  <c r="AC101" i="21"/>
  <c r="AC102" i="21"/>
  <c r="AC103" i="21"/>
  <c r="AC104" i="21"/>
  <c r="AC105" i="21"/>
  <c r="AC106" i="21"/>
  <c r="AC107" i="21"/>
  <c r="AC108" i="21"/>
  <c r="AC109" i="21"/>
  <c r="AC110" i="21"/>
  <c r="AC111" i="21"/>
  <c r="AC112" i="21"/>
  <c r="AC113" i="21"/>
  <c r="AC114" i="21"/>
  <c r="AC115" i="21"/>
  <c r="AC116" i="21"/>
  <c r="AC117" i="21"/>
  <c r="AC118" i="21"/>
  <c r="AC119" i="21"/>
  <c r="AC120" i="21"/>
  <c r="AC121" i="21"/>
  <c r="AC122" i="21"/>
  <c r="AC123" i="21"/>
  <c r="AC124" i="21"/>
  <c r="AC125" i="21"/>
  <c r="AC126" i="21"/>
  <c r="AC127" i="21"/>
  <c r="AC128" i="21"/>
  <c r="AC129" i="21"/>
  <c r="AC130" i="21"/>
  <c r="AC131" i="21"/>
  <c r="AC132" i="21"/>
  <c r="AC133" i="21"/>
  <c r="AC134" i="21"/>
  <c r="AC135" i="21"/>
  <c r="AC136" i="21"/>
  <c r="AC137" i="21"/>
  <c r="AC138" i="21"/>
  <c r="AC139" i="21"/>
  <c r="AC140" i="21"/>
  <c r="AC141" i="21"/>
  <c r="AC142" i="21"/>
  <c r="AC143" i="21"/>
  <c r="AC144" i="21"/>
  <c r="AC145" i="21"/>
  <c r="AC146" i="21"/>
  <c r="AC147" i="21"/>
  <c r="AC148" i="21"/>
  <c r="AC149" i="21"/>
  <c r="AC150" i="21"/>
  <c r="AC151" i="21"/>
  <c r="AC152" i="21"/>
  <c r="AC153" i="21"/>
  <c r="AC154" i="21"/>
  <c r="AC155" i="21"/>
  <c r="AC156" i="21"/>
  <c r="AC157" i="21"/>
  <c r="AC158" i="21"/>
  <c r="AC159" i="21"/>
  <c r="AC160" i="21"/>
  <c r="AC161" i="21"/>
  <c r="AC162" i="21"/>
  <c r="AC163" i="21"/>
  <c r="AC164" i="21"/>
  <c r="AC165" i="21"/>
  <c r="AC166" i="21"/>
  <c r="AC167" i="21"/>
  <c r="AC168" i="21"/>
  <c r="AC169" i="21"/>
  <c r="AC170" i="21"/>
  <c r="AC171" i="21"/>
  <c r="AC172" i="21"/>
  <c r="AC173" i="21"/>
  <c r="AC174" i="21"/>
  <c r="AC175" i="21"/>
  <c r="AC176" i="21"/>
  <c r="AC177" i="21"/>
  <c r="AC178" i="21"/>
  <c r="AC179" i="21"/>
  <c r="AC180" i="21"/>
  <c r="AC181" i="21"/>
  <c r="AC182" i="21"/>
  <c r="AC183" i="21"/>
  <c r="AC184" i="21"/>
  <c r="AC185" i="21"/>
  <c r="AC186" i="21"/>
  <c r="AC187" i="21"/>
  <c r="AC188" i="21"/>
  <c r="AC189" i="21"/>
  <c r="AC190" i="21"/>
  <c r="AC191" i="21"/>
  <c r="AC192" i="21"/>
  <c r="AC193" i="21"/>
  <c r="AC194" i="21"/>
  <c r="AC195" i="21"/>
  <c r="AC196" i="21"/>
  <c r="AC197" i="21"/>
  <c r="AC198" i="21"/>
  <c r="AC199" i="21"/>
  <c r="AC200" i="21"/>
  <c r="AC201" i="21"/>
  <c r="AC202" i="21"/>
  <c r="AC203" i="21"/>
  <c r="AC204" i="21"/>
  <c r="AC205" i="21"/>
  <c r="AC206" i="21"/>
  <c r="AC207" i="21"/>
  <c r="AC208" i="21"/>
  <c r="AC209" i="21"/>
  <c r="AC210" i="21"/>
  <c r="AC211" i="21"/>
  <c r="AC212" i="21"/>
  <c r="AC213" i="21"/>
  <c r="AC214" i="21"/>
  <c r="AC215" i="21"/>
  <c r="AC216" i="21"/>
  <c r="AC217" i="21"/>
  <c r="AC218" i="21"/>
  <c r="AC219" i="21"/>
  <c r="AC220" i="21"/>
  <c r="AC221" i="21"/>
  <c r="AC222" i="21"/>
  <c r="AC223" i="21"/>
  <c r="AC224" i="21"/>
  <c r="AC225" i="21"/>
  <c r="AC226" i="21"/>
  <c r="AC227" i="21"/>
  <c r="AC228" i="21"/>
  <c r="AC229" i="21"/>
  <c r="AC230" i="21"/>
  <c r="AC231" i="21"/>
  <c r="AC232" i="21"/>
  <c r="AC233" i="21"/>
  <c r="AC234" i="21"/>
  <c r="AC235" i="21"/>
  <c r="AC236" i="21"/>
  <c r="AC237" i="21"/>
  <c r="AC238" i="21"/>
  <c r="AC239" i="21"/>
  <c r="AC240" i="21"/>
  <c r="AC241" i="21"/>
  <c r="AC242" i="21"/>
  <c r="AC243" i="21"/>
  <c r="AC244" i="21"/>
  <c r="AC245" i="21"/>
  <c r="AC246" i="21"/>
  <c r="AC247" i="21"/>
  <c r="AC248" i="21"/>
  <c r="AC249" i="21"/>
  <c r="AC250" i="21"/>
  <c r="AC251" i="21"/>
  <c r="AC252" i="21"/>
  <c r="AC253" i="21"/>
  <c r="AC254" i="21"/>
  <c r="AC255" i="21"/>
  <c r="AC256" i="21"/>
  <c r="AC257" i="21"/>
  <c r="AC258" i="21"/>
  <c r="AC259" i="21"/>
  <c r="AC260" i="21"/>
  <c r="AC261" i="21"/>
  <c r="AC262" i="21"/>
  <c r="AC263" i="21"/>
  <c r="AC264" i="21"/>
  <c r="AC265" i="21"/>
  <c r="AC266" i="21"/>
  <c r="AC267" i="21"/>
  <c r="AC268" i="21"/>
  <c r="AC269" i="21"/>
  <c r="AC270" i="21"/>
  <c r="AC271" i="21"/>
  <c r="AC272" i="21"/>
  <c r="AC273" i="21"/>
  <c r="AC274" i="21"/>
  <c r="AC275" i="21"/>
  <c r="AC276" i="21"/>
  <c r="AC277" i="21"/>
  <c r="AC278" i="21"/>
  <c r="AC279" i="21"/>
  <c r="AC280" i="21"/>
  <c r="AC281" i="21"/>
  <c r="AC282" i="21"/>
  <c r="AC283" i="21"/>
  <c r="AC284" i="21"/>
  <c r="AC285" i="21"/>
  <c r="AC286" i="21"/>
  <c r="AC287" i="21"/>
  <c r="AC288" i="21"/>
  <c r="AC289" i="21"/>
  <c r="AC290" i="21"/>
  <c r="AC291" i="21"/>
  <c r="AC292" i="21"/>
  <c r="AC293" i="21"/>
  <c r="AC294" i="21"/>
  <c r="AC295" i="21"/>
  <c r="AC296" i="21"/>
  <c r="AC297" i="21"/>
  <c r="AC298" i="21"/>
  <c r="AC299" i="21"/>
  <c r="AC300" i="21"/>
  <c r="AC301" i="21"/>
  <c r="AC302" i="21"/>
  <c r="AC303" i="21"/>
  <c r="AC304" i="21"/>
  <c r="AC305" i="21"/>
  <c r="AC306" i="21"/>
  <c r="AC307" i="21"/>
  <c r="AC308" i="21"/>
  <c r="AC309" i="21"/>
  <c r="AC310" i="21"/>
  <c r="AC311" i="21"/>
  <c r="AC312" i="21"/>
  <c r="AC313" i="21"/>
  <c r="AC314" i="21"/>
  <c r="AC315" i="21"/>
  <c r="AC316" i="21"/>
  <c r="AC317" i="21"/>
  <c r="AC318" i="21"/>
  <c r="AC319" i="21"/>
  <c r="AC320" i="21"/>
  <c r="AC321" i="21"/>
  <c r="AC322" i="21"/>
  <c r="AC323" i="21"/>
  <c r="AC324" i="21"/>
  <c r="AC325" i="21"/>
  <c r="AC326" i="21"/>
  <c r="AC327" i="21"/>
  <c r="AC328" i="21"/>
  <c r="AC329" i="21"/>
  <c r="AC330" i="21"/>
  <c r="AC331" i="21"/>
  <c r="AC332" i="21"/>
  <c r="AC333" i="21"/>
  <c r="AC334" i="21"/>
  <c r="AC335" i="21"/>
  <c r="AC336" i="21"/>
  <c r="AC337" i="21"/>
  <c r="AC338" i="21"/>
  <c r="AC339" i="21"/>
  <c r="AC340" i="21"/>
  <c r="AC341" i="21"/>
  <c r="AC342" i="21"/>
  <c r="AC343" i="21"/>
  <c r="AC344" i="21"/>
  <c r="AC345" i="21"/>
  <c r="AC346" i="21"/>
  <c r="AC347" i="21"/>
  <c r="AC348" i="21"/>
  <c r="AC349" i="21"/>
  <c r="AC350" i="21"/>
  <c r="AC351" i="21"/>
  <c r="AC352" i="21"/>
  <c r="AC353" i="21"/>
  <c r="AC354" i="21"/>
  <c r="AC355" i="21"/>
  <c r="AC356" i="21"/>
  <c r="AC357" i="21"/>
  <c r="AC358" i="21"/>
  <c r="AC359" i="21"/>
  <c r="AC360" i="21"/>
  <c r="AC361" i="21"/>
  <c r="AC362" i="21"/>
  <c r="AC363" i="21"/>
  <c r="AC364" i="21"/>
  <c r="AC365" i="21"/>
  <c r="AC366" i="21"/>
  <c r="AC367" i="21"/>
  <c r="AC368" i="21"/>
  <c r="AC369" i="21"/>
  <c r="AC370" i="21"/>
  <c r="AC371" i="21"/>
  <c r="AC372" i="21"/>
  <c r="AC373" i="21"/>
  <c r="AC374" i="21"/>
  <c r="AC375" i="21"/>
  <c r="AC376" i="21"/>
  <c r="AC377" i="21"/>
  <c r="AC378" i="21"/>
  <c r="AC379" i="21"/>
  <c r="AC380" i="21"/>
  <c r="AC381" i="21"/>
  <c r="AC382" i="21"/>
  <c r="AC383" i="21"/>
  <c r="AC384" i="21"/>
  <c r="AC385" i="21"/>
  <c r="AC386" i="21"/>
  <c r="AC387" i="21"/>
  <c r="AC388" i="21"/>
  <c r="AC389" i="21"/>
  <c r="AC390" i="21"/>
  <c r="AC391" i="21"/>
  <c r="AC392" i="21"/>
  <c r="AC393" i="21"/>
  <c r="AC394" i="21"/>
  <c r="AC395" i="21"/>
  <c r="AC396" i="21"/>
  <c r="AC397" i="21"/>
  <c r="AC398" i="21"/>
  <c r="AC399" i="21"/>
  <c r="AC400" i="21"/>
  <c r="AC401" i="21"/>
  <c r="AC402" i="21"/>
  <c r="AC403" i="21"/>
  <c r="AC404" i="21"/>
  <c r="AC405" i="21"/>
  <c r="AC406" i="21"/>
  <c r="AC407" i="21"/>
  <c r="AC408" i="21"/>
  <c r="AC409" i="21"/>
  <c r="AC410" i="21"/>
  <c r="AC411" i="21"/>
  <c r="AC412" i="21"/>
  <c r="AC413" i="21"/>
  <c r="AC414" i="21"/>
  <c r="AC415" i="21"/>
  <c r="AC416" i="21"/>
  <c r="AC417" i="21"/>
  <c r="AC418" i="21"/>
  <c r="AC419" i="21"/>
  <c r="AC420" i="21"/>
  <c r="AC421" i="21"/>
  <c r="AC422" i="21"/>
  <c r="AC423" i="21"/>
  <c r="AC424" i="21"/>
  <c r="AC425" i="21"/>
  <c r="AC426" i="21"/>
  <c r="AC427" i="21"/>
  <c r="AC428" i="21"/>
  <c r="AC429" i="21"/>
  <c r="AC430" i="21"/>
  <c r="AC431" i="21"/>
  <c r="AC432" i="21"/>
  <c r="AC433" i="21"/>
  <c r="AC434" i="21"/>
  <c r="AC435" i="21"/>
  <c r="AC436" i="21"/>
  <c r="AC437" i="21"/>
  <c r="AC438" i="21"/>
  <c r="AC439" i="21"/>
  <c r="AC440" i="21"/>
  <c r="AC441" i="21"/>
  <c r="AC442" i="21"/>
  <c r="AC443" i="21"/>
  <c r="AC444" i="21"/>
  <c r="AC445" i="21"/>
  <c r="AC446" i="21"/>
  <c r="AC447" i="21"/>
  <c r="AC448" i="21"/>
  <c r="AC449" i="21"/>
  <c r="AC450" i="21"/>
  <c r="AC451" i="21"/>
  <c r="AC452" i="21"/>
  <c r="AC453" i="21"/>
  <c r="AC454" i="21"/>
  <c r="AC455" i="21"/>
  <c r="AC456" i="21"/>
  <c r="AC457" i="21"/>
  <c r="AC458" i="21"/>
  <c r="AC459" i="21"/>
  <c r="AC460" i="21"/>
  <c r="AC461" i="21"/>
  <c r="AC462" i="21"/>
  <c r="AC463" i="21"/>
  <c r="AC464" i="21"/>
  <c r="AC465" i="21"/>
  <c r="AC466" i="21"/>
  <c r="AC467" i="21"/>
  <c r="AC468" i="21"/>
  <c r="AC469" i="21"/>
  <c r="AC470" i="21"/>
  <c r="AC471" i="21"/>
  <c r="AC472" i="21"/>
  <c r="AC473" i="21"/>
  <c r="AC474" i="21"/>
  <c r="AC475" i="21"/>
  <c r="AC476" i="21"/>
  <c r="AC477" i="21"/>
  <c r="AC478" i="21"/>
  <c r="AC479" i="21"/>
  <c r="AC480" i="21"/>
  <c r="AC481" i="21"/>
  <c r="AC482" i="21"/>
  <c r="AC483" i="21"/>
  <c r="AC484" i="21"/>
  <c r="AC485" i="21"/>
  <c r="AC486" i="21"/>
  <c r="AC487" i="21"/>
  <c r="AC488" i="21"/>
  <c r="AC489" i="21"/>
  <c r="AC490" i="21"/>
  <c r="AC491" i="21"/>
  <c r="AC492" i="21"/>
  <c r="AC493" i="21"/>
  <c r="AC494" i="21"/>
  <c r="AC495" i="21"/>
  <c r="AC496" i="21"/>
  <c r="AC497" i="21"/>
  <c r="AC498" i="21"/>
  <c r="AC499" i="21"/>
  <c r="AC500" i="21"/>
  <c r="AC501" i="21"/>
  <c r="AC502" i="21"/>
  <c r="AC503" i="21"/>
  <c r="AC504" i="21"/>
  <c r="AC505" i="21"/>
  <c r="AC506" i="21"/>
  <c r="AC507" i="21"/>
  <c r="AC508" i="21"/>
  <c r="AC509" i="21"/>
  <c r="AC510" i="21"/>
  <c r="AC511" i="21"/>
  <c r="AC512" i="21"/>
  <c r="AC513" i="21"/>
  <c r="AC514" i="21"/>
  <c r="AC515" i="21"/>
  <c r="AC516" i="21"/>
  <c r="AC517" i="21"/>
  <c r="AC518" i="21"/>
  <c r="AC519" i="21"/>
  <c r="AC520" i="21"/>
  <c r="AC521" i="21"/>
  <c r="AC522" i="21"/>
  <c r="AC523" i="21"/>
  <c r="AC524" i="21"/>
  <c r="AC525" i="21"/>
  <c r="AC526" i="21"/>
  <c r="AC527" i="21"/>
  <c r="AC528" i="21"/>
  <c r="AC529" i="21"/>
  <c r="AC530" i="21"/>
  <c r="AC531" i="21"/>
  <c r="AC532" i="21"/>
  <c r="AC533" i="21"/>
  <c r="AC534" i="21"/>
  <c r="AC535" i="21"/>
  <c r="AC536" i="21"/>
  <c r="AC537" i="21"/>
  <c r="AC538" i="21"/>
  <c r="AC539" i="21"/>
  <c r="AC540" i="21"/>
  <c r="AC541" i="21"/>
  <c r="AC542" i="21"/>
  <c r="AC543" i="21"/>
  <c r="AC544" i="21"/>
  <c r="AC545" i="21"/>
  <c r="AC546" i="21"/>
  <c r="AC547" i="21"/>
  <c r="AC548" i="21"/>
  <c r="AC549" i="21"/>
  <c r="AC550" i="21"/>
  <c r="AC551" i="21"/>
  <c r="AC552" i="21"/>
  <c r="AC553" i="21"/>
  <c r="AC554" i="21"/>
  <c r="AC555" i="21"/>
  <c r="AC556" i="21"/>
  <c r="AC557" i="21"/>
  <c r="AC558" i="21"/>
  <c r="AC559" i="21"/>
  <c r="AC560" i="21"/>
  <c r="AC561" i="21"/>
  <c r="AC562" i="21"/>
  <c r="AC563" i="21"/>
  <c r="AC564" i="21"/>
  <c r="AC565" i="21"/>
  <c r="AC566" i="21"/>
  <c r="AC567" i="21"/>
  <c r="AC568" i="21"/>
  <c r="AC569" i="21"/>
  <c r="AC570" i="21"/>
  <c r="AC571" i="21"/>
  <c r="AC572" i="21"/>
  <c r="AC573" i="21"/>
  <c r="AC574" i="21"/>
  <c r="AC575" i="21"/>
  <c r="AC576" i="21"/>
  <c r="AC577" i="21"/>
  <c r="AC578" i="21"/>
  <c r="AC579" i="21"/>
  <c r="AC580" i="21"/>
  <c r="AC581" i="21"/>
  <c r="AC582" i="21"/>
  <c r="AC583" i="21"/>
  <c r="AC584" i="21"/>
  <c r="AC585" i="21"/>
  <c r="AC586" i="21"/>
  <c r="AC587" i="21"/>
  <c r="AC588" i="21"/>
  <c r="AC589" i="21"/>
  <c r="AC590" i="21"/>
  <c r="AC591" i="21"/>
  <c r="AC592" i="21"/>
  <c r="AC593" i="21"/>
  <c r="AC594" i="21"/>
  <c r="AC595" i="21"/>
  <c r="AC596" i="21"/>
  <c r="AC597" i="21"/>
  <c r="AC598" i="21"/>
  <c r="AC599" i="21"/>
  <c r="AC600" i="21"/>
  <c r="AC601" i="21"/>
  <c r="AC602" i="21"/>
  <c r="AC603" i="21"/>
  <c r="AC604" i="21"/>
  <c r="AC605" i="21"/>
  <c r="AC606" i="21"/>
  <c r="AC607" i="21"/>
  <c r="AC608" i="21"/>
  <c r="AC609" i="21"/>
  <c r="AC610" i="21"/>
  <c r="AC611" i="21"/>
  <c r="AC612" i="21"/>
  <c r="AC613" i="21"/>
  <c r="AC614" i="21"/>
  <c r="AC615" i="21"/>
  <c r="AC616" i="21"/>
  <c r="AC617" i="21"/>
  <c r="AC618" i="21"/>
  <c r="AC619" i="21"/>
  <c r="AC620" i="21"/>
  <c r="AC621" i="21"/>
  <c r="AC622" i="21"/>
  <c r="AC623" i="21"/>
  <c r="AC624" i="21"/>
  <c r="AC625" i="21"/>
  <c r="AC626" i="21"/>
  <c r="AC627" i="21"/>
  <c r="AC628" i="21"/>
  <c r="AC629" i="21"/>
  <c r="AC630" i="21"/>
  <c r="AC631" i="21"/>
  <c r="AC632" i="21"/>
  <c r="AC633" i="21"/>
  <c r="AC634" i="21"/>
  <c r="AC635" i="21"/>
  <c r="AC636" i="21"/>
  <c r="AC637" i="21"/>
  <c r="AC638" i="21"/>
  <c r="AC639" i="21"/>
  <c r="AC640" i="21"/>
  <c r="AC641" i="21"/>
  <c r="AC642" i="21"/>
  <c r="AC643" i="21"/>
  <c r="AC644" i="21"/>
  <c r="AC645" i="21"/>
  <c r="AC646" i="21"/>
  <c r="AC647" i="21"/>
  <c r="AC648" i="21"/>
  <c r="AC649" i="21"/>
  <c r="AC650" i="21"/>
  <c r="AC651" i="21"/>
  <c r="AC652" i="21"/>
  <c r="AC653" i="21"/>
  <c r="AC654" i="21"/>
  <c r="AC655" i="21"/>
  <c r="AC656" i="21"/>
  <c r="AC657" i="21"/>
  <c r="AC658" i="21"/>
  <c r="AC659" i="21"/>
  <c r="AC660" i="21"/>
  <c r="AC661" i="21"/>
  <c r="AC662" i="21"/>
  <c r="AC663" i="21"/>
  <c r="AC664" i="21"/>
  <c r="AC665" i="21"/>
  <c r="AC666" i="21"/>
  <c r="AC667" i="21"/>
  <c r="AC668" i="21"/>
  <c r="AC669" i="21"/>
  <c r="AC670" i="21"/>
  <c r="AC671" i="21"/>
  <c r="AC672" i="21"/>
  <c r="AC673" i="21"/>
  <c r="AC674" i="21"/>
  <c r="AC675" i="21"/>
  <c r="AC676" i="21"/>
  <c r="AC677" i="21"/>
  <c r="AC678" i="21"/>
  <c r="AC679" i="21"/>
  <c r="AC680" i="21"/>
  <c r="AC681" i="21"/>
  <c r="AC682" i="21"/>
  <c r="AC683" i="21"/>
  <c r="AC684" i="21"/>
  <c r="AC685" i="21"/>
  <c r="AC686" i="21"/>
  <c r="AC687" i="21"/>
  <c r="AC688" i="21"/>
  <c r="AC689" i="21"/>
  <c r="AC690" i="21"/>
  <c r="AC691" i="21"/>
  <c r="AC692" i="21"/>
  <c r="AC693" i="21"/>
  <c r="AC694" i="21"/>
  <c r="AC695" i="21"/>
  <c r="AC696" i="21"/>
  <c r="AC697" i="21"/>
  <c r="AC698" i="21"/>
  <c r="AC699" i="21"/>
  <c r="AC700" i="21"/>
  <c r="AC701" i="21"/>
  <c r="AC702" i="21"/>
  <c r="AC703" i="21"/>
  <c r="AC704" i="21"/>
  <c r="AC705" i="21"/>
  <c r="AC706" i="21"/>
  <c r="AC707" i="21"/>
  <c r="AC708" i="21"/>
  <c r="AC709" i="21"/>
  <c r="AC710" i="21"/>
  <c r="AC711" i="21"/>
  <c r="AC712" i="21"/>
  <c r="AC713" i="21"/>
  <c r="AC714" i="21"/>
  <c r="AC715" i="21"/>
  <c r="AC716" i="21"/>
  <c r="AC717" i="21"/>
  <c r="AC718" i="21"/>
  <c r="AC719" i="21"/>
  <c r="AC720" i="21"/>
  <c r="AC721" i="21"/>
  <c r="AC722" i="21"/>
  <c r="AC723" i="21"/>
  <c r="AC724" i="21"/>
  <c r="AC725" i="21"/>
  <c r="AC726" i="21"/>
  <c r="AC727" i="21"/>
  <c r="AC728" i="21"/>
  <c r="AC729" i="21"/>
  <c r="AC730" i="21"/>
  <c r="AC731" i="21"/>
  <c r="AC732" i="21"/>
  <c r="AC733" i="21"/>
  <c r="AC734" i="21"/>
  <c r="AC735" i="21"/>
  <c r="AC736" i="21"/>
  <c r="AC737" i="21"/>
  <c r="AC738" i="21"/>
  <c r="AC739" i="21"/>
  <c r="AC740" i="21"/>
  <c r="AC741" i="21"/>
  <c r="AC742" i="21"/>
  <c r="AC743" i="21"/>
  <c r="AC744" i="21"/>
  <c r="AC745" i="21"/>
  <c r="AC746" i="21"/>
  <c r="AC747" i="21"/>
  <c r="AC748" i="21"/>
  <c r="AC749" i="21"/>
  <c r="AC750" i="21"/>
  <c r="AC751" i="21"/>
  <c r="AC752" i="21"/>
  <c r="AC753" i="21"/>
  <c r="AC754" i="21"/>
  <c r="AC755" i="21"/>
  <c r="AC756" i="21"/>
  <c r="AC757" i="21"/>
  <c r="AC758" i="21"/>
  <c r="AC759" i="21"/>
  <c r="AC760" i="21"/>
  <c r="AC761" i="21"/>
  <c r="AC762" i="21"/>
  <c r="AC763" i="21"/>
  <c r="AC764" i="21"/>
  <c r="AC765" i="21"/>
  <c r="AC766" i="21"/>
  <c r="AC767" i="21"/>
  <c r="AC768" i="21"/>
  <c r="AC769" i="21"/>
  <c r="AC770" i="21"/>
  <c r="AC771" i="21"/>
  <c r="AC772" i="21"/>
  <c r="AC773" i="21"/>
  <c r="AC774" i="21"/>
  <c r="AC775" i="21"/>
  <c r="AC776" i="21"/>
  <c r="AC777" i="21"/>
  <c r="AC778" i="21"/>
  <c r="AC779" i="21"/>
  <c r="AC780" i="21"/>
  <c r="AC781" i="21"/>
  <c r="AC782" i="21"/>
  <c r="AC783" i="21"/>
  <c r="AC784" i="21"/>
  <c r="AC785" i="21"/>
  <c r="AC786" i="21"/>
  <c r="AC787" i="21"/>
  <c r="AC788" i="21"/>
  <c r="AC789" i="21"/>
  <c r="AC790" i="21"/>
  <c r="AC791" i="21"/>
  <c r="AC792" i="21"/>
  <c r="AC793" i="21"/>
  <c r="AC794" i="21"/>
  <c r="AC795" i="21"/>
  <c r="AC796" i="21"/>
  <c r="AC797" i="21"/>
  <c r="AC798" i="21"/>
  <c r="AC799" i="21"/>
  <c r="AC800" i="21"/>
  <c r="AC801" i="21"/>
  <c r="AC802" i="21"/>
  <c r="AC803" i="21"/>
  <c r="AC804" i="21"/>
  <c r="AC805" i="21"/>
  <c r="AC806" i="21"/>
  <c r="AC807" i="21"/>
  <c r="AC808" i="21"/>
  <c r="AC809" i="21"/>
  <c r="AC810" i="21"/>
  <c r="AC811" i="21"/>
  <c r="AC812" i="21"/>
  <c r="AC813" i="21"/>
  <c r="AC814" i="21"/>
  <c r="AC815" i="21"/>
  <c r="AC816" i="21"/>
  <c r="AC817" i="21"/>
  <c r="AC818" i="21"/>
  <c r="AC819" i="21"/>
  <c r="AC820" i="21"/>
  <c r="AC821" i="21"/>
  <c r="AC822" i="21"/>
  <c r="AC823" i="21"/>
  <c r="AC824" i="21"/>
  <c r="AC825" i="21"/>
  <c r="AC826" i="21"/>
  <c r="AC827" i="21"/>
  <c r="AC828" i="21"/>
  <c r="AC829" i="21"/>
  <c r="AC830" i="21"/>
  <c r="AC831" i="21"/>
  <c r="AC832" i="21"/>
  <c r="AC833" i="21"/>
  <c r="AC834" i="21"/>
  <c r="AC835" i="21"/>
  <c r="AC836" i="21"/>
  <c r="AC837" i="21"/>
  <c r="AC838" i="21"/>
  <c r="AC839" i="21"/>
  <c r="AC840" i="21"/>
  <c r="AC841" i="21"/>
  <c r="AC842" i="21"/>
  <c r="AC843" i="21"/>
  <c r="AC844" i="21"/>
  <c r="AC845" i="21"/>
  <c r="AC846" i="21"/>
  <c r="AC847" i="21"/>
  <c r="AC848" i="21"/>
  <c r="AC849" i="21"/>
  <c r="AC850" i="21"/>
  <c r="AC851" i="21"/>
  <c r="AC852" i="21"/>
  <c r="AC853" i="21"/>
  <c r="AC854" i="21"/>
  <c r="AC855" i="21"/>
  <c r="AC856" i="21"/>
  <c r="AC857" i="21"/>
  <c r="AC858" i="21"/>
  <c r="AC859" i="21"/>
  <c r="AC860" i="21"/>
  <c r="AC861" i="21"/>
  <c r="AC862" i="21"/>
  <c r="AC863" i="21"/>
  <c r="AC864" i="21"/>
  <c r="AC865" i="21"/>
  <c r="AC866" i="21"/>
  <c r="AC867" i="21"/>
  <c r="AC868" i="21"/>
  <c r="AC869" i="21"/>
  <c r="AC870" i="21"/>
  <c r="AC871" i="21"/>
  <c r="AC872" i="21"/>
  <c r="AC873" i="21"/>
  <c r="AC874" i="21"/>
  <c r="AC875" i="21"/>
  <c r="AC876" i="21"/>
  <c r="AC877" i="21"/>
  <c r="AC878" i="21"/>
  <c r="AC879" i="21"/>
  <c r="AC880" i="21"/>
  <c r="AC881" i="21"/>
  <c r="AC882" i="21"/>
  <c r="AC883" i="21"/>
  <c r="AC884" i="21"/>
  <c r="AC885" i="21"/>
  <c r="AC886" i="21"/>
  <c r="AC887" i="21"/>
  <c r="AC888" i="21"/>
  <c r="AC889" i="21"/>
  <c r="AC890" i="21"/>
  <c r="AC891" i="21"/>
  <c r="AC892" i="21"/>
  <c r="AC893" i="21"/>
  <c r="AC894" i="21"/>
  <c r="AC895" i="21"/>
  <c r="AC896" i="21"/>
  <c r="AC897" i="21"/>
  <c r="AC898" i="21"/>
  <c r="AC899" i="21"/>
  <c r="AC900" i="21"/>
  <c r="AC901" i="21"/>
  <c r="AC902" i="21"/>
  <c r="AC903" i="21"/>
  <c r="AC904" i="21"/>
  <c r="AC905" i="21"/>
  <c r="AC906" i="21"/>
  <c r="AC907" i="21"/>
  <c r="AC908" i="21"/>
  <c r="AC909" i="21"/>
  <c r="AC910" i="21"/>
  <c r="AC911" i="21"/>
  <c r="AC912" i="21"/>
  <c r="AC913" i="21"/>
  <c r="AC914" i="21"/>
  <c r="AC915" i="21"/>
  <c r="AC916" i="21"/>
  <c r="AC917" i="21"/>
  <c r="AC918" i="21"/>
  <c r="AC919" i="21"/>
  <c r="AC920" i="21"/>
  <c r="AC921" i="21"/>
  <c r="AC922" i="21"/>
  <c r="AC923" i="21"/>
  <c r="AC924" i="21"/>
  <c r="AC925" i="21"/>
  <c r="AC926" i="21"/>
  <c r="AC927" i="21"/>
  <c r="AC928" i="21"/>
  <c r="AC929" i="21"/>
  <c r="AC930" i="21"/>
  <c r="AC931" i="21"/>
  <c r="AC932" i="21"/>
  <c r="AC933" i="21"/>
  <c r="AC934" i="21"/>
  <c r="AC935" i="21"/>
  <c r="AC936" i="21"/>
  <c r="AC937" i="21"/>
  <c r="AC938" i="21"/>
  <c r="AC939" i="21"/>
  <c r="AC940" i="21"/>
  <c r="AC941" i="21"/>
  <c r="AC942" i="21"/>
  <c r="AC943" i="21"/>
  <c r="AC944" i="21"/>
  <c r="AC945" i="21"/>
  <c r="AC946" i="21"/>
  <c r="AC947" i="21"/>
  <c r="AC948" i="21"/>
  <c r="AC949" i="21"/>
  <c r="AC950" i="21"/>
  <c r="AC951" i="21"/>
  <c r="AC952" i="21"/>
  <c r="AC953" i="21"/>
  <c r="AC954" i="21"/>
  <c r="AC955" i="21"/>
  <c r="AC956" i="21"/>
  <c r="AC957" i="21"/>
  <c r="AC958" i="21"/>
  <c r="AC959" i="21"/>
  <c r="AC960" i="21"/>
  <c r="AC961" i="21"/>
  <c r="AC962" i="21"/>
  <c r="AC963" i="21"/>
  <c r="AC964" i="21"/>
  <c r="AC965" i="21"/>
  <c r="AC966" i="21"/>
  <c r="AC967" i="21"/>
  <c r="AC968" i="21"/>
  <c r="AC969" i="21"/>
  <c r="AC970" i="21"/>
  <c r="AC971" i="21"/>
  <c r="AC972" i="21"/>
  <c r="AC973" i="21"/>
  <c r="AC974" i="21"/>
  <c r="AC975" i="21"/>
  <c r="AC976" i="21"/>
  <c r="AC977" i="21"/>
  <c r="AC978" i="21"/>
  <c r="AC979" i="21"/>
  <c r="AC980" i="21"/>
  <c r="AC981" i="21"/>
  <c r="AC982" i="21"/>
  <c r="AC983" i="21"/>
  <c r="AC984" i="21"/>
  <c r="AC985" i="21"/>
  <c r="AC986" i="21"/>
  <c r="AC987" i="21"/>
  <c r="AC988" i="21"/>
  <c r="AC989" i="21"/>
  <c r="AC990" i="21"/>
  <c r="AC991" i="21"/>
  <c r="AC992" i="21"/>
  <c r="AC993" i="21"/>
  <c r="AC994" i="21"/>
  <c r="AC995" i="21"/>
  <c r="AC996" i="21"/>
  <c r="AC997" i="21"/>
  <c r="AC998" i="21"/>
  <c r="AC999" i="21"/>
  <c r="AC1000" i="21"/>
  <c r="AC1001" i="21"/>
  <c r="AC1002" i="21"/>
  <c r="AC1003" i="21"/>
  <c r="AC1004" i="21"/>
  <c r="AC1005" i="21"/>
  <c r="AC1006" i="21"/>
  <c r="AC1007" i="21"/>
  <c r="AC1008" i="21"/>
  <c r="AC1009" i="21"/>
  <c r="AC1010" i="21"/>
  <c r="AC1011" i="21"/>
  <c r="AC1012" i="21"/>
  <c r="AC1013" i="21"/>
  <c r="AC1014" i="21"/>
  <c r="AC1015" i="21"/>
  <c r="AC1016" i="21"/>
  <c r="AC1017" i="21"/>
  <c r="AC1018" i="21"/>
  <c r="AC1019" i="21"/>
  <c r="AC1020" i="21"/>
  <c r="AC1021" i="21"/>
  <c r="AC1022" i="21"/>
  <c r="AC1023" i="21"/>
  <c r="AC1024" i="21"/>
  <c r="AC1025" i="21"/>
  <c r="AC1026" i="21"/>
  <c r="AC1027" i="21"/>
  <c r="AC1028" i="21"/>
  <c r="AC1029" i="21"/>
  <c r="AC1030" i="21"/>
  <c r="AC1031" i="21"/>
  <c r="AC1032" i="21"/>
  <c r="AC1033" i="21"/>
  <c r="AC1034" i="21"/>
  <c r="AC1035" i="21"/>
  <c r="AC1036" i="21"/>
  <c r="AC1037" i="21"/>
  <c r="AC1038" i="21"/>
  <c r="AC1039" i="21"/>
  <c r="AC1040" i="21"/>
  <c r="AC1041" i="21"/>
  <c r="AC1042" i="21"/>
  <c r="AC1043" i="21"/>
  <c r="AC1044" i="21"/>
  <c r="AC1045" i="21"/>
  <c r="AC1046" i="21"/>
  <c r="AC1047" i="21"/>
  <c r="AC1048" i="21"/>
  <c r="AC1049" i="21"/>
  <c r="AC1050" i="21"/>
  <c r="AC1051" i="21"/>
  <c r="AC1052" i="21"/>
  <c r="AC1053" i="21"/>
  <c r="AC1054" i="21"/>
  <c r="AC1055" i="21"/>
  <c r="AC1056" i="21"/>
  <c r="AC1057" i="21"/>
  <c r="AC1058" i="21"/>
  <c r="AC1059" i="21"/>
  <c r="AC1060" i="21"/>
  <c r="AC1061" i="21"/>
  <c r="AC1062" i="21"/>
  <c r="AC1063" i="21"/>
  <c r="AC1064" i="21"/>
  <c r="AC1065" i="21"/>
  <c r="AC1066" i="21"/>
  <c r="AC1067" i="21"/>
  <c r="AC1068" i="21"/>
  <c r="AC1069" i="21"/>
  <c r="AC1070" i="21"/>
  <c r="AC1071" i="21"/>
  <c r="AC1072" i="21"/>
  <c r="AC1073" i="21"/>
  <c r="AC1074" i="21"/>
  <c r="AC1075" i="21"/>
  <c r="AC1076" i="21"/>
  <c r="AC1077" i="21"/>
  <c r="AC1078" i="21"/>
  <c r="AC1079" i="21"/>
  <c r="AC1080" i="21"/>
  <c r="AC1081" i="21"/>
  <c r="AC1082" i="21"/>
  <c r="AC1083" i="21"/>
  <c r="AC1084" i="21"/>
  <c r="AC1085" i="21"/>
  <c r="AC1086" i="21"/>
  <c r="AC1087" i="21"/>
  <c r="AC1088" i="21"/>
  <c r="AC1089" i="21"/>
  <c r="AC1090" i="21"/>
  <c r="AC1091" i="21"/>
  <c r="AC1092" i="21"/>
  <c r="AC1093" i="21"/>
  <c r="AC1094" i="21"/>
  <c r="AC1095" i="21"/>
  <c r="AC1096" i="21"/>
  <c r="AC1097" i="21"/>
  <c r="AC1098" i="21"/>
  <c r="AC1099" i="21"/>
  <c r="AC1100" i="21"/>
  <c r="AC1101" i="21"/>
  <c r="AC1102" i="21"/>
  <c r="AC1103" i="21"/>
  <c r="AC1104" i="21"/>
  <c r="AC1105" i="21"/>
  <c r="AC1106" i="21"/>
  <c r="AC1107" i="21"/>
  <c r="AC1108" i="21"/>
  <c r="AC1109" i="21"/>
  <c r="AC1110" i="21"/>
  <c r="AC1111" i="21"/>
  <c r="AC1112" i="21"/>
  <c r="AC1113" i="21"/>
  <c r="AC1114" i="21"/>
  <c r="AC1115" i="21"/>
  <c r="AC1116" i="21"/>
  <c r="AC1117" i="21"/>
  <c r="AC1118" i="21"/>
  <c r="AC1119" i="21"/>
  <c r="AC1120" i="21"/>
  <c r="AC1121" i="21"/>
  <c r="AC1122" i="21"/>
  <c r="AC1123" i="21"/>
  <c r="AC1124" i="21"/>
  <c r="AC1125" i="21"/>
  <c r="AC1126" i="21"/>
  <c r="AC1127" i="21"/>
  <c r="AC1128" i="21"/>
  <c r="AC1129" i="21"/>
  <c r="AC1130" i="21"/>
  <c r="AC1131" i="21"/>
  <c r="AC1132" i="21"/>
  <c r="AC1133" i="21"/>
  <c r="AC1134" i="21"/>
  <c r="AC1135" i="21"/>
  <c r="AC1136" i="21"/>
  <c r="AC1137" i="21"/>
  <c r="AC1138" i="21"/>
  <c r="AC1139" i="21"/>
  <c r="AC1140" i="21"/>
  <c r="AC1141" i="21"/>
  <c r="AC1142" i="21"/>
  <c r="AC1143" i="21"/>
  <c r="AC1144" i="21"/>
  <c r="AC1145" i="21"/>
  <c r="AC1146" i="21"/>
  <c r="AC1147" i="21"/>
  <c r="AC1148" i="21"/>
  <c r="AC1149" i="21"/>
  <c r="AC1150" i="21"/>
  <c r="AC1151" i="21"/>
  <c r="AC1152" i="21"/>
  <c r="AC1153" i="21"/>
  <c r="AC1154" i="21"/>
  <c r="AC1155" i="21"/>
  <c r="AC1156" i="21"/>
  <c r="AC1157" i="21"/>
  <c r="AC1158" i="21"/>
  <c r="AC1159" i="21"/>
  <c r="AC1160" i="21"/>
  <c r="AC1161" i="21"/>
  <c r="AC1162" i="21"/>
  <c r="AC1163" i="21"/>
  <c r="AC1164" i="21"/>
  <c r="AC1165" i="21"/>
  <c r="AC1166" i="21"/>
  <c r="AC1167" i="21"/>
  <c r="AC1168" i="21"/>
  <c r="AC1169" i="21"/>
  <c r="AC1170" i="21"/>
  <c r="AC1171" i="21"/>
  <c r="AC1172" i="21"/>
  <c r="AC1173" i="21"/>
  <c r="AC1174" i="21"/>
  <c r="AC1175" i="21"/>
  <c r="AC1176" i="21"/>
  <c r="AC1177" i="21"/>
  <c r="AC1178" i="21"/>
  <c r="AC1179" i="21"/>
  <c r="AC1180" i="21"/>
  <c r="AC1181" i="21"/>
  <c r="AC1182" i="21"/>
  <c r="AC1183" i="21"/>
  <c r="AC1184" i="21"/>
  <c r="AC1185" i="21"/>
  <c r="AC1186" i="21"/>
  <c r="AC1187" i="21"/>
  <c r="AC1188" i="21"/>
  <c r="AC1189" i="21"/>
  <c r="AC1190" i="21"/>
  <c r="AC1191" i="21"/>
  <c r="AC1192" i="21"/>
  <c r="AC1193" i="21"/>
  <c r="AC1194" i="21"/>
  <c r="AC1195" i="21"/>
  <c r="AC1196" i="21"/>
  <c r="AC1197" i="21"/>
  <c r="AC1198" i="21"/>
  <c r="AC1199" i="21"/>
  <c r="AC1200" i="21"/>
  <c r="AC1201" i="21"/>
  <c r="AC1202" i="21"/>
  <c r="AC1203" i="21"/>
  <c r="AC1204" i="21"/>
  <c r="AC1205" i="21"/>
  <c r="AC1206" i="21"/>
  <c r="AC1207" i="21"/>
  <c r="AC1208" i="21"/>
  <c r="AC1209" i="21"/>
  <c r="AC1210" i="21"/>
  <c r="AC1211" i="21"/>
  <c r="AC1212" i="21"/>
  <c r="AC1213" i="21"/>
  <c r="AC1214" i="21"/>
  <c r="AC1215" i="21"/>
  <c r="AC1216" i="21"/>
  <c r="AC1217" i="21"/>
  <c r="AC1218" i="21"/>
  <c r="AC1219" i="21"/>
  <c r="AC1220" i="21"/>
  <c r="AC1221" i="21"/>
  <c r="AC1222" i="21"/>
  <c r="AC1223" i="21"/>
  <c r="AC1224" i="21"/>
  <c r="AC1225" i="21"/>
  <c r="AC1226" i="21"/>
  <c r="AC1227" i="21"/>
  <c r="AC1228" i="21"/>
  <c r="AC1229" i="21"/>
  <c r="AC1230" i="21"/>
  <c r="AC1231" i="21"/>
  <c r="AC1232" i="21"/>
  <c r="AC1233" i="21"/>
  <c r="AC1234" i="21"/>
  <c r="AC1235" i="21"/>
  <c r="AC1236" i="21"/>
  <c r="AC1237" i="21"/>
  <c r="AC1238" i="21"/>
  <c r="AC1239" i="21"/>
  <c r="AC1240" i="21"/>
  <c r="AC1241" i="21"/>
  <c r="AC1242" i="21"/>
  <c r="AC1243" i="21"/>
  <c r="AC1244" i="21"/>
  <c r="AC1245" i="21"/>
  <c r="AC1246" i="21"/>
  <c r="AC1247" i="21"/>
  <c r="AC1248" i="21"/>
  <c r="AC1249" i="21"/>
  <c r="AC1250" i="21"/>
  <c r="AC1251" i="21"/>
  <c r="AC1252" i="21"/>
  <c r="AC1253" i="21"/>
  <c r="AC1254" i="21"/>
  <c r="AC1255" i="21"/>
  <c r="AC1256" i="21"/>
  <c r="AC1257" i="21"/>
  <c r="AC1258" i="21"/>
  <c r="AC1259" i="21"/>
  <c r="AC1260" i="21"/>
  <c r="AC1261" i="21"/>
  <c r="AC1262" i="21"/>
  <c r="AC1263" i="21"/>
  <c r="AC1264" i="21"/>
  <c r="AC1265" i="21"/>
  <c r="AC1266" i="21"/>
  <c r="AC1267" i="21"/>
  <c r="AC1268" i="21"/>
  <c r="AC1269" i="21"/>
  <c r="AC1270" i="21"/>
  <c r="AC1271" i="21"/>
  <c r="AC1272" i="21"/>
  <c r="AC1273" i="21"/>
  <c r="AC1274" i="21"/>
  <c r="AC1275" i="21"/>
  <c r="AC1276" i="21"/>
  <c r="AC1277" i="21"/>
  <c r="AC1278" i="21"/>
  <c r="AC1279" i="21"/>
  <c r="AC1280" i="21"/>
  <c r="AC1281" i="21"/>
  <c r="AC1282" i="21"/>
  <c r="AC1283" i="21"/>
  <c r="AC1284" i="21"/>
  <c r="AC1285" i="21"/>
  <c r="AC1286" i="21"/>
  <c r="AC1287" i="21"/>
  <c r="AC1288" i="21"/>
  <c r="AC1289" i="21"/>
  <c r="AC1290" i="21"/>
  <c r="AC1291" i="21"/>
  <c r="AC1292" i="21"/>
  <c r="AC1293" i="21"/>
  <c r="AC1294" i="21"/>
  <c r="AC1295" i="21"/>
  <c r="AC1296" i="21"/>
  <c r="AC1297" i="21"/>
  <c r="AC1298" i="21"/>
  <c r="AC1299" i="21"/>
  <c r="AC1300" i="21"/>
  <c r="AC1301" i="21"/>
  <c r="AC1302" i="21"/>
  <c r="AC1303" i="21"/>
  <c r="AC1304" i="21"/>
  <c r="AC1305" i="21"/>
  <c r="AC1306" i="21"/>
  <c r="AC1307" i="21"/>
  <c r="AC1308" i="21"/>
  <c r="AC1309" i="21"/>
  <c r="AC1310" i="21"/>
  <c r="AC3" i="21"/>
  <c r="AC4" i="22"/>
  <c r="AC5" i="22"/>
  <c r="AC6" i="22"/>
  <c r="AC7" i="22"/>
  <c r="AC8" i="22"/>
  <c r="AC9" i="22"/>
  <c r="AC10" i="22"/>
  <c r="AC11" i="22"/>
  <c r="AC12" i="22"/>
  <c r="AC13" i="22"/>
  <c r="AC14" i="22"/>
  <c r="AC15" i="22"/>
  <c r="AC16" i="22"/>
  <c r="AC17" i="22"/>
  <c r="AC18" i="22"/>
  <c r="AC19" i="22"/>
  <c r="AC20" i="22"/>
  <c r="AC21" i="22"/>
  <c r="AC22" i="22"/>
  <c r="AC23" i="22"/>
  <c r="AC24" i="22"/>
  <c r="AC25" i="22"/>
  <c r="AC26" i="22"/>
  <c r="AC27" i="22"/>
  <c r="AC28" i="22"/>
  <c r="AC29" i="22"/>
  <c r="AC30" i="22"/>
  <c r="AC31" i="22"/>
  <c r="AC32" i="22"/>
  <c r="AC33" i="22"/>
  <c r="AC34" i="22"/>
  <c r="AC35" i="22"/>
  <c r="AC36" i="22"/>
  <c r="AC37" i="22"/>
  <c r="AC38" i="22"/>
  <c r="AC39" i="22"/>
  <c r="AC40" i="22"/>
  <c r="AC41" i="22"/>
  <c r="AC42" i="22"/>
  <c r="AC43" i="22"/>
  <c r="AC44" i="22"/>
  <c r="AC45" i="22"/>
  <c r="AC46" i="22"/>
  <c r="AC47" i="22"/>
  <c r="AC48" i="22"/>
  <c r="AC49" i="22"/>
  <c r="AC50" i="22"/>
  <c r="AC51" i="22"/>
  <c r="AC52" i="22"/>
  <c r="AC53" i="22"/>
  <c r="AC54" i="22"/>
  <c r="AC55" i="22"/>
  <c r="AC56" i="22"/>
  <c r="AC57" i="22"/>
  <c r="AC58" i="22"/>
  <c r="AC59" i="22"/>
  <c r="AC60" i="22"/>
  <c r="AC61" i="22"/>
  <c r="AC62" i="22"/>
  <c r="AC63" i="22"/>
  <c r="AC64" i="22"/>
  <c r="AC65" i="22"/>
  <c r="AC66" i="22"/>
  <c r="AC67" i="22"/>
  <c r="AC68" i="22"/>
  <c r="AC69" i="22"/>
  <c r="AC70" i="22"/>
  <c r="AC71" i="22"/>
  <c r="AC72" i="22"/>
  <c r="AC73" i="22"/>
  <c r="AC74" i="22"/>
  <c r="AC75" i="22"/>
  <c r="AC76" i="22"/>
  <c r="AC77" i="22"/>
  <c r="AC78" i="22"/>
  <c r="AC79" i="22"/>
  <c r="AC80" i="22"/>
  <c r="AC81" i="22"/>
  <c r="AC82" i="22"/>
  <c r="AC83" i="22"/>
  <c r="AC84" i="22"/>
  <c r="AC85" i="22"/>
  <c r="AC86" i="22"/>
  <c r="AC87" i="22"/>
  <c r="AC88" i="22"/>
  <c r="AC89" i="22"/>
  <c r="AC90" i="22"/>
  <c r="AC91" i="22"/>
  <c r="AC92" i="22"/>
  <c r="AC93" i="22"/>
  <c r="AC94" i="22"/>
  <c r="AC95" i="22"/>
  <c r="AC96" i="22"/>
  <c r="AC97" i="22"/>
  <c r="AC98" i="22"/>
  <c r="AC99" i="22"/>
  <c r="AC100" i="22"/>
  <c r="AC101" i="22"/>
  <c r="AC102" i="22"/>
  <c r="AC103" i="22"/>
  <c r="AC104" i="22"/>
  <c r="AC105" i="22"/>
  <c r="AC106" i="22"/>
  <c r="AC107" i="22"/>
  <c r="AC108" i="22"/>
  <c r="AC109" i="22"/>
  <c r="AC110" i="22"/>
  <c r="AC111" i="22"/>
  <c r="AC112" i="22"/>
  <c r="AC113" i="22"/>
  <c r="AC114" i="22"/>
  <c r="AC115" i="22"/>
  <c r="AC116" i="22"/>
  <c r="AC117" i="22"/>
  <c r="AC118" i="22"/>
  <c r="AC119" i="22"/>
  <c r="AC120" i="22"/>
  <c r="AC121" i="22"/>
  <c r="AC122" i="22"/>
  <c r="AC123" i="22"/>
  <c r="AC124" i="22"/>
  <c r="AC125" i="22"/>
  <c r="AC126" i="22"/>
  <c r="AC127" i="22"/>
  <c r="AC128" i="22"/>
  <c r="AC129" i="22"/>
  <c r="AC130" i="22"/>
  <c r="AC131" i="22"/>
  <c r="AC132" i="22"/>
  <c r="AC133" i="22"/>
  <c r="AC134" i="22"/>
  <c r="AC135" i="22"/>
  <c r="AC136" i="22"/>
  <c r="AC137" i="22"/>
  <c r="AC138" i="22"/>
  <c r="AC139" i="22"/>
  <c r="AC140" i="22"/>
  <c r="AC141" i="22"/>
  <c r="AC142" i="22"/>
  <c r="AC143" i="22"/>
  <c r="AC144" i="22"/>
  <c r="AC145" i="22"/>
  <c r="AC146" i="22"/>
  <c r="AC147" i="22"/>
  <c r="AC148" i="22"/>
  <c r="AC149" i="22"/>
  <c r="AC150" i="22"/>
  <c r="AC151" i="22"/>
  <c r="AC152" i="22"/>
  <c r="AC153" i="22"/>
  <c r="AC154" i="22"/>
  <c r="AC155" i="22"/>
  <c r="AC156" i="22"/>
  <c r="AC157" i="22"/>
  <c r="AC158" i="22"/>
  <c r="AC159" i="22"/>
  <c r="AC160" i="22"/>
  <c r="AC161" i="22"/>
  <c r="AC162" i="22"/>
  <c r="AC163" i="22"/>
  <c r="AC164" i="22"/>
  <c r="AC165" i="22"/>
  <c r="AC166" i="22"/>
  <c r="AC167" i="22"/>
  <c r="AC168" i="22"/>
  <c r="AC169" i="22"/>
  <c r="AC170" i="22"/>
  <c r="AC171" i="22"/>
  <c r="AC172" i="22"/>
  <c r="AC173" i="22"/>
  <c r="AC174" i="22"/>
  <c r="AC175" i="22"/>
  <c r="AC176" i="22"/>
  <c r="AC177" i="22"/>
  <c r="AC178" i="22"/>
  <c r="AC179" i="22"/>
  <c r="AC180" i="22"/>
  <c r="AC181" i="22"/>
  <c r="AC182" i="22"/>
  <c r="AC183" i="22"/>
  <c r="AC184" i="22"/>
  <c r="AC185" i="22"/>
  <c r="AC186" i="22"/>
  <c r="AC187" i="22"/>
  <c r="AC188" i="22"/>
  <c r="AC189" i="22"/>
  <c r="AC190" i="22"/>
  <c r="AC191" i="22"/>
  <c r="AC192" i="22"/>
  <c r="AC193" i="22"/>
  <c r="AC194" i="22"/>
  <c r="AC195" i="22"/>
  <c r="AC196" i="22"/>
  <c r="AC197" i="22"/>
  <c r="AC198" i="22"/>
  <c r="AC199" i="22"/>
  <c r="AC200" i="22"/>
  <c r="AC201" i="22"/>
  <c r="AC202" i="22"/>
  <c r="AC203" i="22"/>
  <c r="AC204" i="22"/>
  <c r="AC205" i="22"/>
  <c r="AC206" i="22"/>
  <c r="AC207" i="22"/>
  <c r="AC208" i="22"/>
  <c r="AC209" i="22"/>
  <c r="AC210" i="22"/>
  <c r="AC211" i="22"/>
  <c r="AC212" i="22"/>
  <c r="AC213" i="22"/>
  <c r="AC214" i="22"/>
  <c r="AC215" i="22"/>
  <c r="AC216" i="22"/>
  <c r="AC217" i="22"/>
  <c r="AC218" i="22"/>
  <c r="AC219" i="22"/>
  <c r="AC220" i="22"/>
  <c r="AC221" i="22"/>
  <c r="AC222" i="22"/>
  <c r="AC223" i="22"/>
  <c r="AC224" i="22"/>
  <c r="AC225" i="22"/>
  <c r="AC226" i="22"/>
  <c r="AC227" i="22"/>
  <c r="AC228" i="22"/>
  <c r="AC229" i="22"/>
  <c r="AC230" i="22"/>
  <c r="AC231" i="22"/>
  <c r="AC232" i="22"/>
  <c r="AC233" i="22"/>
  <c r="AC234" i="22"/>
  <c r="AC235" i="22"/>
  <c r="AC236" i="22"/>
  <c r="AC237" i="22"/>
  <c r="AC238" i="22"/>
  <c r="AC239" i="22"/>
  <c r="AC240" i="22"/>
  <c r="AC241" i="22"/>
  <c r="AC242" i="22"/>
  <c r="AC243" i="22"/>
  <c r="AC244" i="22"/>
  <c r="AC245" i="22"/>
  <c r="AC246" i="22"/>
  <c r="AC247" i="22"/>
  <c r="AC248" i="22"/>
  <c r="AC249" i="22"/>
  <c r="AC250" i="22"/>
  <c r="AC251" i="22"/>
  <c r="AC252" i="22"/>
  <c r="AC253" i="22"/>
  <c r="AC254" i="22"/>
  <c r="AC255" i="22"/>
  <c r="AC256" i="22"/>
  <c r="AC257" i="22"/>
  <c r="AC258" i="22"/>
  <c r="AC259" i="22"/>
  <c r="AC260" i="22"/>
  <c r="AC261" i="22"/>
  <c r="AC262" i="22"/>
  <c r="AC263" i="22"/>
  <c r="AC264" i="22"/>
  <c r="AC265" i="22"/>
  <c r="AC266" i="22"/>
  <c r="AC267" i="22"/>
  <c r="AC268" i="22"/>
  <c r="AC269" i="22"/>
  <c r="AC270" i="22"/>
  <c r="AC271" i="22"/>
  <c r="AC272" i="22"/>
  <c r="AC273" i="22"/>
  <c r="AC274" i="22"/>
  <c r="AC275" i="22"/>
  <c r="AC276" i="22"/>
  <c r="AC277" i="22"/>
  <c r="AC278" i="22"/>
  <c r="AC279" i="22"/>
  <c r="AC280" i="22"/>
  <c r="AC281" i="22"/>
  <c r="AC282" i="22"/>
  <c r="AC283" i="22"/>
  <c r="AC284" i="22"/>
  <c r="AC285" i="22"/>
  <c r="AC286" i="22"/>
  <c r="AC287" i="22"/>
  <c r="AC288" i="22"/>
  <c r="AC289" i="22"/>
  <c r="AC290" i="22"/>
  <c r="AC291" i="22"/>
  <c r="AC292" i="22"/>
  <c r="AC293" i="22"/>
  <c r="AC294" i="22"/>
  <c r="AC295" i="22"/>
  <c r="AC296" i="22"/>
  <c r="AC297" i="22"/>
  <c r="AC298" i="22"/>
  <c r="AC299" i="22"/>
  <c r="AC300" i="22"/>
  <c r="AC301" i="22"/>
  <c r="AC302" i="22"/>
  <c r="AC303" i="22"/>
  <c r="AC304" i="22"/>
  <c r="AC305" i="22"/>
  <c r="AC306" i="22"/>
  <c r="AC307" i="22"/>
  <c r="AC308" i="22"/>
  <c r="AC309" i="22"/>
  <c r="AC310" i="22"/>
  <c r="AC311" i="22"/>
  <c r="AC312" i="22"/>
  <c r="AC313" i="22"/>
  <c r="AC314" i="22"/>
  <c r="AC315" i="22"/>
  <c r="AC316" i="22"/>
  <c r="AC317" i="22"/>
  <c r="AC318" i="22"/>
  <c r="AC319" i="22"/>
  <c r="AC320" i="22"/>
  <c r="AC321" i="22"/>
  <c r="AC322" i="22"/>
  <c r="AC323" i="22"/>
  <c r="AC324" i="22"/>
  <c r="AC325" i="22"/>
  <c r="AC326" i="22"/>
  <c r="AC327" i="22"/>
  <c r="AC328" i="22"/>
  <c r="AC329" i="22"/>
  <c r="AC330" i="22"/>
  <c r="AC331" i="22"/>
  <c r="AC332" i="22"/>
  <c r="AC333" i="22"/>
  <c r="AC334" i="22"/>
  <c r="AC335" i="22"/>
  <c r="AC336" i="22"/>
  <c r="AC337" i="22"/>
  <c r="AC338" i="22"/>
  <c r="AC339" i="22"/>
  <c r="AC340" i="22"/>
  <c r="AC341" i="22"/>
  <c r="AC342" i="22"/>
  <c r="AC343" i="22"/>
  <c r="AC344" i="22"/>
  <c r="AC345" i="22"/>
  <c r="AC346" i="22"/>
  <c r="AC347" i="22"/>
  <c r="AC348" i="22"/>
  <c r="AC349" i="22"/>
  <c r="AC350" i="22"/>
  <c r="AC351" i="22"/>
  <c r="AC352" i="22"/>
  <c r="AC353" i="22"/>
  <c r="AC354" i="22"/>
  <c r="AC355" i="22"/>
  <c r="AC356" i="22"/>
  <c r="AC357" i="22"/>
  <c r="AC358" i="22"/>
  <c r="AC359" i="22"/>
  <c r="AC360" i="22"/>
  <c r="AC361" i="22"/>
  <c r="AC362" i="22"/>
  <c r="AC363" i="22"/>
  <c r="AC364" i="22"/>
  <c r="AC365" i="22"/>
  <c r="AC366" i="22"/>
  <c r="AC367" i="22"/>
  <c r="AC368" i="22"/>
  <c r="AC369" i="22"/>
  <c r="AC370" i="22"/>
  <c r="AC371" i="22"/>
  <c r="AC372" i="22"/>
  <c r="AC373" i="22"/>
  <c r="AC374" i="22"/>
  <c r="AC375" i="22"/>
  <c r="AC376" i="22"/>
  <c r="AC377" i="22"/>
  <c r="AC378" i="22"/>
  <c r="AC379" i="22"/>
  <c r="AC380" i="22"/>
  <c r="AC381" i="22"/>
  <c r="AC382" i="22"/>
  <c r="AC383" i="22"/>
  <c r="AC384" i="22"/>
  <c r="AC385" i="22"/>
  <c r="AC386" i="22"/>
  <c r="AC387" i="22"/>
  <c r="AC388" i="22"/>
  <c r="AC389" i="22"/>
  <c r="AC390" i="22"/>
  <c r="AC391" i="22"/>
  <c r="AC392" i="22"/>
  <c r="AC393" i="22"/>
  <c r="AC394" i="22"/>
  <c r="AC395" i="22"/>
  <c r="AC396" i="22"/>
  <c r="AC397" i="22"/>
  <c r="AC398" i="22"/>
  <c r="AC399" i="22"/>
  <c r="AC400" i="22"/>
  <c r="AC401" i="22"/>
  <c r="AC402" i="22"/>
  <c r="AC403" i="22"/>
  <c r="AC404" i="22"/>
  <c r="AC405" i="22"/>
  <c r="AC406" i="22"/>
  <c r="AC407" i="22"/>
  <c r="AC408" i="22"/>
  <c r="AC409" i="22"/>
  <c r="AC410" i="22"/>
  <c r="AC411" i="22"/>
  <c r="AC412" i="22"/>
  <c r="AC413" i="22"/>
  <c r="AC414" i="22"/>
  <c r="AC415" i="22"/>
  <c r="AC416" i="22"/>
  <c r="AC417" i="22"/>
  <c r="AC418" i="22"/>
  <c r="AC419" i="22"/>
  <c r="AC420" i="22"/>
  <c r="AC421" i="22"/>
  <c r="AC422" i="22"/>
  <c r="AC423" i="22"/>
  <c r="AC424" i="22"/>
  <c r="AC425" i="22"/>
  <c r="AC426" i="22"/>
  <c r="AC427" i="22"/>
  <c r="AC428" i="22"/>
  <c r="AC429" i="22"/>
  <c r="AC430" i="22"/>
  <c r="AC431" i="22"/>
  <c r="AC432" i="22"/>
  <c r="AC433" i="22"/>
  <c r="AC434" i="22"/>
  <c r="AC435" i="22"/>
  <c r="AC436" i="22"/>
  <c r="AC437" i="22"/>
  <c r="AC438" i="22"/>
  <c r="AC439" i="22"/>
  <c r="AC440" i="22"/>
  <c r="AC441" i="22"/>
  <c r="AC442" i="22"/>
  <c r="AC443" i="22"/>
  <c r="AC444" i="22"/>
  <c r="AC445" i="22"/>
  <c r="AC446" i="22"/>
  <c r="AC447" i="22"/>
  <c r="AC448" i="22"/>
  <c r="AC449" i="22"/>
  <c r="AC450" i="22"/>
  <c r="AC451" i="22"/>
  <c r="AC452" i="22"/>
  <c r="AC453" i="22"/>
  <c r="AC454" i="22"/>
  <c r="AC455" i="22"/>
  <c r="AC456" i="22"/>
  <c r="AC457" i="22"/>
  <c r="AC458" i="22"/>
  <c r="AC459" i="22"/>
  <c r="AC460" i="22"/>
  <c r="AC461" i="22"/>
  <c r="AC462" i="22"/>
  <c r="AC463" i="22"/>
  <c r="AC464" i="22"/>
  <c r="AC465" i="22"/>
  <c r="AC466" i="22"/>
  <c r="AC467" i="22"/>
  <c r="AC468" i="22"/>
  <c r="AC469" i="22"/>
  <c r="AC470" i="22"/>
  <c r="AC471" i="22"/>
  <c r="AC472" i="22"/>
  <c r="AC473" i="22"/>
  <c r="AC474" i="22"/>
  <c r="AC475" i="22"/>
  <c r="AC476" i="22"/>
  <c r="AC477" i="22"/>
  <c r="AC478" i="22"/>
  <c r="AC479" i="22"/>
  <c r="AC480" i="22"/>
  <c r="AC481" i="22"/>
  <c r="AC482" i="22"/>
  <c r="AC483" i="22"/>
  <c r="AC484" i="22"/>
  <c r="AC485" i="22"/>
  <c r="AC486" i="22"/>
  <c r="AC487" i="22"/>
  <c r="AC488" i="22"/>
  <c r="AC489" i="22"/>
  <c r="AC490" i="22"/>
  <c r="AC491" i="22"/>
  <c r="AC492" i="22"/>
  <c r="AC493" i="22"/>
  <c r="AC494" i="22"/>
  <c r="AC495" i="22"/>
  <c r="AC496" i="22"/>
  <c r="AC497" i="22"/>
  <c r="AC498" i="22"/>
  <c r="AC499" i="22"/>
  <c r="AC500" i="22"/>
  <c r="AC501" i="22"/>
  <c r="AC502" i="22"/>
  <c r="AC503" i="22"/>
  <c r="AC504" i="22"/>
  <c r="AC505" i="22"/>
  <c r="AC506" i="22"/>
  <c r="AC507" i="22"/>
  <c r="AC508" i="22"/>
  <c r="AC509" i="22"/>
  <c r="AC510" i="22"/>
  <c r="AC511" i="22"/>
  <c r="AC512" i="22"/>
  <c r="AC513" i="22"/>
  <c r="AC514" i="22"/>
  <c r="AC515" i="22"/>
  <c r="AC516" i="22"/>
  <c r="AC517" i="22"/>
  <c r="AC518" i="22"/>
  <c r="AC519" i="22"/>
  <c r="AC520" i="22"/>
  <c r="AC521" i="22"/>
  <c r="AC522" i="22"/>
  <c r="AC523" i="22"/>
  <c r="AC524" i="22"/>
  <c r="AC525" i="22"/>
  <c r="AC526" i="22"/>
  <c r="AC527" i="22"/>
  <c r="AC528" i="22"/>
  <c r="AC529" i="22"/>
  <c r="AC530" i="22"/>
  <c r="AC531" i="22"/>
  <c r="AC532" i="22"/>
  <c r="AC533" i="22"/>
  <c r="AC534" i="22"/>
  <c r="AC535" i="22"/>
  <c r="AC536" i="22"/>
  <c r="AC537" i="22"/>
  <c r="AC538" i="22"/>
  <c r="AC539" i="22"/>
  <c r="AC540" i="22"/>
  <c r="AC541" i="22"/>
  <c r="AC542" i="22"/>
  <c r="AC543" i="22"/>
  <c r="AC544" i="22"/>
  <c r="AC545" i="22"/>
  <c r="AC546" i="22"/>
  <c r="AC547" i="22"/>
  <c r="AC548" i="22"/>
  <c r="AC549" i="22"/>
  <c r="AC550" i="22"/>
  <c r="AC551" i="22"/>
  <c r="AC552" i="22"/>
  <c r="AC553" i="22"/>
  <c r="AC554" i="22"/>
  <c r="AC555" i="22"/>
  <c r="AC556" i="22"/>
  <c r="AC557" i="22"/>
  <c r="AC558" i="22"/>
  <c r="AC559" i="22"/>
  <c r="AC560" i="22"/>
  <c r="AC561" i="22"/>
  <c r="AC562" i="22"/>
  <c r="AC563" i="22"/>
  <c r="AC564" i="22"/>
  <c r="AC565" i="22"/>
  <c r="AC566" i="22"/>
  <c r="AC567" i="22"/>
  <c r="AC568" i="22"/>
  <c r="AC569" i="22"/>
  <c r="AC570" i="22"/>
  <c r="AC571" i="22"/>
  <c r="AC572" i="22"/>
  <c r="AC573" i="22"/>
  <c r="AC574" i="22"/>
  <c r="AC575" i="22"/>
  <c r="AC576" i="22"/>
  <c r="AC577" i="22"/>
  <c r="AC578" i="22"/>
  <c r="AC579" i="22"/>
  <c r="AC580" i="22"/>
  <c r="AC581" i="22"/>
  <c r="AC582" i="22"/>
  <c r="AC583" i="22"/>
  <c r="AC584" i="22"/>
  <c r="AC585" i="22"/>
  <c r="AC586" i="22"/>
  <c r="AC587" i="22"/>
  <c r="AC588" i="22"/>
  <c r="AC589" i="22"/>
  <c r="AC590" i="22"/>
  <c r="AC591" i="22"/>
  <c r="AC592" i="22"/>
  <c r="AC593" i="22"/>
  <c r="AC594" i="22"/>
  <c r="AC595" i="22"/>
  <c r="AC596" i="22"/>
  <c r="AC597" i="22"/>
  <c r="AC598" i="22"/>
  <c r="AC599" i="22"/>
  <c r="AC600" i="22"/>
  <c r="AC601" i="22"/>
  <c r="AC602" i="22"/>
  <c r="AC603" i="22"/>
  <c r="AC604" i="22"/>
  <c r="AC605" i="22"/>
  <c r="AC606" i="22"/>
  <c r="AC607" i="22"/>
  <c r="AC608" i="22"/>
  <c r="AC609" i="22"/>
  <c r="AC610" i="22"/>
  <c r="AC611" i="22"/>
  <c r="AC612" i="22"/>
  <c r="AC613" i="22"/>
  <c r="AC614" i="22"/>
  <c r="AC615" i="22"/>
  <c r="AC616" i="22"/>
  <c r="AC617" i="22"/>
  <c r="AC618" i="22"/>
  <c r="AC619" i="22"/>
  <c r="AC620" i="22"/>
  <c r="AC621" i="22"/>
  <c r="AC622" i="22"/>
  <c r="AC623" i="22"/>
  <c r="AC624" i="22"/>
  <c r="AC625" i="22"/>
  <c r="AC626" i="22"/>
  <c r="AC627" i="22"/>
  <c r="AC628" i="22"/>
  <c r="AC629" i="22"/>
  <c r="AC630" i="22"/>
  <c r="AC631" i="22"/>
  <c r="AC632" i="22"/>
  <c r="AC633" i="22"/>
  <c r="AC634" i="22"/>
  <c r="AC635" i="22"/>
  <c r="AC636" i="22"/>
  <c r="AC637" i="22"/>
  <c r="AC638" i="22"/>
  <c r="AC639" i="22"/>
  <c r="AC640" i="22"/>
  <c r="AC641" i="22"/>
  <c r="AC642" i="22"/>
  <c r="AC643" i="22"/>
  <c r="AC644" i="22"/>
  <c r="AC645" i="22"/>
  <c r="AC646" i="22"/>
  <c r="AC647" i="22"/>
  <c r="AC648" i="22"/>
  <c r="AC649" i="22"/>
  <c r="AC650" i="22"/>
  <c r="AC651" i="22"/>
  <c r="AC652" i="22"/>
  <c r="AC653" i="22"/>
  <c r="AC654" i="22"/>
  <c r="AC655" i="22"/>
  <c r="AC656" i="22"/>
  <c r="AC657" i="22"/>
  <c r="AC658" i="22"/>
  <c r="AC659" i="22"/>
  <c r="AC660" i="22"/>
  <c r="AC661" i="22"/>
  <c r="AC662" i="22"/>
  <c r="AC663" i="22"/>
  <c r="AC664" i="22"/>
  <c r="AC665" i="22"/>
  <c r="AC666" i="22"/>
  <c r="AC667" i="22"/>
  <c r="AC668" i="22"/>
  <c r="AC669" i="22"/>
  <c r="AC670" i="22"/>
  <c r="AC671" i="22"/>
  <c r="AC672" i="22"/>
  <c r="AC673" i="22"/>
  <c r="AC674" i="22"/>
  <c r="AC675" i="22"/>
  <c r="AC676" i="22"/>
  <c r="AC677" i="22"/>
  <c r="AC678" i="22"/>
  <c r="AC679" i="22"/>
  <c r="AC680" i="22"/>
  <c r="AC681" i="22"/>
  <c r="AC682" i="22"/>
  <c r="AC683" i="22"/>
  <c r="AC684" i="22"/>
  <c r="AC685" i="22"/>
  <c r="AC686" i="22"/>
  <c r="AC687" i="22"/>
  <c r="AC688" i="22"/>
  <c r="AC689" i="22"/>
  <c r="AC690" i="22"/>
  <c r="AC691" i="22"/>
  <c r="AC692" i="22"/>
  <c r="AC693" i="22"/>
  <c r="AC694" i="22"/>
  <c r="AC695" i="22"/>
  <c r="AC696" i="22"/>
  <c r="AC697" i="22"/>
  <c r="AC698" i="22"/>
  <c r="AC699" i="22"/>
  <c r="AC700" i="22"/>
  <c r="AC701" i="22"/>
  <c r="AC702" i="22"/>
  <c r="AC703" i="22"/>
  <c r="AC704" i="22"/>
  <c r="AC705" i="22"/>
  <c r="AC706" i="22"/>
  <c r="AC707" i="22"/>
  <c r="AC708" i="22"/>
  <c r="AC709" i="22"/>
  <c r="AC710" i="22"/>
  <c r="AC711" i="22"/>
  <c r="AC712" i="22"/>
  <c r="AC713" i="22"/>
  <c r="AC714" i="22"/>
  <c r="AC715" i="22"/>
  <c r="AC716" i="22"/>
  <c r="AC717" i="22"/>
  <c r="AC718" i="22"/>
  <c r="AC719" i="22"/>
  <c r="AC720" i="22"/>
  <c r="AC721" i="22"/>
  <c r="AC722" i="22"/>
  <c r="AC723" i="22"/>
  <c r="AC724" i="22"/>
  <c r="AC725" i="22"/>
  <c r="AC726" i="22"/>
  <c r="AC727" i="22"/>
  <c r="AC728" i="22"/>
  <c r="AC729" i="22"/>
  <c r="AC730" i="22"/>
  <c r="AC731" i="22"/>
  <c r="AC732" i="22"/>
  <c r="AC733" i="22"/>
  <c r="AC734" i="22"/>
  <c r="AC735" i="22"/>
  <c r="AC736" i="22"/>
  <c r="AC737" i="22"/>
  <c r="AC738" i="22"/>
  <c r="AC739" i="22"/>
  <c r="AC740" i="22"/>
  <c r="AC741" i="22"/>
  <c r="AC742" i="22"/>
  <c r="AC743" i="22"/>
  <c r="AC744" i="22"/>
  <c r="AC745" i="22"/>
  <c r="AC746" i="22"/>
  <c r="AC747" i="22"/>
  <c r="AC748" i="22"/>
  <c r="AC749" i="22"/>
  <c r="AC750" i="22"/>
  <c r="AC751" i="22"/>
  <c r="AC752" i="22"/>
  <c r="AC753" i="22"/>
  <c r="AC754" i="22"/>
  <c r="AC755" i="22"/>
  <c r="AC756" i="22"/>
  <c r="AC757" i="22"/>
  <c r="AC758" i="22"/>
  <c r="AC759" i="22"/>
  <c r="AC760" i="22"/>
  <c r="AC761" i="22"/>
  <c r="AC762" i="22"/>
  <c r="AC763" i="22"/>
  <c r="AC764" i="22"/>
  <c r="AC765" i="22"/>
  <c r="AC766" i="22"/>
  <c r="AC767" i="22"/>
  <c r="AC768" i="22"/>
  <c r="AC769" i="22"/>
  <c r="AC770" i="22"/>
  <c r="AC771" i="22"/>
  <c r="AC772" i="22"/>
  <c r="AC773" i="22"/>
  <c r="AC774" i="22"/>
  <c r="AC775" i="22"/>
  <c r="AC776" i="22"/>
  <c r="AC777" i="22"/>
  <c r="AC778" i="22"/>
  <c r="AC779" i="22"/>
  <c r="AC780" i="22"/>
  <c r="AC781" i="22"/>
  <c r="AC782" i="22"/>
  <c r="AC783" i="22"/>
  <c r="AC784" i="22"/>
  <c r="AC785" i="22"/>
  <c r="AC786" i="22"/>
  <c r="AC787" i="22"/>
  <c r="AC788" i="22"/>
  <c r="AC789" i="22"/>
  <c r="AC790" i="22"/>
  <c r="AC791" i="22"/>
  <c r="AC792" i="22"/>
  <c r="AC793" i="22"/>
  <c r="AC794" i="22"/>
  <c r="AC795" i="22"/>
  <c r="AC796" i="22"/>
  <c r="AC797" i="22"/>
  <c r="AC798" i="22"/>
  <c r="AC799" i="22"/>
  <c r="AC800" i="22"/>
  <c r="AC801" i="22"/>
  <c r="AC802" i="22"/>
  <c r="AC803" i="22"/>
  <c r="AC804" i="22"/>
  <c r="AC805" i="22"/>
  <c r="AC806" i="22"/>
  <c r="AC807" i="22"/>
  <c r="AC808" i="22"/>
  <c r="AC809" i="22"/>
  <c r="AC810" i="22"/>
  <c r="AC811" i="22"/>
  <c r="AC812" i="22"/>
  <c r="AC813" i="22"/>
  <c r="AC814" i="22"/>
  <c r="AC815" i="22"/>
  <c r="AC816" i="22"/>
  <c r="AC817" i="22"/>
  <c r="AC818" i="22"/>
  <c r="AC819" i="22"/>
  <c r="AC820" i="22"/>
  <c r="AC821" i="22"/>
  <c r="AC822" i="22"/>
  <c r="AC823" i="22"/>
  <c r="AC824" i="22"/>
  <c r="AC825" i="22"/>
  <c r="AC826" i="22"/>
  <c r="AC827" i="22"/>
  <c r="AC828" i="22"/>
  <c r="AC829" i="22"/>
  <c r="AC830" i="22"/>
  <c r="AC831" i="22"/>
  <c r="AC832" i="22"/>
  <c r="AC833" i="22"/>
  <c r="AC834" i="22"/>
  <c r="AC835" i="22"/>
  <c r="AC836" i="22"/>
  <c r="AC837" i="22"/>
  <c r="AC838" i="22"/>
  <c r="AC839" i="22"/>
  <c r="AC840" i="22"/>
  <c r="AC841" i="22"/>
  <c r="AC842" i="22"/>
  <c r="AC843" i="22"/>
  <c r="AC844" i="22"/>
  <c r="AC845" i="22"/>
  <c r="AC846" i="22"/>
  <c r="AC847" i="22"/>
  <c r="AC848" i="22"/>
  <c r="AC849" i="22"/>
  <c r="AC850" i="22"/>
  <c r="AC851" i="22"/>
  <c r="AC852" i="22"/>
  <c r="AC853" i="22"/>
  <c r="AC854" i="22"/>
  <c r="AC855" i="22"/>
  <c r="AC856" i="22"/>
  <c r="AC857" i="22"/>
  <c r="AC858" i="22"/>
  <c r="AC859" i="22"/>
  <c r="AC860" i="22"/>
  <c r="AC861" i="22"/>
  <c r="AC862" i="22"/>
  <c r="AC863" i="22"/>
  <c r="AC864" i="22"/>
  <c r="AC865" i="22"/>
  <c r="AC866" i="22"/>
  <c r="AC867" i="22"/>
  <c r="AC868" i="22"/>
  <c r="AC869" i="22"/>
  <c r="AC870" i="22"/>
  <c r="AC871" i="22"/>
  <c r="AC872" i="22"/>
  <c r="AC873" i="22"/>
  <c r="AC874" i="22"/>
  <c r="AC875" i="22"/>
  <c r="AC876" i="22"/>
  <c r="AC877" i="22"/>
  <c r="AC878" i="22"/>
  <c r="AC879" i="22"/>
  <c r="AC880" i="22"/>
  <c r="AC881" i="22"/>
  <c r="AC882" i="22"/>
  <c r="AC883" i="22"/>
  <c r="AC884" i="22"/>
  <c r="AC885" i="22"/>
  <c r="AC886" i="22"/>
  <c r="AC887" i="22"/>
  <c r="AC888" i="22"/>
  <c r="AC889" i="22"/>
  <c r="AC890" i="22"/>
  <c r="AC891" i="22"/>
  <c r="AC892" i="22"/>
  <c r="AC893" i="22"/>
  <c r="AC894" i="22"/>
  <c r="AC895" i="22"/>
  <c r="AC896" i="22"/>
  <c r="AC897" i="22"/>
  <c r="AC898" i="22"/>
  <c r="AC899" i="22"/>
  <c r="AC900" i="22"/>
  <c r="AC901" i="22"/>
  <c r="AC902" i="22"/>
  <c r="AC903" i="22"/>
  <c r="AC904" i="22"/>
  <c r="AC905" i="22"/>
  <c r="AC906" i="22"/>
  <c r="AC907" i="22"/>
  <c r="AC908" i="22"/>
  <c r="AC909" i="22"/>
  <c r="AC910" i="22"/>
  <c r="AC911" i="22"/>
  <c r="AC912" i="22"/>
  <c r="AC913" i="22"/>
  <c r="AC914" i="22"/>
  <c r="AC915" i="22"/>
  <c r="AC916" i="22"/>
  <c r="AC917" i="22"/>
  <c r="AC918" i="22"/>
  <c r="AC919" i="22"/>
  <c r="AC920" i="22"/>
  <c r="AC921" i="22"/>
  <c r="AC922" i="22"/>
  <c r="AC923" i="22"/>
  <c r="AC924" i="22"/>
  <c r="AC925" i="22"/>
  <c r="AC926" i="22"/>
  <c r="AC927" i="22"/>
  <c r="AC928" i="22"/>
  <c r="AC929" i="22"/>
  <c r="AC930" i="22"/>
  <c r="AC931" i="22"/>
  <c r="AC932" i="22"/>
  <c r="AC933" i="22"/>
  <c r="AC934" i="22"/>
  <c r="AC935" i="22"/>
  <c r="AC936" i="22"/>
  <c r="AC937" i="22"/>
  <c r="AC938" i="22"/>
  <c r="AC939" i="22"/>
  <c r="AC940" i="22"/>
  <c r="AC941" i="22"/>
  <c r="AC942" i="22"/>
  <c r="AC943" i="22"/>
  <c r="AC944" i="22"/>
  <c r="AC945" i="22"/>
  <c r="AC946" i="22"/>
  <c r="AC947" i="22"/>
  <c r="AC948" i="22"/>
  <c r="AC949" i="22"/>
  <c r="AC950" i="22"/>
  <c r="AC951" i="22"/>
  <c r="AC952" i="22"/>
  <c r="AC953" i="22"/>
  <c r="AC954" i="22"/>
  <c r="AC955" i="22"/>
  <c r="AC956" i="22"/>
  <c r="AC957" i="22"/>
  <c r="AC958" i="22"/>
  <c r="AC959" i="22"/>
  <c r="AC960" i="22"/>
  <c r="AC961" i="22"/>
  <c r="AC962" i="22"/>
  <c r="AC963" i="22"/>
  <c r="AC964" i="22"/>
  <c r="AC965" i="22"/>
  <c r="AC966" i="22"/>
  <c r="AC967" i="22"/>
  <c r="AC968" i="22"/>
  <c r="AC969" i="22"/>
  <c r="AC970" i="22"/>
  <c r="AC971" i="22"/>
  <c r="AC972" i="22"/>
  <c r="AC973" i="22"/>
  <c r="AC974" i="22"/>
  <c r="AC975" i="22"/>
  <c r="AC976" i="22"/>
  <c r="AC977" i="22"/>
  <c r="AC978" i="22"/>
  <c r="AC979" i="22"/>
  <c r="AC980" i="22"/>
  <c r="AC981" i="22"/>
  <c r="AC982" i="22"/>
  <c r="AC983" i="22"/>
  <c r="AC984" i="22"/>
  <c r="AC985" i="22"/>
  <c r="AC986" i="22"/>
  <c r="AC987" i="22"/>
  <c r="AC988" i="22"/>
  <c r="AC989" i="22"/>
  <c r="AC990" i="22"/>
  <c r="AC991" i="22"/>
  <c r="AC992" i="22"/>
  <c r="AC993" i="22"/>
  <c r="AC994" i="22"/>
  <c r="AC995" i="22"/>
  <c r="AC996" i="22"/>
  <c r="AC997" i="22"/>
  <c r="AC998" i="22"/>
  <c r="AC999" i="22"/>
  <c r="AC1000" i="22"/>
  <c r="AC1001" i="22"/>
  <c r="AC1002" i="22"/>
  <c r="AC1003" i="22"/>
  <c r="AC1004" i="22"/>
  <c r="AC1005" i="22"/>
  <c r="AC1006" i="22"/>
  <c r="AC1007" i="22"/>
  <c r="AC1008" i="22"/>
  <c r="AC1009" i="22"/>
  <c r="AC1010" i="22"/>
  <c r="AC1011" i="22"/>
  <c r="AC1012" i="22"/>
  <c r="AC1013" i="22"/>
  <c r="AC1014" i="22"/>
  <c r="AC1015" i="22"/>
  <c r="AC1016" i="22"/>
  <c r="AC1017" i="22"/>
  <c r="AC1018" i="22"/>
  <c r="AC1019" i="22"/>
  <c r="AC1020" i="22"/>
  <c r="AC1021" i="22"/>
  <c r="AC1022" i="22"/>
  <c r="AC1023" i="22"/>
  <c r="AC1024" i="22"/>
  <c r="AC1025" i="22"/>
  <c r="AC1026" i="22"/>
  <c r="AC1027" i="22"/>
  <c r="AC1028" i="22"/>
  <c r="AC1029" i="22"/>
  <c r="AC1030" i="22"/>
  <c r="AC1031" i="22"/>
  <c r="AC1032" i="22"/>
  <c r="AC1033" i="22"/>
  <c r="AC1034" i="22"/>
  <c r="AC1035" i="22"/>
  <c r="AC1036" i="22"/>
  <c r="AC1037" i="22"/>
  <c r="AC1038" i="22"/>
  <c r="AC1039" i="22"/>
  <c r="AC1040" i="22"/>
  <c r="AC1041" i="22"/>
  <c r="AC1042" i="22"/>
  <c r="AC1043" i="22"/>
  <c r="AC1044" i="22"/>
  <c r="AC1045" i="22"/>
  <c r="AC1046" i="22"/>
  <c r="AC1047" i="22"/>
  <c r="AC1048" i="22"/>
  <c r="AC1049" i="22"/>
  <c r="AC1050" i="22"/>
  <c r="AC1051" i="22"/>
  <c r="AC1052" i="22"/>
  <c r="AC1053" i="22"/>
  <c r="AC1054" i="22"/>
  <c r="AC1055" i="22"/>
  <c r="AC1056" i="22"/>
  <c r="AC1057" i="22"/>
  <c r="AC1058" i="22"/>
  <c r="AC1059" i="22"/>
  <c r="AC1060" i="22"/>
  <c r="AC1061" i="22"/>
  <c r="AC1062" i="22"/>
  <c r="AC1063" i="22"/>
  <c r="AC1064" i="22"/>
  <c r="AC1065" i="22"/>
  <c r="AC1066" i="22"/>
  <c r="AC1067" i="22"/>
  <c r="AC1068" i="22"/>
  <c r="AC1069" i="22"/>
  <c r="AC1070" i="22"/>
  <c r="AC1071" i="22"/>
  <c r="AC1072" i="22"/>
  <c r="AC1073" i="22"/>
  <c r="AC1074" i="22"/>
  <c r="AC1075" i="22"/>
  <c r="AC1076" i="22"/>
  <c r="AC1077" i="22"/>
  <c r="AC1078" i="22"/>
  <c r="AC1079" i="22"/>
  <c r="AC1080" i="22"/>
  <c r="AC1081" i="22"/>
  <c r="AC1082" i="22"/>
  <c r="AC1083" i="22"/>
  <c r="AC1084" i="22"/>
  <c r="AC1085" i="22"/>
  <c r="AC1086" i="22"/>
  <c r="AC1087" i="22"/>
  <c r="AC1088" i="22"/>
  <c r="AC1089" i="22"/>
  <c r="AC1090" i="22"/>
  <c r="AC1091" i="22"/>
  <c r="AC1092" i="22"/>
  <c r="AC1093" i="22"/>
  <c r="AC1094" i="22"/>
  <c r="AC1095" i="22"/>
  <c r="AC1096" i="22"/>
  <c r="AC1097" i="22"/>
  <c r="AC1098" i="22"/>
  <c r="AC1099" i="22"/>
  <c r="AC1100" i="22"/>
  <c r="AC1101" i="22"/>
  <c r="AC1102" i="22"/>
  <c r="AC1103" i="22"/>
  <c r="AC1104" i="22"/>
  <c r="AC1105" i="22"/>
  <c r="AC1106" i="22"/>
  <c r="AC1107" i="22"/>
  <c r="AC1108" i="22"/>
  <c r="AC1109" i="22"/>
  <c r="AC1110" i="22"/>
  <c r="AC1111" i="22"/>
  <c r="AC1112" i="22"/>
  <c r="AC1113" i="22"/>
  <c r="AC1114" i="22"/>
  <c r="AC1115" i="22"/>
  <c r="AC1116" i="22"/>
  <c r="AC1117" i="22"/>
  <c r="AC1118" i="22"/>
  <c r="AC1119" i="22"/>
  <c r="AC1120" i="22"/>
  <c r="AC1121" i="22"/>
  <c r="AC1122" i="22"/>
  <c r="AC1123" i="22"/>
  <c r="AC1124" i="22"/>
  <c r="AC1125" i="22"/>
  <c r="AC1126" i="22"/>
  <c r="AC1127" i="22"/>
  <c r="AC1128" i="22"/>
  <c r="AC1129" i="22"/>
  <c r="AC1130" i="22"/>
  <c r="AC1131" i="22"/>
  <c r="AC1132" i="22"/>
  <c r="AC1133" i="22"/>
  <c r="AC1134" i="22"/>
  <c r="AC1135" i="22"/>
  <c r="AC1136" i="22"/>
  <c r="AC1137" i="22"/>
  <c r="AC1138" i="22"/>
  <c r="AC1139" i="22"/>
  <c r="AC1140" i="22"/>
  <c r="AC1141" i="22"/>
  <c r="AC1142" i="22"/>
  <c r="AC1143" i="22"/>
  <c r="AC1144" i="22"/>
  <c r="AC1145" i="22"/>
  <c r="AC1146" i="22"/>
  <c r="AC1147" i="22"/>
  <c r="AC1148" i="22"/>
  <c r="AC1149" i="22"/>
  <c r="AC1150" i="22"/>
  <c r="AC1151" i="22"/>
  <c r="AC1152" i="22"/>
  <c r="AC1153" i="22"/>
  <c r="AC1154" i="22"/>
  <c r="AC1155" i="22"/>
  <c r="AC1156" i="22"/>
  <c r="AC1157" i="22"/>
  <c r="AC1158" i="22"/>
  <c r="AC1159" i="22"/>
  <c r="AC1160" i="22"/>
  <c r="AC1161" i="22"/>
  <c r="AC1162" i="22"/>
  <c r="AC1163" i="22"/>
  <c r="AC1164" i="22"/>
  <c r="AC1165" i="22"/>
  <c r="AC1166" i="22"/>
  <c r="AC1167" i="22"/>
  <c r="AC1168" i="22"/>
  <c r="AC1169" i="22"/>
  <c r="AC1170" i="22"/>
  <c r="AC1171" i="22"/>
  <c r="AC1172" i="22"/>
  <c r="AC1173" i="22"/>
  <c r="AC1174" i="22"/>
  <c r="AC1175" i="22"/>
  <c r="AC1176" i="22"/>
  <c r="AC1177" i="22"/>
  <c r="AC1178" i="22"/>
  <c r="AC1179" i="22"/>
  <c r="AC1180" i="22"/>
  <c r="AC1181" i="22"/>
  <c r="AC1182" i="22"/>
  <c r="AC1183" i="22"/>
  <c r="AC1184" i="22"/>
  <c r="AC1185" i="22"/>
  <c r="AC1186" i="22"/>
  <c r="AC1187" i="22"/>
  <c r="AC1188" i="22"/>
  <c r="AC1189" i="22"/>
  <c r="AC1190" i="22"/>
  <c r="AC1191" i="22"/>
  <c r="AC1192" i="22"/>
  <c r="AC1193" i="22"/>
  <c r="AC1194" i="22"/>
  <c r="AC1195" i="22"/>
  <c r="AC1196" i="22"/>
  <c r="AC1197" i="22"/>
  <c r="AC1198" i="22"/>
  <c r="AC1199" i="22"/>
  <c r="AC1200" i="22"/>
  <c r="AC1201" i="22"/>
  <c r="AC1202" i="22"/>
  <c r="AC1203" i="22"/>
  <c r="AC1204" i="22"/>
  <c r="AC1205" i="22"/>
  <c r="AC1206" i="22"/>
  <c r="AC1207" i="22"/>
  <c r="AC1208" i="22"/>
  <c r="AC1209" i="22"/>
  <c r="AC1210" i="22"/>
  <c r="AC1211" i="22"/>
  <c r="AC1212" i="22"/>
  <c r="AC1213" i="22"/>
  <c r="AC1214" i="22"/>
  <c r="AC1215" i="22"/>
  <c r="AC1216" i="22"/>
  <c r="AC1217" i="22"/>
  <c r="AC1218" i="22"/>
  <c r="AC1219" i="22"/>
  <c r="AC1220" i="22"/>
  <c r="AC1221" i="22"/>
  <c r="AC1222" i="22"/>
  <c r="AC1223" i="22"/>
  <c r="AC1224" i="22"/>
  <c r="AC1225" i="22"/>
  <c r="AC1226" i="22"/>
  <c r="AC1227" i="22"/>
  <c r="AC1228" i="22"/>
  <c r="AC1229" i="22"/>
  <c r="AC1230" i="22"/>
  <c r="AC1231" i="22"/>
  <c r="AC1232" i="22"/>
  <c r="AC1233" i="22"/>
  <c r="AC1234" i="22"/>
  <c r="AC1235" i="22"/>
  <c r="AC1236" i="22"/>
  <c r="AC1237" i="22"/>
  <c r="AC1238" i="22"/>
  <c r="AC1239" i="22"/>
  <c r="AC1240" i="22"/>
  <c r="AC1241" i="22"/>
  <c r="AC1242" i="22"/>
  <c r="AC1243" i="22"/>
  <c r="AC1244" i="22"/>
  <c r="AC1245" i="22"/>
  <c r="AC1246" i="22"/>
  <c r="AC1247" i="22"/>
  <c r="AC1248" i="22"/>
  <c r="AC1249" i="22"/>
  <c r="AC1250" i="22"/>
  <c r="AC1251" i="22"/>
  <c r="AC1252" i="22"/>
  <c r="AC1253" i="22"/>
  <c r="AC1254" i="22"/>
  <c r="AC1255" i="22"/>
  <c r="AC1256" i="22"/>
  <c r="AC1257" i="22"/>
  <c r="AC1258" i="22"/>
  <c r="AC1259" i="22"/>
  <c r="AC1260" i="22"/>
  <c r="AC1261" i="22"/>
  <c r="AC1262" i="22"/>
  <c r="AC1263" i="22"/>
  <c r="AC1264" i="22"/>
  <c r="AC1265" i="22"/>
  <c r="AC1266" i="22"/>
  <c r="AC1267" i="22"/>
  <c r="AC1268" i="22"/>
  <c r="AC1269" i="22"/>
  <c r="AC1270" i="22"/>
  <c r="AC1271" i="22"/>
  <c r="AC1272" i="22"/>
  <c r="AC1273" i="22"/>
  <c r="AC1274" i="22"/>
  <c r="AC1275" i="22"/>
  <c r="AC1276" i="22"/>
  <c r="AC1277" i="22"/>
  <c r="AC1278" i="22"/>
  <c r="AC1279" i="22"/>
  <c r="AC1280" i="22"/>
  <c r="AC1281" i="22"/>
  <c r="AC1282" i="22"/>
  <c r="AC1283" i="22"/>
  <c r="AC1284" i="22"/>
  <c r="AC1285" i="22"/>
  <c r="AC1286" i="22"/>
  <c r="AC1287" i="22"/>
  <c r="AC1288" i="22"/>
  <c r="AC1289" i="22"/>
  <c r="AC1290" i="22"/>
  <c r="AC1291" i="22"/>
  <c r="AC1292" i="22"/>
  <c r="AC1293" i="22"/>
  <c r="AC1294" i="22"/>
  <c r="AC1295" i="22"/>
  <c r="AC1296" i="22"/>
  <c r="AC1297" i="22"/>
  <c r="AC1298" i="22"/>
  <c r="AC1299" i="22"/>
  <c r="AC1300" i="22"/>
  <c r="AC1301" i="22"/>
  <c r="AC1302" i="22"/>
  <c r="AC1303" i="22"/>
  <c r="AC1304" i="22"/>
  <c r="AC1305" i="22"/>
  <c r="AC1306" i="22"/>
  <c r="AC1307" i="22"/>
  <c r="AC1308" i="22"/>
  <c r="AC1309" i="22"/>
  <c r="AC1310" i="22"/>
  <c r="AC3" i="22"/>
  <c r="AE4" i="28"/>
  <c r="AE5" i="28"/>
  <c r="AE6" i="28"/>
  <c r="AE7" i="28"/>
  <c r="AE8" i="28"/>
  <c r="AE9" i="28"/>
  <c r="AE10" i="28"/>
  <c r="AE11" i="28"/>
  <c r="AE12" i="28"/>
  <c r="AE13" i="28"/>
  <c r="AE14" i="28"/>
  <c r="AE15" i="28"/>
  <c r="AE16" i="28"/>
  <c r="AE17" i="28"/>
  <c r="AE18" i="28"/>
  <c r="AE19" i="28"/>
  <c r="AE20" i="28"/>
  <c r="AE21" i="28"/>
  <c r="AE22" i="28"/>
  <c r="AE23" i="28"/>
  <c r="AE24" i="28"/>
  <c r="AE25" i="28"/>
  <c r="AE26" i="28"/>
  <c r="AE27" i="28"/>
  <c r="AE28" i="28"/>
  <c r="AE29" i="28"/>
  <c r="AE30" i="28"/>
  <c r="AE31" i="28"/>
  <c r="AE32" i="28"/>
  <c r="AE33" i="28"/>
  <c r="AE34" i="28"/>
  <c r="AE35" i="28"/>
  <c r="AE36" i="28"/>
  <c r="AE37" i="28"/>
  <c r="AE38" i="28"/>
  <c r="AE39" i="28"/>
  <c r="AE40" i="28"/>
  <c r="AE41" i="28"/>
  <c r="AE42" i="28"/>
  <c r="AE43" i="28"/>
  <c r="AE44" i="28"/>
  <c r="AE45" i="28"/>
  <c r="AE46" i="28"/>
  <c r="AE47" i="28"/>
  <c r="AE48" i="28"/>
  <c r="AE49" i="28"/>
  <c r="AE50" i="28"/>
  <c r="AE51" i="28"/>
  <c r="AE52" i="28"/>
  <c r="AE53" i="28"/>
  <c r="AE54" i="28"/>
  <c r="AE55" i="28"/>
  <c r="AE56" i="28"/>
  <c r="AE57" i="28"/>
  <c r="AE58" i="28"/>
  <c r="AE59" i="28"/>
  <c r="AE60" i="28"/>
  <c r="AE61" i="28"/>
  <c r="AE62" i="28"/>
  <c r="AE63" i="28"/>
  <c r="AE64" i="28"/>
  <c r="AE65" i="28"/>
  <c r="AE66" i="28"/>
  <c r="AE67" i="28"/>
  <c r="AE68" i="28"/>
  <c r="AE69" i="28"/>
  <c r="AE70" i="28"/>
  <c r="AE71" i="28"/>
  <c r="AE72" i="28"/>
  <c r="AE73" i="28"/>
  <c r="AE74" i="28"/>
  <c r="AE75" i="28"/>
  <c r="AE76" i="28"/>
  <c r="AE77" i="28"/>
  <c r="AE78" i="28"/>
  <c r="AE79" i="28"/>
  <c r="AE80" i="28"/>
  <c r="AE81" i="28"/>
  <c r="AE82" i="28"/>
  <c r="AE83" i="28"/>
  <c r="AE84" i="28"/>
  <c r="AE85" i="28"/>
  <c r="AE86" i="28"/>
  <c r="AE87" i="28"/>
  <c r="AE88" i="28"/>
  <c r="AE89" i="28"/>
  <c r="AE90" i="28"/>
  <c r="AE91" i="28"/>
  <c r="AE92" i="28"/>
  <c r="AE93" i="28"/>
  <c r="AE94" i="28"/>
  <c r="AE95" i="28"/>
  <c r="AE96" i="28"/>
  <c r="AE97" i="28"/>
  <c r="AE98" i="28"/>
  <c r="AE99" i="28"/>
  <c r="AE100" i="28"/>
  <c r="AE101" i="28"/>
  <c r="AE102" i="28"/>
  <c r="AE103" i="28"/>
  <c r="AE104" i="28"/>
  <c r="AE105" i="28"/>
  <c r="AE106" i="28"/>
  <c r="AE107" i="28"/>
  <c r="AE108" i="28"/>
  <c r="AE109" i="28"/>
  <c r="AE110" i="28"/>
  <c r="AE111" i="28"/>
  <c r="AE112" i="28"/>
  <c r="AE113" i="28"/>
  <c r="AE114" i="28"/>
  <c r="AE115" i="28"/>
  <c r="AE116" i="28"/>
  <c r="AE117" i="28"/>
  <c r="AE118" i="28"/>
  <c r="AE119" i="28"/>
  <c r="AE120" i="28"/>
  <c r="AE121" i="28"/>
  <c r="AE122" i="28"/>
  <c r="AE123" i="28"/>
  <c r="AE124" i="28"/>
  <c r="AE125" i="28"/>
  <c r="AE126" i="28"/>
  <c r="AE127" i="28"/>
  <c r="AE128" i="28"/>
  <c r="AE129" i="28"/>
  <c r="AE130" i="28"/>
  <c r="AE131" i="28"/>
  <c r="AE132" i="28"/>
  <c r="AE133" i="28"/>
  <c r="AE134" i="28"/>
  <c r="AE135" i="28"/>
  <c r="AE136" i="28"/>
  <c r="AE137" i="28"/>
  <c r="AE138" i="28"/>
  <c r="AE139" i="28"/>
  <c r="AE140" i="28"/>
  <c r="AE141" i="28"/>
  <c r="AE142" i="28"/>
  <c r="AE143" i="28"/>
  <c r="AE144" i="28"/>
  <c r="AE145" i="28"/>
  <c r="AE146" i="28"/>
  <c r="AE147" i="28"/>
  <c r="AE148" i="28"/>
  <c r="AE149" i="28"/>
  <c r="AE150" i="28"/>
  <c r="AE151" i="28"/>
  <c r="AE152" i="28"/>
  <c r="AE153" i="28"/>
  <c r="AE154" i="28"/>
  <c r="AE155" i="28"/>
  <c r="AE156" i="28"/>
  <c r="AE157" i="28"/>
  <c r="AE158" i="28"/>
  <c r="AE159" i="28"/>
  <c r="AE160" i="28"/>
  <c r="AE161" i="28"/>
  <c r="AE162" i="28"/>
  <c r="AE163" i="28"/>
  <c r="AE164" i="28"/>
  <c r="AE165" i="28"/>
  <c r="AE166" i="28"/>
  <c r="AE167" i="28"/>
  <c r="AE168" i="28"/>
  <c r="AE169" i="28"/>
  <c r="AE170" i="28"/>
  <c r="AE171" i="28"/>
  <c r="AE172" i="28"/>
  <c r="AE173" i="28"/>
  <c r="AE174" i="28"/>
  <c r="AE175" i="28"/>
  <c r="AE176" i="28"/>
  <c r="AE177" i="28"/>
  <c r="AE178" i="28"/>
  <c r="AE179" i="28"/>
  <c r="AE180" i="28"/>
  <c r="AE181" i="28"/>
  <c r="AE182" i="28"/>
  <c r="AE183" i="28"/>
  <c r="AE184" i="28"/>
  <c r="AE185" i="28"/>
  <c r="AE186" i="28"/>
  <c r="AE187" i="28"/>
  <c r="AE188" i="28"/>
  <c r="AE189" i="28"/>
  <c r="AE190" i="28"/>
  <c r="AE191" i="28"/>
  <c r="AE192" i="28"/>
  <c r="AE193" i="28"/>
  <c r="AE194" i="28"/>
  <c r="AE195" i="28"/>
  <c r="AE196" i="28"/>
  <c r="AE197" i="28"/>
  <c r="AE198" i="28"/>
  <c r="AE199" i="28"/>
  <c r="AE200" i="28"/>
  <c r="AE201" i="28"/>
  <c r="AE202" i="28"/>
  <c r="AE203" i="28"/>
  <c r="AE204" i="28"/>
  <c r="AE205" i="28"/>
  <c r="AE206" i="28"/>
  <c r="AE207" i="28"/>
  <c r="AE208" i="28"/>
  <c r="AE209" i="28"/>
  <c r="AE210" i="28"/>
  <c r="AE211" i="28"/>
  <c r="AE212" i="28"/>
  <c r="AE213" i="28"/>
  <c r="AE214" i="28"/>
  <c r="AE215" i="28"/>
  <c r="AE216" i="28"/>
  <c r="AE217" i="28"/>
  <c r="AE218" i="28"/>
  <c r="AE219" i="28"/>
  <c r="AE220" i="28"/>
  <c r="AE221" i="28"/>
  <c r="AE222" i="28"/>
  <c r="AE223" i="28"/>
  <c r="AE224" i="28"/>
  <c r="AE225" i="28"/>
  <c r="AE226" i="28"/>
  <c r="AE227" i="28"/>
  <c r="AE228" i="28"/>
  <c r="AE229" i="28"/>
  <c r="AE230" i="28"/>
  <c r="AE231" i="28"/>
  <c r="AE232" i="28"/>
  <c r="AE233" i="28"/>
  <c r="AE234" i="28"/>
  <c r="AE235" i="28"/>
  <c r="AE236" i="28"/>
  <c r="AE237" i="28"/>
  <c r="AE238" i="28"/>
  <c r="AE239" i="28"/>
  <c r="AE240" i="28"/>
  <c r="AE241" i="28"/>
  <c r="AE242" i="28"/>
  <c r="AE243" i="28"/>
  <c r="AE244" i="28"/>
  <c r="AE245" i="28"/>
  <c r="AE246" i="28"/>
  <c r="AE247" i="28"/>
  <c r="AE248" i="28"/>
  <c r="AE249" i="28"/>
  <c r="AE250" i="28"/>
  <c r="AE251" i="28"/>
  <c r="AE252" i="28"/>
  <c r="AE253" i="28"/>
  <c r="AE254" i="28"/>
  <c r="AE255" i="28"/>
  <c r="AE256" i="28"/>
  <c r="AE257" i="28"/>
  <c r="AE258" i="28"/>
  <c r="AE259" i="28"/>
  <c r="AE260" i="28"/>
  <c r="AE261" i="28"/>
  <c r="AE262" i="28"/>
  <c r="AE263" i="28"/>
  <c r="AE264" i="28"/>
  <c r="AE265" i="28"/>
  <c r="AE266" i="28"/>
  <c r="AE267" i="28"/>
  <c r="AE268" i="28"/>
  <c r="AE269" i="28"/>
  <c r="AE270" i="28"/>
  <c r="AE271" i="28"/>
  <c r="AE272" i="28"/>
  <c r="AE273" i="28"/>
  <c r="AE274" i="28"/>
  <c r="AE275" i="28"/>
  <c r="AE276" i="28"/>
  <c r="AE277" i="28"/>
  <c r="AE278" i="28"/>
  <c r="AE279" i="28"/>
  <c r="AE280" i="28"/>
  <c r="AE281" i="28"/>
  <c r="AE282" i="28"/>
  <c r="AE283" i="28"/>
  <c r="AE284" i="28"/>
  <c r="AE285" i="28"/>
  <c r="AE286" i="28"/>
  <c r="AE287" i="28"/>
  <c r="AE288" i="28"/>
  <c r="AE289" i="28"/>
  <c r="AE290" i="28"/>
  <c r="AE291" i="28"/>
  <c r="AE292" i="28"/>
  <c r="AE293" i="28"/>
  <c r="AE294" i="28"/>
  <c r="AE295" i="28"/>
  <c r="AE296" i="28"/>
  <c r="AE297" i="28"/>
  <c r="AE298" i="28"/>
  <c r="AE299" i="28"/>
  <c r="AE300" i="28"/>
  <c r="AE301" i="28"/>
  <c r="AE302" i="28"/>
  <c r="AE303" i="28"/>
  <c r="AE304" i="28"/>
  <c r="AE305" i="28"/>
  <c r="AE306" i="28"/>
  <c r="AE307" i="28"/>
  <c r="AE308" i="28"/>
  <c r="AE309" i="28"/>
  <c r="AE310" i="28"/>
  <c r="AE311" i="28"/>
  <c r="AE312" i="28"/>
  <c r="AE313" i="28"/>
  <c r="AE314" i="28"/>
  <c r="AE315" i="28"/>
  <c r="AE316" i="28"/>
  <c r="AE317" i="28"/>
  <c r="AE318" i="28"/>
  <c r="AE319" i="28"/>
  <c r="AE320" i="28"/>
  <c r="AE321" i="28"/>
  <c r="AE322" i="28"/>
  <c r="AE323" i="28"/>
  <c r="AE324" i="28"/>
  <c r="AE325" i="28"/>
  <c r="AE326" i="28"/>
  <c r="AE327" i="28"/>
  <c r="AE328" i="28"/>
  <c r="AE329" i="28"/>
  <c r="AE330" i="28"/>
  <c r="AE331" i="28"/>
  <c r="AE332" i="28"/>
  <c r="AE333" i="28"/>
  <c r="AE334" i="28"/>
  <c r="AE335" i="28"/>
  <c r="AE336" i="28"/>
  <c r="AE337" i="28"/>
  <c r="AE338" i="28"/>
  <c r="AE339" i="28"/>
  <c r="AE340" i="28"/>
  <c r="AE341" i="28"/>
  <c r="AE342" i="28"/>
  <c r="AE343" i="28"/>
  <c r="AE344" i="28"/>
  <c r="AE345" i="28"/>
  <c r="AE346" i="28"/>
  <c r="AE347" i="28"/>
  <c r="AE348" i="28"/>
  <c r="AE349" i="28"/>
  <c r="AE350" i="28"/>
  <c r="AE351" i="28"/>
  <c r="AE352" i="28"/>
  <c r="AE353" i="28"/>
  <c r="AE354" i="28"/>
  <c r="AE355" i="28"/>
  <c r="AE356" i="28"/>
  <c r="AE357" i="28"/>
  <c r="AE358" i="28"/>
  <c r="AE359" i="28"/>
  <c r="AE360" i="28"/>
  <c r="AE361" i="28"/>
  <c r="AE362" i="28"/>
  <c r="AE363" i="28"/>
  <c r="AE364" i="28"/>
  <c r="AE365" i="28"/>
  <c r="AE366" i="28"/>
  <c r="AE367" i="28"/>
  <c r="AE368" i="28"/>
  <c r="AE369" i="28"/>
  <c r="AE370" i="28"/>
  <c r="AE371" i="28"/>
  <c r="AE372" i="28"/>
  <c r="AE373" i="28"/>
  <c r="AE374" i="28"/>
  <c r="AE375" i="28"/>
  <c r="AE376" i="28"/>
  <c r="AE377" i="28"/>
  <c r="AE378" i="28"/>
  <c r="AE379" i="28"/>
  <c r="AE380" i="28"/>
  <c r="AE381" i="28"/>
  <c r="AE382" i="28"/>
  <c r="AE383" i="28"/>
  <c r="AE384" i="28"/>
  <c r="AE385" i="28"/>
  <c r="AE386" i="28"/>
  <c r="AE387" i="28"/>
  <c r="AE388" i="28"/>
  <c r="AE389" i="28"/>
  <c r="AE390" i="28"/>
  <c r="AE391" i="28"/>
  <c r="AE392" i="28"/>
  <c r="AE393" i="28"/>
  <c r="AE394" i="28"/>
  <c r="AE395" i="28"/>
  <c r="AE396" i="28"/>
  <c r="AE397" i="28"/>
  <c r="AE398" i="28"/>
  <c r="AE399" i="28"/>
  <c r="AE400" i="28"/>
  <c r="AE401" i="28"/>
  <c r="AE402" i="28"/>
  <c r="AE403" i="28"/>
  <c r="AE404" i="28"/>
  <c r="AE405" i="28"/>
  <c r="AE406" i="28"/>
  <c r="AE407" i="28"/>
  <c r="AE408" i="28"/>
  <c r="AE409" i="28"/>
  <c r="AE410" i="28"/>
  <c r="AE411" i="28"/>
  <c r="AE412" i="28"/>
  <c r="AE413" i="28"/>
  <c r="AE414" i="28"/>
  <c r="AE415" i="28"/>
  <c r="AE416" i="28"/>
  <c r="AE417" i="28"/>
  <c r="AE418" i="28"/>
  <c r="AE419" i="28"/>
  <c r="AE420" i="28"/>
  <c r="AE421" i="28"/>
  <c r="AE422" i="28"/>
  <c r="AE423" i="28"/>
  <c r="AE424" i="28"/>
  <c r="AE425" i="28"/>
  <c r="AE426" i="28"/>
  <c r="AE427" i="28"/>
  <c r="AE428" i="28"/>
  <c r="AE429" i="28"/>
  <c r="AE430" i="28"/>
  <c r="AE431" i="28"/>
  <c r="AE432" i="28"/>
  <c r="AE433" i="28"/>
  <c r="AE434" i="28"/>
  <c r="AE435" i="28"/>
  <c r="AE436" i="28"/>
  <c r="AE437" i="28"/>
  <c r="AE438" i="28"/>
  <c r="AE439" i="28"/>
  <c r="AE440" i="28"/>
  <c r="AE441" i="28"/>
  <c r="AE442" i="28"/>
  <c r="AE443" i="28"/>
  <c r="AE444" i="28"/>
  <c r="AE445" i="28"/>
  <c r="AE446" i="28"/>
  <c r="AE447" i="28"/>
  <c r="AE448" i="28"/>
  <c r="AE449" i="28"/>
  <c r="AE450" i="28"/>
  <c r="AE451" i="28"/>
  <c r="AE452" i="28"/>
  <c r="AE453" i="28"/>
  <c r="AE454" i="28"/>
  <c r="AE455" i="28"/>
  <c r="AE456" i="28"/>
  <c r="AE457" i="28"/>
  <c r="AE458" i="28"/>
  <c r="AE459" i="28"/>
  <c r="AE460" i="28"/>
  <c r="AE461" i="28"/>
  <c r="AE462" i="28"/>
  <c r="AE463" i="28"/>
  <c r="AE464" i="28"/>
  <c r="AE465" i="28"/>
  <c r="AE466" i="28"/>
  <c r="AE467" i="28"/>
  <c r="AE468" i="28"/>
  <c r="AE469" i="28"/>
  <c r="AE470" i="28"/>
  <c r="AE471" i="28"/>
  <c r="AE472" i="28"/>
  <c r="AE473" i="28"/>
  <c r="AE474" i="28"/>
  <c r="AE475" i="28"/>
  <c r="AE476" i="28"/>
  <c r="AE477" i="28"/>
  <c r="AE478" i="28"/>
  <c r="AE479" i="28"/>
  <c r="AE480" i="28"/>
  <c r="AE481" i="28"/>
  <c r="AE482" i="28"/>
  <c r="AE483" i="28"/>
  <c r="AE484" i="28"/>
  <c r="AE485" i="28"/>
  <c r="AE486" i="28"/>
  <c r="AE487" i="28"/>
  <c r="AE488" i="28"/>
  <c r="AE489" i="28"/>
  <c r="AE490" i="28"/>
  <c r="AE491" i="28"/>
  <c r="AE492" i="28"/>
  <c r="AE493" i="28"/>
  <c r="AE494" i="28"/>
  <c r="AE495" i="28"/>
  <c r="AE496" i="28"/>
  <c r="AE497" i="28"/>
  <c r="AE498" i="28"/>
  <c r="AE499" i="28"/>
  <c r="AE500" i="28"/>
  <c r="AE501" i="28"/>
  <c r="AE502" i="28"/>
  <c r="AE503" i="28"/>
  <c r="AE504" i="28"/>
  <c r="AE505" i="28"/>
  <c r="AE506" i="28"/>
  <c r="AE507" i="28"/>
  <c r="AE508" i="28"/>
  <c r="AE509" i="28"/>
  <c r="AE510" i="28"/>
  <c r="AE511" i="28"/>
  <c r="AE512" i="28"/>
  <c r="AE513" i="28"/>
  <c r="AE514" i="28"/>
  <c r="AE515" i="28"/>
  <c r="AE516" i="28"/>
  <c r="AE517" i="28"/>
  <c r="AE518" i="28"/>
  <c r="AE519" i="28"/>
  <c r="AE520" i="28"/>
  <c r="AE521" i="28"/>
  <c r="AE522" i="28"/>
  <c r="AE523" i="28"/>
  <c r="AE524" i="28"/>
  <c r="AE525" i="28"/>
  <c r="AE526" i="28"/>
  <c r="AE527" i="28"/>
  <c r="AE528" i="28"/>
  <c r="AE529" i="28"/>
  <c r="AE530" i="28"/>
  <c r="AE531" i="28"/>
  <c r="AE532" i="28"/>
  <c r="AE533" i="28"/>
  <c r="AE534" i="28"/>
  <c r="AE535" i="28"/>
  <c r="AE536" i="28"/>
  <c r="AE537" i="28"/>
  <c r="AE538" i="28"/>
  <c r="AE539" i="28"/>
  <c r="AE540" i="28"/>
  <c r="AE541" i="28"/>
  <c r="AE542" i="28"/>
  <c r="AE543" i="28"/>
  <c r="AE544" i="28"/>
  <c r="AE545" i="28"/>
  <c r="AE546" i="28"/>
  <c r="AE547" i="28"/>
  <c r="AE548" i="28"/>
  <c r="AE549" i="28"/>
  <c r="AE550" i="28"/>
  <c r="AE551" i="28"/>
  <c r="AE552" i="28"/>
  <c r="AE553" i="28"/>
  <c r="AE554" i="28"/>
  <c r="AE555" i="28"/>
  <c r="AE556" i="28"/>
  <c r="AE557" i="28"/>
  <c r="AE558" i="28"/>
  <c r="AE559" i="28"/>
  <c r="AE560" i="28"/>
  <c r="AE561" i="28"/>
  <c r="AE562" i="28"/>
  <c r="AE563" i="28"/>
  <c r="AE564" i="28"/>
  <c r="AE565" i="28"/>
  <c r="AE566" i="28"/>
  <c r="AE567" i="28"/>
  <c r="AE568" i="28"/>
  <c r="AE569" i="28"/>
  <c r="AE570" i="28"/>
  <c r="AE571" i="28"/>
  <c r="AE572" i="28"/>
  <c r="AE573" i="28"/>
  <c r="AE574" i="28"/>
  <c r="AE575" i="28"/>
  <c r="AE576" i="28"/>
  <c r="AE577" i="28"/>
  <c r="AE578" i="28"/>
  <c r="AE579" i="28"/>
  <c r="AE580" i="28"/>
  <c r="AE581" i="28"/>
  <c r="AE582" i="28"/>
  <c r="AE583" i="28"/>
  <c r="AE584" i="28"/>
  <c r="AE585" i="28"/>
  <c r="AE586" i="28"/>
  <c r="AE587" i="28"/>
  <c r="AE588" i="28"/>
  <c r="AE589" i="28"/>
  <c r="AE590" i="28"/>
  <c r="AE591" i="28"/>
  <c r="AE592" i="28"/>
  <c r="AE593" i="28"/>
  <c r="AE594" i="28"/>
  <c r="AE595" i="28"/>
  <c r="AE596" i="28"/>
  <c r="AE597" i="28"/>
  <c r="AE598" i="28"/>
  <c r="AE599" i="28"/>
  <c r="AE600" i="28"/>
  <c r="AE601" i="28"/>
  <c r="AE602" i="28"/>
  <c r="AE603" i="28"/>
  <c r="AE604" i="28"/>
  <c r="AE605" i="28"/>
  <c r="AE606" i="28"/>
  <c r="AE607" i="28"/>
  <c r="AE608" i="28"/>
  <c r="AE609" i="28"/>
  <c r="AE610" i="28"/>
  <c r="AE611" i="28"/>
  <c r="AE612" i="28"/>
  <c r="AE613" i="28"/>
  <c r="AE614" i="28"/>
  <c r="AE615" i="28"/>
  <c r="AE616" i="28"/>
  <c r="AE617" i="28"/>
  <c r="AE618" i="28"/>
  <c r="AE619" i="28"/>
  <c r="AE620" i="28"/>
  <c r="AE621" i="28"/>
  <c r="AE622" i="28"/>
  <c r="AE623" i="28"/>
  <c r="AE624" i="28"/>
  <c r="AE625" i="28"/>
  <c r="AE626" i="28"/>
  <c r="AE627" i="28"/>
  <c r="AE628" i="28"/>
  <c r="AE629" i="28"/>
  <c r="AE630" i="28"/>
  <c r="AE631" i="28"/>
  <c r="AE632" i="28"/>
  <c r="AE633" i="28"/>
  <c r="AE634" i="28"/>
  <c r="AE635" i="28"/>
  <c r="AE636" i="28"/>
  <c r="AE637" i="28"/>
  <c r="AE638" i="28"/>
  <c r="AE639" i="28"/>
  <c r="AE640" i="28"/>
  <c r="AE641" i="28"/>
  <c r="AE642" i="28"/>
  <c r="AE643" i="28"/>
  <c r="AE644" i="28"/>
  <c r="AE645" i="28"/>
  <c r="AE646" i="28"/>
  <c r="AE647" i="28"/>
  <c r="AE648" i="28"/>
  <c r="AE649" i="28"/>
  <c r="AE650" i="28"/>
  <c r="AE651" i="28"/>
  <c r="AE652" i="28"/>
  <c r="AE653" i="28"/>
  <c r="AE654" i="28"/>
  <c r="AE655" i="28"/>
  <c r="AE656" i="28"/>
  <c r="AE657" i="28"/>
  <c r="AE658" i="28"/>
  <c r="AE659" i="28"/>
  <c r="AE660" i="28"/>
  <c r="AE661" i="28"/>
  <c r="AE662" i="28"/>
  <c r="AE663" i="28"/>
  <c r="AE664" i="28"/>
  <c r="AE665" i="28"/>
  <c r="AE666" i="28"/>
  <c r="AE667" i="28"/>
  <c r="AE668" i="28"/>
  <c r="AE669" i="28"/>
  <c r="AE670" i="28"/>
  <c r="AE671" i="28"/>
  <c r="AE672" i="28"/>
  <c r="AE673" i="28"/>
  <c r="AE674" i="28"/>
  <c r="AE675" i="28"/>
  <c r="AE676" i="28"/>
  <c r="AE677" i="28"/>
  <c r="AE678" i="28"/>
  <c r="AE679" i="28"/>
  <c r="AE680" i="28"/>
  <c r="AE681" i="28"/>
  <c r="AE682" i="28"/>
  <c r="AE683" i="28"/>
  <c r="AE684" i="28"/>
  <c r="AE685" i="28"/>
  <c r="AE686" i="28"/>
  <c r="AE687" i="28"/>
  <c r="AE688" i="28"/>
  <c r="AE689" i="28"/>
  <c r="AE690" i="28"/>
  <c r="AE691" i="28"/>
  <c r="AE692" i="28"/>
  <c r="AE693" i="28"/>
  <c r="AE694" i="28"/>
  <c r="AE695" i="28"/>
  <c r="AE696" i="28"/>
  <c r="AE697" i="28"/>
  <c r="AE698" i="28"/>
  <c r="AE699" i="28"/>
  <c r="AE700" i="28"/>
  <c r="AE701" i="28"/>
  <c r="AE702" i="28"/>
  <c r="AE703" i="28"/>
  <c r="AE704" i="28"/>
  <c r="AE705" i="28"/>
  <c r="AE706" i="28"/>
  <c r="AE707" i="28"/>
  <c r="AE708" i="28"/>
  <c r="AE709" i="28"/>
  <c r="AE710" i="28"/>
  <c r="AE711" i="28"/>
  <c r="AE712" i="28"/>
  <c r="AE713" i="28"/>
  <c r="AE714" i="28"/>
  <c r="AE715" i="28"/>
  <c r="AE716" i="28"/>
  <c r="AE717" i="28"/>
  <c r="AE718" i="28"/>
  <c r="AE719" i="28"/>
  <c r="AE720" i="28"/>
  <c r="AE721" i="28"/>
  <c r="AE722" i="28"/>
  <c r="AE723" i="28"/>
  <c r="AE724" i="28"/>
  <c r="AE725" i="28"/>
  <c r="AE726" i="28"/>
  <c r="AE727" i="28"/>
  <c r="AE728" i="28"/>
  <c r="AE729" i="28"/>
  <c r="AE730" i="28"/>
  <c r="AE731" i="28"/>
  <c r="AE732" i="28"/>
  <c r="AE733" i="28"/>
  <c r="AE734" i="28"/>
  <c r="AE735" i="28"/>
  <c r="AE736" i="28"/>
  <c r="AE737" i="28"/>
  <c r="AE738" i="28"/>
  <c r="AE739" i="28"/>
  <c r="AE740" i="28"/>
  <c r="AE741" i="28"/>
  <c r="AE742" i="28"/>
  <c r="AE743" i="28"/>
  <c r="AE744" i="28"/>
  <c r="AE745" i="28"/>
  <c r="AE746" i="28"/>
  <c r="AE747" i="28"/>
  <c r="AE748" i="28"/>
  <c r="AE749" i="28"/>
  <c r="AE750" i="28"/>
  <c r="AE751" i="28"/>
  <c r="AE752" i="28"/>
  <c r="AE753" i="28"/>
  <c r="AE754" i="28"/>
  <c r="AE755" i="28"/>
  <c r="AE756" i="28"/>
  <c r="AE757" i="28"/>
  <c r="AE758" i="28"/>
  <c r="AE759" i="28"/>
  <c r="AE760" i="28"/>
  <c r="AE761" i="28"/>
  <c r="AE762" i="28"/>
  <c r="AE763" i="28"/>
  <c r="AE764" i="28"/>
  <c r="AE765" i="28"/>
  <c r="AE766" i="28"/>
  <c r="AE767" i="28"/>
  <c r="AE768" i="28"/>
  <c r="AE769" i="28"/>
  <c r="AE770" i="28"/>
  <c r="AE771" i="28"/>
  <c r="AE772" i="28"/>
  <c r="AE773" i="28"/>
  <c r="AE774" i="28"/>
  <c r="AE775" i="28"/>
  <c r="AE776" i="28"/>
  <c r="AE777" i="28"/>
  <c r="AE778" i="28"/>
  <c r="AE779" i="28"/>
  <c r="AE780" i="28"/>
  <c r="AE781" i="28"/>
  <c r="AE782" i="28"/>
  <c r="AE783" i="28"/>
  <c r="AE784" i="28"/>
  <c r="AE785" i="28"/>
  <c r="AE786" i="28"/>
  <c r="AE787" i="28"/>
  <c r="AE788" i="28"/>
  <c r="AE789" i="28"/>
  <c r="AE790" i="28"/>
  <c r="AE791" i="28"/>
  <c r="AE792" i="28"/>
  <c r="AE793" i="28"/>
  <c r="AE794" i="28"/>
  <c r="AE795" i="28"/>
  <c r="AE796" i="28"/>
  <c r="AE797" i="28"/>
  <c r="AE798" i="28"/>
  <c r="AE799" i="28"/>
  <c r="AE800" i="28"/>
  <c r="AE801" i="28"/>
  <c r="AE802" i="28"/>
  <c r="AE803" i="28"/>
  <c r="AE804" i="28"/>
  <c r="AE805" i="28"/>
  <c r="AE806" i="28"/>
  <c r="AE807" i="28"/>
  <c r="AE808" i="28"/>
  <c r="AE809" i="28"/>
  <c r="AE810" i="28"/>
  <c r="AE811" i="28"/>
  <c r="AE812" i="28"/>
  <c r="AE813" i="28"/>
  <c r="AE814" i="28"/>
  <c r="AE815" i="28"/>
  <c r="AE816" i="28"/>
  <c r="AE817" i="28"/>
  <c r="AE818" i="28"/>
  <c r="AE819" i="28"/>
  <c r="AE820" i="28"/>
  <c r="AE821" i="28"/>
  <c r="AE822" i="28"/>
  <c r="AE823" i="28"/>
  <c r="AE824" i="28"/>
  <c r="AE825" i="28"/>
  <c r="AE826" i="28"/>
  <c r="AE827" i="28"/>
  <c r="AE828" i="28"/>
  <c r="AE829" i="28"/>
  <c r="AE830" i="28"/>
  <c r="AE831" i="28"/>
  <c r="AE832" i="28"/>
  <c r="AE833" i="28"/>
  <c r="AE834" i="28"/>
  <c r="AE835" i="28"/>
  <c r="AE836" i="28"/>
  <c r="AE837" i="28"/>
  <c r="AE838" i="28"/>
  <c r="AE839" i="28"/>
  <c r="AE840" i="28"/>
  <c r="AE841" i="28"/>
  <c r="AE842" i="28"/>
  <c r="AE843" i="28"/>
  <c r="AE844" i="28"/>
  <c r="AE845" i="28"/>
  <c r="AE846" i="28"/>
  <c r="AE847" i="28"/>
  <c r="AE848" i="28"/>
  <c r="AE849" i="28"/>
  <c r="AE850" i="28"/>
  <c r="AE851" i="28"/>
  <c r="AE852" i="28"/>
  <c r="AE853" i="28"/>
  <c r="AE854" i="28"/>
  <c r="AE855" i="28"/>
  <c r="AE856" i="28"/>
  <c r="AE857" i="28"/>
  <c r="AE858" i="28"/>
  <c r="AE859" i="28"/>
  <c r="AE860" i="28"/>
  <c r="AE861" i="28"/>
  <c r="AE862" i="28"/>
  <c r="AE863" i="28"/>
  <c r="AE864" i="28"/>
  <c r="AE865" i="28"/>
  <c r="AE866" i="28"/>
  <c r="AE867" i="28"/>
  <c r="AE868" i="28"/>
  <c r="AE869" i="28"/>
  <c r="AE870" i="28"/>
  <c r="AE871" i="28"/>
  <c r="AE872" i="28"/>
  <c r="AE873" i="28"/>
  <c r="AE874" i="28"/>
  <c r="AE875" i="28"/>
  <c r="AE876" i="28"/>
  <c r="AE877" i="28"/>
  <c r="AE878" i="28"/>
  <c r="AE879" i="28"/>
  <c r="AE880" i="28"/>
  <c r="AE881" i="28"/>
  <c r="AE882" i="28"/>
  <c r="AE883" i="28"/>
  <c r="AE884" i="28"/>
  <c r="AE885" i="28"/>
  <c r="AE886" i="28"/>
  <c r="AE887" i="28"/>
  <c r="AE888" i="28"/>
  <c r="AE889" i="28"/>
  <c r="AE890" i="28"/>
  <c r="AE891" i="28"/>
  <c r="AE892" i="28"/>
  <c r="AE893" i="28"/>
  <c r="AE894" i="28"/>
  <c r="AE895" i="28"/>
  <c r="AE896" i="28"/>
  <c r="AE897" i="28"/>
  <c r="AE898" i="28"/>
  <c r="AE899" i="28"/>
  <c r="AE900" i="28"/>
  <c r="AE901" i="28"/>
  <c r="AE902" i="28"/>
  <c r="AE903" i="28"/>
  <c r="AE904" i="28"/>
  <c r="AE905" i="28"/>
  <c r="AE906" i="28"/>
  <c r="AE907" i="28"/>
  <c r="AE908" i="28"/>
  <c r="AE909" i="28"/>
  <c r="AE910" i="28"/>
  <c r="AE911" i="28"/>
  <c r="AE912" i="28"/>
  <c r="AE913" i="28"/>
  <c r="AE914" i="28"/>
  <c r="AE915" i="28"/>
  <c r="AE916" i="28"/>
  <c r="AE917" i="28"/>
  <c r="AE918" i="28"/>
  <c r="AE919" i="28"/>
  <c r="AE920" i="28"/>
  <c r="AE921" i="28"/>
  <c r="AE922" i="28"/>
  <c r="AE923" i="28"/>
  <c r="AE924" i="28"/>
  <c r="AE925" i="28"/>
  <c r="AE926" i="28"/>
  <c r="AE927" i="28"/>
  <c r="AE928" i="28"/>
  <c r="AE929" i="28"/>
  <c r="AE930" i="28"/>
  <c r="AE931" i="28"/>
  <c r="AE932" i="28"/>
  <c r="AE933" i="28"/>
  <c r="AE934" i="28"/>
  <c r="AE935" i="28"/>
  <c r="AE936" i="28"/>
  <c r="AE937" i="28"/>
  <c r="AE938" i="28"/>
  <c r="AE939" i="28"/>
  <c r="AE940" i="28"/>
  <c r="AE941" i="28"/>
  <c r="AE942" i="28"/>
  <c r="AE943" i="28"/>
  <c r="AE944" i="28"/>
  <c r="AE945" i="28"/>
  <c r="AE946" i="28"/>
  <c r="AE947" i="28"/>
  <c r="AE948" i="28"/>
  <c r="AE949" i="28"/>
  <c r="AE950" i="28"/>
  <c r="AE951" i="28"/>
  <c r="AE952" i="28"/>
  <c r="AE953" i="28"/>
  <c r="AE954" i="28"/>
  <c r="AE955" i="28"/>
  <c r="AE956" i="28"/>
  <c r="AE957" i="28"/>
  <c r="AE958" i="28"/>
  <c r="AE959" i="28"/>
  <c r="AE960" i="28"/>
  <c r="AE961" i="28"/>
  <c r="AE962" i="28"/>
  <c r="AE963" i="28"/>
  <c r="AE964" i="28"/>
  <c r="AE965" i="28"/>
  <c r="AE966" i="28"/>
  <c r="AE967" i="28"/>
  <c r="AE968" i="28"/>
  <c r="AE969" i="28"/>
  <c r="AE970" i="28"/>
  <c r="AE971" i="28"/>
  <c r="AE972" i="28"/>
  <c r="AE973" i="28"/>
  <c r="AE974" i="28"/>
  <c r="AE975" i="28"/>
  <c r="AE976" i="28"/>
  <c r="AE977" i="28"/>
  <c r="AE978" i="28"/>
  <c r="AE979" i="28"/>
  <c r="AE980" i="28"/>
  <c r="AE981" i="28"/>
  <c r="AE982" i="28"/>
  <c r="AE983" i="28"/>
  <c r="AE984" i="28"/>
  <c r="AE985" i="28"/>
  <c r="AE986" i="28"/>
  <c r="AE987" i="28"/>
  <c r="AE988" i="28"/>
  <c r="AE989" i="28"/>
  <c r="AE990" i="28"/>
  <c r="AE991" i="28"/>
  <c r="AE992" i="28"/>
  <c r="AE993" i="28"/>
  <c r="AE994" i="28"/>
  <c r="AE995" i="28"/>
  <c r="AE996" i="28"/>
  <c r="AE997" i="28"/>
  <c r="AE998" i="28"/>
  <c r="AE999" i="28"/>
  <c r="AE1000" i="28"/>
  <c r="AE1001" i="28"/>
  <c r="AE1002" i="28"/>
  <c r="AE1003" i="28"/>
  <c r="AE1004" i="28"/>
  <c r="AE1005" i="28"/>
  <c r="AE1006" i="28"/>
  <c r="AE1007" i="28"/>
  <c r="AE1008" i="28"/>
  <c r="AE1009" i="28"/>
  <c r="AE1010" i="28"/>
  <c r="AE1011" i="28"/>
  <c r="AE1012" i="28"/>
  <c r="AE1013" i="28"/>
  <c r="AE1014" i="28"/>
  <c r="AE1015" i="28"/>
  <c r="AE1016" i="28"/>
  <c r="AE1017" i="28"/>
  <c r="AE1018" i="28"/>
  <c r="AE1019" i="28"/>
  <c r="AE1020" i="28"/>
  <c r="AE1021" i="28"/>
  <c r="AE1022" i="28"/>
  <c r="AE1023" i="28"/>
  <c r="AE1024" i="28"/>
  <c r="AE1025" i="28"/>
  <c r="AE1026" i="28"/>
  <c r="AE1027" i="28"/>
  <c r="AE1028" i="28"/>
  <c r="AE1029" i="28"/>
  <c r="AE1030" i="28"/>
  <c r="AE1031" i="28"/>
  <c r="AE1032" i="28"/>
  <c r="AE1033" i="28"/>
  <c r="AE1034" i="28"/>
  <c r="AE1035" i="28"/>
  <c r="AE1036" i="28"/>
  <c r="AE1037" i="28"/>
  <c r="AE1038" i="28"/>
  <c r="AE1039" i="28"/>
  <c r="AE1040" i="28"/>
  <c r="AE1041" i="28"/>
  <c r="AE1042" i="28"/>
  <c r="AE1043" i="28"/>
  <c r="AE1044" i="28"/>
  <c r="AE1045" i="28"/>
  <c r="AE1046" i="28"/>
  <c r="AE1047" i="28"/>
  <c r="AE1048" i="28"/>
  <c r="AE1049" i="28"/>
  <c r="AE1050" i="28"/>
  <c r="AE1051" i="28"/>
  <c r="AE1052" i="28"/>
  <c r="AE1053" i="28"/>
  <c r="AE1054" i="28"/>
  <c r="AE1055" i="28"/>
  <c r="AE1056" i="28"/>
  <c r="AE1057" i="28"/>
  <c r="AE1058" i="28"/>
  <c r="AE1059" i="28"/>
  <c r="AE1060" i="28"/>
  <c r="AE1061" i="28"/>
  <c r="AE1062" i="28"/>
  <c r="AE1063" i="28"/>
  <c r="AE1064" i="28"/>
  <c r="AE1065" i="28"/>
  <c r="AE1066" i="28"/>
  <c r="AE1067" i="28"/>
  <c r="AE1068" i="28"/>
  <c r="AE1069" i="28"/>
  <c r="AE1070" i="28"/>
  <c r="AE1071" i="28"/>
  <c r="AE1072" i="28"/>
  <c r="AE1073" i="28"/>
  <c r="AE1074" i="28"/>
  <c r="AE1075" i="28"/>
  <c r="AE1076" i="28"/>
  <c r="AE1077" i="28"/>
  <c r="AE1078" i="28"/>
  <c r="AE1079" i="28"/>
  <c r="AE1080" i="28"/>
  <c r="AE1081" i="28"/>
  <c r="AE1082" i="28"/>
  <c r="AE1083" i="28"/>
  <c r="AE1084" i="28"/>
  <c r="AE1085" i="28"/>
  <c r="AE1086" i="28"/>
  <c r="AE1087" i="28"/>
  <c r="AE1088" i="28"/>
  <c r="AE1089" i="28"/>
  <c r="AE1090" i="28"/>
  <c r="AE1091" i="28"/>
  <c r="AE1092" i="28"/>
  <c r="AE1093" i="28"/>
  <c r="AE1094" i="28"/>
  <c r="AE1095" i="28"/>
  <c r="AE1096" i="28"/>
  <c r="AE1097" i="28"/>
  <c r="AE1098" i="28"/>
  <c r="AE1099" i="28"/>
  <c r="AE1100" i="28"/>
  <c r="AE1101" i="28"/>
  <c r="AE1102" i="28"/>
  <c r="AE1103" i="28"/>
  <c r="AE1104" i="28"/>
  <c r="AE1105" i="28"/>
  <c r="AE1106" i="28"/>
  <c r="AE1107" i="28"/>
  <c r="AE1108" i="28"/>
  <c r="AE1109" i="28"/>
  <c r="AE1110" i="28"/>
  <c r="AE1111" i="28"/>
  <c r="AE1112" i="28"/>
  <c r="AE1113" i="28"/>
  <c r="AE1114" i="28"/>
  <c r="AE1115" i="28"/>
  <c r="AE1116" i="28"/>
  <c r="AE1117" i="28"/>
  <c r="AE1118" i="28"/>
  <c r="AE1119" i="28"/>
  <c r="AE1120" i="28"/>
  <c r="AE1121" i="28"/>
  <c r="AE1122" i="28"/>
  <c r="AE1123" i="28"/>
  <c r="AE1124" i="28"/>
  <c r="AE1125" i="28"/>
  <c r="AE1126" i="28"/>
  <c r="AE1127" i="28"/>
  <c r="AE1128" i="28"/>
  <c r="AE1129" i="28"/>
  <c r="AE1130" i="28"/>
  <c r="AE1131" i="28"/>
  <c r="AE1132" i="28"/>
  <c r="AE1133" i="28"/>
  <c r="AE1134" i="28"/>
  <c r="AE1135" i="28"/>
  <c r="AE1136" i="28"/>
  <c r="AE1137" i="28"/>
  <c r="AE1138" i="28"/>
  <c r="AE1139" i="28"/>
  <c r="AE1140" i="28"/>
  <c r="AE1141" i="28"/>
  <c r="AE1142" i="28"/>
  <c r="AE1143" i="28"/>
  <c r="AE1144" i="28"/>
  <c r="AE1145" i="28"/>
  <c r="AE1146" i="28"/>
  <c r="AE1147" i="28"/>
  <c r="AE1148" i="28"/>
  <c r="AE1149" i="28"/>
  <c r="AE1150" i="28"/>
  <c r="AE1151" i="28"/>
  <c r="AE1152" i="28"/>
  <c r="AE1153" i="28"/>
  <c r="AE1154" i="28"/>
  <c r="AE1155" i="28"/>
  <c r="AE1156" i="28"/>
  <c r="AE1157" i="28"/>
  <c r="AE1158" i="28"/>
  <c r="AE1159" i="28"/>
  <c r="AE1160" i="28"/>
  <c r="AE1161" i="28"/>
  <c r="AE1162" i="28"/>
  <c r="AE1163" i="28"/>
  <c r="AE1164" i="28"/>
  <c r="AE1165" i="28"/>
  <c r="AE1166" i="28"/>
  <c r="AE1167" i="28"/>
  <c r="AE1168" i="28"/>
  <c r="AE1169" i="28"/>
  <c r="AE1170" i="28"/>
  <c r="AE1171" i="28"/>
  <c r="AE1172" i="28"/>
  <c r="AE1173" i="28"/>
  <c r="AE1174" i="28"/>
  <c r="AE1175" i="28"/>
  <c r="AE1176" i="28"/>
  <c r="AE1177" i="28"/>
  <c r="AE1178" i="28"/>
  <c r="AE1179" i="28"/>
  <c r="AE1180" i="28"/>
  <c r="AE1181" i="28"/>
  <c r="AE1182" i="28"/>
  <c r="AE1183" i="28"/>
  <c r="AE1184" i="28"/>
  <c r="AE1185" i="28"/>
  <c r="AE1186" i="28"/>
  <c r="AE1187" i="28"/>
  <c r="AE1188" i="28"/>
  <c r="AE1189" i="28"/>
  <c r="AE1190" i="28"/>
  <c r="AE1191" i="28"/>
  <c r="AE1192" i="28"/>
  <c r="AE1193" i="28"/>
  <c r="AE1194" i="28"/>
  <c r="AE1195" i="28"/>
  <c r="AE1196" i="28"/>
  <c r="AE1197" i="28"/>
  <c r="AE1198" i="28"/>
  <c r="AE1199" i="28"/>
  <c r="AE1200" i="28"/>
  <c r="AE1201" i="28"/>
  <c r="AE1202" i="28"/>
  <c r="AE1203" i="28"/>
  <c r="AE1204" i="28"/>
  <c r="AE1205" i="28"/>
  <c r="AE1206" i="28"/>
  <c r="AE1207" i="28"/>
  <c r="AE1208" i="28"/>
  <c r="AE1209" i="28"/>
  <c r="AE1210" i="28"/>
  <c r="AE1211" i="28"/>
  <c r="AE1212" i="28"/>
  <c r="AE1213" i="28"/>
  <c r="AE1214" i="28"/>
  <c r="AE1215" i="28"/>
  <c r="AE1216" i="28"/>
  <c r="AE1217" i="28"/>
  <c r="AE1218" i="28"/>
  <c r="AE1219" i="28"/>
  <c r="AE1220" i="28"/>
  <c r="AE1221" i="28"/>
  <c r="AE1222" i="28"/>
  <c r="AE1223" i="28"/>
  <c r="AE1224" i="28"/>
  <c r="AE1225" i="28"/>
  <c r="AE1226" i="28"/>
  <c r="AE1227" i="28"/>
  <c r="AE1228" i="28"/>
  <c r="AE1229" i="28"/>
  <c r="AE1230" i="28"/>
  <c r="AE1231" i="28"/>
  <c r="AE1232" i="28"/>
  <c r="AE1233" i="28"/>
  <c r="AE1234" i="28"/>
  <c r="AE1235" i="28"/>
  <c r="AE1236" i="28"/>
  <c r="AE1237" i="28"/>
  <c r="AE1238" i="28"/>
  <c r="AE1239" i="28"/>
  <c r="AE1240" i="28"/>
  <c r="AE1241" i="28"/>
  <c r="AE1242" i="28"/>
  <c r="AE1243" i="28"/>
  <c r="AE1244" i="28"/>
  <c r="AE1245" i="28"/>
  <c r="AE1246" i="28"/>
  <c r="AE1247" i="28"/>
  <c r="AE1248" i="28"/>
  <c r="AE1249" i="28"/>
  <c r="AE1250" i="28"/>
  <c r="AE1251" i="28"/>
  <c r="AE1252" i="28"/>
  <c r="AE1253" i="28"/>
  <c r="AE1254" i="28"/>
  <c r="AE1255" i="28"/>
  <c r="AE1256" i="28"/>
  <c r="AE1257" i="28"/>
  <c r="AE1258" i="28"/>
  <c r="AE1259" i="28"/>
  <c r="AE1260" i="28"/>
  <c r="AE1261" i="28"/>
  <c r="AE1262" i="28"/>
  <c r="AE1263" i="28"/>
  <c r="AE1264" i="28"/>
  <c r="AE1265" i="28"/>
  <c r="AE1266" i="28"/>
  <c r="AE1267" i="28"/>
  <c r="AE1268" i="28"/>
  <c r="AE1269" i="28"/>
  <c r="AE1270" i="28"/>
  <c r="AE1271" i="28"/>
  <c r="AE1272" i="28"/>
  <c r="AE1273" i="28"/>
  <c r="AE1274" i="28"/>
  <c r="AE1275" i="28"/>
  <c r="AE1276" i="28"/>
  <c r="AE1277" i="28"/>
  <c r="AE1278" i="28"/>
  <c r="AE1279" i="28"/>
  <c r="AE1280" i="28"/>
  <c r="AE1281" i="28"/>
  <c r="AE1282" i="28"/>
  <c r="AE1283" i="28"/>
  <c r="AE1284" i="28"/>
  <c r="AE1285" i="28"/>
  <c r="AE1286" i="28"/>
  <c r="AE1287" i="28"/>
  <c r="AE1288" i="28"/>
  <c r="AE1289" i="28"/>
  <c r="AE1290" i="28"/>
  <c r="AE1291" i="28"/>
  <c r="AE1292" i="28"/>
  <c r="AE1293" i="28"/>
  <c r="AE1294" i="28"/>
  <c r="AE1295" i="28"/>
  <c r="AE1296" i="28"/>
  <c r="AE1297" i="28"/>
  <c r="AE1298" i="28"/>
  <c r="AE1299" i="28"/>
  <c r="AE1300" i="28"/>
  <c r="AE1301" i="28"/>
  <c r="AE1302" i="28"/>
  <c r="AE1303" i="28"/>
  <c r="AE1304" i="28"/>
  <c r="AE1305" i="28"/>
  <c r="AE1306" i="28"/>
  <c r="AE1307" i="28"/>
  <c r="AE1308" i="28"/>
  <c r="AE1309" i="28"/>
  <c r="AE1310" i="28"/>
  <c r="AE3" i="28"/>
  <c r="AF118" i="29"/>
  <c r="AF119" i="29"/>
  <c r="AF120" i="29"/>
  <c r="AF121" i="29"/>
  <c r="AF122" i="29"/>
  <c r="AF124" i="29"/>
  <c r="AF125" i="29"/>
  <c r="AF126" i="29"/>
  <c r="AF127" i="29"/>
  <c r="AF128" i="29"/>
  <c r="AF129" i="29"/>
  <c r="AF130" i="29"/>
  <c r="AF132" i="29"/>
  <c r="AF133" i="29"/>
  <c r="AF134" i="29"/>
  <c r="AF135" i="29"/>
  <c r="AF136" i="29"/>
  <c r="AF137" i="29"/>
  <c r="AF138" i="29"/>
  <c r="AF140" i="29"/>
  <c r="AF141" i="29"/>
  <c r="AF142" i="29"/>
  <c r="AF143" i="29"/>
  <c r="AF144" i="29"/>
  <c r="AF145" i="29"/>
  <c r="AF146" i="29"/>
  <c r="AF148" i="29"/>
  <c r="AF149" i="29"/>
  <c r="AF150" i="29"/>
  <c r="AF151" i="29"/>
  <c r="AF152" i="29"/>
  <c r="AF153" i="29"/>
  <c r="AF154" i="29"/>
  <c r="AF156" i="29"/>
  <c r="AF157" i="29"/>
  <c r="AF158" i="29"/>
  <c r="AF159" i="29"/>
  <c r="AF160" i="29"/>
  <c r="AF161" i="29"/>
  <c r="AF162" i="29"/>
  <c r="AF164" i="29"/>
  <c r="AF165" i="29"/>
  <c r="AF166" i="29"/>
  <c r="AF167" i="29"/>
  <c r="AF168" i="29"/>
  <c r="AF169" i="29"/>
  <c r="AF170" i="29"/>
  <c r="AF172" i="29"/>
  <c r="AF173" i="29"/>
  <c r="AF174" i="29"/>
  <c r="AF175" i="29"/>
  <c r="AF176" i="29"/>
  <c r="AF177" i="29"/>
  <c r="AF178" i="29"/>
  <c r="AF180" i="29"/>
  <c r="AF181" i="29"/>
  <c r="AF182" i="29"/>
  <c r="AF183" i="29"/>
  <c r="AF184" i="29"/>
  <c r="AF185" i="29"/>
  <c r="AF186" i="29"/>
  <c r="AF188" i="29"/>
  <c r="AF189" i="29"/>
  <c r="AF190" i="29"/>
  <c r="AF191" i="29"/>
  <c r="AF192" i="29"/>
  <c r="AF193" i="29"/>
  <c r="AF194" i="29"/>
  <c r="AF196" i="29"/>
  <c r="AF197" i="29"/>
  <c r="AF198" i="29"/>
  <c r="AF199" i="29"/>
  <c r="AF200" i="29"/>
  <c r="AF201" i="29"/>
  <c r="AF202" i="29"/>
  <c r="AF204" i="29"/>
  <c r="AF205" i="29"/>
  <c r="AF206" i="29"/>
  <c r="AF207" i="29"/>
  <c r="AF208" i="29"/>
  <c r="AF209" i="29"/>
  <c r="AF210" i="29"/>
  <c r="AF212" i="29"/>
  <c r="AF213" i="29"/>
  <c r="AF214" i="29"/>
  <c r="AF215" i="29"/>
  <c r="AF216" i="29"/>
  <c r="AF217" i="29"/>
  <c r="AF218" i="29"/>
  <c r="AF220" i="29"/>
  <c r="AF221" i="29"/>
  <c r="AF222" i="29"/>
  <c r="AF223" i="29"/>
  <c r="AF224" i="29"/>
  <c r="AF225" i="29"/>
  <c r="AF226" i="29"/>
  <c r="AF228" i="29"/>
  <c r="AF229" i="29"/>
  <c r="AF230" i="29"/>
  <c r="AF231" i="29"/>
  <c r="AF232" i="29"/>
  <c r="AF233" i="29"/>
  <c r="AF234" i="29"/>
  <c r="AF236" i="29"/>
  <c r="AF237" i="29"/>
  <c r="AF238" i="29"/>
  <c r="AF239" i="29"/>
  <c r="AF240" i="29"/>
  <c r="AF241" i="29"/>
  <c r="AF242" i="29"/>
  <c r="AF244" i="29"/>
  <c r="AF245" i="29"/>
  <c r="AF246" i="29"/>
  <c r="AF247" i="29"/>
  <c r="AF248" i="29"/>
  <c r="AF249" i="29"/>
  <c r="AF250" i="29"/>
  <c r="AF252" i="29"/>
  <c r="AF253" i="29"/>
  <c r="AF254" i="29"/>
  <c r="AF255" i="29"/>
  <c r="AF256" i="29"/>
  <c r="AF257" i="29"/>
  <c r="AF258" i="29"/>
  <c r="AF260" i="29"/>
  <c r="AF261" i="29"/>
  <c r="AF262" i="29"/>
  <c r="AF263" i="29"/>
  <c r="AF264" i="29"/>
  <c r="AF265" i="29"/>
  <c r="AF266" i="29"/>
  <c r="AF268" i="29"/>
  <c r="AF269" i="29"/>
  <c r="AF270" i="29"/>
  <c r="AF271" i="29"/>
  <c r="AF272" i="29"/>
  <c r="AF273" i="29"/>
  <c r="AF274" i="29"/>
  <c r="AF276" i="29"/>
  <c r="AF277" i="29"/>
  <c r="AF278" i="29"/>
  <c r="AF279" i="29"/>
  <c r="AF280" i="29"/>
  <c r="AF281" i="29"/>
  <c r="AF282" i="29"/>
  <c r="AF284" i="29"/>
  <c r="AF285" i="29"/>
  <c r="AF286" i="29"/>
  <c r="AF287" i="29"/>
  <c r="AF288" i="29"/>
  <c r="AF289" i="29"/>
  <c r="AF290" i="29"/>
  <c r="AF292" i="29"/>
  <c r="AF293" i="29"/>
  <c r="AF294" i="29"/>
  <c r="AF295" i="29"/>
  <c r="AF296" i="29"/>
  <c r="AF297" i="29"/>
  <c r="AF298" i="29"/>
  <c r="AF300" i="29"/>
  <c r="AF301" i="29"/>
  <c r="AF302" i="29"/>
  <c r="AF303" i="29"/>
  <c r="AF304" i="29"/>
  <c r="AF305" i="29"/>
  <c r="AF306" i="29"/>
  <c r="AF308" i="29"/>
  <c r="AF309" i="29"/>
  <c r="AF310" i="29"/>
  <c r="AF311" i="29"/>
  <c r="AF312" i="29"/>
  <c r="AF313" i="29"/>
  <c r="AF314" i="29"/>
  <c r="AF316" i="29"/>
  <c r="AF317" i="29"/>
  <c r="AF318" i="29"/>
  <c r="AF319" i="29"/>
  <c r="AF320" i="29"/>
  <c r="AF321" i="29"/>
  <c r="AF322" i="29"/>
  <c r="AF324" i="29"/>
  <c r="AF325" i="29"/>
  <c r="AF326" i="29"/>
  <c r="AF327" i="29"/>
  <c r="AF328" i="29"/>
  <c r="AF329" i="29"/>
  <c r="AF330" i="29"/>
  <c r="AF332" i="29"/>
  <c r="AF333" i="29"/>
  <c r="AF334" i="29"/>
  <c r="AF335" i="29"/>
  <c r="AF336" i="29"/>
  <c r="AF337" i="29"/>
  <c r="AF338" i="29"/>
  <c r="AF340" i="29"/>
  <c r="AF341" i="29"/>
  <c r="AF342" i="29"/>
  <c r="AF343" i="29"/>
  <c r="AF344" i="29"/>
  <c r="AF345" i="29"/>
  <c r="AF346" i="29"/>
  <c r="AF348" i="29"/>
  <c r="AF349" i="29"/>
  <c r="AF350" i="29"/>
  <c r="AF351" i="29"/>
  <c r="AF352" i="29"/>
  <c r="AF353" i="29"/>
  <c r="AF354" i="29"/>
  <c r="AF356" i="29"/>
  <c r="AF357" i="29"/>
  <c r="AF358" i="29"/>
  <c r="AF359" i="29"/>
  <c r="AF360" i="29"/>
  <c r="AF361" i="29"/>
  <c r="AF362" i="29"/>
  <c r="AF364" i="29"/>
  <c r="AF365" i="29"/>
  <c r="AF366" i="29"/>
  <c r="AF367" i="29"/>
  <c r="AF368" i="29"/>
  <c r="AF369" i="29"/>
  <c r="AF370" i="29"/>
  <c r="AF372" i="29"/>
  <c r="AF373" i="29"/>
  <c r="AF374" i="29"/>
  <c r="AF375" i="29"/>
  <c r="AF376" i="29"/>
  <c r="AF377" i="29"/>
  <c r="AF378" i="29"/>
  <c r="AF380" i="29"/>
  <c r="AF381" i="29"/>
  <c r="AF382" i="29"/>
  <c r="AF383" i="29"/>
  <c r="AF384" i="29"/>
  <c r="AF385" i="29"/>
  <c r="AF386" i="29"/>
  <c r="AF388" i="29"/>
  <c r="AF389" i="29"/>
  <c r="AF390" i="29"/>
  <c r="AF391" i="29"/>
  <c r="AF392" i="29"/>
  <c r="AF393" i="29"/>
  <c r="AF394" i="29"/>
  <c r="AF396" i="29"/>
  <c r="AF397" i="29"/>
  <c r="AF398" i="29"/>
  <c r="AF399" i="29"/>
  <c r="AF400" i="29"/>
  <c r="AF401" i="29"/>
  <c r="AF402" i="29"/>
  <c r="AF404" i="29"/>
  <c r="AF405" i="29"/>
  <c r="AF406" i="29"/>
  <c r="AF407" i="29"/>
  <c r="AF408" i="29"/>
  <c r="AF409" i="29"/>
  <c r="AF410" i="29"/>
  <c r="AF412" i="29"/>
  <c r="AF413" i="29"/>
  <c r="AF414" i="29"/>
  <c r="AF415" i="29"/>
  <c r="AF416" i="29"/>
  <c r="AF417" i="29"/>
  <c r="AF418" i="29"/>
  <c r="AF420" i="29"/>
  <c r="AF421" i="29"/>
  <c r="AF422" i="29"/>
  <c r="AF423" i="29"/>
  <c r="AF424" i="29"/>
  <c r="AF425" i="29"/>
  <c r="AF426" i="29"/>
  <c r="AF428" i="29"/>
  <c r="AF429" i="29"/>
  <c r="AF430" i="29"/>
  <c r="AF431" i="29"/>
  <c r="AF432" i="29"/>
  <c r="AF433" i="29"/>
  <c r="AF434" i="29"/>
  <c r="AF436" i="29"/>
  <c r="AF437" i="29"/>
  <c r="AF438" i="29"/>
  <c r="AF439" i="29"/>
  <c r="AF440" i="29"/>
  <c r="AF441" i="29"/>
  <c r="AF442" i="29"/>
  <c r="AF444" i="29"/>
  <c r="AF445" i="29"/>
  <c r="AF446" i="29"/>
  <c r="AF447" i="29"/>
  <c r="AF448" i="29"/>
  <c r="AF449" i="29"/>
  <c r="AF450" i="29"/>
  <c r="AF452" i="29"/>
  <c r="AF453" i="29"/>
  <c r="AF454" i="29"/>
  <c r="AF455" i="29"/>
  <c r="AF456" i="29"/>
  <c r="AF457" i="29"/>
  <c r="AF458" i="29"/>
  <c r="AF460" i="29"/>
  <c r="AF461" i="29"/>
  <c r="AF462" i="29"/>
  <c r="AF463" i="29"/>
  <c r="AF464" i="29"/>
  <c r="AF465" i="29"/>
  <c r="AF466" i="29"/>
  <c r="AF468" i="29"/>
  <c r="AF469" i="29"/>
  <c r="AF470" i="29"/>
  <c r="AF471" i="29"/>
  <c r="AF472" i="29"/>
  <c r="AF473" i="29"/>
  <c r="AF474" i="29"/>
  <c r="AF476" i="29"/>
  <c r="AF477" i="29"/>
  <c r="AF478" i="29"/>
  <c r="AF479" i="29"/>
  <c r="AF480" i="29"/>
  <c r="AF481" i="29"/>
  <c r="AF482" i="29"/>
  <c r="AF484" i="29"/>
  <c r="AF485" i="29"/>
  <c r="AF486" i="29"/>
  <c r="AF487" i="29"/>
  <c r="AF488" i="29"/>
  <c r="AF489" i="29"/>
  <c r="AF490" i="29"/>
  <c r="AF492" i="29"/>
  <c r="AF493" i="29"/>
  <c r="AF494" i="29"/>
  <c r="AF495" i="29"/>
  <c r="AF496" i="29"/>
  <c r="AF497" i="29"/>
  <c r="AF498" i="29"/>
  <c r="AF500" i="29"/>
  <c r="AF501" i="29"/>
  <c r="AF502" i="29"/>
  <c r="AF503" i="29"/>
  <c r="AF504" i="29"/>
  <c r="AF505" i="29"/>
  <c r="AF506" i="29"/>
  <c r="AF508" i="29"/>
  <c r="AF509" i="29"/>
  <c r="AF510" i="29"/>
  <c r="AF511" i="29"/>
  <c r="AF512" i="29"/>
  <c r="AF513" i="29"/>
  <c r="AF514" i="29"/>
  <c r="AF516" i="29"/>
  <c r="AF517" i="29"/>
  <c r="AF518" i="29"/>
  <c r="AF519" i="29"/>
  <c r="AF520" i="29"/>
  <c r="AF521" i="29"/>
  <c r="AF522" i="29"/>
  <c r="AF524" i="29"/>
  <c r="AF525" i="29"/>
  <c r="AF526" i="29"/>
  <c r="AF527" i="29"/>
  <c r="AF528" i="29"/>
  <c r="AF529" i="29"/>
  <c r="AF530" i="29"/>
  <c r="AF532" i="29"/>
  <c r="AF533" i="29"/>
  <c r="AF534" i="29"/>
  <c r="AF535" i="29"/>
  <c r="AF536" i="29"/>
  <c r="AF537" i="29"/>
  <c r="AF538" i="29"/>
  <c r="AF540" i="29"/>
  <c r="AF541" i="29"/>
  <c r="AF542" i="29"/>
  <c r="AF543" i="29"/>
  <c r="AF544" i="29"/>
  <c r="AF545" i="29"/>
  <c r="AF546" i="29"/>
  <c r="AF548" i="29"/>
  <c r="AF549" i="29"/>
  <c r="AF550" i="29"/>
  <c r="AF551" i="29"/>
  <c r="AF552" i="29"/>
  <c r="AF553" i="29"/>
  <c r="AF554" i="29"/>
  <c r="AF556" i="29"/>
  <c r="AF557" i="29"/>
  <c r="AF558" i="29"/>
  <c r="AF559" i="29"/>
  <c r="AF560" i="29"/>
  <c r="AF561" i="29"/>
  <c r="AF562" i="29"/>
  <c r="AF564" i="29"/>
  <c r="AF565" i="29"/>
  <c r="AF566" i="29"/>
  <c r="AF567" i="29"/>
  <c r="AF568" i="29"/>
  <c r="AF569" i="29"/>
  <c r="AF570" i="29"/>
  <c r="AF572" i="29"/>
  <c r="AF573" i="29"/>
  <c r="AF574" i="29"/>
  <c r="AF575" i="29"/>
  <c r="AF576" i="29"/>
  <c r="AF577" i="29"/>
  <c r="AF578" i="29"/>
  <c r="AF580" i="29"/>
  <c r="AF581" i="29"/>
  <c r="AF582" i="29"/>
  <c r="AF583" i="29"/>
  <c r="AF584" i="29"/>
  <c r="AF585" i="29"/>
  <c r="AF586" i="29"/>
  <c r="AF588" i="29"/>
  <c r="AF589" i="29"/>
  <c r="AF590" i="29"/>
  <c r="AF591" i="29"/>
  <c r="AF592" i="29"/>
  <c r="AF593" i="29"/>
  <c r="AF594" i="29"/>
  <c r="AF596" i="29"/>
  <c r="AF597" i="29"/>
  <c r="AF598" i="29"/>
  <c r="AF599" i="29"/>
  <c r="AF600" i="29"/>
  <c r="AF601" i="29"/>
  <c r="AF602" i="29"/>
  <c r="AF604" i="29"/>
  <c r="AF605" i="29"/>
  <c r="AF606" i="29"/>
  <c r="AF607" i="29"/>
  <c r="AF608" i="29"/>
  <c r="AF609" i="29"/>
  <c r="AF610" i="29"/>
  <c r="AF612" i="29"/>
  <c r="AF613" i="29"/>
  <c r="AF614" i="29"/>
  <c r="AF615" i="29"/>
  <c r="AF616" i="29"/>
  <c r="AF617" i="29"/>
  <c r="AF618" i="29"/>
  <c r="AF620" i="29"/>
  <c r="AF621" i="29"/>
  <c r="AF622" i="29"/>
  <c r="AF623" i="29"/>
  <c r="AF624" i="29"/>
  <c r="AF625" i="29"/>
  <c r="AF626" i="29"/>
  <c r="AF628" i="29"/>
  <c r="AF629" i="29"/>
  <c r="AF630" i="29"/>
  <c r="AF631" i="29"/>
  <c r="AF632" i="29"/>
  <c r="AF633" i="29"/>
  <c r="AF634" i="29"/>
  <c r="AF636" i="29"/>
  <c r="AF637" i="29"/>
  <c r="AF638" i="29"/>
  <c r="AF639" i="29"/>
  <c r="AF640" i="29"/>
  <c r="AF641" i="29"/>
  <c r="AF642" i="29"/>
  <c r="AF644" i="29"/>
  <c r="AF645" i="29"/>
  <c r="AF646" i="29"/>
  <c r="AF647" i="29"/>
  <c r="AF648" i="29"/>
  <c r="AF649" i="29"/>
  <c r="AF650" i="29"/>
  <c r="AF652" i="29"/>
  <c r="AF653" i="29"/>
  <c r="AF654" i="29"/>
  <c r="AF655" i="29"/>
  <c r="AF656" i="29"/>
  <c r="AF657" i="29"/>
  <c r="AF658" i="29"/>
  <c r="AF660" i="29"/>
  <c r="AF661" i="29"/>
  <c r="AF662" i="29"/>
  <c r="AF663" i="29"/>
  <c r="AF664" i="29"/>
  <c r="AF665" i="29"/>
  <c r="AF666" i="29"/>
  <c r="AF668" i="29"/>
  <c r="AF669" i="29"/>
  <c r="AF670" i="29"/>
  <c r="AF671" i="29"/>
  <c r="AF672" i="29"/>
  <c r="AF673" i="29"/>
  <c r="AF674" i="29"/>
  <c r="AF676" i="29"/>
  <c r="AF677" i="29"/>
  <c r="AF678" i="29"/>
  <c r="AF679" i="29"/>
  <c r="AF680" i="29"/>
  <c r="AF681" i="29"/>
  <c r="AF682" i="29"/>
  <c r="AF684" i="29"/>
  <c r="AF685" i="29"/>
  <c r="AF686" i="29"/>
  <c r="AF687" i="29"/>
  <c r="AF688" i="29"/>
  <c r="AF689" i="29"/>
  <c r="AF690" i="29"/>
  <c r="AF692" i="29"/>
  <c r="AF693" i="29"/>
  <c r="AF694" i="29"/>
  <c r="AF695" i="29"/>
  <c r="AF696" i="29"/>
  <c r="AF697" i="29"/>
  <c r="AF698" i="29"/>
  <c r="AF700" i="29"/>
  <c r="AF701" i="29"/>
  <c r="AF702" i="29"/>
  <c r="AF703" i="29"/>
  <c r="AF704" i="29"/>
  <c r="AF705" i="29"/>
  <c r="AF706" i="29"/>
  <c r="AF708" i="29"/>
  <c r="AF709" i="29"/>
  <c r="AF710" i="29"/>
  <c r="AF711" i="29"/>
  <c r="AF712" i="29"/>
  <c r="AF713" i="29"/>
  <c r="AF714" i="29"/>
  <c r="AF716" i="29"/>
  <c r="AF717" i="29"/>
  <c r="AF718" i="29"/>
  <c r="AF719" i="29"/>
  <c r="AF720" i="29"/>
  <c r="AF721" i="29"/>
  <c r="AF722" i="29"/>
  <c r="AF724" i="29"/>
  <c r="AF725" i="29"/>
  <c r="AF726" i="29"/>
  <c r="AF727" i="29"/>
  <c r="AF728" i="29"/>
  <c r="AF729" i="29"/>
  <c r="AF730" i="29"/>
  <c r="AF732" i="29"/>
  <c r="AF733" i="29"/>
  <c r="AF734" i="29"/>
  <c r="AF735" i="29"/>
  <c r="AF736" i="29"/>
  <c r="AF737" i="29"/>
  <c r="AF738" i="29"/>
  <c r="AF740" i="29"/>
  <c r="AF741" i="29"/>
  <c r="AF742" i="29"/>
  <c r="AF743" i="29"/>
  <c r="AF744" i="29"/>
  <c r="AF745" i="29"/>
  <c r="AF746" i="29"/>
  <c r="AF748" i="29"/>
  <c r="AF749" i="29"/>
  <c r="AF750" i="29"/>
  <c r="AF751" i="29"/>
  <c r="AF752" i="29"/>
  <c r="AF753" i="29"/>
  <c r="AF754" i="29"/>
  <c r="AF756" i="29"/>
  <c r="AF757" i="29"/>
  <c r="AF758" i="29"/>
  <c r="AF759" i="29"/>
  <c r="AF760" i="29"/>
  <c r="AF761" i="29"/>
  <c r="AF762" i="29"/>
  <c r="AF764" i="29"/>
  <c r="AF765" i="29"/>
  <c r="AF766" i="29"/>
  <c r="AF767" i="29"/>
  <c r="AF768" i="29"/>
  <c r="AF769" i="29"/>
  <c r="AF770" i="29"/>
  <c r="AF772" i="29"/>
  <c r="AF773" i="29"/>
  <c r="AF774" i="29"/>
  <c r="AF775" i="29"/>
  <c r="AF776" i="29"/>
  <c r="AF777" i="29"/>
  <c r="AF778" i="29"/>
  <c r="AF780" i="29"/>
  <c r="AF781" i="29"/>
  <c r="AF782" i="29"/>
  <c r="AF783" i="29"/>
  <c r="AF784" i="29"/>
  <c r="AF785" i="29"/>
  <c r="AF786" i="29"/>
  <c r="AF788" i="29"/>
  <c r="AF789" i="29"/>
  <c r="AF790" i="29"/>
  <c r="AF791" i="29"/>
  <c r="AF792" i="29"/>
  <c r="AF793" i="29"/>
  <c r="AF794" i="29"/>
  <c r="AF796" i="29"/>
  <c r="AF797" i="29"/>
  <c r="AF798" i="29"/>
  <c r="AF799" i="29"/>
  <c r="AF800" i="29"/>
  <c r="AF801" i="29"/>
  <c r="AF802" i="29"/>
  <c r="AF804" i="29"/>
  <c r="AF805" i="29"/>
  <c r="AF806" i="29"/>
  <c r="AF807" i="29"/>
  <c r="AF808" i="29"/>
  <c r="AF809" i="29"/>
  <c r="AF810" i="29"/>
  <c r="AF812" i="29"/>
  <c r="AF813" i="29"/>
  <c r="AF814" i="29"/>
  <c r="AF815" i="29"/>
  <c r="AF816" i="29"/>
  <c r="AF817" i="29"/>
  <c r="AF818" i="29"/>
  <c r="AF820" i="29"/>
  <c r="AF821" i="29"/>
  <c r="AF822" i="29"/>
  <c r="AF823" i="29"/>
  <c r="AF824" i="29"/>
  <c r="AF825" i="29"/>
  <c r="AF826" i="29"/>
  <c r="AF828" i="29"/>
  <c r="AF829" i="29"/>
  <c r="AF830" i="29"/>
  <c r="AF831" i="29"/>
  <c r="AF832" i="29"/>
  <c r="AF833" i="29"/>
  <c r="AF834" i="29"/>
  <c r="AF836" i="29"/>
  <c r="AF837" i="29"/>
  <c r="AF838" i="29"/>
  <c r="AF839" i="29"/>
  <c r="AF840" i="29"/>
  <c r="AF841" i="29"/>
  <c r="AF842" i="29"/>
  <c r="AF844" i="29"/>
  <c r="AF845" i="29"/>
  <c r="AF846" i="29"/>
  <c r="AF847" i="29"/>
  <c r="AF848" i="29"/>
  <c r="AF849" i="29"/>
  <c r="AF850" i="29"/>
  <c r="AF852" i="29"/>
  <c r="AF853" i="29"/>
  <c r="AF854" i="29"/>
  <c r="AF855" i="29"/>
  <c r="AF856" i="29"/>
  <c r="AF857" i="29"/>
  <c r="AF858" i="29"/>
  <c r="AF860" i="29"/>
  <c r="AF861" i="29"/>
  <c r="AF862" i="29"/>
  <c r="AF863" i="29"/>
  <c r="AF864" i="29"/>
  <c r="AF865" i="29"/>
  <c r="AF866" i="29"/>
  <c r="AF868" i="29"/>
  <c r="AF869" i="29"/>
  <c r="AF870" i="29"/>
  <c r="AF871" i="29"/>
  <c r="AF872" i="29"/>
  <c r="AF873" i="29"/>
  <c r="AF874" i="29"/>
  <c r="AF876" i="29"/>
  <c r="AF877" i="29"/>
  <c r="AF878" i="29"/>
  <c r="AF879" i="29"/>
  <c r="AF880" i="29"/>
  <c r="AF881" i="29"/>
  <c r="AF882" i="29"/>
  <c r="AF884" i="29"/>
  <c r="AF885" i="29"/>
  <c r="AF886" i="29"/>
  <c r="AF887" i="29"/>
  <c r="AF888" i="29"/>
  <c r="AF889" i="29"/>
  <c r="AF890" i="29"/>
  <c r="AF892" i="29"/>
  <c r="AF893" i="29"/>
  <c r="AF894" i="29"/>
  <c r="AF895" i="29"/>
  <c r="AF896" i="29"/>
  <c r="AF897" i="29"/>
  <c r="AF898" i="29"/>
  <c r="AF900" i="29"/>
  <c r="AF901" i="29"/>
  <c r="AF902" i="29"/>
  <c r="AF903" i="29"/>
  <c r="AF904" i="29"/>
  <c r="AF905" i="29"/>
  <c r="AF906" i="29"/>
  <c r="AF908" i="29"/>
  <c r="AF909" i="29"/>
  <c r="AF910" i="29"/>
  <c r="AF911" i="29"/>
  <c r="AF912" i="29"/>
  <c r="AF913" i="29"/>
  <c r="AF914" i="29"/>
  <c r="AF916" i="29"/>
  <c r="AF917" i="29"/>
  <c r="AF918" i="29"/>
  <c r="AF919" i="29"/>
  <c r="AF920" i="29"/>
  <c r="AF921" i="29"/>
  <c r="AF922" i="29"/>
  <c r="AF924" i="29"/>
  <c r="AF925" i="29"/>
  <c r="AF926" i="29"/>
  <c r="AF927" i="29"/>
  <c r="AF928" i="29"/>
  <c r="AF929" i="29"/>
  <c r="AF930" i="29"/>
  <c r="AF932" i="29"/>
  <c r="AF933" i="29"/>
  <c r="AF934" i="29"/>
  <c r="AF935" i="29"/>
  <c r="AF936" i="29"/>
  <c r="AF937" i="29"/>
  <c r="AF938" i="29"/>
  <c r="AF940" i="29"/>
  <c r="AF941" i="29"/>
  <c r="AF942" i="29"/>
  <c r="AF943" i="29"/>
  <c r="AF944" i="29"/>
  <c r="AF945" i="29"/>
  <c r="AF946" i="29"/>
  <c r="AF948" i="29"/>
  <c r="AF949" i="29"/>
  <c r="AF950" i="29"/>
  <c r="AF951" i="29"/>
  <c r="AF952" i="29"/>
  <c r="AF953" i="29"/>
  <c r="AF954" i="29"/>
  <c r="AF956" i="29"/>
  <c r="AF957" i="29"/>
  <c r="AF958" i="29"/>
  <c r="AF959" i="29"/>
  <c r="AF960" i="29"/>
  <c r="AF961" i="29"/>
  <c r="AF962" i="29"/>
  <c r="AF964" i="29"/>
  <c r="AF965" i="29"/>
  <c r="AF966" i="29"/>
  <c r="AF967" i="29"/>
  <c r="AF968" i="29"/>
  <c r="AF969" i="29"/>
  <c r="AF970" i="29"/>
  <c r="AF972" i="29"/>
  <c r="AF973" i="29"/>
  <c r="AF974" i="29"/>
  <c r="AF975" i="29"/>
  <c r="AF976" i="29"/>
  <c r="AF977" i="29"/>
  <c r="AF978" i="29"/>
  <c r="AF980" i="29"/>
  <c r="AF981" i="29"/>
  <c r="AF982" i="29"/>
  <c r="AF983" i="29"/>
  <c r="AF984" i="29"/>
  <c r="AF985" i="29"/>
  <c r="AF986" i="29"/>
  <c r="AF988" i="29"/>
  <c r="AF989" i="29"/>
  <c r="AF990" i="29"/>
  <c r="AF991" i="29"/>
  <c r="AF992" i="29"/>
  <c r="AF993" i="29"/>
  <c r="AF994" i="29"/>
  <c r="AF996" i="29"/>
  <c r="AF997" i="29"/>
  <c r="AF998" i="29"/>
  <c r="AF999" i="29"/>
  <c r="AF1000" i="29"/>
  <c r="AF1001" i="29"/>
  <c r="AF1002" i="29"/>
  <c r="AF1004" i="29"/>
  <c r="AF1005" i="29"/>
  <c r="AF1006" i="29"/>
  <c r="AF1007" i="29"/>
  <c r="AF1008" i="29"/>
  <c r="AF1009" i="29"/>
  <c r="AF1010" i="29"/>
  <c r="AF1012" i="29"/>
  <c r="AF1013" i="29"/>
  <c r="AF1014" i="29"/>
  <c r="AF1015" i="29"/>
  <c r="AF1016" i="29"/>
  <c r="AF1017" i="29"/>
  <c r="AF1018" i="29"/>
  <c r="AF1020" i="29"/>
  <c r="AF1021" i="29"/>
  <c r="AF1022" i="29"/>
  <c r="AF1023" i="29"/>
  <c r="AF1024" i="29"/>
  <c r="AF1025" i="29"/>
  <c r="AF1026" i="29"/>
  <c r="AF1028" i="29"/>
  <c r="AF1029" i="29"/>
  <c r="AF1030" i="29"/>
  <c r="AF1031" i="29"/>
  <c r="AF1032" i="29"/>
  <c r="AF1033" i="29"/>
  <c r="AF1034" i="29"/>
  <c r="AF1036" i="29"/>
  <c r="AF1037" i="29"/>
  <c r="AF1038" i="29"/>
  <c r="AF1039" i="29"/>
  <c r="AF1040" i="29"/>
  <c r="AF1041" i="29"/>
  <c r="AF1042" i="29"/>
  <c r="AF1044" i="29"/>
  <c r="AF1045" i="29"/>
  <c r="AF1046" i="29"/>
  <c r="AF1047" i="29"/>
  <c r="AF1048" i="29"/>
  <c r="AF1049" i="29"/>
  <c r="AF1050" i="29"/>
  <c r="AF1052" i="29"/>
  <c r="AF1053" i="29"/>
  <c r="AF1054" i="29"/>
  <c r="AF1055" i="29"/>
  <c r="AF1056" i="29"/>
  <c r="AF1057" i="29"/>
  <c r="AF1058" i="29"/>
  <c r="AF1060" i="29"/>
  <c r="AF1061" i="29"/>
  <c r="AF1062" i="29"/>
  <c r="AF1063" i="29"/>
  <c r="AF1064" i="29"/>
  <c r="AF1065" i="29"/>
  <c r="AF1066" i="29"/>
  <c r="AF1068" i="29"/>
  <c r="AF1069" i="29"/>
  <c r="AF1070" i="29"/>
  <c r="AF1071" i="29"/>
  <c r="AF1072" i="29"/>
  <c r="AF1073" i="29"/>
  <c r="AF1074" i="29"/>
  <c r="AF1076" i="29"/>
  <c r="AF1077" i="29"/>
  <c r="AF1078" i="29"/>
  <c r="AF1079" i="29"/>
  <c r="AF1080" i="29"/>
  <c r="AF1081" i="29"/>
  <c r="AF1082" i="29"/>
  <c r="AF1084" i="29"/>
  <c r="AF1085" i="29"/>
  <c r="AF1086" i="29"/>
  <c r="AF1087" i="29"/>
  <c r="AF1088" i="29"/>
  <c r="AF1089" i="29"/>
  <c r="AF1090" i="29"/>
  <c r="AF1092" i="29"/>
  <c r="AF1093" i="29"/>
  <c r="AF1094" i="29"/>
  <c r="AF1095" i="29"/>
  <c r="AF1096" i="29"/>
  <c r="AF1097" i="29"/>
  <c r="AF1098" i="29"/>
  <c r="AF1100" i="29"/>
  <c r="AF1101" i="29"/>
  <c r="AF1102" i="29"/>
  <c r="AF1103" i="29"/>
  <c r="AF1104" i="29"/>
  <c r="AF1105" i="29"/>
  <c r="AF1106" i="29"/>
  <c r="AF1108" i="29"/>
  <c r="AF1109" i="29"/>
  <c r="AF1110" i="29"/>
  <c r="AF1111" i="29"/>
  <c r="AF1112" i="29"/>
  <c r="AF1113" i="29"/>
  <c r="AF1114" i="29"/>
  <c r="AF1116" i="29"/>
  <c r="AF1117" i="29"/>
  <c r="AF1118" i="29"/>
  <c r="AF1119" i="29"/>
  <c r="AF1120" i="29"/>
  <c r="AF1121" i="29"/>
  <c r="AF1122" i="29"/>
  <c r="AF1124" i="29"/>
  <c r="AF1125" i="29"/>
  <c r="AF1126" i="29"/>
  <c r="AF1127" i="29"/>
  <c r="AF1128" i="29"/>
  <c r="AF1129" i="29"/>
  <c r="AF1130" i="29"/>
  <c r="AF1132" i="29"/>
  <c r="AF1133" i="29"/>
  <c r="AF1134" i="29"/>
  <c r="AF1135" i="29"/>
  <c r="AF1136" i="29"/>
  <c r="AF1137" i="29"/>
  <c r="AF1138" i="29"/>
  <c r="AF1140" i="29"/>
  <c r="AF1141" i="29"/>
  <c r="AF1142" i="29"/>
  <c r="AF1143" i="29"/>
  <c r="AF1144" i="29"/>
  <c r="AF1145" i="29"/>
  <c r="AF1146" i="29"/>
  <c r="AF1148" i="29"/>
  <c r="AF1149" i="29"/>
  <c r="AF1150" i="29"/>
  <c r="AF1151" i="29"/>
  <c r="AF1152" i="29"/>
  <c r="AF1153" i="29"/>
  <c r="AF1154" i="29"/>
  <c r="AF1156" i="29"/>
  <c r="AF1157" i="29"/>
  <c r="AF1158" i="29"/>
  <c r="AF1159" i="29"/>
  <c r="AF1160" i="29"/>
  <c r="AF1161" i="29"/>
  <c r="AF1162" i="29"/>
  <c r="AF1164" i="29"/>
  <c r="AF1165" i="29"/>
  <c r="AF1166" i="29"/>
  <c r="AF1167" i="29"/>
  <c r="AF1168" i="29"/>
  <c r="AF1169" i="29"/>
  <c r="AF1170" i="29"/>
  <c r="AF1172" i="29"/>
  <c r="AF1173" i="29"/>
  <c r="AF1174" i="29"/>
  <c r="AF1175" i="29"/>
  <c r="AF1176" i="29"/>
  <c r="AF1177" i="29"/>
  <c r="AF1178" i="29"/>
  <c r="AF1180" i="29"/>
  <c r="AF1181" i="29"/>
  <c r="AF1182" i="29"/>
  <c r="AF1183" i="29"/>
  <c r="AF1184" i="29"/>
  <c r="AF1185" i="29"/>
  <c r="AF1186" i="29"/>
  <c r="AF1188" i="29"/>
  <c r="AF1189" i="29"/>
  <c r="AF1190" i="29"/>
  <c r="AF1191" i="29"/>
  <c r="AF1192" i="29"/>
  <c r="AF1193" i="29"/>
  <c r="AF1194" i="29"/>
  <c r="AF1196" i="29"/>
  <c r="AF1197" i="29"/>
  <c r="AF1198" i="29"/>
  <c r="AF1199" i="29"/>
  <c r="AF1200" i="29"/>
  <c r="AF1201" i="29"/>
  <c r="AF1202" i="29"/>
  <c r="AF1204" i="29"/>
  <c r="AF1205" i="29"/>
  <c r="AF1206" i="29"/>
  <c r="AF1207" i="29"/>
  <c r="AF1208" i="29"/>
  <c r="AF1209" i="29"/>
  <c r="AF1210" i="29"/>
  <c r="AF1212" i="29"/>
  <c r="AF1213" i="29"/>
  <c r="AF1214" i="29"/>
  <c r="AF1215" i="29"/>
  <c r="AF1216" i="29"/>
  <c r="AF1217" i="29"/>
  <c r="AF1218" i="29"/>
  <c r="AF1220" i="29"/>
  <c r="AF1221" i="29"/>
  <c r="AF1222" i="29"/>
  <c r="AF1223" i="29"/>
  <c r="AF1224" i="29"/>
  <c r="AF1225" i="29"/>
  <c r="AF1226" i="29"/>
  <c r="AF1228" i="29"/>
  <c r="AF1229" i="29"/>
  <c r="AF1230" i="29"/>
  <c r="AF1231" i="29"/>
  <c r="AF1232" i="29"/>
  <c r="AF1233" i="29"/>
  <c r="AF1234" i="29"/>
  <c r="AF1236" i="29"/>
  <c r="AF1237" i="29"/>
  <c r="AF1238" i="29"/>
  <c r="AF1239" i="29"/>
  <c r="AF1240" i="29"/>
  <c r="AF1241" i="29"/>
  <c r="AF1242" i="29"/>
  <c r="AF1244" i="29"/>
  <c r="AF1245" i="29"/>
  <c r="AF1246" i="29"/>
  <c r="AF1247" i="29"/>
  <c r="AF1248" i="29"/>
  <c r="AF1249" i="29"/>
  <c r="AF1250" i="29"/>
  <c r="AF1252" i="29"/>
  <c r="AF1253" i="29"/>
  <c r="AF1254" i="29"/>
  <c r="AF1255" i="29"/>
  <c r="AF1256" i="29"/>
  <c r="AF1257" i="29"/>
  <c r="AF1258" i="29"/>
  <c r="AF1260" i="29"/>
  <c r="AF1261" i="29"/>
  <c r="AF1262" i="29"/>
  <c r="AF1263" i="29"/>
  <c r="AF1264" i="29"/>
  <c r="AF1265" i="29"/>
  <c r="AF1266" i="29"/>
  <c r="AF1268" i="29"/>
  <c r="AF1269" i="29"/>
  <c r="AF1270" i="29"/>
  <c r="AF1271" i="29"/>
  <c r="AF1272" i="29"/>
  <c r="AF1273" i="29"/>
  <c r="AF1274" i="29"/>
  <c r="AF1276" i="29"/>
  <c r="AF1277" i="29"/>
  <c r="AF1278" i="29"/>
  <c r="AF1279" i="29"/>
  <c r="AF1280" i="29"/>
  <c r="AF1281" i="29"/>
  <c r="AF1282" i="29"/>
  <c r="AF1284" i="29"/>
  <c r="AF1285" i="29"/>
  <c r="AF1286" i="29"/>
  <c r="AF1287" i="29"/>
  <c r="AF1288" i="29"/>
  <c r="AF1289" i="29"/>
  <c r="AF1290" i="29"/>
  <c r="AF1292" i="29"/>
  <c r="AF1293" i="29"/>
  <c r="AF1294" i="29"/>
  <c r="AF1295" i="29"/>
  <c r="AF1296" i="29"/>
  <c r="AF1297" i="29"/>
  <c r="AF1298" i="29"/>
  <c r="AF1300" i="29"/>
  <c r="AF1301" i="29"/>
  <c r="AF1302" i="29"/>
  <c r="AF1303" i="29"/>
  <c r="AF1304" i="29"/>
  <c r="AF1305" i="29"/>
  <c r="AF1306" i="29"/>
  <c r="AF1308" i="29"/>
  <c r="AF1309" i="29"/>
  <c r="AF1310" i="29"/>
  <c r="AE118" i="29"/>
  <c r="AE119" i="29"/>
  <c r="AE120" i="29"/>
  <c r="AE121" i="29"/>
  <c r="AE122" i="29"/>
  <c r="AE123" i="29"/>
  <c r="AE124" i="29"/>
  <c r="AE125" i="29"/>
  <c r="AE126" i="29"/>
  <c r="AE127" i="29"/>
  <c r="AE128" i="29"/>
  <c r="AE129" i="29"/>
  <c r="AE130" i="29"/>
  <c r="AE131" i="29"/>
  <c r="AE132" i="29"/>
  <c r="AE133" i="29"/>
  <c r="AE134" i="29"/>
  <c r="AE135" i="29"/>
  <c r="AE136" i="29"/>
  <c r="AE137" i="29"/>
  <c r="AE138" i="29"/>
  <c r="AE139" i="29"/>
  <c r="AE140" i="29"/>
  <c r="AE141" i="29"/>
  <c r="AE142" i="29"/>
  <c r="AE143" i="29"/>
  <c r="AE144" i="29"/>
  <c r="AE145" i="29"/>
  <c r="AE146" i="29"/>
  <c r="AE147" i="29"/>
  <c r="AE148" i="29"/>
  <c r="AE149" i="29"/>
  <c r="AE150" i="29"/>
  <c r="AE151" i="29"/>
  <c r="AE152" i="29"/>
  <c r="AE153" i="29"/>
  <c r="AE154" i="29"/>
  <c r="AE155" i="29"/>
  <c r="AE156" i="29"/>
  <c r="AE157" i="29"/>
  <c r="AE158" i="29"/>
  <c r="AE159" i="29"/>
  <c r="AE160" i="29"/>
  <c r="AE161" i="29"/>
  <c r="AE162" i="29"/>
  <c r="AE163" i="29"/>
  <c r="AE164" i="29"/>
  <c r="AE165" i="29"/>
  <c r="AE166" i="29"/>
  <c r="AE167" i="29"/>
  <c r="AE168" i="29"/>
  <c r="AE169" i="29"/>
  <c r="AE170" i="29"/>
  <c r="AE171" i="29"/>
  <c r="AE172" i="29"/>
  <c r="AE173" i="29"/>
  <c r="AE174" i="29"/>
  <c r="AE175" i="29"/>
  <c r="AE176" i="29"/>
  <c r="AE177" i="29"/>
  <c r="AE178" i="29"/>
  <c r="AE179" i="29"/>
  <c r="AE180" i="29"/>
  <c r="AE181" i="29"/>
  <c r="AE182" i="29"/>
  <c r="AE183" i="29"/>
  <c r="AE184" i="29"/>
  <c r="AE185" i="29"/>
  <c r="AE186" i="29"/>
  <c r="AE187" i="29"/>
  <c r="AE188" i="29"/>
  <c r="AE189" i="29"/>
  <c r="AE190" i="29"/>
  <c r="AE191" i="29"/>
  <c r="AE192" i="29"/>
  <c r="AE193" i="29"/>
  <c r="AE194" i="29"/>
  <c r="AE195" i="29"/>
  <c r="AE196" i="29"/>
  <c r="AE197" i="29"/>
  <c r="AE198" i="29"/>
  <c r="AE199" i="29"/>
  <c r="AE200" i="29"/>
  <c r="AE201" i="29"/>
  <c r="AE202" i="29"/>
  <c r="AE203" i="29"/>
  <c r="AE204" i="29"/>
  <c r="AE205" i="29"/>
  <c r="AE206" i="29"/>
  <c r="AE207" i="29"/>
  <c r="AE208" i="29"/>
  <c r="AE209" i="29"/>
  <c r="AE210" i="29"/>
  <c r="AE211" i="29"/>
  <c r="AE212" i="29"/>
  <c r="AE213" i="29"/>
  <c r="AE214" i="29"/>
  <c r="AE215" i="29"/>
  <c r="AE216" i="29"/>
  <c r="AE217" i="29"/>
  <c r="AE218" i="29"/>
  <c r="AE219" i="29"/>
  <c r="AE220" i="29"/>
  <c r="AE221" i="29"/>
  <c r="AE222" i="29"/>
  <c r="AE223" i="29"/>
  <c r="AE224" i="29"/>
  <c r="AE225" i="29"/>
  <c r="AE226" i="29"/>
  <c r="AE227" i="29"/>
  <c r="AE228" i="29"/>
  <c r="AE229" i="29"/>
  <c r="AE230" i="29"/>
  <c r="AE231" i="29"/>
  <c r="AE232" i="29"/>
  <c r="AE233" i="29"/>
  <c r="AE234" i="29"/>
  <c r="AE235" i="29"/>
  <c r="AE236" i="29"/>
  <c r="AE237" i="29"/>
  <c r="AE238" i="29"/>
  <c r="AE239" i="29"/>
  <c r="AE240" i="29"/>
  <c r="AE241" i="29"/>
  <c r="AE242" i="29"/>
  <c r="AE243" i="29"/>
  <c r="AE244" i="29"/>
  <c r="AE245" i="29"/>
  <c r="AE246" i="29"/>
  <c r="AE247" i="29"/>
  <c r="AE248" i="29"/>
  <c r="AE249" i="29"/>
  <c r="AE250" i="29"/>
  <c r="AE251" i="29"/>
  <c r="AE252" i="29"/>
  <c r="AE253" i="29"/>
  <c r="AE254" i="29"/>
  <c r="AE255" i="29"/>
  <c r="AE256" i="29"/>
  <c r="AE257" i="29"/>
  <c r="AE258" i="29"/>
  <c r="AE259" i="29"/>
  <c r="AE260" i="29"/>
  <c r="AE261" i="29"/>
  <c r="AE262" i="29"/>
  <c r="AE263" i="29"/>
  <c r="AE264" i="29"/>
  <c r="AE265" i="29"/>
  <c r="AE266" i="29"/>
  <c r="AE267" i="29"/>
  <c r="AE268" i="29"/>
  <c r="AE269" i="29"/>
  <c r="AE270" i="29"/>
  <c r="AE271" i="29"/>
  <c r="AE272" i="29"/>
  <c r="AE273" i="29"/>
  <c r="AE274" i="29"/>
  <c r="AE275" i="29"/>
  <c r="AE276" i="29"/>
  <c r="AE277" i="29"/>
  <c r="AE278" i="29"/>
  <c r="AE279" i="29"/>
  <c r="AE280" i="29"/>
  <c r="AE281" i="29"/>
  <c r="AE282" i="29"/>
  <c r="AE283" i="29"/>
  <c r="AE284" i="29"/>
  <c r="AE285" i="29"/>
  <c r="AE286" i="29"/>
  <c r="AE287" i="29"/>
  <c r="AE288" i="29"/>
  <c r="AE289" i="29"/>
  <c r="AE290" i="29"/>
  <c r="AE291" i="29"/>
  <c r="AE292" i="29"/>
  <c r="AE293" i="29"/>
  <c r="AE294" i="29"/>
  <c r="AE295" i="29"/>
  <c r="AE296" i="29"/>
  <c r="AE297" i="29"/>
  <c r="AE298" i="29"/>
  <c r="AE299" i="29"/>
  <c r="AE300" i="29"/>
  <c r="AE301" i="29"/>
  <c r="AE302" i="29"/>
  <c r="AE303" i="29"/>
  <c r="AE304" i="29"/>
  <c r="AE305" i="29"/>
  <c r="AE306" i="29"/>
  <c r="AE307" i="29"/>
  <c r="AE308" i="29"/>
  <c r="AE309" i="29"/>
  <c r="AE310" i="29"/>
  <c r="AE311" i="29"/>
  <c r="AE312" i="29"/>
  <c r="AE313" i="29"/>
  <c r="AE314" i="29"/>
  <c r="AE315" i="29"/>
  <c r="AE316" i="29"/>
  <c r="AE317" i="29"/>
  <c r="AE318" i="29"/>
  <c r="AE319" i="29"/>
  <c r="AE320" i="29"/>
  <c r="AE321" i="29"/>
  <c r="AE322" i="29"/>
  <c r="AE323" i="29"/>
  <c r="AE324" i="29"/>
  <c r="AE325" i="29"/>
  <c r="AE326" i="29"/>
  <c r="AE327" i="29"/>
  <c r="AE328" i="29"/>
  <c r="AE329" i="29"/>
  <c r="AE330" i="29"/>
  <c r="AE331" i="29"/>
  <c r="AE332" i="29"/>
  <c r="AE333" i="29"/>
  <c r="AE334" i="29"/>
  <c r="AE335" i="29"/>
  <c r="AE336" i="29"/>
  <c r="AE337" i="29"/>
  <c r="AE338" i="29"/>
  <c r="AE339" i="29"/>
  <c r="AE340" i="29"/>
  <c r="AE341" i="29"/>
  <c r="AE342" i="29"/>
  <c r="AE343" i="29"/>
  <c r="AE344" i="29"/>
  <c r="AE345" i="29"/>
  <c r="AE346" i="29"/>
  <c r="AE347" i="29"/>
  <c r="AE348" i="29"/>
  <c r="AE349" i="29"/>
  <c r="AE350" i="29"/>
  <c r="AE351" i="29"/>
  <c r="AE352" i="29"/>
  <c r="AE353" i="29"/>
  <c r="AE354" i="29"/>
  <c r="AE355" i="29"/>
  <c r="AE356" i="29"/>
  <c r="AE357" i="29"/>
  <c r="AE358" i="29"/>
  <c r="AE359" i="29"/>
  <c r="AE360" i="29"/>
  <c r="AE361" i="29"/>
  <c r="AE362" i="29"/>
  <c r="AE363" i="29"/>
  <c r="AE364" i="29"/>
  <c r="AE365" i="29"/>
  <c r="AE366" i="29"/>
  <c r="AE367" i="29"/>
  <c r="AE368" i="29"/>
  <c r="AE369" i="29"/>
  <c r="AE370" i="29"/>
  <c r="AE371" i="29"/>
  <c r="AE372" i="29"/>
  <c r="AE373" i="29"/>
  <c r="AE374" i="29"/>
  <c r="AE375" i="29"/>
  <c r="AE376" i="29"/>
  <c r="AE377" i="29"/>
  <c r="AE378" i="29"/>
  <c r="AE379" i="29"/>
  <c r="AE380" i="29"/>
  <c r="AE381" i="29"/>
  <c r="AE382" i="29"/>
  <c r="AE383" i="29"/>
  <c r="AE384" i="29"/>
  <c r="AE385" i="29"/>
  <c r="AE386" i="29"/>
  <c r="AE387" i="29"/>
  <c r="AE388" i="29"/>
  <c r="AE389" i="29"/>
  <c r="AE390" i="29"/>
  <c r="AE391" i="29"/>
  <c r="AE392" i="29"/>
  <c r="AE393" i="29"/>
  <c r="AE394" i="29"/>
  <c r="AE395" i="29"/>
  <c r="AE396" i="29"/>
  <c r="AE397" i="29"/>
  <c r="AE398" i="29"/>
  <c r="AE399" i="29"/>
  <c r="AE400" i="29"/>
  <c r="AE401" i="29"/>
  <c r="AE402" i="29"/>
  <c r="AE403" i="29"/>
  <c r="AE404" i="29"/>
  <c r="AE405" i="29"/>
  <c r="AE406" i="29"/>
  <c r="AE407" i="29"/>
  <c r="AE408" i="29"/>
  <c r="AE409" i="29"/>
  <c r="AE410" i="29"/>
  <c r="AE411" i="29"/>
  <c r="AE412" i="29"/>
  <c r="AE413" i="29"/>
  <c r="AE414" i="29"/>
  <c r="AE415" i="29"/>
  <c r="AE416" i="29"/>
  <c r="AE417" i="29"/>
  <c r="AE418" i="29"/>
  <c r="AE419" i="29"/>
  <c r="AE420" i="29"/>
  <c r="AE421" i="29"/>
  <c r="AE422" i="29"/>
  <c r="AE423" i="29"/>
  <c r="AE424" i="29"/>
  <c r="AE425" i="29"/>
  <c r="AE426" i="29"/>
  <c r="AE427" i="29"/>
  <c r="AE428" i="29"/>
  <c r="AE429" i="29"/>
  <c r="AE430" i="29"/>
  <c r="AE431" i="29"/>
  <c r="AE432" i="29"/>
  <c r="AE433" i="29"/>
  <c r="AE434" i="29"/>
  <c r="AE435" i="29"/>
  <c r="AE436" i="29"/>
  <c r="AE437" i="29"/>
  <c r="AE438" i="29"/>
  <c r="AE439" i="29"/>
  <c r="AE440" i="29"/>
  <c r="AE441" i="29"/>
  <c r="AE442" i="29"/>
  <c r="AE443" i="29"/>
  <c r="AE444" i="29"/>
  <c r="AE445" i="29"/>
  <c r="AE446" i="29"/>
  <c r="AE447" i="29"/>
  <c r="AE448" i="29"/>
  <c r="AE449" i="29"/>
  <c r="AE450" i="29"/>
  <c r="AE451" i="29"/>
  <c r="AE452" i="29"/>
  <c r="AE453" i="29"/>
  <c r="AE454" i="29"/>
  <c r="AE455" i="29"/>
  <c r="AE456" i="29"/>
  <c r="AE457" i="29"/>
  <c r="AE458" i="29"/>
  <c r="AE459" i="29"/>
  <c r="AE460" i="29"/>
  <c r="AE461" i="29"/>
  <c r="AE462" i="29"/>
  <c r="AE463" i="29"/>
  <c r="AE464" i="29"/>
  <c r="AE465" i="29"/>
  <c r="AE466" i="29"/>
  <c r="AE467" i="29"/>
  <c r="AE468" i="29"/>
  <c r="AE469" i="29"/>
  <c r="AE470" i="29"/>
  <c r="AE471" i="29"/>
  <c r="AE472" i="29"/>
  <c r="AE473" i="29"/>
  <c r="AE474" i="29"/>
  <c r="AE475" i="29"/>
  <c r="AE476" i="29"/>
  <c r="AE477" i="29"/>
  <c r="AE478" i="29"/>
  <c r="AE479" i="29"/>
  <c r="AE480" i="29"/>
  <c r="AE481" i="29"/>
  <c r="AE482" i="29"/>
  <c r="AE483" i="29"/>
  <c r="AE484" i="29"/>
  <c r="AE485" i="29"/>
  <c r="AE486" i="29"/>
  <c r="AE487" i="29"/>
  <c r="AE488" i="29"/>
  <c r="AE489" i="29"/>
  <c r="AE490" i="29"/>
  <c r="AE491" i="29"/>
  <c r="AE492" i="29"/>
  <c r="AE493" i="29"/>
  <c r="AE494" i="29"/>
  <c r="AE495" i="29"/>
  <c r="AE496" i="29"/>
  <c r="AE497" i="29"/>
  <c r="AE498" i="29"/>
  <c r="AE499" i="29"/>
  <c r="AE500" i="29"/>
  <c r="AE501" i="29"/>
  <c r="AE502" i="29"/>
  <c r="AE503" i="29"/>
  <c r="AE504" i="29"/>
  <c r="AE505" i="29"/>
  <c r="AE506" i="29"/>
  <c r="AE507" i="29"/>
  <c r="AE508" i="29"/>
  <c r="AE509" i="29"/>
  <c r="AE510" i="29"/>
  <c r="AE511" i="29"/>
  <c r="AE512" i="29"/>
  <c r="AE513" i="29"/>
  <c r="AE514" i="29"/>
  <c r="AE515" i="29"/>
  <c r="AE516" i="29"/>
  <c r="AE517" i="29"/>
  <c r="AE518" i="29"/>
  <c r="AE519" i="29"/>
  <c r="AE520" i="29"/>
  <c r="AE521" i="29"/>
  <c r="AE522" i="29"/>
  <c r="AE523" i="29"/>
  <c r="AE524" i="29"/>
  <c r="AE525" i="29"/>
  <c r="AE526" i="29"/>
  <c r="AE527" i="29"/>
  <c r="AE528" i="29"/>
  <c r="AE529" i="29"/>
  <c r="AE530" i="29"/>
  <c r="AE531" i="29"/>
  <c r="AE532" i="29"/>
  <c r="AE533" i="29"/>
  <c r="AE534" i="29"/>
  <c r="AE535" i="29"/>
  <c r="AE536" i="29"/>
  <c r="AE537" i="29"/>
  <c r="AE538" i="29"/>
  <c r="AE539" i="29"/>
  <c r="AE540" i="29"/>
  <c r="AE541" i="29"/>
  <c r="AE542" i="29"/>
  <c r="AE543" i="29"/>
  <c r="AE544" i="29"/>
  <c r="AE545" i="29"/>
  <c r="AE546" i="29"/>
  <c r="AE547" i="29"/>
  <c r="AE548" i="29"/>
  <c r="AE549" i="29"/>
  <c r="AE550" i="29"/>
  <c r="AE551" i="29"/>
  <c r="AE552" i="29"/>
  <c r="AE553" i="29"/>
  <c r="AE554" i="29"/>
  <c r="AE555" i="29"/>
  <c r="AE556" i="29"/>
  <c r="AE557" i="29"/>
  <c r="AE558" i="29"/>
  <c r="AE559" i="29"/>
  <c r="AE560" i="29"/>
  <c r="AE561" i="29"/>
  <c r="AE562" i="29"/>
  <c r="AE563" i="29"/>
  <c r="AE564" i="29"/>
  <c r="AE565" i="29"/>
  <c r="AE566" i="29"/>
  <c r="AE567" i="29"/>
  <c r="AE568" i="29"/>
  <c r="AE569" i="29"/>
  <c r="AE570" i="29"/>
  <c r="AE571" i="29"/>
  <c r="AE572" i="29"/>
  <c r="AE573" i="29"/>
  <c r="AE574" i="29"/>
  <c r="AE575" i="29"/>
  <c r="AE576" i="29"/>
  <c r="AE577" i="29"/>
  <c r="AE578" i="29"/>
  <c r="AE579" i="29"/>
  <c r="AE580" i="29"/>
  <c r="AE581" i="29"/>
  <c r="AE582" i="29"/>
  <c r="AE583" i="29"/>
  <c r="AE584" i="29"/>
  <c r="AE585" i="29"/>
  <c r="AE586" i="29"/>
  <c r="AE587" i="29"/>
  <c r="AE588" i="29"/>
  <c r="AE589" i="29"/>
  <c r="AE590" i="29"/>
  <c r="AE591" i="29"/>
  <c r="AE592" i="29"/>
  <c r="AE593" i="29"/>
  <c r="AE594" i="29"/>
  <c r="AE595" i="29"/>
  <c r="AE596" i="29"/>
  <c r="AE597" i="29"/>
  <c r="AE598" i="29"/>
  <c r="AE599" i="29"/>
  <c r="AE600" i="29"/>
  <c r="AE601" i="29"/>
  <c r="AE602" i="29"/>
  <c r="AE603" i="29"/>
  <c r="AE604" i="29"/>
  <c r="AE605" i="29"/>
  <c r="AE606" i="29"/>
  <c r="AE607" i="29"/>
  <c r="AE608" i="29"/>
  <c r="AE609" i="29"/>
  <c r="AE610" i="29"/>
  <c r="AE611" i="29"/>
  <c r="AE612" i="29"/>
  <c r="AE613" i="29"/>
  <c r="AE614" i="29"/>
  <c r="AE615" i="29"/>
  <c r="AE616" i="29"/>
  <c r="AE617" i="29"/>
  <c r="AE618" i="29"/>
  <c r="AE619" i="29"/>
  <c r="AE620" i="29"/>
  <c r="AE621" i="29"/>
  <c r="AE622" i="29"/>
  <c r="AE623" i="29"/>
  <c r="AE624" i="29"/>
  <c r="AE625" i="29"/>
  <c r="AE626" i="29"/>
  <c r="AE627" i="29"/>
  <c r="AE628" i="29"/>
  <c r="AE629" i="29"/>
  <c r="AE630" i="29"/>
  <c r="AE631" i="29"/>
  <c r="AE632" i="29"/>
  <c r="AE633" i="29"/>
  <c r="AE634" i="29"/>
  <c r="AE635" i="29"/>
  <c r="AE636" i="29"/>
  <c r="AE637" i="29"/>
  <c r="AE638" i="29"/>
  <c r="AE639" i="29"/>
  <c r="AE640" i="29"/>
  <c r="AE641" i="29"/>
  <c r="AE642" i="29"/>
  <c r="AE643" i="29"/>
  <c r="AE644" i="29"/>
  <c r="AE645" i="29"/>
  <c r="AE646" i="29"/>
  <c r="AE647" i="29"/>
  <c r="AE648" i="29"/>
  <c r="AE649" i="29"/>
  <c r="AE650" i="29"/>
  <c r="AE651" i="29"/>
  <c r="AE652" i="29"/>
  <c r="AE653" i="29"/>
  <c r="AE654" i="29"/>
  <c r="AE655" i="29"/>
  <c r="AE656" i="29"/>
  <c r="AE657" i="29"/>
  <c r="AE658" i="29"/>
  <c r="AE659" i="29"/>
  <c r="AE660" i="29"/>
  <c r="AE661" i="29"/>
  <c r="AE662" i="29"/>
  <c r="AE663" i="29"/>
  <c r="AE664" i="29"/>
  <c r="AE665" i="29"/>
  <c r="AE666" i="29"/>
  <c r="AE667" i="29"/>
  <c r="AE668" i="29"/>
  <c r="AE669" i="29"/>
  <c r="AE670" i="29"/>
  <c r="AE671" i="29"/>
  <c r="AE672" i="29"/>
  <c r="AE673" i="29"/>
  <c r="AE674" i="29"/>
  <c r="AE675" i="29"/>
  <c r="AE676" i="29"/>
  <c r="AE677" i="29"/>
  <c r="AE678" i="29"/>
  <c r="AE679" i="29"/>
  <c r="AE680" i="29"/>
  <c r="AE681" i="29"/>
  <c r="AE682" i="29"/>
  <c r="AE683" i="29"/>
  <c r="AE684" i="29"/>
  <c r="AE685" i="29"/>
  <c r="AE686" i="29"/>
  <c r="AE687" i="29"/>
  <c r="AE688" i="29"/>
  <c r="AE689" i="29"/>
  <c r="AE690" i="29"/>
  <c r="AE691" i="29"/>
  <c r="AE692" i="29"/>
  <c r="AE693" i="29"/>
  <c r="AE694" i="29"/>
  <c r="AE695" i="29"/>
  <c r="AE696" i="29"/>
  <c r="AE697" i="29"/>
  <c r="AE698" i="29"/>
  <c r="AE699" i="29"/>
  <c r="AE700" i="29"/>
  <c r="AE701" i="29"/>
  <c r="AE702" i="29"/>
  <c r="AE703" i="29"/>
  <c r="AE704" i="29"/>
  <c r="AE705" i="29"/>
  <c r="AE706" i="29"/>
  <c r="AE707" i="29"/>
  <c r="AE708" i="29"/>
  <c r="AE709" i="29"/>
  <c r="AE710" i="29"/>
  <c r="AE711" i="29"/>
  <c r="AE712" i="29"/>
  <c r="AE713" i="29"/>
  <c r="AE714" i="29"/>
  <c r="AE715" i="29"/>
  <c r="AE716" i="29"/>
  <c r="AE717" i="29"/>
  <c r="AE718" i="29"/>
  <c r="AE719" i="29"/>
  <c r="AE720" i="29"/>
  <c r="AE721" i="29"/>
  <c r="AE722" i="29"/>
  <c r="AE723" i="29"/>
  <c r="AE724" i="29"/>
  <c r="AE725" i="29"/>
  <c r="AE726" i="29"/>
  <c r="AE727" i="29"/>
  <c r="AE728" i="29"/>
  <c r="AE729" i="29"/>
  <c r="AE730" i="29"/>
  <c r="AE731" i="29"/>
  <c r="AE732" i="29"/>
  <c r="AE733" i="29"/>
  <c r="AE734" i="29"/>
  <c r="AE735" i="29"/>
  <c r="AE736" i="29"/>
  <c r="AE737" i="29"/>
  <c r="AE738" i="29"/>
  <c r="AE739" i="29"/>
  <c r="AE740" i="29"/>
  <c r="AE741" i="29"/>
  <c r="AE742" i="29"/>
  <c r="AE743" i="29"/>
  <c r="AE744" i="29"/>
  <c r="AE745" i="29"/>
  <c r="AE746" i="29"/>
  <c r="AE747" i="29"/>
  <c r="AE748" i="29"/>
  <c r="AE749" i="29"/>
  <c r="AE750" i="29"/>
  <c r="AE751" i="29"/>
  <c r="AE752" i="29"/>
  <c r="AE753" i="29"/>
  <c r="AE754" i="29"/>
  <c r="AE755" i="29"/>
  <c r="AE756" i="29"/>
  <c r="AE757" i="29"/>
  <c r="AE758" i="29"/>
  <c r="AE759" i="29"/>
  <c r="AE760" i="29"/>
  <c r="AE761" i="29"/>
  <c r="AE762" i="29"/>
  <c r="AE763" i="29"/>
  <c r="AE764" i="29"/>
  <c r="AE765" i="29"/>
  <c r="AE766" i="29"/>
  <c r="AE767" i="29"/>
  <c r="AE768" i="29"/>
  <c r="AE769" i="29"/>
  <c r="AE770" i="29"/>
  <c r="AE771" i="29"/>
  <c r="AE772" i="29"/>
  <c r="AE773" i="29"/>
  <c r="AE774" i="29"/>
  <c r="AE775" i="29"/>
  <c r="AE776" i="29"/>
  <c r="AE777" i="29"/>
  <c r="AE778" i="29"/>
  <c r="AE779" i="29"/>
  <c r="AE780" i="29"/>
  <c r="AE781" i="29"/>
  <c r="AE782" i="29"/>
  <c r="AE783" i="29"/>
  <c r="AE784" i="29"/>
  <c r="AE785" i="29"/>
  <c r="AE786" i="29"/>
  <c r="AE787" i="29"/>
  <c r="AE788" i="29"/>
  <c r="AE789" i="29"/>
  <c r="AE790" i="29"/>
  <c r="AE791" i="29"/>
  <c r="AE792" i="29"/>
  <c r="AE793" i="29"/>
  <c r="AE794" i="29"/>
  <c r="AE795" i="29"/>
  <c r="AE796" i="29"/>
  <c r="AE797" i="29"/>
  <c r="AE798" i="29"/>
  <c r="AE799" i="29"/>
  <c r="AE800" i="29"/>
  <c r="AE801" i="29"/>
  <c r="AE802" i="29"/>
  <c r="AE803" i="29"/>
  <c r="AE804" i="29"/>
  <c r="AE805" i="29"/>
  <c r="AE806" i="29"/>
  <c r="AE807" i="29"/>
  <c r="AE808" i="29"/>
  <c r="AE809" i="29"/>
  <c r="AE810" i="29"/>
  <c r="AE811" i="29"/>
  <c r="AE812" i="29"/>
  <c r="AE813" i="29"/>
  <c r="AE814" i="29"/>
  <c r="AE815" i="29"/>
  <c r="AE816" i="29"/>
  <c r="AE817" i="29"/>
  <c r="AE818" i="29"/>
  <c r="AE819" i="29"/>
  <c r="AE820" i="29"/>
  <c r="AE821" i="29"/>
  <c r="AE822" i="29"/>
  <c r="AE823" i="29"/>
  <c r="AE824" i="29"/>
  <c r="AE825" i="29"/>
  <c r="AE826" i="29"/>
  <c r="AE827" i="29"/>
  <c r="AE828" i="29"/>
  <c r="AE829" i="29"/>
  <c r="AE830" i="29"/>
  <c r="AE831" i="29"/>
  <c r="AE832" i="29"/>
  <c r="AE833" i="29"/>
  <c r="AE834" i="29"/>
  <c r="AE835" i="29"/>
  <c r="AE836" i="29"/>
  <c r="AE837" i="29"/>
  <c r="AE838" i="29"/>
  <c r="AE839" i="29"/>
  <c r="AE840" i="29"/>
  <c r="AE841" i="29"/>
  <c r="AE842" i="29"/>
  <c r="AE843" i="29"/>
  <c r="AE844" i="29"/>
  <c r="AE845" i="29"/>
  <c r="AE846" i="29"/>
  <c r="AE847" i="29"/>
  <c r="AE848" i="29"/>
  <c r="AE849" i="29"/>
  <c r="AE850" i="29"/>
  <c r="AE851" i="29"/>
  <c r="AE852" i="29"/>
  <c r="AE853" i="29"/>
  <c r="AE854" i="29"/>
  <c r="AE855" i="29"/>
  <c r="AE856" i="29"/>
  <c r="AE857" i="29"/>
  <c r="AE858" i="29"/>
  <c r="AE859" i="29"/>
  <c r="AE860" i="29"/>
  <c r="AE861" i="29"/>
  <c r="AE862" i="29"/>
  <c r="AE863" i="29"/>
  <c r="AE864" i="29"/>
  <c r="AE865" i="29"/>
  <c r="AE866" i="29"/>
  <c r="AE867" i="29"/>
  <c r="AE868" i="29"/>
  <c r="AE869" i="29"/>
  <c r="AE870" i="29"/>
  <c r="AE871" i="29"/>
  <c r="AE872" i="29"/>
  <c r="AE873" i="29"/>
  <c r="AE874" i="29"/>
  <c r="AE875" i="29"/>
  <c r="AE876" i="29"/>
  <c r="AE877" i="29"/>
  <c r="AE878" i="29"/>
  <c r="AE879" i="29"/>
  <c r="AE880" i="29"/>
  <c r="AE881" i="29"/>
  <c r="AE882" i="29"/>
  <c r="AE883" i="29"/>
  <c r="AE884" i="29"/>
  <c r="AE885" i="29"/>
  <c r="AE886" i="29"/>
  <c r="AE887" i="29"/>
  <c r="AE888" i="29"/>
  <c r="AE889" i="29"/>
  <c r="AE890" i="29"/>
  <c r="AE891" i="29"/>
  <c r="AE892" i="29"/>
  <c r="AE893" i="29"/>
  <c r="AE894" i="29"/>
  <c r="AE895" i="29"/>
  <c r="AE896" i="29"/>
  <c r="AE897" i="29"/>
  <c r="AE898" i="29"/>
  <c r="AE899" i="29"/>
  <c r="AE900" i="29"/>
  <c r="AE901" i="29"/>
  <c r="AE902" i="29"/>
  <c r="AE903" i="29"/>
  <c r="AE904" i="29"/>
  <c r="AE905" i="29"/>
  <c r="AE906" i="29"/>
  <c r="AE907" i="29"/>
  <c r="AE908" i="29"/>
  <c r="AE909" i="29"/>
  <c r="AE910" i="29"/>
  <c r="AE911" i="29"/>
  <c r="AE912" i="29"/>
  <c r="AE913" i="29"/>
  <c r="AE914" i="29"/>
  <c r="AE915" i="29"/>
  <c r="AE916" i="29"/>
  <c r="AE917" i="29"/>
  <c r="AE918" i="29"/>
  <c r="AE919" i="29"/>
  <c r="AE920" i="29"/>
  <c r="AE921" i="29"/>
  <c r="AE922" i="29"/>
  <c r="AE923" i="29"/>
  <c r="AE924" i="29"/>
  <c r="AE925" i="29"/>
  <c r="AE926" i="29"/>
  <c r="AE927" i="29"/>
  <c r="AE928" i="29"/>
  <c r="AE929" i="29"/>
  <c r="AE930" i="29"/>
  <c r="AE931" i="29"/>
  <c r="AE932" i="29"/>
  <c r="AE933" i="29"/>
  <c r="AE934" i="29"/>
  <c r="AE935" i="29"/>
  <c r="AE936" i="29"/>
  <c r="AE937" i="29"/>
  <c r="AE938" i="29"/>
  <c r="AE939" i="29"/>
  <c r="AE940" i="29"/>
  <c r="AE941" i="29"/>
  <c r="AE942" i="29"/>
  <c r="AE943" i="29"/>
  <c r="AE944" i="29"/>
  <c r="AE945" i="29"/>
  <c r="AE946" i="29"/>
  <c r="AE947" i="29"/>
  <c r="AE948" i="29"/>
  <c r="AE949" i="29"/>
  <c r="AE950" i="29"/>
  <c r="AE951" i="29"/>
  <c r="AE952" i="29"/>
  <c r="AE953" i="29"/>
  <c r="AE954" i="29"/>
  <c r="AE955" i="29"/>
  <c r="AE956" i="29"/>
  <c r="AE957" i="29"/>
  <c r="AE958" i="29"/>
  <c r="AE959" i="29"/>
  <c r="AE960" i="29"/>
  <c r="AE961" i="29"/>
  <c r="AE962" i="29"/>
  <c r="AE963" i="29"/>
  <c r="AE964" i="29"/>
  <c r="AE965" i="29"/>
  <c r="AE966" i="29"/>
  <c r="AE967" i="29"/>
  <c r="AE968" i="29"/>
  <c r="AE969" i="29"/>
  <c r="AE970" i="29"/>
  <c r="AE971" i="29"/>
  <c r="AE972" i="29"/>
  <c r="AE973" i="29"/>
  <c r="AE974" i="29"/>
  <c r="AE975" i="29"/>
  <c r="AE976" i="29"/>
  <c r="AE977" i="29"/>
  <c r="AE978" i="29"/>
  <c r="AE979" i="29"/>
  <c r="AE980" i="29"/>
  <c r="AE981" i="29"/>
  <c r="AE982" i="29"/>
  <c r="AE983" i="29"/>
  <c r="AE984" i="29"/>
  <c r="AE985" i="29"/>
  <c r="AE986" i="29"/>
  <c r="AE987" i="29"/>
  <c r="AE988" i="29"/>
  <c r="AE989" i="29"/>
  <c r="AE990" i="29"/>
  <c r="AE991" i="29"/>
  <c r="AE992" i="29"/>
  <c r="AE993" i="29"/>
  <c r="AE994" i="29"/>
  <c r="AE995" i="29"/>
  <c r="AE996" i="29"/>
  <c r="AE997" i="29"/>
  <c r="AE998" i="29"/>
  <c r="AE999" i="29"/>
  <c r="AE1000" i="29"/>
  <c r="AE1001" i="29"/>
  <c r="AE1002" i="29"/>
  <c r="AE1003" i="29"/>
  <c r="AE1004" i="29"/>
  <c r="AE1005" i="29"/>
  <c r="AE1006" i="29"/>
  <c r="AE1007" i="29"/>
  <c r="AE1008" i="29"/>
  <c r="AE1009" i="29"/>
  <c r="AE1010" i="29"/>
  <c r="AE1011" i="29"/>
  <c r="AE1012" i="29"/>
  <c r="AE1013" i="29"/>
  <c r="AE1014" i="29"/>
  <c r="AE1015" i="29"/>
  <c r="AE1016" i="29"/>
  <c r="AE1017" i="29"/>
  <c r="AE1018" i="29"/>
  <c r="AE1019" i="29"/>
  <c r="AE1020" i="29"/>
  <c r="AE1021" i="29"/>
  <c r="AE1022" i="29"/>
  <c r="AE1023" i="29"/>
  <c r="AE1024" i="29"/>
  <c r="AE1025" i="29"/>
  <c r="AE1026" i="29"/>
  <c r="AE1027" i="29"/>
  <c r="AE1028" i="29"/>
  <c r="AE1029" i="29"/>
  <c r="AE1030" i="29"/>
  <c r="AE1031" i="29"/>
  <c r="AE1032" i="29"/>
  <c r="AE1033" i="29"/>
  <c r="AE1034" i="29"/>
  <c r="AE1035" i="29"/>
  <c r="AE1036" i="29"/>
  <c r="AE1037" i="29"/>
  <c r="AE1038" i="29"/>
  <c r="AE1039" i="29"/>
  <c r="AE1040" i="29"/>
  <c r="AE1041" i="29"/>
  <c r="AE1042" i="29"/>
  <c r="AE1043" i="29"/>
  <c r="AE1044" i="29"/>
  <c r="AE1045" i="29"/>
  <c r="AE1046" i="29"/>
  <c r="AE1047" i="29"/>
  <c r="AE1048" i="29"/>
  <c r="AE1049" i="29"/>
  <c r="AE1050" i="29"/>
  <c r="AE1051" i="29"/>
  <c r="AE1052" i="29"/>
  <c r="AE1053" i="29"/>
  <c r="AE1054" i="29"/>
  <c r="AE1055" i="29"/>
  <c r="AE1056" i="29"/>
  <c r="AE1057" i="29"/>
  <c r="AE1058" i="29"/>
  <c r="AE1059" i="29"/>
  <c r="AE1060" i="29"/>
  <c r="AE1061" i="29"/>
  <c r="AE1062" i="29"/>
  <c r="AE1063" i="29"/>
  <c r="AE1064" i="29"/>
  <c r="AE1065" i="29"/>
  <c r="AE1066" i="29"/>
  <c r="AE1067" i="29"/>
  <c r="AE1068" i="29"/>
  <c r="AE1069" i="29"/>
  <c r="AE1070" i="29"/>
  <c r="AE1071" i="29"/>
  <c r="AE1072" i="29"/>
  <c r="AE1073" i="29"/>
  <c r="AE1074" i="29"/>
  <c r="AE1075" i="29"/>
  <c r="AE1076" i="29"/>
  <c r="AE1077" i="29"/>
  <c r="AE1078" i="29"/>
  <c r="AE1079" i="29"/>
  <c r="AE1080" i="29"/>
  <c r="AE1081" i="29"/>
  <c r="AE1082" i="29"/>
  <c r="AE1083" i="29"/>
  <c r="AE1084" i="29"/>
  <c r="AE1085" i="29"/>
  <c r="AE1086" i="29"/>
  <c r="AE1087" i="29"/>
  <c r="AE1088" i="29"/>
  <c r="AE1089" i="29"/>
  <c r="AE1090" i="29"/>
  <c r="AE1091" i="29"/>
  <c r="AE1092" i="29"/>
  <c r="AE1093" i="29"/>
  <c r="AE1094" i="29"/>
  <c r="AE1095" i="29"/>
  <c r="AE1096" i="29"/>
  <c r="AE1097" i="29"/>
  <c r="AE1098" i="29"/>
  <c r="AE1099" i="29"/>
  <c r="AE1100" i="29"/>
  <c r="AE1101" i="29"/>
  <c r="AE1102" i="29"/>
  <c r="AE1103" i="29"/>
  <c r="AE1104" i="29"/>
  <c r="AE1105" i="29"/>
  <c r="AE1106" i="29"/>
  <c r="AE1107" i="29"/>
  <c r="AE1108" i="29"/>
  <c r="AE1109" i="29"/>
  <c r="AE1110" i="29"/>
  <c r="AE1111" i="29"/>
  <c r="AE1112" i="29"/>
  <c r="AE1113" i="29"/>
  <c r="AE1114" i="29"/>
  <c r="AE1115" i="29"/>
  <c r="AE1116" i="29"/>
  <c r="AE1117" i="29"/>
  <c r="AE1118" i="29"/>
  <c r="AE1119" i="29"/>
  <c r="AE1120" i="29"/>
  <c r="AE1121" i="29"/>
  <c r="AE1122" i="29"/>
  <c r="AE1123" i="29"/>
  <c r="AE1124" i="29"/>
  <c r="AE1125" i="29"/>
  <c r="AE1126" i="29"/>
  <c r="AE1127" i="29"/>
  <c r="AE1128" i="29"/>
  <c r="AE1129" i="29"/>
  <c r="AE1130" i="29"/>
  <c r="AE1131" i="29"/>
  <c r="AE1132" i="29"/>
  <c r="AE1133" i="29"/>
  <c r="AE1134" i="29"/>
  <c r="AE1135" i="29"/>
  <c r="AE1136" i="29"/>
  <c r="AE1137" i="29"/>
  <c r="AE1138" i="29"/>
  <c r="AE1139" i="29"/>
  <c r="AE1140" i="29"/>
  <c r="AE1141" i="29"/>
  <c r="AE1142" i="29"/>
  <c r="AE1143" i="29"/>
  <c r="AE1144" i="29"/>
  <c r="AE1145" i="29"/>
  <c r="AE1146" i="29"/>
  <c r="AE1147" i="29"/>
  <c r="AE1148" i="29"/>
  <c r="AE1149" i="29"/>
  <c r="AE1150" i="29"/>
  <c r="AE1151" i="29"/>
  <c r="AE1152" i="29"/>
  <c r="AE1153" i="29"/>
  <c r="AE1154" i="29"/>
  <c r="AE1155" i="29"/>
  <c r="AE1156" i="29"/>
  <c r="AE1157" i="29"/>
  <c r="AE1158" i="29"/>
  <c r="AE1159" i="29"/>
  <c r="AE1160" i="29"/>
  <c r="AE1161" i="29"/>
  <c r="AE1162" i="29"/>
  <c r="AE1163" i="29"/>
  <c r="AE1164" i="29"/>
  <c r="AE1165" i="29"/>
  <c r="AE1166" i="29"/>
  <c r="AE1167" i="29"/>
  <c r="AE1168" i="29"/>
  <c r="AE1169" i="29"/>
  <c r="AE1170" i="29"/>
  <c r="AE1171" i="29"/>
  <c r="AE1172" i="29"/>
  <c r="AE1173" i="29"/>
  <c r="AE1174" i="29"/>
  <c r="AE1175" i="29"/>
  <c r="AE1176" i="29"/>
  <c r="AE1177" i="29"/>
  <c r="AE1178" i="29"/>
  <c r="AE1179" i="29"/>
  <c r="AE1180" i="29"/>
  <c r="AE1181" i="29"/>
  <c r="AE1182" i="29"/>
  <c r="AE1183" i="29"/>
  <c r="AE1184" i="29"/>
  <c r="AE1185" i="29"/>
  <c r="AE1186" i="29"/>
  <c r="AE1187" i="29"/>
  <c r="AE1188" i="29"/>
  <c r="AE1189" i="29"/>
  <c r="AE1190" i="29"/>
  <c r="AE1191" i="29"/>
  <c r="AE1192" i="29"/>
  <c r="AE1193" i="29"/>
  <c r="AE1194" i="29"/>
  <c r="AE1195" i="29"/>
  <c r="AE1196" i="29"/>
  <c r="AE1197" i="29"/>
  <c r="AE1198" i="29"/>
  <c r="AE1199" i="29"/>
  <c r="AE1200" i="29"/>
  <c r="AE1201" i="29"/>
  <c r="AE1202" i="29"/>
  <c r="AE1203" i="29"/>
  <c r="AE1204" i="29"/>
  <c r="AE1205" i="29"/>
  <c r="AE1206" i="29"/>
  <c r="AE1207" i="29"/>
  <c r="AE1208" i="29"/>
  <c r="AE1209" i="29"/>
  <c r="AE1210" i="29"/>
  <c r="AE1211" i="29"/>
  <c r="AE1212" i="29"/>
  <c r="AE1213" i="29"/>
  <c r="AE1214" i="29"/>
  <c r="AE1215" i="29"/>
  <c r="AE1216" i="29"/>
  <c r="AE1217" i="29"/>
  <c r="AE1218" i="29"/>
  <c r="AE1219" i="29"/>
  <c r="AE1220" i="29"/>
  <c r="AE1221" i="29"/>
  <c r="AE1222" i="29"/>
  <c r="AE1223" i="29"/>
  <c r="AE1224" i="29"/>
  <c r="AE1225" i="29"/>
  <c r="AE1226" i="29"/>
  <c r="AE1227" i="29"/>
  <c r="AE1228" i="29"/>
  <c r="AE1229" i="29"/>
  <c r="AE1230" i="29"/>
  <c r="AE1231" i="29"/>
  <c r="AE1232" i="29"/>
  <c r="AE1233" i="29"/>
  <c r="AE1234" i="29"/>
  <c r="AE1235" i="29"/>
  <c r="AE1236" i="29"/>
  <c r="AE1237" i="29"/>
  <c r="AE1238" i="29"/>
  <c r="AE1239" i="29"/>
  <c r="AE1240" i="29"/>
  <c r="AE1241" i="29"/>
  <c r="AE1242" i="29"/>
  <c r="AE1243" i="29"/>
  <c r="AE1244" i="29"/>
  <c r="AE1245" i="29"/>
  <c r="AE1246" i="29"/>
  <c r="AE1247" i="29"/>
  <c r="AE1248" i="29"/>
  <c r="AE1249" i="29"/>
  <c r="AE1250" i="29"/>
  <c r="AE1251" i="29"/>
  <c r="AE1252" i="29"/>
  <c r="AE1253" i="29"/>
  <c r="AE1254" i="29"/>
  <c r="AE1255" i="29"/>
  <c r="AE1256" i="29"/>
  <c r="AE1257" i="29"/>
  <c r="AE1258" i="29"/>
  <c r="AE1259" i="29"/>
  <c r="AE1260" i="29"/>
  <c r="AE1261" i="29"/>
  <c r="AE1262" i="29"/>
  <c r="AE1263" i="29"/>
  <c r="AE1264" i="29"/>
  <c r="AE1265" i="29"/>
  <c r="AE1266" i="29"/>
  <c r="AE1267" i="29"/>
  <c r="AE1268" i="29"/>
  <c r="AE1269" i="29"/>
  <c r="AE1270" i="29"/>
  <c r="AE1271" i="29"/>
  <c r="AE1272" i="29"/>
  <c r="AE1273" i="29"/>
  <c r="AE1274" i="29"/>
  <c r="AE1275" i="29"/>
  <c r="AE1276" i="29"/>
  <c r="AE1277" i="29"/>
  <c r="AE1278" i="29"/>
  <c r="AE1279" i="29"/>
  <c r="AE1280" i="29"/>
  <c r="AE1281" i="29"/>
  <c r="AE1282" i="29"/>
  <c r="AE1283" i="29"/>
  <c r="AE1284" i="29"/>
  <c r="AE1285" i="29"/>
  <c r="AE1286" i="29"/>
  <c r="AE1287" i="29"/>
  <c r="AE1288" i="29"/>
  <c r="AE1289" i="29"/>
  <c r="AE1290" i="29"/>
  <c r="AE1291" i="29"/>
  <c r="AE1292" i="29"/>
  <c r="AE1293" i="29"/>
  <c r="AE1294" i="29"/>
  <c r="AE1295" i="29"/>
  <c r="AE1296" i="29"/>
  <c r="AE1297" i="29"/>
  <c r="AE1298" i="29"/>
  <c r="AE1299" i="29"/>
  <c r="AE1300" i="29"/>
  <c r="AE1301" i="29"/>
  <c r="AE1302" i="29"/>
  <c r="AE1303" i="29"/>
  <c r="AE1304" i="29"/>
  <c r="AE1305" i="29"/>
  <c r="AE1306" i="29"/>
  <c r="AE1307" i="29"/>
  <c r="AE1308" i="29"/>
  <c r="AE1309" i="29"/>
  <c r="AE1310" i="29"/>
  <c r="AD118" i="29"/>
  <c r="AD119" i="29"/>
  <c r="AD120" i="29"/>
  <c r="AD121" i="29"/>
  <c r="AD122" i="29"/>
  <c r="AD123" i="29"/>
  <c r="AD124" i="29"/>
  <c r="AD125" i="29"/>
  <c r="AD126" i="29"/>
  <c r="AD127" i="29"/>
  <c r="AD128" i="29"/>
  <c r="AD129" i="29"/>
  <c r="AD130" i="29"/>
  <c r="AD131" i="29"/>
  <c r="AD132" i="29"/>
  <c r="AD133" i="29"/>
  <c r="AD134" i="29"/>
  <c r="AD135" i="29"/>
  <c r="AD136" i="29"/>
  <c r="AD137" i="29"/>
  <c r="AD138" i="29"/>
  <c r="AD139" i="29"/>
  <c r="AD140" i="29"/>
  <c r="AD141" i="29"/>
  <c r="AD142" i="29"/>
  <c r="AD143" i="29"/>
  <c r="AD144" i="29"/>
  <c r="AD145" i="29"/>
  <c r="AD146" i="29"/>
  <c r="AD147" i="29"/>
  <c r="AD148" i="29"/>
  <c r="AD149" i="29"/>
  <c r="AD150" i="29"/>
  <c r="AD151" i="29"/>
  <c r="AD152" i="29"/>
  <c r="AD153" i="29"/>
  <c r="AD154" i="29"/>
  <c r="AD155" i="29"/>
  <c r="AD156" i="29"/>
  <c r="AD157" i="29"/>
  <c r="AD158" i="29"/>
  <c r="AD159" i="29"/>
  <c r="AD160" i="29"/>
  <c r="AD161" i="29"/>
  <c r="AD162" i="29"/>
  <c r="AD163" i="29"/>
  <c r="AD164" i="29"/>
  <c r="AD165" i="29"/>
  <c r="AD166" i="29"/>
  <c r="AD167" i="29"/>
  <c r="AD168" i="29"/>
  <c r="AD169" i="29"/>
  <c r="AD170" i="29"/>
  <c r="AD171" i="29"/>
  <c r="AD172" i="29"/>
  <c r="AD173" i="29"/>
  <c r="AD174" i="29"/>
  <c r="AD175" i="29"/>
  <c r="AD176" i="29"/>
  <c r="AD177" i="29"/>
  <c r="AD178" i="29"/>
  <c r="AD179" i="29"/>
  <c r="AD180" i="29"/>
  <c r="AD181" i="29"/>
  <c r="AD182" i="29"/>
  <c r="AD183" i="29"/>
  <c r="AD184" i="29"/>
  <c r="AD185" i="29"/>
  <c r="AD186" i="29"/>
  <c r="AD187" i="29"/>
  <c r="AD188" i="29"/>
  <c r="AD189" i="29"/>
  <c r="AD190" i="29"/>
  <c r="AD191" i="29"/>
  <c r="AD192" i="29"/>
  <c r="AD193" i="29"/>
  <c r="AD194" i="29"/>
  <c r="AD195" i="29"/>
  <c r="AD196" i="29"/>
  <c r="AD197" i="29"/>
  <c r="AD198" i="29"/>
  <c r="AD199" i="29"/>
  <c r="AD200" i="29"/>
  <c r="AD201" i="29"/>
  <c r="AD202" i="29"/>
  <c r="AD203" i="29"/>
  <c r="AD204" i="29"/>
  <c r="AD205" i="29"/>
  <c r="AD206" i="29"/>
  <c r="AD207" i="29"/>
  <c r="AD208" i="29"/>
  <c r="AD209" i="29"/>
  <c r="AD210" i="29"/>
  <c r="AD211" i="29"/>
  <c r="AD212" i="29"/>
  <c r="AD213" i="29"/>
  <c r="AD214" i="29"/>
  <c r="AD215" i="29"/>
  <c r="AD216" i="29"/>
  <c r="AD217" i="29"/>
  <c r="AD218" i="29"/>
  <c r="AD219" i="29"/>
  <c r="AD220" i="29"/>
  <c r="AD221" i="29"/>
  <c r="AD222" i="29"/>
  <c r="AD223" i="29"/>
  <c r="AD224" i="29"/>
  <c r="AD225" i="29"/>
  <c r="AD226" i="29"/>
  <c r="AD227" i="29"/>
  <c r="AD228" i="29"/>
  <c r="AD229" i="29"/>
  <c r="AD230" i="29"/>
  <c r="AD231" i="29"/>
  <c r="AD232" i="29"/>
  <c r="AD233" i="29"/>
  <c r="AD234" i="29"/>
  <c r="AD235" i="29"/>
  <c r="AD236" i="29"/>
  <c r="AD237" i="29"/>
  <c r="AD238" i="29"/>
  <c r="AD239" i="29"/>
  <c r="AD240" i="29"/>
  <c r="AD241" i="29"/>
  <c r="AD242" i="29"/>
  <c r="AD243" i="29"/>
  <c r="AD244" i="29"/>
  <c r="AD245" i="29"/>
  <c r="AD246" i="29"/>
  <c r="AD247" i="29"/>
  <c r="AD248" i="29"/>
  <c r="AD249" i="29"/>
  <c r="AD250" i="29"/>
  <c r="AD251" i="29"/>
  <c r="AD252" i="29"/>
  <c r="AD253" i="29"/>
  <c r="AD254" i="29"/>
  <c r="AD255" i="29"/>
  <c r="AD256" i="29"/>
  <c r="AD257" i="29"/>
  <c r="AD258" i="29"/>
  <c r="AD259" i="29"/>
  <c r="AD260" i="29"/>
  <c r="AD261" i="29"/>
  <c r="AD262" i="29"/>
  <c r="AD263" i="29"/>
  <c r="AD264" i="29"/>
  <c r="AD265" i="29"/>
  <c r="AD266" i="29"/>
  <c r="AD267" i="29"/>
  <c r="AD268" i="29"/>
  <c r="AD269" i="29"/>
  <c r="AD270" i="29"/>
  <c r="AD271" i="29"/>
  <c r="AD272" i="29"/>
  <c r="AD273" i="29"/>
  <c r="AD274" i="29"/>
  <c r="AD275" i="29"/>
  <c r="AD276" i="29"/>
  <c r="AD277" i="29"/>
  <c r="AD278" i="29"/>
  <c r="AD279" i="29"/>
  <c r="AD280" i="29"/>
  <c r="AD281" i="29"/>
  <c r="AD282" i="29"/>
  <c r="AD283" i="29"/>
  <c r="AD284" i="29"/>
  <c r="AD285" i="29"/>
  <c r="AD286" i="29"/>
  <c r="AD287" i="29"/>
  <c r="AD288" i="29"/>
  <c r="AD289" i="29"/>
  <c r="AD290" i="29"/>
  <c r="AD291" i="29"/>
  <c r="AD292" i="29"/>
  <c r="AD293" i="29"/>
  <c r="AD294" i="29"/>
  <c r="AD295" i="29"/>
  <c r="AD296" i="29"/>
  <c r="AD297" i="29"/>
  <c r="AD298" i="29"/>
  <c r="AD299" i="29"/>
  <c r="AD300" i="29"/>
  <c r="AD301" i="29"/>
  <c r="AD302" i="29"/>
  <c r="AD303" i="29"/>
  <c r="AD304" i="29"/>
  <c r="AD305" i="29"/>
  <c r="AD306" i="29"/>
  <c r="AD307" i="29"/>
  <c r="AD308" i="29"/>
  <c r="AD309" i="29"/>
  <c r="AD310" i="29"/>
  <c r="AD311" i="29"/>
  <c r="AD312" i="29"/>
  <c r="AD313" i="29"/>
  <c r="AD314" i="29"/>
  <c r="AD315" i="29"/>
  <c r="AD316" i="29"/>
  <c r="AD317" i="29"/>
  <c r="AD318" i="29"/>
  <c r="AD319" i="29"/>
  <c r="AD320" i="29"/>
  <c r="AD321" i="29"/>
  <c r="AD322" i="29"/>
  <c r="AD323" i="29"/>
  <c r="AD324" i="29"/>
  <c r="AD325" i="29"/>
  <c r="AD326" i="29"/>
  <c r="AD327" i="29"/>
  <c r="AD328" i="29"/>
  <c r="AD329" i="29"/>
  <c r="AD330" i="29"/>
  <c r="AD331" i="29"/>
  <c r="AD332" i="29"/>
  <c r="AD333" i="29"/>
  <c r="AD334" i="29"/>
  <c r="AD335" i="29"/>
  <c r="AD336" i="29"/>
  <c r="AD337" i="29"/>
  <c r="AD338" i="29"/>
  <c r="AD339" i="29"/>
  <c r="AD340" i="29"/>
  <c r="AD341" i="29"/>
  <c r="AD342" i="29"/>
  <c r="AD343" i="29"/>
  <c r="AD344" i="29"/>
  <c r="AD345" i="29"/>
  <c r="AD346" i="29"/>
  <c r="AD347" i="29"/>
  <c r="AD348" i="29"/>
  <c r="AD349" i="29"/>
  <c r="AD350" i="29"/>
  <c r="AD351" i="29"/>
  <c r="AD352" i="29"/>
  <c r="AD353" i="29"/>
  <c r="AD354" i="29"/>
  <c r="AD355" i="29"/>
  <c r="AD356" i="29"/>
  <c r="AD357" i="29"/>
  <c r="AD358" i="29"/>
  <c r="AD359" i="29"/>
  <c r="AD360" i="29"/>
  <c r="AD361" i="29"/>
  <c r="AD362" i="29"/>
  <c r="AD363" i="29"/>
  <c r="AD364" i="29"/>
  <c r="AD365" i="29"/>
  <c r="AD366" i="29"/>
  <c r="AD367" i="29"/>
  <c r="AD368" i="29"/>
  <c r="AD369" i="29"/>
  <c r="AD370" i="29"/>
  <c r="AD371" i="29"/>
  <c r="AD372" i="29"/>
  <c r="AD373" i="29"/>
  <c r="AD374" i="29"/>
  <c r="AD375" i="29"/>
  <c r="AD376" i="29"/>
  <c r="AD377" i="29"/>
  <c r="AD378" i="29"/>
  <c r="AD379" i="29"/>
  <c r="AD380" i="29"/>
  <c r="AD381" i="29"/>
  <c r="AD382" i="29"/>
  <c r="AD383" i="29"/>
  <c r="AD384" i="29"/>
  <c r="AD385" i="29"/>
  <c r="AD386" i="29"/>
  <c r="AD387" i="29"/>
  <c r="AD388" i="29"/>
  <c r="AD389" i="29"/>
  <c r="AD390" i="29"/>
  <c r="AD391" i="29"/>
  <c r="AD392" i="29"/>
  <c r="AD393" i="29"/>
  <c r="AD394" i="29"/>
  <c r="AD395" i="29"/>
  <c r="AD396" i="29"/>
  <c r="AD397" i="29"/>
  <c r="AD398" i="29"/>
  <c r="AD399" i="29"/>
  <c r="AD400" i="29"/>
  <c r="AD401" i="29"/>
  <c r="AD402" i="29"/>
  <c r="AD403" i="29"/>
  <c r="AD404" i="29"/>
  <c r="AD405" i="29"/>
  <c r="AD406" i="29"/>
  <c r="AD407" i="29"/>
  <c r="AD408" i="29"/>
  <c r="AD409" i="29"/>
  <c r="AD410" i="29"/>
  <c r="AD411" i="29"/>
  <c r="AD412" i="29"/>
  <c r="AD413" i="29"/>
  <c r="AD414" i="29"/>
  <c r="AD415" i="29"/>
  <c r="AD416" i="29"/>
  <c r="AD417" i="29"/>
  <c r="AD418" i="29"/>
  <c r="AD419" i="29"/>
  <c r="AD420" i="29"/>
  <c r="AD421" i="29"/>
  <c r="AD422" i="29"/>
  <c r="AD423" i="29"/>
  <c r="AD424" i="29"/>
  <c r="AD425" i="29"/>
  <c r="AD426" i="29"/>
  <c r="AD427" i="29"/>
  <c r="AD428" i="29"/>
  <c r="AD429" i="29"/>
  <c r="AD430" i="29"/>
  <c r="AD431" i="29"/>
  <c r="AD432" i="29"/>
  <c r="AD433" i="29"/>
  <c r="AD434" i="29"/>
  <c r="AD435" i="29"/>
  <c r="AD436" i="29"/>
  <c r="AD437" i="29"/>
  <c r="AD438" i="29"/>
  <c r="AD439" i="29"/>
  <c r="AD440" i="29"/>
  <c r="AD441" i="29"/>
  <c r="AD442" i="29"/>
  <c r="AD443" i="29"/>
  <c r="AD444" i="29"/>
  <c r="AD445" i="29"/>
  <c r="AD446" i="29"/>
  <c r="AD447" i="29"/>
  <c r="AD448" i="29"/>
  <c r="AD449" i="29"/>
  <c r="AD450" i="29"/>
  <c r="AD451" i="29"/>
  <c r="AD452" i="29"/>
  <c r="AD453" i="29"/>
  <c r="AD454" i="29"/>
  <c r="AD455" i="29"/>
  <c r="AD456" i="29"/>
  <c r="AD457" i="29"/>
  <c r="AD458" i="29"/>
  <c r="AD459" i="29"/>
  <c r="AD460" i="29"/>
  <c r="AD461" i="29"/>
  <c r="AD462" i="29"/>
  <c r="AD463" i="29"/>
  <c r="AD464" i="29"/>
  <c r="AD465" i="29"/>
  <c r="AD466" i="29"/>
  <c r="AD467" i="29"/>
  <c r="AD468" i="29"/>
  <c r="AD469" i="29"/>
  <c r="AD470" i="29"/>
  <c r="AD471" i="29"/>
  <c r="AD472" i="29"/>
  <c r="AD473" i="29"/>
  <c r="AD474" i="29"/>
  <c r="AD475" i="29"/>
  <c r="AD476" i="29"/>
  <c r="AD477" i="29"/>
  <c r="AD478" i="29"/>
  <c r="AD479" i="29"/>
  <c r="AD480" i="29"/>
  <c r="AD481" i="29"/>
  <c r="AD482" i="29"/>
  <c r="AD483" i="29"/>
  <c r="AD484" i="29"/>
  <c r="AD485" i="29"/>
  <c r="AD486" i="29"/>
  <c r="AD487" i="29"/>
  <c r="AD488" i="29"/>
  <c r="AD489" i="29"/>
  <c r="AD490" i="29"/>
  <c r="AD491" i="29"/>
  <c r="AD492" i="29"/>
  <c r="AD493" i="29"/>
  <c r="AD494" i="29"/>
  <c r="AD495" i="29"/>
  <c r="AD496" i="29"/>
  <c r="AD497" i="29"/>
  <c r="AD498" i="29"/>
  <c r="AD499" i="29"/>
  <c r="AD500" i="29"/>
  <c r="AD501" i="29"/>
  <c r="AD502" i="29"/>
  <c r="AD503" i="29"/>
  <c r="AD504" i="29"/>
  <c r="AD505" i="29"/>
  <c r="AD506" i="29"/>
  <c r="AD507" i="29"/>
  <c r="AD508" i="29"/>
  <c r="AD509" i="29"/>
  <c r="AD510" i="29"/>
  <c r="AD511" i="29"/>
  <c r="AD512" i="29"/>
  <c r="AD513" i="29"/>
  <c r="AD514" i="29"/>
  <c r="AD515" i="29"/>
  <c r="AD516" i="29"/>
  <c r="AD517" i="29"/>
  <c r="AD518" i="29"/>
  <c r="AD519" i="29"/>
  <c r="AD520" i="29"/>
  <c r="AD521" i="29"/>
  <c r="AD522" i="29"/>
  <c r="AD523" i="29"/>
  <c r="AD524" i="29"/>
  <c r="AD525" i="29"/>
  <c r="AD526" i="29"/>
  <c r="AD527" i="29"/>
  <c r="AD528" i="29"/>
  <c r="AD529" i="29"/>
  <c r="AD530" i="29"/>
  <c r="AD531" i="29"/>
  <c r="AD532" i="29"/>
  <c r="AD533" i="29"/>
  <c r="AD534" i="29"/>
  <c r="AD535" i="29"/>
  <c r="AD536" i="29"/>
  <c r="AD537" i="29"/>
  <c r="AD538" i="29"/>
  <c r="AD539" i="29"/>
  <c r="AD540" i="29"/>
  <c r="AD541" i="29"/>
  <c r="AD542" i="29"/>
  <c r="AD543" i="29"/>
  <c r="AD544" i="29"/>
  <c r="AD545" i="29"/>
  <c r="AD546" i="29"/>
  <c r="AD547" i="29"/>
  <c r="AD548" i="29"/>
  <c r="AD549" i="29"/>
  <c r="AD550" i="29"/>
  <c r="AD551" i="29"/>
  <c r="AD552" i="29"/>
  <c r="AD553" i="29"/>
  <c r="AD554" i="29"/>
  <c r="AD555" i="29"/>
  <c r="AD556" i="29"/>
  <c r="AD557" i="29"/>
  <c r="AD558" i="29"/>
  <c r="AD559" i="29"/>
  <c r="AD560" i="29"/>
  <c r="AD561" i="29"/>
  <c r="AD562" i="29"/>
  <c r="AD563" i="29"/>
  <c r="AD564" i="29"/>
  <c r="AD565" i="29"/>
  <c r="AD566" i="29"/>
  <c r="AD567" i="29"/>
  <c r="AD568" i="29"/>
  <c r="AD569" i="29"/>
  <c r="AD570" i="29"/>
  <c r="AD571" i="29"/>
  <c r="AD572" i="29"/>
  <c r="AD573" i="29"/>
  <c r="AD574" i="29"/>
  <c r="AD575" i="29"/>
  <c r="AD576" i="29"/>
  <c r="AD577" i="29"/>
  <c r="AD578" i="29"/>
  <c r="AD579" i="29"/>
  <c r="AD580" i="29"/>
  <c r="AD581" i="29"/>
  <c r="AD582" i="29"/>
  <c r="AD583" i="29"/>
  <c r="AD584" i="29"/>
  <c r="AD585" i="29"/>
  <c r="AD586" i="29"/>
  <c r="AD587" i="29"/>
  <c r="AD588" i="29"/>
  <c r="AD589" i="29"/>
  <c r="AD590" i="29"/>
  <c r="AD591" i="29"/>
  <c r="AD592" i="29"/>
  <c r="AD593" i="29"/>
  <c r="AD594" i="29"/>
  <c r="AD595" i="29"/>
  <c r="AD596" i="29"/>
  <c r="AD597" i="29"/>
  <c r="AD598" i="29"/>
  <c r="AD599" i="29"/>
  <c r="AD600" i="29"/>
  <c r="AD601" i="29"/>
  <c r="AD602" i="29"/>
  <c r="AD603" i="29"/>
  <c r="AD604" i="29"/>
  <c r="AD605" i="29"/>
  <c r="AD606" i="29"/>
  <c r="AD607" i="29"/>
  <c r="AD608" i="29"/>
  <c r="AD609" i="29"/>
  <c r="AD610" i="29"/>
  <c r="AD611" i="29"/>
  <c r="AD612" i="29"/>
  <c r="AD613" i="29"/>
  <c r="AD614" i="29"/>
  <c r="AD615" i="29"/>
  <c r="AD616" i="29"/>
  <c r="AD617" i="29"/>
  <c r="AD618" i="29"/>
  <c r="AD619" i="29"/>
  <c r="AD620" i="29"/>
  <c r="AD621" i="29"/>
  <c r="AD622" i="29"/>
  <c r="AD623" i="29"/>
  <c r="AD624" i="29"/>
  <c r="AD625" i="29"/>
  <c r="AD626" i="29"/>
  <c r="AD627" i="29"/>
  <c r="AD628" i="29"/>
  <c r="AD629" i="29"/>
  <c r="AD630" i="29"/>
  <c r="AD631" i="29"/>
  <c r="AD632" i="29"/>
  <c r="AD633" i="29"/>
  <c r="AD634" i="29"/>
  <c r="AD635" i="29"/>
  <c r="AD636" i="29"/>
  <c r="AD637" i="29"/>
  <c r="AD638" i="29"/>
  <c r="AD639" i="29"/>
  <c r="AD640" i="29"/>
  <c r="AD641" i="29"/>
  <c r="AD642" i="29"/>
  <c r="AD643" i="29"/>
  <c r="AD644" i="29"/>
  <c r="AD645" i="29"/>
  <c r="AD646" i="29"/>
  <c r="AD647" i="29"/>
  <c r="AD648" i="29"/>
  <c r="AD649" i="29"/>
  <c r="AD650" i="29"/>
  <c r="AD651" i="29"/>
  <c r="AD652" i="29"/>
  <c r="AD653" i="29"/>
  <c r="AD654" i="29"/>
  <c r="AD655" i="29"/>
  <c r="AD656" i="29"/>
  <c r="AD657" i="29"/>
  <c r="AD658" i="29"/>
  <c r="AD659" i="29"/>
  <c r="AD660" i="29"/>
  <c r="AD661" i="29"/>
  <c r="AD662" i="29"/>
  <c r="AD663" i="29"/>
  <c r="AD664" i="29"/>
  <c r="AD665" i="29"/>
  <c r="AD666" i="29"/>
  <c r="AD667" i="29"/>
  <c r="AD668" i="29"/>
  <c r="AD669" i="29"/>
  <c r="AD670" i="29"/>
  <c r="AD671" i="29"/>
  <c r="AD672" i="29"/>
  <c r="AD673" i="29"/>
  <c r="AD674" i="29"/>
  <c r="AD675" i="29"/>
  <c r="AD676" i="29"/>
  <c r="AD677" i="29"/>
  <c r="AD678" i="29"/>
  <c r="AD679" i="29"/>
  <c r="AD680" i="29"/>
  <c r="AD681" i="29"/>
  <c r="AD682" i="29"/>
  <c r="AD683" i="29"/>
  <c r="AD684" i="29"/>
  <c r="AD685" i="29"/>
  <c r="AD686" i="29"/>
  <c r="AD687" i="29"/>
  <c r="AD688" i="29"/>
  <c r="AD689" i="29"/>
  <c r="AD690" i="29"/>
  <c r="AD691" i="29"/>
  <c r="AD692" i="29"/>
  <c r="AD693" i="29"/>
  <c r="AD694" i="29"/>
  <c r="AD695" i="29"/>
  <c r="AD696" i="29"/>
  <c r="AD697" i="29"/>
  <c r="AD698" i="29"/>
  <c r="AD699" i="29"/>
  <c r="AD700" i="29"/>
  <c r="AD701" i="29"/>
  <c r="AD702" i="29"/>
  <c r="AD703" i="29"/>
  <c r="AD704" i="29"/>
  <c r="AD705" i="29"/>
  <c r="AD706" i="29"/>
  <c r="AD707" i="29"/>
  <c r="AD708" i="29"/>
  <c r="AD709" i="29"/>
  <c r="AD710" i="29"/>
  <c r="AD711" i="29"/>
  <c r="AD712" i="29"/>
  <c r="AD713" i="29"/>
  <c r="AD714" i="29"/>
  <c r="AD715" i="29"/>
  <c r="AD716" i="29"/>
  <c r="AD717" i="29"/>
  <c r="AD718" i="29"/>
  <c r="AD719" i="29"/>
  <c r="AD720" i="29"/>
  <c r="AD721" i="29"/>
  <c r="AD722" i="29"/>
  <c r="AD723" i="29"/>
  <c r="AD724" i="29"/>
  <c r="AD725" i="29"/>
  <c r="AD726" i="29"/>
  <c r="AD727" i="29"/>
  <c r="AD728" i="29"/>
  <c r="AD729" i="29"/>
  <c r="AD730" i="29"/>
  <c r="AD731" i="29"/>
  <c r="AD732" i="29"/>
  <c r="AD733" i="29"/>
  <c r="AD734" i="29"/>
  <c r="AD735" i="29"/>
  <c r="AD736" i="29"/>
  <c r="AD737" i="29"/>
  <c r="AD738" i="29"/>
  <c r="AD739" i="29"/>
  <c r="AD740" i="29"/>
  <c r="AD741" i="29"/>
  <c r="AD742" i="29"/>
  <c r="AD743" i="29"/>
  <c r="AD744" i="29"/>
  <c r="AD745" i="29"/>
  <c r="AD746" i="29"/>
  <c r="AD747" i="29"/>
  <c r="AD748" i="29"/>
  <c r="AD749" i="29"/>
  <c r="AD750" i="29"/>
  <c r="AD751" i="29"/>
  <c r="AD752" i="29"/>
  <c r="AD753" i="29"/>
  <c r="AD754" i="29"/>
  <c r="AD755" i="29"/>
  <c r="AD756" i="29"/>
  <c r="AD757" i="29"/>
  <c r="AD758" i="29"/>
  <c r="AD759" i="29"/>
  <c r="AD760" i="29"/>
  <c r="AD761" i="29"/>
  <c r="AD762" i="29"/>
  <c r="AD763" i="29"/>
  <c r="AD764" i="29"/>
  <c r="AD765" i="29"/>
  <c r="AD766" i="29"/>
  <c r="AD767" i="29"/>
  <c r="AD768" i="29"/>
  <c r="AD769" i="29"/>
  <c r="AD770" i="29"/>
  <c r="AD771" i="29"/>
  <c r="AD772" i="29"/>
  <c r="AD773" i="29"/>
  <c r="AD774" i="29"/>
  <c r="AD775" i="29"/>
  <c r="AD776" i="29"/>
  <c r="AD777" i="29"/>
  <c r="AD778" i="29"/>
  <c r="AD779" i="29"/>
  <c r="AD780" i="29"/>
  <c r="AD781" i="29"/>
  <c r="AD782" i="29"/>
  <c r="AD783" i="29"/>
  <c r="AD784" i="29"/>
  <c r="AD785" i="29"/>
  <c r="AD786" i="29"/>
  <c r="AD787" i="29"/>
  <c r="AD788" i="29"/>
  <c r="AD789" i="29"/>
  <c r="AD790" i="29"/>
  <c r="AD791" i="29"/>
  <c r="AD792" i="29"/>
  <c r="AD793" i="29"/>
  <c r="AD794" i="29"/>
  <c r="AD795" i="29"/>
  <c r="AD796" i="29"/>
  <c r="AD797" i="29"/>
  <c r="AD798" i="29"/>
  <c r="AD799" i="29"/>
  <c r="AD800" i="29"/>
  <c r="AD801" i="29"/>
  <c r="AD802" i="29"/>
  <c r="AD803" i="29"/>
  <c r="AD804" i="29"/>
  <c r="AD805" i="29"/>
  <c r="AD806" i="29"/>
  <c r="AD807" i="29"/>
  <c r="AD808" i="29"/>
  <c r="AD809" i="29"/>
  <c r="AD810" i="29"/>
  <c r="AD811" i="29"/>
  <c r="AD812" i="29"/>
  <c r="AD813" i="29"/>
  <c r="AD814" i="29"/>
  <c r="AD815" i="29"/>
  <c r="AD816" i="29"/>
  <c r="AD817" i="29"/>
  <c r="AD818" i="29"/>
  <c r="AD819" i="29"/>
  <c r="AD820" i="29"/>
  <c r="AD821" i="29"/>
  <c r="AD822" i="29"/>
  <c r="AD823" i="29"/>
  <c r="AD824" i="29"/>
  <c r="AD825" i="29"/>
  <c r="AD826" i="29"/>
  <c r="AD827" i="29"/>
  <c r="AD828" i="29"/>
  <c r="AD829" i="29"/>
  <c r="AD830" i="29"/>
  <c r="AD831" i="29"/>
  <c r="AD832" i="29"/>
  <c r="AD833" i="29"/>
  <c r="AD834" i="29"/>
  <c r="AD835" i="29"/>
  <c r="AD836" i="29"/>
  <c r="AD837" i="29"/>
  <c r="AD838" i="29"/>
  <c r="AD839" i="29"/>
  <c r="AD840" i="29"/>
  <c r="AD841" i="29"/>
  <c r="AD842" i="29"/>
  <c r="AD843" i="29"/>
  <c r="AD844" i="29"/>
  <c r="AD845" i="29"/>
  <c r="AD846" i="29"/>
  <c r="AD847" i="29"/>
  <c r="AD848" i="29"/>
  <c r="AD849" i="29"/>
  <c r="AD850" i="29"/>
  <c r="AD851" i="29"/>
  <c r="AD852" i="29"/>
  <c r="AD853" i="29"/>
  <c r="AD854" i="29"/>
  <c r="AD855" i="29"/>
  <c r="AD856" i="29"/>
  <c r="AD857" i="29"/>
  <c r="AD858" i="29"/>
  <c r="AD859" i="29"/>
  <c r="AD860" i="29"/>
  <c r="AD861" i="29"/>
  <c r="AD862" i="29"/>
  <c r="AD863" i="29"/>
  <c r="AD864" i="29"/>
  <c r="AD865" i="29"/>
  <c r="AD866" i="29"/>
  <c r="AD867" i="29"/>
  <c r="AD868" i="29"/>
  <c r="AD869" i="29"/>
  <c r="AD870" i="29"/>
  <c r="AD871" i="29"/>
  <c r="AD872" i="29"/>
  <c r="AD873" i="29"/>
  <c r="AD874" i="29"/>
  <c r="AD875" i="29"/>
  <c r="AD876" i="29"/>
  <c r="AD877" i="29"/>
  <c r="AD878" i="29"/>
  <c r="AD879" i="29"/>
  <c r="AD880" i="29"/>
  <c r="AD881" i="29"/>
  <c r="AD882" i="29"/>
  <c r="AD883" i="29"/>
  <c r="AD884" i="29"/>
  <c r="AD885" i="29"/>
  <c r="AD886" i="29"/>
  <c r="AD887" i="29"/>
  <c r="AD888" i="29"/>
  <c r="AD889" i="29"/>
  <c r="AD890" i="29"/>
  <c r="AD891" i="29"/>
  <c r="AD892" i="29"/>
  <c r="AD893" i="29"/>
  <c r="AD894" i="29"/>
  <c r="AD895" i="29"/>
  <c r="AD896" i="29"/>
  <c r="AD897" i="29"/>
  <c r="AD898" i="29"/>
  <c r="AD899" i="29"/>
  <c r="AD900" i="29"/>
  <c r="AD901" i="29"/>
  <c r="AD902" i="29"/>
  <c r="AD903" i="29"/>
  <c r="AD904" i="29"/>
  <c r="AD905" i="29"/>
  <c r="AD906" i="29"/>
  <c r="AD907" i="29"/>
  <c r="AD908" i="29"/>
  <c r="AD909" i="29"/>
  <c r="AD910" i="29"/>
  <c r="AD911" i="29"/>
  <c r="AD912" i="29"/>
  <c r="AD913" i="29"/>
  <c r="AD914" i="29"/>
  <c r="AD915" i="29"/>
  <c r="AD916" i="29"/>
  <c r="AD917" i="29"/>
  <c r="AD918" i="29"/>
  <c r="AD919" i="29"/>
  <c r="AD920" i="29"/>
  <c r="AD921" i="29"/>
  <c r="AD922" i="29"/>
  <c r="AD923" i="29"/>
  <c r="AD924" i="29"/>
  <c r="AD925" i="29"/>
  <c r="AD926" i="29"/>
  <c r="AD927" i="29"/>
  <c r="AD928" i="29"/>
  <c r="AD929" i="29"/>
  <c r="AD930" i="29"/>
  <c r="AD931" i="29"/>
  <c r="AD932" i="29"/>
  <c r="AD933" i="29"/>
  <c r="AD934" i="29"/>
  <c r="AD935" i="29"/>
  <c r="AD936" i="29"/>
  <c r="AD937" i="29"/>
  <c r="AD938" i="29"/>
  <c r="AD939" i="29"/>
  <c r="AD940" i="29"/>
  <c r="AD941" i="29"/>
  <c r="AD942" i="29"/>
  <c r="AD943" i="29"/>
  <c r="AD944" i="29"/>
  <c r="AD945" i="29"/>
  <c r="AD946" i="29"/>
  <c r="AD947" i="29"/>
  <c r="AD948" i="29"/>
  <c r="AD949" i="29"/>
  <c r="AD950" i="29"/>
  <c r="AD951" i="29"/>
  <c r="AD952" i="29"/>
  <c r="AD953" i="29"/>
  <c r="AD954" i="29"/>
  <c r="AD955" i="29"/>
  <c r="AD956" i="29"/>
  <c r="AD957" i="29"/>
  <c r="AD958" i="29"/>
  <c r="AD959" i="29"/>
  <c r="AD960" i="29"/>
  <c r="AD961" i="29"/>
  <c r="AD962" i="29"/>
  <c r="AD963" i="29"/>
  <c r="AD964" i="29"/>
  <c r="AD965" i="29"/>
  <c r="AD966" i="29"/>
  <c r="AD967" i="29"/>
  <c r="AD968" i="29"/>
  <c r="AD969" i="29"/>
  <c r="AD970" i="29"/>
  <c r="AD971" i="29"/>
  <c r="AD972" i="29"/>
  <c r="AD973" i="29"/>
  <c r="AD974" i="29"/>
  <c r="AD975" i="29"/>
  <c r="AD976" i="29"/>
  <c r="AD977" i="29"/>
  <c r="AD978" i="29"/>
  <c r="AD979" i="29"/>
  <c r="AD980" i="29"/>
  <c r="AD981" i="29"/>
  <c r="AD982" i="29"/>
  <c r="AD983" i="29"/>
  <c r="AD984" i="29"/>
  <c r="AD985" i="29"/>
  <c r="AD986" i="29"/>
  <c r="AD987" i="29"/>
  <c r="AD988" i="29"/>
  <c r="AD989" i="29"/>
  <c r="AD990" i="29"/>
  <c r="AD991" i="29"/>
  <c r="AD992" i="29"/>
  <c r="AD993" i="29"/>
  <c r="AD994" i="29"/>
  <c r="AD995" i="29"/>
  <c r="AD996" i="29"/>
  <c r="AD997" i="29"/>
  <c r="AD998" i="29"/>
  <c r="AD999" i="29"/>
  <c r="AD1000" i="29"/>
  <c r="AD1001" i="29"/>
  <c r="AD1002" i="29"/>
  <c r="AD1003" i="29"/>
  <c r="AD1004" i="29"/>
  <c r="AD1005" i="29"/>
  <c r="AD1006" i="29"/>
  <c r="AD1007" i="29"/>
  <c r="AD1008" i="29"/>
  <c r="AD1009" i="29"/>
  <c r="AD1010" i="29"/>
  <c r="AD1011" i="29"/>
  <c r="AD1012" i="29"/>
  <c r="AD1013" i="29"/>
  <c r="AD1014" i="29"/>
  <c r="AD1015" i="29"/>
  <c r="AD1016" i="29"/>
  <c r="AD1017" i="29"/>
  <c r="AD1018" i="29"/>
  <c r="AD1019" i="29"/>
  <c r="AD1020" i="29"/>
  <c r="AD1021" i="29"/>
  <c r="AD1022" i="29"/>
  <c r="AD1023" i="29"/>
  <c r="AD1024" i="29"/>
  <c r="AD1025" i="29"/>
  <c r="AD1026" i="29"/>
  <c r="AD1027" i="29"/>
  <c r="AD1028" i="29"/>
  <c r="AD1029" i="29"/>
  <c r="AD1030" i="29"/>
  <c r="AD1031" i="29"/>
  <c r="AD1032" i="29"/>
  <c r="AD1033" i="29"/>
  <c r="AD1034" i="29"/>
  <c r="AD1035" i="29"/>
  <c r="AD1036" i="29"/>
  <c r="AD1037" i="29"/>
  <c r="AD1038" i="29"/>
  <c r="AD1039" i="29"/>
  <c r="AD1040" i="29"/>
  <c r="AD1041" i="29"/>
  <c r="AD1042" i="29"/>
  <c r="AD1043" i="29"/>
  <c r="AD1044" i="29"/>
  <c r="AD1045" i="29"/>
  <c r="AD1046" i="29"/>
  <c r="AD1047" i="29"/>
  <c r="AD1048" i="29"/>
  <c r="AD1049" i="29"/>
  <c r="AD1050" i="29"/>
  <c r="AD1051" i="29"/>
  <c r="AD1052" i="29"/>
  <c r="AD1053" i="29"/>
  <c r="AD1054" i="29"/>
  <c r="AD1055" i="29"/>
  <c r="AD1056" i="29"/>
  <c r="AD1057" i="29"/>
  <c r="AD1058" i="29"/>
  <c r="AD1059" i="29"/>
  <c r="AD1060" i="29"/>
  <c r="AD1061" i="29"/>
  <c r="AD1062" i="29"/>
  <c r="AD1063" i="29"/>
  <c r="AD1064" i="29"/>
  <c r="AD1065" i="29"/>
  <c r="AD1066" i="29"/>
  <c r="AD1067" i="29"/>
  <c r="AD1068" i="29"/>
  <c r="AD1069" i="29"/>
  <c r="AD1070" i="29"/>
  <c r="AD1071" i="29"/>
  <c r="AD1072" i="29"/>
  <c r="AD1073" i="29"/>
  <c r="AD1074" i="29"/>
  <c r="AD1075" i="29"/>
  <c r="AD1076" i="29"/>
  <c r="AD1077" i="29"/>
  <c r="AD1078" i="29"/>
  <c r="AD1079" i="29"/>
  <c r="AD1080" i="29"/>
  <c r="AD1081" i="29"/>
  <c r="AD1082" i="29"/>
  <c r="AD1083" i="29"/>
  <c r="AD1084" i="29"/>
  <c r="AD1085" i="29"/>
  <c r="AD1086" i="29"/>
  <c r="AD1087" i="29"/>
  <c r="AD1088" i="29"/>
  <c r="AD1089" i="29"/>
  <c r="AD1090" i="29"/>
  <c r="AD1091" i="29"/>
  <c r="AD1092" i="29"/>
  <c r="AD1093" i="29"/>
  <c r="AD1094" i="29"/>
  <c r="AD1095" i="29"/>
  <c r="AD1096" i="29"/>
  <c r="AD1097" i="29"/>
  <c r="AD1098" i="29"/>
  <c r="AD1099" i="29"/>
  <c r="AD1100" i="29"/>
  <c r="AD1101" i="29"/>
  <c r="AD1102" i="29"/>
  <c r="AD1103" i="29"/>
  <c r="AD1104" i="29"/>
  <c r="AD1105" i="29"/>
  <c r="AD1106" i="29"/>
  <c r="AD1107" i="29"/>
  <c r="AD1108" i="29"/>
  <c r="AD1109" i="29"/>
  <c r="AD1110" i="29"/>
  <c r="AD1111" i="29"/>
  <c r="AD1112" i="29"/>
  <c r="AD1113" i="29"/>
  <c r="AD1114" i="29"/>
  <c r="AD1115" i="29"/>
  <c r="AD1116" i="29"/>
  <c r="AD1117" i="29"/>
  <c r="AD1118" i="29"/>
  <c r="AD1119" i="29"/>
  <c r="AD1120" i="29"/>
  <c r="AD1121" i="29"/>
  <c r="AD1122" i="29"/>
  <c r="AD1123" i="29"/>
  <c r="AD1124" i="29"/>
  <c r="AD1125" i="29"/>
  <c r="AD1126" i="29"/>
  <c r="AD1127" i="29"/>
  <c r="AD1128" i="29"/>
  <c r="AD1129" i="29"/>
  <c r="AD1130" i="29"/>
  <c r="AD1131" i="29"/>
  <c r="AD1132" i="29"/>
  <c r="AD1133" i="29"/>
  <c r="AD1134" i="29"/>
  <c r="AD1135" i="29"/>
  <c r="AD1136" i="29"/>
  <c r="AD1137" i="29"/>
  <c r="AD1138" i="29"/>
  <c r="AD1139" i="29"/>
  <c r="AD1140" i="29"/>
  <c r="AD1141" i="29"/>
  <c r="AD1142" i="29"/>
  <c r="AD1143" i="29"/>
  <c r="AD1144" i="29"/>
  <c r="AD1145" i="29"/>
  <c r="AD1146" i="29"/>
  <c r="AD1147" i="29"/>
  <c r="AD1148" i="29"/>
  <c r="AD1149" i="29"/>
  <c r="AD1150" i="29"/>
  <c r="AD1151" i="29"/>
  <c r="AD1152" i="29"/>
  <c r="AD1153" i="29"/>
  <c r="AD1154" i="29"/>
  <c r="AD1155" i="29"/>
  <c r="AD1156" i="29"/>
  <c r="AD1157" i="29"/>
  <c r="AD1158" i="29"/>
  <c r="AD1159" i="29"/>
  <c r="AD1160" i="29"/>
  <c r="AD1161" i="29"/>
  <c r="AD1162" i="29"/>
  <c r="AD1163" i="29"/>
  <c r="AD1164" i="29"/>
  <c r="AD1165" i="29"/>
  <c r="AD1166" i="29"/>
  <c r="AD1167" i="29"/>
  <c r="AD1168" i="29"/>
  <c r="AD1169" i="29"/>
  <c r="AD1170" i="29"/>
  <c r="AD1171" i="29"/>
  <c r="AD1172" i="29"/>
  <c r="AD1173" i="29"/>
  <c r="AD1174" i="29"/>
  <c r="AD1175" i="29"/>
  <c r="AD1176" i="29"/>
  <c r="AD1177" i="29"/>
  <c r="AD1178" i="29"/>
  <c r="AD1179" i="29"/>
  <c r="AD1180" i="29"/>
  <c r="AD1181" i="29"/>
  <c r="AD1182" i="29"/>
  <c r="AD1183" i="29"/>
  <c r="AD1184" i="29"/>
  <c r="AD1185" i="29"/>
  <c r="AD1186" i="29"/>
  <c r="AD1187" i="29"/>
  <c r="AD1188" i="29"/>
  <c r="AD1189" i="29"/>
  <c r="AD1190" i="29"/>
  <c r="AD1191" i="29"/>
  <c r="AD1192" i="29"/>
  <c r="AD1193" i="29"/>
  <c r="AD1194" i="29"/>
  <c r="AD1195" i="29"/>
  <c r="AD1196" i="29"/>
  <c r="AD1197" i="29"/>
  <c r="AD1198" i="29"/>
  <c r="AD1199" i="29"/>
  <c r="AD1200" i="29"/>
  <c r="AD1201" i="29"/>
  <c r="AD1202" i="29"/>
  <c r="AD1203" i="29"/>
  <c r="AD1204" i="29"/>
  <c r="AD1205" i="29"/>
  <c r="AD1206" i="29"/>
  <c r="AD1207" i="29"/>
  <c r="AD1208" i="29"/>
  <c r="AD1209" i="29"/>
  <c r="AD1210" i="29"/>
  <c r="AD1211" i="29"/>
  <c r="AD1212" i="29"/>
  <c r="AD1213" i="29"/>
  <c r="AD1214" i="29"/>
  <c r="AD1215" i="29"/>
  <c r="AD1216" i="29"/>
  <c r="AD1217" i="29"/>
  <c r="AD1218" i="29"/>
  <c r="AD1219" i="29"/>
  <c r="AD1220" i="29"/>
  <c r="AD1221" i="29"/>
  <c r="AD1222" i="29"/>
  <c r="AD1223" i="29"/>
  <c r="AD1224" i="29"/>
  <c r="AD1225" i="29"/>
  <c r="AD1226" i="29"/>
  <c r="AD1227" i="29"/>
  <c r="AD1228" i="29"/>
  <c r="AD1229" i="29"/>
  <c r="AD1230" i="29"/>
  <c r="AD1231" i="29"/>
  <c r="AD1232" i="29"/>
  <c r="AD1233" i="29"/>
  <c r="AD1234" i="29"/>
  <c r="AD1235" i="29"/>
  <c r="AD1236" i="29"/>
  <c r="AD1237" i="29"/>
  <c r="AD1238" i="29"/>
  <c r="AD1239" i="29"/>
  <c r="AD1240" i="29"/>
  <c r="AD1241" i="29"/>
  <c r="AD1242" i="29"/>
  <c r="AD1243" i="29"/>
  <c r="AD1244" i="29"/>
  <c r="AD1245" i="29"/>
  <c r="AD1246" i="29"/>
  <c r="AD1247" i="29"/>
  <c r="AD1248" i="29"/>
  <c r="AD1249" i="29"/>
  <c r="AD1250" i="29"/>
  <c r="AD1251" i="29"/>
  <c r="AD1252" i="29"/>
  <c r="AD1253" i="29"/>
  <c r="AD1254" i="29"/>
  <c r="AD1255" i="29"/>
  <c r="AD1256" i="29"/>
  <c r="AD1257" i="29"/>
  <c r="AD1258" i="29"/>
  <c r="AD1259" i="29"/>
  <c r="AD1260" i="29"/>
  <c r="AD1261" i="29"/>
  <c r="AD1262" i="29"/>
  <c r="AD1263" i="29"/>
  <c r="AD1264" i="29"/>
  <c r="AD1265" i="29"/>
  <c r="AD1266" i="29"/>
  <c r="AD1267" i="29"/>
  <c r="AD1268" i="29"/>
  <c r="AD1269" i="29"/>
  <c r="AD1270" i="29"/>
  <c r="AD1271" i="29"/>
  <c r="AD1272" i="29"/>
  <c r="AD1273" i="29"/>
  <c r="AD1274" i="29"/>
  <c r="AD1275" i="29"/>
  <c r="AD1276" i="29"/>
  <c r="AD1277" i="29"/>
  <c r="AD1278" i="29"/>
  <c r="AD1279" i="29"/>
  <c r="AD1280" i="29"/>
  <c r="AD1281" i="29"/>
  <c r="AD1282" i="29"/>
  <c r="AD1283" i="29"/>
  <c r="AD1284" i="29"/>
  <c r="AD1285" i="29"/>
  <c r="AD1286" i="29"/>
  <c r="AD1287" i="29"/>
  <c r="AD1288" i="29"/>
  <c r="AD1289" i="29"/>
  <c r="AD1290" i="29"/>
  <c r="AD1291" i="29"/>
  <c r="AD1292" i="29"/>
  <c r="AD1293" i="29"/>
  <c r="AD1294" i="29"/>
  <c r="AD1295" i="29"/>
  <c r="AD1296" i="29"/>
  <c r="AD1297" i="29"/>
  <c r="AD1298" i="29"/>
  <c r="AD1299" i="29"/>
  <c r="AD1300" i="29"/>
  <c r="AD1301" i="29"/>
  <c r="AD1302" i="29"/>
  <c r="AD1303" i="29"/>
  <c r="AD1304" i="29"/>
  <c r="AD1305" i="29"/>
  <c r="AD1306" i="29"/>
  <c r="AD1307" i="29"/>
  <c r="AD1308" i="29"/>
  <c r="AD1309" i="29"/>
  <c r="AD1310" i="29"/>
  <c r="AE4" i="29"/>
  <c r="AE5" i="29"/>
  <c r="AE6" i="29"/>
  <c r="AE7" i="29"/>
  <c r="AE8" i="29"/>
  <c r="AE9" i="29"/>
  <c r="AE10" i="29"/>
  <c r="AE11" i="29"/>
  <c r="AE12" i="29"/>
  <c r="AE13" i="29"/>
  <c r="AE14" i="29"/>
  <c r="AE15" i="29"/>
  <c r="AE16" i="29"/>
  <c r="AE17" i="29"/>
  <c r="AE18" i="29"/>
  <c r="AE19" i="29"/>
  <c r="AE20" i="29"/>
  <c r="AE21" i="29"/>
  <c r="AE22" i="29"/>
  <c r="AE23" i="29"/>
  <c r="AE24" i="29"/>
  <c r="AE25" i="29"/>
  <c r="AE26" i="29"/>
  <c r="AE27" i="29"/>
  <c r="AE28" i="29"/>
  <c r="AE29" i="29"/>
  <c r="AE30" i="29"/>
  <c r="AE31" i="29"/>
  <c r="AE32" i="29"/>
  <c r="AE33" i="29"/>
  <c r="AE34" i="29"/>
  <c r="AE35" i="29"/>
  <c r="AE36" i="29"/>
  <c r="AE37" i="29"/>
  <c r="AE38" i="29"/>
  <c r="AE39" i="29"/>
  <c r="AE40" i="29"/>
  <c r="AE41" i="29"/>
  <c r="AE42" i="29"/>
  <c r="AE43" i="29"/>
  <c r="AE44" i="29"/>
  <c r="AE45" i="29"/>
  <c r="AE46" i="29"/>
  <c r="AE47" i="29"/>
  <c r="AE48" i="29"/>
  <c r="AE49" i="29"/>
  <c r="AE50" i="29"/>
  <c r="AE51" i="29"/>
  <c r="AE52" i="29"/>
  <c r="AE53" i="29"/>
  <c r="AE54" i="29"/>
  <c r="AE55" i="29"/>
  <c r="AE56" i="29"/>
  <c r="AE57" i="29"/>
  <c r="AE58" i="29"/>
  <c r="AE59" i="29"/>
  <c r="AE60" i="29"/>
  <c r="AE61" i="29"/>
  <c r="AE62" i="29"/>
  <c r="AE63" i="29"/>
  <c r="AE64" i="29"/>
  <c r="AE65" i="29"/>
  <c r="AE66" i="29"/>
  <c r="AE67" i="29"/>
  <c r="AE68" i="29"/>
  <c r="AE69" i="29"/>
  <c r="AE70" i="29"/>
  <c r="AE71" i="29"/>
  <c r="AE72" i="29"/>
  <c r="AE73" i="29"/>
  <c r="AE74" i="29"/>
  <c r="AE75" i="29"/>
  <c r="AE76" i="29"/>
  <c r="AE77" i="29"/>
  <c r="AE78" i="29"/>
  <c r="AE79" i="29"/>
  <c r="AE80" i="29"/>
  <c r="AE81" i="29"/>
  <c r="AE82" i="29"/>
  <c r="AE83" i="29"/>
  <c r="AE84" i="29"/>
  <c r="AE85" i="29"/>
  <c r="AE86" i="29"/>
  <c r="AE87" i="29"/>
  <c r="AE88" i="29"/>
  <c r="AE89" i="29"/>
  <c r="AE90" i="29"/>
  <c r="AE91" i="29"/>
  <c r="AE92" i="29"/>
  <c r="AE93" i="29"/>
  <c r="AE94" i="29"/>
  <c r="AE95" i="29"/>
  <c r="AE96" i="29"/>
  <c r="AE97" i="29"/>
  <c r="AE98" i="29"/>
  <c r="AE99" i="29"/>
  <c r="AE100" i="29"/>
  <c r="AE101" i="29"/>
  <c r="AE102" i="29"/>
  <c r="AE103" i="29"/>
  <c r="AE104" i="29"/>
  <c r="AE105" i="29"/>
  <c r="AE106" i="29"/>
  <c r="AE107" i="29"/>
  <c r="AE108" i="29"/>
  <c r="AE109" i="29"/>
  <c r="AE110" i="29"/>
  <c r="AE111" i="29"/>
  <c r="AE112" i="29"/>
  <c r="AE113" i="29"/>
  <c r="AE114" i="29"/>
  <c r="AE115" i="29"/>
  <c r="AE116" i="29"/>
  <c r="AE117" i="29"/>
  <c r="AE3" i="29"/>
  <c r="AA4" i="29"/>
  <c r="AA5" i="29"/>
  <c r="AA6" i="29"/>
  <c r="AA7" i="29"/>
  <c r="AA8" i="29"/>
  <c r="AA9" i="29"/>
  <c r="AA10" i="29"/>
  <c r="AA11" i="29"/>
  <c r="AA12" i="29"/>
  <c r="AA13" i="29"/>
  <c r="AA14" i="29"/>
  <c r="AA15" i="29"/>
  <c r="AA16" i="29"/>
  <c r="AA17" i="29"/>
  <c r="AA18" i="29"/>
  <c r="AA19" i="29"/>
  <c r="AA20" i="29"/>
  <c r="AA21" i="29"/>
  <c r="AA22" i="29"/>
  <c r="AA23" i="29"/>
  <c r="AA24" i="29"/>
  <c r="AA25" i="29"/>
  <c r="AA26" i="29"/>
  <c r="AA27" i="29"/>
  <c r="AA28" i="29"/>
  <c r="AA29" i="29"/>
  <c r="AA30" i="29"/>
  <c r="AA31" i="29"/>
  <c r="AA32" i="29"/>
  <c r="AA33" i="29"/>
  <c r="AA34" i="29"/>
  <c r="AA35" i="29"/>
  <c r="AA36" i="29"/>
  <c r="AA37" i="29"/>
  <c r="AA38" i="29"/>
  <c r="AA39" i="29"/>
  <c r="AA40" i="29"/>
  <c r="AA41" i="29"/>
  <c r="AA42" i="29"/>
  <c r="AA43" i="29"/>
  <c r="AA44" i="29"/>
  <c r="AA45" i="29"/>
  <c r="AA46" i="29"/>
  <c r="AA47" i="29"/>
  <c r="AA48" i="29"/>
  <c r="AA49" i="29"/>
  <c r="AA50" i="29"/>
  <c r="AA51" i="29"/>
  <c r="AA52" i="29"/>
  <c r="AA53" i="29"/>
  <c r="AA54" i="29"/>
  <c r="AA55" i="29"/>
  <c r="AA56" i="29"/>
  <c r="AA57" i="29"/>
  <c r="AA58" i="29"/>
  <c r="AA59" i="29"/>
  <c r="AA60" i="29"/>
  <c r="AA61" i="29"/>
  <c r="AA62" i="29"/>
  <c r="AA63" i="29"/>
  <c r="AA64" i="29"/>
  <c r="AA65" i="29"/>
  <c r="AA66" i="29"/>
  <c r="AA67" i="29"/>
  <c r="AA68" i="29"/>
  <c r="AA69" i="29"/>
  <c r="AA70" i="29"/>
  <c r="AA71" i="29"/>
  <c r="AA72" i="29"/>
  <c r="AA73" i="29"/>
  <c r="AA74" i="29"/>
  <c r="AA75" i="29"/>
  <c r="AA76" i="29"/>
  <c r="AA77" i="29"/>
  <c r="AA78" i="29"/>
  <c r="AA79" i="29"/>
  <c r="AA80" i="29"/>
  <c r="AA81" i="29"/>
  <c r="AA82" i="29"/>
  <c r="AA83" i="29"/>
  <c r="AA84" i="29"/>
  <c r="AA85" i="29"/>
  <c r="AA86" i="29"/>
  <c r="AA87" i="29"/>
  <c r="AA88" i="29"/>
  <c r="AA89" i="29"/>
  <c r="AA90" i="29"/>
  <c r="AA91" i="29"/>
  <c r="AA92" i="29"/>
  <c r="AA93" i="29"/>
  <c r="AA94" i="29"/>
  <c r="AA95" i="29"/>
  <c r="AA96" i="29"/>
  <c r="AA97" i="29"/>
  <c r="AA98" i="29"/>
  <c r="AA99" i="29"/>
  <c r="AA100" i="29"/>
  <c r="AA101" i="29"/>
  <c r="AA102" i="29"/>
  <c r="AA103" i="29"/>
  <c r="AA104" i="29"/>
  <c r="AA105" i="29"/>
  <c r="AA106" i="29"/>
  <c r="AA107" i="29"/>
  <c r="AA108" i="29"/>
  <c r="AA109" i="29"/>
  <c r="AA110" i="29"/>
  <c r="AA111" i="29"/>
  <c r="AA112" i="29"/>
  <c r="AA113" i="29"/>
  <c r="AA114" i="29"/>
  <c r="AA115" i="29"/>
  <c r="AA116" i="29"/>
  <c r="AA117" i="29"/>
  <c r="AA118" i="29"/>
  <c r="AA119" i="29"/>
  <c r="AA120" i="29"/>
  <c r="AA121" i="29"/>
  <c r="AA122" i="29"/>
  <c r="AA123" i="29"/>
  <c r="AA124" i="29"/>
  <c r="AA125" i="29"/>
  <c r="AA126" i="29"/>
  <c r="AA127" i="29"/>
  <c r="AA128" i="29"/>
  <c r="AA129" i="29"/>
  <c r="AA130" i="29"/>
  <c r="AA131" i="29"/>
  <c r="AA132" i="29"/>
  <c r="AA133" i="29"/>
  <c r="AA134" i="29"/>
  <c r="AA135" i="29"/>
  <c r="AA136" i="29"/>
  <c r="AA137" i="29"/>
  <c r="AA138" i="29"/>
  <c r="AA139" i="29"/>
  <c r="AA140" i="29"/>
  <c r="AA141" i="29"/>
  <c r="AA142" i="29"/>
  <c r="AA143" i="29"/>
  <c r="AA144" i="29"/>
  <c r="AA145" i="29"/>
  <c r="AA146" i="29"/>
  <c r="AA147" i="29"/>
  <c r="AA148" i="29"/>
  <c r="AA149" i="29"/>
  <c r="AA150" i="29"/>
  <c r="AA151" i="29"/>
  <c r="AA152" i="29"/>
  <c r="AA153" i="29"/>
  <c r="AA154" i="29"/>
  <c r="AA155" i="29"/>
  <c r="AA156" i="29"/>
  <c r="AA157" i="29"/>
  <c r="AA158" i="29"/>
  <c r="AA159" i="29"/>
  <c r="AA160" i="29"/>
  <c r="AA161" i="29"/>
  <c r="AA162" i="29"/>
  <c r="AA163" i="29"/>
  <c r="AA164" i="29"/>
  <c r="AA165" i="29"/>
  <c r="AA166" i="29"/>
  <c r="AA167" i="29"/>
  <c r="AA168" i="29"/>
  <c r="AA169" i="29"/>
  <c r="AA170" i="29"/>
  <c r="AA171" i="29"/>
  <c r="AA172" i="29"/>
  <c r="AA173" i="29"/>
  <c r="AA174" i="29"/>
  <c r="AA175" i="29"/>
  <c r="AA176" i="29"/>
  <c r="AA177" i="29"/>
  <c r="AA178" i="29"/>
  <c r="AA179" i="29"/>
  <c r="AA180" i="29"/>
  <c r="AA181" i="29"/>
  <c r="AA182" i="29"/>
  <c r="AA183" i="29"/>
  <c r="AA184" i="29"/>
  <c r="AA185" i="29"/>
  <c r="AA186" i="29"/>
  <c r="AA187" i="29"/>
  <c r="AA188" i="29"/>
  <c r="AA189" i="29"/>
  <c r="AA190" i="29"/>
  <c r="AA191" i="29"/>
  <c r="AA192" i="29"/>
  <c r="AA193" i="29"/>
  <c r="AA194" i="29"/>
  <c r="AA195" i="29"/>
  <c r="AA196" i="29"/>
  <c r="AA197" i="29"/>
  <c r="AA198" i="29"/>
  <c r="AA199" i="29"/>
  <c r="AA200" i="29"/>
  <c r="AA201" i="29"/>
  <c r="AA202" i="29"/>
  <c r="AA203" i="29"/>
  <c r="AA204" i="29"/>
  <c r="AA205" i="29"/>
  <c r="AA206" i="29"/>
  <c r="AA207" i="29"/>
  <c r="AA208" i="29"/>
  <c r="AA209" i="29"/>
  <c r="AA210" i="29"/>
  <c r="AA211" i="29"/>
  <c r="AA212" i="29"/>
  <c r="AA213" i="29"/>
  <c r="AA214" i="29"/>
  <c r="AA215" i="29"/>
  <c r="AA216" i="29"/>
  <c r="AA217" i="29"/>
  <c r="AA218" i="29"/>
  <c r="AA219" i="29"/>
  <c r="AA220" i="29"/>
  <c r="AA221" i="29"/>
  <c r="AA222" i="29"/>
  <c r="AA223" i="29"/>
  <c r="AA224" i="29"/>
  <c r="AA225" i="29"/>
  <c r="AA226" i="29"/>
  <c r="AA227" i="29"/>
  <c r="AA228" i="29"/>
  <c r="AA229" i="29"/>
  <c r="AA230" i="29"/>
  <c r="AA231" i="29"/>
  <c r="AA232" i="29"/>
  <c r="AA233" i="29"/>
  <c r="AA234" i="29"/>
  <c r="AA235" i="29"/>
  <c r="AA236" i="29"/>
  <c r="AA237" i="29"/>
  <c r="AA238" i="29"/>
  <c r="AA239" i="29"/>
  <c r="AA240" i="29"/>
  <c r="AA241" i="29"/>
  <c r="AA242" i="29"/>
  <c r="AA243" i="29"/>
  <c r="AA244" i="29"/>
  <c r="AA245" i="29"/>
  <c r="AA246" i="29"/>
  <c r="AA247" i="29"/>
  <c r="AA248" i="29"/>
  <c r="AA249" i="29"/>
  <c r="AA250" i="29"/>
  <c r="AA251" i="29"/>
  <c r="AA252" i="29"/>
  <c r="AA253" i="29"/>
  <c r="AA254" i="29"/>
  <c r="AA255" i="29"/>
  <c r="AA256" i="29"/>
  <c r="AA257" i="29"/>
  <c r="AA258" i="29"/>
  <c r="AA259" i="29"/>
  <c r="AA260" i="29"/>
  <c r="AA261" i="29"/>
  <c r="AA262" i="29"/>
  <c r="AA263" i="29"/>
  <c r="AA264" i="29"/>
  <c r="AA265" i="29"/>
  <c r="AA266" i="29"/>
  <c r="AA267" i="29"/>
  <c r="AA268" i="29"/>
  <c r="AA269" i="29"/>
  <c r="AA270" i="29"/>
  <c r="AA271" i="29"/>
  <c r="AA272" i="29"/>
  <c r="AA273" i="29"/>
  <c r="AA274" i="29"/>
  <c r="AA275" i="29"/>
  <c r="AA276" i="29"/>
  <c r="AA277" i="29"/>
  <c r="AA278" i="29"/>
  <c r="AA279" i="29"/>
  <c r="AA280" i="29"/>
  <c r="AA281" i="29"/>
  <c r="AA282" i="29"/>
  <c r="AA283" i="29"/>
  <c r="AA284" i="29"/>
  <c r="AA285" i="29"/>
  <c r="AA286" i="29"/>
  <c r="AA287" i="29"/>
  <c r="AA288" i="29"/>
  <c r="AA289" i="29"/>
  <c r="AA290" i="29"/>
  <c r="AA291" i="29"/>
  <c r="AA292" i="29"/>
  <c r="AA293" i="29"/>
  <c r="AA294" i="29"/>
  <c r="AA295" i="29"/>
  <c r="AA296" i="29"/>
  <c r="AA297" i="29"/>
  <c r="AA298" i="29"/>
  <c r="AA299" i="29"/>
  <c r="AA300" i="29"/>
  <c r="AA301" i="29"/>
  <c r="AA302" i="29"/>
  <c r="AA303" i="29"/>
  <c r="AA304" i="29"/>
  <c r="AA305" i="29"/>
  <c r="AA306" i="29"/>
  <c r="AA307" i="29"/>
  <c r="AA308" i="29"/>
  <c r="AA309" i="29"/>
  <c r="AA310" i="29"/>
  <c r="AA311" i="29"/>
  <c r="AA312" i="29"/>
  <c r="AA313" i="29"/>
  <c r="AA314" i="29"/>
  <c r="AA315" i="29"/>
  <c r="AA316" i="29"/>
  <c r="AA317" i="29"/>
  <c r="AA318" i="29"/>
  <c r="AA319" i="29"/>
  <c r="AA320" i="29"/>
  <c r="AA321" i="29"/>
  <c r="AA322" i="29"/>
  <c r="AA323" i="29"/>
  <c r="AA324" i="29"/>
  <c r="AA325" i="29"/>
  <c r="AA326" i="29"/>
  <c r="AA327" i="29"/>
  <c r="AA328" i="29"/>
  <c r="AA329" i="29"/>
  <c r="AA330" i="29"/>
  <c r="AA331" i="29"/>
  <c r="AA332" i="29"/>
  <c r="AA333" i="29"/>
  <c r="AA334" i="29"/>
  <c r="AA335" i="29"/>
  <c r="AA336" i="29"/>
  <c r="AA337" i="29"/>
  <c r="AA338" i="29"/>
  <c r="AA339" i="29"/>
  <c r="AA340" i="29"/>
  <c r="AA341" i="29"/>
  <c r="AA342" i="29"/>
  <c r="AA343" i="29"/>
  <c r="AA344" i="29"/>
  <c r="AA345" i="29"/>
  <c r="AA346" i="29"/>
  <c r="AA347" i="29"/>
  <c r="AA348" i="29"/>
  <c r="AA349" i="29"/>
  <c r="AA350" i="29"/>
  <c r="AA351" i="29"/>
  <c r="AA352" i="29"/>
  <c r="AA353" i="29"/>
  <c r="AA354" i="29"/>
  <c r="AA355" i="29"/>
  <c r="AA356" i="29"/>
  <c r="AA357" i="29"/>
  <c r="AA358" i="29"/>
  <c r="AA359" i="29"/>
  <c r="AA360" i="29"/>
  <c r="AA361" i="29"/>
  <c r="AA362" i="29"/>
  <c r="AA363" i="29"/>
  <c r="AA364" i="29"/>
  <c r="AA365" i="29"/>
  <c r="AA366" i="29"/>
  <c r="AA367" i="29"/>
  <c r="AA368" i="29"/>
  <c r="AA369" i="29"/>
  <c r="AA370" i="29"/>
  <c r="AA371" i="29"/>
  <c r="AA372" i="29"/>
  <c r="AA373" i="29"/>
  <c r="AA374" i="29"/>
  <c r="AA375" i="29"/>
  <c r="AA376" i="29"/>
  <c r="AA377" i="29"/>
  <c r="AA378" i="29"/>
  <c r="AA379" i="29"/>
  <c r="AA380" i="29"/>
  <c r="AA381" i="29"/>
  <c r="AA382" i="29"/>
  <c r="AA383" i="29"/>
  <c r="AA384" i="29"/>
  <c r="AA385" i="29"/>
  <c r="AA386" i="29"/>
  <c r="AA387" i="29"/>
  <c r="AA388" i="29"/>
  <c r="AA389" i="29"/>
  <c r="AA390" i="29"/>
  <c r="AA391" i="29"/>
  <c r="AA392" i="29"/>
  <c r="AA393" i="29"/>
  <c r="AA394" i="29"/>
  <c r="AA395" i="29"/>
  <c r="AA396" i="29"/>
  <c r="AA397" i="29"/>
  <c r="AA398" i="29"/>
  <c r="AA399" i="29"/>
  <c r="AA400" i="29"/>
  <c r="AA401" i="29"/>
  <c r="AA402" i="29"/>
  <c r="AA403" i="29"/>
  <c r="AA404" i="29"/>
  <c r="AA405" i="29"/>
  <c r="AA406" i="29"/>
  <c r="AA407" i="29"/>
  <c r="AA408" i="29"/>
  <c r="AA409" i="29"/>
  <c r="AA410" i="29"/>
  <c r="AA411" i="29"/>
  <c r="AA412" i="29"/>
  <c r="AA413" i="29"/>
  <c r="AA414" i="29"/>
  <c r="AA415" i="29"/>
  <c r="AA416" i="29"/>
  <c r="AA417" i="29"/>
  <c r="AA418" i="29"/>
  <c r="AA419" i="29"/>
  <c r="AA420" i="29"/>
  <c r="AA421" i="29"/>
  <c r="AA422" i="29"/>
  <c r="AA423" i="29"/>
  <c r="AA424" i="29"/>
  <c r="AA425" i="29"/>
  <c r="AA426" i="29"/>
  <c r="AA427" i="29"/>
  <c r="AA428" i="29"/>
  <c r="AA429" i="29"/>
  <c r="AA430" i="29"/>
  <c r="AA431" i="29"/>
  <c r="AA432" i="29"/>
  <c r="AA433" i="29"/>
  <c r="AA434" i="29"/>
  <c r="AA435" i="29"/>
  <c r="AA436" i="29"/>
  <c r="AA437" i="29"/>
  <c r="AA438" i="29"/>
  <c r="AA439" i="29"/>
  <c r="AA440" i="29"/>
  <c r="AA441" i="29"/>
  <c r="AA442" i="29"/>
  <c r="AA443" i="29"/>
  <c r="AA444" i="29"/>
  <c r="AA445" i="29"/>
  <c r="AA446" i="29"/>
  <c r="AA447" i="29"/>
  <c r="AA448" i="29"/>
  <c r="AA449" i="29"/>
  <c r="AA450" i="29"/>
  <c r="AA451" i="29"/>
  <c r="AA452" i="29"/>
  <c r="AA453" i="29"/>
  <c r="AA454" i="29"/>
  <c r="AA455" i="29"/>
  <c r="AA456" i="29"/>
  <c r="AA457" i="29"/>
  <c r="AA458" i="29"/>
  <c r="AA459" i="29"/>
  <c r="AA460" i="29"/>
  <c r="AA461" i="29"/>
  <c r="AA462" i="29"/>
  <c r="AA463" i="29"/>
  <c r="AA464" i="29"/>
  <c r="AA465" i="29"/>
  <c r="AA466" i="29"/>
  <c r="AA467" i="29"/>
  <c r="AA468" i="29"/>
  <c r="AA469" i="29"/>
  <c r="AA470" i="29"/>
  <c r="AA471" i="29"/>
  <c r="AA472" i="29"/>
  <c r="AA473" i="29"/>
  <c r="AA474" i="29"/>
  <c r="AA475" i="29"/>
  <c r="AA476" i="29"/>
  <c r="AA477" i="29"/>
  <c r="AA478" i="29"/>
  <c r="AA479" i="29"/>
  <c r="AA480" i="29"/>
  <c r="AA481" i="29"/>
  <c r="AA482" i="29"/>
  <c r="AA483" i="29"/>
  <c r="AA484" i="29"/>
  <c r="AA485" i="29"/>
  <c r="AA486" i="29"/>
  <c r="AA487" i="29"/>
  <c r="AA488" i="29"/>
  <c r="AA489" i="29"/>
  <c r="AA490" i="29"/>
  <c r="AA491" i="29"/>
  <c r="AA492" i="29"/>
  <c r="AA493" i="29"/>
  <c r="AA494" i="29"/>
  <c r="AA495" i="29"/>
  <c r="AA496" i="29"/>
  <c r="AA497" i="29"/>
  <c r="AA498" i="29"/>
  <c r="AA499" i="29"/>
  <c r="AA500" i="29"/>
  <c r="AA501" i="29"/>
  <c r="AA502" i="29"/>
  <c r="AA503" i="29"/>
  <c r="AA504" i="29"/>
  <c r="AA505" i="29"/>
  <c r="AA506" i="29"/>
  <c r="AA507" i="29"/>
  <c r="AA508" i="29"/>
  <c r="AA509" i="29"/>
  <c r="AA510" i="29"/>
  <c r="AA511" i="29"/>
  <c r="AA512" i="29"/>
  <c r="AA513" i="29"/>
  <c r="AA514" i="29"/>
  <c r="AA515" i="29"/>
  <c r="AA516" i="29"/>
  <c r="AA517" i="29"/>
  <c r="AA518" i="29"/>
  <c r="AA519" i="29"/>
  <c r="AA520" i="29"/>
  <c r="AA521" i="29"/>
  <c r="AA522" i="29"/>
  <c r="AA523" i="29"/>
  <c r="AA524" i="29"/>
  <c r="AA525" i="29"/>
  <c r="AA526" i="29"/>
  <c r="AA527" i="29"/>
  <c r="AA528" i="29"/>
  <c r="AA529" i="29"/>
  <c r="AA530" i="29"/>
  <c r="AA531" i="29"/>
  <c r="AA532" i="29"/>
  <c r="AA533" i="29"/>
  <c r="AA534" i="29"/>
  <c r="AA535" i="29"/>
  <c r="AA536" i="29"/>
  <c r="AA537" i="29"/>
  <c r="AA538" i="29"/>
  <c r="AA539" i="29"/>
  <c r="AA540" i="29"/>
  <c r="AA541" i="29"/>
  <c r="AA542" i="29"/>
  <c r="AA543" i="29"/>
  <c r="AA544" i="29"/>
  <c r="AA545" i="29"/>
  <c r="AA546" i="29"/>
  <c r="AA547" i="29"/>
  <c r="AA548" i="29"/>
  <c r="AA549" i="29"/>
  <c r="AA550" i="29"/>
  <c r="AA551" i="29"/>
  <c r="AA552" i="29"/>
  <c r="AA553" i="29"/>
  <c r="AA554" i="29"/>
  <c r="AA555" i="29"/>
  <c r="AA556" i="29"/>
  <c r="AA557" i="29"/>
  <c r="AA558" i="29"/>
  <c r="AA559" i="29"/>
  <c r="AA560" i="29"/>
  <c r="AA561" i="29"/>
  <c r="AA562" i="29"/>
  <c r="AA563" i="29"/>
  <c r="AA564" i="29"/>
  <c r="AA565" i="29"/>
  <c r="AA566" i="29"/>
  <c r="AA567" i="29"/>
  <c r="AA568" i="29"/>
  <c r="AA569" i="29"/>
  <c r="AA570" i="29"/>
  <c r="AA571" i="29"/>
  <c r="AA572" i="29"/>
  <c r="AA573" i="29"/>
  <c r="AA574" i="29"/>
  <c r="AA575" i="29"/>
  <c r="AA576" i="29"/>
  <c r="AA577" i="29"/>
  <c r="AA578" i="29"/>
  <c r="AA579" i="29"/>
  <c r="AA580" i="29"/>
  <c r="AA581" i="29"/>
  <c r="AA582" i="29"/>
  <c r="AA583" i="29"/>
  <c r="AA584" i="29"/>
  <c r="AA585" i="29"/>
  <c r="AA586" i="29"/>
  <c r="AA587" i="29"/>
  <c r="AA588" i="29"/>
  <c r="AA589" i="29"/>
  <c r="AA590" i="29"/>
  <c r="AA591" i="29"/>
  <c r="AA592" i="29"/>
  <c r="AA593" i="29"/>
  <c r="AA594" i="29"/>
  <c r="AA595" i="29"/>
  <c r="AA596" i="29"/>
  <c r="AA597" i="29"/>
  <c r="AA598" i="29"/>
  <c r="AA599" i="29"/>
  <c r="AA600" i="29"/>
  <c r="AA601" i="29"/>
  <c r="AA602" i="29"/>
  <c r="AA603" i="29"/>
  <c r="AA604" i="29"/>
  <c r="AA605" i="29"/>
  <c r="AA606" i="29"/>
  <c r="AA607" i="29"/>
  <c r="AA608" i="29"/>
  <c r="AA609" i="29"/>
  <c r="AA610" i="29"/>
  <c r="AA611" i="29"/>
  <c r="AA612" i="29"/>
  <c r="AA613" i="29"/>
  <c r="AA614" i="29"/>
  <c r="AA615" i="29"/>
  <c r="AA616" i="29"/>
  <c r="AA617" i="29"/>
  <c r="AA618" i="29"/>
  <c r="AA619" i="29"/>
  <c r="AA620" i="29"/>
  <c r="AA621" i="29"/>
  <c r="AA622" i="29"/>
  <c r="AA623" i="29"/>
  <c r="AA624" i="29"/>
  <c r="AA625" i="29"/>
  <c r="AA626" i="29"/>
  <c r="AA627" i="29"/>
  <c r="AA628" i="29"/>
  <c r="AA629" i="29"/>
  <c r="AA630" i="29"/>
  <c r="AA631" i="29"/>
  <c r="AA632" i="29"/>
  <c r="AA633" i="29"/>
  <c r="AA634" i="29"/>
  <c r="AA635" i="29"/>
  <c r="AA636" i="29"/>
  <c r="AA637" i="29"/>
  <c r="AA638" i="29"/>
  <c r="AA639" i="29"/>
  <c r="AA640" i="29"/>
  <c r="AA641" i="29"/>
  <c r="AA642" i="29"/>
  <c r="AA643" i="29"/>
  <c r="AA644" i="29"/>
  <c r="AA645" i="29"/>
  <c r="AA646" i="29"/>
  <c r="AA647" i="29"/>
  <c r="AA648" i="29"/>
  <c r="AA649" i="29"/>
  <c r="AA650" i="29"/>
  <c r="AA651" i="29"/>
  <c r="AA652" i="29"/>
  <c r="AA653" i="29"/>
  <c r="AA654" i="29"/>
  <c r="AA655" i="29"/>
  <c r="AA656" i="29"/>
  <c r="AA657" i="29"/>
  <c r="AA658" i="29"/>
  <c r="AA659" i="29"/>
  <c r="AA660" i="29"/>
  <c r="AA661" i="29"/>
  <c r="AA662" i="29"/>
  <c r="AA663" i="29"/>
  <c r="AA664" i="29"/>
  <c r="AA665" i="29"/>
  <c r="AA666" i="29"/>
  <c r="AA667" i="29"/>
  <c r="AA668" i="29"/>
  <c r="AA669" i="29"/>
  <c r="AA670" i="29"/>
  <c r="AA671" i="29"/>
  <c r="AA672" i="29"/>
  <c r="AA673" i="29"/>
  <c r="AA674" i="29"/>
  <c r="AA675" i="29"/>
  <c r="AA676" i="29"/>
  <c r="AA677" i="29"/>
  <c r="AA678" i="29"/>
  <c r="AA679" i="29"/>
  <c r="AA680" i="29"/>
  <c r="AA681" i="29"/>
  <c r="AA682" i="29"/>
  <c r="AA683" i="29"/>
  <c r="AA684" i="29"/>
  <c r="AA685" i="29"/>
  <c r="AA686" i="29"/>
  <c r="AA687" i="29"/>
  <c r="AA688" i="29"/>
  <c r="AA689" i="29"/>
  <c r="AA690" i="29"/>
  <c r="AA691" i="29"/>
  <c r="AA692" i="29"/>
  <c r="AA693" i="29"/>
  <c r="AA694" i="29"/>
  <c r="AA695" i="29"/>
  <c r="AA696" i="29"/>
  <c r="AA697" i="29"/>
  <c r="AA698" i="29"/>
  <c r="AA699" i="29"/>
  <c r="AA700" i="29"/>
  <c r="AA701" i="29"/>
  <c r="AA702" i="29"/>
  <c r="AA703" i="29"/>
  <c r="AA704" i="29"/>
  <c r="AA705" i="29"/>
  <c r="AA706" i="29"/>
  <c r="AA707" i="29"/>
  <c r="AA708" i="29"/>
  <c r="AA709" i="29"/>
  <c r="AA710" i="29"/>
  <c r="AA711" i="29"/>
  <c r="AA712" i="29"/>
  <c r="AA713" i="29"/>
  <c r="AA714" i="29"/>
  <c r="AA715" i="29"/>
  <c r="AA716" i="29"/>
  <c r="AA717" i="29"/>
  <c r="AA718" i="29"/>
  <c r="AA719" i="29"/>
  <c r="AA720" i="29"/>
  <c r="AA721" i="29"/>
  <c r="AA722" i="29"/>
  <c r="AA723" i="29"/>
  <c r="AA724" i="29"/>
  <c r="AA725" i="29"/>
  <c r="AA726" i="29"/>
  <c r="AA727" i="29"/>
  <c r="AA728" i="29"/>
  <c r="AA729" i="29"/>
  <c r="AA730" i="29"/>
  <c r="AA731" i="29"/>
  <c r="AA732" i="29"/>
  <c r="AA733" i="29"/>
  <c r="AA734" i="29"/>
  <c r="AA735" i="29"/>
  <c r="AA736" i="29"/>
  <c r="AA737" i="29"/>
  <c r="AA738" i="29"/>
  <c r="AA739" i="29"/>
  <c r="AA740" i="29"/>
  <c r="AA741" i="29"/>
  <c r="AA742" i="29"/>
  <c r="AA743" i="29"/>
  <c r="AA744" i="29"/>
  <c r="AA745" i="29"/>
  <c r="AA746" i="29"/>
  <c r="AA747" i="29"/>
  <c r="AA748" i="29"/>
  <c r="AA749" i="29"/>
  <c r="AA750" i="29"/>
  <c r="AA751" i="29"/>
  <c r="AA752" i="29"/>
  <c r="AA753" i="29"/>
  <c r="AA754" i="29"/>
  <c r="AA755" i="29"/>
  <c r="AA756" i="29"/>
  <c r="AA757" i="29"/>
  <c r="AA758" i="29"/>
  <c r="AA759" i="29"/>
  <c r="AA760" i="29"/>
  <c r="AA761" i="29"/>
  <c r="AA762" i="29"/>
  <c r="AA763" i="29"/>
  <c r="AA764" i="29"/>
  <c r="AA765" i="29"/>
  <c r="AA766" i="29"/>
  <c r="AA767" i="29"/>
  <c r="AA768" i="29"/>
  <c r="AA769" i="29"/>
  <c r="AA770" i="29"/>
  <c r="AA771" i="29"/>
  <c r="AA772" i="29"/>
  <c r="AA773" i="29"/>
  <c r="AA774" i="29"/>
  <c r="AA775" i="29"/>
  <c r="AA776" i="29"/>
  <c r="AA777" i="29"/>
  <c r="AA778" i="29"/>
  <c r="AA779" i="29"/>
  <c r="AA780" i="29"/>
  <c r="AA781" i="29"/>
  <c r="AA782" i="29"/>
  <c r="AA783" i="29"/>
  <c r="AA784" i="29"/>
  <c r="AA785" i="29"/>
  <c r="AA786" i="29"/>
  <c r="AA787" i="29"/>
  <c r="AA788" i="29"/>
  <c r="AA789" i="29"/>
  <c r="AA790" i="29"/>
  <c r="AA791" i="29"/>
  <c r="AA792" i="29"/>
  <c r="AA793" i="29"/>
  <c r="AA794" i="29"/>
  <c r="AA795" i="29"/>
  <c r="AA796" i="29"/>
  <c r="AA797" i="29"/>
  <c r="AA798" i="29"/>
  <c r="AA799" i="29"/>
  <c r="AA800" i="29"/>
  <c r="AA801" i="29"/>
  <c r="AA802" i="29"/>
  <c r="AA803" i="29"/>
  <c r="AA804" i="29"/>
  <c r="AA805" i="29"/>
  <c r="AA806" i="29"/>
  <c r="AA807" i="29"/>
  <c r="AA808" i="29"/>
  <c r="AA809" i="29"/>
  <c r="AA810" i="29"/>
  <c r="AA811" i="29"/>
  <c r="AA812" i="29"/>
  <c r="AA813" i="29"/>
  <c r="AA814" i="29"/>
  <c r="AA815" i="29"/>
  <c r="AA816" i="29"/>
  <c r="AA817" i="29"/>
  <c r="AA818" i="29"/>
  <c r="AA819" i="29"/>
  <c r="AA820" i="29"/>
  <c r="AA821" i="29"/>
  <c r="AA822" i="29"/>
  <c r="AA823" i="29"/>
  <c r="AA824" i="29"/>
  <c r="AA825" i="29"/>
  <c r="AA826" i="29"/>
  <c r="AA827" i="29"/>
  <c r="AA828" i="29"/>
  <c r="AA829" i="29"/>
  <c r="AA830" i="29"/>
  <c r="AA831" i="29"/>
  <c r="AA832" i="29"/>
  <c r="AA833" i="29"/>
  <c r="AA834" i="29"/>
  <c r="AA835" i="29"/>
  <c r="AA836" i="29"/>
  <c r="AA837" i="29"/>
  <c r="AA838" i="29"/>
  <c r="AA839" i="29"/>
  <c r="AA840" i="29"/>
  <c r="AA841" i="29"/>
  <c r="AA842" i="29"/>
  <c r="AA843" i="29"/>
  <c r="AA844" i="29"/>
  <c r="AA845" i="29"/>
  <c r="AA846" i="29"/>
  <c r="AA847" i="29"/>
  <c r="AA848" i="29"/>
  <c r="AA849" i="29"/>
  <c r="AA850" i="29"/>
  <c r="AA851" i="29"/>
  <c r="AA852" i="29"/>
  <c r="AA853" i="29"/>
  <c r="AA854" i="29"/>
  <c r="AA855" i="29"/>
  <c r="AA856" i="29"/>
  <c r="AA857" i="29"/>
  <c r="AA858" i="29"/>
  <c r="AA859" i="29"/>
  <c r="AA860" i="29"/>
  <c r="AA861" i="29"/>
  <c r="AA862" i="29"/>
  <c r="AA863" i="29"/>
  <c r="AA864" i="29"/>
  <c r="AA865" i="29"/>
  <c r="AA866" i="29"/>
  <c r="AA867" i="29"/>
  <c r="AA868" i="29"/>
  <c r="AA869" i="29"/>
  <c r="AA870" i="29"/>
  <c r="AA871" i="29"/>
  <c r="AA872" i="29"/>
  <c r="AA873" i="29"/>
  <c r="AA874" i="29"/>
  <c r="AA875" i="29"/>
  <c r="AA876" i="29"/>
  <c r="AA877" i="29"/>
  <c r="AA878" i="29"/>
  <c r="AA879" i="29"/>
  <c r="AA880" i="29"/>
  <c r="AA881" i="29"/>
  <c r="AA882" i="29"/>
  <c r="AA883" i="29"/>
  <c r="AA884" i="29"/>
  <c r="AA885" i="29"/>
  <c r="AA886" i="29"/>
  <c r="AA887" i="29"/>
  <c r="AA888" i="29"/>
  <c r="AA889" i="29"/>
  <c r="AA890" i="29"/>
  <c r="AA891" i="29"/>
  <c r="AA892" i="29"/>
  <c r="AA893" i="29"/>
  <c r="AA894" i="29"/>
  <c r="AA895" i="29"/>
  <c r="AA896" i="29"/>
  <c r="AA897" i="29"/>
  <c r="AA898" i="29"/>
  <c r="AA899" i="29"/>
  <c r="AA900" i="29"/>
  <c r="AA901" i="29"/>
  <c r="AA902" i="29"/>
  <c r="AA903" i="29"/>
  <c r="AA904" i="29"/>
  <c r="AA905" i="29"/>
  <c r="AA906" i="29"/>
  <c r="AA907" i="29"/>
  <c r="AA908" i="29"/>
  <c r="AA909" i="29"/>
  <c r="AA910" i="29"/>
  <c r="AA911" i="29"/>
  <c r="AA912" i="29"/>
  <c r="AA913" i="29"/>
  <c r="AA914" i="29"/>
  <c r="AA915" i="29"/>
  <c r="AA916" i="29"/>
  <c r="AA917" i="29"/>
  <c r="AA918" i="29"/>
  <c r="AA919" i="29"/>
  <c r="AA920" i="29"/>
  <c r="AA921" i="29"/>
  <c r="AA922" i="29"/>
  <c r="AA923" i="29"/>
  <c r="AA924" i="29"/>
  <c r="AA925" i="29"/>
  <c r="AA926" i="29"/>
  <c r="AA927" i="29"/>
  <c r="AA928" i="29"/>
  <c r="AA929" i="29"/>
  <c r="AA930" i="29"/>
  <c r="AA931" i="29"/>
  <c r="AA932" i="29"/>
  <c r="AA933" i="29"/>
  <c r="AA934" i="29"/>
  <c r="AA935" i="29"/>
  <c r="AA936" i="29"/>
  <c r="AA937" i="29"/>
  <c r="AA938" i="29"/>
  <c r="AA939" i="29"/>
  <c r="AA940" i="29"/>
  <c r="AA941" i="29"/>
  <c r="AA942" i="29"/>
  <c r="AA943" i="29"/>
  <c r="AA944" i="29"/>
  <c r="AA945" i="29"/>
  <c r="AA946" i="29"/>
  <c r="AA947" i="29"/>
  <c r="AA948" i="29"/>
  <c r="AA949" i="29"/>
  <c r="AA950" i="29"/>
  <c r="AA951" i="29"/>
  <c r="AA952" i="29"/>
  <c r="AA953" i="29"/>
  <c r="AA954" i="29"/>
  <c r="AA955" i="29"/>
  <c r="AA956" i="29"/>
  <c r="AA957" i="29"/>
  <c r="AA958" i="29"/>
  <c r="AA959" i="29"/>
  <c r="AA960" i="29"/>
  <c r="AA961" i="29"/>
  <c r="AA962" i="29"/>
  <c r="AA963" i="29"/>
  <c r="AA964" i="29"/>
  <c r="AA965" i="29"/>
  <c r="AA966" i="29"/>
  <c r="AA967" i="29"/>
  <c r="AA968" i="29"/>
  <c r="AA969" i="29"/>
  <c r="AA970" i="29"/>
  <c r="AA971" i="29"/>
  <c r="AA972" i="29"/>
  <c r="AA973" i="29"/>
  <c r="AA974" i="29"/>
  <c r="AA975" i="29"/>
  <c r="AA976" i="29"/>
  <c r="AA977" i="29"/>
  <c r="AA978" i="29"/>
  <c r="AA979" i="29"/>
  <c r="AA980" i="29"/>
  <c r="AA981" i="29"/>
  <c r="AA982" i="29"/>
  <c r="AA983" i="29"/>
  <c r="AA984" i="29"/>
  <c r="AA985" i="29"/>
  <c r="AA986" i="29"/>
  <c r="AA987" i="29"/>
  <c r="AA988" i="29"/>
  <c r="AA989" i="29"/>
  <c r="AA990" i="29"/>
  <c r="AA991" i="29"/>
  <c r="AA992" i="29"/>
  <c r="AA993" i="29"/>
  <c r="AA994" i="29"/>
  <c r="AA995" i="29"/>
  <c r="AA996" i="29"/>
  <c r="AA997" i="29"/>
  <c r="AA998" i="29"/>
  <c r="AA999" i="29"/>
  <c r="AA1000" i="29"/>
  <c r="AA1001" i="29"/>
  <c r="AA1002" i="29"/>
  <c r="AA1003" i="29"/>
  <c r="AA1004" i="29"/>
  <c r="AA1005" i="29"/>
  <c r="AA1006" i="29"/>
  <c r="AA1007" i="29"/>
  <c r="AA1008" i="29"/>
  <c r="AA1009" i="29"/>
  <c r="AA1010" i="29"/>
  <c r="AA1011" i="29"/>
  <c r="AA1012" i="29"/>
  <c r="AA1013" i="29"/>
  <c r="AA1014" i="29"/>
  <c r="AA1015" i="29"/>
  <c r="AA1016" i="29"/>
  <c r="AA1017" i="29"/>
  <c r="AA1018" i="29"/>
  <c r="AA1019" i="29"/>
  <c r="AA1020" i="29"/>
  <c r="AA1021" i="29"/>
  <c r="AA1022" i="29"/>
  <c r="AA1023" i="29"/>
  <c r="AA1024" i="29"/>
  <c r="AA1025" i="29"/>
  <c r="AA1026" i="29"/>
  <c r="AA1027" i="29"/>
  <c r="AA1028" i="29"/>
  <c r="AA1029" i="29"/>
  <c r="AA1030" i="29"/>
  <c r="AA1031" i="29"/>
  <c r="AA1032" i="29"/>
  <c r="AA1033" i="29"/>
  <c r="AA1034" i="29"/>
  <c r="AA1035" i="29"/>
  <c r="AA1036" i="29"/>
  <c r="AA1037" i="29"/>
  <c r="AA1038" i="29"/>
  <c r="AA1039" i="29"/>
  <c r="AA1040" i="29"/>
  <c r="AA1041" i="29"/>
  <c r="AA1042" i="29"/>
  <c r="AA1043" i="29"/>
  <c r="AA1044" i="29"/>
  <c r="AA1045" i="29"/>
  <c r="AA1046" i="29"/>
  <c r="AA1047" i="29"/>
  <c r="AA1048" i="29"/>
  <c r="AA1049" i="29"/>
  <c r="AA1050" i="29"/>
  <c r="AA1051" i="29"/>
  <c r="AA1052" i="29"/>
  <c r="AA1053" i="29"/>
  <c r="AA1054" i="29"/>
  <c r="AA1055" i="29"/>
  <c r="AA1056" i="29"/>
  <c r="AA1057" i="29"/>
  <c r="AA1058" i="29"/>
  <c r="AA1059" i="29"/>
  <c r="AA1060" i="29"/>
  <c r="AA1061" i="29"/>
  <c r="AA1062" i="29"/>
  <c r="AA1063" i="29"/>
  <c r="AA1064" i="29"/>
  <c r="AA1065" i="29"/>
  <c r="AA1066" i="29"/>
  <c r="AA1067" i="29"/>
  <c r="AA1068" i="29"/>
  <c r="AA1069" i="29"/>
  <c r="AA1070" i="29"/>
  <c r="AA1071" i="29"/>
  <c r="AA1072" i="29"/>
  <c r="AA1073" i="29"/>
  <c r="AA1074" i="29"/>
  <c r="AA1075" i="29"/>
  <c r="AA1076" i="29"/>
  <c r="AA1077" i="29"/>
  <c r="AA1078" i="29"/>
  <c r="AA1079" i="29"/>
  <c r="AA1080" i="29"/>
  <c r="AA1081" i="29"/>
  <c r="AA1082" i="29"/>
  <c r="AA1083" i="29"/>
  <c r="AA1084" i="29"/>
  <c r="AA1085" i="29"/>
  <c r="AA1086" i="29"/>
  <c r="AA1087" i="29"/>
  <c r="AA1088" i="29"/>
  <c r="AA1089" i="29"/>
  <c r="AA1090" i="29"/>
  <c r="AA1091" i="29"/>
  <c r="AA1092" i="29"/>
  <c r="AA1093" i="29"/>
  <c r="AA1094" i="29"/>
  <c r="AA1095" i="29"/>
  <c r="AA1096" i="29"/>
  <c r="AA1097" i="29"/>
  <c r="AA1098" i="29"/>
  <c r="AA1099" i="29"/>
  <c r="AA1100" i="29"/>
  <c r="AA1101" i="29"/>
  <c r="AA1102" i="29"/>
  <c r="AA1103" i="29"/>
  <c r="AA1104" i="29"/>
  <c r="AA1105" i="29"/>
  <c r="AA1106" i="29"/>
  <c r="AA1107" i="29"/>
  <c r="AA1108" i="29"/>
  <c r="AA1109" i="29"/>
  <c r="AA1110" i="29"/>
  <c r="AA1111" i="29"/>
  <c r="AA1112" i="29"/>
  <c r="AA1113" i="29"/>
  <c r="AA1114" i="29"/>
  <c r="AA1115" i="29"/>
  <c r="AA1116" i="29"/>
  <c r="AA1117" i="29"/>
  <c r="AA1118" i="29"/>
  <c r="AA1119" i="29"/>
  <c r="AA1120" i="29"/>
  <c r="AA1121" i="29"/>
  <c r="AA1122" i="29"/>
  <c r="AA1123" i="29"/>
  <c r="AA1124" i="29"/>
  <c r="AA1125" i="29"/>
  <c r="AA1126" i="29"/>
  <c r="AA1127" i="29"/>
  <c r="AA1128" i="29"/>
  <c r="AA1129" i="29"/>
  <c r="AA1130" i="29"/>
  <c r="AA1131" i="29"/>
  <c r="AA1132" i="29"/>
  <c r="AA1133" i="29"/>
  <c r="AA1134" i="29"/>
  <c r="AA1135" i="29"/>
  <c r="AA1136" i="29"/>
  <c r="AA1137" i="29"/>
  <c r="AA1138" i="29"/>
  <c r="AA1139" i="29"/>
  <c r="AA1140" i="29"/>
  <c r="AA1141" i="29"/>
  <c r="AA1142" i="29"/>
  <c r="AA1143" i="29"/>
  <c r="AA1144" i="29"/>
  <c r="AA1145" i="29"/>
  <c r="AA1146" i="29"/>
  <c r="AA1147" i="29"/>
  <c r="AA1148" i="29"/>
  <c r="AA1149" i="29"/>
  <c r="AA1150" i="29"/>
  <c r="AA1151" i="29"/>
  <c r="AA1152" i="29"/>
  <c r="AA1153" i="29"/>
  <c r="AA1154" i="29"/>
  <c r="AA1155" i="29"/>
  <c r="AA1156" i="29"/>
  <c r="AA1157" i="29"/>
  <c r="AA1158" i="29"/>
  <c r="AA1159" i="29"/>
  <c r="AA1160" i="29"/>
  <c r="AA1161" i="29"/>
  <c r="AA1162" i="29"/>
  <c r="AA1163" i="29"/>
  <c r="AA1164" i="29"/>
  <c r="AA1165" i="29"/>
  <c r="AA1166" i="29"/>
  <c r="AA1167" i="29"/>
  <c r="AA1168" i="29"/>
  <c r="AA1169" i="29"/>
  <c r="AA1170" i="29"/>
  <c r="AA1171" i="29"/>
  <c r="AA1172" i="29"/>
  <c r="AA1173" i="29"/>
  <c r="AA1174" i="29"/>
  <c r="AA1175" i="29"/>
  <c r="AA1176" i="29"/>
  <c r="AA1177" i="29"/>
  <c r="AA1178" i="29"/>
  <c r="AA1179" i="29"/>
  <c r="AA1180" i="29"/>
  <c r="AA1181" i="29"/>
  <c r="AA1182" i="29"/>
  <c r="AA1183" i="29"/>
  <c r="AA1184" i="29"/>
  <c r="AA1185" i="29"/>
  <c r="AA1186" i="29"/>
  <c r="AA1187" i="29"/>
  <c r="AA1188" i="29"/>
  <c r="AA1189" i="29"/>
  <c r="AA1190" i="29"/>
  <c r="AA1191" i="29"/>
  <c r="AA1192" i="29"/>
  <c r="AA1193" i="29"/>
  <c r="AA1194" i="29"/>
  <c r="AA1195" i="29"/>
  <c r="AA1196" i="29"/>
  <c r="AA1197" i="29"/>
  <c r="AA1198" i="29"/>
  <c r="AA1199" i="29"/>
  <c r="AA1200" i="29"/>
  <c r="AA1201" i="29"/>
  <c r="AA1202" i="29"/>
  <c r="AA1203" i="29"/>
  <c r="AA1204" i="29"/>
  <c r="AA1205" i="29"/>
  <c r="AA1206" i="29"/>
  <c r="AA1207" i="29"/>
  <c r="AA1208" i="29"/>
  <c r="AA1209" i="29"/>
  <c r="AA1210" i="29"/>
  <c r="AA1211" i="29"/>
  <c r="AA1212" i="29"/>
  <c r="AA1213" i="29"/>
  <c r="AA1214" i="29"/>
  <c r="AA1215" i="29"/>
  <c r="AA1216" i="29"/>
  <c r="AA1217" i="29"/>
  <c r="AA1218" i="29"/>
  <c r="AA1219" i="29"/>
  <c r="AA1220" i="29"/>
  <c r="AA1221" i="29"/>
  <c r="AA1222" i="29"/>
  <c r="AA1223" i="29"/>
  <c r="AA1224" i="29"/>
  <c r="AA1225" i="29"/>
  <c r="AA1226" i="29"/>
  <c r="AA1227" i="29"/>
  <c r="AA1228" i="29"/>
  <c r="AA1229" i="29"/>
  <c r="AA1230" i="29"/>
  <c r="AA1231" i="29"/>
  <c r="AA1232" i="29"/>
  <c r="AA1233" i="29"/>
  <c r="AA1234" i="29"/>
  <c r="AA1235" i="29"/>
  <c r="AA1236" i="29"/>
  <c r="AA1237" i="29"/>
  <c r="AA1238" i="29"/>
  <c r="AA1239" i="29"/>
  <c r="AA1240" i="29"/>
  <c r="AA1241" i="29"/>
  <c r="AA1242" i="29"/>
  <c r="AA1243" i="29"/>
  <c r="AA1244" i="29"/>
  <c r="AA1245" i="29"/>
  <c r="AA1246" i="29"/>
  <c r="AA1247" i="29"/>
  <c r="AA1248" i="29"/>
  <c r="AA1249" i="29"/>
  <c r="AA1250" i="29"/>
  <c r="AA1251" i="29"/>
  <c r="AA1252" i="29"/>
  <c r="AA1253" i="29"/>
  <c r="AA1254" i="29"/>
  <c r="AA1255" i="29"/>
  <c r="AA1256" i="29"/>
  <c r="AA1257" i="29"/>
  <c r="AA1258" i="29"/>
  <c r="AA1259" i="29"/>
  <c r="AA1260" i="29"/>
  <c r="AA1261" i="29"/>
  <c r="AA1262" i="29"/>
  <c r="AA1263" i="29"/>
  <c r="AA1264" i="29"/>
  <c r="AA1265" i="29"/>
  <c r="AA1266" i="29"/>
  <c r="AA1267" i="29"/>
  <c r="AA1268" i="29"/>
  <c r="AA1269" i="29"/>
  <c r="AA1270" i="29"/>
  <c r="AA1271" i="29"/>
  <c r="AA1272" i="29"/>
  <c r="AA1273" i="29"/>
  <c r="AA1274" i="29"/>
  <c r="AA1275" i="29"/>
  <c r="AA1276" i="29"/>
  <c r="AA1277" i="29"/>
  <c r="AA1278" i="29"/>
  <c r="AA1279" i="29"/>
  <c r="AA1280" i="29"/>
  <c r="AA1281" i="29"/>
  <c r="AA1282" i="29"/>
  <c r="AA1283" i="29"/>
  <c r="AA1284" i="29"/>
  <c r="AA1285" i="29"/>
  <c r="AA1286" i="29"/>
  <c r="AA1287" i="29"/>
  <c r="AA1288" i="29"/>
  <c r="AA1289" i="29"/>
  <c r="AA1290" i="29"/>
  <c r="AA1291" i="29"/>
  <c r="AA1292" i="29"/>
  <c r="AA1293" i="29"/>
  <c r="AA1294" i="29"/>
  <c r="AA1295" i="29"/>
  <c r="AA1296" i="29"/>
  <c r="AA1297" i="29"/>
  <c r="AA1298" i="29"/>
  <c r="AA1299" i="29"/>
  <c r="AA1300" i="29"/>
  <c r="AA1301" i="29"/>
  <c r="AA1302" i="29"/>
  <c r="AA1303" i="29"/>
  <c r="AA1304" i="29"/>
  <c r="AA1305" i="29"/>
  <c r="AA1306" i="29"/>
  <c r="AA1307" i="29"/>
  <c r="AA1308" i="29"/>
  <c r="AA1309" i="29"/>
  <c r="AA1310" i="29"/>
  <c r="AA3" i="29"/>
  <c r="AF225" i="28"/>
  <c r="AF228" i="28"/>
  <c r="AF229" i="28"/>
  <c r="AF230" i="28"/>
  <c r="AF231" i="28"/>
  <c r="AF232" i="28"/>
  <c r="AF233" i="28"/>
  <c r="AF236" i="28"/>
  <c r="AF237" i="28"/>
  <c r="AF238" i="28"/>
  <c r="AF239" i="28"/>
  <c r="AF240" i="28"/>
  <c r="AF241" i="28"/>
  <c r="AF244" i="28"/>
  <c r="AF245" i="28"/>
  <c r="AF246" i="28"/>
  <c r="AF247" i="28"/>
  <c r="AF248" i="28"/>
  <c r="AF249" i="28"/>
  <c r="AF252" i="28"/>
  <c r="AF253" i="28"/>
  <c r="AF254" i="28"/>
  <c r="AF255" i="28"/>
  <c r="AF256" i="28"/>
  <c r="AF257" i="28"/>
  <c r="AF260" i="28"/>
  <c r="AF261" i="28"/>
  <c r="AF262" i="28"/>
  <c r="AF263" i="28"/>
  <c r="AF264" i="28"/>
  <c r="AF265" i="28"/>
  <c r="AF268" i="28"/>
  <c r="AF269" i="28"/>
  <c r="AF270" i="28"/>
  <c r="AF271" i="28"/>
  <c r="AF272" i="28"/>
  <c r="AF273" i="28"/>
  <c r="AF276" i="28"/>
  <c r="AF277" i="28"/>
  <c r="AF278" i="28"/>
  <c r="AF279" i="28"/>
  <c r="AF280" i="28"/>
  <c r="AF281" i="28"/>
  <c r="AF284" i="28"/>
  <c r="AF285" i="28"/>
  <c r="AF286" i="28"/>
  <c r="AF287" i="28"/>
  <c r="AF288" i="28"/>
  <c r="AF289" i="28"/>
  <c r="AF292" i="28"/>
  <c r="AF293" i="28"/>
  <c r="AF294" i="28"/>
  <c r="AF295" i="28"/>
  <c r="AF296" i="28"/>
  <c r="AF297" i="28"/>
  <c r="AF300" i="28"/>
  <c r="AF301" i="28"/>
  <c r="AF302" i="28"/>
  <c r="AF303" i="28"/>
  <c r="AF304" i="28"/>
  <c r="AF305" i="28"/>
  <c r="AF308" i="28"/>
  <c r="AF309" i="28"/>
  <c r="AF310" i="28"/>
  <c r="AF311" i="28"/>
  <c r="AF312" i="28"/>
  <c r="AF313" i="28"/>
  <c r="AF316" i="28"/>
  <c r="AF317" i="28"/>
  <c r="AF318" i="28"/>
  <c r="AF319" i="28"/>
  <c r="AF320" i="28"/>
  <c r="AF321" i="28"/>
  <c r="AF324" i="28"/>
  <c r="AF325" i="28"/>
  <c r="AF326" i="28"/>
  <c r="AF327" i="28"/>
  <c r="AF328" i="28"/>
  <c r="AF329" i="28"/>
  <c r="AF332" i="28"/>
  <c r="AF333" i="28"/>
  <c r="AF334" i="28"/>
  <c r="AF335" i="28"/>
  <c r="AF336" i="28"/>
  <c r="AF337" i="28"/>
  <c r="AF340" i="28"/>
  <c r="AF341" i="28"/>
  <c r="AF342" i="28"/>
  <c r="AF343" i="28"/>
  <c r="AF344" i="28"/>
  <c r="AF345" i="28"/>
  <c r="AF348" i="28"/>
  <c r="AF349" i="28"/>
  <c r="AF350" i="28"/>
  <c r="AF351" i="28"/>
  <c r="AF352" i="28"/>
  <c r="AF353" i="28"/>
  <c r="AF356" i="28"/>
  <c r="AF357" i="28"/>
  <c r="AF358" i="28"/>
  <c r="AF359" i="28"/>
  <c r="AF360" i="28"/>
  <c r="AF361" i="28"/>
  <c r="AF364" i="28"/>
  <c r="AF365" i="28"/>
  <c r="AF366" i="28"/>
  <c r="AF367" i="28"/>
  <c r="AF368" i="28"/>
  <c r="AF369" i="28"/>
  <c r="AF372" i="28"/>
  <c r="AF373" i="28"/>
  <c r="AF374" i="28"/>
  <c r="AF375" i="28"/>
  <c r="AF376" i="28"/>
  <c r="AF377" i="28"/>
  <c r="AF380" i="28"/>
  <c r="AF381" i="28"/>
  <c r="AF382" i="28"/>
  <c r="AF383" i="28"/>
  <c r="AF384" i="28"/>
  <c r="AF385" i="28"/>
  <c r="AF388" i="28"/>
  <c r="AF389" i="28"/>
  <c r="AF390" i="28"/>
  <c r="AF391" i="28"/>
  <c r="AF392" i="28"/>
  <c r="AF393" i="28"/>
  <c r="AF396" i="28"/>
  <c r="AF397" i="28"/>
  <c r="AF398" i="28"/>
  <c r="AF399" i="28"/>
  <c r="AF400" i="28"/>
  <c r="AF401" i="28"/>
  <c r="AF404" i="28"/>
  <c r="AF405" i="28"/>
  <c r="AF406" i="28"/>
  <c r="AF407" i="28"/>
  <c r="AF408" i="28"/>
  <c r="AF409" i="28"/>
  <c r="AF412" i="28"/>
  <c r="AF413" i="28"/>
  <c r="AF414" i="28"/>
  <c r="AF415" i="28"/>
  <c r="AF416" i="28"/>
  <c r="AF417" i="28"/>
  <c r="AF420" i="28"/>
  <c r="AF421" i="28"/>
  <c r="AF422" i="28"/>
  <c r="AF423" i="28"/>
  <c r="AF424" i="28"/>
  <c r="AF425" i="28"/>
  <c r="AF428" i="28"/>
  <c r="AF429" i="28"/>
  <c r="AF430" i="28"/>
  <c r="AF431" i="28"/>
  <c r="AF432" i="28"/>
  <c r="AF433" i="28"/>
  <c r="AF436" i="28"/>
  <c r="AF437" i="28"/>
  <c r="AF438" i="28"/>
  <c r="AF439" i="28"/>
  <c r="AF440" i="28"/>
  <c r="AF441" i="28"/>
  <c r="AF444" i="28"/>
  <c r="AF445" i="28"/>
  <c r="AF446" i="28"/>
  <c r="AF447" i="28"/>
  <c r="AF448" i="28"/>
  <c r="AF449" i="28"/>
  <c r="AF452" i="28"/>
  <c r="AF453" i="28"/>
  <c r="AF454" i="28"/>
  <c r="AF455" i="28"/>
  <c r="AF456" i="28"/>
  <c r="AF457" i="28"/>
  <c r="AF460" i="28"/>
  <c r="AF461" i="28"/>
  <c r="AF462" i="28"/>
  <c r="AF463" i="28"/>
  <c r="AF464" i="28"/>
  <c r="AF465" i="28"/>
  <c r="AF468" i="28"/>
  <c r="AF469" i="28"/>
  <c r="AF470" i="28"/>
  <c r="AF471" i="28"/>
  <c r="AF472" i="28"/>
  <c r="AF473" i="28"/>
  <c r="AF476" i="28"/>
  <c r="AF477" i="28"/>
  <c r="AF478" i="28"/>
  <c r="AF479" i="28"/>
  <c r="AF480" i="28"/>
  <c r="AF481" i="28"/>
  <c r="AF484" i="28"/>
  <c r="AF485" i="28"/>
  <c r="AF486" i="28"/>
  <c r="AF487" i="28"/>
  <c r="AF488" i="28"/>
  <c r="AF489" i="28"/>
  <c r="AF492" i="28"/>
  <c r="AF493" i="28"/>
  <c r="AF494" i="28"/>
  <c r="AF495" i="28"/>
  <c r="AF496" i="28"/>
  <c r="AF497" i="28"/>
  <c r="AF500" i="28"/>
  <c r="AF501" i="28"/>
  <c r="AF502" i="28"/>
  <c r="AF503" i="28"/>
  <c r="AF504" i="28"/>
  <c r="AF505" i="28"/>
  <c r="AF508" i="28"/>
  <c r="AF509" i="28"/>
  <c r="AF510" i="28"/>
  <c r="AF511" i="28"/>
  <c r="AF512" i="28"/>
  <c r="AF513" i="28"/>
  <c r="AF516" i="28"/>
  <c r="AF517" i="28"/>
  <c r="AF518" i="28"/>
  <c r="AF519" i="28"/>
  <c r="AF520" i="28"/>
  <c r="AF521" i="28"/>
  <c r="AF524" i="28"/>
  <c r="AF525" i="28"/>
  <c r="AF526" i="28"/>
  <c r="AF527" i="28"/>
  <c r="AF528" i="28"/>
  <c r="AF529" i="28"/>
  <c r="AF532" i="28"/>
  <c r="AF533" i="28"/>
  <c r="AF534" i="28"/>
  <c r="AF535" i="28"/>
  <c r="AF536" i="28"/>
  <c r="AF537" i="28"/>
  <c r="AF540" i="28"/>
  <c r="AF541" i="28"/>
  <c r="AF542" i="28"/>
  <c r="AF543" i="28"/>
  <c r="AF544" i="28"/>
  <c r="AF545" i="28"/>
  <c r="AF548" i="28"/>
  <c r="AF549" i="28"/>
  <c r="AF550" i="28"/>
  <c r="AF551" i="28"/>
  <c r="AF552" i="28"/>
  <c r="AF553" i="28"/>
  <c r="AF556" i="28"/>
  <c r="AF557" i="28"/>
  <c r="AF558" i="28"/>
  <c r="AF559" i="28"/>
  <c r="AF560" i="28"/>
  <c r="AF561" i="28"/>
  <c r="AF564" i="28"/>
  <c r="AF565" i="28"/>
  <c r="AF566" i="28"/>
  <c r="AF567" i="28"/>
  <c r="AF568" i="28"/>
  <c r="AF569" i="28"/>
  <c r="AF572" i="28"/>
  <c r="AF573" i="28"/>
  <c r="AF574" i="28"/>
  <c r="AF575" i="28"/>
  <c r="AF576" i="28"/>
  <c r="AF577" i="28"/>
  <c r="AF580" i="28"/>
  <c r="AF581" i="28"/>
  <c r="AF582" i="28"/>
  <c r="AF583" i="28"/>
  <c r="AF584" i="28"/>
  <c r="AF585" i="28"/>
  <c r="AF588" i="28"/>
  <c r="AF589" i="28"/>
  <c r="AF590" i="28"/>
  <c r="AF591" i="28"/>
  <c r="AF592" i="28"/>
  <c r="AF593" i="28"/>
  <c r="AF596" i="28"/>
  <c r="AF597" i="28"/>
  <c r="AF598" i="28"/>
  <c r="AF599" i="28"/>
  <c r="AF600" i="28"/>
  <c r="AF601" i="28"/>
  <c r="AF604" i="28"/>
  <c r="AF605" i="28"/>
  <c r="AF606" i="28"/>
  <c r="AF607" i="28"/>
  <c r="AF608" i="28"/>
  <c r="AF609" i="28"/>
  <c r="AF612" i="28"/>
  <c r="AF613" i="28"/>
  <c r="AF614" i="28"/>
  <c r="AF615" i="28"/>
  <c r="AF616" i="28"/>
  <c r="AF617" i="28"/>
  <c r="AF620" i="28"/>
  <c r="AF621" i="28"/>
  <c r="AF622" i="28"/>
  <c r="AF623" i="28"/>
  <c r="AF624" i="28"/>
  <c r="AF625" i="28"/>
  <c r="AF628" i="28"/>
  <c r="AF629" i="28"/>
  <c r="AF630" i="28"/>
  <c r="AF631" i="28"/>
  <c r="AF632" i="28"/>
  <c r="AF633" i="28"/>
  <c r="AF636" i="28"/>
  <c r="AF637" i="28"/>
  <c r="AF638" i="28"/>
  <c r="AF639" i="28"/>
  <c r="AF640" i="28"/>
  <c r="AF641" i="28"/>
  <c r="AF644" i="28"/>
  <c r="AF645" i="28"/>
  <c r="AF646" i="28"/>
  <c r="AF647" i="28"/>
  <c r="AF648" i="28"/>
  <c r="AF649" i="28"/>
  <c r="AF652" i="28"/>
  <c r="AF653" i="28"/>
  <c r="AF654" i="28"/>
  <c r="AF655" i="28"/>
  <c r="AF656" i="28"/>
  <c r="AF657" i="28"/>
  <c r="AF660" i="28"/>
  <c r="AF661" i="28"/>
  <c r="AF662" i="28"/>
  <c r="AF663" i="28"/>
  <c r="AF664" i="28"/>
  <c r="AF665" i="28"/>
  <c r="AF668" i="28"/>
  <c r="AF669" i="28"/>
  <c r="AF670" i="28"/>
  <c r="AF671" i="28"/>
  <c r="AF672" i="28"/>
  <c r="AF673" i="28"/>
  <c r="AF676" i="28"/>
  <c r="AF677" i="28"/>
  <c r="AF678" i="28"/>
  <c r="AF679" i="28"/>
  <c r="AF680" i="28"/>
  <c r="AF681" i="28"/>
  <c r="AF684" i="28"/>
  <c r="AF685" i="28"/>
  <c r="AF686" i="28"/>
  <c r="AF687" i="28"/>
  <c r="AF688" i="28"/>
  <c r="AF689" i="28"/>
  <c r="AF692" i="28"/>
  <c r="AF693" i="28"/>
  <c r="AF694" i="28"/>
  <c r="AF695" i="28"/>
  <c r="AF696" i="28"/>
  <c r="AF697" i="28"/>
  <c r="AF700" i="28"/>
  <c r="AF701" i="28"/>
  <c r="AF702" i="28"/>
  <c r="AF703" i="28"/>
  <c r="AF704" i="28"/>
  <c r="AF705" i="28"/>
  <c r="AF708" i="28"/>
  <c r="AF709" i="28"/>
  <c r="AF710" i="28"/>
  <c r="AF711" i="28"/>
  <c r="AF712" i="28"/>
  <c r="AF713" i="28"/>
  <c r="AF716" i="28"/>
  <c r="AF717" i="28"/>
  <c r="AF718" i="28"/>
  <c r="AF719" i="28"/>
  <c r="AF720" i="28"/>
  <c r="AF721" i="28"/>
  <c r="AF724" i="28"/>
  <c r="AF725" i="28"/>
  <c r="AF726" i="28"/>
  <c r="AF727" i="28"/>
  <c r="AF728" i="28"/>
  <c r="AF729" i="28"/>
  <c r="AF732" i="28"/>
  <c r="AF733" i="28"/>
  <c r="AF734" i="28"/>
  <c r="AF735" i="28"/>
  <c r="AF736" i="28"/>
  <c r="AF737" i="28"/>
  <c r="AF740" i="28"/>
  <c r="AF741" i="28"/>
  <c r="AF742" i="28"/>
  <c r="AF743" i="28"/>
  <c r="AF744" i="28"/>
  <c r="AF745" i="28"/>
  <c r="AF748" i="28"/>
  <c r="AF749" i="28"/>
  <c r="AF750" i="28"/>
  <c r="AF751" i="28"/>
  <c r="AF752" i="28"/>
  <c r="AF753" i="28"/>
  <c r="AF756" i="28"/>
  <c r="AF757" i="28"/>
  <c r="AF758" i="28"/>
  <c r="AF759" i="28"/>
  <c r="AF760" i="28"/>
  <c r="AF761" i="28"/>
  <c r="AF764" i="28"/>
  <c r="AF765" i="28"/>
  <c r="AF766" i="28"/>
  <c r="AF767" i="28"/>
  <c r="AF768" i="28"/>
  <c r="AF769" i="28"/>
  <c r="AF772" i="28"/>
  <c r="AF773" i="28"/>
  <c r="AF774" i="28"/>
  <c r="AF775" i="28"/>
  <c r="AF776" i="28"/>
  <c r="AF777" i="28"/>
  <c r="AF780" i="28"/>
  <c r="AF781" i="28"/>
  <c r="AF782" i="28"/>
  <c r="AF783" i="28"/>
  <c r="AF784" i="28"/>
  <c r="AF785" i="28"/>
  <c r="AF788" i="28"/>
  <c r="AF789" i="28"/>
  <c r="AF790" i="28"/>
  <c r="AF791" i="28"/>
  <c r="AF792" i="28"/>
  <c r="AF793" i="28"/>
  <c r="AF796" i="28"/>
  <c r="AF797" i="28"/>
  <c r="AF798" i="28"/>
  <c r="AF799" i="28"/>
  <c r="AF800" i="28"/>
  <c r="AF801" i="28"/>
  <c r="AF804" i="28"/>
  <c r="AF805" i="28"/>
  <c r="AF806" i="28"/>
  <c r="AF807" i="28"/>
  <c r="AF808" i="28"/>
  <c r="AF809" i="28"/>
  <c r="AF812" i="28"/>
  <c r="AF813" i="28"/>
  <c r="AF814" i="28"/>
  <c r="AF815" i="28"/>
  <c r="AF816" i="28"/>
  <c r="AF817" i="28"/>
  <c r="AF820" i="28"/>
  <c r="AF821" i="28"/>
  <c r="AF822" i="28"/>
  <c r="AF823" i="28"/>
  <c r="AF824" i="28"/>
  <c r="AF825" i="28"/>
  <c r="AF828" i="28"/>
  <c r="AF829" i="28"/>
  <c r="AF830" i="28"/>
  <c r="AF831" i="28"/>
  <c r="AF832" i="28"/>
  <c r="AF833" i="28"/>
  <c r="AF836" i="28"/>
  <c r="AF837" i="28"/>
  <c r="AF838" i="28"/>
  <c r="AF839" i="28"/>
  <c r="AF840" i="28"/>
  <c r="AF841" i="28"/>
  <c r="AF844" i="28"/>
  <c r="AF845" i="28"/>
  <c r="AF846" i="28"/>
  <c r="AF847" i="28"/>
  <c r="AF848" i="28"/>
  <c r="AF849" i="28"/>
  <c r="AF852" i="28"/>
  <c r="AF853" i="28"/>
  <c r="AF854" i="28"/>
  <c r="AF855" i="28"/>
  <c r="AF856" i="28"/>
  <c r="AF857" i="28"/>
  <c r="AF860" i="28"/>
  <c r="AF861" i="28"/>
  <c r="AF862" i="28"/>
  <c r="AF863" i="28"/>
  <c r="AF864" i="28"/>
  <c r="AF865" i="28"/>
  <c r="AF868" i="28"/>
  <c r="AF869" i="28"/>
  <c r="AF870" i="28"/>
  <c r="AF871" i="28"/>
  <c r="AF872" i="28"/>
  <c r="AF873" i="28"/>
  <c r="AF876" i="28"/>
  <c r="AF877" i="28"/>
  <c r="AF878" i="28"/>
  <c r="AF879" i="28"/>
  <c r="AF880" i="28"/>
  <c r="AF881" i="28"/>
  <c r="AF884" i="28"/>
  <c r="AF885" i="28"/>
  <c r="AF886" i="28"/>
  <c r="AF887" i="28"/>
  <c r="AF888" i="28"/>
  <c r="AF889" i="28"/>
  <c r="AF892" i="28"/>
  <c r="AF893" i="28"/>
  <c r="AF894" i="28"/>
  <c r="AF895" i="28"/>
  <c r="AF896" i="28"/>
  <c r="AF897" i="28"/>
  <c r="AF900" i="28"/>
  <c r="AF901" i="28"/>
  <c r="AF902" i="28"/>
  <c r="AF903" i="28"/>
  <c r="AF904" i="28"/>
  <c r="AF905" i="28"/>
  <c r="AF908" i="28"/>
  <c r="AF909" i="28"/>
  <c r="AF910" i="28"/>
  <c r="AF911" i="28"/>
  <c r="AF912" i="28"/>
  <c r="AF913" i="28"/>
  <c r="AF916" i="28"/>
  <c r="AF917" i="28"/>
  <c r="AF918" i="28"/>
  <c r="AF919" i="28"/>
  <c r="AF920" i="28"/>
  <c r="AF921" i="28"/>
  <c r="AF924" i="28"/>
  <c r="AF925" i="28"/>
  <c r="AF926" i="28"/>
  <c r="AF927" i="28"/>
  <c r="AF928" i="28"/>
  <c r="AF929" i="28"/>
  <c r="AF932" i="28"/>
  <c r="AF933" i="28"/>
  <c r="AF934" i="28"/>
  <c r="AF935" i="28"/>
  <c r="AF936" i="28"/>
  <c r="AF937" i="28"/>
  <c r="AF940" i="28"/>
  <c r="AF941" i="28"/>
  <c r="AF942" i="28"/>
  <c r="AF943" i="28"/>
  <c r="AF944" i="28"/>
  <c r="AF945" i="28"/>
  <c r="AF948" i="28"/>
  <c r="AF949" i="28"/>
  <c r="AF950" i="28"/>
  <c r="AF951" i="28"/>
  <c r="AF952" i="28"/>
  <c r="AF953" i="28"/>
  <c r="AF956" i="28"/>
  <c r="AF957" i="28"/>
  <c r="AF958" i="28"/>
  <c r="AF959" i="28"/>
  <c r="AF960" i="28"/>
  <c r="AF961" i="28"/>
  <c r="AF964" i="28"/>
  <c r="AF965" i="28"/>
  <c r="AF966" i="28"/>
  <c r="AF967" i="28"/>
  <c r="AF968" i="28"/>
  <c r="AF969" i="28"/>
  <c r="AF972" i="28"/>
  <c r="AF973" i="28"/>
  <c r="AF974" i="28"/>
  <c r="AF975" i="28"/>
  <c r="AF976" i="28"/>
  <c r="AF977" i="28"/>
  <c r="AF980" i="28"/>
  <c r="AF981" i="28"/>
  <c r="AF982" i="28"/>
  <c r="AF983" i="28"/>
  <c r="AF984" i="28"/>
  <c r="AF985" i="28"/>
  <c r="AF988" i="28"/>
  <c r="AF989" i="28"/>
  <c r="AF990" i="28"/>
  <c r="AF991" i="28"/>
  <c r="AF992" i="28"/>
  <c r="AF993" i="28"/>
  <c r="AF996" i="28"/>
  <c r="AF997" i="28"/>
  <c r="AF998" i="28"/>
  <c r="AF999" i="28"/>
  <c r="AF1000" i="28"/>
  <c r="AF1001" i="28"/>
  <c r="AF1004" i="28"/>
  <c r="AF1005" i="28"/>
  <c r="AF1006" i="28"/>
  <c r="AF1007" i="28"/>
  <c r="AF1008" i="28"/>
  <c r="AF1009" i="28"/>
  <c r="AF1012" i="28"/>
  <c r="AF1013" i="28"/>
  <c r="AF1014" i="28"/>
  <c r="AF1015" i="28"/>
  <c r="AF1016" i="28"/>
  <c r="AF1017" i="28"/>
  <c r="AF1020" i="28"/>
  <c r="AF1021" i="28"/>
  <c r="AF1022" i="28"/>
  <c r="AF1023" i="28"/>
  <c r="AF1024" i="28"/>
  <c r="AF1025" i="28"/>
  <c r="AF1028" i="28"/>
  <c r="AF1029" i="28"/>
  <c r="AF1030" i="28"/>
  <c r="AF1031" i="28"/>
  <c r="AF1032" i="28"/>
  <c r="AF1033" i="28"/>
  <c r="AF1036" i="28"/>
  <c r="AF1037" i="28"/>
  <c r="AF1038" i="28"/>
  <c r="AF1039" i="28"/>
  <c r="AF1040" i="28"/>
  <c r="AF1041" i="28"/>
  <c r="AF1044" i="28"/>
  <c r="AF1045" i="28"/>
  <c r="AF1046" i="28"/>
  <c r="AF1047" i="28"/>
  <c r="AF1048" i="28"/>
  <c r="AF1049" i="28"/>
  <c r="AF1052" i="28"/>
  <c r="AF1053" i="28"/>
  <c r="AF1054" i="28"/>
  <c r="AF1055" i="28"/>
  <c r="AF1056" i="28"/>
  <c r="AF1057" i="28"/>
  <c r="AF1060" i="28"/>
  <c r="AF1061" i="28"/>
  <c r="AF1062" i="28"/>
  <c r="AF1063" i="28"/>
  <c r="AF1064" i="28"/>
  <c r="AF1065" i="28"/>
  <c r="AF1068" i="28"/>
  <c r="AF1069" i="28"/>
  <c r="AF1070" i="28"/>
  <c r="AF1071" i="28"/>
  <c r="AF1072" i="28"/>
  <c r="AF1073" i="28"/>
  <c r="AF1076" i="28"/>
  <c r="AF1077" i="28"/>
  <c r="AF1078" i="28"/>
  <c r="AF1079" i="28"/>
  <c r="AF1080" i="28"/>
  <c r="AF1081" i="28"/>
  <c r="AF1084" i="28"/>
  <c r="AF1085" i="28"/>
  <c r="AF1086" i="28"/>
  <c r="AF1087" i="28"/>
  <c r="AF1088" i="28"/>
  <c r="AF1089" i="28"/>
  <c r="AF1092" i="28"/>
  <c r="AF1093" i="28"/>
  <c r="AF1094" i="28"/>
  <c r="AF1095" i="28"/>
  <c r="AF1096" i="28"/>
  <c r="AF1097" i="28"/>
  <c r="AF1100" i="28"/>
  <c r="AF1101" i="28"/>
  <c r="AF1102" i="28"/>
  <c r="AF1103" i="28"/>
  <c r="AF1104" i="28"/>
  <c r="AF1105" i="28"/>
  <c r="AF1108" i="28"/>
  <c r="AF1109" i="28"/>
  <c r="AF1110" i="28"/>
  <c r="AF1111" i="28"/>
  <c r="AF1112" i="28"/>
  <c r="AF1113" i="28"/>
  <c r="AF1116" i="28"/>
  <c r="AF1117" i="28"/>
  <c r="AF1118" i="28"/>
  <c r="AF1119" i="28"/>
  <c r="AF1120" i="28"/>
  <c r="AF1121" i="28"/>
  <c r="AF1124" i="28"/>
  <c r="AF1125" i="28"/>
  <c r="AF1126" i="28"/>
  <c r="AF1127" i="28"/>
  <c r="AF1128" i="28"/>
  <c r="AF1129" i="28"/>
  <c r="AF1132" i="28"/>
  <c r="AF1133" i="28"/>
  <c r="AF1134" i="28"/>
  <c r="AF1135" i="28"/>
  <c r="AF1136" i="28"/>
  <c r="AF1137" i="28"/>
  <c r="AF1140" i="28"/>
  <c r="AF1141" i="28"/>
  <c r="AF1142" i="28"/>
  <c r="AF1143" i="28"/>
  <c r="AF1144" i="28"/>
  <c r="AF1145" i="28"/>
  <c r="AF1148" i="28"/>
  <c r="AF1149" i="28"/>
  <c r="AF1150" i="28"/>
  <c r="AF1151" i="28"/>
  <c r="AF1152" i="28"/>
  <c r="AF1153" i="28"/>
  <c r="AF1156" i="28"/>
  <c r="AF1157" i="28"/>
  <c r="AF1158" i="28"/>
  <c r="AF1159" i="28"/>
  <c r="AF1160" i="28"/>
  <c r="AF1161" i="28"/>
  <c r="AF1164" i="28"/>
  <c r="AF1165" i="28"/>
  <c r="AF1166" i="28"/>
  <c r="AF1167" i="28"/>
  <c r="AF1168" i="28"/>
  <c r="AF1169" i="28"/>
  <c r="AF1172" i="28"/>
  <c r="AF1173" i="28"/>
  <c r="AF1174" i="28"/>
  <c r="AF1175" i="28"/>
  <c r="AF1176" i="28"/>
  <c r="AF1177" i="28"/>
  <c r="AF1180" i="28"/>
  <c r="AF1181" i="28"/>
  <c r="AF1182" i="28"/>
  <c r="AF1183" i="28"/>
  <c r="AF1184" i="28"/>
  <c r="AF1185" i="28"/>
  <c r="AF1188" i="28"/>
  <c r="AF1189" i="28"/>
  <c r="AF1190" i="28"/>
  <c r="AF1191" i="28"/>
  <c r="AF1192" i="28"/>
  <c r="AF1193" i="28"/>
  <c r="AF1196" i="28"/>
  <c r="AF1197" i="28"/>
  <c r="AF1198" i="28"/>
  <c r="AF1199" i="28"/>
  <c r="AF1200" i="28"/>
  <c r="AF1201" i="28"/>
  <c r="AF1204" i="28"/>
  <c r="AF1205" i="28"/>
  <c r="AF1206" i="28"/>
  <c r="AF1207" i="28"/>
  <c r="AF1208" i="28"/>
  <c r="AF1209" i="28"/>
  <c r="AF1212" i="28"/>
  <c r="AF1213" i="28"/>
  <c r="AF1214" i="28"/>
  <c r="AF1215" i="28"/>
  <c r="AF1216" i="28"/>
  <c r="AF1217" i="28"/>
  <c r="AF1220" i="28"/>
  <c r="AF1221" i="28"/>
  <c r="AF1222" i="28"/>
  <c r="AF1223" i="28"/>
  <c r="AF1224" i="28"/>
  <c r="AF1225" i="28"/>
  <c r="AF1228" i="28"/>
  <c r="AF1229" i="28"/>
  <c r="AF1230" i="28"/>
  <c r="AF1231" i="28"/>
  <c r="AF1232" i="28"/>
  <c r="AF1233" i="28"/>
  <c r="AF1236" i="28"/>
  <c r="AF1237" i="28"/>
  <c r="AF1238" i="28"/>
  <c r="AF1239" i="28"/>
  <c r="AF1240" i="28"/>
  <c r="AF1241" i="28"/>
  <c r="AF1244" i="28"/>
  <c r="AF1245" i="28"/>
  <c r="AF1246" i="28"/>
  <c r="AF1247" i="28"/>
  <c r="AF1248" i="28"/>
  <c r="AF1249" i="28"/>
  <c r="AF1252" i="28"/>
  <c r="AF1253" i="28"/>
  <c r="AF1254" i="28"/>
  <c r="AF1255" i="28"/>
  <c r="AF1256" i="28"/>
  <c r="AF1257" i="28"/>
  <c r="AF1260" i="28"/>
  <c r="AF1261" i="28"/>
  <c r="AF1262" i="28"/>
  <c r="AF1263" i="28"/>
  <c r="AF1264" i="28"/>
  <c r="AF1265" i="28"/>
  <c r="AF1268" i="28"/>
  <c r="AF1269" i="28"/>
  <c r="AF1270" i="28"/>
  <c r="AF1271" i="28"/>
  <c r="AF1272" i="28"/>
  <c r="AF1273" i="28"/>
  <c r="AF1276" i="28"/>
  <c r="AF1277" i="28"/>
  <c r="AF1278" i="28"/>
  <c r="AF1279" i="28"/>
  <c r="AF1280" i="28"/>
  <c r="AF1281" i="28"/>
  <c r="AF1284" i="28"/>
  <c r="AF1285" i="28"/>
  <c r="AF1286" i="28"/>
  <c r="AF1287" i="28"/>
  <c r="AF1288" i="28"/>
  <c r="AF1289" i="28"/>
  <c r="AF1292" i="28"/>
  <c r="AF1293" i="28"/>
  <c r="AF1294" i="28"/>
  <c r="AF1295" i="28"/>
  <c r="AF1296" i="28"/>
  <c r="AF1297" i="28"/>
  <c r="AF1300" i="28"/>
  <c r="AF1301" i="28"/>
  <c r="AF1302" i="28"/>
  <c r="AF1303" i="28"/>
  <c r="AF1304" i="28"/>
  <c r="AF1305" i="28"/>
  <c r="AF1308" i="28"/>
  <c r="AF1309" i="28"/>
  <c r="AF1310" i="28"/>
  <c r="AD225" i="28"/>
  <c r="AD226" i="28"/>
  <c r="AD227" i="28"/>
  <c r="AD228" i="28"/>
  <c r="AD229" i="28"/>
  <c r="AD230" i="28"/>
  <c r="AD231" i="28"/>
  <c r="AD232" i="28"/>
  <c r="AD233" i="28"/>
  <c r="AD234" i="28"/>
  <c r="AD235" i="28"/>
  <c r="AD236" i="28"/>
  <c r="AD237" i="28"/>
  <c r="AD238" i="28"/>
  <c r="AD239" i="28"/>
  <c r="AD240" i="28"/>
  <c r="AD241" i="28"/>
  <c r="AD242" i="28"/>
  <c r="AD243" i="28"/>
  <c r="AD244" i="28"/>
  <c r="AD245" i="28"/>
  <c r="AD246" i="28"/>
  <c r="AD247" i="28"/>
  <c r="AD248" i="28"/>
  <c r="AD249" i="28"/>
  <c r="AD250" i="28"/>
  <c r="AD251" i="28"/>
  <c r="AD252" i="28"/>
  <c r="AD253" i="28"/>
  <c r="AD254" i="28"/>
  <c r="AD255" i="28"/>
  <c r="AD256" i="28"/>
  <c r="AD257" i="28"/>
  <c r="AD258" i="28"/>
  <c r="AD259" i="28"/>
  <c r="AD260" i="28"/>
  <c r="AD261" i="28"/>
  <c r="AD262" i="28"/>
  <c r="AD263" i="28"/>
  <c r="AD264" i="28"/>
  <c r="AD265" i="28"/>
  <c r="AD266" i="28"/>
  <c r="AD267" i="28"/>
  <c r="AD268" i="28"/>
  <c r="AD269" i="28"/>
  <c r="AD270" i="28"/>
  <c r="AD271" i="28"/>
  <c r="AD272" i="28"/>
  <c r="AD273" i="28"/>
  <c r="AD274" i="28"/>
  <c r="AD275" i="28"/>
  <c r="AD276" i="28"/>
  <c r="AD277" i="28"/>
  <c r="AD278" i="28"/>
  <c r="AD279" i="28"/>
  <c r="AD280" i="28"/>
  <c r="AD281" i="28"/>
  <c r="AD282" i="28"/>
  <c r="AD283" i="28"/>
  <c r="AD284" i="28"/>
  <c r="AD285" i="28"/>
  <c r="AD286" i="28"/>
  <c r="AD287" i="28"/>
  <c r="AD288" i="28"/>
  <c r="AD289" i="28"/>
  <c r="AD290" i="28"/>
  <c r="AD291" i="28"/>
  <c r="AD292" i="28"/>
  <c r="AD293" i="28"/>
  <c r="AD294" i="28"/>
  <c r="AD295" i="28"/>
  <c r="AD296" i="28"/>
  <c r="AD297" i="28"/>
  <c r="AD298" i="28"/>
  <c r="AD299" i="28"/>
  <c r="AD300" i="28"/>
  <c r="AD301" i="28"/>
  <c r="AD302" i="28"/>
  <c r="AD303" i="28"/>
  <c r="AD304" i="28"/>
  <c r="AD305" i="28"/>
  <c r="AD306" i="28"/>
  <c r="AD307" i="28"/>
  <c r="AD308" i="28"/>
  <c r="AD309" i="28"/>
  <c r="AD310" i="28"/>
  <c r="AD311" i="28"/>
  <c r="AD312" i="28"/>
  <c r="AD313" i="28"/>
  <c r="AD314" i="28"/>
  <c r="AD315" i="28"/>
  <c r="AD316" i="28"/>
  <c r="AD317" i="28"/>
  <c r="AD318" i="28"/>
  <c r="AD319" i="28"/>
  <c r="AD320" i="28"/>
  <c r="AD321" i="28"/>
  <c r="AD322" i="28"/>
  <c r="AD323" i="28"/>
  <c r="AD324" i="28"/>
  <c r="AD325" i="28"/>
  <c r="AD326" i="28"/>
  <c r="AD327" i="28"/>
  <c r="AD328" i="28"/>
  <c r="AD329" i="28"/>
  <c r="AD330" i="28"/>
  <c r="AD331" i="28"/>
  <c r="AD332" i="28"/>
  <c r="AD333" i="28"/>
  <c r="AD334" i="28"/>
  <c r="AD335" i="28"/>
  <c r="AD336" i="28"/>
  <c r="AD337" i="28"/>
  <c r="AD338" i="28"/>
  <c r="AD339" i="28"/>
  <c r="AD340" i="28"/>
  <c r="AD341" i="28"/>
  <c r="AD342" i="28"/>
  <c r="AD343" i="28"/>
  <c r="AD344" i="28"/>
  <c r="AD345" i="28"/>
  <c r="AD346" i="28"/>
  <c r="AD347" i="28"/>
  <c r="AD348" i="28"/>
  <c r="AD349" i="28"/>
  <c r="AD350" i="28"/>
  <c r="AD351" i="28"/>
  <c r="AD352" i="28"/>
  <c r="AD353" i="28"/>
  <c r="AD354" i="28"/>
  <c r="AD355" i="28"/>
  <c r="AD356" i="28"/>
  <c r="AD357" i="28"/>
  <c r="AD358" i="28"/>
  <c r="AD359" i="28"/>
  <c r="AD360" i="28"/>
  <c r="AD361" i="28"/>
  <c r="AD362" i="28"/>
  <c r="AD363" i="28"/>
  <c r="AD364" i="28"/>
  <c r="AD365" i="28"/>
  <c r="AD366" i="28"/>
  <c r="AD367" i="28"/>
  <c r="AD368" i="28"/>
  <c r="AD369" i="28"/>
  <c r="AD370" i="28"/>
  <c r="AD371" i="28"/>
  <c r="AD372" i="28"/>
  <c r="AD373" i="28"/>
  <c r="AD374" i="28"/>
  <c r="AD375" i="28"/>
  <c r="AD376" i="28"/>
  <c r="AD377" i="28"/>
  <c r="AD378" i="28"/>
  <c r="AD379" i="28"/>
  <c r="AD380" i="28"/>
  <c r="AD381" i="28"/>
  <c r="AD382" i="28"/>
  <c r="AD383" i="28"/>
  <c r="AD384" i="28"/>
  <c r="AD385" i="28"/>
  <c r="AD386" i="28"/>
  <c r="AD387" i="28"/>
  <c r="AD388" i="28"/>
  <c r="AD389" i="28"/>
  <c r="AD390" i="28"/>
  <c r="AD391" i="28"/>
  <c r="AD392" i="28"/>
  <c r="AD393" i="28"/>
  <c r="AD394" i="28"/>
  <c r="AD395" i="28"/>
  <c r="AD396" i="28"/>
  <c r="AD397" i="28"/>
  <c r="AD398" i="28"/>
  <c r="AD399" i="28"/>
  <c r="AD400" i="28"/>
  <c r="AD401" i="28"/>
  <c r="AD402" i="28"/>
  <c r="AD403" i="28"/>
  <c r="AD404" i="28"/>
  <c r="AD405" i="28"/>
  <c r="AD406" i="28"/>
  <c r="AD407" i="28"/>
  <c r="AD408" i="28"/>
  <c r="AD409" i="28"/>
  <c r="AD410" i="28"/>
  <c r="AD411" i="28"/>
  <c r="AD412" i="28"/>
  <c r="AD413" i="28"/>
  <c r="AD414" i="28"/>
  <c r="AD415" i="28"/>
  <c r="AD416" i="28"/>
  <c r="AD417" i="28"/>
  <c r="AD418" i="28"/>
  <c r="AD419" i="28"/>
  <c r="AD420" i="28"/>
  <c r="AD421" i="28"/>
  <c r="AD422" i="28"/>
  <c r="AD423" i="28"/>
  <c r="AD424" i="28"/>
  <c r="AD425" i="28"/>
  <c r="AD426" i="28"/>
  <c r="AD427" i="28"/>
  <c r="AD428" i="28"/>
  <c r="AD429" i="28"/>
  <c r="AD430" i="28"/>
  <c r="AD431" i="28"/>
  <c r="AD432" i="28"/>
  <c r="AD433" i="28"/>
  <c r="AD434" i="28"/>
  <c r="AD435" i="28"/>
  <c r="AD436" i="28"/>
  <c r="AD437" i="28"/>
  <c r="AD438" i="28"/>
  <c r="AD439" i="28"/>
  <c r="AD440" i="28"/>
  <c r="AD441" i="28"/>
  <c r="AD442" i="28"/>
  <c r="AD443" i="28"/>
  <c r="AD444" i="28"/>
  <c r="AD445" i="28"/>
  <c r="AD446" i="28"/>
  <c r="AD447" i="28"/>
  <c r="AD448" i="28"/>
  <c r="AD449" i="28"/>
  <c r="AD450" i="28"/>
  <c r="AD451" i="28"/>
  <c r="AD452" i="28"/>
  <c r="AD453" i="28"/>
  <c r="AD454" i="28"/>
  <c r="AD455" i="28"/>
  <c r="AD456" i="28"/>
  <c r="AD457" i="28"/>
  <c r="AD458" i="28"/>
  <c r="AD459" i="28"/>
  <c r="AD460" i="28"/>
  <c r="AD461" i="28"/>
  <c r="AD462" i="28"/>
  <c r="AD463" i="28"/>
  <c r="AD464" i="28"/>
  <c r="AD465" i="28"/>
  <c r="AD466" i="28"/>
  <c r="AD467" i="28"/>
  <c r="AD468" i="28"/>
  <c r="AD469" i="28"/>
  <c r="AD470" i="28"/>
  <c r="AD471" i="28"/>
  <c r="AD472" i="28"/>
  <c r="AD473" i="28"/>
  <c r="AD474" i="28"/>
  <c r="AD475" i="28"/>
  <c r="AD476" i="28"/>
  <c r="AD477" i="28"/>
  <c r="AD478" i="28"/>
  <c r="AD479" i="28"/>
  <c r="AD480" i="28"/>
  <c r="AD481" i="28"/>
  <c r="AD482" i="28"/>
  <c r="AD483" i="28"/>
  <c r="AD484" i="28"/>
  <c r="AD485" i="28"/>
  <c r="AD486" i="28"/>
  <c r="AD487" i="28"/>
  <c r="AD488" i="28"/>
  <c r="AD489" i="28"/>
  <c r="AD490" i="28"/>
  <c r="AD491" i="28"/>
  <c r="AD492" i="28"/>
  <c r="AD493" i="28"/>
  <c r="AD494" i="28"/>
  <c r="AD495" i="28"/>
  <c r="AD496" i="28"/>
  <c r="AD497" i="28"/>
  <c r="AD498" i="28"/>
  <c r="AD499" i="28"/>
  <c r="AD500" i="28"/>
  <c r="AD501" i="28"/>
  <c r="AD502" i="28"/>
  <c r="AD503" i="28"/>
  <c r="AD504" i="28"/>
  <c r="AD505" i="28"/>
  <c r="AD506" i="28"/>
  <c r="AD507" i="28"/>
  <c r="AD508" i="28"/>
  <c r="AD509" i="28"/>
  <c r="AD510" i="28"/>
  <c r="AD511" i="28"/>
  <c r="AD512" i="28"/>
  <c r="AD513" i="28"/>
  <c r="AD514" i="28"/>
  <c r="AD515" i="28"/>
  <c r="AD516" i="28"/>
  <c r="AD517" i="28"/>
  <c r="AD518" i="28"/>
  <c r="AD519" i="28"/>
  <c r="AD520" i="28"/>
  <c r="AD521" i="28"/>
  <c r="AD522" i="28"/>
  <c r="AD523" i="28"/>
  <c r="AD524" i="28"/>
  <c r="AD525" i="28"/>
  <c r="AD526" i="28"/>
  <c r="AD527" i="28"/>
  <c r="AD528" i="28"/>
  <c r="AD529" i="28"/>
  <c r="AD530" i="28"/>
  <c r="AD531" i="28"/>
  <c r="AD532" i="28"/>
  <c r="AD533" i="28"/>
  <c r="AD534" i="28"/>
  <c r="AD535" i="28"/>
  <c r="AD536" i="28"/>
  <c r="AD537" i="28"/>
  <c r="AD538" i="28"/>
  <c r="AD539" i="28"/>
  <c r="AD540" i="28"/>
  <c r="AD541" i="28"/>
  <c r="AD542" i="28"/>
  <c r="AD543" i="28"/>
  <c r="AD544" i="28"/>
  <c r="AD545" i="28"/>
  <c r="AD546" i="28"/>
  <c r="AD547" i="28"/>
  <c r="AD548" i="28"/>
  <c r="AD549" i="28"/>
  <c r="AD550" i="28"/>
  <c r="AD551" i="28"/>
  <c r="AD552" i="28"/>
  <c r="AD553" i="28"/>
  <c r="AD554" i="28"/>
  <c r="AD555" i="28"/>
  <c r="AD556" i="28"/>
  <c r="AD557" i="28"/>
  <c r="AD558" i="28"/>
  <c r="AD559" i="28"/>
  <c r="AD560" i="28"/>
  <c r="AD561" i="28"/>
  <c r="AD562" i="28"/>
  <c r="AD563" i="28"/>
  <c r="AD564" i="28"/>
  <c r="AD565" i="28"/>
  <c r="AD566" i="28"/>
  <c r="AD567" i="28"/>
  <c r="AD568" i="28"/>
  <c r="AD569" i="28"/>
  <c r="AD570" i="28"/>
  <c r="AD571" i="28"/>
  <c r="AD572" i="28"/>
  <c r="AD573" i="28"/>
  <c r="AD574" i="28"/>
  <c r="AD575" i="28"/>
  <c r="AD576" i="28"/>
  <c r="AD577" i="28"/>
  <c r="AD578" i="28"/>
  <c r="AD579" i="28"/>
  <c r="AD580" i="28"/>
  <c r="AD581" i="28"/>
  <c r="AD582" i="28"/>
  <c r="AD583" i="28"/>
  <c r="AD584" i="28"/>
  <c r="AD585" i="28"/>
  <c r="AD586" i="28"/>
  <c r="AD587" i="28"/>
  <c r="AD588" i="28"/>
  <c r="AD589" i="28"/>
  <c r="AD590" i="28"/>
  <c r="AD591" i="28"/>
  <c r="AD592" i="28"/>
  <c r="AD593" i="28"/>
  <c r="AD594" i="28"/>
  <c r="AD595" i="28"/>
  <c r="AD596" i="28"/>
  <c r="AD597" i="28"/>
  <c r="AD598" i="28"/>
  <c r="AD599" i="28"/>
  <c r="AD600" i="28"/>
  <c r="AD601" i="28"/>
  <c r="AD602" i="28"/>
  <c r="AD603" i="28"/>
  <c r="AD604" i="28"/>
  <c r="AD605" i="28"/>
  <c r="AD606" i="28"/>
  <c r="AD607" i="28"/>
  <c r="AD608" i="28"/>
  <c r="AD609" i="28"/>
  <c r="AD610" i="28"/>
  <c r="AD611" i="28"/>
  <c r="AD612" i="28"/>
  <c r="AD613" i="28"/>
  <c r="AD614" i="28"/>
  <c r="AD615" i="28"/>
  <c r="AD616" i="28"/>
  <c r="AD617" i="28"/>
  <c r="AD618" i="28"/>
  <c r="AD619" i="28"/>
  <c r="AD620" i="28"/>
  <c r="AD621" i="28"/>
  <c r="AD622" i="28"/>
  <c r="AD623" i="28"/>
  <c r="AD624" i="28"/>
  <c r="AD625" i="28"/>
  <c r="AD626" i="28"/>
  <c r="AD627" i="28"/>
  <c r="AD628" i="28"/>
  <c r="AD629" i="28"/>
  <c r="AD630" i="28"/>
  <c r="AD631" i="28"/>
  <c r="AD632" i="28"/>
  <c r="AD633" i="28"/>
  <c r="AD634" i="28"/>
  <c r="AD635" i="28"/>
  <c r="AD636" i="28"/>
  <c r="AD637" i="28"/>
  <c r="AD638" i="28"/>
  <c r="AD639" i="28"/>
  <c r="AD640" i="28"/>
  <c r="AD641" i="28"/>
  <c r="AD642" i="28"/>
  <c r="AD643" i="28"/>
  <c r="AD644" i="28"/>
  <c r="AD645" i="28"/>
  <c r="AD646" i="28"/>
  <c r="AD647" i="28"/>
  <c r="AD648" i="28"/>
  <c r="AD649" i="28"/>
  <c r="AD650" i="28"/>
  <c r="AD651" i="28"/>
  <c r="AD652" i="28"/>
  <c r="AD653" i="28"/>
  <c r="AD654" i="28"/>
  <c r="AD655" i="28"/>
  <c r="AD656" i="28"/>
  <c r="AD657" i="28"/>
  <c r="AD658" i="28"/>
  <c r="AD659" i="28"/>
  <c r="AD660" i="28"/>
  <c r="AD661" i="28"/>
  <c r="AD662" i="28"/>
  <c r="AD663" i="28"/>
  <c r="AD664" i="28"/>
  <c r="AD665" i="28"/>
  <c r="AD666" i="28"/>
  <c r="AD667" i="28"/>
  <c r="AD668" i="28"/>
  <c r="AD669" i="28"/>
  <c r="AD670" i="28"/>
  <c r="AD671" i="28"/>
  <c r="AD672" i="28"/>
  <c r="AD673" i="28"/>
  <c r="AD674" i="28"/>
  <c r="AD675" i="28"/>
  <c r="AD676" i="28"/>
  <c r="AD677" i="28"/>
  <c r="AD678" i="28"/>
  <c r="AD679" i="28"/>
  <c r="AD680" i="28"/>
  <c r="AD681" i="28"/>
  <c r="AD682" i="28"/>
  <c r="AD683" i="28"/>
  <c r="AD684" i="28"/>
  <c r="AD685" i="28"/>
  <c r="AD686" i="28"/>
  <c r="AD687" i="28"/>
  <c r="AD688" i="28"/>
  <c r="AD689" i="28"/>
  <c r="AD690" i="28"/>
  <c r="AD691" i="28"/>
  <c r="AD692" i="28"/>
  <c r="AD693" i="28"/>
  <c r="AD694" i="28"/>
  <c r="AD695" i="28"/>
  <c r="AD696" i="28"/>
  <c r="AD697" i="28"/>
  <c r="AD698" i="28"/>
  <c r="AD699" i="28"/>
  <c r="AD700" i="28"/>
  <c r="AD701" i="28"/>
  <c r="AD702" i="28"/>
  <c r="AD703" i="28"/>
  <c r="AD704" i="28"/>
  <c r="AD705" i="28"/>
  <c r="AD706" i="28"/>
  <c r="AD707" i="28"/>
  <c r="AD708" i="28"/>
  <c r="AD709" i="28"/>
  <c r="AD710" i="28"/>
  <c r="AD711" i="28"/>
  <c r="AD712" i="28"/>
  <c r="AD713" i="28"/>
  <c r="AD714" i="28"/>
  <c r="AD715" i="28"/>
  <c r="AD716" i="28"/>
  <c r="AD717" i="28"/>
  <c r="AD718" i="28"/>
  <c r="AD719" i="28"/>
  <c r="AD720" i="28"/>
  <c r="AD721" i="28"/>
  <c r="AD722" i="28"/>
  <c r="AD723" i="28"/>
  <c r="AD724" i="28"/>
  <c r="AD725" i="28"/>
  <c r="AD726" i="28"/>
  <c r="AD727" i="28"/>
  <c r="AD728" i="28"/>
  <c r="AD729" i="28"/>
  <c r="AD730" i="28"/>
  <c r="AD731" i="28"/>
  <c r="AD732" i="28"/>
  <c r="AD733" i="28"/>
  <c r="AD734" i="28"/>
  <c r="AD735" i="28"/>
  <c r="AD736" i="28"/>
  <c r="AD737" i="28"/>
  <c r="AD738" i="28"/>
  <c r="AD739" i="28"/>
  <c r="AD740" i="28"/>
  <c r="AD741" i="28"/>
  <c r="AD742" i="28"/>
  <c r="AD743" i="28"/>
  <c r="AD744" i="28"/>
  <c r="AD745" i="28"/>
  <c r="AD746" i="28"/>
  <c r="AD747" i="28"/>
  <c r="AD748" i="28"/>
  <c r="AD749" i="28"/>
  <c r="AD750" i="28"/>
  <c r="AD751" i="28"/>
  <c r="AD752" i="28"/>
  <c r="AD753" i="28"/>
  <c r="AD754" i="28"/>
  <c r="AD755" i="28"/>
  <c r="AD756" i="28"/>
  <c r="AD757" i="28"/>
  <c r="AD758" i="28"/>
  <c r="AD759" i="28"/>
  <c r="AD760" i="28"/>
  <c r="AD761" i="28"/>
  <c r="AD762" i="28"/>
  <c r="AD763" i="28"/>
  <c r="AD764" i="28"/>
  <c r="AD765" i="28"/>
  <c r="AD766" i="28"/>
  <c r="AD767" i="28"/>
  <c r="AD768" i="28"/>
  <c r="AD769" i="28"/>
  <c r="AD770" i="28"/>
  <c r="AD771" i="28"/>
  <c r="AD772" i="28"/>
  <c r="AD773" i="28"/>
  <c r="AD774" i="28"/>
  <c r="AD775" i="28"/>
  <c r="AD776" i="28"/>
  <c r="AD777" i="28"/>
  <c r="AD778" i="28"/>
  <c r="AD779" i="28"/>
  <c r="AD780" i="28"/>
  <c r="AD781" i="28"/>
  <c r="AD782" i="28"/>
  <c r="AD783" i="28"/>
  <c r="AD784" i="28"/>
  <c r="AD785" i="28"/>
  <c r="AD786" i="28"/>
  <c r="AD787" i="28"/>
  <c r="AD788" i="28"/>
  <c r="AD789" i="28"/>
  <c r="AD790" i="28"/>
  <c r="AD791" i="28"/>
  <c r="AD792" i="28"/>
  <c r="AD793" i="28"/>
  <c r="AD794" i="28"/>
  <c r="AD795" i="28"/>
  <c r="AD796" i="28"/>
  <c r="AD797" i="28"/>
  <c r="AD798" i="28"/>
  <c r="AD799" i="28"/>
  <c r="AD800" i="28"/>
  <c r="AD801" i="28"/>
  <c r="AD802" i="28"/>
  <c r="AD803" i="28"/>
  <c r="AD804" i="28"/>
  <c r="AD805" i="28"/>
  <c r="AD806" i="28"/>
  <c r="AD807" i="28"/>
  <c r="AD808" i="28"/>
  <c r="AD809" i="28"/>
  <c r="AD810" i="28"/>
  <c r="AD811" i="28"/>
  <c r="AD812" i="28"/>
  <c r="AD813" i="28"/>
  <c r="AD814" i="28"/>
  <c r="AD815" i="28"/>
  <c r="AD816" i="28"/>
  <c r="AD817" i="28"/>
  <c r="AD818" i="28"/>
  <c r="AD819" i="28"/>
  <c r="AD820" i="28"/>
  <c r="AD821" i="28"/>
  <c r="AD822" i="28"/>
  <c r="AD823" i="28"/>
  <c r="AD824" i="28"/>
  <c r="AD825" i="28"/>
  <c r="AD826" i="28"/>
  <c r="AD827" i="28"/>
  <c r="AD828" i="28"/>
  <c r="AD829" i="28"/>
  <c r="AD830" i="28"/>
  <c r="AD831" i="28"/>
  <c r="AD832" i="28"/>
  <c r="AD833" i="28"/>
  <c r="AD834" i="28"/>
  <c r="AD835" i="28"/>
  <c r="AD836" i="28"/>
  <c r="AD837" i="28"/>
  <c r="AD838" i="28"/>
  <c r="AD839" i="28"/>
  <c r="AD840" i="28"/>
  <c r="AD841" i="28"/>
  <c r="AD842" i="28"/>
  <c r="AD843" i="28"/>
  <c r="AD844" i="28"/>
  <c r="AD845" i="28"/>
  <c r="AD846" i="28"/>
  <c r="AD847" i="28"/>
  <c r="AD848" i="28"/>
  <c r="AD849" i="28"/>
  <c r="AD850" i="28"/>
  <c r="AD851" i="28"/>
  <c r="AD852" i="28"/>
  <c r="AD853" i="28"/>
  <c r="AD854" i="28"/>
  <c r="AD855" i="28"/>
  <c r="AD856" i="28"/>
  <c r="AD857" i="28"/>
  <c r="AD858" i="28"/>
  <c r="AD859" i="28"/>
  <c r="AD860" i="28"/>
  <c r="AD861" i="28"/>
  <c r="AD862" i="28"/>
  <c r="AD863" i="28"/>
  <c r="AD864" i="28"/>
  <c r="AD865" i="28"/>
  <c r="AD866" i="28"/>
  <c r="AD867" i="28"/>
  <c r="AD868" i="28"/>
  <c r="AD869" i="28"/>
  <c r="AD870" i="28"/>
  <c r="AD871" i="28"/>
  <c r="AD872" i="28"/>
  <c r="AD873" i="28"/>
  <c r="AD874" i="28"/>
  <c r="AD875" i="28"/>
  <c r="AD876" i="28"/>
  <c r="AD877" i="28"/>
  <c r="AD878" i="28"/>
  <c r="AD879" i="28"/>
  <c r="AD880" i="28"/>
  <c r="AD881" i="28"/>
  <c r="AD882" i="28"/>
  <c r="AD883" i="28"/>
  <c r="AD884" i="28"/>
  <c r="AD885" i="28"/>
  <c r="AD886" i="28"/>
  <c r="AD887" i="28"/>
  <c r="AD888" i="28"/>
  <c r="AD889" i="28"/>
  <c r="AD890" i="28"/>
  <c r="AD891" i="28"/>
  <c r="AD892" i="28"/>
  <c r="AD893" i="28"/>
  <c r="AD894" i="28"/>
  <c r="AD895" i="28"/>
  <c r="AD896" i="28"/>
  <c r="AD897" i="28"/>
  <c r="AD898" i="28"/>
  <c r="AD899" i="28"/>
  <c r="AD900" i="28"/>
  <c r="AD901" i="28"/>
  <c r="AD902" i="28"/>
  <c r="AD903" i="28"/>
  <c r="AD904" i="28"/>
  <c r="AD905" i="28"/>
  <c r="AD906" i="28"/>
  <c r="AD907" i="28"/>
  <c r="AD908" i="28"/>
  <c r="AD909" i="28"/>
  <c r="AD910" i="28"/>
  <c r="AD911" i="28"/>
  <c r="AD912" i="28"/>
  <c r="AD913" i="28"/>
  <c r="AD914" i="28"/>
  <c r="AD915" i="28"/>
  <c r="AD916" i="28"/>
  <c r="AD917" i="28"/>
  <c r="AD918" i="28"/>
  <c r="AD919" i="28"/>
  <c r="AD920" i="28"/>
  <c r="AD921" i="28"/>
  <c r="AD922" i="28"/>
  <c r="AD923" i="28"/>
  <c r="AD924" i="28"/>
  <c r="AD925" i="28"/>
  <c r="AD926" i="28"/>
  <c r="AD927" i="28"/>
  <c r="AD928" i="28"/>
  <c r="AD929" i="28"/>
  <c r="AD930" i="28"/>
  <c r="AD931" i="28"/>
  <c r="AD932" i="28"/>
  <c r="AD933" i="28"/>
  <c r="AD934" i="28"/>
  <c r="AD935" i="28"/>
  <c r="AD936" i="28"/>
  <c r="AD937" i="28"/>
  <c r="AD938" i="28"/>
  <c r="AD939" i="28"/>
  <c r="AD940" i="28"/>
  <c r="AD941" i="28"/>
  <c r="AD942" i="28"/>
  <c r="AD943" i="28"/>
  <c r="AD944" i="28"/>
  <c r="AD945" i="28"/>
  <c r="AD946" i="28"/>
  <c r="AD947" i="28"/>
  <c r="AD948" i="28"/>
  <c r="AD949" i="28"/>
  <c r="AD950" i="28"/>
  <c r="AD951" i="28"/>
  <c r="AD952" i="28"/>
  <c r="AD953" i="28"/>
  <c r="AD954" i="28"/>
  <c r="AD955" i="28"/>
  <c r="AD956" i="28"/>
  <c r="AD957" i="28"/>
  <c r="AD958" i="28"/>
  <c r="AD959" i="28"/>
  <c r="AD960" i="28"/>
  <c r="AD961" i="28"/>
  <c r="AD962" i="28"/>
  <c r="AD963" i="28"/>
  <c r="AD964" i="28"/>
  <c r="AD965" i="28"/>
  <c r="AD966" i="28"/>
  <c r="AD967" i="28"/>
  <c r="AD968" i="28"/>
  <c r="AD969" i="28"/>
  <c r="AD970" i="28"/>
  <c r="AD971" i="28"/>
  <c r="AD972" i="28"/>
  <c r="AD973" i="28"/>
  <c r="AD974" i="28"/>
  <c r="AD975" i="28"/>
  <c r="AD976" i="28"/>
  <c r="AD977" i="28"/>
  <c r="AD978" i="28"/>
  <c r="AD979" i="28"/>
  <c r="AD980" i="28"/>
  <c r="AD981" i="28"/>
  <c r="AD982" i="28"/>
  <c r="AD983" i="28"/>
  <c r="AD984" i="28"/>
  <c r="AD985" i="28"/>
  <c r="AD986" i="28"/>
  <c r="AD987" i="28"/>
  <c r="AD988" i="28"/>
  <c r="AD989" i="28"/>
  <c r="AD990" i="28"/>
  <c r="AD991" i="28"/>
  <c r="AD992" i="28"/>
  <c r="AD993" i="28"/>
  <c r="AD994" i="28"/>
  <c r="AD995" i="28"/>
  <c r="AD996" i="28"/>
  <c r="AD997" i="28"/>
  <c r="AD998" i="28"/>
  <c r="AD999" i="28"/>
  <c r="AD1000" i="28"/>
  <c r="AD1001" i="28"/>
  <c r="AD1002" i="28"/>
  <c r="AD1003" i="28"/>
  <c r="AD1004" i="28"/>
  <c r="AD1005" i="28"/>
  <c r="AD1006" i="28"/>
  <c r="AD1007" i="28"/>
  <c r="AD1008" i="28"/>
  <c r="AD1009" i="28"/>
  <c r="AD1010" i="28"/>
  <c r="AD1011" i="28"/>
  <c r="AD1012" i="28"/>
  <c r="AD1013" i="28"/>
  <c r="AD1014" i="28"/>
  <c r="AD1015" i="28"/>
  <c r="AD1016" i="28"/>
  <c r="AD1017" i="28"/>
  <c r="AD1018" i="28"/>
  <c r="AD1019" i="28"/>
  <c r="AD1020" i="28"/>
  <c r="AD1021" i="28"/>
  <c r="AD1022" i="28"/>
  <c r="AD1023" i="28"/>
  <c r="AD1024" i="28"/>
  <c r="AD1025" i="28"/>
  <c r="AD1026" i="28"/>
  <c r="AD1027" i="28"/>
  <c r="AD1028" i="28"/>
  <c r="AD1029" i="28"/>
  <c r="AD1030" i="28"/>
  <c r="AD1031" i="28"/>
  <c r="AD1032" i="28"/>
  <c r="AD1033" i="28"/>
  <c r="AD1034" i="28"/>
  <c r="AD1035" i="28"/>
  <c r="AD1036" i="28"/>
  <c r="AD1037" i="28"/>
  <c r="AD1038" i="28"/>
  <c r="AD1039" i="28"/>
  <c r="AD1040" i="28"/>
  <c r="AD1041" i="28"/>
  <c r="AD1042" i="28"/>
  <c r="AD1043" i="28"/>
  <c r="AD1044" i="28"/>
  <c r="AD1045" i="28"/>
  <c r="AD1046" i="28"/>
  <c r="AD1047" i="28"/>
  <c r="AD1048" i="28"/>
  <c r="AD1049" i="28"/>
  <c r="AD1050" i="28"/>
  <c r="AD1051" i="28"/>
  <c r="AD1052" i="28"/>
  <c r="AD1053" i="28"/>
  <c r="AD1054" i="28"/>
  <c r="AD1055" i="28"/>
  <c r="AD1056" i="28"/>
  <c r="AD1057" i="28"/>
  <c r="AD1058" i="28"/>
  <c r="AD1059" i="28"/>
  <c r="AD1060" i="28"/>
  <c r="AD1061" i="28"/>
  <c r="AD1062" i="28"/>
  <c r="AD1063" i="28"/>
  <c r="AD1064" i="28"/>
  <c r="AD1065" i="28"/>
  <c r="AD1066" i="28"/>
  <c r="AD1067" i="28"/>
  <c r="AD1068" i="28"/>
  <c r="AD1069" i="28"/>
  <c r="AD1070" i="28"/>
  <c r="AD1071" i="28"/>
  <c r="AD1072" i="28"/>
  <c r="AD1073" i="28"/>
  <c r="AD1074" i="28"/>
  <c r="AD1075" i="28"/>
  <c r="AD1076" i="28"/>
  <c r="AD1077" i="28"/>
  <c r="AD1078" i="28"/>
  <c r="AD1079" i="28"/>
  <c r="AD1080" i="28"/>
  <c r="AD1081" i="28"/>
  <c r="AD1082" i="28"/>
  <c r="AD1083" i="28"/>
  <c r="AD1084" i="28"/>
  <c r="AD1085" i="28"/>
  <c r="AD1086" i="28"/>
  <c r="AD1087" i="28"/>
  <c r="AD1088" i="28"/>
  <c r="AD1089" i="28"/>
  <c r="AD1090" i="28"/>
  <c r="AD1091" i="28"/>
  <c r="AD1092" i="28"/>
  <c r="AD1093" i="28"/>
  <c r="AD1094" i="28"/>
  <c r="AD1095" i="28"/>
  <c r="AD1096" i="28"/>
  <c r="AD1097" i="28"/>
  <c r="AD1098" i="28"/>
  <c r="AD1099" i="28"/>
  <c r="AD1100" i="28"/>
  <c r="AD1101" i="28"/>
  <c r="AD1102" i="28"/>
  <c r="AD1103" i="28"/>
  <c r="AD1104" i="28"/>
  <c r="AD1105" i="28"/>
  <c r="AD1106" i="28"/>
  <c r="AD1107" i="28"/>
  <c r="AD1108" i="28"/>
  <c r="AD1109" i="28"/>
  <c r="AD1110" i="28"/>
  <c r="AD1111" i="28"/>
  <c r="AD1112" i="28"/>
  <c r="AD1113" i="28"/>
  <c r="AD1114" i="28"/>
  <c r="AD1115" i="28"/>
  <c r="AD1116" i="28"/>
  <c r="AD1117" i="28"/>
  <c r="AD1118" i="28"/>
  <c r="AD1119" i="28"/>
  <c r="AD1120" i="28"/>
  <c r="AD1121" i="28"/>
  <c r="AD1122" i="28"/>
  <c r="AD1123" i="28"/>
  <c r="AD1124" i="28"/>
  <c r="AD1125" i="28"/>
  <c r="AD1126" i="28"/>
  <c r="AD1127" i="28"/>
  <c r="AD1128" i="28"/>
  <c r="AD1129" i="28"/>
  <c r="AD1130" i="28"/>
  <c r="AD1131" i="28"/>
  <c r="AD1132" i="28"/>
  <c r="AD1133" i="28"/>
  <c r="AD1134" i="28"/>
  <c r="AD1135" i="28"/>
  <c r="AD1136" i="28"/>
  <c r="AD1137" i="28"/>
  <c r="AD1138" i="28"/>
  <c r="AD1139" i="28"/>
  <c r="AD1140" i="28"/>
  <c r="AD1141" i="28"/>
  <c r="AD1142" i="28"/>
  <c r="AD1143" i="28"/>
  <c r="AD1144" i="28"/>
  <c r="AD1145" i="28"/>
  <c r="AD1146" i="28"/>
  <c r="AD1147" i="28"/>
  <c r="AD1148" i="28"/>
  <c r="AD1149" i="28"/>
  <c r="AD1150" i="28"/>
  <c r="AD1151" i="28"/>
  <c r="AD1152" i="28"/>
  <c r="AD1153" i="28"/>
  <c r="AD1154" i="28"/>
  <c r="AD1155" i="28"/>
  <c r="AD1156" i="28"/>
  <c r="AD1157" i="28"/>
  <c r="AD1158" i="28"/>
  <c r="AD1159" i="28"/>
  <c r="AD1160" i="28"/>
  <c r="AD1161" i="28"/>
  <c r="AD1162" i="28"/>
  <c r="AD1163" i="28"/>
  <c r="AD1164" i="28"/>
  <c r="AD1165" i="28"/>
  <c r="AD1166" i="28"/>
  <c r="AD1167" i="28"/>
  <c r="AD1168" i="28"/>
  <c r="AD1169" i="28"/>
  <c r="AD1170" i="28"/>
  <c r="AD1171" i="28"/>
  <c r="AD1172" i="28"/>
  <c r="AD1173" i="28"/>
  <c r="AD1174" i="28"/>
  <c r="AD1175" i="28"/>
  <c r="AD1176" i="28"/>
  <c r="AD1177" i="28"/>
  <c r="AD1178" i="28"/>
  <c r="AD1179" i="28"/>
  <c r="AD1180" i="28"/>
  <c r="AD1181" i="28"/>
  <c r="AD1182" i="28"/>
  <c r="AD1183" i="28"/>
  <c r="AD1184" i="28"/>
  <c r="AD1185" i="28"/>
  <c r="AD1186" i="28"/>
  <c r="AD1187" i="28"/>
  <c r="AD1188" i="28"/>
  <c r="AD1189" i="28"/>
  <c r="AD1190" i="28"/>
  <c r="AD1191" i="28"/>
  <c r="AD1192" i="28"/>
  <c r="AD1193" i="28"/>
  <c r="AD1194" i="28"/>
  <c r="AD1195" i="28"/>
  <c r="AD1196" i="28"/>
  <c r="AD1197" i="28"/>
  <c r="AD1198" i="28"/>
  <c r="AD1199" i="28"/>
  <c r="AD1200" i="28"/>
  <c r="AD1201" i="28"/>
  <c r="AD1202" i="28"/>
  <c r="AD1203" i="28"/>
  <c r="AD1204" i="28"/>
  <c r="AD1205" i="28"/>
  <c r="AD1206" i="28"/>
  <c r="AD1207" i="28"/>
  <c r="AD1208" i="28"/>
  <c r="AD1209" i="28"/>
  <c r="AD1210" i="28"/>
  <c r="AD1211" i="28"/>
  <c r="AD1212" i="28"/>
  <c r="AD1213" i="28"/>
  <c r="AD1214" i="28"/>
  <c r="AD1215" i="28"/>
  <c r="AD1216" i="28"/>
  <c r="AD1217" i="28"/>
  <c r="AD1218" i="28"/>
  <c r="AD1219" i="28"/>
  <c r="AD1220" i="28"/>
  <c r="AD1221" i="28"/>
  <c r="AD1222" i="28"/>
  <c r="AD1223" i="28"/>
  <c r="AD1224" i="28"/>
  <c r="AD1225" i="28"/>
  <c r="AD1226" i="28"/>
  <c r="AD1227" i="28"/>
  <c r="AD1228" i="28"/>
  <c r="AD1229" i="28"/>
  <c r="AD1230" i="28"/>
  <c r="AD1231" i="28"/>
  <c r="AD1232" i="28"/>
  <c r="AD1233" i="28"/>
  <c r="AD1234" i="28"/>
  <c r="AD1235" i="28"/>
  <c r="AD1236" i="28"/>
  <c r="AD1237" i="28"/>
  <c r="AD1238" i="28"/>
  <c r="AD1239" i="28"/>
  <c r="AD1240" i="28"/>
  <c r="AD1241" i="28"/>
  <c r="AD1242" i="28"/>
  <c r="AD1243" i="28"/>
  <c r="AD1244" i="28"/>
  <c r="AD1245" i="28"/>
  <c r="AD1246" i="28"/>
  <c r="AD1247" i="28"/>
  <c r="AD1248" i="28"/>
  <c r="AD1249" i="28"/>
  <c r="AD1250" i="28"/>
  <c r="AD1251" i="28"/>
  <c r="AD1252" i="28"/>
  <c r="AD1253" i="28"/>
  <c r="AD1254" i="28"/>
  <c r="AD1255" i="28"/>
  <c r="AD1256" i="28"/>
  <c r="AD1257" i="28"/>
  <c r="AD1258" i="28"/>
  <c r="AD1259" i="28"/>
  <c r="AD1260" i="28"/>
  <c r="AD1261" i="28"/>
  <c r="AD1262" i="28"/>
  <c r="AD1263" i="28"/>
  <c r="AD1264" i="28"/>
  <c r="AD1265" i="28"/>
  <c r="AD1266" i="28"/>
  <c r="AD1267" i="28"/>
  <c r="AD1268" i="28"/>
  <c r="AD1269" i="28"/>
  <c r="AD1270" i="28"/>
  <c r="AD1271" i="28"/>
  <c r="AD1272" i="28"/>
  <c r="AD1273" i="28"/>
  <c r="AD1274" i="28"/>
  <c r="AD1275" i="28"/>
  <c r="AD1276" i="28"/>
  <c r="AD1277" i="28"/>
  <c r="AD1278" i="28"/>
  <c r="AD1279" i="28"/>
  <c r="AD1280" i="28"/>
  <c r="AD1281" i="28"/>
  <c r="AD1282" i="28"/>
  <c r="AD1283" i="28"/>
  <c r="AD1284" i="28"/>
  <c r="AD1285" i="28"/>
  <c r="AD1286" i="28"/>
  <c r="AD1287" i="28"/>
  <c r="AD1288" i="28"/>
  <c r="AD1289" i="28"/>
  <c r="AD1290" i="28"/>
  <c r="AD1291" i="28"/>
  <c r="AD1292" i="28"/>
  <c r="AD1293" i="28"/>
  <c r="AD1294" i="28"/>
  <c r="AD1295" i="28"/>
  <c r="AD1296" i="28"/>
  <c r="AD1297" i="28"/>
  <c r="AD1298" i="28"/>
  <c r="AD1299" i="28"/>
  <c r="AD1300" i="28"/>
  <c r="AD1301" i="28"/>
  <c r="AD1302" i="28"/>
  <c r="AD1303" i="28"/>
  <c r="AD1304" i="28"/>
  <c r="AD1305" i="28"/>
  <c r="AD1306" i="28"/>
  <c r="AD1307" i="28"/>
  <c r="AD1308" i="28"/>
  <c r="AD1309" i="28"/>
  <c r="AD1310" i="28"/>
  <c r="AA4" i="28"/>
  <c r="AA5" i="28"/>
  <c r="AA6" i="28"/>
  <c r="AA7" i="28"/>
  <c r="AA8" i="28"/>
  <c r="AA9" i="28"/>
  <c r="AA10" i="28"/>
  <c r="AA11" i="28"/>
  <c r="AA12" i="28"/>
  <c r="AA13" i="28"/>
  <c r="AA14" i="28"/>
  <c r="AA15" i="28"/>
  <c r="AA16" i="28"/>
  <c r="AA17" i="28"/>
  <c r="AA18" i="28"/>
  <c r="AA19" i="28"/>
  <c r="AA20" i="28"/>
  <c r="AA21" i="28"/>
  <c r="AA22" i="28"/>
  <c r="AA23" i="28"/>
  <c r="AA24" i="28"/>
  <c r="AA25" i="28"/>
  <c r="AA26" i="28"/>
  <c r="AA27" i="28"/>
  <c r="AA28" i="28"/>
  <c r="AA29" i="28"/>
  <c r="AA30" i="28"/>
  <c r="AA31" i="28"/>
  <c r="AA32" i="28"/>
  <c r="AA33" i="28"/>
  <c r="AA34" i="28"/>
  <c r="AA35" i="28"/>
  <c r="AA36" i="28"/>
  <c r="AA37" i="28"/>
  <c r="AA38" i="28"/>
  <c r="AA39" i="28"/>
  <c r="AA40" i="28"/>
  <c r="AA41" i="28"/>
  <c r="AA42" i="28"/>
  <c r="AA43" i="28"/>
  <c r="AA44" i="28"/>
  <c r="AA45" i="28"/>
  <c r="AA46" i="28"/>
  <c r="AA47" i="28"/>
  <c r="AA48" i="28"/>
  <c r="AA49" i="28"/>
  <c r="AA50" i="28"/>
  <c r="AA51" i="28"/>
  <c r="AA52" i="28"/>
  <c r="AA53" i="28"/>
  <c r="AA54" i="28"/>
  <c r="AA55" i="28"/>
  <c r="AA56" i="28"/>
  <c r="AA57" i="28"/>
  <c r="AA58" i="28"/>
  <c r="AA59" i="28"/>
  <c r="AA60" i="28"/>
  <c r="AA61" i="28"/>
  <c r="AA62" i="28"/>
  <c r="AA63" i="28"/>
  <c r="AA64" i="28"/>
  <c r="AA65" i="28"/>
  <c r="AA66" i="28"/>
  <c r="AA67" i="28"/>
  <c r="AA68" i="28"/>
  <c r="AA69" i="28"/>
  <c r="AA70" i="28"/>
  <c r="AA71" i="28"/>
  <c r="AA72" i="28"/>
  <c r="AA73" i="28"/>
  <c r="AA74" i="28"/>
  <c r="AA75" i="28"/>
  <c r="AA76" i="28"/>
  <c r="AA77" i="28"/>
  <c r="AA78" i="28"/>
  <c r="AA79" i="28"/>
  <c r="AA80" i="28"/>
  <c r="AA81" i="28"/>
  <c r="AA82" i="28"/>
  <c r="AA83" i="28"/>
  <c r="AA84" i="28"/>
  <c r="AA85" i="28"/>
  <c r="AA86" i="28"/>
  <c r="AA87" i="28"/>
  <c r="AA88" i="28"/>
  <c r="AA89" i="28"/>
  <c r="AA90" i="28"/>
  <c r="AA91" i="28"/>
  <c r="AA92" i="28"/>
  <c r="AA93" i="28"/>
  <c r="AA94" i="28"/>
  <c r="AA95" i="28"/>
  <c r="AA96" i="28"/>
  <c r="AA97" i="28"/>
  <c r="AA98" i="28"/>
  <c r="AA99" i="28"/>
  <c r="AA100" i="28"/>
  <c r="AA101" i="28"/>
  <c r="AA102" i="28"/>
  <c r="AA103" i="28"/>
  <c r="AA104" i="28"/>
  <c r="AA105" i="28"/>
  <c r="AA106" i="28"/>
  <c r="AA107" i="28"/>
  <c r="AA108" i="28"/>
  <c r="AA109" i="28"/>
  <c r="AA110" i="28"/>
  <c r="AA111" i="28"/>
  <c r="AA112" i="28"/>
  <c r="AA113" i="28"/>
  <c r="AA114" i="28"/>
  <c r="AA115" i="28"/>
  <c r="AA116" i="28"/>
  <c r="AA117" i="28"/>
  <c r="AA118" i="28"/>
  <c r="AA119" i="28"/>
  <c r="AA120" i="28"/>
  <c r="AA121" i="28"/>
  <c r="AA122" i="28"/>
  <c r="AA123" i="28"/>
  <c r="AA124" i="28"/>
  <c r="AA125" i="28"/>
  <c r="AA126" i="28"/>
  <c r="AA127" i="28"/>
  <c r="AA128" i="28"/>
  <c r="AA129" i="28"/>
  <c r="AA130" i="28"/>
  <c r="AA131" i="28"/>
  <c r="AA132" i="28"/>
  <c r="AA133" i="28"/>
  <c r="AA134" i="28"/>
  <c r="AA135" i="28"/>
  <c r="AA136" i="28"/>
  <c r="AA137" i="28"/>
  <c r="AA138" i="28"/>
  <c r="AA139" i="28"/>
  <c r="AA140" i="28"/>
  <c r="AA141" i="28"/>
  <c r="AA142" i="28"/>
  <c r="AA143" i="28"/>
  <c r="AA144" i="28"/>
  <c r="AA145" i="28"/>
  <c r="AA146" i="28"/>
  <c r="AA147" i="28"/>
  <c r="AA148" i="28"/>
  <c r="AA149" i="28"/>
  <c r="AA150" i="28"/>
  <c r="AA151" i="28"/>
  <c r="AA152" i="28"/>
  <c r="AA153" i="28"/>
  <c r="AA154" i="28"/>
  <c r="AA155" i="28"/>
  <c r="AA156" i="28"/>
  <c r="AA157" i="28"/>
  <c r="AA158" i="28"/>
  <c r="AA159" i="28"/>
  <c r="AA160" i="28"/>
  <c r="AA161" i="28"/>
  <c r="AA162" i="28"/>
  <c r="AA163" i="28"/>
  <c r="AA164" i="28"/>
  <c r="AA165" i="28"/>
  <c r="AA166" i="28"/>
  <c r="AA167" i="28"/>
  <c r="AA168" i="28"/>
  <c r="AA169" i="28"/>
  <c r="AA170" i="28"/>
  <c r="AA171" i="28"/>
  <c r="AA172" i="28"/>
  <c r="AA173" i="28"/>
  <c r="AA174" i="28"/>
  <c r="AA175" i="28"/>
  <c r="AA176" i="28"/>
  <c r="AA177" i="28"/>
  <c r="AA178" i="28"/>
  <c r="AA179" i="28"/>
  <c r="AA180" i="28"/>
  <c r="AA181" i="28"/>
  <c r="AA182" i="28"/>
  <c r="AA183" i="28"/>
  <c r="AA184" i="28"/>
  <c r="AA185" i="28"/>
  <c r="AA186" i="28"/>
  <c r="AA187" i="28"/>
  <c r="AA188" i="28"/>
  <c r="AA189" i="28"/>
  <c r="AA190" i="28"/>
  <c r="AA191" i="28"/>
  <c r="AA192" i="28"/>
  <c r="AA193" i="28"/>
  <c r="AA194" i="28"/>
  <c r="AA195" i="28"/>
  <c r="AA196" i="28"/>
  <c r="AA197" i="28"/>
  <c r="AA198" i="28"/>
  <c r="AA199" i="28"/>
  <c r="AA200" i="28"/>
  <c r="AA201" i="28"/>
  <c r="AA202" i="28"/>
  <c r="AA203" i="28"/>
  <c r="AA204" i="28"/>
  <c r="AA205" i="28"/>
  <c r="AA206" i="28"/>
  <c r="AA207" i="28"/>
  <c r="AA208" i="28"/>
  <c r="AA209" i="28"/>
  <c r="AA210" i="28"/>
  <c r="AA211" i="28"/>
  <c r="AA212" i="28"/>
  <c r="AA213" i="28"/>
  <c r="AA214" i="28"/>
  <c r="AA215" i="28"/>
  <c r="AA216" i="28"/>
  <c r="AA217" i="28"/>
  <c r="AA218" i="28"/>
  <c r="AA219" i="28"/>
  <c r="AA220" i="28"/>
  <c r="AA221" i="28"/>
  <c r="AA222" i="28"/>
  <c r="AA223" i="28"/>
  <c r="AA224" i="28"/>
  <c r="AA225" i="28"/>
  <c r="AA226" i="28"/>
  <c r="AA227" i="28"/>
  <c r="AA228" i="28"/>
  <c r="AA229" i="28"/>
  <c r="AA230" i="28"/>
  <c r="AA231" i="28"/>
  <c r="AA232" i="28"/>
  <c r="AA233" i="28"/>
  <c r="AA234" i="28"/>
  <c r="AA235" i="28"/>
  <c r="AA236" i="28"/>
  <c r="AA237" i="28"/>
  <c r="AA238" i="28"/>
  <c r="AA239" i="28"/>
  <c r="AA240" i="28"/>
  <c r="AA241" i="28"/>
  <c r="AA242" i="28"/>
  <c r="AA243" i="28"/>
  <c r="AA244" i="28"/>
  <c r="AA245" i="28"/>
  <c r="AA246" i="28"/>
  <c r="AA247" i="28"/>
  <c r="AA248" i="28"/>
  <c r="AA249" i="28"/>
  <c r="AA250" i="28"/>
  <c r="AA251" i="28"/>
  <c r="AA252" i="28"/>
  <c r="AA253" i="28"/>
  <c r="AA254" i="28"/>
  <c r="AA255" i="28"/>
  <c r="AA256" i="28"/>
  <c r="AA257" i="28"/>
  <c r="AA258" i="28"/>
  <c r="AA259" i="28"/>
  <c r="AA260" i="28"/>
  <c r="AA261" i="28"/>
  <c r="AA262" i="28"/>
  <c r="AA263" i="28"/>
  <c r="AA264" i="28"/>
  <c r="AA265" i="28"/>
  <c r="AA266" i="28"/>
  <c r="AA267" i="28"/>
  <c r="AA268" i="28"/>
  <c r="AA269" i="28"/>
  <c r="AA270" i="28"/>
  <c r="AA271" i="28"/>
  <c r="AA272" i="28"/>
  <c r="AA273" i="28"/>
  <c r="AA274" i="28"/>
  <c r="AA275" i="28"/>
  <c r="AA276" i="28"/>
  <c r="AA277" i="28"/>
  <c r="AA278" i="28"/>
  <c r="AA279" i="28"/>
  <c r="AA280" i="28"/>
  <c r="AA281" i="28"/>
  <c r="AA282" i="28"/>
  <c r="AA283" i="28"/>
  <c r="AA284" i="28"/>
  <c r="AA285" i="28"/>
  <c r="AA286" i="28"/>
  <c r="AA287" i="28"/>
  <c r="AA288" i="28"/>
  <c r="AA289" i="28"/>
  <c r="AA290" i="28"/>
  <c r="AA291" i="28"/>
  <c r="AA292" i="28"/>
  <c r="AA293" i="28"/>
  <c r="AA294" i="28"/>
  <c r="AA295" i="28"/>
  <c r="AA296" i="28"/>
  <c r="AA297" i="28"/>
  <c r="AA298" i="28"/>
  <c r="AA299" i="28"/>
  <c r="AA300" i="28"/>
  <c r="AA301" i="28"/>
  <c r="AA302" i="28"/>
  <c r="AA303" i="28"/>
  <c r="AA304" i="28"/>
  <c r="AA305" i="28"/>
  <c r="AA306" i="28"/>
  <c r="AA307" i="28"/>
  <c r="AA308" i="28"/>
  <c r="AA309" i="28"/>
  <c r="AA310" i="28"/>
  <c r="AA311" i="28"/>
  <c r="AA312" i="28"/>
  <c r="AA313" i="28"/>
  <c r="AA314" i="28"/>
  <c r="AA315" i="28"/>
  <c r="AA316" i="28"/>
  <c r="AA317" i="28"/>
  <c r="AA318" i="28"/>
  <c r="AA319" i="28"/>
  <c r="AA320" i="28"/>
  <c r="AA321" i="28"/>
  <c r="AA322" i="28"/>
  <c r="AA323" i="28"/>
  <c r="AA324" i="28"/>
  <c r="AA325" i="28"/>
  <c r="AA326" i="28"/>
  <c r="AA327" i="28"/>
  <c r="AA328" i="28"/>
  <c r="AA329" i="28"/>
  <c r="AA330" i="28"/>
  <c r="AA331" i="28"/>
  <c r="AA332" i="28"/>
  <c r="AA333" i="28"/>
  <c r="AA334" i="28"/>
  <c r="AA335" i="28"/>
  <c r="AA336" i="28"/>
  <c r="AA337" i="28"/>
  <c r="AA338" i="28"/>
  <c r="AA339" i="28"/>
  <c r="AA340" i="28"/>
  <c r="AA341" i="28"/>
  <c r="AA342" i="28"/>
  <c r="AA343" i="28"/>
  <c r="AA344" i="28"/>
  <c r="AA345" i="28"/>
  <c r="AA346" i="28"/>
  <c r="AA347" i="28"/>
  <c r="AA348" i="28"/>
  <c r="AA349" i="28"/>
  <c r="AA350" i="28"/>
  <c r="AA351" i="28"/>
  <c r="AA352" i="28"/>
  <c r="AA353" i="28"/>
  <c r="AA354" i="28"/>
  <c r="AA355" i="28"/>
  <c r="AA356" i="28"/>
  <c r="AA357" i="28"/>
  <c r="AA358" i="28"/>
  <c r="AA359" i="28"/>
  <c r="AA360" i="28"/>
  <c r="AA361" i="28"/>
  <c r="AA362" i="28"/>
  <c r="AA363" i="28"/>
  <c r="AA364" i="28"/>
  <c r="AA365" i="28"/>
  <c r="AA366" i="28"/>
  <c r="AA367" i="28"/>
  <c r="AA368" i="28"/>
  <c r="AA369" i="28"/>
  <c r="AA370" i="28"/>
  <c r="AA371" i="28"/>
  <c r="AA372" i="28"/>
  <c r="AA373" i="28"/>
  <c r="AA374" i="28"/>
  <c r="AA375" i="28"/>
  <c r="AA376" i="28"/>
  <c r="AA377" i="28"/>
  <c r="AA378" i="28"/>
  <c r="AA379" i="28"/>
  <c r="AA380" i="28"/>
  <c r="AA381" i="28"/>
  <c r="AA382" i="28"/>
  <c r="AA383" i="28"/>
  <c r="AA384" i="28"/>
  <c r="AA385" i="28"/>
  <c r="AA386" i="28"/>
  <c r="AA387" i="28"/>
  <c r="AA388" i="28"/>
  <c r="AA389" i="28"/>
  <c r="AA390" i="28"/>
  <c r="AA391" i="28"/>
  <c r="AA392" i="28"/>
  <c r="AA393" i="28"/>
  <c r="AA394" i="28"/>
  <c r="AA395" i="28"/>
  <c r="AA396" i="28"/>
  <c r="AA397" i="28"/>
  <c r="AA398" i="28"/>
  <c r="AA399" i="28"/>
  <c r="AA400" i="28"/>
  <c r="AA401" i="28"/>
  <c r="AA402" i="28"/>
  <c r="AA403" i="28"/>
  <c r="AA404" i="28"/>
  <c r="AA405" i="28"/>
  <c r="AA406" i="28"/>
  <c r="AA407" i="28"/>
  <c r="AA408" i="28"/>
  <c r="AA409" i="28"/>
  <c r="AA410" i="28"/>
  <c r="AA411" i="28"/>
  <c r="AA412" i="28"/>
  <c r="AA413" i="28"/>
  <c r="AA414" i="28"/>
  <c r="AA415" i="28"/>
  <c r="AA416" i="28"/>
  <c r="AA417" i="28"/>
  <c r="AA418" i="28"/>
  <c r="AA419" i="28"/>
  <c r="AA420" i="28"/>
  <c r="AA421" i="28"/>
  <c r="AA422" i="28"/>
  <c r="AA423" i="28"/>
  <c r="AA424" i="28"/>
  <c r="AA425" i="28"/>
  <c r="AA426" i="28"/>
  <c r="AA427" i="28"/>
  <c r="AA428" i="28"/>
  <c r="AA429" i="28"/>
  <c r="AA430" i="28"/>
  <c r="AA431" i="28"/>
  <c r="AA432" i="28"/>
  <c r="AA433" i="28"/>
  <c r="AA434" i="28"/>
  <c r="AA435" i="28"/>
  <c r="AA436" i="28"/>
  <c r="AA437" i="28"/>
  <c r="AA438" i="28"/>
  <c r="AA439" i="28"/>
  <c r="AA440" i="28"/>
  <c r="AA441" i="28"/>
  <c r="AA442" i="28"/>
  <c r="AA443" i="28"/>
  <c r="AA444" i="28"/>
  <c r="AA445" i="28"/>
  <c r="AA446" i="28"/>
  <c r="AA447" i="28"/>
  <c r="AA448" i="28"/>
  <c r="AA449" i="28"/>
  <c r="AA450" i="28"/>
  <c r="AA451" i="28"/>
  <c r="AA452" i="28"/>
  <c r="AA453" i="28"/>
  <c r="AA454" i="28"/>
  <c r="AA455" i="28"/>
  <c r="AA456" i="28"/>
  <c r="AA457" i="28"/>
  <c r="AA458" i="28"/>
  <c r="AA459" i="28"/>
  <c r="AA460" i="28"/>
  <c r="AA461" i="28"/>
  <c r="AA462" i="28"/>
  <c r="AA463" i="28"/>
  <c r="AA464" i="28"/>
  <c r="AA465" i="28"/>
  <c r="AA466" i="28"/>
  <c r="AA467" i="28"/>
  <c r="AA468" i="28"/>
  <c r="AA469" i="28"/>
  <c r="AA470" i="28"/>
  <c r="AA471" i="28"/>
  <c r="AA472" i="28"/>
  <c r="AA473" i="28"/>
  <c r="AA474" i="28"/>
  <c r="AA475" i="28"/>
  <c r="AA476" i="28"/>
  <c r="AA477" i="28"/>
  <c r="AA478" i="28"/>
  <c r="AA479" i="28"/>
  <c r="AA480" i="28"/>
  <c r="AA481" i="28"/>
  <c r="AA482" i="28"/>
  <c r="AA483" i="28"/>
  <c r="AA484" i="28"/>
  <c r="AA485" i="28"/>
  <c r="AA486" i="28"/>
  <c r="AA487" i="28"/>
  <c r="AA488" i="28"/>
  <c r="AA489" i="28"/>
  <c r="AA490" i="28"/>
  <c r="AA491" i="28"/>
  <c r="AA492" i="28"/>
  <c r="AA493" i="28"/>
  <c r="AA494" i="28"/>
  <c r="AA495" i="28"/>
  <c r="AA496" i="28"/>
  <c r="AA497" i="28"/>
  <c r="AA498" i="28"/>
  <c r="AA499" i="28"/>
  <c r="AA500" i="28"/>
  <c r="AA501" i="28"/>
  <c r="AA502" i="28"/>
  <c r="AA503" i="28"/>
  <c r="AA504" i="28"/>
  <c r="AA505" i="28"/>
  <c r="AA506" i="28"/>
  <c r="AA507" i="28"/>
  <c r="AA508" i="28"/>
  <c r="AA509" i="28"/>
  <c r="AA510" i="28"/>
  <c r="AA511" i="28"/>
  <c r="AA512" i="28"/>
  <c r="AA513" i="28"/>
  <c r="AA514" i="28"/>
  <c r="AA515" i="28"/>
  <c r="AA516" i="28"/>
  <c r="AA517" i="28"/>
  <c r="AA518" i="28"/>
  <c r="AA519" i="28"/>
  <c r="AA520" i="28"/>
  <c r="AA521" i="28"/>
  <c r="AA522" i="28"/>
  <c r="AA523" i="28"/>
  <c r="AA524" i="28"/>
  <c r="AA525" i="28"/>
  <c r="AA526" i="28"/>
  <c r="AA527" i="28"/>
  <c r="AA528" i="28"/>
  <c r="AA529" i="28"/>
  <c r="AA530" i="28"/>
  <c r="AA531" i="28"/>
  <c r="AA532" i="28"/>
  <c r="AA533" i="28"/>
  <c r="AA534" i="28"/>
  <c r="AA535" i="28"/>
  <c r="AA536" i="28"/>
  <c r="AA537" i="28"/>
  <c r="AA538" i="28"/>
  <c r="AA539" i="28"/>
  <c r="AA540" i="28"/>
  <c r="AA541" i="28"/>
  <c r="AA542" i="28"/>
  <c r="AA543" i="28"/>
  <c r="AA544" i="28"/>
  <c r="AA545" i="28"/>
  <c r="AA546" i="28"/>
  <c r="AA547" i="28"/>
  <c r="AA548" i="28"/>
  <c r="AA549" i="28"/>
  <c r="AA550" i="28"/>
  <c r="AA551" i="28"/>
  <c r="AA552" i="28"/>
  <c r="AA553" i="28"/>
  <c r="AA554" i="28"/>
  <c r="AA555" i="28"/>
  <c r="AA556" i="28"/>
  <c r="AA557" i="28"/>
  <c r="AA558" i="28"/>
  <c r="AA559" i="28"/>
  <c r="AA560" i="28"/>
  <c r="AA561" i="28"/>
  <c r="AA562" i="28"/>
  <c r="AA563" i="28"/>
  <c r="AA564" i="28"/>
  <c r="AA565" i="28"/>
  <c r="AA566" i="28"/>
  <c r="AA567" i="28"/>
  <c r="AA568" i="28"/>
  <c r="AA569" i="28"/>
  <c r="AA570" i="28"/>
  <c r="AA571" i="28"/>
  <c r="AA572" i="28"/>
  <c r="AA573" i="28"/>
  <c r="AA574" i="28"/>
  <c r="AA575" i="28"/>
  <c r="AA576" i="28"/>
  <c r="AA577" i="28"/>
  <c r="AA578" i="28"/>
  <c r="AA579" i="28"/>
  <c r="AA580" i="28"/>
  <c r="AA581" i="28"/>
  <c r="AA582" i="28"/>
  <c r="AA583" i="28"/>
  <c r="AA584" i="28"/>
  <c r="AA585" i="28"/>
  <c r="AA586" i="28"/>
  <c r="AA587" i="28"/>
  <c r="AA588" i="28"/>
  <c r="AA589" i="28"/>
  <c r="AA590" i="28"/>
  <c r="AA591" i="28"/>
  <c r="AA592" i="28"/>
  <c r="AA593" i="28"/>
  <c r="AA594" i="28"/>
  <c r="AA595" i="28"/>
  <c r="AA596" i="28"/>
  <c r="AA597" i="28"/>
  <c r="AA598" i="28"/>
  <c r="AA599" i="28"/>
  <c r="AA600" i="28"/>
  <c r="AA601" i="28"/>
  <c r="AA602" i="28"/>
  <c r="AA603" i="28"/>
  <c r="AA604" i="28"/>
  <c r="AA605" i="28"/>
  <c r="AA606" i="28"/>
  <c r="AA607" i="28"/>
  <c r="AA608" i="28"/>
  <c r="AA609" i="28"/>
  <c r="AA610" i="28"/>
  <c r="AA611" i="28"/>
  <c r="AA612" i="28"/>
  <c r="AA613" i="28"/>
  <c r="AA614" i="28"/>
  <c r="AA615" i="28"/>
  <c r="AA616" i="28"/>
  <c r="AA617" i="28"/>
  <c r="AA618" i="28"/>
  <c r="AA619" i="28"/>
  <c r="AA620" i="28"/>
  <c r="AA621" i="28"/>
  <c r="AA622" i="28"/>
  <c r="AA623" i="28"/>
  <c r="AA624" i="28"/>
  <c r="AA625" i="28"/>
  <c r="AA626" i="28"/>
  <c r="AA627" i="28"/>
  <c r="AA628" i="28"/>
  <c r="AA629" i="28"/>
  <c r="AA630" i="28"/>
  <c r="AA631" i="28"/>
  <c r="AA632" i="28"/>
  <c r="AA633" i="28"/>
  <c r="AA634" i="28"/>
  <c r="AA635" i="28"/>
  <c r="AA636" i="28"/>
  <c r="AA637" i="28"/>
  <c r="AA638" i="28"/>
  <c r="AA639" i="28"/>
  <c r="AA640" i="28"/>
  <c r="AA641" i="28"/>
  <c r="AA642" i="28"/>
  <c r="AA643" i="28"/>
  <c r="AA644" i="28"/>
  <c r="AA645" i="28"/>
  <c r="AA646" i="28"/>
  <c r="AA647" i="28"/>
  <c r="AA648" i="28"/>
  <c r="AA649" i="28"/>
  <c r="AA650" i="28"/>
  <c r="AA651" i="28"/>
  <c r="AA652" i="28"/>
  <c r="AA653" i="28"/>
  <c r="AA654" i="28"/>
  <c r="AA655" i="28"/>
  <c r="AA656" i="28"/>
  <c r="AA657" i="28"/>
  <c r="AA658" i="28"/>
  <c r="AA659" i="28"/>
  <c r="AA660" i="28"/>
  <c r="AA661" i="28"/>
  <c r="AA662" i="28"/>
  <c r="AA663" i="28"/>
  <c r="AA664" i="28"/>
  <c r="AA665" i="28"/>
  <c r="AA666" i="28"/>
  <c r="AA667" i="28"/>
  <c r="AA668" i="28"/>
  <c r="AA669" i="28"/>
  <c r="AA670" i="28"/>
  <c r="AA671" i="28"/>
  <c r="AA672" i="28"/>
  <c r="AA673" i="28"/>
  <c r="AA674" i="28"/>
  <c r="AA675" i="28"/>
  <c r="AA676" i="28"/>
  <c r="AA677" i="28"/>
  <c r="AA678" i="28"/>
  <c r="AA679" i="28"/>
  <c r="AA680" i="28"/>
  <c r="AA681" i="28"/>
  <c r="AA682" i="28"/>
  <c r="AA683" i="28"/>
  <c r="AA684" i="28"/>
  <c r="AA685" i="28"/>
  <c r="AA686" i="28"/>
  <c r="AA687" i="28"/>
  <c r="AA688" i="28"/>
  <c r="AA689" i="28"/>
  <c r="AA690" i="28"/>
  <c r="AA691" i="28"/>
  <c r="AA692" i="28"/>
  <c r="AA693" i="28"/>
  <c r="AA694" i="28"/>
  <c r="AA695" i="28"/>
  <c r="AA696" i="28"/>
  <c r="AA697" i="28"/>
  <c r="AA698" i="28"/>
  <c r="AA699" i="28"/>
  <c r="AA700" i="28"/>
  <c r="AA701" i="28"/>
  <c r="AA702" i="28"/>
  <c r="AA703" i="28"/>
  <c r="AA704" i="28"/>
  <c r="AA705" i="28"/>
  <c r="AA706" i="28"/>
  <c r="AA707" i="28"/>
  <c r="AA708" i="28"/>
  <c r="AA709" i="28"/>
  <c r="AA710" i="28"/>
  <c r="AA711" i="28"/>
  <c r="AA712" i="28"/>
  <c r="AA713" i="28"/>
  <c r="AA714" i="28"/>
  <c r="AA715" i="28"/>
  <c r="AA716" i="28"/>
  <c r="AA717" i="28"/>
  <c r="AA718" i="28"/>
  <c r="AA719" i="28"/>
  <c r="AA720" i="28"/>
  <c r="AA721" i="28"/>
  <c r="AA722" i="28"/>
  <c r="AA723" i="28"/>
  <c r="AA724" i="28"/>
  <c r="AA725" i="28"/>
  <c r="AA726" i="28"/>
  <c r="AA727" i="28"/>
  <c r="AA728" i="28"/>
  <c r="AA729" i="28"/>
  <c r="AA730" i="28"/>
  <c r="AA731" i="28"/>
  <c r="AA732" i="28"/>
  <c r="AA733" i="28"/>
  <c r="AA734" i="28"/>
  <c r="AA735" i="28"/>
  <c r="AA736" i="28"/>
  <c r="AA737" i="28"/>
  <c r="AA738" i="28"/>
  <c r="AA739" i="28"/>
  <c r="AA740" i="28"/>
  <c r="AA741" i="28"/>
  <c r="AA742" i="28"/>
  <c r="AA743" i="28"/>
  <c r="AA744" i="28"/>
  <c r="AA745" i="28"/>
  <c r="AA746" i="28"/>
  <c r="AA747" i="28"/>
  <c r="AA748" i="28"/>
  <c r="AA749" i="28"/>
  <c r="AA750" i="28"/>
  <c r="AA751" i="28"/>
  <c r="AA752" i="28"/>
  <c r="AA753" i="28"/>
  <c r="AA754" i="28"/>
  <c r="AA755" i="28"/>
  <c r="AA756" i="28"/>
  <c r="AA757" i="28"/>
  <c r="AA758" i="28"/>
  <c r="AA759" i="28"/>
  <c r="AA760" i="28"/>
  <c r="AA761" i="28"/>
  <c r="AA762" i="28"/>
  <c r="AA763" i="28"/>
  <c r="AA764" i="28"/>
  <c r="AA765" i="28"/>
  <c r="AA766" i="28"/>
  <c r="AA767" i="28"/>
  <c r="AA768" i="28"/>
  <c r="AA769" i="28"/>
  <c r="AA770" i="28"/>
  <c r="AA771" i="28"/>
  <c r="AA772" i="28"/>
  <c r="AA773" i="28"/>
  <c r="AA774" i="28"/>
  <c r="AA775" i="28"/>
  <c r="AA776" i="28"/>
  <c r="AA777" i="28"/>
  <c r="AA778" i="28"/>
  <c r="AA779" i="28"/>
  <c r="AA780" i="28"/>
  <c r="AA781" i="28"/>
  <c r="AA782" i="28"/>
  <c r="AA783" i="28"/>
  <c r="AA784" i="28"/>
  <c r="AA785" i="28"/>
  <c r="AA786" i="28"/>
  <c r="AA787" i="28"/>
  <c r="AA788" i="28"/>
  <c r="AA789" i="28"/>
  <c r="AA790" i="28"/>
  <c r="AA791" i="28"/>
  <c r="AA792" i="28"/>
  <c r="AA793" i="28"/>
  <c r="AA794" i="28"/>
  <c r="AA795" i="28"/>
  <c r="AA796" i="28"/>
  <c r="AA797" i="28"/>
  <c r="AA798" i="28"/>
  <c r="AA799" i="28"/>
  <c r="AA800" i="28"/>
  <c r="AA801" i="28"/>
  <c r="AA802" i="28"/>
  <c r="AA803" i="28"/>
  <c r="AA804" i="28"/>
  <c r="AA805" i="28"/>
  <c r="AA806" i="28"/>
  <c r="AA807" i="28"/>
  <c r="AA808" i="28"/>
  <c r="AA809" i="28"/>
  <c r="AA810" i="28"/>
  <c r="AA811" i="28"/>
  <c r="AA812" i="28"/>
  <c r="AA813" i="28"/>
  <c r="AA814" i="28"/>
  <c r="AA815" i="28"/>
  <c r="AA816" i="28"/>
  <c r="AA817" i="28"/>
  <c r="AA818" i="28"/>
  <c r="AA819" i="28"/>
  <c r="AA820" i="28"/>
  <c r="AA821" i="28"/>
  <c r="AA822" i="28"/>
  <c r="AA823" i="28"/>
  <c r="AA824" i="28"/>
  <c r="AA825" i="28"/>
  <c r="AA826" i="28"/>
  <c r="AA827" i="28"/>
  <c r="AA828" i="28"/>
  <c r="AA829" i="28"/>
  <c r="AA830" i="28"/>
  <c r="AA831" i="28"/>
  <c r="AA832" i="28"/>
  <c r="AA833" i="28"/>
  <c r="AA834" i="28"/>
  <c r="AA835" i="28"/>
  <c r="AA836" i="28"/>
  <c r="AA837" i="28"/>
  <c r="AA838" i="28"/>
  <c r="AA839" i="28"/>
  <c r="AA840" i="28"/>
  <c r="AA841" i="28"/>
  <c r="AA842" i="28"/>
  <c r="AA843" i="28"/>
  <c r="AA844" i="28"/>
  <c r="AA845" i="28"/>
  <c r="AA846" i="28"/>
  <c r="AA847" i="28"/>
  <c r="AA848" i="28"/>
  <c r="AA849" i="28"/>
  <c r="AA850" i="28"/>
  <c r="AA851" i="28"/>
  <c r="AA852" i="28"/>
  <c r="AA853" i="28"/>
  <c r="AA854" i="28"/>
  <c r="AA855" i="28"/>
  <c r="AA856" i="28"/>
  <c r="AA857" i="28"/>
  <c r="AA858" i="28"/>
  <c r="AA859" i="28"/>
  <c r="AA860" i="28"/>
  <c r="AA861" i="28"/>
  <c r="AA862" i="28"/>
  <c r="AA863" i="28"/>
  <c r="AA864" i="28"/>
  <c r="AA865" i="28"/>
  <c r="AA866" i="28"/>
  <c r="AA867" i="28"/>
  <c r="AA868" i="28"/>
  <c r="AA869" i="28"/>
  <c r="AA870" i="28"/>
  <c r="AA871" i="28"/>
  <c r="AA872" i="28"/>
  <c r="AA873" i="28"/>
  <c r="AA874" i="28"/>
  <c r="AA875" i="28"/>
  <c r="AA876" i="28"/>
  <c r="AA877" i="28"/>
  <c r="AA878" i="28"/>
  <c r="AA879" i="28"/>
  <c r="AA880" i="28"/>
  <c r="AA881" i="28"/>
  <c r="AA882" i="28"/>
  <c r="AA883" i="28"/>
  <c r="AA884" i="28"/>
  <c r="AA885" i="28"/>
  <c r="AA886" i="28"/>
  <c r="AA887" i="28"/>
  <c r="AA888" i="28"/>
  <c r="AA889" i="28"/>
  <c r="AA890" i="28"/>
  <c r="AA891" i="28"/>
  <c r="AA892" i="28"/>
  <c r="AA893" i="28"/>
  <c r="AA894" i="28"/>
  <c r="AA895" i="28"/>
  <c r="AA896" i="28"/>
  <c r="AA897" i="28"/>
  <c r="AA898" i="28"/>
  <c r="AA899" i="28"/>
  <c r="AA900" i="28"/>
  <c r="AA901" i="28"/>
  <c r="AA902" i="28"/>
  <c r="AA903" i="28"/>
  <c r="AA904" i="28"/>
  <c r="AA905" i="28"/>
  <c r="AA906" i="28"/>
  <c r="AA907" i="28"/>
  <c r="AA908" i="28"/>
  <c r="AA909" i="28"/>
  <c r="AA910" i="28"/>
  <c r="AA911" i="28"/>
  <c r="AA912" i="28"/>
  <c r="AA913" i="28"/>
  <c r="AA914" i="28"/>
  <c r="AA915" i="28"/>
  <c r="AA916" i="28"/>
  <c r="AA917" i="28"/>
  <c r="AA918" i="28"/>
  <c r="AA919" i="28"/>
  <c r="AA920" i="28"/>
  <c r="AA921" i="28"/>
  <c r="AA922" i="28"/>
  <c r="AA923" i="28"/>
  <c r="AA924" i="28"/>
  <c r="AA925" i="28"/>
  <c r="AA926" i="28"/>
  <c r="AA927" i="28"/>
  <c r="AA928" i="28"/>
  <c r="AA929" i="28"/>
  <c r="AA930" i="28"/>
  <c r="AA931" i="28"/>
  <c r="AA932" i="28"/>
  <c r="AA933" i="28"/>
  <c r="AA934" i="28"/>
  <c r="AA935" i="28"/>
  <c r="AA936" i="28"/>
  <c r="AA937" i="28"/>
  <c r="AA938" i="28"/>
  <c r="AA939" i="28"/>
  <c r="AA940" i="28"/>
  <c r="AA941" i="28"/>
  <c r="AA942" i="28"/>
  <c r="AA943" i="28"/>
  <c r="AA944" i="28"/>
  <c r="AA945" i="28"/>
  <c r="AA946" i="28"/>
  <c r="AA947" i="28"/>
  <c r="AA948" i="28"/>
  <c r="AA949" i="28"/>
  <c r="AA950" i="28"/>
  <c r="AA951" i="28"/>
  <c r="AA952" i="28"/>
  <c r="AA953" i="28"/>
  <c r="AA954" i="28"/>
  <c r="AA955" i="28"/>
  <c r="AA956" i="28"/>
  <c r="AA957" i="28"/>
  <c r="AA958" i="28"/>
  <c r="AA959" i="28"/>
  <c r="AA960" i="28"/>
  <c r="AA961" i="28"/>
  <c r="AA962" i="28"/>
  <c r="AA963" i="28"/>
  <c r="AA964" i="28"/>
  <c r="AA965" i="28"/>
  <c r="AA966" i="28"/>
  <c r="AA967" i="28"/>
  <c r="AA968" i="28"/>
  <c r="AA969" i="28"/>
  <c r="AA970" i="28"/>
  <c r="AA971" i="28"/>
  <c r="AA972" i="28"/>
  <c r="AA973" i="28"/>
  <c r="AA974" i="28"/>
  <c r="AA975" i="28"/>
  <c r="AA976" i="28"/>
  <c r="AA977" i="28"/>
  <c r="AA978" i="28"/>
  <c r="AA979" i="28"/>
  <c r="AA980" i="28"/>
  <c r="AA981" i="28"/>
  <c r="AA982" i="28"/>
  <c r="AA983" i="28"/>
  <c r="AA984" i="28"/>
  <c r="AA985" i="28"/>
  <c r="AA986" i="28"/>
  <c r="AA987" i="28"/>
  <c r="AA988" i="28"/>
  <c r="AA989" i="28"/>
  <c r="AA990" i="28"/>
  <c r="AA991" i="28"/>
  <c r="AA992" i="28"/>
  <c r="AA993" i="28"/>
  <c r="AA994" i="28"/>
  <c r="AA995" i="28"/>
  <c r="AA996" i="28"/>
  <c r="AA997" i="28"/>
  <c r="AA998" i="28"/>
  <c r="AA999" i="28"/>
  <c r="AA1000" i="28"/>
  <c r="AA1001" i="28"/>
  <c r="AA1002" i="28"/>
  <c r="AA1003" i="28"/>
  <c r="AA1004" i="28"/>
  <c r="AA1005" i="28"/>
  <c r="AA1006" i="28"/>
  <c r="AA1007" i="28"/>
  <c r="AA1008" i="28"/>
  <c r="AA1009" i="28"/>
  <c r="AA1010" i="28"/>
  <c r="AA1011" i="28"/>
  <c r="AA1012" i="28"/>
  <c r="AA1013" i="28"/>
  <c r="AA1014" i="28"/>
  <c r="AA1015" i="28"/>
  <c r="AA1016" i="28"/>
  <c r="AA1017" i="28"/>
  <c r="AA1018" i="28"/>
  <c r="AA1019" i="28"/>
  <c r="AA1020" i="28"/>
  <c r="AA1021" i="28"/>
  <c r="AA1022" i="28"/>
  <c r="AA1023" i="28"/>
  <c r="AA1024" i="28"/>
  <c r="AA1025" i="28"/>
  <c r="AA1026" i="28"/>
  <c r="AA1027" i="28"/>
  <c r="AA1028" i="28"/>
  <c r="AA1029" i="28"/>
  <c r="AA1030" i="28"/>
  <c r="AA1031" i="28"/>
  <c r="AA1032" i="28"/>
  <c r="AA1033" i="28"/>
  <c r="AA1034" i="28"/>
  <c r="AA1035" i="28"/>
  <c r="AA1036" i="28"/>
  <c r="AA1037" i="28"/>
  <c r="AA1038" i="28"/>
  <c r="AA1039" i="28"/>
  <c r="AA1040" i="28"/>
  <c r="AA1041" i="28"/>
  <c r="AA1042" i="28"/>
  <c r="AA1043" i="28"/>
  <c r="AA1044" i="28"/>
  <c r="AA1045" i="28"/>
  <c r="AA1046" i="28"/>
  <c r="AA1047" i="28"/>
  <c r="AA1048" i="28"/>
  <c r="AA1049" i="28"/>
  <c r="AA1050" i="28"/>
  <c r="AA1051" i="28"/>
  <c r="AA1052" i="28"/>
  <c r="AA1053" i="28"/>
  <c r="AA1054" i="28"/>
  <c r="AA1055" i="28"/>
  <c r="AA1056" i="28"/>
  <c r="AA1057" i="28"/>
  <c r="AA1058" i="28"/>
  <c r="AA1059" i="28"/>
  <c r="AA1060" i="28"/>
  <c r="AA1061" i="28"/>
  <c r="AA1062" i="28"/>
  <c r="AA1063" i="28"/>
  <c r="AA1064" i="28"/>
  <c r="AA1065" i="28"/>
  <c r="AA1066" i="28"/>
  <c r="AA1067" i="28"/>
  <c r="AA1068" i="28"/>
  <c r="AA1069" i="28"/>
  <c r="AA1070" i="28"/>
  <c r="AA1071" i="28"/>
  <c r="AA1072" i="28"/>
  <c r="AA1073" i="28"/>
  <c r="AA1074" i="28"/>
  <c r="AA1075" i="28"/>
  <c r="AA1076" i="28"/>
  <c r="AA1077" i="28"/>
  <c r="AA1078" i="28"/>
  <c r="AA1079" i="28"/>
  <c r="AA1080" i="28"/>
  <c r="AA1081" i="28"/>
  <c r="AA1082" i="28"/>
  <c r="AA1083" i="28"/>
  <c r="AA1084" i="28"/>
  <c r="AA1085" i="28"/>
  <c r="AA1086" i="28"/>
  <c r="AA1087" i="28"/>
  <c r="AA1088" i="28"/>
  <c r="AA1089" i="28"/>
  <c r="AA1090" i="28"/>
  <c r="AA1091" i="28"/>
  <c r="AA1092" i="28"/>
  <c r="AA1093" i="28"/>
  <c r="AA1094" i="28"/>
  <c r="AA1095" i="28"/>
  <c r="AA1096" i="28"/>
  <c r="AA1097" i="28"/>
  <c r="AA1098" i="28"/>
  <c r="AA1099" i="28"/>
  <c r="AA1100" i="28"/>
  <c r="AA1101" i="28"/>
  <c r="AA1102" i="28"/>
  <c r="AA1103" i="28"/>
  <c r="AA1104" i="28"/>
  <c r="AA1105" i="28"/>
  <c r="AA1106" i="28"/>
  <c r="AA1107" i="28"/>
  <c r="AA1108" i="28"/>
  <c r="AA1109" i="28"/>
  <c r="AA1110" i="28"/>
  <c r="AA1111" i="28"/>
  <c r="AA1112" i="28"/>
  <c r="AA1113" i="28"/>
  <c r="AA1114" i="28"/>
  <c r="AA1115" i="28"/>
  <c r="AA1116" i="28"/>
  <c r="AA1117" i="28"/>
  <c r="AA1118" i="28"/>
  <c r="AA1119" i="28"/>
  <c r="AA1120" i="28"/>
  <c r="AA1121" i="28"/>
  <c r="AA1122" i="28"/>
  <c r="AA1123" i="28"/>
  <c r="AA1124" i="28"/>
  <c r="AA1125" i="28"/>
  <c r="AA1126" i="28"/>
  <c r="AA1127" i="28"/>
  <c r="AA1128" i="28"/>
  <c r="AA1129" i="28"/>
  <c r="AA1130" i="28"/>
  <c r="AA1131" i="28"/>
  <c r="AA1132" i="28"/>
  <c r="AA1133" i="28"/>
  <c r="AA1134" i="28"/>
  <c r="AA1135" i="28"/>
  <c r="AA1136" i="28"/>
  <c r="AA1137" i="28"/>
  <c r="AA1138" i="28"/>
  <c r="AA1139" i="28"/>
  <c r="AA1140" i="28"/>
  <c r="AA1141" i="28"/>
  <c r="AA1142" i="28"/>
  <c r="AA1143" i="28"/>
  <c r="AA1144" i="28"/>
  <c r="AA1145" i="28"/>
  <c r="AA1146" i="28"/>
  <c r="AA1147" i="28"/>
  <c r="AA1148" i="28"/>
  <c r="AA1149" i="28"/>
  <c r="AA1150" i="28"/>
  <c r="AA1151" i="28"/>
  <c r="AA1152" i="28"/>
  <c r="AA1153" i="28"/>
  <c r="AA1154" i="28"/>
  <c r="AA1155" i="28"/>
  <c r="AA1156" i="28"/>
  <c r="AA1157" i="28"/>
  <c r="AA1158" i="28"/>
  <c r="AA1159" i="28"/>
  <c r="AA1160" i="28"/>
  <c r="AA1161" i="28"/>
  <c r="AA1162" i="28"/>
  <c r="AA1163" i="28"/>
  <c r="AA1164" i="28"/>
  <c r="AA1165" i="28"/>
  <c r="AA1166" i="28"/>
  <c r="AA1167" i="28"/>
  <c r="AA1168" i="28"/>
  <c r="AA1169" i="28"/>
  <c r="AA1170" i="28"/>
  <c r="AA1171" i="28"/>
  <c r="AA1172" i="28"/>
  <c r="AA1173" i="28"/>
  <c r="AA1174" i="28"/>
  <c r="AA1175" i="28"/>
  <c r="AA1176" i="28"/>
  <c r="AA1177" i="28"/>
  <c r="AA1178" i="28"/>
  <c r="AA1179" i="28"/>
  <c r="AA1180" i="28"/>
  <c r="AA1181" i="28"/>
  <c r="AA1182" i="28"/>
  <c r="AA1183" i="28"/>
  <c r="AA1184" i="28"/>
  <c r="AA1185" i="28"/>
  <c r="AA1186" i="28"/>
  <c r="AA1187" i="28"/>
  <c r="AA1188" i="28"/>
  <c r="AA1189" i="28"/>
  <c r="AA1190" i="28"/>
  <c r="AA1191" i="28"/>
  <c r="AA1192" i="28"/>
  <c r="AA1193" i="28"/>
  <c r="AA1194" i="28"/>
  <c r="AA1195" i="28"/>
  <c r="AA1196" i="28"/>
  <c r="AA1197" i="28"/>
  <c r="AA1198" i="28"/>
  <c r="AA1199" i="28"/>
  <c r="AA1200" i="28"/>
  <c r="AA1201" i="28"/>
  <c r="AA1202" i="28"/>
  <c r="AA1203" i="28"/>
  <c r="AA1204" i="28"/>
  <c r="AA1205" i="28"/>
  <c r="AA1206" i="28"/>
  <c r="AA1207" i="28"/>
  <c r="AA1208" i="28"/>
  <c r="AA1209" i="28"/>
  <c r="AA1210" i="28"/>
  <c r="AA1211" i="28"/>
  <c r="AA1212" i="28"/>
  <c r="AA1213" i="28"/>
  <c r="AA1214" i="28"/>
  <c r="AA1215" i="28"/>
  <c r="AA1216" i="28"/>
  <c r="AA1217" i="28"/>
  <c r="AA1218" i="28"/>
  <c r="AA1219" i="28"/>
  <c r="AA1220" i="28"/>
  <c r="AA1221" i="28"/>
  <c r="AA1222" i="28"/>
  <c r="AA1223" i="28"/>
  <c r="AA1224" i="28"/>
  <c r="AA1225" i="28"/>
  <c r="AA1226" i="28"/>
  <c r="AA1227" i="28"/>
  <c r="AA1228" i="28"/>
  <c r="AA1229" i="28"/>
  <c r="AA1230" i="28"/>
  <c r="AA1231" i="28"/>
  <c r="AA1232" i="28"/>
  <c r="AA1233" i="28"/>
  <c r="AA1234" i="28"/>
  <c r="AA1235" i="28"/>
  <c r="AA1236" i="28"/>
  <c r="AA1237" i="28"/>
  <c r="AA1238" i="28"/>
  <c r="AA1239" i="28"/>
  <c r="AA1240" i="28"/>
  <c r="AA1241" i="28"/>
  <c r="AA1242" i="28"/>
  <c r="AA1243" i="28"/>
  <c r="AA1244" i="28"/>
  <c r="AA1245" i="28"/>
  <c r="AA1246" i="28"/>
  <c r="AA1247" i="28"/>
  <c r="AA1248" i="28"/>
  <c r="AA1249" i="28"/>
  <c r="AA1250" i="28"/>
  <c r="AA1251" i="28"/>
  <c r="AA1252" i="28"/>
  <c r="AA1253" i="28"/>
  <c r="AA1254" i="28"/>
  <c r="AA1255" i="28"/>
  <c r="AA1256" i="28"/>
  <c r="AA1257" i="28"/>
  <c r="AA1258" i="28"/>
  <c r="AA1259" i="28"/>
  <c r="AA1260" i="28"/>
  <c r="AA1261" i="28"/>
  <c r="AA1262" i="28"/>
  <c r="AA1263" i="28"/>
  <c r="AA1264" i="28"/>
  <c r="AA1265" i="28"/>
  <c r="AA1266" i="28"/>
  <c r="AA1267" i="28"/>
  <c r="AA1268" i="28"/>
  <c r="AA1269" i="28"/>
  <c r="AA1270" i="28"/>
  <c r="AA1271" i="28"/>
  <c r="AA1272" i="28"/>
  <c r="AA1273" i="28"/>
  <c r="AA1274" i="28"/>
  <c r="AA1275" i="28"/>
  <c r="AA1276" i="28"/>
  <c r="AA1277" i="28"/>
  <c r="AA1278" i="28"/>
  <c r="AA1279" i="28"/>
  <c r="AA1280" i="28"/>
  <c r="AA1281" i="28"/>
  <c r="AA1282" i="28"/>
  <c r="AA1283" i="28"/>
  <c r="AA1284" i="28"/>
  <c r="AA1285" i="28"/>
  <c r="AA1286" i="28"/>
  <c r="AA1287" i="28"/>
  <c r="AA1288" i="28"/>
  <c r="AA1289" i="28"/>
  <c r="AA1290" i="28"/>
  <c r="AA1291" i="28"/>
  <c r="AA1292" i="28"/>
  <c r="AA1293" i="28"/>
  <c r="AA1294" i="28"/>
  <c r="AA1295" i="28"/>
  <c r="AA1296" i="28"/>
  <c r="AA1297" i="28"/>
  <c r="AA1298" i="28"/>
  <c r="AA1299" i="28"/>
  <c r="AA1300" i="28"/>
  <c r="AA1301" i="28"/>
  <c r="AA1302" i="28"/>
  <c r="AA1303" i="28"/>
  <c r="AA1304" i="28"/>
  <c r="AA1305" i="28"/>
  <c r="AA1306" i="28"/>
  <c r="AA1307" i="28"/>
  <c r="AA1308" i="28"/>
  <c r="AA1309" i="28"/>
  <c r="AA1310" i="28"/>
  <c r="AA3" i="28"/>
  <c r="AF183" i="27"/>
  <c r="AF184" i="27"/>
  <c r="AF185" i="27"/>
  <c r="AF186" i="27"/>
  <c r="AF188" i="27"/>
  <c r="AF189" i="27"/>
  <c r="AF190" i="27"/>
  <c r="AF191" i="27"/>
  <c r="AF192" i="27"/>
  <c r="AF193" i="27"/>
  <c r="AF194" i="27"/>
  <c r="AF196" i="27"/>
  <c r="AF197" i="27"/>
  <c r="AF198" i="27"/>
  <c r="AF199" i="27"/>
  <c r="AF200" i="27"/>
  <c r="AF201" i="27"/>
  <c r="AF202" i="27"/>
  <c r="AF204" i="27"/>
  <c r="AF205" i="27"/>
  <c r="AF206" i="27"/>
  <c r="AF207" i="27"/>
  <c r="AF208" i="27"/>
  <c r="AF209" i="27"/>
  <c r="AF210" i="27"/>
  <c r="AF212" i="27"/>
  <c r="AF213" i="27"/>
  <c r="AF214" i="27"/>
  <c r="AF215" i="27"/>
  <c r="AF216" i="27"/>
  <c r="AF217" i="27"/>
  <c r="AF218" i="27"/>
  <c r="AF220" i="27"/>
  <c r="AF221" i="27"/>
  <c r="AF222" i="27"/>
  <c r="AF223" i="27"/>
  <c r="AF224" i="27"/>
  <c r="AF225" i="27"/>
  <c r="AF226" i="27"/>
  <c r="AF228" i="27"/>
  <c r="AF229" i="27"/>
  <c r="AF230" i="27"/>
  <c r="AF231" i="27"/>
  <c r="AF232" i="27"/>
  <c r="AF233" i="27"/>
  <c r="AF234" i="27"/>
  <c r="AF236" i="27"/>
  <c r="AF237" i="27"/>
  <c r="AF238" i="27"/>
  <c r="AF239" i="27"/>
  <c r="AF240" i="27"/>
  <c r="AF241" i="27"/>
  <c r="AF242" i="27"/>
  <c r="AF244" i="27"/>
  <c r="AF245" i="27"/>
  <c r="AF246" i="27"/>
  <c r="AF247" i="27"/>
  <c r="AF248" i="27"/>
  <c r="AF249" i="27"/>
  <c r="AF250" i="27"/>
  <c r="AF252" i="27"/>
  <c r="AF253" i="27"/>
  <c r="AF254" i="27"/>
  <c r="AF255" i="27"/>
  <c r="AF256" i="27"/>
  <c r="AF257" i="27"/>
  <c r="AF258" i="27"/>
  <c r="AF260" i="27"/>
  <c r="AF261" i="27"/>
  <c r="AF262" i="27"/>
  <c r="AF263" i="27"/>
  <c r="AF264" i="27"/>
  <c r="AF265" i="27"/>
  <c r="AF266" i="27"/>
  <c r="AF268" i="27"/>
  <c r="AF269" i="27"/>
  <c r="AF270" i="27"/>
  <c r="AF271" i="27"/>
  <c r="AF272" i="27"/>
  <c r="AF273" i="27"/>
  <c r="AF274" i="27"/>
  <c r="AF276" i="27"/>
  <c r="AF277" i="27"/>
  <c r="AF278" i="27"/>
  <c r="AF279" i="27"/>
  <c r="AF280" i="27"/>
  <c r="AF281" i="27"/>
  <c r="AF282" i="27"/>
  <c r="AF284" i="27"/>
  <c r="AF285" i="27"/>
  <c r="AF286" i="27"/>
  <c r="AF287" i="27"/>
  <c r="AF288" i="27"/>
  <c r="AF289" i="27"/>
  <c r="AF290" i="27"/>
  <c r="AF292" i="27"/>
  <c r="AF293" i="27"/>
  <c r="AF294" i="27"/>
  <c r="AF295" i="27"/>
  <c r="AF296" i="27"/>
  <c r="AF297" i="27"/>
  <c r="AF298" i="27"/>
  <c r="AF300" i="27"/>
  <c r="AF301" i="27"/>
  <c r="AF302" i="27"/>
  <c r="AF303" i="27"/>
  <c r="AF304" i="27"/>
  <c r="AF305" i="27"/>
  <c r="AF306" i="27"/>
  <c r="AF308" i="27"/>
  <c r="AF309" i="27"/>
  <c r="AF310" i="27"/>
  <c r="AF311" i="27"/>
  <c r="AF312" i="27"/>
  <c r="AF313" i="27"/>
  <c r="AF314" i="27"/>
  <c r="AF316" i="27"/>
  <c r="AF317" i="27"/>
  <c r="AF318" i="27"/>
  <c r="AF319" i="27"/>
  <c r="AF320" i="27"/>
  <c r="AF321" i="27"/>
  <c r="AF322" i="27"/>
  <c r="AF324" i="27"/>
  <c r="AF325" i="27"/>
  <c r="AF326" i="27"/>
  <c r="AF327" i="27"/>
  <c r="AF328" i="27"/>
  <c r="AF329" i="27"/>
  <c r="AF330" i="27"/>
  <c r="AF332" i="27"/>
  <c r="AF333" i="27"/>
  <c r="AF334" i="27"/>
  <c r="AF335" i="27"/>
  <c r="AF336" i="27"/>
  <c r="AF337" i="27"/>
  <c r="AF338" i="27"/>
  <c r="AF340" i="27"/>
  <c r="AF341" i="27"/>
  <c r="AF342" i="27"/>
  <c r="AF343" i="27"/>
  <c r="AF344" i="27"/>
  <c r="AF345" i="27"/>
  <c r="AF346" i="27"/>
  <c r="AF348" i="27"/>
  <c r="AF349" i="27"/>
  <c r="AF350" i="27"/>
  <c r="AF351" i="27"/>
  <c r="AF352" i="27"/>
  <c r="AF353" i="27"/>
  <c r="AF354" i="27"/>
  <c r="AF356" i="27"/>
  <c r="AF357" i="27"/>
  <c r="AF358" i="27"/>
  <c r="AF359" i="27"/>
  <c r="AF360" i="27"/>
  <c r="AF361" i="27"/>
  <c r="AF362" i="27"/>
  <c r="AF364" i="27"/>
  <c r="AF365" i="27"/>
  <c r="AF366" i="27"/>
  <c r="AF367" i="27"/>
  <c r="AF368" i="27"/>
  <c r="AF369" i="27"/>
  <c r="AF370" i="27"/>
  <c r="AF372" i="27"/>
  <c r="AF373" i="27"/>
  <c r="AF374" i="27"/>
  <c r="AF375" i="27"/>
  <c r="AF376" i="27"/>
  <c r="AF377" i="27"/>
  <c r="AF378" i="27"/>
  <c r="AF380" i="27"/>
  <c r="AF381" i="27"/>
  <c r="AF382" i="27"/>
  <c r="AF383" i="27"/>
  <c r="AF384" i="27"/>
  <c r="AF385" i="27"/>
  <c r="AF386" i="27"/>
  <c r="AF388" i="27"/>
  <c r="AF389" i="27"/>
  <c r="AF390" i="27"/>
  <c r="AF391" i="27"/>
  <c r="AF392" i="27"/>
  <c r="AF393" i="27"/>
  <c r="AF394" i="27"/>
  <c r="AF396" i="27"/>
  <c r="AF397" i="27"/>
  <c r="AF398" i="27"/>
  <c r="AF399" i="27"/>
  <c r="AF400" i="27"/>
  <c r="AF401" i="27"/>
  <c r="AF402" i="27"/>
  <c r="AF404" i="27"/>
  <c r="AF405" i="27"/>
  <c r="AF406" i="27"/>
  <c r="AF407" i="27"/>
  <c r="AF408" i="27"/>
  <c r="AF409" i="27"/>
  <c r="AF410" i="27"/>
  <c r="AF412" i="27"/>
  <c r="AF413" i="27"/>
  <c r="AF414" i="27"/>
  <c r="AF415" i="27"/>
  <c r="AF416" i="27"/>
  <c r="AF417" i="27"/>
  <c r="AF418" i="27"/>
  <c r="AF420" i="27"/>
  <c r="AF421" i="27"/>
  <c r="AF422" i="27"/>
  <c r="AF423" i="27"/>
  <c r="AF424" i="27"/>
  <c r="AF425" i="27"/>
  <c r="AF426" i="27"/>
  <c r="AF428" i="27"/>
  <c r="AF429" i="27"/>
  <c r="AF430" i="27"/>
  <c r="AF431" i="27"/>
  <c r="AF432" i="27"/>
  <c r="AF433" i="27"/>
  <c r="AF434" i="27"/>
  <c r="AF436" i="27"/>
  <c r="AF437" i="27"/>
  <c r="AF438" i="27"/>
  <c r="AF439" i="27"/>
  <c r="AF440" i="27"/>
  <c r="AF441" i="27"/>
  <c r="AF442" i="27"/>
  <c r="AF444" i="27"/>
  <c r="AF445" i="27"/>
  <c r="AF446" i="27"/>
  <c r="AF447" i="27"/>
  <c r="AF448" i="27"/>
  <c r="AF449" i="27"/>
  <c r="AF450" i="27"/>
  <c r="AF452" i="27"/>
  <c r="AF453" i="27"/>
  <c r="AF454" i="27"/>
  <c r="AF455" i="27"/>
  <c r="AF456" i="27"/>
  <c r="AF457" i="27"/>
  <c r="AF458" i="27"/>
  <c r="AF460" i="27"/>
  <c r="AF461" i="27"/>
  <c r="AF462" i="27"/>
  <c r="AF463" i="27"/>
  <c r="AF464" i="27"/>
  <c r="AF465" i="27"/>
  <c r="AF466" i="27"/>
  <c r="AF468" i="27"/>
  <c r="AF469" i="27"/>
  <c r="AF470" i="27"/>
  <c r="AF471" i="27"/>
  <c r="AF472" i="27"/>
  <c r="AF473" i="27"/>
  <c r="AF474" i="27"/>
  <c r="AF476" i="27"/>
  <c r="AF477" i="27"/>
  <c r="AF478" i="27"/>
  <c r="AF479" i="27"/>
  <c r="AF480" i="27"/>
  <c r="AF481" i="27"/>
  <c r="AF482" i="27"/>
  <c r="AF484" i="27"/>
  <c r="AF485" i="27"/>
  <c r="AF486" i="27"/>
  <c r="AF487" i="27"/>
  <c r="AF488" i="27"/>
  <c r="AF489" i="27"/>
  <c r="AF490" i="27"/>
  <c r="AF492" i="27"/>
  <c r="AF493" i="27"/>
  <c r="AF494" i="27"/>
  <c r="AF495" i="27"/>
  <c r="AF496" i="27"/>
  <c r="AF497" i="27"/>
  <c r="AF498" i="27"/>
  <c r="AF500" i="27"/>
  <c r="AF501" i="27"/>
  <c r="AF502" i="27"/>
  <c r="AF503" i="27"/>
  <c r="AF504" i="27"/>
  <c r="AF505" i="27"/>
  <c r="AF506" i="27"/>
  <c r="AF508" i="27"/>
  <c r="AF509" i="27"/>
  <c r="AF510" i="27"/>
  <c r="AF511" i="27"/>
  <c r="AF512" i="27"/>
  <c r="AF513" i="27"/>
  <c r="AF514" i="27"/>
  <c r="AF516" i="27"/>
  <c r="AF517" i="27"/>
  <c r="AF518" i="27"/>
  <c r="AF519" i="27"/>
  <c r="AF520" i="27"/>
  <c r="AF521" i="27"/>
  <c r="AF522" i="27"/>
  <c r="AF524" i="27"/>
  <c r="AF525" i="27"/>
  <c r="AF526" i="27"/>
  <c r="AF527" i="27"/>
  <c r="AF528" i="27"/>
  <c r="AF529" i="27"/>
  <c r="AF530" i="27"/>
  <c r="AF532" i="27"/>
  <c r="AF533" i="27"/>
  <c r="AF534" i="27"/>
  <c r="AF535" i="27"/>
  <c r="AF536" i="27"/>
  <c r="AF537" i="27"/>
  <c r="AF538" i="27"/>
  <c r="AF540" i="27"/>
  <c r="AF541" i="27"/>
  <c r="AF542" i="27"/>
  <c r="AF543" i="27"/>
  <c r="AF544" i="27"/>
  <c r="AF545" i="27"/>
  <c r="AF546" i="27"/>
  <c r="AF548" i="27"/>
  <c r="AF549" i="27"/>
  <c r="AF550" i="27"/>
  <c r="AF551" i="27"/>
  <c r="AF552" i="27"/>
  <c r="AF553" i="27"/>
  <c r="AF554" i="27"/>
  <c r="AF556" i="27"/>
  <c r="AF557" i="27"/>
  <c r="AF558" i="27"/>
  <c r="AF559" i="27"/>
  <c r="AF560" i="27"/>
  <c r="AF561" i="27"/>
  <c r="AF562" i="27"/>
  <c r="AF564" i="27"/>
  <c r="AF565" i="27"/>
  <c r="AF566" i="27"/>
  <c r="AF567" i="27"/>
  <c r="AF568" i="27"/>
  <c r="AF569" i="27"/>
  <c r="AF570" i="27"/>
  <c r="AF572" i="27"/>
  <c r="AF573" i="27"/>
  <c r="AF574" i="27"/>
  <c r="AF575" i="27"/>
  <c r="AF576" i="27"/>
  <c r="AF577" i="27"/>
  <c r="AF578" i="27"/>
  <c r="AF580" i="27"/>
  <c r="AF581" i="27"/>
  <c r="AF582" i="27"/>
  <c r="AF583" i="27"/>
  <c r="AF584" i="27"/>
  <c r="AF585" i="27"/>
  <c r="AF586" i="27"/>
  <c r="AF588" i="27"/>
  <c r="AF589" i="27"/>
  <c r="AF590" i="27"/>
  <c r="AF591" i="27"/>
  <c r="AF592" i="27"/>
  <c r="AF593" i="27"/>
  <c r="AF594" i="27"/>
  <c r="AF596" i="27"/>
  <c r="AF597" i="27"/>
  <c r="AF598" i="27"/>
  <c r="AF599" i="27"/>
  <c r="AF600" i="27"/>
  <c r="AF601" i="27"/>
  <c r="AF602" i="27"/>
  <c r="AF604" i="27"/>
  <c r="AF605" i="27"/>
  <c r="AF606" i="27"/>
  <c r="AF607" i="27"/>
  <c r="AF608" i="27"/>
  <c r="AF609" i="27"/>
  <c r="AF610" i="27"/>
  <c r="AF612" i="27"/>
  <c r="AF613" i="27"/>
  <c r="AF614" i="27"/>
  <c r="AF615" i="27"/>
  <c r="AF616" i="27"/>
  <c r="AF617" i="27"/>
  <c r="AF618" i="27"/>
  <c r="AF620" i="27"/>
  <c r="AF621" i="27"/>
  <c r="AF622" i="27"/>
  <c r="AF623" i="27"/>
  <c r="AF624" i="27"/>
  <c r="AF625" i="27"/>
  <c r="AF626" i="27"/>
  <c r="AF628" i="27"/>
  <c r="AF629" i="27"/>
  <c r="AF630" i="27"/>
  <c r="AF631" i="27"/>
  <c r="AF632" i="27"/>
  <c r="AF633" i="27"/>
  <c r="AF634" i="27"/>
  <c r="AF636" i="27"/>
  <c r="AF637" i="27"/>
  <c r="AF638" i="27"/>
  <c r="AF639" i="27"/>
  <c r="AF640" i="27"/>
  <c r="AF641" i="27"/>
  <c r="AF642" i="27"/>
  <c r="AF644" i="27"/>
  <c r="AF645" i="27"/>
  <c r="AF646" i="27"/>
  <c r="AF647" i="27"/>
  <c r="AF648" i="27"/>
  <c r="AF649" i="27"/>
  <c r="AF650" i="27"/>
  <c r="AF652" i="27"/>
  <c r="AF653" i="27"/>
  <c r="AF654" i="27"/>
  <c r="AF655" i="27"/>
  <c r="AF656" i="27"/>
  <c r="AF657" i="27"/>
  <c r="AF658" i="27"/>
  <c r="AF660" i="27"/>
  <c r="AF661" i="27"/>
  <c r="AF662" i="27"/>
  <c r="AF663" i="27"/>
  <c r="AF664" i="27"/>
  <c r="AF665" i="27"/>
  <c r="AF666" i="27"/>
  <c r="AF668" i="27"/>
  <c r="AF669" i="27"/>
  <c r="AF670" i="27"/>
  <c r="AF671" i="27"/>
  <c r="AF672" i="27"/>
  <c r="AF673" i="27"/>
  <c r="AF674" i="27"/>
  <c r="AF676" i="27"/>
  <c r="AF677" i="27"/>
  <c r="AF678" i="27"/>
  <c r="AF679" i="27"/>
  <c r="AF680" i="27"/>
  <c r="AF681" i="27"/>
  <c r="AF682" i="27"/>
  <c r="AF684" i="27"/>
  <c r="AF685" i="27"/>
  <c r="AF686" i="27"/>
  <c r="AF687" i="27"/>
  <c r="AF688" i="27"/>
  <c r="AF689" i="27"/>
  <c r="AF690" i="27"/>
  <c r="AF692" i="27"/>
  <c r="AF693" i="27"/>
  <c r="AF694" i="27"/>
  <c r="AF695" i="27"/>
  <c r="AF696" i="27"/>
  <c r="AF697" i="27"/>
  <c r="AF698" i="27"/>
  <c r="AF700" i="27"/>
  <c r="AF701" i="27"/>
  <c r="AF702" i="27"/>
  <c r="AF703" i="27"/>
  <c r="AF704" i="27"/>
  <c r="AF705" i="27"/>
  <c r="AF706" i="27"/>
  <c r="AF708" i="27"/>
  <c r="AF709" i="27"/>
  <c r="AF710" i="27"/>
  <c r="AF711" i="27"/>
  <c r="AF712" i="27"/>
  <c r="AF713" i="27"/>
  <c r="AF714" i="27"/>
  <c r="AF716" i="27"/>
  <c r="AF717" i="27"/>
  <c r="AF718" i="27"/>
  <c r="AF719" i="27"/>
  <c r="AF720" i="27"/>
  <c r="AF721" i="27"/>
  <c r="AF722" i="27"/>
  <c r="AF724" i="27"/>
  <c r="AF725" i="27"/>
  <c r="AF726" i="27"/>
  <c r="AF727" i="27"/>
  <c r="AF728" i="27"/>
  <c r="AF729" i="27"/>
  <c r="AF730" i="27"/>
  <c r="AF732" i="27"/>
  <c r="AF733" i="27"/>
  <c r="AF734" i="27"/>
  <c r="AF735" i="27"/>
  <c r="AF736" i="27"/>
  <c r="AF737" i="27"/>
  <c r="AF738" i="27"/>
  <c r="AF740" i="27"/>
  <c r="AF741" i="27"/>
  <c r="AF742" i="27"/>
  <c r="AF743" i="27"/>
  <c r="AF744" i="27"/>
  <c r="AF745" i="27"/>
  <c r="AF746" i="27"/>
  <c r="AF748" i="27"/>
  <c r="AF749" i="27"/>
  <c r="AF750" i="27"/>
  <c r="AF751" i="27"/>
  <c r="AF752" i="27"/>
  <c r="AF753" i="27"/>
  <c r="AF754" i="27"/>
  <c r="AF756" i="27"/>
  <c r="AF757" i="27"/>
  <c r="AF758" i="27"/>
  <c r="AF759" i="27"/>
  <c r="AF760" i="27"/>
  <c r="AF761" i="27"/>
  <c r="AF762" i="27"/>
  <c r="AF764" i="27"/>
  <c r="AF765" i="27"/>
  <c r="AF766" i="27"/>
  <c r="AF767" i="27"/>
  <c r="AF768" i="27"/>
  <c r="AF769" i="27"/>
  <c r="AF770" i="27"/>
  <c r="AF772" i="27"/>
  <c r="AF773" i="27"/>
  <c r="AF774" i="27"/>
  <c r="AF775" i="27"/>
  <c r="AF776" i="27"/>
  <c r="AF777" i="27"/>
  <c r="AF778" i="27"/>
  <c r="AF780" i="27"/>
  <c r="AF781" i="27"/>
  <c r="AF782" i="27"/>
  <c r="AF783" i="27"/>
  <c r="AF784" i="27"/>
  <c r="AF785" i="27"/>
  <c r="AF786" i="27"/>
  <c r="AF788" i="27"/>
  <c r="AF789" i="27"/>
  <c r="AF790" i="27"/>
  <c r="AF791" i="27"/>
  <c r="AF792" i="27"/>
  <c r="AF793" i="27"/>
  <c r="AF794" i="27"/>
  <c r="AF796" i="27"/>
  <c r="AF797" i="27"/>
  <c r="AF798" i="27"/>
  <c r="AF799" i="27"/>
  <c r="AF800" i="27"/>
  <c r="AF801" i="27"/>
  <c r="AF802" i="27"/>
  <c r="AF804" i="27"/>
  <c r="AF805" i="27"/>
  <c r="AF806" i="27"/>
  <c r="AF807" i="27"/>
  <c r="AF808" i="27"/>
  <c r="AF809" i="27"/>
  <c r="AF810" i="27"/>
  <c r="AF812" i="27"/>
  <c r="AF813" i="27"/>
  <c r="AF814" i="27"/>
  <c r="AF815" i="27"/>
  <c r="AF816" i="27"/>
  <c r="AF817" i="27"/>
  <c r="AF818" i="27"/>
  <c r="AF820" i="27"/>
  <c r="AF821" i="27"/>
  <c r="AF822" i="27"/>
  <c r="AF823" i="27"/>
  <c r="AF824" i="27"/>
  <c r="AF825" i="27"/>
  <c r="AF826" i="27"/>
  <c r="AF828" i="27"/>
  <c r="AF829" i="27"/>
  <c r="AF830" i="27"/>
  <c r="AF831" i="27"/>
  <c r="AF832" i="27"/>
  <c r="AF833" i="27"/>
  <c r="AF834" i="27"/>
  <c r="AF836" i="27"/>
  <c r="AF837" i="27"/>
  <c r="AF838" i="27"/>
  <c r="AF839" i="27"/>
  <c r="AF840" i="27"/>
  <c r="AF841" i="27"/>
  <c r="AF842" i="27"/>
  <c r="AF844" i="27"/>
  <c r="AF845" i="27"/>
  <c r="AF846" i="27"/>
  <c r="AF847" i="27"/>
  <c r="AF848" i="27"/>
  <c r="AF849" i="27"/>
  <c r="AF850" i="27"/>
  <c r="AF852" i="27"/>
  <c r="AF853" i="27"/>
  <c r="AF854" i="27"/>
  <c r="AF855" i="27"/>
  <c r="AF856" i="27"/>
  <c r="AF857" i="27"/>
  <c r="AF858" i="27"/>
  <c r="AF860" i="27"/>
  <c r="AF861" i="27"/>
  <c r="AF862" i="27"/>
  <c r="AF863" i="27"/>
  <c r="AF864" i="27"/>
  <c r="AF865" i="27"/>
  <c r="AF866" i="27"/>
  <c r="AF868" i="27"/>
  <c r="AF869" i="27"/>
  <c r="AF870" i="27"/>
  <c r="AF871" i="27"/>
  <c r="AF872" i="27"/>
  <c r="AF873" i="27"/>
  <c r="AF874" i="27"/>
  <c r="AF876" i="27"/>
  <c r="AF877" i="27"/>
  <c r="AF878" i="27"/>
  <c r="AF879" i="27"/>
  <c r="AF880" i="27"/>
  <c r="AF881" i="27"/>
  <c r="AF882" i="27"/>
  <c r="AF884" i="27"/>
  <c r="AF885" i="27"/>
  <c r="AF886" i="27"/>
  <c r="AF887" i="27"/>
  <c r="AF888" i="27"/>
  <c r="AF889" i="27"/>
  <c r="AF890" i="27"/>
  <c r="AF892" i="27"/>
  <c r="AF893" i="27"/>
  <c r="AF894" i="27"/>
  <c r="AF895" i="27"/>
  <c r="AF896" i="27"/>
  <c r="AF897" i="27"/>
  <c r="AF898" i="27"/>
  <c r="AF900" i="27"/>
  <c r="AF901" i="27"/>
  <c r="AF902" i="27"/>
  <c r="AF903" i="27"/>
  <c r="AF904" i="27"/>
  <c r="AF905" i="27"/>
  <c r="AF906" i="27"/>
  <c r="AF908" i="27"/>
  <c r="AF909" i="27"/>
  <c r="AF910" i="27"/>
  <c r="AF911" i="27"/>
  <c r="AF912" i="27"/>
  <c r="AF913" i="27"/>
  <c r="AF914" i="27"/>
  <c r="AF916" i="27"/>
  <c r="AF917" i="27"/>
  <c r="AF918" i="27"/>
  <c r="AF919" i="27"/>
  <c r="AF920" i="27"/>
  <c r="AF921" i="27"/>
  <c r="AF922" i="27"/>
  <c r="AF924" i="27"/>
  <c r="AF925" i="27"/>
  <c r="AF926" i="27"/>
  <c r="AF927" i="27"/>
  <c r="AF928" i="27"/>
  <c r="AF929" i="27"/>
  <c r="AF930" i="27"/>
  <c r="AF932" i="27"/>
  <c r="AF933" i="27"/>
  <c r="AF934" i="27"/>
  <c r="AF935" i="27"/>
  <c r="AF936" i="27"/>
  <c r="AF937" i="27"/>
  <c r="AF938" i="27"/>
  <c r="AF940" i="27"/>
  <c r="AF941" i="27"/>
  <c r="AF942" i="27"/>
  <c r="AF943" i="27"/>
  <c r="AF944" i="27"/>
  <c r="AF945" i="27"/>
  <c r="AF946" i="27"/>
  <c r="AF948" i="27"/>
  <c r="AF949" i="27"/>
  <c r="AF950" i="27"/>
  <c r="AF951" i="27"/>
  <c r="AF952" i="27"/>
  <c r="AF953" i="27"/>
  <c r="AF954" i="27"/>
  <c r="AF956" i="27"/>
  <c r="AF957" i="27"/>
  <c r="AF958" i="27"/>
  <c r="AF959" i="27"/>
  <c r="AF960" i="27"/>
  <c r="AF961" i="27"/>
  <c r="AF962" i="27"/>
  <c r="AF964" i="27"/>
  <c r="AF965" i="27"/>
  <c r="AF966" i="27"/>
  <c r="AF967" i="27"/>
  <c r="AF968" i="27"/>
  <c r="AF969" i="27"/>
  <c r="AF970" i="27"/>
  <c r="AF972" i="27"/>
  <c r="AF973" i="27"/>
  <c r="AF974" i="27"/>
  <c r="AF975" i="27"/>
  <c r="AF976" i="27"/>
  <c r="AF977" i="27"/>
  <c r="AF978" i="27"/>
  <c r="AF980" i="27"/>
  <c r="AF981" i="27"/>
  <c r="AF982" i="27"/>
  <c r="AF983" i="27"/>
  <c r="AF984" i="27"/>
  <c r="AF985" i="27"/>
  <c r="AF986" i="27"/>
  <c r="AF988" i="27"/>
  <c r="AF989" i="27"/>
  <c r="AF990" i="27"/>
  <c r="AF991" i="27"/>
  <c r="AF992" i="27"/>
  <c r="AF993" i="27"/>
  <c r="AF994" i="27"/>
  <c r="AF996" i="27"/>
  <c r="AF997" i="27"/>
  <c r="AF998" i="27"/>
  <c r="AF999" i="27"/>
  <c r="AF1000" i="27"/>
  <c r="AF1001" i="27"/>
  <c r="AF1002" i="27"/>
  <c r="AF1004" i="27"/>
  <c r="AF1005" i="27"/>
  <c r="AF1006" i="27"/>
  <c r="AF1007" i="27"/>
  <c r="AF1008" i="27"/>
  <c r="AF1009" i="27"/>
  <c r="AF1010" i="27"/>
  <c r="AF1012" i="27"/>
  <c r="AF1013" i="27"/>
  <c r="AF1014" i="27"/>
  <c r="AF1015" i="27"/>
  <c r="AF1016" i="27"/>
  <c r="AF1017" i="27"/>
  <c r="AF1018" i="27"/>
  <c r="AF1020" i="27"/>
  <c r="AF1021" i="27"/>
  <c r="AF1022" i="27"/>
  <c r="AF1023" i="27"/>
  <c r="AF1024" i="27"/>
  <c r="AF1025" i="27"/>
  <c r="AF1026" i="27"/>
  <c r="AF1028" i="27"/>
  <c r="AF1029" i="27"/>
  <c r="AF1030" i="27"/>
  <c r="AF1031" i="27"/>
  <c r="AF1032" i="27"/>
  <c r="AF1033" i="27"/>
  <c r="AF1034" i="27"/>
  <c r="AF1036" i="27"/>
  <c r="AF1037" i="27"/>
  <c r="AF1038" i="27"/>
  <c r="AF1039" i="27"/>
  <c r="AF1040" i="27"/>
  <c r="AF1041" i="27"/>
  <c r="AF1042" i="27"/>
  <c r="AF1044" i="27"/>
  <c r="AF1045" i="27"/>
  <c r="AF1046" i="27"/>
  <c r="AF1047" i="27"/>
  <c r="AF1048" i="27"/>
  <c r="AF1049" i="27"/>
  <c r="AF1050" i="27"/>
  <c r="AF1052" i="27"/>
  <c r="AF1053" i="27"/>
  <c r="AF1054" i="27"/>
  <c r="AF1055" i="27"/>
  <c r="AF1056" i="27"/>
  <c r="AF1057" i="27"/>
  <c r="AF1058" i="27"/>
  <c r="AF1060" i="27"/>
  <c r="AF1061" i="27"/>
  <c r="AF1062" i="27"/>
  <c r="AF1063" i="27"/>
  <c r="AF1064" i="27"/>
  <c r="AF1065" i="27"/>
  <c r="AF1066" i="27"/>
  <c r="AF1068" i="27"/>
  <c r="AF1069" i="27"/>
  <c r="AF1070" i="27"/>
  <c r="AF1071" i="27"/>
  <c r="AF1072" i="27"/>
  <c r="AF1073" i="27"/>
  <c r="AF1074" i="27"/>
  <c r="AF1076" i="27"/>
  <c r="AF1077" i="27"/>
  <c r="AF1078" i="27"/>
  <c r="AF1079" i="27"/>
  <c r="AF1080" i="27"/>
  <c r="AF1081" i="27"/>
  <c r="AF1082" i="27"/>
  <c r="AF1084" i="27"/>
  <c r="AF1085" i="27"/>
  <c r="AF1086" i="27"/>
  <c r="AF1087" i="27"/>
  <c r="AF1088" i="27"/>
  <c r="AF1089" i="27"/>
  <c r="AF1090" i="27"/>
  <c r="AF1092" i="27"/>
  <c r="AF1093" i="27"/>
  <c r="AF1094" i="27"/>
  <c r="AF1095" i="27"/>
  <c r="AF1096" i="27"/>
  <c r="AF1097" i="27"/>
  <c r="AF1098" i="27"/>
  <c r="AF1100" i="27"/>
  <c r="AF1101" i="27"/>
  <c r="AF1102" i="27"/>
  <c r="AF1103" i="27"/>
  <c r="AF1104" i="27"/>
  <c r="AF1105" i="27"/>
  <c r="AF1106" i="27"/>
  <c r="AF1108" i="27"/>
  <c r="AF1109" i="27"/>
  <c r="AF1110" i="27"/>
  <c r="AF1111" i="27"/>
  <c r="AF1112" i="27"/>
  <c r="AF1113" i="27"/>
  <c r="AF1114" i="27"/>
  <c r="AF1116" i="27"/>
  <c r="AF1117" i="27"/>
  <c r="AF1118" i="27"/>
  <c r="AF1119" i="27"/>
  <c r="AF1120" i="27"/>
  <c r="AF1121" i="27"/>
  <c r="AF1122" i="27"/>
  <c r="AF1124" i="27"/>
  <c r="AF1125" i="27"/>
  <c r="AF1126" i="27"/>
  <c r="AF1127" i="27"/>
  <c r="AF1128" i="27"/>
  <c r="AF1129" i="27"/>
  <c r="AF1130" i="27"/>
  <c r="AF1132" i="27"/>
  <c r="AF1133" i="27"/>
  <c r="AF1134" i="27"/>
  <c r="AF1135" i="27"/>
  <c r="AF1136" i="27"/>
  <c r="AF1137" i="27"/>
  <c r="AF1138" i="27"/>
  <c r="AF1140" i="27"/>
  <c r="AF1141" i="27"/>
  <c r="AF1142" i="27"/>
  <c r="AF1143" i="27"/>
  <c r="AF1144" i="27"/>
  <c r="AF1145" i="27"/>
  <c r="AF1146" i="27"/>
  <c r="AF1148" i="27"/>
  <c r="AF1149" i="27"/>
  <c r="AF1150" i="27"/>
  <c r="AF1151" i="27"/>
  <c r="AF1152" i="27"/>
  <c r="AF1153" i="27"/>
  <c r="AF1154" i="27"/>
  <c r="AF1156" i="27"/>
  <c r="AF1157" i="27"/>
  <c r="AF1158" i="27"/>
  <c r="AF1159" i="27"/>
  <c r="AF1160" i="27"/>
  <c r="AF1161" i="27"/>
  <c r="AF1162" i="27"/>
  <c r="AF1164" i="27"/>
  <c r="AF1165" i="27"/>
  <c r="AF1166" i="27"/>
  <c r="AF1167" i="27"/>
  <c r="AF1168" i="27"/>
  <c r="AF1169" i="27"/>
  <c r="AF1170" i="27"/>
  <c r="AF1172" i="27"/>
  <c r="AF1173" i="27"/>
  <c r="AF1174" i="27"/>
  <c r="AF1175" i="27"/>
  <c r="AF1176" i="27"/>
  <c r="AF1177" i="27"/>
  <c r="AF1178" i="27"/>
  <c r="AF1180" i="27"/>
  <c r="AF1181" i="27"/>
  <c r="AF1182" i="27"/>
  <c r="AF1183" i="27"/>
  <c r="AF1184" i="27"/>
  <c r="AF1185" i="27"/>
  <c r="AF1186" i="27"/>
  <c r="AF1188" i="27"/>
  <c r="AF1189" i="27"/>
  <c r="AF1190" i="27"/>
  <c r="AF1191" i="27"/>
  <c r="AF1192" i="27"/>
  <c r="AF1193" i="27"/>
  <c r="AF1194" i="27"/>
  <c r="AF1196" i="27"/>
  <c r="AF1197" i="27"/>
  <c r="AF1198" i="27"/>
  <c r="AF1199" i="27"/>
  <c r="AF1200" i="27"/>
  <c r="AF1201" i="27"/>
  <c r="AF1202" i="27"/>
  <c r="AF1204" i="27"/>
  <c r="AF1205" i="27"/>
  <c r="AF1206" i="27"/>
  <c r="AF1207" i="27"/>
  <c r="AF1208" i="27"/>
  <c r="AF1209" i="27"/>
  <c r="AF1210" i="27"/>
  <c r="AF1212" i="27"/>
  <c r="AF1213" i="27"/>
  <c r="AF1214" i="27"/>
  <c r="AF1215" i="27"/>
  <c r="AF1216" i="27"/>
  <c r="AF1217" i="27"/>
  <c r="AF1218" i="27"/>
  <c r="AF1220" i="27"/>
  <c r="AF1221" i="27"/>
  <c r="AF1222" i="27"/>
  <c r="AF1223" i="27"/>
  <c r="AF1224" i="27"/>
  <c r="AF1225" i="27"/>
  <c r="AF1226" i="27"/>
  <c r="AF1228" i="27"/>
  <c r="AF1229" i="27"/>
  <c r="AF1230" i="27"/>
  <c r="AF1231" i="27"/>
  <c r="AF1232" i="27"/>
  <c r="AF1233" i="27"/>
  <c r="AF1234" i="27"/>
  <c r="AF1236" i="27"/>
  <c r="AF1237" i="27"/>
  <c r="AF1238" i="27"/>
  <c r="AF1239" i="27"/>
  <c r="AF1240" i="27"/>
  <c r="AF1241" i="27"/>
  <c r="AF1242" i="27"/>
  <c r="AF1244" i="27"/>
  <c r="AF1245" i="27"/>
  <c r="AF1246" i="27"/>
  <c r="AF1247" i="27"/>
  <c r="AF1248" i="27"/>
  <c r="AF1249" i="27"/>
  <c r="AF1250" i="27"/>
  <c r="AF1252" i="27"/>
  <c r="AF1253" i="27"/>
  <c r="AF1254" i="27"/>
  <c r="AF1255" i="27"/>
  <c r="AF1256" i="27"/>
  <c r="AF1257" i="27"/>
  <c r="AF1258" i="27"/>
  <c r="AF1260" i="27"/>
  <c r="AF1261" i="27"/>
  <c r="AF1262" i="27"/>
  <c r="AF1263" i="27"/>
  <c r="AF1264" i="27"/>
  <c r="AF1265" i="27"/>
  <c r="AF1266" i="27"/>
  <c r="AF1268" i="27"/>
  <c r="AF1269" i="27"/>
  <c r="AF1270" i="27"/>
  <c r="AF1271" i="27"/>
  <c r="AF1272" i="27"/>
  <c r="AF1273" i="27"/>
  <c r="AF1274" i="27"/>
  <c r="AF1276" i="27"/>
  <c r="AF1277" i="27"/>
  <c r="AF1278" i="27"/>
  <c r="AF1279" i="27"/>
  <c r="AF1280" i="27"/>
  <c r="AF1281" i="27"/>
  <c r="AF1282" i="27"/>
  <c r="AF1284" i="27"/>
  <c r="AF1285" i="27"/>
  <c r="AF1286" i="27"/>
  <c r="AF1287" i="27"/>
  <c r="AF1288" i="27"/>
  <c r="AF1289" i="27"/>
  <c r="AF1290" i="27"/>
  <c r="AF1292" i="27"/>
  <c r="AF1293" i="27"/>
  <c r="AF1294" i="27"/>
  <c r="AF1295" i="27"/>
  <c r="AF1296" i="27"/>
  <c r="AF1297" i="27"/>
  <c r="AF1298" i="27"/>
  <c r="AF1300" i="27"/>
  <c r="AF1301" i="27"/>
  <c r="AF1302" i="27"/>
  <c r="AF1303" i="27"/>
  <c r="AF1304" i="27"/>
  <c r="AF1305" i="27"/>
  <c r="AF1306" i="27"/>
  <c r="AF1308" i="27"/>
  <c r="AF1309" i="27"/>
  <c r="AF1310" i="27"/>
  <c r="AE183" i="27"/>
  <c r="AE184" i="27"/>
  <c r="AE185" i="27"/>
  <c r="AE186" i="27"/>
  <c r="AE187" i="27"/>
  <c r="AE188" i="27"/>
  <c r="AE189" i="27"/>
  <c r="AE190" i="27"/>
  <c r="AE191" i="27"/>
  <c r="AE192" i="27"/>
  <c r="AE193" i="27"/>
  <c r="AE194" i="27"/>
  <c r="AE195" i="27"/>
  <c r="AE196" i="27"/>
  <c r="AE197" i="27"/>
  <c r="AE198" i="27"/>
  <c r="AE199" i="27"/>
  <c r="AE200" i="27"/>
  <c r="AE201" i="27"/>
  <c r="AE202" i="27"/>
  <c r="AE203" i="27"/>
  <c r="AE204" i="27"/>
  <c r="AE205" i="27"/>
  <c r="AE206" i="27"/>
  <c r="AE207" i="27"/>
  <c r="AE208" i="27"/>
  <c r="AE209" i="27"/>
  <c r="AE210" i="27"/>
  <c r="AE211" i="27"/>
  <c r="AE212" i="27"/>
  <c r="AE213" i="27"/>
  <c r="AE214" i="27"/>
  <c r="AE215" i="27"/>
  <c r="AE216" i="27"/>
  <c r="AE217" i="27"/>
  <c r="AE218" i="27"/>
  <c r="AE219" i="27"/>
  <c r="AE220" i="27"/>
  <c r="AE221" i="27"/>
  <c r="AE222" i="27"/>
  <c r="AE223" i="27"/>
  <c r="AE224" i="27"/>
  <c r="AE225" i="27"/>
  <c r="AE226" i="27"/>
  <c r="AE227" i="27"/>
  <c r="AE228" i="27"/>
  <c r="AE229" i="27"/>
  <c r="AE230" i="27"/>
  <c r="AE231" i="27"/>
  <c r="AE232" i="27"/>
  <c r="AE233" i="27"/>
  <c r="AE234" i="27"/>
  <c r="AE235" i="27"/>
  <c r="AE236" i="27"/>
  <c r="AE237" i="27"/>
  <c r="AE238" i="27"/>
  <c r="AE239" i="27"/>
  <c r="AE240" i="27"/>
  <c r="AE241" i="27"/>
  <c r="AE242" i="27"/>
  <c r="AE243" i="27"/>
  <c r="AE244" i="27"/>
  <c r="AE245" i="27"/>
  <c r="AE246" i="27"/>
  <c r="AE247" i="27"/>
  <c r="AE248" i="27"/>
  <c r="AE249" i="27"/>
  <c r="AE250" i="27"/>
  <c r="AE251" i="27"/>
  <c r="AE252" i="27"/>
  <c r="AE253" i="27"/>
  <c r="AE254" i="27"/>
  <c r="AE255" i="27"/>
  <c r="AE256" i="27"/>
  <c r="AE257" i="27"/>
  <c r="AE258" i="27"/>
  <c r="AE259" i="27"/>
  <c r="AE260" i="27"/>
  <c r="AE261" i="27"/>
  <c r="AE262" i="27"/>
  <c r="AE263" i="27"/>
  <c r="AE264" i="27"/>
  <c r="AE265" i="27"/>
  <c r="AE266" i="27"/>
  <c r="AE267" i="27"/>
  <c r="AE268" i="27"/>
  <c r="AE269" i="27"/>
  <c r="AE270" i="27"/>
  <c r="AE271" i="27"/>
  <c r="AE272" i="27"/>
  <c r="AE273" i="27"/>
  <c r="AE274" i="27"/>
  <c r="AE275" i="27"/>
  <c r="AE276" i="27"/>
  <c r="AE277" i="27"/>
  <c r="AE278" i="27"/>
  <c r="AE279" i="27"/>
  <c r="AE280" i="27"/>
  <c r="AE281" i="27"/>
  <c r="AE282" i="27"/>
  <c r="AE283" i="27"/>
  <c r="AE284" i="27"/>
  <c r="AE285" i="27"/>
  <c r="AE286" i="27"/>
  <c r="AE287" i="27"/>
  <c r="AE288" i="27"/>
  <c r="AE289" i="27"/>
  <c r="AE290" i="27"/>
  <c r="AE291" i="27"/>
  <c r="AE292" i="27"/>
  <c r="AE293" i="27"/>
  <c r="AE294" i="27"/>
  <c r="AE295" i="27"/>
  <c r="AE296" i="27"/>
  <c r="AE297" i="27"/>
  <c r="AE298" i="27"/>
  <c r="AE299" i="27"/>
  <c r="AE300" i="27"/>
  <c r="AE301" i="27"/>
  <c r="AE302" i="27"/>
  <c r="AE303" i="27"/>
  <c r="AE304" i="27"/>
  <c r="AE305" i="27"/>
  <c r="AE306" i="27"/>
  <c r="AE307" i="27"/>
  <c r="AE308" i="27"/>
  <c r="AE309" i="27"/>
  <c r="AE310" i="27"/>
  <c r="AE311" i="27"/>
  <c r="AE312" i="27"/>
  <c r="AE313" i="27"/>
  <c r="AE314" i="27"/>
  <c r="AE315" i="27"/>
  <c r="AE316" i="27"/>
  <c r="AE317" i="27"/>
  <c r="AE318" i="27"/>
  <c r="AE319" i="27"/>
  <c r="AE320" i="27"/>
  <c r="AE321" i="27"/>
  <c r="AE322" i="27"/>
  <c r="AE323" i="27"/>
  <c r="AE324" i="27"/>
  <c r="AE325" i="27"/>
  <c r="AE326" i="27"/>
  <c r="AE327" i="27"/>
  <c r="AE328" i="27"/>
  <c r="AE329" i="27"/>
  <c r="AE330" i="27"/>
  <c r="AE331" i="27"/>
  <c r="AE332" i="27"/>
  <c r="AE333" i="27"/>
  <c r="AE334" i="27"/>
  <c r="AE335" i="27"/>
  <c r="AE336" i="27"/>
  <c r="AE337" i="27"/>
  <c r="AE338" i="27"/>
  <c r="AE339" i="27"/>
  <c r="AE340" i="27"/>
  <c r="AE341" i="27"/>
  <c r="AE342" i="27"/>
  <c r="AE343" i="27"/>
  <c r="AE344" i="27"/>
  <c r="AE345" i="27"/>
  <c r="AE346" i="27"/>
  <c r="AE347" i="27"/>
  <c r="AE348" i="27"/>
  <c r="AE349" i="27"/>
  <c r="AE350" i="27"/>
  <c r="AE351" i="27"/>
  <c r="AE352" i="27"/>
  <c r="AE353" i="27"/>
  <c r="AE354" i="27"/>
  <c r="AE355" i="27"/>
  <c r="AE356" i="27"/>
  <c r="AE357" i="27"/>
  <c r="AE358" i="27"/>
  <c r="AE359" i="27"/>
  <c r="AE360" i="27"/>
  <c r="AE361" i="27"/>
  <c r="AE362" i="27"/>
  <c r="AE363" i="27"/>
  <c r="AE364" i="27"/>
  <c r="AE365" i="27"/>
  <c r="AE366" i="27"/>
  <c r="AE367" i="27"/>
  <c r="AE368" i="27"/>
  <c r="AE369" i="27"/>
  <c r="AE370" i="27"/>
  <c r="AE371" i="27"/>
  <c r="AE372" i="27"/>
  <c r="AE373" i="27"/>
  <c r="AE374" i="27"/>
  <c r="AE375" i="27"/>
  <c r="AE376" i="27"/>
  <c r="AE377" i="27"/>
  <c r="AE378" i="27"/>
  <c r="AE379" i="27"/>
  <c r="AE380" i="27"/>
  <c r="AE381" i="27"/>
  <c r="AE382" i="27"/>
  <c r="AE383" i="27"/>
  <c r="AE384" i="27"/>
  <c r="AE385" i="27"/>
  <c r="AE386" i="27"/>
  <c r="AE387" i="27"/>
  <c r="AE388" i="27"/>
  <c r="AE389" i="27"/>
  <c r="AE390" i="27"/>
  <c r="AE391" i="27"/>
  <c r="AE392" i="27"/>
  <c r="AE393" i="27"/>
  <c r="AE394" i="27"/>
  <c r="AE395" i="27"/>
  <c r="AE396" i="27"/>
  <c r="AE397" i="27"/>
  <c r="AE398" i="27"/>
  <c r="AE399" i="27"/>
  <c r="AE400" i="27"/>
  <c r="AE401" i="27"/>
  <c r="AE402" i="27"/>
  <c r="AE403" i="27"/>
  <c r="AE404" i="27"/>
  <c r="AE405" i="27"/>
  <c r="AE406" i="27"/>
  <c r="AE407" i="27"/>
  <c r="AE408" i="27"/>
  <c r="AE409" i="27"/>
  <c r="AE410" i="27"/>
  <c r="AE411" i="27"/>
  <c r="AE412" i="27"/>
  <c r="AE413" i="27"/>
  <c r="AE414" i="27"/>
  <c r="AE415" i="27"/>
  <c r="AE416" i="27"/>
  <c r="AE417" i="27"/>
  <c r="AE418" i="27"/>
  <c r="AE419" i="27"/>
  <c r="AE420" i="27"/>
  <c r="AE421" i="27"/>
  <c r="AE422" i="27"/>
  <c r="AE423" i="27"/>
  <c r="AE424" i="27"/>
  <c r="AE425" i="27"/>
  <c r="AE426" i="27"/>
  <c r="AE427" i="27"/>
  <c r="AE428" i="27"/>
  <c r="AE429" i="27"/>
  <c r="AE430" i="27"/>
  <c r="AE431" i="27"/>
  <c r="AE432" i="27"/>
  <c r="AE433" i="27"/>
  <c r="AE434" i="27"/>
  <c r="AE435" i="27"/>
  <c r="AE436" i="27"/>
  <c r="AE437" i="27"/>
  <c r="AE438" i="27"/>
  <c r="AE439" i="27"/>
  <c r="AE440" i="27"/>
  <c r="AE441" i="27"/>
  <c r="AE442" i="27"/>
  <c r="AE443" i="27"/>
  <c r="AE444" i="27"/>
  <c r="AE445" i="27"/>
  <c r="AE446" i="27"/>
  <c r="AE447" i="27"/>
  <c r="AE448" i="27"/>
  <c r="AE449" i="27"/>
  <c r="AE450" i="27"/>
  <c r="AE451" i="27"/>
  <c r="AE452" i="27"/>
  <c r="AE453" i="27"/>
  <c r="AE454" i="27"/>
  <c r="AE455" i="27"/>
  <c r="AE456" i="27"/>
  <c r="AE457" i="27"/>
  <c r="AE458" i="27"/>
  <c r="AE459" i="27"/>
  <c r="AE460" i="27"/>
  <c r="AE461" i="27"/>
  <c r="AE462" i="27"/>
  <c r="AE463" i="27"/>
  <c r="AE464" i="27"/>
  <c r="AE465" i="27"/>
  <c r="AE466" i="27"/>
  <c r="AE467" i="27"/>
  <c r="AE468" i="27"/>
  <c r="AE469" i="27"/>
  <c r="AE470" i="27"/>
  <c r="AE471" i="27"/>
  <c r="AE472" i="27"/>
  <c r="AE473" i="27"/>
  <c r="AE474" i="27"/>
  <c r="AE475" i="27"/>
  <c r="AE476" i="27"/>
  <c r="AE477" i="27"/>
  <c r="AE478" i="27"/>
  <c r="AE479" i="27"/>
  <c r="AE480" i="27"/>
  <c r="AE481" i="27"/>
  <c r="AE482" i="27"/>
  <c r="AE483" i="27"/>
  <c r="AE484" i="27"/>
  <c r="AE485" i="27"/>
  <c r="AE486" i="27"/>
  <c r="AE487" i="27"/>
  <c r="AE488" i="27"/>
  <c r="AE489" i="27"/>
  <c r="AE490" i="27"/>
  <c r="AE491" i="27"/>
  <c r="AE492" i="27"/>
  <c r="AE493" i="27"/>
  <c r="AE494" i="27"/>
  <c r="AE495" i="27"/>
  <c r="AE496" i="27"/>
  <c r="AE497" i="27"/>
  <c r="AE498" i="27"/>
  <c r="AE499" i="27"/>
  <c r="AE500" i="27"/>
  <c r="AE501" i="27"/>
  <c r="AE502" i="27"/>
  <c r="AE503" i="27"/>
  <c r="AE504" i="27"/>
  <c r="AE505" i="27"/>
  <c r="AE506" i="27"/>
  <c r="AE507" i="27"/>
  <c r="AE508" i="27"/>
  <c r="AE509" i="27"/>
  <c r="AE510" i="27"/>
  <c r="AE511" i="27"/>
  <c r="AE512" i="27"/>
  <c r="AE513" i="27"/>
  <c r="AE514" i="27"/>
  <c r="AE515" i="27"/>
  <c r="AE516" i="27"/>
  <c r="AE517" i="27"/>
  <c r="AE518" i="27"/>
  <c r="AE519" i="27"/>
  <c r="AE520" i="27"/>
  <c r="AE521" i="27"/>
  <c r="AE522" i="27"/>
  <c r="AE523" i="27"/>
  <c r="AE524" i="27"/>
  <c r="AE525" i="27"/>
  <c r="AE526" i="27"/>
  <c r="AE527" i="27"/>
  <c r="AE528" i="27"/>
  <c r="AE529" i="27"/>
  <c r="AE530" i="27"/>
  <c r="AE531" i="27"/>
  <c r="AE532" i="27"/>
  <c r="AE533" i="27"/>
  <c r="AE534" i="27"/>
  <c r="AE535" i="27"/>
  <c r="AE536" i="27"/>
  <c r="AE537" i="27"/>
  <c r="AE538" i="27"/>
  <c r="AE539" i="27"/>
  <c r="AE540" i="27"/>
  <c r="AE541" i="27"/>
  <c r="AE542" i="27"/>
  <c r="AE543" i="27"/>
  <c r="AE544" i="27"/>
  <c r="AE545" i="27"/>
  <c r="AE546" i="27"/>
  <c r="AE547" i="27"/>
  <c r="AE548" i="27"/>
  <c r="AE549" i="27"/>
  <c r="AE550" i="27"/>
  <c r="AE551" i="27"/>
  <c r="AE552" i="27"/>
  <c r="AE553" i="27"/>
  <c r="AE554" i="27"/>
  <c r="AE555" i="27"/>
  <c r="AE556" i="27"/>
  <c r="AE557" i="27"/>
  <c r="AE558" i="27"/>
  <c r="AE559" i="27"/>
  <c r="AE560" i="27"/>
  <c r="AE561" i="27"/>
  <c r="AE562" i="27"/>
  <c r="AE563" i="27"/>
  <c r="AE564" i="27"/>
  <c r="AE565" i="27"/>
  <c r="AE566" i="27"/>
  <c r="AE567" i="27"/>
  <c r="AE568" i="27"/>
  <c r="AE569" i="27"/>
  <c r="AE570" i="27"/>
  <c r="AE571" i="27"/>
  <c r="AE572" i="27"/>
  <c r="AE573" i="27"/>
  <c r="AE574" i="27"/>
  <c r="AE575" i="27"/>
  <c r="AE576" i="27"/>
  <c r="AE577" i="27"/>
  <c r="AE578" i="27"/>
  <c r="AE579" i="27"/>
  <c r="AE580" i="27"/>
  <c r="AE581" i="27"/>
  <c r="AE582" i="27"/>
  <c r="AE583" i="27"/>
  <c r="AE584" i="27"/>
  <c r="AE585" i="27"/>
  <c r="AE586" i="27"/>
  <c r="AE587" i="27"/>
  <c r="AE588" i="27"/>
  <c r="AE589" i="27"/>
  <c r="AE590" i="27"/>
  <c r="AE591" i="27"/>
  <c r="AE592" i="27"/>
  <c r="AE593" i="27"/>
  <c r="AE594" i="27"/>
  <c r="AE595" i="27"/>
  <c r="AE596" i="27"/>
  <c r="AE597" i="27"/>
  <c r="AE598" i="27"/>
  <c r="AE599" i="27"/>
  <c r="AE600" i="27"/>
  <c r="AE601" i="27"/>
  <c r="AE602" i="27"/>
  <c r="AE603" i="27"/>
  <c r="AE604" i="27"/>
  <c r="AE605" i="27"/>
  <c r="AE606" i="27"/>
  <c r="AE607" i="27"/>
  <c r="AE608" i="27"/>
  <c r="AE609" i="27"/>
  <c r="AE610" i="27"/>
  <c r="AE611" i="27"/>
  <c r="AE612" i="27"/>
  <c r="AE613" i="27"/>
  <c r="AE614" i="27"/>
  <c r="AE615" i="27"/>
  <c r="AE616" i="27"/>
  <c r="AE617" i="27"/>
  <c r="AE618" i="27"/>
  <c r="AE619" i="27"/>
  <c r="AE620" i="27"/>
  <c r="AE621" i="27"/>
  <c r="AE622" i="27"/>
  <c r="AE623" i="27"/>
  <c r="AE624" i="27"/>
  <c r="AE625" i="27"/>
  <c r="AE626" i="27"/>
  <c r="AE627" i="27"/>
  <c r="AE628" i="27"/>
  <c r="AE629" i="27"/>
  <c r="AE630" i="27"/>
  <c r="AE631" i="27"/>
  <c r="AE632" i="27"/>
  <c r="AE633" i="27"/>
  <c r="AE634" i="27"/>
  <c r="AE635" i="27"/>
  <c r="AE636" i="27"/>
  <c r="AE637" i="27"/>
  <c r="AE638" i="27"/>
  <c r="AE639" i="27"/>
  <c r="AE640" i="27"/>
  <c r="AE641" i="27"/>
  <c r="AE642" i="27"/>
  <c r="AE643" i="27"/>
  <c r="AE644" i="27"/>
  <c r="AE645" i="27"/>
  <c r="AE646" i="27"/>
  <c r="AE647" i="27"/>
  <c r="AE648" i="27"/>
  <c r="AE649" i="27"/>
  <c r="AE650" i="27"/>
  <c r="AE651" i="27"/>
  <c r="AE652" i="27"/>
  <c r="AE653" i="27"/>
  <c r="AE654" i="27"/>
  <c r="AE655" i="27"/>
  <c r="AE656" i="27"/>
  <c r="AE657" i="27"/>
  <c r="AE658" i="27"/>
  <c r="AE659" i="27"/>
  <c r="AE660" i="27"/>
  <c r="AE661" i="27"/>
  <c r="AE662" i="27"/>
  <c r="AE663" i="27"/>
  <c r="AE664" i="27"/>
  <c r="AE665" i="27"/>
  <c r="AE666" i="27"/>
  <c r="AE667" i="27"/>
  <c r="AE668" i="27"/>
  <c r="AE669" i="27"/>
  <c r="AE670" i="27"/>
  <c r="AE671" i="27"/>
  <c r="AE672" i="27"/>
  <c r="AE673" i="27"/>
  <c r="AE674" i="27"/>
  <c r="AE675" i="27"/>
  <c r="AE676" i="27"/>
  <c r="AE677" i="27"/>
  <c r="AE678" i="27"/>
  <c r="AE679" i="27"/>
  <c r="AE680" i="27"/>
  <c r="AE681" i="27"/>
  <c r="AE682" i="27"/>
  <c r="AE683" i="27"/>
  <c r="AE684" i="27"/>
  <c r="AE685" i="27"/>
  <c r="AE686" i="27"/>
  <c r="AE687" i="27"/>
  <c r="AE688" i="27"/>
  <c r="AE689" i="27"/>
  <c r="AE690" i="27"/>
  <c r="AE691" i="27"/>
  <c r="AE692" i="27"/>
  <c r="AE693" i="27"/>
  <c r="AE694" i="27"/>
  <c r="AE695" i="27"/>
  <c r="AE696" i="27"/>
  <c r="AE697" i="27"/>
  <c r="AE698" i="27"/>
  <c r="AE699" i="27"/>
  <c r="AE700" i="27"/>
  <c r="AE701" i="27"/>
  <c r="AE702" i="27"/>
  <c r="AE703" i="27"/>
  <c r="AE704" i="27"/>
  <c r="AE705" i="27"/>
  <c r="AE706" i="27"/>
  <c r="AE707" i="27"/>
  <c r="AE708" i="27"/>
  <c r="AE709" i="27"/>
  <c r="AE710" i="27"/>
  <c r="AE711" i="27"/>
  <c r="AE712" i="27"/>
  <c r="AE713" i="27"/>
  <c r="AE714" i="27"/>
  <c r="AE715" i="27"/>
  <c r="AE716" i="27"/>
  <c r="AE717" i="27"/>
  <c r="AE718" i="27"/>
  <c r="AE719" i="27"/>
  <c r="AE720" i="27"/>
  <c r="AE721" i="27"/>
  <c r="AE722" i="27"/>
  <c r="AE723" i="27"/>
  <c r="AE724" i="27"/>
  <c r="AE725" i="27"/>
  <c r="AE726" i="27"/>
  <c r="AE727" i="27"/>
  <c r="AE728" i="27"/>
  <c r="AE729" i="27"/>
  <c r="AE730" i="27"/>
  <c r="AE731" i="27"/>
  <c r="AE732" i="27"/>
  <c r="AE733" i="27"/>
  <c r="AE734" i="27"/>
  <c r="AE735" i="27"/>
  <c r="AE736" i="27"/>
  <c r="AE737" i="27"/>
  <c r="AE738" i="27"/>
  <c r="AE739" i="27"/>
  <c r="AE740" i="27"/>
  <c r="AE741" i="27"/>
  <c r="AE742" i="27"/>
  <c r="AE743" i="27"/>
  <c r="AE744" i="27"/>
  <c r="AE745" i="27"/>
  <c r="AE746" i="27"/>
  <c r="AE747" i="27"/>
  <c r="AE748" i="27"/>
  <c r="AE749" i="27"/>
  <c r="AE750" i="27"/>
  <c r="AE751" i="27"/>
  <c r="AE752" i="27"/>
  <c r="AE753" i="27"/>
  <c r="AE754" i="27"/>
  <c r="AE755" i="27"/>
  <c r="AE756" i="27"/>
  <c r="AE757" i="27"/>
  <c r="AE758" i="27"/>
  <c r="AE759" i="27"/>
  <c r="AE760" i="27"/>
  <c r="AE761" i="27"/>
  <c r="AE762" i="27"/>
  <c r="AE763" i="27"/>
  <c r="AE764" i="27"/>
  <c r="AE765" i="27"/>
  <c r="AE766" i="27"/>
  <c r="AE767" i="27"/>
  <c r="AE768" i="27"/>
  <c r="AE769" i="27"/>
  <c r="AE770" i="27"/>
  <c r="AE771" i="27"/>
  <c r="AE772" i="27"/>
  <c r="AE773" i="27"/>
  <c r="AE774" i="27"/>
  <c r="AE775" i="27"/>
  <c r="AE776" i="27"/>
  <c r="AE777" i="27"/>
  <c r="AE778" i="27"/>
  <c r="AE779" i="27"/>
  <c r="AE780" i="27"/>
  <c r="AE781" i="27"/>
  <c r="AE782" i="27"/>
  <c r="AE783" i="27"/>
  <c r="AE784" i="27"/>
  <c r="AE785" i="27"/>
  <c r="AE786" i="27"/>
  <c r="AE787" i="27"/>
  <c r="AE788" i="27"/>
  <c r="AE789" i="27"/>
  <c r="AE790" i="27"/>
  <c r="AE791" i="27"/>
  <c r="AE792" i="27"/>
  <c r="AE793" i="27"/>
  <c r="AE794" i="27"/>
  <c r="AE795" i="27"/>
  <c r="AE796" i="27"/>
  <c r="AE797" i="27"/>
  <c r="AE798" i="27"/>
  <c r="AE799" i="27"/>
  <c r="AE800" i="27"/>
  <c r="AE801" i="27"/>
  <c r="AE802" i="27"/>
  <c r="AE803" i="27"/>
  <c r="AE804" i="27"/>
  <c r="AE805" i="27"/>
  <c r="AE806" i="27"/>
  <c r="AE807" i="27"/>
  <c r="AE808" i="27"/>
  <c r="AE809" i="27"/>
  <c r="AE810" i="27"/>
  <c r="AE811" i="27"/>
  <c r="AE812" i="27"/>
  <c r="AE813" i="27"/>
  <c r="AE814" i="27"/>
  <c r="AE815" i="27"/>
  <c r="AE816" i="27"/>
  <c r="AE817" i="27"/>
  <c r="AE818" i="27"/>
  <c r="AE819" i="27"/>
  <c r="AE820" i="27"/>
  <c r="AE821" i="27"/>
  <c r="AE822" i="27"/>
  <c r="AE823" i="27"/>
  <c r="AE824" i="27"/>
  <c r="AE825" i="27"/>
  <c r="AE826" i="27"/>
  <c r="AE827" i="27"/>
  <c r="AE828" i="27"/>
  <c r="AE829" i="27"/>
  <c r="AE830" i="27"/>
  <c r="AE831" i="27"/>
  <c r="AE832" i="27"/>
  <c r="AE833" i="27"/>
  <c r="AE834" i="27"/>
  <c r="AE835" i="27"/>
  <c r="AE836" i="27"/>
  <c r="AE837" i="27"/>
  <c r="AE838" i="27"/>
  <c r="AE839" i="27"/>
  <c r="AE840" i="27"/>
  <c r="AE841" i="27"/>
  <c r="AE842" i="27"/>
  <c r="AE843" i="27"/>
  <c r="AE844" i="27"/>
  <c r="AE845" i="27"/>
  <c r="AE846" i="27"/>
  <c r="AE847" i="27"/>
  <c r="AE848" i="27"/>
  <c r="AE849" i="27"/>
  <c r="AE850" i="27"/>
  <c r="AE851" i="27"/>
  <c r="AE852" i="27"/>
  <c r="AE853" i="27"/>
  <c r="AE854" i="27"/>
  <c r="AE855" i="27"/>
  <c r="AE856" i="27"/>
  <c r="AE857" i="27"/>
  <c r="AE858" i="27"/>
  <c r="AE859" i="27"/>
  <c r="AE860" i="27"/>
  <c r="AE861" i="27"/>
  <c r="AE862" i="27"/>
  <c r="AE863" i="27"/>
  <c r="AE864" i="27"/>
  <c r="AE865" i="27"/>
  <c r="AE866" i="27"/>
  <c r="AE867" i="27"/>
  <c r="AE868" i="27"/>
  <c r="AE869" i="27"/>
  <c r="AE870" i="27"/>
  <c r="AE871" i="27"/>
  <c r="AE872" i="27"/>
  <c r="AE873" i="27"/>
  <c r="AE874" i="27"/>
  <c r="AE875" i="27"/>
  <c r="AE876" i="27"/>
  <c r="AE877" i="27"/>
  <c r="AE878" i="27"/>
  <c r="AE879" i="27"/>
  <c r="AE880" i="27"/>
  <c r="AE881" i="27"/>
  <c r="AE882" i="27"/>
  <c r="AE883" i="27"/>
  <c r="AE884" i="27"/>
  <c r="AE885" i="27"/>
  <c r="AE886" i="27"/>
  <c r="AE887" i="27"/>
  <c r="AE888" i="27"/>
  <c r="AE889" i="27"/>
  <c r="AE890" i="27"/>
  <c r="AE891" i="27"/>
  <c r="AE892" i="27"/>
  <c r="AE893" i="27"/>
  <c r="AE894" i="27"/>
  <c r="AE895" i="27"/>
  <c r="AE896" i="27"/>
  <c r="AE897" i="27"/>
  <c r="AE898" i="27"/>
  <c r="AE899" i="27"/>
  <c r="AE900" i="27"/>
  <c r="AE901" i="27"/>
  <c r="AE902" i="27"/>
  <c r="AE903" i="27"/>
  <c r="AE904" i="27"/>
  <c r="AE905" i="27"/>
  <c r="AE906" i="27"/>
  <c r="AE907" i="27"/>
  <c r="AE908" i="27"/>
  <c r="AE909" i="27"/>
  <c r="AE910" i="27"/>
  <c r="AE911" i="27"/>
  <c r="AE912" i="27"/>
  <c r="AE913" i="27"/>
  <c r="AE914" i="27"/>
  <c r="AE915" i="27"/>
  <c r="AE916" i="27"/>
  <c r="AE917" i="27"/>
  <c r="AE918" i="27"/>
  <c r="AE919" i="27"/>
  <c r="AE920" i="27"/>
  <c r="AE921" i="27"/>
  <c r="AE922" i="27"/>
  <c r="AE923" i="27"/>
  <c r="AE924" i="27"/>
  <c r="AE925" i="27"/>
  <c r="AE926" i="27"/>
  <c r="AE927" i="27"/>
  <c r="AE928" i="27"/>
  <c r="AE929" i="27"/>
  <c r="AE930" i="27"/>
  <c r="AE931" i="27"/>
  <c r="AE932" i="27"/>
  <c r="AE933" i="27"/>
  <c r="AE934" i="27"/>
  <c r="AE935" i="27"/>
  <c r="AE936" i="27"/>
  <c r="AE937" i="27"/>
  <c r="AE938" i="27"/>
  <c r="AE939" i="27"/>
  <c r="AE940" i="27"/>
  <c r="AE941" i="27"/>
  <c r="AE942" i="27"/>
  <c r="AE943" i="27"/>
  <c r="AE944" i="27"/>
  <c r="AE945" i="27"/>
  <c r="AE946" i="27"/>
  <c r="AE947" i="27"/>
  <c r="AE948" i="27"/>
  <c r="AE949" i="27"/>
  <c r="AE950" i="27"/>
  <c r="AE951" i="27"/>
  <c r="AE952" i="27"/>
  <c r="AE953" i="27"/>
  <c r="AE954" i="27"/>
  <c r="AE955" i="27"/>
  <c r="AE956" i="27"/>
  <c r="AE957" i="27"/>
  <c r="AE958" i="27"/>
  <c r="AE959" i="27"/>
  <c r="AE960" i="27"/>
  <c r="AE961" i="27"/>
  <c r="AE962" i="27"/>
  <c r="AE963" i="27"/>
  <c r="AE964" i="27"/>
  <c r="AE965" i="27"/>
  <c r="AE966" i="27"/>
  <c r="AE967" i="27"/>
  <c r="AE968" i="27"/>
  <c r="AE969" i="27"/>
  <c r="AE970" i="27"/>
  <c r="AE971" i="27"/>
  <c r="AE972" i="27"/>
  <c r="AE973" i="27"/>
  <c r="AE974" i="27"/>
  <c r="AE975" i="27"/>
  <c r="AE976" i="27"/>
  <c r="AE977" i="27"/>
  <c r="AE978" i="27"/>
  <c r="AE979" i="27"/>
  <c r="AE980" i="27"/>
  <c r="AE981" i="27"/>
  <c r="AE982" i="27"/>
  <c r="AE983" i="27"/>
  <c r="AE984" i="27"/>
  <c r="AE985" i="27"/>
  <c r="AE986" i="27"/>
  <c r="AE987" i="27"/>
  <c r="AE988" i="27"/>
  <c r="AE989" i="27"/>
  <c r="AE990" i="27"/>
  <c r="AE991" i="27"/>
  <c r="AE992" i="27"/>
  <c r="AE993" i="27"/>
  <c r="AE994" i="27"/>
  <c r="AE995" i="27"/>
  <c r="AE996" i="27"/>
  <c r="AE997" i="27"/>
  <c r="AE998" i="27"/>
  <c r="AE999" i="27"/>
  <c r="AE1000" i="27"/>
  <c r="AE1001" i="27"/>
  <c r="AE1002" i="27"/>
  <c r="AE1003" i="27"/>
  <c r="AE1004" i="27"/>
  <c r="AE1005" i="27"/>
  <c r="AE1006" i="27"/>
  <c r="AE1007" i="27"/>
  <c r="AE1008" i="27"/>
  <c r="AE1009" i="27"/>
  <c r="AE1010" i="27"/>
  <c r="AE1011" i="27"/>
  <c r="AE1012" i="27"/>
  <c r="AE1013" i="27"/>
  <c r="AE1014" i="27"/>
  <c r="AE1015" i="27"/>
  <c r="AE1016" i="27"/>
  <c r="AE1017" i="27"/>
  <c r="AE1018" i="27"/>
  <c r="AE1019" i="27"/>
  <c r="AE1020" i="27"/>
  <c r="AE1021" i="27"/>
  <c r="AE1022" i="27"/>
  <c r="AE1023" i="27"/>
  <c r="AE1024" i="27"/>
  <c r="AE1025" i="27"/>
  <c r="AE1026" i="27"/>
  <c r="AE1027" i="27"/>
  <c r="AE1028" i="27"/>
  <c r="AE1029" i="27"/>
  <c r="AE1030" i="27"/>
  <c r="AE1031" i="27"/>
  <c r="AE1032" i="27"/>
  <c r="AE1033" i="27"/>
  <c r="AE1034" i="27"/>
  <c r="AE1035" i="27"/>
  <c r="AE1036" i="27"/>
  <c r="AE1037" i="27"/>
  <c r="AE1038" i="27"/>
  <c r="AE1039" i="27"/>
  <c r="AE1040" i="27"/>
  <c r="AE1041" i="27"/>
  <c r="AE1042" i="27"/>
  <c r="AE1043" i="27"/>
  <c r="AE1044" i="27"/>
  <c r="AE1045" i="27"/>
  <c r="AE1046" i="27"/>
  <c r="AE1047" i="27"/>
  <c r="AE1048" i="27"/>
  <c r="AE1049" i="27"/>
  <c r="AE1050" i="27"/>
  <c r="AE1051" i="27"/>
  <c r="AE1052" i="27"/>
  <c r="AE1053" i="27"/>
  <c r="AE1054" i="27"/>
  <c r="AE1055" i="27"/>
  <c r="AE1056" i="27"/>
  <c r="AE1057" i="27"/>
  <c r="AE1058" i="27"/>
  <c r="AE1059" i="27"/>
  <c r="AE1060" i="27"/>
  <c r="AE1061" i="27"/>
  <c r="AE1062" i="27"/>
  <c r="AE1063" i="27"/>
  <c r="AE1064" i="27"/>
  <c r="AE1065" i="27"/>
  <c r="AE1066" i="27"/>
  <c r="AE1067" i="27"/>
  <c r="AE1068" i="27"/>
  <c r="AE1069" i="27"/>
  <c r="AE1070" i="27"/>
  <c r="AE1071" i="27"/>
  <c r="AE1072" i="27"/>
  <c r="AE1073" i="27"/>
  <c r="AE1074" i="27"/>
  <c r="AE1075" i="27"/>
  <c r="AE1076" i="27"/>
  <c r="AE1077" i="27"/>
  <c r="AE1078" i="27"/>
  <c r="AE1079" i="27"/>
  <c r="AE1080" i="27"/>
  <c r="AE1081" i="27"/>
  <c r="AE1082" i="27"/>
  <c r="AE1083" i="27"/>
  <c r="AE1084" i="27"/>
  <c r="AE1085" i="27"/>
  <c r="AE1086" i="27"/>
  <c r="AE1087" i="27"/>
  <c r="AE1088" i="27"/>
  <c r="AE1089" i="27"/>
  <c r="AE1090" i="27"/>
  <c r="AE1091" i="27"/>
  <c r="AE1092" i="27"/>
  <c r="AE1093" i="27"/>
  <c r="AE1094" i="27"/>
  <c r="AE1095" i="27"/>
  <c r="AE1096" i="27"/>
  <c r="AE1097" i="27"/>
  <c r="AE1098" i="27"/>
  <c r="AE1099" i="27"/>
  <c r="AE1100" i="27"/>
  <c r="AE1101" i="27"/>
  <c r="AE1102" i="27"/>
  <c r="AE1103" i="27"/>
  <c r="AE1104" i="27"/>
  <c r="AE1105" i="27"/>
  <c r="AE1106" i="27"/>
  <c r="AE1107" i="27"/>
  <c r="AE1108" i="27"/>
  <c r="AE1109" i="27"/>
  <c r="AE1110" i="27"/>
  <c r="AE1111" i="27"/>
  <c r="AE1112" i="27"/>
  <c r="AE1113" i="27"/>
  <c r="AE1114" i="27"/>
  <c r="AE1115" i="27"/>
  <c r="AE1116" i="27"/>
  <c r="AE1117" i="27"/>
  <c r="AE1118" i="27"/>
  <c r="AE1119" i="27"/>
  <c r="AE1120" i="27"/>
  <c r="AE1121" i="27"/>
  <c r="AE1122" i="27"/>
  <c r="AE1123" i="27"/>
  <c r="AE1124" i="27"/>
  <c r="AE1125" i="27"/>
  <c r="AE1126" i="27"/>
  <c r="AE1127" i="27"/>
  <c r="AE1128" i="27"/>
  <c r="AE1129" i="27"/>
  <c r="AE1130" i="27"/>
  <c r="AE1131" i="27"/>
  <c r="AE1132" i="27"/>
  <c r="AE1133" i="27"/>
  <c r="AE1134" i="27"/>
  <c r="AE1135" i="27"/>
  <c r="AE1136" i="27"/>
  <c r="AE1137" i="27"/>
  <c r="AE1138" i="27"/>
  <c r="AE1139" i="27"/>
  <c r="AE1140" i="27"/>
  <c r="AE1141" i="27"/>
  <c r="AE1142" i="27"/>
  <c r="AE1143" i="27"/>
  <c r="AE1144" i="27"/>
  <c r="AE1145" i="27"/>
  <c r="AE1146" i="27"/>
  <c r="AE1147" i="27"/>
  <c r="AE1148" i="27"/>
  <c r="AE1149" i="27"/>
  <c r="AE1150" i="27"/>
  <c r="AE1151" i="27"/>
  <c r="AE1152" i="27"/>
  <c r="AE1153" i="27"/>
  <c r="AE1154" i="27"/>
  <c r="AE1155" i="27"/>
  <c r="AE1156" i="27"/>
  <c r="AE1157" i="27"/>
  <c r="AE1158" i="27"/>
  <c r="AE1159" i="27"/>
  <c r="AE1160" i="27"/>
  <c r="AE1161" i="27"/>
  <c r="AE1162" i="27"/>
  <c r="AE1163" i="27"/>
  <c r="AE1164" i="27"/>
  <c r="AE1165" i="27"/>
  <c r="AE1166" i="27"/>
  <c r="AE1167" i="27"/>
  <c r="AE1168" i="27"/>
  <c r="AE1169" i="27"/>
  <c r="AE1170" i="27"/>
  <c r="AE1171" i="27"/>
  <c r="AE1172" i="27"/>
  <c r="AE1173" i="27"/>
  <c r="AE1174" i="27"/>
  <c r="AE1175" i="27"/>
  <c r="AE1176" i="27"/>
  <c r="AE1177" i="27"/>
  <c r="AE1178" i="27"/>
  <c r="AE1179" i="27"/>
  <c r="AE1180" i="27"/>
  <c r="AE1181" i="27"/>
  <c r="AE1182" i="27"/>
  <c r="AE1183" i="27"/>
  <c r="AE1184" i="27"/>
  <c r="AE1185" i="27"/>
  <c r="AE1186" i="27"/>
  <c r="AE1187" i="27"/>
  <c r="AE1188" i="27"/>
  <c r="AE1189" i="27"/>
  <c r="AE1190" i="27"/>
  <c r="AE1191" i="27"/>
  <c r="AE1192" i="27"/>
  <c r="AE1193" i="27"/>
  <c r="AE1194" i="27"/>
  <c r="AE1195" i="27"/>
  <c r="AE1196" i="27"/>
  <c r="AE1197" i="27"/>
  <c r="AE1198" i="27"/>
  <c r="AE1199" i="27"/>
  <c r="AE1200" i="27"/>
  <c r="AE1201" i="27"/>
  <c r="AE1202" i="27"/>
  <c r="AE1203" i="27"/>
  <c r="AE1204" i="27"/>
  <c r="AE1205" i="27"/>
  <c r="AE1206" i="27"/>
  <c r="AE1207" i="27"/>
  <c r="AE1208" i="27"/>
  <c r="AE1209" i="27"/>
  <c r="AE1210" i="27"/>
  <c r="AE1211" i="27"/>
  <c r="AE1212" i="27"/>
  <c r="AE1213" i="27"/>
  <c r="AE1214" i="27"/>
  <c r="AE1215" i="27"/>
  <c r="AE1216" i="27"/>
  <c r="AE1217" i="27"/>
  <c r="AE1218" i="27"/>
  <c r="AE1219" i="27"/>
  <c r="AE1220" i="27"/>
  <c r="AE1221" i="27"/>
  <c r="AE1222" i="27"/>
  <c r="AE1223" i="27"/>
  <c r="AE1224" i="27"/>
  <c r="AE1225" i="27"/>
  <c r="AE1226" i="27"/>
  <c r="AE1227" i="27"/>
  <c r="AE1228" i="27"/>
  <c r="AE1229" i="27"/>
  <c r="AE1230" i="27"/>
  <c r="AE1231" i="27"/>
  <c r="AE1232" i="27"/>
  <c r="AE1233" i="27"/>
  <c r="AE1234" i="27"/>
  <c r="AE1235" i="27"/>
  <c r="AE1236" i="27"/>
  <c r="AE1237" i="27"/>
  <c r="AE1238" i="27"/>
  <c r="AE1239" i="27"/>
  <c r="AE1240" i="27"/>
  <c r="AE1241" i="27"/>
  <c r="AE1242" i="27"/>
  <c r="AE1243" i="27"/>
  <c r="AE1244" i="27"/>
  <c r="AE1245" i="27"/>
  <c r="AE1246" i="27"/>
  <c r="AE1247" i="27"/>
  <c r="AE1248" i="27"/>
  <c r="AE1249" i="27"/>
  <c r="AE1250" i="27"/>
  <c r="AE1251" i="27"/>
  <c r="AE1252" i="27"/>
  <c r="AE1253" i="27"/>
  <c r="AE1254" i="27"/>
  <c r="AE1255" i="27"/>
  <c r="AE1256" i="27"/>
  <c r="AE1257" i="27"/>
  <c r="AE1258" i="27"/>
  <c r="AE1259" i="27"/>
  <c r="AE1260" i="27"/>
  <c r="AE1261" i="27"/>
  <c r="AE1262" i="27"/>
  <c r="AE1263" i="27"/>
  <c r="AE1264" i="27"/>
  <c r="AE1265" i="27"/>
  <c r="AE1266" i="27"/>
  <c r="AE1267" i="27"/>
  <c r="AE1268" i="27"/>
  <c r="AE1269" i="27"/>
  <c r="AE1270" i="27"/>
  <c r="AE1271" i="27"/>
  <c r="AE1272" i="27"/>
  <c r="AE1273" i="27"/>
  <c r="AE1274" i="27"/>
  <c r="AE1275" i="27"/>
  <c r="AE1276" i="27"/>
  <c r="AE1277" i="27"/>
  <c r="AE1278" i="27"/>
  <c r="AE1279" i="27"/>
  <c r="AE1280" i="27"/>
  <c r="AE1281" i="27"/>
  <c r="AE1282" i="27"/>
  <c r="AE1283" i="27"/>
  <c r="AE1284" i="27"/>
  <c r="AE1285" i="27"/>
  <c r="AE1286" i="27"/>
  <c r="AE1287" i="27"/>
  <c r="AE1288" i="27"/>
  <c r="AE1289" i="27"/>
  <c r="AE1290" i="27"/>
  <c r="AE1291" i="27"/>
  <c r="AE1292" i="27"/>
  <c r="AE1293" i="27"/>
  <c r="AE1294" i="27"/>
  <c r="AE1295" i="27"/>
  <c r="AE1296" i="27"/>
  <c r="AE1297" i="27"/>
  <c r="AE1298" i="27"/>
  <c r="AE1299" i="27"/>
  <c r="AE1300" i="27"/>
  <c r="AE1301" i="27"/>
  <c r="AE1302" i="27"/>
  <c r="AE1303" i="27"/>
  <c r="AE1304" i="27"/>
  <c r="AE1305" i="27"/>
  <c r="AE1306" i="27"/>
  <c r="AE1307" i="27"/>
  <c r="AE1308" i="27"/>
  <c r="AE1309" i="27"/>
  <c r="AE1310" i="27"/>
  <c r="AD183" i="27"/>
  <c r="AD184" i="27"/>
  <c r="AD185" i="27"/>
  <c r="AD186" i="27"/>
  <c r="AD187" i="27"/>
  <c r="AD188" i="27"/>
  <c r="AD189" i="27"/>
  <c r="AD190" i="27"/>
  <c r="AD191" i="27"/>
  <c r="AD192" i="27"/>
  <c r="AD193" i="27"/>
  <c r="AD194" i="27"/>
  <c r="AD195" i="27"/>
  <c r="AD196" i="27"/>
  <c r="AD197" i="27"/>
  <c r="AD198" i="27"/>
  <c r="AD199" i="27"/>
  <c r="AD200" i="27"/>
  <c r="AD201" i="27"/>
  <c r="AD202" i="27"/>
  <c r="AD203" i="27"/>
  <c r="AD204" i="27"/>
  <c r="AD205" i="27"/>
  <c r="AD206" i="27"/>
  <c r="AD207" i="27"/>
  <c r="AD208" i="27"/>
  <c r="AD209" i="27"/>
  <c r="AD210" i="27"/>
  <c r="AD211" i="27"/>
  <c r="AD212" i="27"/>
  <c r="AD213" i="27"/>
  <c r="AD214" i="27"/>
  <c r="AD215" i="27"/>
  <c r="AD216" i="27"/>
  <c r="AD217" i="27"/>
  <c r="AD218" i="27"/>
  <c r="AD219" i="27"/>
  <c r="AD220" i="27"/>
  <c r="AD221" i="27"/>
  <c r="AD222" i="27"/>
  <c r="AD223" i="27"/>
  <c r="AD224" i="27"/>
  <c r="AD225" i="27"/>
  <c r="AD226" i="27"/>
  <c r="AD227" i="27"/>
  <c r="AD228" i="27"/>
  <c r="AD229" i="27"/>
  <c r="AD230" i="27"/>
  <c r="AD231" i="27"/>
  <c r="AD232" i="27"/>
  <c r="AD233" i="27"/>
  <c r="AD234" i="27"/>
  <c r="AD235" i="27"/>
  <c r="AD236" i="27"/>
  <c r="AD237" i="27"/>
  <c r="AD238" i="27"/>
  <c r="AD239" i="27"/>
  <c r="AD240" i="27"/>
  <c r="AD241" i="27"/>
  <c r="AD242" i="27"/>
  <c r="AD243" i="27"/>
  <c r="AD244" i="27"/>
  <c r="AD245" i="27"/>
  <c r="AD246" i="27"/>
  <c r="AD247" i="27"/>
  <c r="AD248" i="27"/>
  <c r="AD249" i="27"/>
  <c r="AD250" i="27"/>
  <c r="AD251" i="27"/>
  <c r="AD252" i="27"/>
  <c r="AD253" i="27"/>
  <c r="AD254" i="27"/>
  <c r="AD255" i="27"/>
  <c r="AD256" i="27"/>
  <c r="AD257" i="27"/>
  <c r="AD258" i="27"/>
  <c r="AD259" i="27"/>
  <c r="AD260" i="27"/>
  <c r="AD261" i="27"/>
  <c r="AD262" i="27"/>
  <c r="AD263" i="27"/>
  <c r="AD264" i="27"/>
  <c r="AD265" i="27"/>
  <c r="AD266" i="27"/>
  <c r="AD267" i="27"/>
  <c r="AD268" i="27"/>
  <c r="AD269" i="27"/>
  <c r="AD270" i="27"/>
  <c r="AD271" i="27"/>
  <c r="AD272" i="27"/>
  <c r="AD273" i="27"/>
  <c r="AD274" i="27"/>
  <c r="AD275" i="27"/>
  <c r="AD276" i="27"/>
  <c r="AD277" i="27"/>
  <c r="AD278" i="27"/>
  <c r="AD279" i="27"/>
  <c r="AD280" i="27"/>
  <c r="AD281" i="27"/>
  <c r="AD282" i="27"/>
  <c r="AD283" i="27"/>
  <c r="AD284" i="27"/>
  <c r="AD285" i="27"/>
  <c r="AD286" i="27"/>
  <c r="AD287" i="27"/>
  <c r="AD288" i="27"/>
  <c r="AD289" i="27"/>
  <c r="AD290" i="27"/>
  <c r="AD291" i="27"/>
  <c r="AD292" i="27"/>
  <c r="AD293" i="27"/>
  <c r="AD294" i="27"/>
  <c r="AD295" i="27"/>
  <c r="AD296" i="27"/>
  <c r="AD297" i="27"/>
  <c r="AD298" i="27"/>
  <c r="AD299" i="27"/>
  <c r="AD300" i="27"/>
  <c r="AD301" i="27"/>
  <c r="AD302" i="27"/>
  <c r="AD303" i="27"/>
  <c r="AD304" i="27"/>
  <c r="AD305" i="27"/>
  <c r="AD306" i="27"/>
  <c r="AD307" i="27"/>
  <c r="AD308" i="27"/>
  <c r="AD309" i="27"/>
  <c r="AD310" i="27"/>
  <c r="AD311" i="27"/>
  <c r="AD312" i="27"/>
  <c r="AD313" i="27"/>
  <c r="AD314" i="27"/>
  <c r="AD315" i="27"/>
  <c r="AD316" i="27"/>
  <c r="AD317" i="27"/>
  <c r="AD318" i="27"/>
  <c r="AD319" i="27"/>
  <c r="AD320" i="27"/>
  <c r="AD321" i="27"/>
  <c r="AD322" i="27"/>
  <c r="AD323" i="27"/>
  <c r="AD324" i="27"/>
  <c r="AD325" i="27"/>
  <c r="AD326" i="27"/>
  <c r="AD327" i="27"/>
  <c r="AD328" i="27"/>
  <c r="AD329" i="27"/>
  <c r="AD330" i="27"/>
  <c r="AD331" i="27"/>
  <c r="AD332" i="27"/>
  <c r="AD333" i="27"/>
  <c r="AD334" i="27"/>
  <c r="AD335" i="27"/>
  <c r="AD336" i="27"/>
  <c r="AD337" i="27"/>
  <c r="AD338" i="27"/>
  <c r="AD339" i="27"/>
  <c r="AD340" i="27"/>
  <c r="AD341" i="27"/>
  <c r="AD342" i="27"/>
  <c r="AD343" i="27"/>
  <c r="AD344" i="27"/>
  <c r="AD345" i="27"/>
  <c r="AD346" i="27"/>
  <c r="AD347" i="27"/>
  <c r="AD348" i="27"/>
  <c r="AD349" i="27"/>
  <c r="AD350" i="27"/>
  <c r="AD351" i="27"/>
  <c r="AD352" i="27"/>
  <c r="AD353" i="27"/>
  <c r="AD354" i="27"/>
  <c r="AD355" i="27"/>
  <c r="AD356" i="27"/>
  <c r="AD357" i="27"/>
  <c r="AD358" i="27"/>
  <c r="AD359" i="27"/>
  <c r="AD360" i="27"/>
  <c r="AD361" i="27"/>
  <c r="AD362" i="27"/>
  <c r="AD363" i="27"/>
  <c r="AD364" i="27"/>
  <c r="AD365" i="27"/>
  <c r="AD366" i="27"/>
  <c r="AD367" i="27"/>
  <c r="AD368" i="27"/>
  <c r="AD369" i="27"/>
  <c r="AD370" i="27"/>
  <c r="AD371" i="27"/>
  <c r="AD372" i="27"/>
  <c r="AD373" i="27"/>
  <c r="AD374" i="27"/>
  <c r="AD375" i="27"/>
  <c r="AD376" i="27"/>
  <c r="AD377" i="27"/>
  <c r="AD378" i="27"/>
  <c r="AD379" i="27"/>
  <c r="AD380" i="27"/>
  <c r="AD381" i="27"/>
  <c r="AD382" i="27"/>
  <c r="AD383" i="27"/>
  <c r="AD384" i="27"/>
  <c r="AD385" i="27"/>
  <c r="AD386" i="27"/>
  <c r="AD387" i="27"/>
  <c r="AD388" i="27"/>
  <c r="AD389" i="27"/>
  <c r="AD390" i="27"/>
  <c r="AD391" i="27"/>
  <c r="AD392" i="27"/>
  <c r="AD393" i="27"/>
  <c r="AD394" i="27"/>
  <c r="AD395" i="27"/>
  <c r="AD396" i="27"/>
  <c r="AD397" i="27"/>
  <c r="AD398" i="27"/>
  <c r="AD399" i="27"/>
  <c r="AD400" i="27"/>
  <c r="AD401" i="27"/>
  <c r="AD402" i="27"/>
  <c r="AD403" i="27"/>
  <c r="AD404" i="27"/>
  <c r="AD405" i="27"/>
  <c r="AD406" i="27"/>
  <c r="AD407" i="27"/>
  <c r="AD408" i="27"/>
  <c r="AD409" i="27"/>
  <c r="AD410" i="27"/>
  <c r="AD411" i="27"/>
  <c r="AD412" i="27"/>
  <c r="AD413" i="27"/>
  <c r="AD414" i="27"/>
  <c r="AD415" i="27"/>
  <c r="AD416" i="27"/>
  <c r="AD417" i="27"/>
  <c r="AD418" i="27"/>
  <c r="AD419" i="27"/>
  <c r="AD420" i="27"/>
  <c r="AD421" i="27"/>
  <c r="AD422" i="27"/>
  <c r="AD423" i="27"/>
  <c r="AD424" i="27"/>
  <c r="AD425" i="27"/>
  <c r="AD426" i="27"/>
  <c r="AD427" i="27"/>
  <c r="AD428" i="27"/>
  <c r="AD429" i="27"/>
  <c r="AD430" i="27"/>
  <c r="AD431" i="27"/>
  <c r="AD432" i="27"/>
  <c r="AD433" i="27"/>
  <c r="AD434" i="27"/>
  <c r="AD435" i="27"/>
  <c r="AD436" i="27"/>
  <c r="AD437" i="27"/>
  <c r="AD438" i="27"/>
  <c r="AD439" i="27"/>
  <c r="AD440" i="27"/>
  <c r="AD441" i="27"/>
  <c r="AD442" i="27"/>
  <c r="AD443" i="27"/>
  <c r="AD444" i="27"/>
  <c r="AD445" i="27"/>
  <c r="AD446" i="27"/>
  <c r="AD447" i="27"/>
  <c r="AD448" i="27"/>
  <c r="AD449" i="27"/>
  <c r="AD450" i="27"/>
  <c r="AD451" i="27"/>
  <c r="AD452" i="27"/>
  <c r="AD453" i="27"/>
  <c r="AD454" i="27"/>
  <c r="AD455" i="27"/>
  <c r="AD456" i="27"/>
  <c r="AD457" i="27"/>
  <c r="AD458" i="27"/>
  <c r="AD459" i="27"/>
  <c r="AD460" i="27"/>
  <c r="AD461" i="27"/>
  <c r="AD462" i="27"/>
  <c r="AD463" i="27"/>
  <c r="AD464" i="27"/>
  <c r="AD465" i="27"/>
  <c r="AD466" i="27"/>
  <c r="AD467" i="27"/>
  <c r="AD468" i="27"/>
  <c r="AD469" i="27"/>
  <c r="AD470" i="27"/>
  <c r="AD471" i="27"/>
  <c r="AD472" i="27"/>
  <c r="AD473" i="27"/>
  <c r="AD474" i="27"/>
  <c r="AD475" i="27"/>
  <c r="AD476" i="27"/>
  <c r="AD477" i="27"/>
  <c r="AD478" i="27"/>
  <c r="AD479" i="27"/>
  <c r="AD480" i="27"/>
  <c r="AD481" i="27"/>
  <c r="AD482" i="27"/>
  <c r="AD483" i="27"/>
  <c r="AD484" i="27"/>
  <c r="AD485" i="27"/>
  <c r="AD486" i="27"/>
  <c r="AD487" i="27"/>
  <c r="AD488" i="27"/>
  <c r="AD489" i="27"/>
  <c r="AD490" i="27"/>
  <c r="AD491" i="27"/>
  <c r="AD492" i="27"/>
  <c r="AD493" i="27"/>
  <c r="AD494" i="27"/>
  <c r="AD495" i="27"/>
  <c r="AD496" i="27"/>
  <c r="AD497" i="27"/>
  <c r="AD498" i="27"/>
  <c r="AD499" i="27"/>
  <c r="AD500" i="27"/>
  <c r="AD501" i="27"/>
  <c r="AD502" i="27"/>
  <c r="AD503" i="27"/>
  <c r="AD504" i="27"/>
  <c r="AD505" i="27"/>
  <c r="AD506" i="27"/>
  <c r="AD507" i="27"/>
  <c r="AD508" i="27"/>
  <c r="AD509" i="27"/>
  <c r="AD510" i="27"/>
  <c r="AD511" i="27"/>
  <c r="AD512" i="27"/>
  <c r="AD513" i="27"/>
  <c r="AD514" i="27"/>
  <c r="AD515" i="27"/>
  <c r="AD516" i="27"/>
  <c r="AD517" i="27"/>
  <c r="AD518" i="27"/>
  <c r="AD519" i="27"/>
  <c r="AD520" i="27"/>
  <c r="AD521" i="27"/>
  <c r="AD522" i="27"/>
  <c r="AD523" i="27"/>
  <c r="AD524" i="27"/>
  <c r="AD525" i="27"/>
  <c r="AD526" i="27"/>
  <c r="AD527" i="27"/>
  <c r="AD528" i="27"/>
  <c r="AD529" i="27"/>
  <c r="AD530" i="27"/>
  <c r="AD531" i="27"/>
  <c r="AD532" i="27"/>
  <c r="AD533" i="27"/>
  <c r="AD534" i="27"/>
  <c r="AD535" i="27"/>
  <c r="AD536" i="27"/>
  <c r="AD537" i="27"/>
  <c r="AD538" i="27"/>
  <c r="AD539" i="27"/>
  <c r="AD540" i="27"/>
  <c r="AD541" i="27"/>
  <c r="AD542" i="27"/>
  <c r="AD543" i="27"/>
  <c r="AD544" i="27"/>
  <c r="AD545" i="27"/>
  <c r="AD546" i="27"/>
  <c r="AD547" i="27"/>
  <c r="AD548" i="27"/>
  <c r="AD549" i="27"/>
  <c r="AD550" i="27"/>
  <c r="AD551" i="27"/>
  <c r="AD552" i="27"/>
  <c r="AD553" i="27"/>
  <c r="AD554" i="27"/>
  <c r="AD555" i="27"/>
  <c r="AD556" i="27"/>
  <c r="AD557" i="27"/>
  <c r="AD558" i="27"/>
  <c r="AD559" i="27"/>
  <c r="AD560" i="27"/>
  <c r="AD561" i="27"/>
  <c r="AD562" i="27"/>
  <c r="AD563" i="27"/>
  <c r="AD564" i="27"/>
  <c r="AD565" i="27"/>
  <c r="AD566" i="27"/>
  <c r="AD567" i="27"/>
  <c r="AD568" i="27"/>
  <c r="AD569" i="27"/>
  <c r="AD570" i="27"/>
  <c r="AD571" i="27"/>
  <c r="AD572" i="27"/>
  <c r="AD573" i="27"/>
  <c r="AD574" i="27"/>
  <c r="AD575" i="27"/>
  <c r="AD576" i="27"/>
  <c r="AD577" i="27"/>
  <c r="AD578" i="27"/>
  <c r="AD579" i="27"/>
  <c r="AD580" i="27"/>
  <c r="AD581" i="27"/>
  <c r="AD582" i="27"/>
  <c r="AD583" i="27"/>
  <c r="AD584" i="27"/>
  <c r="AD585" i="27"/>
  <c r="AD586" i="27"/>
  <c r="AD587" i="27"/>
  <c r="AD588" i="27"/>
  <c r="AD589" i="27"/>
  <c r="AD590" i="27"/>
  <c r="AD591" i="27"/>
  <c r="AD592" i="27"/>
  <c r="AD593" i="27"/>
  <c r="AD594" i="27"/>
  <c r="AD595" i="27"/>
  <c r="AD596" i="27"/>
  <c r="AD597" i="27"/>
  <c r="AD598" i="27"/>
  <c r="AD599" i="27"/>
  <c r="AD600" i="27"/>
  <c r="AD601" i="27"/>
  <c r="AD602" i="27"/>
  <c r="AD603" i="27"/>
  <c r="AD604" i="27"/>
  <c r="AD605" i="27"/>
  <c r="AD606" i="27"/>
  <c r="AD607" i="27"/>
  <c r="AD608" i="27"/>
  <c r="AD609" i="27"/>
  <c r="AD610" i="27"/>
  <c r="AD611" i="27"/>
  <c r="AD612" i="27"/>
  <c r="AD613" i="27"/>
  <c r="AD614" i="27"/>
  <c r="AD615" i="27"/>
  <c r="AD616" i="27"/>
  <c r="AD617" i="27"/>
  <c r="AD618" i="27"/>
  <c r="AD619" i="27"/>
  <c r="AD620" i="27"/>
  <c r="AD621" i="27"/>
  <c r="AD622" i="27"/>
  <c r="AD623" i="27"/>
  <c r="AD624" i="27"/>
  <c r="AD625" i="27"/>
  <c r="AD626" i="27"/>
  <c r="AD627" i="27"/>
  <c r="AD628" i="27"/>
  <c r="AD629" i="27"/>
  <c r="AD630" i="27"/>
  <c r="AD631" i="27"/>
  <c r="AD632" i="27"/>
  <c r="AD633" i="27"/>
  <c r="AD634" i="27"/>
  <c r="AD635" i="27"/>
  <c r="AD636" i="27"/>
  <c r="AD637" i="27"/>
  <c r="AD638" i="27"/>
  <c r="AD639" i="27"/>
  <c r="AD640" i="27"/>
  <c r="AD641" i="27"/>
  <c r="AD642" i="27"/>
  <c r="AD643" i="27"/>
  <c r="AD644" i="27"/>
  <c r="AD645" i="27"/>
  <c r="AD646" i="27"/>
  <c r="AD647" i="27"/>
  <c r="AD648" i="27"/>
  <c r="AD649" i="27"/>
  <c r="AD650" i="27"/>
  <c r="AD651" i="27"/>
  <c r="AD652" i="27"/>
  <c r="AD653" i="27"/>
  <c r="AD654" i="27"/>
  <c r="AD655" i="27"/>
  <c r="AD656" i="27"/>
  <c r="AD657" i="27"/>
  <c r="AD658" i="27"/>
  <c r="AD659" i="27"/>
  <c r="AD660" i="27"/>
  <c r="AD661" i="27"/>
  <c r="AD662" i="27"/>
  <c r="AD663" i="27"/>
  <c r="AD664" i="27"/>
  <c r="AD665" i="27"/>
  <c r="AD666" i="27"/>
  <c r="AD667" i="27"/>
  <c r="AD668" i="27"/>
  <c r="AD669" i="27"/>
  <c r="AD670" i="27"/>
  <c r="AD671" i="27"/>
  <c r="AD672" i="27"/>
  <c r="AD673" i="27"/>
  <c r="AD674" i="27"/>
  <c r="AD675" i="27"/>
  <c r="AD676" i="27"/>
  <c r="AD677" i="27"/>
  <c r="AD678" i="27"/>
  <c r="AD679" i="27"/>
  <c r="AD680" i="27"/>
  <c r="AD681" i="27"/>
  <c r="AD682" i="27"/>
  <c r="AD683" i="27"/>
  <c r="AD684" i="27"/>
  <c r="AD685" i="27"/>
  <c r="AD686" i="27"/>
  <c r="AD687" i="27"/>
  <c r="AD688" i="27"/>
  <c r="AD689" i="27"/>
  <c r="AD690" i="27"/>
  <c r="AD691" i="27"/>
  <c r="AD692" i="27"/>
  <c r="AD693" i="27"/>
  <c r="AD694" i="27"/>
  <c r="AD695" i="27"/>
  <c r="AD696" i="27"/>
  <c r="AD697" i="27"/>
  <c r="AD698" i="27"/>
  <c r="AD699" i="27"/>
  <c r="AD700" i="27"/>
  <c r="AD701" i="27"/>
  <c r="AD702" i="27"/>
  <c r="AD703" i="27"/>
  <c r="AD704" i="27"/>
  <c r="AD705" i="27"/>
  <c r="AD706" i="27"/>
  <c r="AD707" i="27"/>
  <c r="AD708" i="27"/>
  <c r="AD709" i="27"/>
  <c r="AD710" i="27"/>
  <c r="AD711" i="27"/>
  <c r="AD712" i="27"/>
  <c r="AD713" i="27"/>
  <c r="AD714" i="27"/>
  <c r="AD715" i="27"/>
  <c r="AD716" i="27"/>
  <c r="AD717" i="27"/>
  <c r="AD718" i="27"/>
  <c r="AD719" i="27"/>
  <c r="AD720" i="27"/>
  <c r="AD721" i="27"/>
  <c r="AD722" i="27"/>
  <c r="AD723" i="27"/>
  <c r="AD724" i="27"/>
  <c r="AD725" i="27"/>
  <c r="AD726" i="27"/>
  <c r="AD727" i="27"/>
  <c r="AD728" i="27"/>
  <c r="AD729" i="27"/>
  <c r="AD730" i="27"/>
  <c r="AD731" i="27"/>
  <c r="AD732" i="27"/>
  <c r="AD733" i="27"/>
  <c r="AD734" i="27"/>
  <c r="AD735" i="27"/>
  <c r="AD736" i="27"/>
  <c r="AD737" i="27"/>
  <c r="AD738" i="27"/>
  <c r="AD739" i="27"/>
  <c r="AD740" i="27"/>
  <c r="AD741" i="27"/>
  <c r="AD742" i="27"/>
  <c r="AD743" i="27"/>
  <c r="AD744" i="27"/>
  <c r="AD745" i="27"/>
  <c r="AD746" i="27"/>
  <c r="AD747" i="27"/>
  <c r="AD748" i="27"/>
  <c r="AD749" i="27"/>
  <c r="AD750" i="27"/>
  <c r="AD751" i="27"/>
  <c r="AD752" i="27"/>
  <c r="AD753" i="27"/>
  <c r="AD754" i="27"/>
  <c r="AD755" i="27"/>
  <c r="AD756" i="27"/>
  <c r="AD757" i="27"/>
  <c r="AD758" i="27"/>
  <c r="AD759" i="27"/>
  <c r="AD760" i="27"/>
  <c r="AD761" i="27"/>
  <c r="AD762" i="27"/>
  <c r="AD763" i="27"/>
  <c r="AD764" i="27"/>
  <c r="AD765" i="27"/>
  <c r="AD766" i="27"/>
  <c r="AD767" i="27"/>
  <c r="AD768" i="27"/>
  <c r="AD769" i="27"/>
  <c r="AD770" i="27"/>
  <c r="AD771" i="27"/>
  <c r="AD772" i="27"/>
  <c r="AD773" i="27"/>
  <c r="AD774" i="27"/>
  <c r="AD775" i="27"/>
  <c r="AD776" i="27"/>
  <c r="AD777" i="27"/>
  <c r="AD778" i="27"/>
  <c r="AD779" i="27"/>
  <c r="AD780" i="27"/>
  <c r="AD781" i="27"/>
  <c r="AD782" i="27"/>
  <c r="AD783" i="27"/>
  <c r="AD784" i="27"/>
  <c r="AD785" i="27"/>
  <c r="AD786" i="27"/>
  <c r="AD787" i="27"/>
  <c r="AD788" i="27"/>
  <c r="AD789" i="27"/>
  <c r="AD790" i="27"/>
  <c r="AD791" i="27"/>
  <c r="AD792" i="27"/>
  <c r="AD793" i="27"/>
  <c r="AD794" i="27"/>
  <c r="AD795" i="27"/>
  <c r="AD796" i="27"/>
  <c r="AD797" i="27"/>
  <c r="AD798" i="27"/>
  <c r="AD799" i="27"/>
  <c r="AD800" i="27"/>
  <c r="AD801" i="27"/>
  <c r="AD802" i="27"/>
  <c r="AD803" i="27"/>
  <c r="AD804" i="27"/>
  <c r="AD805" i="27"/>
  <c r="AD806" i="27"/>
  <c r="AD807" i="27"/>
  <c r="AD808" i="27"/>
  <c r="AD809" i="27"/>
  <c r="AD810" i="27"/>
  <c r="AD811" i="27"/>
  <c r="AD812" i="27"/>
  <c r="AD813" i="27"/>
  <c r="AD814" i="27"/>
  <c r="AD815" i="27"/>
  <c r="AD816" i="27"/>
  <c r="AD817" i="27"/>
  <c r="AD818" i="27"/>
  <c r="AD819" i="27"/>
  <c r="AD820" i="27"/>
  <c r="AD821" i="27"/>
  <c r="AD822" i="27"/>
  <c r="AD823" i="27"/>
  <c r="AD824" i="27"/>
  <c r="AD825" i="27"/>
  <c r="AD826" i="27"/>
  <c r="AD827" i="27"/>
  <c r="AD828" i="27"/>
  <c r="AD829" i="27"/>
  <c r="AD830" i="27"/>
  <c r="AD831" i="27"/>
  <c r="AD832" i="27"/>
  <c r="AD833" i="27"/>
  <c r="AD834" i="27"/>
  <c r="AD835" i="27"/>
  <c r="AD836" i="27"/>
  <c r="AD837" i="27"/>
  <c r="AD838" i="27"/>
  <c r="AD839" i="27"/>
  <c r="AD840" i="27"/>
  <c r="AD841" i="27"/>
  <c r="AD842" i="27"/>
  <c r="AD843" i="27"/>
  <c r="AD844" i="27"/>
  <c r="AD845" i="27"/>
  <c r="AD846" i="27"/>
  <c r="AD847" i="27"/>
  <c r="AD848" i="27"/>
  <c r="AD849" i="27"/>
  <c r="AD850" i="27"/>
  <c r="AD851" i="27"/>
  <c r="AD852" i="27"/>
  <c r="AD853" i="27"/>
  <c r="AD854" i="27"/>
  <c r="AD855" i="27"/>
  <c r="AD856" i="27"/>
  <c r="AD857" i="27"/>
  <c r="AD858" i="27"/>
  <c r="AD859" i="27"/>
  <c r="AD860" i="27"/>
  <c r="AD861" i="27"/>
  <c r="AD862" i="27"/>
  <c r="AD863" i="27"/>
  <c r="AD864" i="27"/>
  <c r="AD865" i="27"/>
  <c r="AD866" i="27"/>
  <c r="AD867" i="27"/>
  <c r="AD868" i="27"/>
  <c r="AD869" i="27"/>
  <c r="AD870" i="27"/>
  <c r="AD871" i="27"/>
  <c r="AD872" i="27"/>
  <c r="AD873" i="27"/>
  <c r="AD874" i="27"/>
  <c r="AD875" i="27"/>
  <c r="AD876" i="27"/>
  <c r="AD877" i="27"/>
  <c r="AD878" i="27"/>
  <c r="AD879" i="27"/>
  <c r="AD880" i="27"/>
  <c r="AD881" i="27"/>
  <c r="AD882" i="27"/>
  <c r="AD883" i="27"/>
  <c r="AD884" i="27"/>
  <c r="AD885" i="27"/>
  <c r="AD886" i="27"/>
  <c r="AD887" i="27"/>
  <c r="AD888" i="27"/>
  <c r="AD889" i="27"/>
  <c r="AD890" i="27"/>
  <c r="AD891" i="27"/>
  <c r="AD892" i="27"/>
  <c r="AD893" i="27"/>
  <c r="AD894" i="27"/>
  <c r="AD895" i="27"/>
  <c r="AD896" i="27"/>
  <c r="AD897" i="27"/>
  <c r="AD898" i="27"/>
  <c r="AD899" i="27"/>
  <c r="AD900" i="27"/>
  <c r="AD901" i="27"/>
  <c r="AD902" i="27"/>
  <c r="AD903" i="27"/>
  <c r="AD904" i="27"/>
  <c r="AD905" i="27"/>
  <c r="AD906" i="27"/>
  <c r="AD907" i="27"/>
  <c r="AD908" i="27"/>
  <c r="AD909" i="27"/>
  <c r="AD910" i="27"/>
  <c r="AD911" i="27"/>
  <c r="AD912" i="27"/>
  <c r="AD913" i="27"/>
  <c r="AD914" i="27"/>
  <c r="AD915" i="27"/>
  <c r="AD916" i="27"/>
  <c r="AD917" i="27"/>
  <c r="AD918" i="27"/>
  <c r="AD919" i="27"/>
  <c r="AD920" i="27"/>
  <c r="AD921" i="27"/>
  <c r="AD922" i="27"/>
  <c r="AD923" i="27"/>
  <c r="AD924" i="27"/>
  <c r="AD925" i="27"/>
  <c r="AD926" i="27"/>
  <c r="AD927" i="27"/>
  <c r="AD928" i="27"/>
  <c r="AD929" i="27"/>
  <c r="AD930" i="27"/>
  <c r="AD931" i="27"/>
  <c r="AD932" i="27"/>
  <c r="AD933" i="27"/>
  <c r="AD934" i="27"/>
  <c r="AD935" i="27"/>
  <c r="AD936" i="27"/>
  <c r="AD937" i="27"/>
  <c r="AD938" i="27"/>
  <c r="AD939" i="27"/>
  <c r="AD940" i="27"/>
  <c r="AD941" i="27"/>
  <c r="AD942" i="27"/>
  <c r="AD943" i="27"/>
  <c r="AD944" i="27"/>
  <c r="AD945" i="27"/>
  <c r="AD946" i="27"/>
  <c r="AD947" i="27"/>
  <c r="AD948" i="27"/>
  <c r="AD949" i="27"/>
  <c r="AD950" i="27"/>
  <c r="AD951" i="27"/>
  <c r="AD952" i="27"/>
  <c r="AD953" i="27"/>
  <c r="AD954" i="27"/>
  <c r="AD955" i="27"/>
  <c r="AD956" i="27"/>
  <c r="AD957" i="27"/>
  <c r="AD958" i="27"/>
  <c r="AD959" i="27"/>
  <c r="AD960" i="27"/>
  <c r="AD961" i="27"/>
  <c r="AD962" i="27"/>
  <c r="AD963" i="27"/>
  <c r="AD964" i="27"/>
  <c r="AD965" i="27"/>
  <c r="AD966" i="27"/>
  <c r="AD967" i="27"/>
  <c r="AD968" i="27"/>
  <c r="AD969" i="27"/>
  <c r="AD970" i="27"/>
  <c r="AD971" i="27"/>
  <c r="AD972" i="27"/>
  <c r="AD973" i="27"/>
  <c r="AD974" i="27"/>
  <c r="AD975" i="27"/>
  <c r="AD976" i="27"/>
  <c r="AD977" i="27"/>
  <c r="AD978" i="27"/>
  <c r="AD979" i="27"/>
  <c r="AD980" i="27"/>
  <c r="AD981" i="27"/>
  <c r="AD982" i="27"/>
  <c r="AD983" i="27"/>
  <c r="AD984" i="27"/>
  <c r="AD985" i="27"/>
  <c r="AD986" i="27"/>
  <c r="AD987" i="27"/>
  <c r="AD988" i="27"/>
  <c r="AD989" i="27"/>
  <c r="AD990" i="27"/>
  <c r="AD991" i="27"/>
  <c r="AD992" i="27"/>
  <c r="AD993" i="27"/>
  <c r="AD994" i="27"/>
  <c r="AD995" i="27"/>
  <c r="AD996" i="27"/>
  <c r="AD997" i="27"/>
  <c r="AD998" i="27"/>
  <c r="AD999" i="27"/>
  <c r="AD1000" i="27"/>
  <c r="AD1001" i="27"/>
  <c r="AD1002" i="27"/>
  <c r="AD1003" i="27"/>
  <c r="AD1004" i="27"/>
  <c r="AD1005" i="27"/>
  <c r="AD1006" i="27"/>
  <c r="AD1007" i="27"/>
  <c r="AD1008" i="27"/>
  <c r="AD1009" i="27"/>
  <c r="AD1010" i="27"/>
  <c r="AD1011" i="27"/>
  <c r="AD1012" i="27"/>
  <c r="AD1013" i="27"/>
  <c r="AD1014" i="27"/>
  <c r="AD1015" i="27"/>
  <c r="AD1016" i="27"/>
  <c r="AD1017" i="27"/>
  <c r="AD1018" i="27"/>
  <c r="AD1019" i="27"/>
  <c r="AD1020" i="27"/>
  <c r="AD1021" i="27"/>
  <c r="AD1022" i="27"/>
  <c r="AD1023" i="27"/>
  <c r="AD1024" i="27"/>
  <c r="AD1025" i="27"/>
  <c r="AD1026" i="27"/>
  <c r="AD1027" i="27"/>
  <c r="AD1028" i="27"/>
  <c r="AD1029" i="27"/>
  <c r="AD1030" i="27"/>
  <c r="AD1031" i="27"/>
  <c r="AD1032" i="27"/>
  <c r="AD1033" i="27"/>
  <c r="AD1034" i="27"/>
  <c r="AD1035" i="27"/>
  <c r="AD1036" i="27"/>
  <c r="AD1037" i="27"/>
  <c r="AD1038" i="27"/>
  <c r="AD1039" i="27"/>
  <c r="AD1040" i="27"/>
  <c r="AD1041" i="27"/>
  <c r="AD1042" i="27"/>
  <c r="AD1043" i="27"/>
  <c r="AD1044" i="27"/>
  <c r="AD1045" i="27"/>
  <c r="AD1046" i="27"/>
  <c r="AD1047" i="27"/>
  <c r="AD1048" i="27"/>
  <c r="AD1049" i="27"/>
  <c r="AD1050" i="27"/>
  <c r="AD1051" i="27"/>
  <c r="AD1052" i="27"/>
  <c r="AD1053" i="27"/>
  <c r="AD1054" i="27"/>
  <c r="AD1055" i="27"/>
  <c r="AD1056" i="27"/>
  <c r="AD1057" i="27"/>
  <c r="AD1058" i="27"/>
  <c r="AD1059" i="27"/>
  <c r="AD1060" i="27"/>
  <c r="AD1061" i="27"/>
  <c r="AD1062" i="27"/>
  <c r="AD1063" i="27"/>
  <c r="AD1064" i="27"/>
  <c r="AD1065" i="27"/>
  <c r="AD1066" i="27"/>
  <c r="AD1067" i="27"/>
  <c r="AD1068" i="27"/>
  <c r="AD1069" i="27"/>
  <c r="AD1070" i="27"/>
  <c r="AD1071" i="27"/>
  <c r="AD1072" i="27"/>
  <c r="AD1073" i="27"/>
  <c r="AD1074" i="27"/>
  <c r="AD1075" i="27"/>
  <c r="AD1076" i="27"/>
  <c r="AD1077" i="27"/>
  <c r="AD1078" i="27"/>
  <c r="AD1079" i="27"/>
  <c r="AD1080" i="27"/>
  <c r="AD1081" i="27"/>
  <c r="AD1082" i="27"/>
  <c r="AD1083" i="27"/>
  <c r="AD1084" i="27"/>
  <c r="AD1085" i="27"/>
  <c r="AD1086" i="27"/>
  <c r="AD1087" i="27"/>
  <c r="AD1088" i="27"/>
  <c r="AD1089" i="27"/>
  <c r="AD1090" i="27"/>
  <c r="AD1091" i="27"/>
  <c r="AD1092" i="27"/>
  <c r="AD1093" i="27"/>
  <c r="AD1094" i="27"/>
  <c r="AD1095" i="27"/>
  <c r="AD1096" i="27"/>
  <c r="AD1097" i="27"/>
  <c r="AD1098" i="27"/>
  <c r="AD1099" i="27"/>
  <c r="AD1100" i="27"/>
  <c r="AD1101" i="27"/>
  <c r="AD1102" i="27"/>
  <c r="AD1103" i="27"/>
  <c r="AD1104" i="27"/>
  <c r="AD1105" i="27"/>
  <c r="AD1106" i="27"/>
  <c r="AD1107" i="27"/>
  <c r="AD1108" i="27"/>
  <c r="AD1109" i="27"/>
  <c r="AD1110" i="27"/>
  <c r="AD1111" i="27"/>
  <c r="AD1112" i="27"/>
  <c r="AD1113" i="27"/>
  <c r="AD1114" i="27"/>
  <c r="AD1115" i="27"/>
  <c r="AD1116" i="27"/>
  <c r="AD1117" i="27"/>
  <c r="AD1118" i="27"/>
  <c r="AD1119" i="27"/>
  <c r="AD1120" i="27"/>
  <c r="AD1121" i="27"/>
  <c r="AD1122" i="27"/>
  <c r="AD1123" i="27"/>
  <c r="AD1124" i="27"/>
  <c r="AD1125" i="27"/>
  <c r="AD1126" i="27"/>
  <c r="AD1127" i="27"/>
  <c r="AD1128" i="27"/>
  <c r="AD1129" i="27"/>
  <c r="AD1130" i="27"/>
  <c r="AD1131" i="27"/>
  <c r="AD1132" i="27"/>
  <c r="AD1133" i="27"/>
  <c r="AD1134" i="27"/>
  <c r="AD1135" i="27"/>
  <c r="AD1136" i="27"/>
  <c r="AD1137" i="27"/>
  <c r="AD1138" i="27"/>
  <c r="AD1139" i="27"/>
  <c r="AD1140" i="27"/>
  <c r="AD1141" i="27"/>
  <c r="AD1142" i="27"/>
  <c r="AD1143" i="27"/>
  <c r="AD1144" i="27"/>
  <c r="AD1145" i="27"/>
  <c r="AD1146" i="27"/>
  <c r="AD1147" i="27"/>
  <c r="AD1148" i="27"/>
  <c r="AD1149" i="27"/>
  <c r="AD1150" i="27"/>
  <c r="AD1151" i="27"/>
  <c r="AD1152" i="27"/>
  <c r="AD1153" i="27"/>
  <c r="AD1154" i="27"/>
  <c r="AD1155" i="27"/>
  <c r="AD1156" i="27"/>
  <c r="AD1157" i="27"/>
  <c r="AD1158" i="27"/>
  <c r="AD1159" i="27"/>
  <c r="AD1160" i="27"/>
  <c r="AD1161" i="27"/>
  <c r="AD1162" i="27"/>
  <c r="AD1163" i="27"/>
  <c r="AD1164" i="27"/>
  <c r="AD1165" i="27"/>
  <c r="AD1166" i="27"/>
  <c r="AD1167" i="27"/>
  <c r="AD1168" i="27"/>
  <c r="AD1169" i="27"/>
  <c r="AD1170" i="27"/>
  <c r="AD1171" i="27"/>
  <c r="AD1172" i="27"/>
  <c r="AD1173" i="27"/>
  <c r="AD1174" i="27"/>
  <c r="AD1175" i="27"/>
  <c r="AD1176" i="27"/>
  <c r="AD1177" i="27"/>
  <c r="AD1178" i="27"/>
  <c r="AD1179" i="27"/>
  <c r="AD1180" i="27"/>
  <c r="AD1181" i="27"/>
  <c r="AD1182" i="27"/>
  <c r="AD1183" i="27"/>
  <c r="AD1184" i="27"/>
  <c r="AD1185" i="27"/>
  <c r="AD1186" i="27"/>
  <c r="AD1187" i="27"/>
  <c r="AD1188" i="27"/>
  <c r="AD1189" i="27"/>
  <c r="AD1190" i="27"/>
  <c r="AD1191" i="27"/>
  <c r="AD1192" i="27"/>
  <c r="AD1193" i="27"/>
  <c r="AD1194" i="27"/>
  <c r="AD1195" i="27"/>
  <c r="AD1196" i="27"/>
  <c r="AD1197" i="27"/>
  <c r="AD1198" i="27"/>
  <c r="AD1199" i="27"/>
  <c r="AD1200" i="27"/>
  <c r="AD1201" i="27"/>
  <c r="AD1202" i="27"/>
  <c r="AD1203" i="27"/>
  <c r="AD1204" i="27"/>
  <c r="AD1205" i="27"/>
  <c r="AD1206" i="27"/>
  <c r="AD1207" i="27"/>
  <c r="AD1208" i="27"/>
  <c r="AD1209" i="27"/>
  <c r="AD1210" i="27"/>
  <c r="AD1211" i="27"/>
  <c r="AD1212" i="27"/>
  <c r="AD1213" i="27"/>
  <c r="AD1214" i="27"/>
  <c r="AD1215" i="27"/>
  <c r="AD1216" i="27"/>
  <c r="AD1217" i="27"/>
  <c r="AD1218" i="27"/>
  <c r="AD1219" i="27"/>
  <c r="AD1220" i="27"/>
  <c r="AD1221" i="27"/>
  <c r="AD1222" i="27"/>
  <c r="AD1223" i="27"/>
  <c r="AD1224" i="27"/>
  <c r="AD1225" i="27"/>
  <c r="AD1226" i="27"/>
  <c r="AD1227" i="27"/>
  <c r="AD1228" i="27"/>
  <c r="AD1229" i="27"/>
  <c r="AD1230" i="27"/>
  <c r="AD1231" i="27"/>
  <c r="AD1232" i="27"/>
  <c r="AD1233" i="27"/>
  <c r="AD1234" i="27"/>
  <c r="AD1235" i="27"/>
  <c r="AD1236" i="27"/>
  <c r="AD1237" i="27"/>
  <c r="AD1238" i="27"/>
  <c r="AD1239" i="27"/>
  <c r="AD1240" i="27"/>
  <c r="AD1241" i="27"/>
  <c r="AD1242" i="27"/>
  <c r="AD1243" i="27"/>
  <c r="AD1244" i="27"/>
  <c r="AD1245" i="27"/>
  <c r="AD1246" i="27"/>
  <c r="AD1247" i="27"/>
  <c r="AD1248" i="27"/>
  <c r="AD1249" i="27"/>
  <c r="AD1250" i="27"/>
  <c r="AD1251" i="27"/>
  <c r="AD1252" i="27"/>
  <c r="AD1253" i="27"/>
  <c r="AD1254" i="27"/>
  <c r="AD1255" i="27"/>
  <c r="AD1256" i="27"/>
  <c r="AD1257" i="27"/>
  <c r="AD1258" i="27"/>
  <c r="AD1259" i="27"/>
  <c r="AD1260" i="27"/>
  <c r="AD1261" i="27"/>
  <c r="AD1262" i="27"/>
  <c r="AD1263" i="27"/>
  <c r="AD1264" i="27"/>
  <c r="AD1265" i="27"/>
  <c r="AD1266" i="27"/>
  <c r="AD1267" i="27"/>
  <c r="AD1268" i="27"/>
  <c r="AD1269" i="27"/>
  <c r="AD1270" i="27"/>
  <c r="AD1271" i="27"/>
  <c r="AD1272" i="27"/>
  <c r="AD1273" i="27"/>
  <c r="AD1274" i="27"/>
  <c r="AD1275" i="27"/>
  <c r="AD1276" i="27"/>
  <c r="AD1277" i="27"/>
  <c r="AD1278" i="27"/>
  <c r="AD1279" i="27"/>
  <c r="AD1280" i="27"/>
  <c r="AD1281" i="27"/>
  <c r="AD1282" i="27"/>
  <c r="AD1283" i="27"/>
  <c r="AD1284" i="27"/>
  <c r="AD1285" i="27"/>
  <c r="AD1286" i="27"/>
  <c r="AD1287" i="27"/>
  <c r="AD1288" i="27"/>
  <c r="AD1289" i="27"/>
  <c r="AD1290" i="27"/>
  <c r="AD1291" i="27"/>
  <c r="AD1292" i="27"/>
  <c r="AD1293" i="27"/>
  <c r="AD1294" i="27"/>
  <c r="AD1295" i="27"/>
  <c r="AD1296" i="27"/>
  <c r="AD1297" i="27"/>
  <c r="AD1298" i="27"/>
  <c r="AD1299" i="27"/>
  <c r="AD1300" i="27"/>
  <c r="AD1301" i="27"/>
  <c r="AD1302" i="27"/>
  <c r="AD1303" i="27"/>
  <c r="AD1304" i="27"/>
  <c r="AD1305" i="27"/>
  <c r="AD1306" i="27"/>
  <c r="AD1307" i="27"/>
  <c r="AD1308" i="27"/>
  <c r="AD1309" i="27"/>
  <c r="AD1310" i="27"/>
  <c r="AE4" i="27"/>
  <c r="AE5" i="27"/>
  <c r="AE6" i="27"/>
  <c r="AE7" i="27"/>
  <c r="AE8" i="27"/>
  <c r="AE9" i="27"/>
  <c r="AE10" i="27"/>
  <c r="AE11" i="27"/>
  <c r="AE12" i="27"/>
  <c r="AE13" i="27"/>
  <c r="AE14" i="27"/>
  <c r="AE15" i="27"/>
  <c r="AE16" i="27"/>
  <c r="AE17" i="27"/>
  <c r="AE18" i="27"/>
  <c r="AE19" i="27"/>
  <c r="AE20" i="27"/>
  <c r="AE21" i="27"/>
  <c r="AE22" i="27"/>
  <c r="AE23" i="27"/>
  <c r="AE24" i="27"/>
  <c r="AE25" i="27"/>
  <c r="AE26" i="27"/>
  <c r="AE27" i="27"/>
  <c r="AE28" i="27"/>
  <c r="AE29" i="27"/>
  <c r="AE30" i="27"/>
  <c r="AE31" i="27"/>
  <c r="AE32" i="27"/>
  <c r="AE33" i="27"/>
  <c r="AE34" i="27"/>
  <c r="AE35" i="27"/>
  <c r="AE36" i="27"/>
  <c r="AE37" i="27"/>
  <c r="AE38" i="27"/>
  <c r="AE39" i="27"/>
  <c r="AE40" i="27"/>
  <c r="AE41" i="27"/>
  <c r="AE42" i="27"/>
  <c r="AE43" i="27"/>
  <c r="AE44" i="27"/>
  <c r="AE45" i="27"/>
  <c r="AE46" i="27"/>
  <c r="AE47" i="27"/>
  <c r="AE48" i="27"/>
  <c r="AE49" i="27"/>
  <c r="AE50" i="27"/>
  <c r="AE51" i="27"/>
  <c r="AE52" i="27"/>
  <c r="AE53" i="27"/>
  <c r="AE54" i="27"/>
  <c r="AE55" i="27"/>
  <c r="AE56" i="27"/>
  <c r="AE57" i="27"/>
  <c r="AE58" i="27"/>
  <c r="AE59" i="27"/>
  <c r="AE60" i="27"/>
  <c r="AE61" i="27"/>
  <c r="AE62" i="27"/>
  <c r="AE63" i="27"/>
  <c r="AE64" i="27"/>
  <c r="AE65" i="27"/>
  <c r="AE66" i="27"/>
  <c r="AE67" i="27"/>
  <c r="AE68" i="27"/>
  <c r="AE69" i="27"/>
  <c r="AE70" i="27"/>
  <c r="AE71" i="27"/>
  <c r="AE72" i="27"/>
  <c r="AE73" i="27"/>
  <c r="AE74" i="27"/>
  <c r="AE75" i="27"/>
  <c r="AE76" i="27"/>
  <c r="AE77" i="27"/>
  <c r="AE78" i="27"/>
  <c r="AE79" i="27"/>
  <c r="AE80" i="27"/>
  <c r="AE81" i="27"/>
  <c r="AE82" i="27"/>
  <c r="AE83" i="27"/>
  <c r="AE84" i="27"/>
  <c r="AE85" i="27"/>
  <c r="AE86" i="27"/>
  <c r="AE87" i="27"/>
  <c r="AE88" i="27"/>
  <c r="AE89" i="27"/>
  <c r="AE90" i="27"/>
  <c r="AE91" i="27"/>
  <c r="AE92" i="27"/>
  <c r="AE93" i="27"/>
  <c r="AE94" i="27"/>
  <c r="AE95" i="27"/>
  <c r="AE96" i="27"/>
  <c r="AE97" i="27"/>
  <c r="AE98" i="27"/>
  <c r="AE99" i="27"/>
  <c r="AE100" i="27"/>
  <c r="AE101" i="27"/>
  <c r="AE102" i="27"/>
  <c r="AE103" i="27"/>
  <c r="AE104" i="27"/>
  <c r="AE105" i="27"/>
  <c r="AE106" i="27"/>
  <c r="AE107" i="27"/>
  <c r="AE108" i="27"/>
  <c r="AE109" i="27"/>
  <c r="AE110" i="27"/>
  <c r="AE111" i="27"/>
  <c r="AE112" i="27"/>
  <c r="AE113" i="27"/>
  <c r="AE114" i="27"/>
  <c r="AE115" i="27"/>
  <c r="AE116" i="27"/>
  <c r="AE117" i="27"/>
  <c r="AE118" i="27"/>
  <c r="AE119" i="27"/>
  <c r="AE120" i="27"/>
  <c r="AE121" i="27"/>
  <c r="AE122" i="27"/>
  <c r="AE123" i="27"/>
  <c r="AE124" i="27"/>
  <c r="AE125" i="27"/>
  <c r="AE126" i="27"/>
  <c r="AE127" i="27"/>
  <c r="AE128" i="27"/>
  <c r="AE129" i="27"/>
  <c r="AE130" i="27"/>
  <c r="AE131" i="27"/>
  <c r="AE132" i="27"/>
  <c r="AE133" i="27"/>
  <c r="AE134" i="27"/>
  <c r="AE135" i="27"/>
  <c r="AE136" i="27"/>
  <c r="AE137" i="27"/>
  <c r="AE138" i="27"/>
  <c r="AE139" i="27"/>
  <c r="AE140" i="27"/>
  <c r="AE141" i="27"/>
  <c r="AE142" i="27"/>
  <c r="AE143" i="27"/>
  <c r="AE144" i="27"/>
  <c r="AE145" i="27"/>
  <c r="AE146" i="27"/>
  <c r="AE147" i="27"/>
  <c r="AE148" i="27"/>
  <c r="AE149" i="27"/>
  <c r="AE150" i="27"/>
  <c r="AE151" i="27"/>
  <c r="AE152" i="27"/>
  <c r="AE153" i="27"/>
  <c r="AE154" i="27"/>
  <c r="AE155" i="27"/>
  <c r="AE156" i="27"/>
  <c r="AE157" i="27"/>
  <c r="AE158" i="27"/>
  <c r="AE159" i="27"/>
  <c r="AE160" i="27"/>
  <c r="AE161" i="27"/>
  <c r="AE162" i="27"/>
  <c r="AE163" i="27"/>
  <c r="AE164" i="27"/>
  <c r="AE165" i="27"/>
  <c r="AE166" i="27"/>
  <c r="AE167" i="27"/>
  <c r="AE168" i="27"/>
  <c r="AE169" i="27"/>
  <c r="AE170" i="27"/>
  <c r="AE171" i="27"/>
  <c r="AE172" i="27"/>
  <c r="AE173" i="27"/>
  <c r="AE174" i="27"/>
  <c r="AE175" i="27"/>
  <c r="AE176" i="27"/>
  <c r="AE177" i="27"/>
  <c r="AE178" i="27"/>
  <c r="AE179" i="27"/>
  <c r="AE180" i="27"/>
  <c r="AE181" i="27"/>
  <c r="AE182" i="27"/>
  <c r="AE3" i="27"/>
  <c r="AA4" i="27"/>
  <c r="AA5" i="27"/>
  <c r="AA6" i="27"/>
  <c r="AA7" i="27"/>
  <c r="AA8" i="27"/>
  <c r="AA9" i="27"/>
  <c r="AA10" i="27"/>
  <c r="AA11" i="27"/>
  <c r="AA12" i="27"/>
  <c r="AA13" i="27"/>
  <c r="AA14" i="27"/>
  <c r="AA15" i="27"/>
  <c r="AA16" i="27"/>
  <c r="AA17" i="27"/>
  <c r="AA18" i="27"/>
  <c r="AA19" i="27"/>
  <c r="AA20" i="27"/>
  <c r="AA21" i="27"/>
  <c r="AA22" i="27"/>
  <c r="AA23" i="27"/>
  <c r="AA24" i="27"/>
  <c r="AA25" i="27"/>
  <c r="AA26" i="27"/>
  <c r="AA27" i="27"/>
  <c r="AA28" i="27"/>
  <c r="AA29" i="27"/>
  <c r="AA30" i="27"/>
  <c r="AA31" i="27"/>
  <c r="AA32" i="27"/>
  <c r="AA33" i="27"/>
  <c r="AA34" i="27"/>
  <c r="AA35" i="27"/>
  <c r="AA36" i="27"/>
  <c r="AA37" i="27"/>
  <c r="AA38" i="27"/>
  <c r="AA39" i="27"/>
  <c r="AA40" i="27"/>
  <c r="AA41" i="27"/>
  <c r="AA42" i="27"/>
  <c r="AA43" i="27"/>
  <c r="AA44" i="27"/>
  <c r="AA45" i="27"/>
  <c r="AA46" i="27"/>
  <c r="AA47" i="27"/>
  <c r="AA48" i="27"/>
  <c r="AA49" i="27"/>
  <c r="AA50" i="27"/>
  <c r="AA51" i="27"/>
  <c r="AA52" i="27"/>
  <c r="AA53" i="27"/>
  <c r="AA54" i="27"/>
  <c r="AA55" i="27"/>
  <c r="AA56" i="27"/>
  <c r="AA57" i="27"/>
  <c r="AA58" i="27"/>
  <c r="AA59" i="27"/>
  <c r="AA60" i="27"/>
  <c r="AA61" i="27"/>
  <c r="AA62" i="27"/>
  <c r="AA63" i="27"/>
  <c r="AA64" i="27"/>
  <c r="AA65" i="27"/>
  <c r="AA66" i="27"/>
  <c r="AA67" i="27"/>
  <c r="AA68" i="27"/>
  <c r="AA69" i="27"/>
  <c r="AA70" i="27"/>
  <c r="AA71" i="27"/>
  <c r="AA72" i="27"/>
  <c r="AA73" i="27"/>
  <c r="AA74" i="27"/>
  <c r="AA75" i="27"/>
  <c r="AA76" i="27"/>
  <c r="AA77" i="27"/>
  <c r="AA78" i="27"/>
  <c r="AA79" i="27"/>
  <c r="AA80" i="27"/>
  <c r="AA81" i="27"/>
  <c r="AA82" i="27"/>
  <c r="AA83" i="27"/>
  <c r="AA84" i="27"/>
  <c r="AA85" i="27"/>
  <c r="AA86" i="27"/>
  <c r="AA87" i="27"/>
  <c r="AA88" i="27"/>
  <c r="AA89" i="27"/>
  <c r="AA90" i="27"/>
  <c r="AA91" i="27"/>
  <c r="AA92" i="27"/>
  <c r="AA93" i="27"/>
  <c r="AA94" i="27"/>
  <c r="AA95" i="27"/>
  <c r="AA96" i="27"/>
  <c r="AA97" i="27"/>
  <c r="AA98" i="27"/>
  <c r="AA99" i="27"/>
  <c r="AA100" i="27"/>
  <c r="AA101" i="27"/>
  <c r="AA102" i="27"/>
  <c r="AA103" i="27"/>
  <c r="AA104" i="27"/>
  <c r="AA105" i="27"/>
  <c r="AA106" i="27"/>
  <c r="AA107" i="27"/>
  <c r="AA108" i="27"/>
  <c r="AA109" i="27"/>
  <c r="AA110" i="27"/>
  <c r="AA111" i="27"/>
  <c r="AA112" i="27"/>
  <c r="AA113" i="27"/>
  <c r="AA114" i="27"/>
  <c r="AA115" i="27"/>
  <c r="AA116" i="27"/>
  <c r="AA117" i="27"/>
  <c r="AA118" i="27"/>
  <c r="AA119" i="27"/>
  <c r="AA120" i="27"/>
  <c r="AA121" i="27"/>
  <c r="AA122" i="27"/>
  <c r="AA123" i="27"/>
  <c r="AA124" i="27"/>
  <c r="AA125" i="27"/>
  <c r="AA126" i="27"/>
  <c r="AA127" i="27"/>
  <c r="AA128" i="27"/>
  <c r="AA129" i="27"/>
  <c r="AA130" i="27"/>
  <c r="AA131" i="27"/>
  <c r="AA132" i="27"/>
  <c r="AA133" i="27"/>
  <c r="AA134" i="27"/>
  <c r="AA135" i="27"/>
  <c r="AA136" i="27"/>
  <c r="AA137" i="27"/>
  <c r="AA138" i="27"/>
  <c r="AA139" i="27"/>
  <c r="AA140" i="27"/>
  <c r="AA141" i="27"/>
  <c r="AA142" i="27"/>
  <c r="AA143" i="27"/>
  <c r="AA144" i="27"/>
  <c r="AA145" i="27"/>
  <c r="AA146" i="27"/>
  <c r="AA147" i="27"/>
  <c r="AA148" i="27"/>
  <c r="AA149" i="27"/>
  <c r="AA150" i="27"/>
  <c r="AA151" i="27"/>
  <c r="AA152" i="27"/>
  <c r="AA153" i="27"/>
  <c r="AA154" i="27"/>
  <c r="AA155" i="27"/>
  <c r="AA156" i="27"/>
  <c r="AA157" i="27"/>
  <c r="AA158" i="27"/>
  <c r="AA159" i="27"/>
  <c r="AA160" i="27"/>
  <c r="AA161" i="27"/>
  <c r="AA162" i="27"/>
  <c r="AA163" i="27"/>
  <c r="AA164" i="27"/>
  <c r="AA165" i="27"/>
  <c r="AA166" i="27"/>
  <c r="AA167" i="27"/>
  <c r="AA168" i="27"/>
  <c r="AA169" i="27"/>
  <c r="AA170" i="27"/>
  <c r="AA171" i="27"/>
  <c r="AA172" i="27"/>
  <c r="AA173" i="27"/>
  <c r="AA174" i="27"/>
  <c r="AA175" i="27"/>
  <c r="AA176" i="27"/>
  <c r="AA177" i="27"/>
  <c r="AA178" i="27"/>
  <c r="AA179" i="27"/>
  <c r="AA180" i="27"/>
  <c r="AA181" i="27"/>
  <c r="AA182" i="27"/>
  <c r="AA183" i="27"/>
  <c r="AA184" i="27"/>
  <c r="AA185" i="27"/>
  <c r="AA186" i="27"/>
  <c r="AA187" i="27"/>
  <c r="AA188" i="27"/>
  <c r="AA189" i="27"/>
  <c r="AA190" i="27"/>
  <c r="AA191" i="27"/>
  <c r="AA192" i="27"/>
  <c r="AA193" i="27"/>
  <c r="AA194" i="27"/>
  <c r="AA195" i="27"/>
  <c r="AA196" i="27"/>
  <c r="AA197" i="27"/>
  <c r="AA198" i="27"/>
  <c r="AA199" i="27"/>
  <c r="AA200" i="27"/>
  <c r="AA201" i="27"/>
  <c r="AA202" i="27"/>
  <c r="AA203" i="27"/>
  <c r="AA204" i="27"/>
  <c r="AA205" i="27"/>
  <c r="AA206" i="27"/>
  <c r="AA207" i="27"/>
  <c r="AA208" i="27"/>
  <c r="AA209" i="27"/>
  <c r="AA210" i="27"/>
  <c r="AA211" i="27"/>
  <c r="AA212" i="27"/>
  <c r="AA213" i="27"/>
  <c r="AA214" i="27"/>
  <c r="AA215" i="27"/>
  <c r="AA216" i="27"/>
  <c r="AA217" i="27"/>
  <c r="AA218" i="27"/>
  <c r="AA219" i="27"/>
  <c r="AA220" i="27"/>
  <c r="AA221" i="27"/>
  <c r="AA222" i="27"/>
  <c r="AA223" i="27"/>
  <c r="AA224" i="27"/>
  <c r="AA225" i="27"/>
  <c r="AA226" i="27"/>
  <c r="AA227" i="27"/>
  <c r="AA228" i="27"/>
  <c r="AA229" i="27"/>
  <c r="AA230" i="27"/>
  <c r="AA231" i="27"/>
  <c r="AA232" i="27"/>
  <c r="AA233" i="27"/>
  <c r="AA234" i="27"/>
  <c r="AA235" i="27"/>
  <c r="AA236" i="27"/>
  <c r="AA237" i="27"/>
  <c r="AA238" i="27"/>
  <c r="AA239" i="27"/>
  <c r="AA240" i="27"/>
  <c r="AA241" i="27"/>
  <c r="AA242" i="27"/>
  <c r="AA243" i="27"/>
  <c r="AA244" i="27"/>
  <c r="AA245" i="27"/>
  <c r="AA246" i="27"/>
  <c r="AA247" i="27"/>
  <c r="AA248" i="27"/>
  <c r="AA249" i="27"/>
  <c r="AA250" i="27"/>
  <c r="AA251" i="27"/>
  <c r="AA252" i="27"/>
  <c r="AA253" i="27"/>
  <c r="AA254" i="27"/>
  <c r="AA255" i="27"/>
  <c r="AA256" i="27"/>
  <c r="AA257" i="27"/>
  <c r="AA258" i="27"/>
  <c r="AA259" i="27"/>
  <c r="AA260" i="27"/>
  <c r="AA261" i="27"/>
  <c r="AA262" i="27"/>
  <c r="AA263" i="27"/>
  <c r="AA264" i="27"/>
  <c r="AA265" i="27"/>
  <c r="AA266" i="27"/>
  <c r="AA267" i="27"/>
  <c r="AA268" i="27"/>
  <c r="AA269" i="27"/>
  <c r="AA270" i="27"/>
  <c r="AA271" i="27"/>
  <c r="AA272" i="27"/>
  <c r="AA273" i="27"/>
  <c r="AA274" i="27"/>
  <c r="AA275" i="27"/>
  <c r="AA276" i="27"/>
  <c r="AA277" i="27"/>
  <c r="AA278" i="27"/>
  <c r="AA279" i="27"/>
  <c r="AA280" i="27"/>
  <c r="AA281" i="27"/>
  <c r="AA282" i="27"/>
  <c r="AA283" i="27"/>
  <c r="AA284" i="27"/>
  <c r="AA285" i="27"/>
  <c r="AA286" i="27"/>
  <c r="AA287" i="27"/>
  <c r="AA288" i="27"/>
  <c r="AA289" i="27"/>
  <c r="AA290" i="27"/>
  <c r="AA291" i="27"/>
  <c r="AA292" i="27"/>
  <c r="AA293" i="27"/>
  <c r="AA294" i="27"/>
  <c r="AA295" i="27"/>
  <c r="AA296" i="27"/>
  <c r="AA297" i="27"/>
  <c r="AA298" i="27"/>
  <c r="AA299" i="27"/>
  <c r="AA300" i="27"/>
  <c r="AA301" i="27"/>
  <c r="AA302" i="27"/>
  <c r="AA303" i="27"/>
  <c r="AA304" i="27"/>
  <c r="AA305" i="27"/>
  <c r="AA306" i="27"/>
  <c r="AA307" i="27"/>
  <c r="AA308" i="27"/>
  <c r="AA309" i="27"/>
  <c r="AA310" i="27"/>
  <c r="AA311" i="27"/>
  <c r="AA312" i="27"/>
  <c r="AA313" i="27"/>
  <c r="AA314" i="27"/>
  <c r="AA315" i="27"/>
  <c r="AA316" i="27"/>
  <c r="AA317" i="27"/>
  <c r="AA318" i="27"/>
  <c r="AA319" i="27"/>
  <c r="AA320" i="27"/>
  <c r="AA321" i="27"/>
  <c r="AA322" i="27"/>
  <c r="AA323" i="27"/>
  <c r="AA324" i="27"/>
  <c r="AA325" i="27"/>
  <c r="AA326" i="27"/>
  <c r="AA327" i="27"/>
  <c r="AA328" i="27"/>
  <c r="AA329" i="27"/>
  <c r="AA330" i="27"/>
  <c r="AA331" i="27"/>
  <c r="AA332" i="27"/>
  <c r="AA333" i="27"/>
  <c r="AA334" i="27"/>
  <c r="AA335" i="27"/>
  <c r="AA336" i="27"/>
  <c r="AA337" i="27"/>
  <c r="AA338" i="27"/>
  <c r="AA339" i="27"/>
  <c r="AA340" i="27"/>
  <c r="AA341" i="27"/>
  <c r="AA342" i="27"/>
  <c r="AA343" i="27"/>
  <c r="AA344" i="27"/>
  <c r="AA345" i="27"/>
  <c r="AA346" i="27"/>
  <c r="AA347" i="27"/>
  <c r="AA348" i="27"/>
  <c r="AA349" i="27"/>
  <c r="AA350" i="27"/>
  <c r="AA351" i="27"/>
  <c r="AA352" i="27"/>
  <c r="AA353" i="27"/>
  <c r="AA354" i="27"/>
  <c r="AA355" i="27"/>
  <c r="AA356" i="27"/>
  <c r="AA357" i="27"/>
  <c r="AA358" i="27"/>
  <c r="AA359" i="27"/>
  <c r="AA360" i="27"/>
  <c r="AA361" i="27"/>
  <c r="AA362" i="27"/>
  <c r="AA363" i="27"/>
  <c r="AA364" i="27"/>
  <c r="AA365" i="27"/>
  <c r="AA366" i="27"/>
  <c r="AA367" i="27"/>
  <c r="AA368" i="27"/>
  <c r="AA369" i="27"/>
  <c r="AA370" i="27"/>
  <c r="AA371" i="27"/>
  <c r="AA372" i="27"/>
  <c r="AA373" i="27"/>
  <c r="AA374" i="27"/>
  <c r="AA375" i="27"/>
  <c r="AA376" i="27"/>
  <c r="AA377" i="27"/>
  <c r="AA378" i="27"/>
  <c r="AA379" i="27"/>
  <c r="AA380" i="27"/>
  <c r="AA381" i="27"/>
  <c r="AA382" i="27"/>
  <c r="AA383" i="27"/>
  <c r="AA384" i="27"/>
  <c r="AA385" i="27"/>
  <c r="AA386" i="27"/>
  <c r="AA387" i="27"/>
  <c r="AA388" i="27"/>
  <c r="AA389" i="27"/>
  <c r="AA390" i="27"/>
  <c r="AA391" i="27"/>
  <c r="AA392" i="27"/>
  <c r="AA393" i="27"/>
  <c r="AA394" i="27"/>
  <c r="AA395" i="27"/>
  <c r="AA396" i="27"/>
  <c r="AA397" i="27"/>
  <c r="AA398" i="27"/>
  <c r="AA399" i="27"/>
  <c r="AA400" i="27"/>
  <c r="AA401" i="27"/>
  <c r="AA402" i="27"/>
  <c r="AA403" i="27"/>
  <c r="AA404" i="27"/>
  <c r="AA405" i="27"/>
  <c r="AA406" i="27"/>
  <c r="AA407" i="27"/>
  <c r="AA408" i="27"/>
  <c r="AA409" i="27"/>
  <c r="AA410" i="27"/>
  <c r="AA411" i="27"/>
  <c r="AA412" i="27"/>
  <c r="AA413" i="27"/>
  <c r="AA414" i="27"/>
  <c r="AA415" i="27"/>
  <c r="AA416" i="27"/>
  <c r="AA417" i="27"/>
  <c r="AA418" i="27"/>
  <c r="AA419" i="27"/>
  <c r="AA420" i="27"/>
  <c r="AA421" i="27"/>
  <c r="AA422" i="27"/>
  <c r="AA423" i="27"/>
  <c r="AA424" i="27"/>
  <c r="AA425" i="27"/>
  <c r="AA426" i="27"/>
  <c r="AA427" i="27"/>
  <c r="AA428" i="27"/>
  <c r="AA429" i="27"/>
  <c r="AA430" i="27"/>
  <c r="AA431" i="27"/>
  <c r="AA432" i="27"/>
  <c r="AA433" i="27"/>
  <c r="AA434" i="27"/>
  <c r="AA435" i="27"/>
  <c r="AA436" i="27"/>
  <c r="AA437" i="27"/>
  <c r="AA438" i="27"/>
  <c r="AA439" i="27"/>
  <c r="AA440" i="27"/>
  <c r="AA441" i="27"/>
  <c r="AA442" i="27"/>
  <c r="AA443" i="27"/>
  <c r="AA444" i="27"/>
  <c r="AA445" i="27"/>
  <c r="AA446" i="27"/>
  <c r="AA447" i="27"/>
  <c r="AA448" i="27"/>
  <c r="AA449" i="27"/>
  <c r="AA450" i="27"/>
  <c r="AA451" i="27"/>
  <c r="AA452" i="27"/>
  <c r="AA453" i="27"/>
  <c r="AA454" i="27"/>
  <c r="AA455" i="27"/>
  <c r="AA456" i="27"/>
  <c r="AA457" i="27"/>
  <c r="AA458" i="27"/>
  <c r="AA459" i="27"/>
  <c r="AA460" i="27"/>
  <c r="AA461" i="27"/>
  <c r="AA462" i="27"/>
  <c r="AA463" i="27"/>
  <c r="AA464" i="27"/>
  <c r="AA465" i="27"/>
  <c r="AA466" i="27"/>
  <c r="AA467" i="27"/>
  <c r="AA468" i="27"/>
  <c r="AA469" i="27"/>
  <c r="AA470" i="27"/>
  <c r="AA471" i="27"/>
  <c r="AA472" i="27"/>
  <c r="AA473" i="27"/>
  <c r="AA474" i="27"/>
  <c r="AA475" i="27"/>
  <c r="AA476" i="27"/>
  <c r="AA477" i="27"/>
  <c r="AA478" i="27"/>
  <c r="AA479" i="27"/>
  <c r="AA480" i="27"/>
  <c r="AA481" i="27"/>
  <c r="AA482" i="27"/>
  <c r="AA483" i="27"/>
  <c r="AA484" i="27"/>
  <c r="AA485" i="27"/>
  <c r="AA486" i="27"/>
  <c r="AA487" i="27"/>
  <c r="AA488" i="27"/>
  <c r="AA489" i="27"/>
  <c r="AA490" i="27"/>
  <c r="AA491" i="27"/>
  <c r="AA492" i="27"/>
  <c r="AA493" i="27"/>
  <c r="AA494" i="27"/>
  <c r="AA495" i="27"/>
  <c r="AA496" i="27"/>
  <c r="AA497" i="27"/>
  <c r="AA498" i="27"/>
  <c r="AA499" i="27"/>
  <c r="AA500" i="27"/>
  <c r="AA501" i="27"/>
  <c r="AA502" i="27"/>
  <c r="AA503" i="27"/>
  <c r="AA504" i="27"/>
  <c r="AA505" i="27"/>
  <c r="AA506" i="27"/>
  <c r="AA507" i="27"/>
  <c r="AA508" i="27"/>
  <c r="AA509" i="27"/>
  <c r="AA510" i="27"/>
  <c r="AA511" i="27"/>
  <c r="AA512" i="27"/>
  <c r="AA513" i="27"/>
  <c r="AA514" i="27"/>
  <c r="AA515" i="27"/>
  <c r="AA516" i="27"/>
  <c r="AA517" i="27"/>
  <c r="AA518" i="27"/>
  <c r="AA519" i="27"/>
  <c r="AA520" i="27"/>
  <c r="AA521" i="27"/>
  <c r="AA522" i="27"/>
  <c r="AA523" i="27"/>
  <c r="AA524" i="27"/>
  <c r="AA525" i="27"/>
  <c r="AA526" i="27"/>
  <c r="AA527" i="27"/>
  <c r="AA528" i="27"/>
  <c r="AA529" i="27"/>
  <c r="AA530" i="27"/>
  <c r="AA531" i="27"/>
  <c r="AA532" i="27"/>
  <c r="AA533" i="27"/>
  <c r="AA534" i="27"/>
  <c r="AA535" i="27"/>
  <c r="AA536" i="27"/>
  <c r="AA537" i="27"/>
  <c r="AA538" i="27"/>
  <c r="AA539" i="27"/>
  <c r="AA540" i="27"/>
  <c r="AA541" i="27"/>
  <c r="AA542" i="27"/>
  <c r="AA543" i="27"/>
  <c r="AA544" i="27"/>
  <c r="AA545" i="27"/>
  <c r="AA546" i="27"/>
  <c r="AA547" i="27"/>
  <c r="AA548" i="27"/>
  <c r="AA549" i="27"/>
  <c r="AA550" i="27"/>
  <c r="AA551" i="27"/>
  <c r="AA552" i="27"/>
  <c r="AA553" i="27"/>
  <c r="AA554" i="27"/>
  <c r="AA555" i="27"/>
  <c r="AA556" i="27"/>
  <c r="AA557" i="27"/>
  <c r="AA558" i="27"/>
  <c r="AA559" i="27"/>
  <c r="AA560" i="27"/>
  <c r="AA561" i="27"/>
  <c r="AA562" i="27"/>
  <c r="AA563" i="27"/>
  <c r="AA564" i="27"/>
  <c r="AA565" i="27"/>
  <c r="AA566" i="27"/>
  <c r="AA567" i="27"/>
  <c r="AA568" i="27"/>
  <c r="AA569" i="27"/>
  <c r="AA570" i="27"/>
  <c r="AA571" i="27"/>
  <c r="AA572" i="27"/>
  <c r="AA573" i="27"/>
  <c r="AA574" i="27"/>
  <c r="AA575" i="27"/>
  <c r="AA576" i="27"/>
  <c r="AA577" i="27"/>
  <c r="AA578" i="27"/>
  <c r="AA579" i="27"/>
  <c r="AA580" i="27"/>
  <c r="AA581" i="27"/>
  <c r="AA582" i="27"/>
  <c r="AA583" i="27"/>
  <c r="AA584" i="27"/>
  <c r="AA585" i="27"/>
  <c r="AA586" i="27"/>
  <c r="AA587" i="27"/>
  <c r="AA588" i="27"/>
  <c r="AA589" i="27"/>
  <c r="AA590" i="27"/>
  <c r="AA591" i="27"/>
  <c r="AA592" i="27"/>
  <c r="AA593" i="27"/>
  <c r="AA594" i="27"/>
  <c r="AA595" i="27"/>
  <c r="AA596" i="27"/>
  <c r="AA597" i="27"/>
  <c r="AA598" i="27"/>
  <c r="AA599" i="27"/>
  <c r="AA600" i="27"/>
  <c r="AA601" i="27"/>
  <c r="AA602" i="27"/>
  <c r="AA603" i="27"/>
  <c r="AA604" i="27"/>
  <c r="AA605" i="27"/>
  <c r="AA606" i="27"/>
  <c r="AA607" i="27"/>
  <c r="AA608" i="27"/>
  <c r="AA609" i="27"/>
  <c r="AA610" i="27"/>
  <c r="AA611" i="27"/>
  <c r="AA612" i="27"/>
  <c r="AA613" i="27"/>
  <c r="AA614" i="27"/>
  <c r="AA615" i="27"/>
  <c r="AA616" i="27"/>
  <c r="AA617" i="27"/>
  <c r="AA618" i="27"/>
  <c r="AA619" i="27"/>
  <c r="AA620" i="27"/>
  <c r="AA621" i="27"/>
  <c r="AA622" i="27"/>
  <c r="AA623" i="27"/>
  <c r="AA624" i="27"/>
  <c r="AA625" i="27"/>
  <c r="AA626" i="27"/>
  <c r="AA627" i="27"/>
  <c r="AA628" i="27"/>
  <c r="AA629" i="27"/>
  <c r="AA630" i="27"/>
  <c r="AA631" i="27"/>
  <c r="AA632" i="27"/>
  <c r="AA633" i="27"/>
  <c r="AA634" i="27"/>
  <c r="AA635" i="27"/>
  <c r="AA636" i="27"/>
  <c r="AA637" i="27"/>
  <c r="AA638" i="27"/>
  <c r="AA639" i="27"/>
  <c r="AA640" i="27"/>
  <c r="AA641" i="27"/>
  <c r="AA642" i="27"/>
  <c r="AA643" i="27"/>
  <c r="AA644" i="27"/>
  <c r="AA645" i="27"/>
  <c r="AA646" i="27"/>
  <c r="AA647" i="27"/>
  <c r="AA648" i="27"/>
  <c r="AA649" i="27"/>
  <c r="AA650" i="27"/>
  <c r="AA651" i="27"/>
  <c r="AA652" i="27"/>
  <c r="AA653" i="27"/>
  <c r="AA654" i="27"/>
  <c r="AA655" i="27"/>
  <c r="AA656" i="27"/>
  <c r="AA657" i="27"/>
  <c r="AA658" i="27"/>
  <c r="AA659" i="27"/>
  <c r="AA660" i="27"/>
  <c r="AA661" i="27"/>
  <c r="AA662" i="27"/>
  <c r="AA663" i="27"/>
  <c r="AA664" i="27"/>
  <c r="AA665" i="27"/>
  <c r="AA666" i="27"/>
  <c r="AA667" i="27"/>
  <c r="AA668" i="27"/>
  <c r="AA669" i="27"/>
  <c r="AA670" i="27"/>
  <c r="AA671" i="27"/>
  <c r="AA672" i="27"/>
  <c r="AA673" i="27"/>
  <c r="AA674" i="27"/>
  <c r="AA675" i="27"/>
  <c r="AA676" i="27"/>
  <c r="AA677" i="27"/>
  <c r="AA678" i="27"/>
  <c r="AA679" i="27"/>
  <c r="AA680" i="27"/>
  <c r="AA681" i="27"/>
  <c r="AA682" i="27"/>
  <c r="AA683" i="27"/>
  <c r="AA684" i="27"/>
  <c r="AA685" i="27"/>
  <c r="AA686" i="27"/>
  <c r="AA687" i="27"/>
  <c r="AA688" i="27"/>
  <c r="AA689" i="27"/>
  <c r="AA690" i="27"/>
  <c r="AA691" i="27"/>
  <c r="AA692" i="27"/>
  <c r="AA693" i="27"/>
  <c r="AA694" i="27"/>
  <c r="AA695" i="27"/>
  <c r="AA696" i="27"/>
  <c r="AA697" i="27"/>
  <c r="AA698" i="27"/>
  <c r="AA699" i="27"/>
  <c r="AA700" i="27"/>
  <c r="AA701" i="27"/>
  <c r="AA702" i="27"/>
  <c r="AA703" i="27"/>
  <c r="AA704" i="27"/>
  <c r="AA705" i="27"/>
  <c r="AA706" i="27"/>
  <c r="AA707" i="27"/>
  <c r="AA708" i="27"/>
  <c r="AA709" i="27"/>
  <c r="AA710" i="27"/>
  <c r="AA711" i="27"/>
  <c r="AA712" i="27"/>
  <c r="AA713" i="27"/>
  <c r="AA714" i="27"/>
  <c r="AA715" i="27"/>
  <c r="AA716" i="27"/>
  <c r="AA717" i="27"/>
  <c r="AA718" i="27"/>
  <c r="AA719" i="27"/>
  <c r="AA720" i="27"/>
  <c r="AA721" i="27"/>
  <c r="AA722" i="27"/>
  <c r="AA723" i="27"/>
  <c r="AA724" i="27"/>
  <c r="AA725" i="27"/>
  <c r="AA726" i="27"/>
  <c r="AA727" i="27"/>
  <c r="AA728" i="27"/>
  <c r="AA729" i="27"/>
  <c r="AA730" i="27"/>
  <c r="AA731" i="27"/>
  <c r="AA732" i="27"/>
  <c r="AA733" i="27"/>
  <c r="AA734" i="27"/>
  <c r="AA735" i="27"/>
  <c r="AA736" i="27"/>
  <c r="AA737" i="27"/>
  <c r="AA738" i="27"/>
  <c r="AA739" i="27"/>
  <c r="AA740" i="27"/>
  <c r="AA741" i="27"/>
  <c r="AA742" i="27"/>
  <c r="AA743" i="27"/>
  <c r="AA744" i="27"/>
  <c r="AA745" i="27"/>
  <c r="AA746" i="27"/>
  <c r="AA747" i="27"/>
  <c r="AA748" i="27"/>
  <c r="AA749" i="27"/>
  <c r="AA750" i="27"/>
  <c r="AA751" i="27"/>
  <c r="AA752" i="27"/>
  <c r="AA753" i="27"/>
  <c r="AA754" i="27"/>
  <c r="AA755" i="27"/>
  <c r="AA756" i="27"/>
  <c r="AA757" i="27"/>
  <c r="AA758" i="27"/>
  <c r="AA759" i="27"/>
  <c r="AA760" i="27"/>
  <c r="AA761" i="27"/>
  <c r="AA762" i="27"/>
  <c r="AA763" i="27"/>
  <c r="AA764" i="27"/>
  <c r="AA765" i="27"/>
  <c r="AA766" i="27"/>
  <c r="AA767" i="27"/>
  <c r="AA768" i="27"/>
  <c r="AA769" i="27"/>
  <c r="AA770" i="27"/>
  <c r="AA771" i="27"/>
  <c r="AA772" i="27"/>
  <c r="AA773" i="27"/>
  <c r="AA774" i="27"/>
  <c r="AA775" i="27"/>
  <c r="AA776" i="27"/>
  <c r="AA777" i="27"/>
  <c r="AA778" i="27"/>
  <c r="AA779" i="27"/>
  <c r="AA780" i="27"/>
  <c r="AA781" i="27"/>
  <c r="AA782" i="27"/>
  <c r="AA783" i="27"/>
  <c r="AA784" i="27"/>
  <c r="AA785" i="27"/>
  <c r="AA786" i="27"/>
  <c r="AA787" i="27"/>
  <c r="AA788" i="27"/>
  <c r="AA789" i="27"/>
  <c r="AA790" i="27"/>
  <c r="AA791" i="27"/>
  <c r="AA792" i="27"/>
  <c r="AA793" i="27"/>
  <c r="AA794" i="27"/>
  <c r="AA795" i="27"/>
  <c r="AA796" i="27"/>
  <c r="AA797" i="27"/>
  <c r="AA798" i="27"/>
  <c r="AA799" i="27"/>
  <c r="AA800" i="27"/>
  <c r="AA801" i="27"/>
  <c r="AA802" i="27"/>
  <c r="AA803" i="27"/>
  <c r="AA804" i="27"/>
  <c r="AA805" i="27"/>
  <c r="AA806" i="27"/>
  <c r="AA807" i="27"/>
  <c r="AA808" i="27"/>
  <c r="AA809" i="27"/>
  <c r="AA810" i="27"/>
  <c r="AA811" i="27"/>
  <c r="AA812" i="27"/>
  <c r="AA813" i="27"/>
  <c r="AA814" i="27"/>
  <c r="AA815" i="27"/>
  <c r="AA816" i="27"/>
  <c r="AA817" i="27"/>
  <c r="AA818" i="27"/>
  <c r="AA819" i="27"/>
  <c r="AA820" i="27"/>
  <c r="AA821" i="27"/>
  <c r="AA822" i="27"/>
  <c r="AA823" i="27"/>
  <c r="AA824" i="27"/>
  <c r="AA825" i="27"/>
  <c r="AA826" i="27"/>
  <c r="AA827" i="27"/>
  <c r="AA828" i="27"/>
  <c r="AA829" i="27"/>
  <c r="AA830" i="27"/>
  <c r="AA831" i="27"/>
  <c r="AA832" i="27"/>
  <c r="AA833" i="27"/>
  <c r="AA834" i="27"/>
  <c r="AA835" i="27"/>
  <c r="AA836" i="27"/>
  <c r="AA837" i="27"/>
  <c r="AA838" i="27"/>
  <c r="AA839" i="27"/>
  <c r="AA840" i="27"/>
  <c r="AA841" i="27"/>
  <c r="AA842" i="27"/>
  <c r="AA843" i="27"/>
  <c r="AA844" i="27"/>
  <c r="AA845" i="27"/>
  <c r="AA846" i="27"/>
  <c r="AA847" i="27"/>
  <c r="AA848" i="27"/>
  <c r="AA849" i="27"/>
  <c r="AA850" i="27"/>
  <c r="AA851" i="27"/>
  <c r="AA852" i="27"/>
  <c r="AA853" i="27"/>
  <c r="AA854" i="27"/>
  <c r="AA855" i="27"/>
  <c r="AA856" i="27"/>
  <c r="AA857" i="27"/>
  <c r="AA858" i="27"/>
  <c r="AA859" i="27"/>
  <c r="AA860" i="27"/>
  <c r="AA861" i="27"/>
  <c r="AA862" i="27"/>
  <c r="AA863" i="27"/>
  <c r="AA864" i="27"/>
  <c r="AA865" i="27"/>
  <c r="AA866" i="27"/>
  <c r="AA867" i="27"/>
  <c r="AA868" i="27"/>
  <c r="AA869" i="27"/>
  <c r="AA870" i="27"/>
  <c r="AA871" i="27"/>
  <c r="AA872" i="27"/>
  <c r="AA873" i="27"/>
  <c r="AA874" i="27"/>
  <c r="AA875" i="27"/>
  <c r="AA876" i="27"/>
  <c r="AA877" i="27"/>
  <c r="AA878" i="27"/>
  <c r="AA879" i="27"/>
  <c r="AA880" i="27"/>
  <c r="AA881" i="27"/>
  <c r="AA882" i="27"/>
  <c r="AA883" i="27"/>
  <c r="AA884" i="27"/>
  <c r="AA885" i="27"/>
  <c r="AA886" i="27"/>
  <c r="AA887" i="27"/>
  <c r="AA888" i="27"/>
  <c r="AA889" i="27"/>
  <c r="AA890" i="27"/>
  <c r="AA891" i="27"/>
  <c r="AA892" i="27"/>
  <c r="AA893" i="27"/>
  <c r="AA894" i="27"/>
  <c r="AA895" i="27"/>
  <c r="AA896" i="27"/>
  <c r="AA897" i="27"/>
  <c r="AA898" i="27"/>
  <c r="AA899" i="27"/>
  <c r="AA900" i="27"/>
  <c r="AA901" i="27"/>
  <c r="AA902" i="27"/>
  <c r="AA903" i="27"/>
  <c r="AA904" i="27"/>
  <c r="AA905" i="27"/>
  <c r="AA906" i="27"/>
  <c r="AA907" i="27"/>
  <c r="AA908" i="27"/>
  <c r="AA909" i="27"/>
  <c r="AA910" i="27"/>
  <c r="AA911" i="27"/>
  <c r="AA912" i="27"/>
  <c r="AA913" i="27"/>
  <c r="AA914" i="27"/>
  <c r="AA915" i="27"/>
  <c r="AA916" i="27"/>
  <c r="AA917" i="27"/>
  <c r="AA918" i="27"/>
  <c r="AA919" i="27"/>
  <c r="AA920" i="27"/>
  <c r="AA921" i="27"/>
  <c r="AA922" i="27"/>
  <c r="AA923" i="27"/>
  <c r="AA924" i="27"/>
  <c r="AA925" i="27"/>
  <c r="AA926" i="27"/>
  <c r="AA927" i="27"/>
  <c r="AA928" i="27"/>
  <c r="AA929" i="27"/>
  <c r="AA930" i="27"/>
  <c r="AA931" i="27"/>
  <c r="AA932" i="27"/>
  <c r="AA933" i="27"/>
  <c r="AA934" i="27"/>
  <c r="AA935" i="27"/>
  <c r="AA936" i="27"/>
  <c r="AA937" i="27"/>
  <c r="AA938" i="27"/>
  <c r="AA939" i="27"/>
  <c r="AA940" i="27"/>
  <c r="AA941" i="27"/>
  <c r="AA942" i="27"/>
  <c r="AA943" i="27"/>
  <c r="AA944" i="27"/>
  <c r="AA945" i="27"/>
  <c r="AA946" i="27"/>
  <c r="AA947" i="27"/>
  <c r="AA948" i="27"/>
  <c r="AA949" i="27"/>
  <c r="AA950" i="27"/>
  <c r="AA951" i="27"/>
  <c r="AA952" i="27"/>
  <c r="AA953" i="27"/>
  <c r="AA954" i="27"/>
  <c r="AA955" i="27"/>
  <c r="AA956" i="27"/>
  <c r="AA957" i="27"/>
  <c r="AA958" i="27"/>
  <c r="AA959" i="27"/>
  <c r="AA960" i="27"/>
  <c r="AA961" i="27"/>
  <c r="AA962" i="27"/>
  <c r="AA963" i="27"/>
  <c r="AA964" i="27"/>
  <c r="AA965" i="27"/>
  <c r="AA966" i="27"/>
  <c r="AA967" i="27"/>
  <c r="AA968" i="27"/>
  <c r="AA969" i="27"/>
  <c r="AA970" i="27"/>
  <c r="AA971" i="27"/>
  <c r="AA972" i="27"/>
  <c r="AA973" i="27"/>
  <c r="AA974" i="27"/>
  <c r="AA975" i="27"/>
  <c r="AA976" i="27"/>
  <c r="AA977" i="27"/>
  <c r="AA978" i="27"/>
  <c r="AA979" i="27"/>
  <c r="AA980" i="27"/>
  <c r="AA981" i="27"/>
  <c r="AA982" i="27"/>
  <c r="AA983" i="27"/>
  <c r="AA984" i="27"/>
  <c r="AA985" i="27"/>
  <c r="AA986" i="27"/>
  <c r="AA987" i="27"/>
  <c r="AA988" i="27"/>
  <c r="AA989" i="27"/>
  <c r="AA990" i="27"/>
  <c r="AA991" i="27"/>
  <c r="AA992" i="27"/>
  <c r="AA993" i="27"/>
  <c r="AA994" i="27"/>
  <c r="AA995" i="27"/>
  <c r="AA996" i="27"/>
  <c r="AA997" i="27"/>
  <c r="AA998" i="27"/>
  <c r="AA999" i="27"/>
  <c r="AA1000" i="27"/>
  <c r="AA1001" i="27"/>
  <c r="AA1002" i="27"/>
  <c r="AA1003" i="27"/>
  <c r="AA1004" i="27"/>
  <c r="AA1005" i="27"/>
  <c r="AA1006" i="27"/>
  <c r="AA1007" i="27"/>
  <c r="AA1008" i="27"/>
  <c r="AA1009" i="27"/>
  <c r="AA1010" i="27"/>
  <c r="AA1011" i="27"/>
  <c r="AA1012" i="27"/>
  <c r="AA1013" i="27"/>
  <c r="AA1014" i="27"/>
  <c r="AA1015" i="27"/>
  <c r="AA1016" i="27"/>
  <c r="AA1017" i="27"/>
  <c r="AA1018" i="27"/>
  <c r="AA1019" i="27"/>
  <c r="AA1020" i="27"/>
  <c r="AA1021" i="27"/>
  <c r="AA1022" i="27"/>
  <c r="AA1023" i="27"/>
  <c r="AA1024" i="27"/>
  <c r="AA1025" i="27"/>
  <c r="AA1026" i="27"/>
  <c r="AA1027" i="27"/>
  <c r="AA1028" i="27"/>
  <c r="AA1029" i="27"/>
  <c r="AA1030" i="27"/>
  <c r="AA1031" i="27"/>
  <c r="AA1032" i="27"/>
  <c r="AA1033" i="27"/>
  <c r="AA1034" i="27"/>
  <c r="AA1035" i="27"/>
  <c r="AA1036" i="27"/>
  <c r="AA1037" i="27"/>
  <c r="AA1038" i="27"/>
  <c r="AA1039" i="27"/>
  <c r="AA1040" i="27"/>
  <c r="AA1041" i="27"/>
  <c r="AA1042" i="27"/>
  <c r="AA1043" i="27"/>
  <c r="AA1044" i="27"/>
  <c r="AA1045" i="27"/>
  <c r="AA1046" i="27"/>
  <c r="AA1047" i="27"/>
  <c r="AA1048" i="27"/>
  <c r="AA1049" i="27"/>
  <c r="AA1050" i="27"/>
  <c r="AA1051" i="27"/>
  <c r="AA1052" i="27"/>
  <c r="AA1053" i="27"/>
  <c r="AA1054" i="27"/>
  <c r="AA1055" i="27"/>
  <c r="AA1056" i="27"/>
  <c r="AA1057" i="27"/>
  <c r="AA1058" i="27"/>
  <c r="AA1059" i="27"/>
  <c r="AA1060" i="27"/>
  <c r="AA1061" i="27"/>
  <c r="AA1062" i="27"/>
  <c r="AA1063" i="27"/>
  <c r="AA1064" i="27"/>
  <c r="AA1065" i="27"/>
  <c r="AA1066" i="27"/>
  <c r="AA1067" i="27"/>
  <c r="AA1068" i="27"/>
  <c r="AA1069" i="27"/>
  <c r="AA1070" i="27"/>
  <c r="AA1071" i="27"/>
  <c r="AA1072" i="27"/>
  <c r="AA1073" i="27"/>
  <c r="AA1074" i="27"/>
  <c r="AA1075" i="27"/>
  <c r="AA1076" i="27"/>
  <c r="AA1077" i="27"/>
  <c r="AA1078" i="27"/>
  <c r="AA1079" i="27"/>
  <c r="AA1080" i="27"/>
  <c r="AA1081" i="27"/>
  <c r="AA1082" i="27"/>
  <c r="AA1083" i="27"/>
  <c r="AA1084" i="27"/>
  <c r="AA1085" i="27"/>
  <c r="AA1086" i="27"/>
  <c r="AA1087" i="27"/>
  <c r="AA1088" i="27"/>
  <c r="AA1089" i="27"/>
  <c r="AA1090" i="27"/>
  <c r="AA1091" i="27"/>
  <c r="AA1092" i="27"/>
  <c r="AA1093" i="27"/>
  <c r="AA1094" i="27"/>
  <c r="AA1095" i="27"/>
  <c r="AA1096" i="27"/>
  <c r="AA1097" i="27"/>
  <c r="AA1098" i="27"/>
  <c r="AA1099" i="27"/>
  <c r="AA1100" i="27"/>
  <c r="AA1101" i="27"/>
  <c r="AA1102" i="27"/>
  <c r="AA1103" i="27"/>
  <c r="AA1104" i="27"/>
  <c r="AA1105" i="27"/>
  <c r="AA1106" i="27"/>
  <c r="AA1107" i="27"/>
  <c r="AA1108" i="27"/>
  <c r="AA1109" i="27"/>
  <c r="AA1110" i="27"/>
  <c r="AA1111" i="27"/>
  <c r="AA1112" i="27"/>
  <c r="AA1113" i="27"/>
  <c r="AA1114" i="27"/>
  <c r="AA1115" i="27"/>
  <c r="AA1116" i="27"/>
  <c r="AA1117" i="27"/>
  <c r="AA1118" i="27"/>
  <c r="AA1119" i="27"/>
  <c r="AA1120" i="27"/>
  <c r="AA1121" i="27"/>
  <c r="AA1122" i="27"/>
  <c r="AA1123" i="27"/>
  <c r="AA1124" i="27"/>
  <c r="AA1125" i="27"/>
  <c r="AA1126" i="27"/>
  <c r="AA1127" i="27"/>
  <c r="AA1128" i="27"/>
  <c r="AA1129" i="27"/>
  <c r="AA1130" i="27"/>
  <c r="AA1131" i="27"/>
  <c r="AA1132" i="27"/>
  <c r="AA1133" i="27"/>
  <c r="AA1134" i="27"/>
  <c r="AA1135" i="27"/>
  <c r="AA1136" i="27"/>
  <c r="AA1137" i="27"/>
  <c r="AA1138" i="27"/>
  <c r="AA1139" i="27"/>
  <c r="AA1140" i="27"/>
  <c r="AA1141" i="27"/>
  <c r="AA1142" i="27"/>
  <c r="AA1143" i="27"/>
  <c r="AA1144" i="27"/>
  <c r="AA1145" i="27"/>
  <c r="AA1146" i="27"/>
  <c r="AA1147" i="27"/>
  <c r="AA1148" i="27"/>
  <c r="AA1149" i="27"/>
  <c r="AA1150" i="27"/>
  <c r="AA1151" i="27"/>
  <c r="AA1152" i="27"/>
  <c r="AA1153" i="27"/>
  <c r="AA1154" i="27"/>
  <c r="AA1155" i="27"/>
  <c r="AA1156" i="27"/>
  <c r="AA1157" i="27"/>
  <c r="AA1158" i="27"/>
  <c r="AA1159" i="27"/>
  <c r="AA1160" i="27"/>
  <c r="AA1161" i="27"/>
  <c r="AA1162" i="27"/>
  <c r="AA1163" i="27"/>
  <c r="AA1164" i="27"/>
  <c r="AA1165" i="27"/>
  <c r="AA1166" i="27"/>
  <c r="AA1167" i="27"/>
  <c r="AA1168" i="27"/>
  <c r="AA1169" i="27"/>
  <c r="AA1170" i="27"/>
  <c r="AA1171" i="27"/>
  <c r="AA1172" i="27"/>
  <c r="AA1173" i="27"/>
  <c r="AA1174" i="27"/>
  <c r="AA1175" i="27"/>
  <c r="AA1176" i="27"/>
  <c r="AA1177" i="27"/>
  <c r="AA1178" i="27"/>
  <c r="AA1179" i="27"/>
  <c r="AA1180" i="27"/>
  <c r="AA1181" i="27"/>
  <c r="AA1182" i="27"/>
  <c r="AA1183" i="27"/>
  <c r="AA1184" i="27"/>
  <c r="AA1185" i="27"/>
  <c r="AA1186" i="27"/>
  <c r="AA1187" i="27"/>
  <c r="AA1188" i="27"/>
  <c r="AA1189" i="27"/>
  <c r="AA1190" i="27"/>
  <c r="AA1191" i="27"/>
  <c r="AA1192" i="27"/>
  <c r="AA1193" i="27"/>
  <c r="AA1194" i="27"/>
  <c r="AA1195" i="27"/>
  <c r="AA1196" i="27"/>
  <c r="AA1197" i="27"/>
  <c r="AA1198" i="27"/>
  <c r="AA1199" i="27"/>
  <c r="AA1200" i="27"/>
  <c r="AA1201" i="27"/>
  <c r="AA1202" i="27"/>
  <c r="AA1203" i="27"/>
  <c r="AA1204" i="27"/>
  <c r="AA1205" i="27"/>
  <c r="AA1206" i="27"/>
  <c r="AA1207" i="27"/>
  <c r="AA1208" i="27"/>
  <c r="AA1209" i="27"/>
  <c r="AA1210" i="27"/>
  <c r="AA1211" i="27"/>
  <c r="AA1212" i="27"/>
  <c r="AA1213" i="27"/>
  <c r="AA1214" i="27"/>
  <c r="AA1215" i="27"/>
  <c r="AA1216" i="27"/>
  <c r="AA1217" i="27"/>
  <c r="AA1218" i="27"/>
  <c r="AA1219" i="27"/>
  <c r="AA1220" i="27"/>
  <c r="AA1221" i="27"/>
  <c r="AA1222" i="27"/>
  <c r="AA1223" i="27"/>
  <c r="AA1224" i="27"/>
  <c r="AA1225" i="27"/>
  <c r="AA1226" i="27"/>
  <c r="AA1227" i="27"/>
  <c r="AA1228" i="27"/>
  <c r="AA1229" i="27"/>
  <c r="AA1230" i="27"/>
  <c r="AA1231" i="27"/>
  <c r="AA1232" i="27"/>
  <c r="AA1233" i="27"/>
  <c r="AA1234" i="27"/>
  <c r="AA1235" i="27"/>
  <c r="AA1236" i="27"/>
  <c r="AA1237" i="27"/>
  <c r="AA1238" i="27"/>
  <c r="AA1239" i="27"/>
  <c r="AA1240" i="27"/>
  <c r="AA1241" i="27"/>
  <c r="AA1242" i="27"/>
  <c r="AA1243" i="27"/>
  <c r="AA1244" i="27"/>
  <c r="AA1245" i="27"/>
  <c r="AA1246" i="27"/>
  <c r="AA1247" i="27"/>
  <c r="AA1248" i="27"/>
  <c r="AA1249" i="27"/>
  <c r="AA1250" i="27"/>
  <c r="AA1251" i="27"/>
  <c r="AA1252" i="27"/>
  <c r="AA1253" i="27"/>
  <c r="AA1254" i="27"/>
  <c r="AA1255" i="27"/>
  <c r="AA1256" i="27"/>
  <c r="AA1257" i="27"/>
  <c r="AA1258" i="27"/>
  <c r="AA1259" i="27"/>
  <c r="AA1260" i="27"/>
  <c r="AA1261" i="27"/>
  <c r="AA1262" i="27"/>
  <c r="AA1263" i="27"/>
  <c r="AA1264" i="27"/>
  <c r="AA1265" i="27"/>
  <c r="AA1266" i="27"/>
  <c r="AA1267" i="27"/>
  <c r="AA1268" i="27"/>
  <c r="AA1269" i="27"/>
  <c r="AA1270" i="27"/>
  <c r="AA1271" i="27"/>
  <c r="AA1272" i="27"/>
  <c r="AA1273" i="27"/>
  <c r="AA1274" i="27"/>
  <c r="AA1275" i="27"/>
  <c r="AA1276" i="27"/>
  <c r="AA1277" i="27"/>
  <c r="AA1278" i="27"/>
  <c r="AA1279" i="27"/>
  <c r="AA1280" i="27"/>
  <c r="AA1281" i="27"/>
  <c r="AA1282" i="27"/>
  <c r="AA1283" i="27"/>
  <c r="AA1284" i="27"/>
  <c r="AA1285" i="27"/>
  <c r="AA1286" i="27"/>
  <c r="AA1287" i="27"/>
  <c r="AA1288" i="27"/>
  <c r="AA1289" i="27"/>
  <c r="AA1290" i="27"/>
  <c r="AA1291" i="27"/>
  <c r="AA1292" i="27"/>
  <c r="AA1293" i="27"/>
  <c r="AA1294" i="27"/>
  <c r="AA1295" i="27"/>
  <c r="AA1296" i="27"/>
  <c r="AA1297" i="27"/>
  <c r="AA1298" i="27"/>
  <c r="AA1299" i="27"/>
  <c r="AA1300" i="27"/>
  <c r="AA1301" i="27"/>
  <c r="AA1302" i="27"/>
  <c r="AA1303" i="27"/>
  <c r="AA1304" i="27"/>
  <c r="AA1305" i="27"/>
  <c r="AA1306" i="27"/>
  <c r="AA1307" i="27"/>
  <c r="AA1308" i="27"/>
  <c r="AA1309" i="27"/>
  <c r="AA1310" i="27"/>
  <c r="AA3" i="27"/>
  <c r="AD135" i="35"/>
  <c r="AD136" i="35"/>
  <c r="AD137" i="35"/>
  <c r="AD138" i="35"/>
  <c r="AD139" i="35"/>
  <c r="AD140" i="35"/>
  <c r="AD141" i="35"/>
  <c r="AD142" i="35"/>
  <c r="AD143" i="35"/>
  <c r="AD144" i="35"/>
  <c r="AD145" i="35"/>
  <c r="AD146" i="35"/>
  <c r="AD147" i="35"/>
  <c r="AD148" i="35"/>
  <c r="AD149" i="35"/>
  <c r="AD150" i="35"/>
  <c r="AD151" i="35"/>
  <c r="AD152" i="35"/>
  <c r="AD153" i="35"/>
  <c r="AD154" i="35"/>
  <c r="AD155" i="35"/>
  <c r="AD156" i="35"/>
  <c r="AD157" i="35"/>
  <c r="AD158" i="35"/>
  <c r="AD159" i="35"/>
  <c r="AD160" i="35"/>
  <c r="AD161" i="35"/>
  <c r="AD162" i="35"/>
  <c r="AD163" i="35"/>
  <c r="AD164" i="35"/>
  <c r="AD165" i="35"/>
  <c r="AD166" i="35"/>
  <c r="AD167" i="35"/>
  <c r="AD168" i="35"/>
  <c r="AD169" i="35"/>
  <c r="AD170" i="35"/>
  <c r="AD171" i="35"/>
  <c r="AD172" i="35"/>
  <c r="AD173" i="35"/>
  <c r="AD174" i="35"/>
  <c r="AD175" i="35"/>
  <c r="AD176" i="35"/>
  <c r="AD177" i="35"/>
  <c r="AD178" i="35"/>
  <c r="AD179" i="35"/>
  <c r="AD180" i="35"/>
  <c r="AD181" i="35"/>
  <c r="AD182" i="35"/>
  <c r="AD183" i="35"/>
  <c r="AD184" i="35"/>
  <c r="AD185" i="35"/>
  <c r="AD186" i="35"/>
  <c r="AD187" i="35"/>
  <c r="AD188" i="35"/>
  <c r="AD189" i="35"/>
  <c r="AD190" i="35"/>
  <c r="AD191" i="35"/>
  <c r="AD192" i="35"/>
  <c r="AD193" i="35"/>
  <c r="AD194" i="35"/>
  <c r="AD195" i="35"/>
  <c r="AD196" i="35"/>
  <c r="AD197" i="35"/>
  <c r="AD198" i="35"/>
  <c r="AD199" i="35"/>
  <c r="AD200" i="35"/>
  <c r="AD201" i="35"/>
  <c r="AD202" i="35"/>
  <c r="AD203" i="35"/>
  <c r="AD204" i="35"/>
  <c r="AD205" i="35"/>
  <c r="AD206" i="35"/>
  <c r="AD207" i="35"/>
  <c r="AD208" i="35"/>
  <c r="AD209" i="35"/>
  <c r="AD210" i="35"/>
  <c r="AD211" i="35"/>
  <c r="AD212" i="35"/>
  <c r="AD213" i="35"/>
  <c r="AD214" i="35"/>
  <c r="AD215" i="35"/>
  <c r="AD216" i="35"/>
  <c r="AD217" i="35"/>
  <c r="AD218" i="35"/>
  <c r="AD219" i="35"/>
  <c r="AD220" i="35"/>
  <c r="AD221" i="35"/>
  <c r="AD222" i="35"/>
  <c r="AD223" i="35"/>
  <c r="AD224" i="35"/>
  <c r="AD225" i="35"/>
  <c r="AD226" i="35"/>
  <c r="AD227" i="35"/>
  <c r="AD228" i="35"/>
  <c r="AD229" i="35"/>
  <c r="AD230" i="35"/>
  <c r="AD231" i="35"/>
  <c r="AD232" i="35"/>
  <c r="AD233" i="35"/>
  <c r="AD234" i="35"/>
  <c r="AD235" i="35"/>
  <c r="AD236" i="35"/>
  <c r="AD237" i="35"/>
  <c r="AD238" i="35"/>
  <c r="AD239" i="35"/>
  <c r="AD240" i="35"/>
  <c r="AD241" i="35"/>
  <c r="AD242" i="35"/>
  <c r="AD243" i="35"/>
  <c r="AD244" i="35"/>
  <c r="AD245" i="35"/>
  <c r="AD246" i="35"/>
  <c r="AD247" i="35"/>
  <c r="AD248" i="35"/>
  <c r="AD249" i="35"/>
  <c r="AD250" i="35"/>
  <c r="AD251" i="35"/>
  <c r="AD252" i="35"/>
  <c r="AD253" i="35"/>
  <c r="AD254" i="35"/>
  <c r="AD255" i="35"/>
  <c r="AD256" i="35"/>
  <c r="AD257" i="35"/>
  <c r="AD258" i="35"/>
  <c r="AD259" i="35"/>
  <c r="AD260" i="35"/>
  <c r="AD261" i="35"/>
  <c r="AD262" i="35"/>
  <c r="AD263" i="35"/>
  <c r="AD264" i="35"/>
  <c r="AD265" i="35"/>
  <c r="AD266" i="35"/>
  <c r="AD267" i="35"/>
  <c r="AD268" i="35"/>
  <c r="AD269" i="35"/>
  <c r="AD270" i="35"/>
  <c r="AD271" i="35"/>
  <c r="AD272" i="35"/>
  <c r="AD273" i="35"/>
  <c r="AD274" i="35"/>
  <c r="AD275" i="35"/>
  <c r="AD276" i="35"/>
  <c r="AD277" i="35"/>
  <c r="AD278" i="35"/>
  <c r="AD279" i="35"/>
  <c r="AD280" i="35"/>
  <c r="AD281" i="35"/>
  <c r="AD282" i="35"/>
  <c r="AD283" i="35"/>
  <c r="AD284" i="35"/>
  <c r="AD285" i="35"/>
  <c r="AD286" i="35"/>
  <c r="AD287" i="35"/>
  <c r="AD288" i="35"/>
  <c r="AD289" i="35"/>
  <c r="AD290" i="35"/>
  <c r="AD291" i="35"/>
  <c r="AD292" i="35"/>
  <c r="AD293" i="35"/>
  <c r="AD294" i="35"/>
  <c r="AD295" i="35"/>
  <c r="AD296" i="35"/>
  <c r="AD297" i="35"/>
  <c r="AD298" i="35"/>
  <c r="AD299" i="35"/>
  <c r="AD300" i="35"/>
  <c r="AD301" i="35"/>
  <c r="AD302" i="35"/>
  <c r="AD303" i="35"/>
  <c r="AD304" i="35"/>
  <c r="AD305" i="35"/>
  <c r="AD306" i="35"/>
  <c r="AD307" i="35"/>
  <c r="AD308" i="35"/>
  <c r="AD309" i="35"/>
  <c r="AD310" i="35"/>
  <c r="AD311" i="35"/>
  <c r="AD312" i="35"/>
  <c r="AD313" i="35"/>
  <c r="AD314" i="35"/>
  <c r="AD315" i="35"/>
  <c r="AD316" i="35"/>
  <c r="AD317" i="35"/>
  <c r="AD318" i="35"/>
  <c r="AD319" i="35"/>
  <c r="AD320" i="35"/>
  <c r="AD321" i="35"/>
  <c r="AD322" i="35"/>
  <c r="AD323" i="35"/>
  <c r="AD324" i="35"/>
  <c r="AD325" i="35"/>
  <c r="AD326" i="35"/>
  <c r="AD327" i="35"/>
  <c r="AD328" i="35"/>
  <c r="AD329" i="35"/>
  <c r="AD330" i="35"/>
  <c r="AD331" i="35"/>
  <c r="AD332" i="35"/>
  <c r="AD333" i="35"/>
  <c r="AD334" i="35"/>
  <c r="AD335" i="35"/>
  <c r="AD336" i="35"/>
  <c r="AD337" i="35"/>
  <c r="AD338" i="35"/>
  <c r="AD339" i="35"/>
  <c r="AD340" i="35"/>
  <c r="AD341" i="35"/>
  <c r="AD342" i="35"/>
  <c r="AD343" i="35"/>
  <c r="AD344" i="35"/>
  <c r="AD345" i="35"/>
  <c r="AD346" i="35"/>
  <c r="AD347" i="35"/>
  <c r="AD348" i="35"/>
  <c r="AD349" i="35"/>
  <c r="AD350" i="35"/>
  <c r="AD351" i="35"/>
  <c r="AD352" i="35"/>
  <c r="AD353" i="35"/>
  <c r="AD354" i="35"/>
  <c r="AD355" i="35"/>
  <c r="AD356" i="35"/>
  <c r="AD357" i="35"/>
  <c r="AD358" i="35"/>
  <c r="AD359" i="35"/>
  <c r="AD360" i="35"/>
  <c r="AD361" i="35"/>
  <c r="AD362" i="35"/>
  <c r="AD363" i="35"/>
  <c r="AD364" i="35"/>
  <c r="AD365" i="35"/>
  <c r="AD366" i="35"/>
  <c r="AD367" i="35"/>
  <c r="AD368" i="35"/>
  <c r="AD369" i="35"/>
  <c r="AD370" i="35"/>
  <c r="AD371" i="35"/>
  <c r="AD372" i="35"/>
  <c r="AD373" i="35"/>
  <c r="AD374" i="35"/>
  <c r="AD375" i="35"/>
  <c r="AD376" i="35"/>
  <c r="AD377" i="35"/>
  <c r="AD378" i="35"/>
  <c r="AD379" i="35"/>
  <c r="AD380" i="35"/>
  <c r="AD381" i="35"/>
  <c r="AD382" i="35"/>
  <c r="AD383" i="35"/>
  <c r="AD384" i="35"/>
  <c r="AD385" i="35"/>
  <c r="AD386" i="35"/>
  <c r="AD387" i="35"/>
  <c r="AD388" i="35"/>
  <c r="AD389" i="35"/>
  <c r="AD390" i="35"/>
  <c r="AD391" i="35"/>
  <c r="AD392" i="35"/>
  <c r="AD393" i="35"/>
  <c r="AD394" i="35"/>
  <c r="AD395" i="35"/>
  <c r="AD396" i="35"/>
  <c r="AD397" i="35"/>
  <c r="AD398" i="35"/>
  <c r="AD399" i="35"/>
  <c r="AD400" i="35"/>
  <c r="AD401" i="35"/>
  <c r="AD402" i="35"/>
  <c r="AD403" i="35"/>
  <c r="AD404" i="35"/>
  <c r="AD405" i="35"/>
  <c r="AD406" i="35"/>
  <c r="AD407" i="35"/>
  <c r="AD408" i="35"/>
  <c r="AD409" i="35"/>
  <c r="AD410" i="35"/>
  <c r="AD411" i="35"/>
  <c r="AD412" i="35"/>
  <c r="AD413" i="35"/>
  <c r="AD414" i="35"/>
  <c r="AD415" i="35"/>
  <c r="AD416" i="35"/>
  <c r="AD417" i="35"/>
  <c r="AD418" i="35"/>
  <c r="AD419" i="35"/>
  <c r="AD420" i="35"/>
  <c r="AD421" i="35"/>
  <c r="AD422" i="35"/>
  <c r="AD423" i="35"/>
  <c r="AD424" i="35"/>
  <c r="AD425" i="35"/>
  <c r="AD426" i="35"/>
  <c r="AD427" i="35"/>
  <c r="AD428" i="35"/>
  <c r="AD429" i="35"/>
  <c r="AD430" i="35"/>
  <c r="AD431" i="35"/>
  <c r="AD432" i="35"/>
  <c r="AD433" i="35"/>
  <c r="AD434" i="35"/>
  <c r="AD435" i="35"/>
  <c r="AD436" i="35"/>
  <c r="AD437" i="35"/>
  <c r="AD438" i="35"/>
  <c r="AD439" i="35"/>
  <c r="AD440" i="35"/>
  <c r="AD441" i="35"/>
  <c r="AD442" i="35"/>
  <c r="AD443" i="35"/>
  <c r="AD444" i="35"/>
  <c r="AD445" i="35"/>
  <c r="AD446" i="35"/>
  <c r="AD447" i="35"/>
  <c r="AD448" i="35"/>
  <c r="AD449" i="35"/>
  <c r="AD450" i="35"/>
  <c r="AD451" i="35"/>
  <c r="AD452" i="35"/>
  <c r="AD453" i="35"/>
  <c r="AD454" i="35"/>
  <c r="AD455" i="35"/>
  <c r="AD456" i="35"/>
  <c r="AD457" i="35"/>
  <c r="AD458" i="35"/>
  <c r="AD459" i="35"/>
  <c r="AD460" i="35"/>
  <c r="AD461" i="35"/>
  <c r="AD462" i="35"/>
  <c r="AD463" i="35"/>
  <c r="AD464" i="35"/>
  <c r="AD465" i="35"/>
  <c r="AD466" i="35"/>
  <c r="AD467" i="35"/>
  <c r="AD468" i="35"/>
  <c r="AD469" i="35"/>
  <c r="AD470" i="35"/>
  <c r="AD471" i="35"/>
  <c r="AD472" i="35"/>
  <c r="AD473" i="35"/>
  <c r="AD474" i="35"/>
  <c r="AD475" i="35"/>
  <c r="AD476" i="35"/>
  <c r="AD477" i="35"/>
  <c r="AD478" i="35"/>
  <c r="AD479" i="35"/>
  <c r="AD480" i="35"/>
  <c r="AD481" i="35"/>
  <c r="AD482" i="35"/>
  <c r="AD483" i="35"/>
  <c r="AD484" i="35"/>
  <c r="AD485" i="35"/>
  <c r="AD486" i="35"/>
  <c r="AD487" i="35"/>
  <c r="AD488" i="35"/>
  <c r="AD489" i="35"/>
  <c r="AD490" i="35"/>
  <c r="AD491" i="35"/>
  <c r="AD492" i="35"/>
  <c r="AD493" i="35"/>
  <c r="AD494" i="35"/>
  <c r="AD495" i="35"/>
  <c r="AD496" i="35"/>
  <c r="AD497" i="35"/>
  <c r="AD498" i="35"/>
  <c r="AD499" i="35"/>
  <c r="AD500" i="35"/>
  <c r="AD501" i="35"/>
  <c r="AD502" i="35"/>
  <c r="AD503" i="35"/>
  <c r="AD504" i="35"/>
  <c r="AD505" i="35"/>
  <c r="AD506" i="35"/>
  <c r="AD507" i="35"/>
  <c r="AD508" i="35"/>
  <c r="AD509" i="35"/>
  <c r="AD510" i="35"/>
  <c r="AD511" i="35"/>
  <c r="AD512" i="35"/>
  <c r="AD513" i="35"/>
  <c r="AD514" i="35"/>
  <c r="AD515" i="35"/>
  <c r="AD516" i="35"/>
  <c r="AD517" i="35"/>
  <c r="AD518" i="35"/>
  <c r="AD519" i="35"/>
  <c r="AD520" i="35"/>
  <c r="AD521" i="35"/>
  <c r="AD522" i="35"/>
  <c r="AD523" i="35"/>
  <c r="AD524" i="35"/>
  <c r="AD525" i="35"/>
  <c r="AD526" i="35"/>
  <c r="AD527" i="35"/>
  <c r="AD528" i="35"/>
  <c r="AD529" i="35"/>
  <c r="AD530" i="35"/>
  <c r="AD531" i="35"/>
  <c r="AD532" i="35"/>
  <c r="AD533" i="35"/>
  <c r="AD534" i="35"/>
  <c r="AD535" i="35"/>
  <c r="AD536" i="35"/>
  <c r="AD537" i="35"/>
  <c r="AD538" i="35"/>
  <c r="AD539" i="35"/>
  <c r="AD540" i="35"/>
  <c r="AD541" i="35"/>
  <c r="AD542" i="35"/>
  <c r="AD543" i="35"/>
  <c r="AD544" i="35"/>
  <c r="AD545" i="35"/>
  <c r="AD546" i="35"/>
  <c r="AD547" i="35"/>
  <c r="AD548" i="35"/>
  <c r="AD549" i="35"/>
  <c r="AD550" i="35"/>
  <c r="AD551" i="35"/>
  <c r="AD552" i="35"/>
  <c r="AD553" i="35"/>
  <c r="AD554" i="35"/>
  <c r="AD555" i="35"/>
  <c r="AD556" i="35"/>
  <c r="AD557" i="35"/>
  <c r="AD558" i="35"/>
  <c r="AD559" i="35"/>
  <c r="AD560" i="35"/>
  <c r="AD561" i="35"/>
  <c r="AD562" i="35"/>
  <c r="AD563" i="35"/>
  <c r="AD564" i="35"/>
  <c r="AD565" i="35"/>
  <c r="AD566" i="35"/>
  <c r="AD567" i="35"/>
  <c r="AD568" i="35"/>
  <c r="AD569" i="35"/>
  <c r="AD570" i="35"/>
  <c r="AD571" i="35"/>
  <c r="AD572" i="35"/>
  <c r="AD573" i="35"/>
  <c r="AD574" i="35"/>
  <c r="AD575" i="35"/>
  <c r="AD576" i="35"/>
  <c r="AD577" i="35"/>
  <c r="AD578" i="35"/>
  <c r="AD579" i="35"/>
  <c r="AD580" i="35"/>
  <c r="AD581" i="35"/>
  <c r="AD582" i="35"/>
  <c r="AD583" i="35"/>
  <c r="AD584" i="35"/>
  <c r="AD585" i="35"/>
  <c r="AD586" i="35"/>
  <c r="AD587" i="35"/>
  <c r="AD588" i="35"/>
  <c r="AD589" i="35"/>
  <c r="AD590" i="35"/>
  <c r="AD591" i="35"/>
  <c r="AD592" i="35"/>
  <c r="AD593" i="35"/>
  <c r="AD594" i="35"/>
  <c r="AD595" i="35"/>
  <c r="AD596" i="35"/>
  <c r="AD597" i="35"/>
  <c r="AD598" i="35"/>
  <c r="AD599" i="35"/>
  <c r="AD600" i="35"/>
  <c r="AD601" i="35"/>
  <c r="AD602" i="35"/>
  <c r="AD603" i="35"/>
  <c r="AD604" i="35"/>
  <c r="AD605" i="35"/>
  <c r="AD606" i="35"/>
  <c r="AD607" i="35"/>
  <c r="AD608" i="35"/>
  <c r="AD609" i="35"/>
  <c r="AD610" i="35"/>
  <c r="AD611" i="35"/>
  <c r="AD612" i="35"/>
  <c r="AD613" i="35"/>
  <c r="AD614" i="35"/>
  <c r="AD615" i="35"/>
  <c r="AD616" i="35"/>
  <c r="AD617" i="35"/>
  <c r="AD618" i="35"/>
  <c r="AD619" i="35"/>
  <c r="AD620" i="35"/>
  <c r="AD621" i="35"/>
  <c r="AD622" i="35"/>
  <c r="AD623" i="35"/>
  <c r="AD624" i="35"/>
  <c r="AD625" i="35"/>
  <c r="AD626" i="35"/>
  <c r="AD627" i="35"/>
  <c r="AD628" i="35"/>
  <c r="AD629" i="35"/>
  <c r="AD630" i="35"/>
  <c r="AD631" i="35"/>
  <c r="AD632" i="35"/>
  <c r="AD633" i="35"/>
  <c r="AD634" i="35"/>
  <c r="AD635" i="35"/>
  <c r="AD636" i="35"/>
  <c r="AD637" i="35"/>
  <c r="AD638" i="35"/>
  <c r="AD639" i="35"/>
  <c r="AD640" i="35"/>
  <c r="AD641" i="35"/>
  <c r="AD642" i="35"/>
  <c r="AD643" i="35"/>
  <c r="AD644" i="35"/>
  <c r="AD645" i="35"/>
  <c r="AD646" i="35"/>
  <c r="AD647" i="35"/>
  <c r="AD648" i="35"/>
  <c r="AD649" i="35"/>
  <c r="AD650" i="35"/>
  <c r="AD651" i="35"/>
  <c r="AD652" i="35"/>
  <c r="AD653" i="35"/>
  <c r="AD654" i="35"/>
  <c r="AD655" i="35"/>
  <c r="AD656" i="35"/>
  <c r="AD657" i="35"/>
  <c r="AD658" i="35"/>
  <c r="AD659" i="35"/>
  <c r="AD660" i="35"/>
  <c r="AD661" i="35"/>
  <c r="AD662" i="35"/>
  <c r="AD663" i="35"/>
  <c r="AD664" i="35"/>
  <c r="AD665" i="35"/>
  <c r="AD666" i="35"/>
  <c r="AD667" i="35"/>
  <c r="AD668" i="35"/>
  <c r="AD669" i="35"/>
  <c r="AD670" i="35"/>
  <c r="AD671" i="35"/>
  <c r="AD672" i="35"/>
  <c r="AD673" i="35"/>
  <c r="AD674" i="35"/>
  <c r="AD675" i="35"/>
  <c r="AD676" i="35"/>
  <c r="AD677" i="35"/>
  <c r="AD678" i="35"/>
  <c r="AD679" i="35"/>
  <c r="AD680" i="35"/>
  <c r="AD681" i="35"/>
  <c r="AD682" i="35"/>
  <c r="AD683" i="35"/>
  <c r="AD684" i="35"/>
  <c r="AD685" i="35"/>
  <c r="AD686" i="35"/>
  <c r="AD687" i="35"/>
  <c r="AD688" i="35"/>
  <c r="AD689" i="35"/>
  <c r="AD690" i="35"/>
  <c r="AD691" i="35"/>
  <c r="AD692" i="35"/>
  <c r="AD693" i="35"/>
  <c r="AD694" i="35"/>
  <c r="AD695" i="35"/>
  <c r="AD696" i="35"/>
  <c r="AD697" i="35"/>
  <c r="AD698" i="35"/>
  <c r="AD699" i="35"/>
  <c r="AD700" i="35"/>
  <c r="AD701" i="35"/>
  <c r="AD702" i="35"/>
  <c r="AD703" i="35"/>
  <c r="AD704" i="35"/>
  <c r="AD705" i="35"/>
  <c r="AD706" i="35"/>
  <c r="AD707" i="35"/>
  <c r="AD708" i="35"/>
  <c r="AD709" i="35"/>
  <c r="AD710" i="35"/>
  <c r="AD711" i="35"/>
  <c r="AD712" i="35"/>
  <c r="AD713" i="35"/>
  <c r="AD714" i="35"/>
  <c r="AD715" i="35"/>
  <c r="AD716" i="35"/>
  <c r="AD717" i="35"/>
  <c r="AD718" i="35"/>
  <c r="AD719" i="35"/>
  <c r="AD720" i="35"/>
  <c r="AD721" i="35"/>
  <c r="AD722" i="35"/>
  <c r="AD723" i="35"/>
  <c r="AD724" i="35"/>
  <c r="AD725" i="35"/>
  <c r="AD726" i="35"/>
  <c r="AD727" i="35"/>
  <c r="AD728" i="35"/>
  <c r="AD729" i="35"/>
  <c r="AD730" i="35"/>
  <c r="AD731" i="35"/>
  <c r="AD732" i="35"/>
  <c r="AD733" i="35"/>
  <c r="AD734" i="35"/>
  <c r="AD735" i="35"/>
  <c r="AD736" i="35"/>
  <c r="AD737" i="35"/>
  <c r="AD738" i="35"/>
  <c r="AD739" i="35"/>
  <c r="AD740" i="35"/>
  <c r="AD741" i="35"/>
  <c r="AD742" i="35"/>
  <c r="AD743" i="35"/>
  <c r="AD744" i="35"/>
  <c r="AD745" i="35"/>
  <c r="AD746" i="35"/>
  <c r="AD747" i="35"/>
  <c r="AD748" i="35"/>
  <c r="AD749" i="35"/>
  <c r="AD750" i="35"/>
  <c r="AD751" i="35"/>
  <c r="AD752" i="35"/>
  <c r="AD753" i="35"/>
  <c r="AD754" i="35"/>
  <c r="AD755" i="35"/>
  <c r="AD756" i="35"/>
  <c r="AD757" i="35"/>
  <c r="AD758" i="35"/>
  <c r="AD759" i="35"/>
  <c r="AD760" i="35"/>
  <c r="AD761" i="35"/>
  <c r="AD762" i="35"/>
  <c r="AD763" i="35"/>
  <c r="AD764" i="35"/>
  <c r="AD765" i="35"/>
  <c r="AD766" i="35"/>
  <c r="AD767" i="35"/>
  <c r="AD768" i="35"/>
  <c r="AD769" i="35"/>
  <c r="AD770" i="35"/>
  <c r="AD771" i="35"/>
  <c r="AD772" i="35"/>
  <c r="AD773" i="35"/>
  <c r="AD774" i="35"/>
  <c r="AD775" i="35"/>
  <c r="AD776" i="35"/>
  <c r="AD777" i="35"/>
  <c r="AD778" i="35"/>
  <c r="AD779" i="35"/>
  <c r="AD780" i="35"/>
  <c r="AD781" i="35"/>
  <c r="AD782" i="35"/>
  <c r="AD783" i="35"/>
  <c r="AD784" i="35"/>
  <c r="AD785" i="35"/>
  <c r="AD786" i="35"/>
  <c r="AD787" i="35"/>
  <c r="AD788" i="35"/>
  <c r="AD789" i="35"/>
  <c r="AD790" i="35"/>
  <c r="AD791" i="35"/>
  <c r="AD792" i="35"/>
  <c r="AD793" i="35"/>
  <c r="AD794" i="35"/>
  <c r="AD795" i="35"/>
  <c r="AD796" i="35"/>
  <c r="AD797" i="35"/>
  <c r="AD798" i="35"/>
  <c r="AD799" i="35"/>
  <c r="AD800" i="35"/>
  <c r="AD801" i="35"/>
  <c r="AD802" i="35"/>
  <c r="AD803" i="35"/>
  <c r="AD804" i="35"/>
  <c r="AD805" i="35"/>
  <c r="AD806" i="35"/>
  <c r="AD807" i="35"/>
  <c r="AD808" i="35"/>
  <c r="AD809" i="35"/>
  <c r="AD810" i="35"/>
  <c r="AD811" i="35"/>
  <c r="AD812" i="35"/>
  <c r="AD813" i="35"/>
  <c r="AD814" i="35"/>
  <c r="AD815" i="35"/>
  <c r="AD816" i="35"/>
  <c r="AD817" i="35"/>
  <c r="AD818" i="35"/>
  <c r="AD819" i="35"/>
  <c r="AD820" i="35"/>
  <c r="AD821" i="35"/>
  <c r="AD822" i="35"/>
  <c r="AD823" i="35"/>
  <c r="AD824" i="35"/>
  <c r="AD825" i="35"/>
  <c r="AD826" i="35"/>
  <c r="AD827" i="35"/>
  <c r="AD828" i="35"/>
  <c r="AD829" i="35"/>
  <c r="AD830" i="35"/>
  <c r="AD831" i="35"/>
  <c r="AD832" i="35"/>
  <c r="AD833" i="35"/>
  <c r="AD834" i="35"/>
  <c r="AD835" i="35"/>
  <c r="AD836" i="35"/>
  <c r="AD837" i="35"/>
  <c r="AD838" i="35"/>
  <c r="AD839" i="35"/>
  <c r="AD840" i="35"/>
  <c r="AD841" i="35"/>
  <c r="AD842" i="35"/>
  <c r="AD843" i="35"/>
  <c r="AD844" i="35"/>
  <c r="AD845" i="35"/>
  <c r="AD846" i="35"/>
  <c r="AD847" i="35"/>
  <c r="AD848" i="35"/>
  <c r="AD849" i="35"/>
  <c r="AD850" i="35"/>
  <c r="AD851" i="35"/>
  <c r="AD852" i="35"/>
  <c r="AD853" i="35"/>
  <c r="AD854" i="35"/>
  <c r="AD855" i="35"/>
  <c r="AD856" i="35"/>
  <c r="AD857" i="35"/>
  <c r="AD858" i="35"/>
  <c r="AD859" i="35"/>
  <c r="AD860" i="35"/>
  <c r="AD861" i="35"/>
  <c r="AD862" i="35"/>
  <c r="AD863" i="35"/>
  <c r="AD864" i="35"/>
  <c r="AD865" i="35"/>
  <c r="AD866" i="35"/>
  <c r="AD867" i="35"/>
  <c r="AD868" i="35"/>
  <c r="AD869" i="35"/>
  <c r="AD870" i="35"/>
  <c r="AD871" i="35"/>
  <c r="AD872" i="35"/>
  <c r="AD873" i="35"/>
  <c r="AD874" i="35"/>
  <c r="AD875" i="35"/>
  <c r="AD876" i="35"/>
  <c r="AD877" i="35"/>
  <c r="AD878" i="35"/>
  <c r="AD879" i="35"/>
  <c r="AD880" i="35"/>
  <c r="AD881" i="35"/>
  <c r="AD882" i="35"/>
  <c r="AD883" i="35"/>
  <c r="AD884" i="35"/>
  <c r="AD885" i="35"/>
  <c r="AD886" i="35"/>
  <c r="AD887" i="35"/>
  <c r="AD888" i="35"/>
  <c r="AD889" i="35"/>
  <c r="AD890" i="35"/>
  <c r="AD891" i="35"/>
  <c r="AD892" i="35"/>
  <c r="AD893" i="35"/>
  <c r="AD894" i="35"/>
  <c r="AD895" i="35"/>
  <c r="AD896" i="35"/>
  <c r="AD897" i="35"/>
  <c r="AD898" i="35"/>
  <c r="AD899" i="35"/>
  <c r="AD900" i="35"/>
  <c r="AD901" i="35"/>
  <c r="AD902" i="35"/>
  <c r="AD903" i="35"/>
  <c r="AD904" i="35"/>
  <c r="AD905" i="35"/>
  <c r="AD906" i="35"/>
  <c r="AD907" i="35"/>
  <c r="AD908" i="35"/>
  <c r="AD909" i="35"/>
  <c r="AD910" i="35"/>
  <c r="AD911" i="35"/>
  <c r="AD912" i="35"/>
  <c r="AD913" i="35"/>
  <c r="AD914" i="35"/>
  <c r="AD915" i="35"/>
  <c r="AD916" i="35"/>
  <c r="AD917" i="35"/>
  <c r="AD918" i="35"/>
  <c r="AD919" i="35"/>
  <c r="AD920" i="35"/>
  <c r="AD921" i="35"/>
  <c r="AD922" i="35"/>
  <c r="AD923" i="35"/>
  <c r="AD924" i="35"/>
  <c r="AD925" i="35"/>
  <c r="AD926" i="35"/>
  <c r="AD927" i="35"/>
  <c r="AD928" i="35"/>
  <c r="AD929" i="35"/>
  <c r="AD930" i="35"/>
  <c r="AD931" i="35"/>
  <c r="AD932" i="35"/>
  <c r="AD933" i="35"/>
  <c r="AD934" i="35"/>
  <c r="AD935" i="35"/>
  <c r="AD936" i="35"/>
  <c r="AD937" i="35"/>
  <c r="AD938" i="35"/>
  <c r="AD939" i="35"/>
  <c r="AD940" i="35"/>
  <c r="AD941" i="35"/>
  <c r="AD942" i="35"/>
  <c r="AD943" i="35"/>
  <c r="AD944" i="35"/>
  <c r="AD945" i="35"/>
  <c r="AD946" i="35"/>
  <c r="AD947" i="35"/>
  <c r="AD948" i="35"/>
  <c r="AD949" i="35"/>
  <c r="AD950" i="35"/>
  <c r="AD951" i="35"/>
  <c r="AD952" i="35"/>
  <c r="AD953" i="35"/>
  <c r="AD954" i="35"/>
  <c r="AD955" i="35"/>
  <c r="AD956" i="35"/>
  <c r="AD957" i="35"/>
  <c r="AD958" i="35"/>
  <c r="AD959" i="35"/>
  <c r="AD960" i="35"/>
  <c r="AD961" i="35"/>
  <c r="AD962" i="35"/>
  <c r="AD963" i="35"/>
  <c r="AD964" i="35"/>
  <c r="AD965" i="35"/>
  <c r="AD966" i="35"/>
  <c r="AD967" i="35"/>
  <c r="AD968" i="35"/>
  <c r="AD969" i="35"/>
  <c r="AD970" i="35"/>
  <c r="AD971" i="35"/>
  <c r="AD972" i="35"/>
  <c r="AD973" i="35"/>
  <c r="AD974" i="35"/>
  <c r="AD975" i="35"/>
  <c r="AD976" i="35"/>
  <c r="AD977" i="35"/>
  <c r="AD978" i="35"/>
  <c r="AD979" i="35"/>
  <c r="AD980" i="35"/>
  <c r="AD981" i="35"/>
  <c r="AD982" i="35"/>
  <c r="AD983" i="35"/>
  <c r="AD984" i="35"/>
  <c r="AD985" i="35"/>
  <c r="AD986" i="35"/>
  <c r="AD987" i="35"/>
  <c r="AD988" i="35"/>
  <c r="AD989" i="35"/>
  <c r="AD990" i="35"/>
  <c r="AD991" i="35"/>
  <c r="AD992" i="35"/>
  <c r="AD993" i="35"/>
  <c r="AD994" i="35"/>
  <c r="AD995" i="35"/>
  <c r="AD996" i="35"/>
  <c r="AD997" i="35"/>
  <c r="AD998" i="35"/>
  <c r="AD999" i="35"/>
  <c r="AD1000" i="35"/>
  <c r="AD1001" i="35"/>
  <c r="AD1002" i="35"/>
  <c r="AD1003" i="35"/>
  <c r="AD1004" i="35"/>
  <c r="AD1005" i="35"/>
  <c r="AD1006" i="35"/>
  <c r="AD1007" i="35"/>
  <c r="AD1008" i="35"/>
  <c r="AD1009" i="35"/>
  <c r="AD1010" i="35"/>
  <c r="AD1011" i="35"/>
  <c r="AD1012" i="35"/>
  <c r="AD1013" i="35"/>
  <c r="AD1014" i="35"/>
  <c r="AD1015" i="35"/>
  <c r="AD1016" i="35"/>
  <c r="AD1017" i="35"/>
  <c r="AD1018" i="35"/>
  <c r="AD1019" i="35"/>
  <c r="AD1020" i="35"/>
  <c r="AD1021" i="35"/>
  <c r="AD1022" i="35"/>
  <c r="AD1023" i="35"/>
  <c r="AD1024" i="35"/>
  <c r="AD1025" i="35"/>
  <c r="AD1026" i="35"/>
  <c r="AD1027" i="35"/>
  <c r="AD1028" i="35"/>
  <c r="AD1029" i="35"/>
  <c r="AD1030" i="35"/>
  <c r="AD1031" i="35"/>
  <c r="AD1032" i="35"/>
  <c r="AD1033" i="35"/>
  <c r="AD1034" i="35"/>
  <c r="AD1035" i="35"/>
  <c r="AD1036" i="35"/>
  <c r="AD1037" i="35"/>
  <c r="AD1038" i="35"/>
  <c r="AD1039" i="35"/>
  <c r="AD1040" i="35"/>
  <c r="AD1041" i="35"/>
  <c r="AD1042" i="35"/>
  <c r="AD1043" i="35"/>
  <c r="AD1044" i="35"/>
  <c r="AD1045" i="35"/>
  <c r="AD1046" i="35"/>
  <c r="AD1047" i="35"/>
  <c r="AD1048" i="35"/>
  <c r="AD1049" i="35"/>
  <c r="AD1050" i="35"/>
  <c r="AD1051" i="35"/>
  <c r="AD1052" i="35"/>
  <c r="AD1053" i="35"/>
  <c r="AD1054" i="35"/>
  <c r="AD1055" i="35"/>
  <c r="AD1056" i="35"/>
  <c r="AD1057" i="35"/>
  <c r="AD1058" i="35"/>
  <c r="AD1059" i="35"/>
  <c r="AD1060" i="35"/>
  <c r="AD1061" i="35"/>
  <c r="AD1062" i="35"/>
  <c r="AD1063" i="35"/>
  <c r="AD1064" i="35"/>
  <c r="AD1065" i="35"/>
  <c r="AD1066" i="35"/>
  <c r="AD1067" i="35"/>
  <c r="AD1068" i="35"/>
  <c r="AD1069" i="35"/>
  <c r="AD1070" i="35"/>
  <c r="AD1071" i="35"/>
  <c r="AD1072" i="35"/>
  <c r="AD1073" i="35"/>
  <c r="AD1074" i="35"/>
  <c r="AD1075" i="35"/>
  <c r="AD1076" i="35"/>
  <c r="AD1077" i="35"/>
  <c r="AD1078" i="35"/>
  <c r="AD1079" i="35"/>
  <c r="AD1080" i="35"/>
  <c r="AD1081" i="35"/>
  <c r="AD1082" i="35"/>
  <c r="AD1083" i="35"/>
  <c r="AD1084" i="35"/>
  <c r="AD1085" i="35"/>
  <c r="AD1086" i="35"/>
  <c r="AD1087" i="35"/>
  <c r="AD1088" i="35"/>
  <c r="AD1089" i="35"/>
  <c r="AD1090" i="35"/>
  <c r="AD1091" i="35"/>
  <c r="AD1092" i="35"/>
  <c r="AD1093" i="35"/>
  <c r="AD1094" i="35"/>
  <c r="AD1095" i="35"/>
  <c r="AD1096" i="35"/>
  <c r="AD1097" i="35"/>
  <c r="AD1098" i="35"/>
  <c r="AD1099" i="35"/>
  <c r="AD1100" i="35"/>
  <c r="AD1101" i="35"/>
  <c r="AD1102" i="35"/>
  <c r="AD1103" i="35"/>
  <c r="AD1104" i="35"/>
  <c r="AD1105" i="35"/>
  <c r="AD1106" i="35"/>
  <c r="AD1107" i="35"/>
  <c r="AD1108" i="35"/>
  <c r="AD1109" i="35"/>
  <c r="AD1110" i="35"/>
  <c r="AD1111" i="35"/>
  <c r="AD1112" i="35"/>
  <c r="AD1113" i="35"/>
  <c r="AD1114" i="35"/>
  <c r="AD1115" i="35"/>
  <c r="AD1116" i="35"/>
  <c r="AD1117" i="35"/>
  <c r="AD1118" i="35"/>
  <c r="AD1119" i="35"/>
  <c r="AD1120" i="35"/>
  <c r="AD1121" i="35"/>
  <c r="AD1122" i="35"/>
  <c r="AD1123" i="35"/>
  <c r="AD1124" i="35"/>
  <c r="AD1125" i="35"/>
  <c r="AD1126" i="35"/>
  <c r="AD1127" i="35"/>
  <c r="AD1128" i="35"/>
  <c r="AD1129" i="35"/>
  <c r="AD1130" i="35"/>
  <c r="AD1131" i="35"/>
  <c r="AD1132" i="35"/>
  <c r="AD1133" i="35"/>
  <c r="AD1134" i="35"/>
  <c r="AD1135" i="35"/>
  <c r="AD1136" i="35"/>
  <c r="AD1137" i="35"/>
  <c r="AD1138" i="35"/>
  <c r="AD1139" i="35"/>
  <c r="AD1140" i="35"/>
  <c r="AD1141" i="35"/>
  <c r="AD1142" i="35"/>
  <c r="AD1143" i="35"/>
  <c r="AD1144" i="35"/>
  <c r="AD1145" i="35"/>
  <c r="AD1146" i="35"/>
  <c r="AD1147" i="35"/>
  <c r="AD1148" i="35"/>
  <c r="AD1149" i="35"/>
  <c r="AD1150" i="35"/>
  <c r="AD1151" i="35"/>
  <c r="AD1152" i="35"/>
  <c r="AD1153" i="35"/>
  <c r="AD1154" i="35"/>
  <c r="AD1155" i="35"/>
  <c r="AD1156" i="35"/>
  <c r="AD1157" i="35"/>
  <c r="AD1158" i="35"/>
  <c r="AD1159" i="35"/>
  <c r="AD1160" i="35"/>
  <c r="AD1161" i="35"/>
  <c r="AD1162" i="35"/>
  <c r="AD1163" i="35"/>
  <c r="AD1164" i="35"/>
  <c r="AD1165" i="35"/>
  <c r="AD1166" i="35"/>
  <c r="AD1167" i="35"/>
  <c r="AD1168" i="35"/>
  <c r="AD1169" i="35"/>
  <c r="AD1170" i="35"/>
  <c r="AD1171" i="35"/>
  <c r="AD1172" i="35"/>
  <c r="AD1173" i="35"/>
  <c r="AD1174" i="35"/>
  <c r="AD1175" i="35"/>
  <c r="AD1176" i="35"/>
  <c r="AD1177" i="35"/>
  <c r="AD1178" i="35"/>
  <c r="AD1179" i="35"/>
  <c r="AD1180" i="35"/>
  <c r="AD1181" i="35"/>
  <c r="AD1182" i="35"/>
  <c r="AD1183" i="35"/>
  <c r="AD1184" i="35"/>
  <c r="AD1185" i="35"/>
  <c r="AD1186" i="35"/>
  <c r="AD1187" i="35"/>
  <c r="AD1188" i="35"/>
  <c r="AD1189" i="35"/>
  <c r="AD1190" i="35"/>
  <c r="AD1191" i="35"/>
  <c r="AD1192" i="35"/>
  <c r="AD1193" i="35"/>
  <c r="AD1194" i="35"/>
  <c r="AD1195" i="35"/>
  <c r="AD1196" i="35"/>
  <c r="AD1197" i="35"/>
  <c r="AD1198" i="35"/>
  <c r="AD1199" i="35"/>
  <c r="AD1200" i="35"/>
  <c r="AD1201" i="35"/>
  <c r="AD1202" i="35"/>
  <c r="AD1203" i="35"/>
  <c r="AD1204" i="35"/>
  <c r="AD1205" i="35"/>
  <c r="AD1206" i="35"/>
  <c r="AD1207" i="35"/>
  <c r="AD1208" i="35"/>
  <c r="AD1209" i="35"/>
  <c r="AD1210" i="35"/>
  <c r="AD1211" i="35"/>
  <c r="AD1212" i="35"/>
  <c r="AD1213" i="35"/>
  <c r="AD1214" i="35"/>
  <c r="AD1215" i="35"/>
  <c r="AD1216" i="35"/>
  <c r="AD1217" i="35"/>
  <c r="AD1218" i="35"/>
  <c r="AD1219" i="35"/>
  <c r="AD1220" i="35"/>
  <c r="AD1221" i="35"/>
  <c r="AD1222" i="35"/>
  <c r="AD1223" i="35"/>
  <c r="AD1224" i="35"/>
  <c r="AD1225" i="35"/>
  <c r="AD1226" i="35"/>
  <c r="AD1227" i="35"/>
  <c r="AD1228" i="35"/>
  <c r="AD1229" i="35"/>
  <c r="AD1230" i="35"/>
  <c r="AD1231" i="35"/>
  <c r="AD1232" i="35"/>
  <c r="AD1233" i="35"/>
  <c r="AD1234" i="35"/>
  <c r="AD1235" i="35"/>
  <c r="AD1236" i="35"/>
  <c r="AD1237" i="35"/>
  <c r="AD1238" i="35"/>
  <c r="AD1239" i="35"/>
  <c r="AD1240" i="35"/>
  <c r="AD1241" i="35"/>
  <c r="AD1242" i="35"/>
  <c r="AD1243" i="35"/>
  <c r="AD1244" i="35"/>
  <c r="AD1245" i="35"/>
  <c r="AD1246" i="35"/>
  <c r="AD1247" i="35"/>
  <c r="AD1248" i="35"/>
  <c r="AD1249" i="35"/>
  <c r="AD1250" i="35"/>
  <c r="AD1251" i="35"/>
  <c r="AD1252" i="35"/>
  <c r="AD1253" i="35"/>
  <c r="AD1254" i="35"/>
  <c r="AD1255" i="35"/>
  <c r="AD1256" i="35"/>
  <c r="AD1257" i="35"/>
  <c r="AD1258" i="35"/>
  <c r="AD1259" i="35"/>
  <c r="AD1260" i="35"/>
  <c r="AD1261" i="35"/>
  <c r="AD1262" i="35"/>
  <c r="AD1263" i="35"/>
  <c r="AD1264" i="35"/>
  <c r="AD1265" i="35"/>
  <c r="AD1266" i="35"/>
  <c r="AD1267" i="35"/>
  <c r="AD1268" i="35"/>
  <c r="AD1269" i="35"/>
  <c r="AD1270" i="35"/>
  <c r="AD1271" i="35"/>
  <c r="AD1272" i="35"/>
  <c r="AD1273" i="35"/>
  <c r="AD1274" i="35"/>
  <c r="AD1275" i="35"/>
  <c r="AD1276" i="35"/>
  <c r="AD1277" i="35"/>
  <c r="AD1278" i="35"/>
  <c r="AD1279" i="35"/>
  <c r="AD1280" i="35"/>
  <c r="AD1281" i="35"/>
  <c r="AD1282" i="35"/>
  <c r="AD1283" i="35"/>
  <c r="AD1284" i="35"/>
  <c r="AD1285" i="35"/>
  <c r="AD1286" i="35"/>
  <c r="AD1287" i="35"/>
  <c r="AD1288" i="35"/>
  <c r="AD1289" i="35"/>
  <c r="AD1290" i="35"/>
  <c r="AD1291" i="35"/>
  <c r="AD1292" i="35"/>
  <c r="AD1293" i="35"/>
  <c r="AD1294" i="35"/>
  <c r="AD1295" i="35"/>
  <c r="AD1296" i="35"/>
  <c r="AD1297" i="35"/>
  <c r="AD1298" i="35"/>
  <c r="AD1299" i="35"/>
  <c r="AD1300" i="35"/>
  <c r="AD1301" i="35"/>
  <c r="AD1302" i="35"/>
  <c r="AD1303" i="35"/>
  <c r="AD1304" i="35"/>
  <c r="AD1305" i="35"/>
  <c r="AD1306" i="35"/>
  <c r="AD1307" i="35"/>
  <c r="AD1308" i="35"/>
  <c r="AD1309" i="35"/>
  <c r="AD1310" i="35"/>
  <c r="AB135" i="35"/>
  <c r="AB136" i="35"/>
  <c r="AB137" i="35"/>
  <c r="AB138" i="35"/>
  <c r="AB139" i="35"/>
  <c r="AB140" i="35"/>
  <c r="AB141" i="35"/>
  <c r="AB142" i="35"/>
  <c r="AB143" i="35"/>
  <c r="AB144" i="35"/>
  <c r="AB145" i="35"/>
  <c r="AB146" i="35"/>
  <c r="AB147" i="35"/>
  <c r="AB148" i="35"/>
  <c r="AB149" i="35"/>
  <c r="AB150" i="35"/>
  <c r="AB151" i="35"/>
  <c r="AB152" i="35"/>
  <c r="AB153" i="35"/>
  <c r="AB154" i="35"/>
  <c r="AB155" i="35"/>
  <c r="AB156" i="35"/>
  <c r="AB157" i="35"/>
  <c r="AB158" i="35"/>
  <c r="AB159" i="35"/>
  <c r="AB160" i="35"/>
  <c r="AB161" i="35"/>
  <c r="AB162" i="35"/>
  <c r="AB163" i="35"/>
  <c r="AB164" i="35"/>
  <c r="AB165" i="35"/>
  <c r="AB166" i="35"/>
  <c r="AB167" i="35"/>
  <c r="AB168" i="35"/>
  <c r="AB169" i="35"/>
  <c r="AB170" i="35"/>
  <c r="AB171" i="35"/>
  <c r="AB172" i="35"/>
  <c r="AB173" i="35"/>
  <c r="AB174" i="35"/>
  <c r="AB175" i="35"/>
  <c r="AB176" i="35"/>
  <c r="AB177" i="35"/>
  <c r="AB178" i="35"/>
  <c r="AB179" i="35"/>
  <c r="AB180" i="35"/>
  <c r="AB181" i="35"/>
  <c r="AB182" i="35"/>
  <c r="AB183" i="35"/>
  <c r="AB184" i="35"/>
  <c r="AB185" i="35"/>
  <c r="AB186" i="35"/>
  <c r="AB187" i="35"/>
  <c r="AB188" i="35"/>
  <c r="AB189" i="35"/>
  <c r="AB190" i="35"/>
  <c r="AB191" i="35"/>
  <c r="AB192" i="35"/>
  <c r="AB193" i="35"/>
  <c r="AB194" i="35"/>
  <c r="AB195" i="35"/>
  <c r="AB196" i="35"/>
  <c r="AB197" i="35"/>
  <c r="AB198" i="35"/>
  <c r="AB199" i="35"/>
  <c r="AB200" i="35"/>
  <c r="AB201" i="35"/>
  <c r="AB202" i="35"/>
  <c r="AB203" i="35"/>
  <c r="AB204" i="35"/>
  <c r="AB205" i="35"/>
  <c r="AB206" i="35"/>
  <c r="AB207" i="35"/>
  <c r="AB208" i="35"/>
  <c r="AB209" i="35"/>
  <c r="AB210" i="35"/>
  <c r="AB211" i="35"/>
  <c r="AB212" i="35"/>
  <c r="AB213" i="35"/>
  <c r="AB214" i="35"/>
  <c r="AB215" i="35"/>
  <c r="AB216" i="35"/>
  <c r="AB217" i="35"/>
  <c r="AB218" i="35"/>
  <c r="AB219" i="35"/>
  <c r="AB220" i="35"/>
  <c r="AB221" i="35"/>
  <c r="AB222" i="35"/>
  <c r="AB223" i="35"/>
  <c r="AB224" i="35"/>
  <c r="AB225" i="35"/>
  <c r="AB226" i="35"/>
  <c r="AB227" i="35"/>
  <c r="AB228" i="35"/>
  <c r="AB229" i="35"/>
  <c r="AB230" i="35"/>
  <c r="AB231" i="35"/>
  <c r="AB232" i="35"/>
  <c r="AB233" i="35"/>
  <c r="AB234" i="35"/>
  <c r="AB235" i="35"/>
  <c r="AB236" i="35"/>
  <c r="AB237" i="35"/>
  <c r="AB238" i="35"/>
  <c r="AB239" i="35"/>
  <c r="AB240" i="35"/>
  <c r="AB241" i="35"/>
  <c r="AB242" i="35"/>
  <c r="AB243" i="35"/>
  <c r="AB244" i="35"/>
  <c r="AB245" i="35"/>
  <c r="AB246" i="35"/>
  <c r="AB247" i="35"/>
  <c r="AB248" i="35"/>
  <c r="AB249" i="35"/>
  <c r="AB250" i="35"/>
  <c r="AB251" i="35"/>
  <c r="AB252" i="35"/>
  <c r="AB253" i="35"/>
  <c r="AB254" i="35"/>
  <c r="AB255" i="35"/>
  <c r="AB256" i="35"/>
  <c r="AB257" i="35"/>
  <c r="AB258" i="35"/>
  <c r="AB259" i="35"/>
  <c r="AB260" i="35"/>
  <c r="AB261" i="35"/>
  <c r="AB262" i="35"/>
  <c r="AB263" i="35"/>
  <c r="AB264" i="35"/>
  <c r="AB265" i="35"/>
  <c r="AB266" i="35"/>
  <c r="AB267" i="35"/>
  <c r="AB268" i="35"/>
  <c r="AB269" i="35"/>
  <c r="AB270" i="35"/>
  <c r="AB271" i="35"/>
  <c r="AB272" i="35"/>
  <c r="AB273" i="35"/>
  <c r="AB274" i="35"/>
  <c r="AB275" i="35"/>
  <c r="AB276" i="35"/>
  <c r="AB277" i="35"/>
  <c r="AB278" i="35"/>
  <c r="AB279" i="35"/>
  <c r="AB280" i="35"/>
  <c r="AB281" i="35"/>
  <c r="AB282" i="35"/>
  <c r="AB283" i="35"/>
  <c r="AB284" i="35"/>
  <c r="AB285" i="35"/>
  <c r="AB286" i="35"/>
  <c r="AB287" i="35"/>
  <c r="AB288" i="35"/>
  <c r="AB289" i="35"/>
  <c r="AB290" i="35"/>
  <c r="AB291" i="35"/>
  <c r="AB292" i="35"/>
  <c r="AB293" i="35"/>
  <c r="AB294" i="35"/>
  <c r="AB295" i="35"/>
  <c r="AB296" i="35"/>
  <c r="AB297" i="35"/>
  <c r="AB298" i="35"/>
  <c r="AB299" i="35"/>
  <c r="AB300" i="35"/>
  <c r="AB301" i="35"/>
  <c r="AB302" i="35"/>
  <c r="AB303" i="35"/>
  <c r="AB304" i="35"/>
  <c r="AB305" i="35"/>
  <c r="AB306" i="35"/>
  <c r="AB307" i="35"/>
  <c r="AB308" i="35"/>
  <c r="AB309" i="35"/>
  <c r="AB310" i="35"/>
  <c r="AB311" i="35"/>
  <c r="AB312" i="35"/>
  <c r="AB313" i="35"/>
  <c r="AB314" i="35"/>
  <c r="AB315" i="35"/>
  <c r="AB316" i="35"/>
  <c r="AB317" i="35"/>
  <c r="AB318" i="35"/>
  <c r="AB319" i="35"/>
  <c r="AB320" i="35"/>
  <c r="AB321" i="35"/>
  <c r="AB322" i="35"/>
  <c r="AB323" i="35"/>
  <c r="AB324" i="35"/>
  <c r="AB325" i="35"/>
  <c r="AB326" i="35"/>
  <c r="AB327" i="35"/>
  <c r="AB328" i="35"/>
  <c r="AB329" i="35"/>
  <c r="AB330" i="35"/>
  <c r="AB331" i="35"/>
  <c r="AB332" i="35"/>
  <c r="AB333" i="35"/>
  <c r="AB334" i="35"/>
  <c r="AB335" i="35"/>
  <c r="AB336" i="35"/>
  <c r="AB337" i="35"/>
  <c r="AB338" i="35"/>
  <c r="AB339" i="35"/>
  <c r="AB340" i="35"/>
  <c r="AB341" i="35"/>
  <c r="AB342" i="35"/>
  <c r="AB343" i="35"/>
  <c r="AB344" i="35"/>
  <c r="AB345" i="35"/>
  <c r="AB346" i="35"/>
  <c r="AB347" i="35"/>
  <c r="AB348" i="35"/>
  <c r="AB349" i="35"/>
  <c r="AB350" i="35"/>
  <c r="AB351" i="35"/>
  <c r="AB352" i="35"/>
  <c r="AB353" i="35"/>
  <c r="AB354" i="35"/>
  <c r="AB355" i="35"/>
  <c r="AB356" i="35"/>
  <c r="AB357" i="35"/>
  <c r="AB358" i="35"/>
  <c r="AB359" i="35"/>
  <c r="AB360" i="35"/>
  <c r="AB361" i="35"/>
  <c r="AB362" i="35"/>
  <c r="AB363" i="35"/>
  <c r="AB364" i="35"/>
  <c r="AB365" i="35"/>
  <c r="AB366" i="35"/>
  <c r="AB367" i="35"/>
  <c r="AB368" i="35"/>
  <c r="AB369" i="35"/>
  <c r="AB370" i="35"/>
  <c r="AB371" i="35"/>
  <c r="AB372" i="35"/>
  <c r="AB373" i="35"/>
  <c r="AB374" i="35"/>
  <c r="AB375" i="35"/>
  <c r="AB376" i="35"/>
  <c r="AB377" i="35"/>
  <c r="AB378" i="35"/>
  <c r="AB379" i="35"/>
  <c r="AB380" i="35"/>
  <c r="AB381" i="35"/>
  <c r="AB382" i="35"/>
  <c r="AB383" i="35"/>
  <c r="AB384" i="35"/>
  <c r="AB385" i="35"/>
  <c r="AB386" i="35"/>
  <c r="AB387" i="35"/>
  <c r="AB388" i="35"/>
  <c r="AB389" i="35"/>
  <c r="AB390" i="35"/>
  <c r="AB391" i="35"/>
  <c r="AB392" i="35"/>
  <c r="AB393" i="35"/>
  <c r="AB394" i="35"/>
  <c r="AB395" i="35"/>
  <c r="AB396" i="35"/>
  <c r="AB397" i="35"/>
  <c r="AB398" i="35"/>
  <c r="AB399" i="35"/>
  <c r="AB400" i="35"/>
  <c r="AB401" i="35"/>
  <c r="AB402" i="35"/>
  <c r="AB403" i="35"/>
  <c r="AB404" i="35"/>
  <c r="AB405" i="35"/>
  <c r="AB406" i="35"/>
  <c r="AB407" i="35"/>
  <c r="AB408" i="35"/>
  <c r="AB409" i="35"/>
  <c r="AB410" i="35"/>
  <c r="AB411" i="35"/>
  <c r="AB412" i="35"/>
  <c r="AB413" i="35"/>
  <c r="AB414" i="35"/>
  <c r="AB415" i="35"/>
  <c r="AB416" i="35"/>
  <c r="AB417" i="35"/>
  <c r="AB418" i="35"/>
  <c r="AB419" i="35"/>
  <c r="AB420" i="35"/>
  <c r="AB421" i="35"/>
  <c r="AB422" i="35"/>
  <c r="AB423" i="35"/>
  <c r="AB424" i="35"/>
  <c r="AB425" i="35"/>
  <c r="AB426" i="35"/>
  <c r="AB427" i="35"/>
  <c r="AB428" i="35"/>
  <c r="AB429" i="35"/>
  <c r="AB430" i="35"/>
  <c r="AB431" i="35"/>
  <c r="AB432" i="35"/>
  <c r="AB433" i="35"/>
  <c r="AB434" i="35"/>
  <c r="AB435" i="35"/>
  <c r="AB436" i="35"/>
  <c r="AB437" i="35"/>
  <c r="AB438" i="35"/>
  <c r="AB439" i="35"/>
  <c r="AB440" i="35"/>
  <c r="AB441" i="35"/>
  <c r="AB442" i="35"/>
  <c r="AB443" i="35"/>
  <c r="AB444" i="35"/>
  <c r="AB445" i="35"/>
  <c r="AB446" i="35"/>
  <c r="AB447" i="35"/>
  <c r="AB448" i="35"/>
  <c r="AB449" i="35"/>
  <c r="AB450" i="35"/>
  <c r="AB451" i="35"/>
  <c r="AB452" i="35"/>
  <c r="AB453" i="35"/>
  <c r="AB454" i="35"/>
  <c r="AB455" i="35"/>
  <c r="AB456" i="35"/>
  <c r="AB457" i="35"/>
  <c r="AB458" i="35"/>
  <c r="AB459" i="35"/>
  <c r="AB460" i="35"/>
  <c r="AB461" i="35"/>
  <c r="AB462" i="35"/>
  <c r="AB463" i="35"/>
  <c r="AB464" i="35"/>
  <c r="AB465" i="35"/>
  <c r="AB466" i="35"/>
  <c r="AB467" i="35"/>
  <c r="AB468" i="35"/>
  <c r="AB469" i="35"/>
  <c r="AB470" i="35"/>
  <c r="AB471" i="35"/>
  <c r="AB472" i="35"/>
  <c r="AB473" i="35"/>
  <c r="AB474" i="35"/>
  <c r="AB475" i="35"/>
  <c r="AB476" i="35"/>
  <c r="AB477" i="35"/>
  <c r="AB478" i="35"/>
  <c r="AB479" i="35"/>
  <c r="AB480" i="35"/>
  <c r="AB481" i="35"/>
  <c r="AB482" i="35"/>
  <c r="AB483" i="35"/>
  <c r="AB484" i="35"/>
  <c r="AB485" i="35"/>
  <c r="AB486" i="35"/>
  <c r="AB487" i="35"/>
  <c r="AB488" i="35"/>
  <c r="AB489" i="35"/>
  <c r="AB490" i="35"/>
  <c r="AB491" i="35"/>
  <c r="AB492" i="35"/>
  <c r="AB493" i="35"/>
  <c r="AB494" i="35"/>
  <c r="AB495" i="35"/>
  <c r="AB496" i="35"/>
  <c r="AB497" i="35"/>
  <c r="AB498" i="35"/>
  <c r="AB499" i="35"/>
  <c r="AB500" i="35"/>
  <c r="AB501" i="35"/>
  <c r="AB502" i="35"/>
  <c r="AB503" i="35"/>
  <c r="AB504" i="35"/>
  <c r="AB505" i="35"/>
  <c r="AB506" i="35"/>
  <c r="AB507" i="35"/>
  <c r="AB508" i="35"/>
  <c r="AB509" i="35"/>
  <c r="AB510" i="35"/>
  <c r="AB511" i="35"/>
  <c r="AB512" i="35"/>
  <c r="AB513" i="35"/>
  <c r="AB514" i="35"/>
  <c r="AB515" i="35"/>
  <c r="AB516" i="35"/>
  <c r="AB517" i="35"/>
  <c r="AB518" i="35"/>
  <c r="AB519" i="35"/>
  <c r="AB520" i="35"/>
  <c r="AB521" i="35"/>
  <c r="AB522" i="35"/>
  <c r="AB523" i="35"/>
  <c r="AB524" i="35"/>
  <c r="AB525" i="35"/>
  <c r="AB526" i="35"/>
  <c r="AB527" i="35"/>
  <c r="AB528" i="35"/>
  <c r="AB529" i="35"/>
  <c r="AB530" i="35"/>
  <c r="AB531" i="35"/>
  <c r="AB532" i="35"/>
  <c r="AB533" i="35"/>
  <c r="AB534" i="35"/>
  <c r="AB535" i="35"/>
  <c r="AB536" i="35"/>
  <c r="AB537" i="35"/>
  <c r="AB538" i="35"/>
  <c r="AB539" i="35"/>
  <c r="AB540" i="35"/>
  <c r="AB541" i="35"/>
  <c r="AB542" i="35"/>
  <c r="AB543" i="35"/>
  <c r="AB544" i="35"/>
  <c r="AB545" i="35"/>
  <c r="AB546" i="35"/>
  <c r="AB547" i="35"/>
  <c r="AB548" i="35"/>
  <c r="AB549" i="35"/>
  <c r="AB550" i="35"/>
  <c r="AB551" i="35"/>
  <c r="AB552" i="35"/>
  <c r="AB553" i="35"/>
  <c r="AB554" i="35"/>
  <c r="AB555" i="35"/>
  <c r="AB556" i="35"/>
  <c r="AB557" i="35"/>
  <c r="AB558" i="35"/>
  <c r="AB559" i="35"/>
  <c r="AB560" i="35"/>
  <c r="AB561" i="35"/>
  <c r="AB562" i="35"/>
  <c r="AB563" i="35"/>
  <c r="AB564" i="35"/>
  <c r="AB565" i="35"/>
  <c r="AB566" i="35"/>
  <c r="AB567" i="35"/>
  <c r="AB568" i="35"/>
  <c r="AB569" i="35"/>
  <c r="AB570" i="35"/>
  <c r="AB571" i="35"/>
  <c r="AB572" i="35"/>
  <c r="AB573" i="35"/>
  <c r="AB574" i="35"/>
  <c r="AB575" i="35"/>
  <c r="AB576" i="35"/>
  <c r="AB577" i="35"/>
  <c r="AB578" i="35"/>
  <c r="AB579" i="35"/>
  <c r="AB580" i="35"/>
  <c r="AB581" i="35"/>
  <c r="AB582" i="35"/>
  <c r="AB583" i="35"/>
  <c r="AB584" i="35"/>
  <c r="AB585" i="35"/>
  <c r="AB586" i="35"/>
  <c r="AB587" i="35"/>
  <c r="AB588" i="35"/>
  <c r="AB589" i="35"/>
  <c r="AB590" i="35"/>
  <c r="AB591" i="35"/>
  <c r="AB592" i="35"/>
  <c r="AB593" i="35"/>
  <c r="AB594" i="35"/>
  <c r="AB595" i="35"/>
  <c r="AB596" i="35"/>
  <c r="AB597" i="35"/>
  <c r="AB598" i="35"/>
  <c r="AB599" i="35"/>
  <c r="AB600" i="35"/>
  <c r="AB601" i="35"/>
  <c r="AB602" i="35"/>
  <c r="AB603" i="35"/>
  <c r="AB604" i="35"/>
  <c r="AB605" i="35"/>
  <c r="AB606" i="35"/>
  <c r="AB607" i="35"/>
  <c r="AB608" i="35"/>
  <c r="AB609" i="35"/>
  <c r="AB610" i="35"/>
  <c r="AB611" i="35"/>
  <c r="AB612" i="35"/>
  <c r="AB613" i="35"/>
  <c r="AB614" i="35"/>
  <c r="AB615" i="35"/>
  <c r="AB616" i="35"/>
  <c r="AB617" i="35"/>
  <c r="AB618" i="35"/>
  <c r="AB619" i="35"/>
  <c r="AB620" i="35"/>
  <c r="AB621" i="35"/>
  <c r="AB622" i="35"/>
  <c r="AB623" i="35"/>
  <c r="AB624" i="35"/>
  <c r="AB625" i="35"/>
  <c r="AB626" i="35"/>
  <c r="AB627" i="35"/>
  <c r="AB628" i="35"/>
  <c r="AB629" i="35"/>
  <c r="AB630" i="35"/>
  <c r="AB631" i="35"/>
  <c r="AB632" i="35"/>
  <c r="AB633" i="35"/>
  <c r="AB634" i="35"/>
  <c r="AB635" i="35"/>
  <c r="AB636" i="35"/>
  <c r="AB637" i="35"/>
  <c r="AB638" i="35"/>
  <c r="AB639" i="35"/>
  <c r="AB640" i="35"/>
  <c r="AB641" i="35"/>
  <c r="AB642" i="35"/>
  <c r="AB643" i="35"/>
  <c r="AB644" i="35"/>
  <c r="AB645" i="35"/>
  <c r="AB646" i="35"/>
  <c r="AB647" i="35"/>
  <c r="AB648" i="35"/>
  <c r="AB649" i="35"/>
  <c r="AB650" i="35"/>
  <c r="AB651" i="35"/>
  <c r="AB652" i="35"/>
  <c r="AB653" i="35"/>
  <c r="AB654" i="35"/>
  <c r="AB655" i="35"/>
  <c r="AB656" i="35"/>
  <c r="AB657" i="35"/>
  <c r="AB658" i="35"/>
  <c r="AB659" i="35"/>
  <c r="AB660" i="35"/>
  <c r="AB661" i="35"/>
  <c r="AB662" i="35"/>
  <c r="AB663" i="35"/>
  <c r="AB664" i="35"/>
  <c r="AB665" i="35"/>
  <c r="AB666" i="35"/>
  <c r="AB667" i="35"/>
  <c r="AB668" i="35"/>
  <c r="AB669" i="35"/>
  <c r="AB670" i="35"/>
  <c r="AB671" i="35"/>
  <c r="AB672" i="35"/>
  <c r="AB673" i="35"/>
  <c r="AB674" i="35"/>
  <c r="AB675" i="35"/>
  <c r="AB676" i="35"/>
  <c r="AB677" i="35"/>
  <c r="AB678" i="35"/>
  <c r="AB679" i="35"/>
  <c r="AB680" i="35"/>
  <c r="AB681" i="35"/>
  <c r="AB682" i="35"/>
  <c r="AB683" i="35"/>
  <c r="AB684" i="35"/>
  <c r="AB685" i="35"/>
  <c r="AB686" i="35"/>
  <c r="AB687" i="35"/>
  <c r="AB688" i="35"/>
  <c r="AB689" i="35"/>
  <c r="AB690" i="35"/>
  <c r="AB691" i="35"/>
  <c r="AB692" i="35"/>
  <c r="AB693" i="35"/>
  <c r="AB694" i="35"/>
  <c r="AB695" i="35"/>
  <c r="AB696" i="35"/>
  <c r="AB697" i="35"/>
  <c r="AB698" i="35"/>
  <c r="AB699" i="35"/>
  <c r="AB700" i="35"/>
  <c r="AB701" i="35"/>
  <c r="AB702" i="35"/>
  <c r="AB703" i="35"/>
  <c r="AB704" i="35"/>
  <c r="AB705" i="35"/>
  <c r="AB706" i="35"/>
  <c r="AB707" i="35"/>
  <c r="AB708" i="35"/>
  <c r="AB709" i="35"/>
  <c r="AB710" i="35"/>
  <c r="AB711" i="35"/>
  <c r="AB712" i="35"/>
  <c r="AB713" i="35"/>
  <c r="AB714" i="35"/>
  <c r="AB715" i="35"/>
  <c r="AB716" i="35"/>
  <c r="AB717" i="35"/>
  <c r="AB718" i="35"/>
  <c r="AB719" i="35"/>
  <c r="AB720" i="35"/>
  <c r="AB721" i="35"/>
  <c r="AB722" i="35"/>
  <c r="AB723" i="35"/>
  <c r="AB724" i="35"/>
  <c r="AB725" i="35"/>
  <c r="AB726" i="35"/>
  <c r="AB727" i="35"/>
  <c r="AB728" i="35"/>
  <c r="AB729" i="35"/>
  <c r="AB730" i="35"/>
  <c r="AB731" i="35"/>
  <c r="AB732" i="35"/>
  <c r="AB733" i="35"/>
  <c r="AB734" i="35"/>
  <c r="AB735" i="35"/>
  <c r="AB736" i="35"/>
  <c r="AB737" i="35"/>
  <c r="AB738" i="35"/>
  <c r="AB739" i="35"/>
  <c r="AB740" i="35"/>
  <c r="AB741" i="35"/>
  <c r="AB742" i="35"/>
  <c r="AB743" i="35"/>
  <c r="AB744" i="35"/>
  <c r="AB745" i="35"/>
  <c r="AB746" i="35"/>
  <c r="AB747" i="35"/>
  <c r="AB748" i="35"/>
  <c r="AB749" i="35"/>
  <c r="AB750" i="35"/>
  <c r="AB751" i="35"/>
  <c r="AB752" i="35"/>
  <c r="AB753" i="35"/>
  <c r="AB754" i="35"/>
  <c r="AB755" i="35"/>
  <c r="AB756" i="35"/>
  <c r="AB757" i="35"/>
  <c r="AB758" i="35"/>
  <c r="AB759" i="35"/>
  <c r="AB760" i="35"/>
  <c r="AB761" i="35"/>
  <c r="AB762" i="35"/>
  <c r="AB763" i="35"/>
  <c r="AB764" i="35"/>
  <c r="AB765" i="35"/>
  <c r="AB766" i="35"/>
  <c r="AB767" i="35"/>
  <c r="AB768" i="35"/>
  <c r="AB769" i="35"/>
  <c r="AB770" i="35"/>
  <c r="AB771" i="35"/>
  <c r="AB772" i="35"/>
  <c r="AB773" i="35"/>
  <c r="AB774" i="35"/>
  <c r="AB775" i="35"/>
  <c r="AB776" i="35"/>
  <c r="AB777" i="35"/>
  <c r="AB778" i="35"/>
  <c r="AB779" i="35"/>
  <c r="AB780" i="35"/>
  <c r="AB781" i="35"/>
  <c r="AB782" i="35"/>
  <c r="AB783" i="35"/>
  <c r="AB784" i="35"/>
  <c r="AB785" i="35"/>
  <c r="AB786" i="35"/>
  <c r="AB787" i="35"/>
  <c r="AB788" i="35"/>
  <c r="AB789" i="35"/>
  <c r="AB790" i="35"/>
  <c r="AB791" i="35"/>
  <c r="AB792" i="35"/>
  <c r="AB793" i="35"/>
  <c r="AB794" i="35"/>
  <c r="AB795" i="35"/>
  <c r="AB796" i="35"/>
  <c r="AB797" i="35"/>
  <c r="AB798" i="35"/>
  <c r="AB799" i="35"/>
  <c r="AB800" i="35"/>
  <c r="AB801" i="35"/>
  <c r="AB802" i="35"/>
  <c r="AB803" i="35"/>
  <c r="AB804" i="35"/>
  <c r="AB805" i="35"/>
  <c r="AB806" i="35"/>
  <c r="AB807" i="35"/>
  <c r="AB808" i="35"/>
  <c r="AB809" i="35"/>
  <c r="AB810" i="35"/>
  <c r="AB811" i="35"/>
  <c r="AB812" i="35"/>
  <c r="AB813" i="35"/>
  <c r="AB814" i="35"/>
  <c r="AB815" i="35"/>
  <c r="AB816" i="35"/>
  <c r="AB817" i="35"/>
  <c r="AB818" i="35"/>
  <c r="AB819" i="35"/>
  <c r="AB820" i="35"/>
  <c r="AB821" i="35"/>
  <c r="AB822" i="35"/>
  <c r="AB823" i="35"/>
  <c r="AB824" i="35"/>
  <c r="AB825" i="35"/>
  <c r="AB826" i="35"/>
  <c r="AB827" i="35"/>
  <c r="AB828" i="35"/>
  <c r="AB829" i="35"/>
  <c r="AB830" i="35"/>
  <c r="AB831" i="35"/>
  <c r="AB832" i="35"/>
  <c r="AB833" i="35"/>
  <c r="AB834" i="35"/>
  <c r="AB835" i="35"/>
  <c r="AB836" i="35"/>
  <c r="AB837" i="35"/>
  <c r="AB838" i="35"/>
  <c r="AB839" i="35"/>
  <c r="AB840" i="35"/>
  <c r="AB841" i="35"/>
  <c r="AB842" i="35"/>
  <c r="AB843" i="35"/>
  <c r="AB844" i="35"/>
  <c r="AB845" i="35"/>
  <c r="AB846" i="35"/>
  <c r="AB847" i="35"/>
  <c r="AB848" i="35"/>
  <c r="AB849" i="35"/>
  <c r="AB850" i="35"/>
  <c r="AB851" i="35"/>
  <c r="AB852" i="35"/>
  <c r="AB853" i="35"/>
  <c r="AB854" i="35"/>
  <c r="AB855" i="35"/>
  <c r="AB856" i="35"/>
  <c r="AB857" i="35"/>
  <c r="AB858" i="35"/>
  <c r="AB859" i="35"/>
  <c r="AB860" i="35"/>
  <c r="AB861" i="35"/>
  <c r="AB862" i="35"/>
  <c r="AB863" i="35"/>
  <c r="AB864" i="35"/>
  <c r="AB865" i="35"/>
  <c r="AB866" i="35"/>
  <c r="AB867" i="35"/>
  <c r="AB868" i="35"/>
  <c r="AB869" i="35"/>
  <c r="AB870" i="35"/>
  <c r="AB871" i="35"/>
  <c r="AB872" i="35"/>
  <c r="AB873" i="35"/>
  <c r="AB874" i="35"/>
  <c r="AB875" i="35"/>
  <c r="AB876" i="35"/>
  <c r="AB877" i="35"/>
  <c r="AB878" i="35"/>
  <c r="AB879" i="35"/>
  <c r="AB880" i="35"/>
  <c r="AB881" i="35"/>
  <c r="AB882" i="35"/>
  <c r="AB883" i="35"/>
  <c r="AB884" i="35"/>
  <c r="AB885" i="35"/>
  <c r="AB886" i="35"/>
  <c r="AB887" i="35"/>
  <c r="AB888" i="35"/>
  <c r="AB889" i="35"/>
  <c r="AB890" i="35"/>
  <c r="AB891" i="35"/>
  <c r="AB892" i="35"/>
  <c r="AB893" i="35"/>
  <c r="AB894" i="35"/>
  <c r="AB895" i="35"/>
  <c r="AB896" i="35"/>
  <c r="AB897" i="35"/>
  <c r="AB898" i="35"/>
  <c r="AB899" i="35"/>
  <c r="AB900" i="35"/>
  <c r="AB901" i="35"/>
  <c r="AB902" i="35"/>
  <c r="AB903" i="35"/>
  <c r="AB904" i="35"/>
  <c r="AB905" i="35"/>
  <c r="AB906" i="35"/>
  <c r="AB907" i="35"/>
  <c r="AB908" i="35"/>
  <c r="AB909" i="35"/>
  <c r="AB910" i="35"/>
  <c r="AB911" i="35"/>
  <c r="AB912" i="35"/>
  <c r="AB913" i="35"/>
  <c r="AB914" i="35"/>
  <c r="AB915" i="35"/>
  <c r="AB916" i="35"/>
  <c r="AB917" i="35"/>
  <c r="AB918" i="35"/>
  <c r="AB919" i="35"/>
  <c r="AB920" i="35"/>
  <c r="AB921" i="35"/>
  <c r="AB922" i="35"/>
  <c r="AB923" i="35"/>
  <c r="AB924" i="35"/>
  <c r="AB925" i="35"/>
  <c r="AB926" i="35"/>
  <c r="AB927" i="35"/>
  <c r="AB928" i="35"/>
  <c r="AB929" i="35"/>
  <c r="AB930" i="35"/>
  <c r="AB931" i="35"/>
  <c r="AB932" i="35"/>
  <c r="AB933" i="35"/>
  <c r="AB934" i="35"/>
  <c r="AB935" i="35"/>
  <c r="AB936" i="35"/>
  <c r="AB937" i="35"/>
  <c r="AB938" i="35"/>
  <c r="AB939" i="35"/>
  <c r="AB940" i="35"/>
  <c r="AB941" i="35"/>
  <c r="AB942" i="35"/>
  <c r="AB943" i="35"/>
  <c r="AB944" i="35"/>
  <c r="AB945" i="35"/>
  <c r="AB946" i="35"/>
  <c r="AB947" i="35"/>
  <c r="AB948" i="35"/>
  <c r="AB949" i="35"/>
  <c r="AB950" i="35"/>
  <c r="AB951" i="35"/>
  <c r="AB952" i="35"/>
  <c r="AB953" i="35"/>
  <c r="AB954" i="35"/>
  <c r="AB955" i="35"/>
  <c r="AB956" i="35"/>
  <c r="AB957" i="35"/>
  <c r="AB958" i="35"/>
  <c r="AB959" i="35"/>
  <c r="AB960" i="35"/>
  <c r="AB961" i="35"/>
  <c r="AB962" i="35"/>
  <c r="AB963" i="35"/>
  <c r="AB964" i="35"/>
  <c r="AB965" i="35"/>
  <c r="AB966" i="35"/>
  <c r="AB967" i="35"/>
  <c r="AB968" i="35"/>
  <c r="AB969" i="35"/>
  <c r="AB970" i="35"/>
  <c r="AB971" i="35"/>
  <c r="AB972" i="35"/>
  <c r="AB973" i="35"/>
  <c r="AB974" i="35"/>
  <c r="AB975" i="35"/>
  <c r="AB976" i="35"/>
  <c r="AB977" i="35"/>
  <c r="AB978" i="35"/>
  <c r="AB979" i="35"/>
  <c r="AB980" i="35"/>
  <c r="AB981" i="35"/>
  <c r="AB982" i="35"/>
  <c r="AB983" i="35"/>
  <c r="AB984" i="35"/>
  <c r="AB985" i="35"/>
  <c r="AB986" i="35"/>
  <c r="AB987" i="35"/>
  <c r="AB988" i="35"/>
  <c r="AB989" i="35"/>
  <c r="AB990" i="35"/>
  <c r="AB991" i="35"/>
  <c r="AB992" i="35"/>
  <c r="AB993" i="35"/>
  <c r="AB994" i="35"/>
  <c r="AB995" i="35"/>
  <c r="AB996" i="35"/>
  <c r="AB997" i="35"/>
  <c r="AB998" i="35"/>
  <c r="AB999" i="35"/>
  <c r="AB1000" i="35"/>
  <c r="AB1001" i="35"/>
  <c r="AB1002" i="35"/>
  <c r="AB1003" i="35"/>
  <c r="AB1004" i="35"/>
  <c r="AB1005" i="35"/>
  <c r="AB1006" i="35"/>
  <c r="AB1007" i="35"/>
  <c r="AB1008" i="35"/>
  <c r="AB1009" i="35"/>
  <c r="AB1010" i="35"/>
  <c r="AB1011" i="35"/>
  <c r="AB1012" i="35"/>
  <c r="AB1013" i="35"/>
  <c r="AB1014" i="35"/>
  <c r="AB1015" i="35"/>
  <c r="AB1016" i="35"/>
  <c r="AB1017" i="35"/>
  <c r="AB1018" i="35"/>
  <c r="AB1019" i="35"/>
  <c r="AB1020" i="35"/>
  <c r="AB1021" i="35"/>
  <c r="AB1022" i="35"/>
  <c r="AB1023" i="35"/>
  <c r="AB1024" i="35"/>
  <c r="AB1025" i="35"/>
  <c r="AB1026" i="35"/>
  <c r="AB1027" i="35"/>
  <c r="AB1028" i="35"/>
  <c r="AB1029" i="35"/>
  <c r="AB1030" i="35"/>
  <c r="AB1031" i="35"/>
  <c r="AB1032" i="35"/>
  <c r="AB1033" i="35"/>
  <c r="AB1034" i="35"/>
  <c r="AB1035" i="35"/>
  <c r="AB1036" i="35"/>
  <c r="AB1037" i="35"/>
  <c r="AB1038" i="35"/>
  <c r="AB1039" i="35"/>
  <c r="AB1040" i="35"/>
  <c r="AB1041" i="35"/>
  <c r="AB1042" i="35"/>
  <c r="AB1043" i="35"/>
  <c r="AB1044" i="35"/>
  <c r="AB1045" i="35"/>
  <c r="AB1046" i="35"/>
  <c r="AB1047" i="35"/>
  <c r="AB1048" i="35"/>
  <c r="AB1049" i="35"/>
  <c r="AB1050" i="35"/>
  <c r="AB1051" i="35"/>
  <c r="AB1052" i="35"/>
  <c r="AB1053" i="35"/>
  <c r="AB1054" i="35"/>
  <c r="AB1055" i="35"/>
  <c r="AB1056" i="35"/>
  <c r="AB1057" i="35"/>
  <c r="AB1058" i="35"/>
  <c r="AB1059" i="35"/>
  <c r="AB1060" i="35"/>
  <c r="AB1061" i="35"/>
  <c r="AB1062" i="35"/>
  <c r="AB1063" i="35"/>
  <c r="AB1064" i="35"/>
  <c r="AB1065" i="35"/>
  <c r="AB1066" i="35"/>
  <c r="AB1067" i="35"/>
  <c r="AB1068" i="35"/>
  <c r="AB1069" i="35"/>
  <c r="AB1070" i="35"/>
  <c r="AB1071" i="35"/>
  <c r="AB1072" i="35"/>
  <c r="AB1073" i="35"/>
  <c r="AB1074" i="35"/>
  <c r="AB1075" i="35"/>
  <c r="AB1076" i="35"/>
  <c r="AB1077" i="35"/>
  <c r="AB1078" i="35"/>
  <c r="AB1079" i="35"/>
  <c r="AB1080" i="35"/>
  <c r="AB1081" i="35"/>
  <c r="AB1082" i="35"/>
  <c r="AB1083" i="35"/>
  <c r="AB1084" i="35"/>
  <c r="AB1085" i="35"/>
  <c r="AB1086" i="35"/>
  <c r="AB1087" i="35"/>
  <c r="AB1088" i="35"/>
  <c r="AB1089" i="35"/>
  <c r="AB1090" i="35"/>
  <c r="AB1091" i="35"/>
  <c r="AB1092" i="35"/>
  <c r="AB1093" i="35"/>
  <c r="AB1094" i="35"/>
  <c r="AB1095" i="35"/>
  <c r="AB1096" i="35"/>
  <c r="AB1097" i="35"/>
  <c r="AB1098" i="35"/>
  <c r="AB1099" i="35"/>
  <c r="AB1100" i="35"/>
  <c r="AB1101" i="35"/>
  <c r="AB1102" i="35"/>
  <c r="AB1103" i="35"/>
  <c r="AB1104" i="35"/>
  <c r="AB1105" i="35"/>
  <c r="AB1106" i="35"/>
  <c r="AB1107" i="35"/>
  <c r="AB1108" i="35"/>
  <c r="AB1109" i="35"/>
  <c r="AB1110" i="35"/>
  <c r="AB1111" i="35"/>
  <c r="AB1112" i="35"/>
  <c r="AB1113" i="35"/>
  <c r="AB1114" i="35"/>
  <c r="AB1115" i="35"/>
  <c r="AB1116" i="35"/>
  <c r="AB1117" i="35"/>
  <c r="AB1118" i="35"/>
  <c r="AB1119" i="35"/>
  <c r="AB1120" i="35"/>
  <c r="AB1121" i="35"/>
  <c r="AB1122" i="35"/>
  <c r="AB1123" i="35"/>
  <c r="AB1124" i="35"/>
  <c r="AB1125" i="35"/>
  <c r="AB1126" i="35"/>
  <c r="AB1127" i="35"/>
  <c r="AB1128" i="35"/>
  <c r="AB1129" i="35"/>
  <c r="AB1130" i="35"/>
  <c r="AB1131" i="35"/>
  <c r="AB1132" i="35"/>
  <c r="AB1133" i="35"/>
  <c r="AB1134" i="35"/>
  <c r="AB1135" i="35"/>
  <c r="AB1136" i="35"/>
  <c r="AB1137" i="35"/>
  <c r="AB1138" i="35"/>
  <c r="AB1139" i="35"/>
  <c r="AB1140" i="35"/>
  <c r="AB1141" i="35"/>
  <c r="AB1142" i="35"/>
  <c r="AB1143" i="35"/>
  <c r="AB1144" i="35"/>
  <c r="AB1145" i="35"/>
  <c r="AB1146" i="35"/>
  <c r="AB1147" i="35"/>
  <c r="AB1148" i="35"/>
  <c r="AB1149" i="35"/>
  <c r="AB1150" i="35"/>
  <c r="AB1151" i="35"/>
  <c r="AB1152" i="35"/>
  <c r="AB1153" i="35"/>
  <c r="AB1154" i="35"/>
  <c r="AB1155" i="35"/>
  <c r="AB1156" i="35"/>
  <c r="AB1157" i="35"/>
  <c r="AB1158" i="35"/>
  <c r="AB1159" i="35"/>
  <c r="AB1160" i="35"/>
  <c r="AB1161" i="35"/>
  <c r="AB1162" i="35"/>
  <c r="AB1163" i="35"/>
  <c r="AB1164" i="35"/>
  <c r="AB1165" i="35"/>
  <c r="AB1166" i="35"/>
  <c r="AB1167" i="35"/>
  <c r="AB1168" i="35"/>
  <c r="AB1169" i="35"/>
  <c r="AB1170" i="35"/>
  <c r="AB1171" i="35"/>
  <c r="AB1172" i="35"/>
  <c r="AB1173" i="35"/>
  <c r="AB1174" i="35"/>
  <c r="AB1175" i="35"/>
  <c r="AB1176" i="35"/>
  <c r="AB1177" i="35"/>
  <c r="AB1178" i="35"/>
  <c r="AB1179" i="35"/>
  <c r="AB1180" i="35"/>
  <c r="AB1181" i="35"/>
  <c r="AB1182" i="35"/>
  <c r="AB1183" i="35"/>
  <c r="AB1184" i="35"/>
  <c r="AB1185" i="35"/>
  <c r="AB1186" i="35"/>
  <c r="AB1187" i="35"/>
  <c r="AB1188" i="35"/>
  <c r="AB1189" i="35"/>
  <c r="AB1190" i="35"/>
  <c r="AB1191" i="35"/>
  <c r="AB1192" i="35"/>
  <c r="AB1193" i="35"/>
  <c r="AB1194" i="35"/>
  <c r="AB1195" i="35"/>
  <c r="AB1196" i="35"/>
  <c r="AB1197" i="35"/>
  <c r="AB1198" i="35"/>
  <c r="AB1199" i="35"/>
  <c r="AB1200" i="35"/>
  <c r="AB1201" i="35"/>
  <c r="AB1202" i="35"/>
  <c r="AB1203" i="35"/>
  <c r="AB1204" i="35"/>
  <c r="AB1205" i="35"/>
  <c r="AB1206" i="35"/>
  <c r="AB1207" i="35"/>
  <c r="AB1208" i="35"/>
  <c r="AB1209" i="35"/>
  <c r="AB1210" i="35"/>
  <c r="AB1211" i="35"/>
  <c r="AB1212" i="35"/>
  <c r="AB1213" i="35"/>
  <c r="AB1214" i="35"/>
  <c r="AB1215" i="35"/>
  <c r="AB1216" i="35"/>
  <c r="AB1217" i="35"/>
  <c r="AB1218" i="35"/>
  <c r="AB1219" i="35"/>
  <c r="AB1220" i="35"/>
  <c r="AB1221" i="35"/>
  <c r="AB1222" i="35"/>
  <c r="AB1223" i="35"/>
  <c r="AB1224" i="35"/>
  <c r="AB1225" i="35"/>
  <c r="AB1226" i="35"/>
  <c r="AB1227" i="35"/>
  <c r="AB1228" i="35"/>
  <c r="AB1229" i="35"/>
  <c r="AB1230" i="35"/>
  <c r="AB1231" i="35"/>
  <c r="AB1232" i="35"/>
  <c r="AB1233" i="35"/>
  <c r="AB1234" i="35"/>
  <c r="AB1235" i="35"/>
  <c r="AB1236" i="35"/>
  <c r="AB1237" i="35"/>
  <c r="AB1238" i="35"/>
  <c r="AB1239" i="35"/>
  <c r="AB1240" i="35"/>
  <c r="AB1241" i="35"/>
  <c r="AB1242" i="35"/>
  <c r="AB1243" i="35"/>
  <c r="AB1244" i="35"/>
  <c r="AB1245" i="35"/>
  <c r="AB1246" i="35"/>
  <c r="AB1247" i="35"/>
  <c r="AB1248" i="35"/>
  <c r="AB1249" i="35"/>
  <c r="AB1250" i="35"/>
  <c r="AB1251" i="35"/>
  <c r="AB1252" i="35"/>
  <c r="AB1253" i="35"/>
  <c r="AB1254" i="35"/>
  <c r="AB1255" i="35"/>
  <c r="AB1256" i="35"/>
  <c r="AB1257" i="35"/>
  <c r="AB1258" i="35"/>
  <c r="AB1259" i="35"/>
  <c r="AB1260" i="35"/>
  <c r="AB1261" i="35"/>
  <c r="AB1262" i="35"/>
  <c r="AB1263" i="35"/>
  <c r="AB1264" i="35"/>
  <c r="AB1265" i="35"/>
  <c r="AB1266" i="35"/>
  <c r="AB1267" i="35"/>
  <c r="AB1268" i="35"/>
  <c r="AB1269" i="35"/>
  <c r="AB1270" i="35"/>
  <c r="AB1271" i="35"/>
  <c r="AB1272" i="35"/>
  <c r="AB1273" i="35"/>
  <c r="AB1274" i="35"/>
  <c r="AB1275" i="35"/>
  <c r="AB1276" i="35"/>
  <c r="AB1277" i="35"/>
  <c r="AB1278" i="35"/>
  <c r="AB1279" i="35"/>
  <c r="AB1280" i="35"/>
  <c r="AB1281" i="35"/>
  <c r="AB1282" i="35"/>
  <c r="AB1283" i="35"/>
  <c r="AB1284" i="35"/>
  <c r="AB1285" i="35"/>
  <c r="AB1286" i="35"/>
  <c r="AB1287" i="35"/>
  <c r="AB1288" i="35"/>
  <c r="AB1289" i="35"/>
  <c r="AB1290" i="35"/>
  <c r="AB1291" i="35"/>
  <c r="AB1292" i="35"/>
  <c r="AB1293" i="35"/>
  <c r="AB1294" i="35"/>
  <c r="AB1295" i="35"/>
  <c r="AB1296" i="35"/>
  <c r="AB1297" i="35"/>
  <c r="AB1298" i="35"/>
  <c r="AB1299" i="35"/>
  <c r="AB1300" i="35"/>
  <c r="AB1301" i="35"/>
  <c r="AB1302" i="35"/>
  <c r="AB1303" i="35"/>
  <c r="AB1304" i="35"/>
  <c r="AB1305" i="35"/>
  <c r="AB1306" i="35"/>
  <c r="AB1307" i="35"/>
  <c r="AB1308" i="35"/>
  <c r="AB1309" i="35"/>
  <c r="AB1310" i="35"/>
  <c r="AC4" i="35"/>
  <c r="AC5" i="35"/>
  <c r="AC6" i="35"/>
  <c r="AC7" i="35"/>
  <c r="AC8" i="35"/>
  <c r="AC9" i="35"/>
  <c r="AC10" i="35"/>
  <c r="AC11" i="35"/>
  <c r="AC12" i="35"/>
  <c r="AC13" i="35"/>
  <c r="AC14" i="35"/>
  <c r="AC15" i="35"/>
  <c r="AC16" i="35"/>
  <c r="AC17" i="35"/>
  <c r="AC18" i="35"/>
  <c r="AC19" i="35"/>
  <c r="AC20" i="35"/>
  <c r="AC21" i="35"/>
  <c r="AC22" i="35"/>
  <c r="AC23" i="35"/>
  <c r="AC24" i="35"/>
  <c r="AC25" i="35"/>
  <c r="AC26" i="35"/>
  <c r="AC27" i="35"/>
  <c r="AC28" i="35"/>
  <c r="AC29" i="35"/>
  <c r="AC30" i="35"/>
  <c r="AC31" i="35"/>
  <c r="AC32" i="35"/>
  <c r="AC33" i="35"/>
  <c r="AC34" i="35"/>
  <c r="AC35" i="35"/>
  <c r="AC36" i="35"/>
  <c r="AC37" i="35"/>
  <c r="AC38" i="35"/>
  <c r="AC39" i="35"/>
  <c r="AC40" i="35"/>
  <c r="AC41" i="35"/>
  <c r="AC42" i="35"/>
  <c r="AC43" i="35"/>
  <c r="AC44" i="35"/>
  <c r="AC45" i="35"/>
  <c r="AC46" i="35"/>
  <c r="AC47" i="35"/>
  <c r="AC48" i="35"/>
  <c r="AC49" i="35"/>
  <c r="AC50" i="35"/>
  <c r="AC51" i="35"/>
  <c r="AC52" i="35"/>
  <c r="AC53" i="35"/>
  <c r="AC54" i="35"/>
  <c r="AC55" i="35"/>
  <c r="AC56" i="35"/>
  <c r="AC57" i="35"/>
  <c r="AC58" i="35"/>
  <c r="AC59" i="35"/>
  <c r="AC60" i="35"/>
  <c r="AC61" i="35"/>
  <c r="AC62" i="35"/>
  <c r="AC63" i="35"/>
  <c r="AC64" i="35"/>
  <c r="AC65" i="35"/>
  <c r="AC66" i="35"/>
  <c r="AC67" i="35"/>
  <c r="AC68" i="35"/>
  <c r="AC69" i="35"/>
  <c r="AC70" i="35"/>
  <c r="AC71" i="35"/>
  <c r="AC72" i="35"/>
  <c r="AC73" i="35"/>
  <c r="AC74" i="35"/>
  <c r="AC75" i="35"/>
  <c r="AC76" i="35"/>
  <c r="AC77" i="35"/>
  <c r="AC78" i="35"/>
  <c r="AC79" i="35"/>
  <c r="AC80" i="35"/>
  <c r="AC81" i="35"/>
  <c r="AC82" i="35"/>
  <c r="AC83" i="35"/>
  <c r="AC84" i="35"/>
  <c r="AC85" i="35"/>
  <c r="AC86" i="35"/>
  <c r="AC87" i="35"/>
  <c r="AC88" i="35"/>
  <c r="AC89" i="35"/>
  <c r="AC90" i="35"/>
  <c r="AC91" i="35"/>
  <c r="AC92" i="35"/>
  <c r="AC93" i="35"/>
  <c r="AC94" i="35"/>
  <c r="AC95" i="35"/>
  <c r="AC96" i="35"/>
  <c r="AC97" i="35"/>
  <c r="AC98" i="35"/>
  <c r="AC99" i="35"/>
  <c r="AC100" i="35"/>
  <c r="AC101" i="35"/>
  <c r="AC102" i="35"/>
  <c r="AC103" i="35"/>
  <c r="AC104" i="35"/>
  <c r="AC105" i="35"/>
  <c r="AC106" i="35"/>
  <c r="AC107" i="35"/>
  <c r="AC108" i="35"/>
  <c r="AC109" i="35"/>
  <c r="AC110" i="35"/>
  <c r="AC111" i="35"/>
  <c r="AC112" i="35"/>
  <c r="AC113" i="35"/>
  <c r="AC114" i="35"/>
  <c r="AC115" i="35"/>
  <c r="AC116" i="35"/>
  <c r="AC117" i="35"/>
  <c r="AC118" i="35"/>
  <c r="AC119" i="35"/>
  <c r="AC120" i="35"/>
  <c r="AC121" i="35"/>
  <c r="AC122" i="35"/>
  <c r="AC123" i="35"/>
  <c r="AC124" i="35"/>
  <c r="AC125" i="35"/>
  <c r="AC126" i="35"/>
  <c r="AC127" i="35"/>
  <c r="AC128" i="35"/>
  <c r="AC129" i="35"/>
  <c r="AC130" i="35"/>
  <c r="AC131" i="35"/>
  <c r="AC132" i="35"/>
  <c r="AC133" i="35"/>
  <c r="AC134" i="35"/>
  <c r="AC135" i="35"/>
  <c r="AC136" i="35"/>
  <c r="AC137" i="35"/>
  <c r="AC138" i="35"/>
  <c r="AC139" i="35"/>
  <c r="AC140" i="35"/>
  <c r="AC141" i="35"/>
  <c r="AC142" i="35"/>
  <c r="AC143" i="35"/>
  <c r="AC144" i="35"/>
  <c r="AC145" i="35"/>
  <c r="AC146" i="35"/>
  <c r="AC147" i="35"/>
  <c r="AC148" i="35"/>
  <c r="AC149" i="35"/>
  <c r="AC150" i="35"/>
  <c r="AC151" i="35"/>
  <c r="AC152" i="35"/>
  <c r="AC153" i="35"/>
  <c r="AC154" i="35"/>
  <c r="AC155" i="35"/>
  <c r="AC156" i="35"/>
  <c r="AC157" i="35"/>
  <c r="AC158" i="35"/>
  <c r="AC159" i="35"/>
  <c r="AC160" i="35"/>
  <c r="AC161" i="35"/>
  <c r="AC162" i="35"/>
  <c r="AC163" i="35"/>
  <c r="AC164" i="35"/>
  <c r="AC165" i="35"/>
  <c r="AC166" i="35"/>
  <c r="AC167" i="35"/>
  <c r="AC168" i="35"/>
  <c r="AC169" i="35"/>
  <c r="AC170" i="35"/>
  <c r="AC171" i="35"/>
  <c r="AC172" i="35"/>
  <c r="AC173" i="35"/>
  <c r="AC174" i="35"/>
  <c r="AC175" i="35"/>
  <c r="AC176" i="35"/>
  <c r="AC177" i="35"/>
  <c r="AC178" i="35"/>
  <c r="AC179" i="35"/>
  <c r="AC180" i="35"/>
  <c r="AC181" i="35"/>
  <c r="AC182" i="35"/>
  <c r="AC183" i="35"/>
  <c r="AC184" i="35"/>
  <c r="AC185" i="35"/>
  <c r="AC186" i="35"/>
  <c r="AC187" i="35"/>
  <c r="AC188" i="35"/>
  <c r="AC189" i="35"/>
  <c r="AC190" i="35"/>
  <c r="AC191" i="35"/>
  <c r="AC192" i="35"/>
  <c r="AC193" i="35"/>
  <c r="AC194" i="35"/>
  <c r="AC195" i="35"/>
  <c r="AC196" i="35"/>
  <c r="AC197" i="35"/>
  <c r="AC198" i="35"/>
  <c r="AC199" i="35"/>
  <c r="AC200" i="35"/>
  <c r="AC201" i="35"/>
  <c r="AC202" i="35"/>
  <c r="AC203" i="35"/>
  <c r="AC204" i="35"/>
  <c r="AC205" i="35"/>
  <c r="AC206" i="35"/>
  <c r="AC207" i="35"/>
  <c r="AC208" i="35"/>
  <c r="AC209" i="35"/>
  <c r="AC210" i="35"/>
  <c r="AC211" i="35"/>
  <c r="AC212" i="35"/>
  <c r="AC213" i="35"/>
  <c r="AC214" i="35"/>
  <c r="AC215" i="35"/>
  <c r="AC216" i="35"/>
  <c r="AC217" i="35"/>
  <c r="AC218" i="35"/>
  <c r="AC219" i="35"/>
  <c r="AC220" i="35"/>
  <c r="AC221" i="35"/>
  <c r="AC222" i="35"/>
  <c r="AC223" i="35"/>
  <c r="AC224" i="35"/>
  <c r="AC225" i="35"/>
  <c r="AC226" i="35"/>
  <c r="AC227" i="35"/>
  <c r="AC228" i="35"/>
  <c r="AC229" i="35"/>
  <c r="AC230" i="35"/>
  <c r="AC231" i="35"/>
  <c r="AC232" i="35"/>
  <c r="AC233" i="35"/>
  <c r="AC234" i="35"/>
  <c r="AC235" i="35"/>
  <c r="AC236" i="35"/>
  <c r="AC237" i="35"/>
  <c r="AC238" i="35"/>
  <c r="AC239" i="35"/>
  <c r="AC240" i="35"/>
  <c r="AC241" i="35"/>
  <c r="AC242" i="35"/>
  <c r="AC243" i="35"/>
  <c r="AC244" i="35"/>
  <c r="AC245" i="35"/>
  <c r="AC246" i="35"/>
  <c r="AC247" i="35"/>
  <c r="AC248" i="35"/>
  <c r="AC249" i="35"/>
  <c r="AC250" i="35"/>
  <c r="AC251" i="35"/>
  <c r="AC252" i="35"/>
  <c r="AC253" i="35"/>
  <c r="AC254" i="35"/>
  <c r="AC255" i="35"/>
  <c r="AC256" i="35"/>
  <c r="AC257" i="35"/>
  <c r="AC258" i="35"/>
  <c r="AC259" i="35"/>
  <c r="AC260" i="35"/>
  <c r="AC261" i="35"/>
  <c r="AC262" i="35"/>
  <c r="AC263" i="35"/>
  <c r="AC264" i="35"/>
  <c r="AC265" i="35"/>
  <c r="AC266" i="35"/>
  <c r="AC267" i="35"/>
  <c r="AC268" i="35"/>
  <c r="AC269" i="35"/>
  <c r="AC270" i="35"/>
  <c r="AC271" i="35"/>
  <c r="AC272" i="35"/>
  <c r="AC273" i="35"/>
  <c r="AC274" i="35"/>
  <c r="AC275" i="35"/>
  <c r="AC276" i="35"/>
  <c r="AC277" i="35"/>
  <c r="AC278" i="35"/>
  <c r="AC279" i="35"/>
  <c r="AC280" i="35"/>
  <c r="AC281" i="35"/>
  <c r="AC282" i="35"/>
  <c r="AC283" i="35"/>
  <c r="AC284" i="35"/>
  <c r="AC285" i="35"/>
  <c r="AC286" i="35"/>
  <c r="AC287" i="35"/>
  <c r="AC288" i="35"/>
  <c r="AC289" i="35"/>
  <c r="AC290" i="35"/>
  <c r="AC291" i="35"/>
  <c r="AC292" i="35"/>
  <c r="AC293" i="35"/>
  <c r="AC294" i="35"/>
  <c r="AC295" i="35"/>
  <c r="AC296" i="35"/>
  <c r="AC297" i="35"/>
  <c r="AC298" i="35"/>
  <c r="AC299" i="35"/>
  <c r="AC300" i="35"/>
  <c r="AC301" i="35"/>
  <c r="AC302" i="35"/>
  <c r="AC303" i="35"/>
  <c r="AC304" i="35"/>
  <c r="AC305" i="35"/>
  <c r="AC306" i="35"/>
  <c r="AC307" i="35"/>
  <c r="AC308" i="35"/>
  <c r="AC309" i="35"/>
  <c r="AC310" i="35"/>
  <c r="AC311" i="35"/>
  <c r="AC312" i="35"/>
  <c r="AC313" i="35"/>
  <c r="AC314" i="35"/>
  <c r="AC315" i="35"/>
  <c r="AC316" i="35"/>
  <c r="AC317" i="35"/>
  <c r="AC318" i="35"/>
  <c r="AC319" i="35"/>
  <c r="AC320" i="35"/>
  <c r="AC321" i="35"/>
  <c r="AC322" i="35"/>
  <c r="AC323" i="35"/>
  <c r="AC324" i="35"/>
  <c r="AC325" i="35"/>
  <c r="AC326" i="35"/>
  <c r="AC327" i="35"/>
  <c r="AC328" i="35"/>
  <c r="AC329" i="35"/>
  <c r="AC330" i="35"/>
  <c r="AC331" i="35"/>
  <c r="AC332" i="35"/>
  <c r="AC333" i="35"/>
  <c r="AC334" i="35"/>
  <c r="AC335" i="35"/>
  <c r="AC336" i="35"/>
  <c r="AC337" i="35"/>
  <c r="AC338" i="35"/>
  <c r="AC339" i="35"/>
  <c r="AC340" i="35"/>
  <c r="AC341" i="35"/>
  <c r="AC342" i="35"/>
  <c r="AC343" i="35"/>
  <c r="AC344" i="35"/>
  <c r="AC345" i="35"/>
  <c r="AC346" i="35"/>
  <c r="AC347" i="35"/>
  <c r="AC348" i="35"/>
  <c r="AC349" i="35"/>
  <c r="AC350" i="35"/>
  <c r="AC351" i="35"/>
  <c r="AC352" i="35"/>
  <c r="AC353" i="35"/>
  <c r="AC354" i="35"/>
  <c r="AC355" i="35"/>
  <c r="AC356" i="35"/>
  <c r="AC357" i="35"/>
  <c r="AC358" i="35"/>
  <c r="AC359" i="35"/>
  <c r="AC360" i="35"/>
  <c r="AC361" i="35"/>
  <c r="AC362" i="35"/>
  <c r="AC363" i="35"/>
  <c r="AC364" i="35"/>
  <c r="AC365" i="35"/>
  <c r="AC366" i="35"/>
  <c r="AC367" i="35"/>
  <c r="AC368" i="35"/>
  <c r="AC369" i="35"/>
  <c r="AC370" i="35"/>
  <c r="AC371" i="35"/>
  <c r="AC372" i="35"/>
  <c r="AC373" i="35"/>
  <c r="AC374" i="35"/>
  <c r="AC375" i="35"/>
  <c r="AC376" i="35"/>
  <c r="AC377" i="35"/>
  <c r="AC378" i="35"/>
  <c r="AC379" i="35"/>
  <c r="AC380" i="35"/>
  <c r="AC381" i="35"/>
  <c r="AC382" i="35"/>
  <c r="AC383" i="35"/>
  <c r="AC384" i="35"/>
  <c r="AC385" i="35"/>
  <c r="AC386" i="35"/>
  <c r="AC387" i="35"/>
  <c r="AC388" i="35"/>
  <c r="AC389" i="35"/>
  <c r="AC390" i="35"/>
  <c r="AC391" i="35"/>
  <c r="AC392" i="35"/>
  <c r="AC393" i="35"/>
  <c r="AC394" i="35"/>
  <c r="AC395" i="35"/>
  <c r="AC396" i="35"/>
  <c r="AC397" i="35"/>
  <c r="AC398" i="35"/>
  <c r="AC399" i="35"/>
  <c r="AC400" i="35"/>
  <c r="AC401" i="35"/>
  <c r="AC402" i="35"/>
  <c r="AC403" i="35"/>
  <c r="AC404" i="35"/>
  <c r="AC405" i="35"/>
  <c r="AC406" i="35"/>
  <c r="AC407" i="35"/>
  <c r="AC408" i="35"/>
  <c r="AC409" i="35"/>
  <c r="AC410" i="35"/>
  <c r="AC411" i="35"/>
  <c r="AC412" i="35"/>
  <c r="AC413" i="35"/>
  <c r="AC414" i="35"/>
  <c r="AC415" i="35"/>
  <c r="AC416" i="35"/>
  <c r="AC417" i="35"/>
  <c r="AC418" i="35"/>
  <c r="AC419" i="35"/>
  <c r="AC420" i="35"/>
  <c r="AC421" i="35"/>
  <c r="AC422" i="35"/>
  <c r="AC423" i="35"/>
  <c r="AC424" i="35"/>
  <c r="AC425" i="35"/>
  <c r="AC426" i="35"/>
  <c r="AC427" i="35"/>
  <c r="AC428" i="35"/>
  <c r="AC429" i="35"/>
  <c r="AC430" i="35"/>
  <c r="AC431" i="35"/>
  <c r="AC432" i="35"/>
  <c r="AC433" i="35"/>
  <c r="AC434" i="35"/>
  <c r="AC435" i="35"/>
  <c r="AC436" i="35"/>
  <c r="AC437" i="35"/>
  <c r="AC438" i="35"/>
  <c r="AC439" i="35"/>
  <c r="AC440" i="35"/>
  <c r="AC441" i="35"/>
  <c r="AC442" i="35"/>
  <c r="AC443" i="35"/>
  <c r="AC444" i="35"/>
  <c r="AC445" i="35"/>
  <c r="AC446" i="35"/>
  <c r="AC447" i="35"/>
  <c r="AC448" i="35"/>
  <c r="AC449" i="35"/>
  <c r="AC450" i="35"/>
  <c r="AC451" i="35"/>
  <c r="AC452" i="35"/>
  <c r="AC453" i="35"/>
  <c r="AC454" i="35"/>
  <c r="AC455" i="35"/>
  <c r="AC456" i="35"/>
  <c r="AC457" i="35"/>
  <c r="AC458" i="35"/>
  <c r="AC459" i="35"/>
  <c r="AC460" i="35"/>
  <c r="AC461" i="35"/>
  <c r="AC462" i="35"/>
  <c r="AC463" i="35"/>
  <c r="AC464" i="35"/>
  <c r="AC465" i="35"/>
  <c r="AC466" i="35"/>
  <c r="AC467" i="35"/>
  <c r="AC468" i="35"/>
  <c r="AC469" i="35"/>
  <c r="AC470" i="35"/>
  <c r="AC471" i="35"/>
  <c r="AC472" i="35"/>
  <c r="AC473" i="35"/>
  <c r="AC474" i="35"/>
  <c r="AC475" i="35"/>
  <c r="AC476" i="35"/>
  <c r="AC477" i="35"/>
  <c r="AC478" i="35"/>
  <c r="AC479" i="35"/>
  <c r="AC480" i="35"/>
  <c r="AC481" i="35"/>
  <c r="AC482" i="35"/>
  <c r="AC483" i="35"/>
  <c r="AC484" i="35"/>
  <c r="AC485" i="35"/>
  <c r="AC486" i="35"/>
  <c r="AC487" i="35"/>
  <c r="AC488" i="35"/>
  <c r="AC489" i="35"/>
  <c r="AC490" i="35"/>
  <c r="AC491" i="35"/>
  <c r="AC492" i="35"/>
  <c r="AC493" i="35"/>
  <c r="AC494" i="35"/>
  <c r="AC495" i="35"/>
  <c r="AC496" i="35"/>
  <c r="AC497" i="35"/>
  <c r="AC498" i="35"/>
  <c r="AC499" i="35"/>
  <c r="AC500" i="35"/>
  <c r="AC501" i="35"/>
  <c r="AC502" i="35"/>
  <c r="AC503" i="35"/>
  <c r="AC504" i="35"/>
  <c r="AC505" i="35"/>
  <c r="AC506" i="35"/>
  <c r="AC507" i="35"/>
  <c r="AC508" i="35"/>
  <c r="AC509" i="35"/>
  <c r="AC510" i="35"/>
  <c r="AC511" i="35"/>
  <c r="AC512" i="35"/>
  <c r="AC513" i="35"/>
  <c r="AC514" i="35"/>
  <c r="AC515" i="35"/>
  <c r="AC516" i="35"/>
  <c r="AC517" i="35"/>
  <c r="AC518" i="35"/>
  <c r="AC519" i="35"/>
  <c r="AC520" i="35"/>
  <c r="AC521" i="35"/>
  <c r="AC522" i="35"/>
  <c r="AC523" i="35"/>
  <c r="AC524" i="35"/>
  <c r="AC525" i="35"/>
  <c r="AC526" i="35"/>
  <c r="AC527" i="35"/>
  <c r="AC528" i="35"/>
  <c r="AC529" i="35"/>
  <c r="AC530" i="35"/>
  <c r="AC531" i="35"/>
  <c r="AC532" i="35"/>
  <c r="AC533" i="35"/>
  <c r="AC534" i="35"/>
  <c r="AC535" i="35"/>
  <c r="AC536" i="35"/>
  <c r="AC537" i="35"/>
  <c r="AC538" i="35"/>
  <c r="AC539" i="35"/>
  <c r="AC540" i="35"/>
  <c r="AC541" i="35"/>
  <c r="AC542" i="35"/>
  <c r="AC543" i="35"/>
  <c r="AC544" i="35"/>
  <c r="AC545" i="35"/>
  <c r="AC546" i="35"/>
  <c r="AC547" i="35"/>
  <c r="AC548" i="35"/>
  <c r="AC549" i="35"/>
  <c r="AC550" i="35"/>
  <c r="AC551" i="35"/>
  <c r="AC552" i="35"/>
  <c r="AC553" i="35"/>
  <c r="AC554" i="35"/>
  <c r="AC555" i="35"/>
  <c r="AC556" i="35"/>
  <c r="AC557" i="35"/>
  <c r="AC558" i="35"/>
  <c r="AC559" i="35"/>
  <c r="AC560" i="35"/>
  <c r="AC561" i="35"/>
  <c r="AC562" i="35"/>
  <c r="AC563" i="35"/>
  <c r="AC564" i="35"/>
  <c r="AC565" i="35"/>
  <c r="AC566" i="35"/>
  <c r="AC567" i="35"/>
  <c r="AC568" i="35"/>
  <c r="AC569" i="35"/>
  <c r="AC570" i="35"/>
  <c r="AC571" i="35"/>
  <c r="AC572" i="35"/>
  <c r="AC573" i="35"/>
  <c r="AC574" i="35"/>
  <c r="AC575" i="35"/>
  <c r="AC576" i="35"/>
  <c r="AC577" i="35"/>
  <c r="AC578" i="35"/>
  <c r="AC579" i="35"/>
  <c r="AC580" i="35"/>
  <c r="AC581" i="35"/>
  <c r="AC582" i="35"/>
  <c r="AC583" i="35"/>
  <c r="AC584" i="35"/>
  <c r="AC585" i="35"/>
  <c r="AC586" i="35"/>
  <c r="AC587" i="35"/>
  <c r="AC588" i="35"/>
  <c r="AC589" i="35"/>
  <c r="AC590" i="35"/>
  <c r="AC591" i="35"/>
  <c r="AC592" i="35"/>
  <c r="AC593" i="35"/>
  <c r="AC594" i="35"/>
  <c r="AC595" i="35"/>
  <c r="AC596" i="35"/>
  <c r="AC597" i="35"/>
  <c r="AC598" i="35"/>
  <c r="AC599" i="35"/>
  <c r="AC600" i="35"/>
  <c r="AC601" i="35"/>
  <c r="AC602" i="35"/>
  <c r="AC603" i="35"/>
  <c r="AC604" i="35"/>
  <c r="AC605" i="35"/>
  <c r="AC606" i="35"/>
  <c r="AC607" i="35"/>
  <c r="AC608" i="35"/>
  <c r="AC609" i="35"/>
  <c r="AC610" i="35"/>
  <c r="AC611" i="35"/>
  <c r="AC612" i="35"/>
  <c r="AC613" i="35"/>
  <c r="AC614" i="35"/>
  <c r="AC615" i="35"/>
  <c r="AC616" i="35"/>
  <c r="AC617" i="35"/>
  <c r="AC618" i="35"/>
  <c r="AC619" i="35"/>
  <c r="AC620" i="35"/>
  <c r="AC621" i="35"/>
  <c r="AC622" i="35"/>
  <c r="AC623" i="35"/>
  <c r="AC624" i="35"/>
  <c r="AC625" i="35"/>
  <c r="AC626" i="35"/>
  <c r="AC627" i="35"/>
  <c r="AC628" i="35"/>
  <c r="AC629" i="35"/>
  <c r="AC630" i="35"/>
  <c r="AC631" i="35"/>
  <c r="AC632" i="35"/>
  <c r="AC633" i="35"/>
  <c r="AC634" i="35"/>
  <c r="AC635" i="35"/>
  <c r="AC636" i="35"/>
  <c r="AC637" i="35"/>
  <c r="AC638" i="35"/>
  <c r="AC639" i="35"/>
  <c r="AC640" i="35"/>
  <c r="AC641" i="35"/>
  <c r="AC642" i="35"/>
  <c r="AC643" i="35"/>
  <c r="AC644" i="35"/>
  <c r="AC645" i="35"/>
  <c r="AC646" i="35"/>
  <c r="AC647" i="35"/>
  <c r="AC648" i="35"/>
  <c r="AC649" i="35"/>
  <c r="AC650" i="35"/>
  <c r="AC651" i="35"/>
  <c r="AC652" i="35"/>
  <c r="AC653" i="35"/>
  <c r="AC654" i="35"/>
  <c r="AC655" i="35"/>
  <c r="AC656" i="35"/>
  <c r="AC657" i="35"/>
  <c r="AC658" i="35"/>
  <c r="AC659" i="35"/>
  <c r="AC660" i="35"/>
  <c r="AC661" i="35"/>
  <c r="AC662" i="35"/>
  <c r="AC663" i="35"/>
  <c r="AC664" i="35"/>
  <c r="AC665" i="35"/>
  <c r="AC666" i="35"/>
  <c r="AC667" i="35"/>
  <c r="AC668" i="35"/>
  <c r="AC669" i="35"/>
  <c r="AC670" i="35"/>
  <c r="AC671" i="35"/>
  <c r="AC672" i="35"/>
  <c r="AC673" i="35"/>
  <c r="AC674" i="35"/>
  <c r="AC675" i="35"/>
  <c r="AC676" i="35"/>
  <c r="AC677" i="35"/>
  <c r="AC678" i="35"/>
  <c r="AC679" i="35"/>
  <c r="AC680" i="35"/>
  <c r="AC681" i="35"/>
  <c r="AC682" i="35"/>
  <c r="AC683" i="35"/>
  <c r="AC684" i="35"/>
  <c r="AC685" i="35"/>
  <c r="AC686" i="35"/>
  <c r="AC687" i="35"/>
  <c r="AC688" i="35"/>
  <c r="AC689" i="35"/>
  <c r="AC690" i="35"/>
  <c r="AC691" i="35"/>
  <c r="AC692" i="35"/>
  <c r="AC693" i="35"/>
  <c r="AC694" i="35"/>
  <c r="AC695" i="35"/>
  <c r="AC696" i="35"/>
  <c r="AC697" i="35"/>
  <c r="AC698" i="35"/>
  <c r="AC699" i="35"/>
  <c r="AC700" i="35"/>
  <c r="AC701" i="35"/>
  <c r="AC702" i="35"/>
  <c r="AC703" i="35"/>
  <c r="AC704" i="35"/>
  <c r="AC705" i="35"/>
  <c r="AC706" i="35"/>
  <c r="AC707" i="35"/>
  <c r="AC708" i="35"/>
  <c r="AC709" i="35"/>
  <c r="AC710" i="35"/>
  <c r="AC711" i="35"/>
  <c r="AC712" i="35"/>
  <c r="AC713" i="35"/>
  <c r="AC714" i="35"/>
  <c r="AC715" i="35"/>
  <c r="AC716" i="35"/>
  <c r="AC717" i="35"/>
  <c r="AC718" i="35"/>
  <c r="AC719" i="35"/>
  <c r="AC720" i="35"/>
  <c r="AC721" i="35"/>
  <c r="AC722" i="35"/>
  <c r="AC723" i="35"/>
  <c r="AC724" i="35"/>
  <c r="AC725" i="35"/>
  <c r="AC726" i="35"/>
  <c r="AC727" i="35"/>
  <c r="AC728" i="35"/>
  <c r="AC729" i="35"/>
  <c r="AC730" i="35"/>
  <c r="AC731" i="35"/>
  <c r="AC732" i="35"/>
  <c r="AC733" i="35"/>
  <c r="AC734" i="35"/>
  <c r="AC735" i="35"/>
  <c r="AC736" i="35"/>
  <c r="AC737" i="35"/>
  <c r="AC738" i="35"/>
  <c r="AC739" i="35"/>
  <c r="AC740" i="35"/>
  <c r="AC741" i="35"/>
  <c r="AC742" i="35"/>
  <c r="AC743" i="35"/>
  <c r="AC744" i="35"/>
  <c r="AC745" i="35"/>
  <c r="AC746" i="35"/>
  <c r="AC747" i="35"/>
  <c r="AC748" i="35"/>
  <c r="AC749" i="35"/>
  <c r="AC750" i="35"/>
  <c r="AC751" i="35"/>
  <c r="AC752" i="35"/>
  <c r="AC753" i="35"/>
  <c r="AC754" i="35"/>
  <c r="AC755" i="35"/>
  <c r="AC756" i="35"/>
  <c r="AC757" i="35"/>
  <c r="AC758" i="35"/>
  <c r="AC759" i="35"/>
  <c r="AC760" i="35"/>
  <c r="AC761" i="35"/>
  <c r="AC762" i="35"/>
  <c r="AC763" i="35"/>
  <c r="AC764" i="35"/>
  <c r="AC765" i="35"/>
  <c r="AC766" i="35"/>
  <c r="AC767" i="35"/>
  <c r="AC768" i="35"/>
  <c r="AC769" i="35"/>
  <c r="AC770" i="35"/>
  <c r="AC771" i="35"/>
  <c r="AC772" i="35"/>
  <c r="AC773" i="35"/>
  <c r="AC774" i="35"/>
  <c r="AC775" i="35"/>
  <c r="AC776" i="35"/>
  <c r="AC777" i="35"/>
  <c r="AC778" i="35"/>
  <c r="AC779" i="35"/>
  <c r="AC780" i="35"/>
  <c r="AC781" i="35"/>
  <c r="AC782" i="35"/>
  <c r="AC783" i="35"/>
  <c r="AC784" i="35"/>
  <c r="AC785" i="35"/>
  <c r="AC786" i="35"/>
  <c r="AC787" i="35"/>
  <c r="AC788" i="35"/>
  <c r="AC789" i="35"/>
  <c r="AC790" i="35"/>
  <c r="AC791" i="35"/>
  <c r="AC792" i="35"/>
  <c r="AC793" i="35"/>
  <c r="AC794" i="35"/>
  <c r="AC795" i="35"/>
  <c r="AC796" i="35"/>
  <c r="AC797" i="35"/>
  <c r="AC798" i="35"/>
  <c r="AC799" i="35"/>
  <c r="AC800" i="35"/>
  <c r="AC801" i="35"/>
  <c r="AC802" i="35"/>
  <c r="AC803" i="35"/>
  <c r="AC804" i="35"/>
  <c r="AC805" i="35"/>
  <c r="AC806" i="35"/>
  <c r="AC807" i="35"/>
  <c r="AC808" i="35"/>
  <c r="AC809" i="35"/>
  <c r="AC810" i="35"/>
  <c r="AC811" i="35"/>
  <c r="AC812" i="35"/>
  <c r="AC813" i="35"/>
  <c r="AC814" i="35"/>
  <c r="AC815" i="35"/>
  <c r="AC816" i="35"/>
  <c r="AC817" i="35"/>
  <c r="AC818" i="35"/>
  <c r="AC819" i="35"/>
  <c r="AC820" i="35"/>
  <c r="AC821" i="35"/>
  <c r="AC822" i="35"/>
  <c r="AC823" i="35"/>
  <c r="AC824" i="35"/>
  <c r="AC825" i="35"/>
  <c r="AC826" i="35"/>
  <c r="AC827" i="35"/>
  <c r="AC828" i="35"/>
  <c r="AC829" i="35"/>
  <c r="AC830" i="35"/>
  <c r="AC831" i="35"/>
  <c r="AC832" i="35"/>
  <c r="AC833" i="35"/>
  <c r="AC834" i="35"/>
  <c r="AC835" i="35"/>
  <c r="AC836" i="35"/>
  <c r="AC837" i="35"/>
  <c r="AC838" i="35"/>
  <c r="AC839" i="35"/>
  <c r="AC840" i="35"/>
  <c r="AC841" i="35"/>
  <c r="AC842" i="35"/>
  <c r="AC843" i="35"/>
  <c r="AC844" i="35"/>
  <c r="AC845" i="35"/>
  <c r="AC846" i="35"/>
  <c r="AC847" i="35"/>
  <c r="AC848" i="35"/>
  <c r="AC849" i="35"/>
  <c r="AC850" i="35"/>
  <c r="AC851" i="35"/>
  <c r="AC852" i="35"/>
  <c r="AC853" i="35"/>
  <c r="AC854" i="35"/>
  <c r="AC855" i="35"/>
  <c r="AC856" i="35"/>
  <c r="AC857" i="35"/>
  <c r="AC858" i="35"/>
  <c r="AC859" i="35"/>
  <c r="AC860" i="35"/>
  <c r="AC861" i="35"/>
  <c r="AC862" i="35"/>
  <c r="AC863" i="35"/>
  <c r="AC864" i="35"/>
  <c r="AC865" i="35"/>
  <c r="AC866" i="35"/>
  <c r="AC867" i="35"/>
  <c r="AC868" i="35"/>
  <c r="AC869" i="35"/>
  <c r="AC870" i="35"/>
  <c r="AC871" i="35"/>
  <c r="AC872" i="35"/>
  <c r="AC873" i="35"/>
  <c r="AC874" i="35"/>
  <c r="AC875" i="35"/>
  <c r="AC876" i="35"/>
  <c r="AC877" i="35"/>
  <c r="AC878" i="35"/>
  <c r="AC879" i="35"/>
  <c r="AC880" i="35"/>
  <c r="AC881" i="35"/>
  <c r="AC882" i="35"/>
  <c r="AC883" i="35"/>
  <c r="AC884" i="35"/>
  <c r="AC885" i="35"/>
  <c r="AC886" i="35"/>
  <c r="AC887" i="35"/>
  <c r="AC888" i="35"/>
  <c r="AC889" i="35"/>
  <c r="AC890" i="35"/>
  <c r="AC891" i="35"/>
  <c r="AC892" i="35"/>
  <c r="AC893" i="35"/>
  <c r="AC894" i="35"/>
  <c r="AC895" i="35"/>
  <c r="AC896" i="35"/>
  <c r="AC897" i="35"/>
  <c r="AC898" i="35"/>
  <c r="AC899" i="35"/>
  <c r="AC900" i="35"/>
  <c r="AC901" i="35"/>
  <c r="AC902" i="35"/>
  <c r="AC903" i="35"/>
  <c r="AC904" i="35"/>
  <c r="AC905" i="35"/>
  <c r="AC906" i="35"/>
  <c r="AC907" i="35"/>
  <c r="AC908" i="35"/>
  <c r="AC909" i="35"/>
  <c r="AC910" i="35"/>
  <c r="AC911" i="35"/>
  <c r="AC912" i="35"/>
  <c r="AC913" i="35"/>
  <c r="AC914" i="35"/>
  <c r="AC915" i="35"/>
  <c r="AC916" i="35"/>
  <c r="AC917" i="35"/>
  <c r="AC918" i="35"/>
  <c r="AC919" i="35"/>
  <c r="AC920" i="35"/>
  <c r="AC921" i="35"/>
  <c r="AC922" i="35"/>
  <c r="AC923" i="35"/>
  <c r="AC924" i="35"/>
  <c r="AC925" i="35"/>
  <c r="AC926" i="35"/>
  <c r="AC927" i="35"/>
  <c r="AC928" i="35"/>
  <c r="AC929" i="35"/>
  <c r="AC930" i="35"/>
  <c r="AC931" i="35"/>
  <c r="AC932" i="35"/>
  <c r="AC933" i="35"/>
  <c r="AC934" i="35"/>
  <c r="AC935" i="35"/>
  <c r="AC936" i="35"/>
  <c r="AC937" i="35"/>
  <c r="AC938" i="35"/>
  <c r="AC939" i="35"/>
  <c r="AC940" i="35"/>
  <c r="AC941" i="35"/>
  <c r="AC942" i="35"/>
  <c r="AC943" i="35"/>
  <c r="AC944" i="35"/>
  <c r="AC945" i="35"/>
  <c r="AC946" i="35"/>
  <c r="AC947" i="35"/>
  <c r="AC948" i="35"/>
  <c r="AC949" i="35"/>
  <c r="AC950" i="35"/>
  <c r="AC951" i="35"/>
  <c r="AC952" i="35"/>
  <c r="AC953" i="35"/>
  <c r="AC954" i="35"/>
  <c r="AC955" i="35"/>
  <c r="AC956" i="35"/>
  <c r="AC957" i="35"/>
  <c r="AC958" i="35"/>
  <c r="AC959" i="35"/>
  <c r="AC960" i="35"/>
  <c r="AC961" i="35"/>
  <c r="AC962" i="35"/>
  <c r="AC963" i="35"/>
  <c r="AC964" i="35"/>
  <c r="AC965" i="35"/>
  <c r="AC966" i="35"/>
  <c r="AC967" i="35"/>
  <c r="AC968" i="35"/>
  <c r="AC969" i="35"/>
  <c r="AC970" i="35"/>
  <c r="AC971" i="35"/>
  <c r="AC972" i="35"/>
  <c r="AC973" i="35"/>
  <c r="AC974" i="35"/>
  <c r="AC975" i="35"/>
  <c r="AC976" i="35"/>
  <c r="AC977" i="35"/>
  <c r="AC978" i="35"/>
  <c r="AC979" i="35"/>
  <c r="AC980" i="35"/>
  <c r="AC981" i="35"/>
  <c r="AC982" i="35"/>
  <c r="AC983" i="35"/>
  <c r="AC984" i="35"/>
  <c r="AC985" i="35"/>
  <c r="AC986" i="35"/>
  <c r="AC987" i="35"/>
  <c r="AC988" i="35"/>
  <c r="AC989" i="35"/>
  <c r="AC990" i="35"/>
  <c r="AC991" i="35"/>
  <c r="AC992" i="35"/>
  <c r="AC993" i="35"/>
  <c r="AC994" i="35"/>
  <c r="AC995" i="35"/>
  <c r="AC996" i="35"/>
  <c r="AC997" i="35"/>
  <c r="AC998" i="35"/>
  <c r="AC999" i="35"/>
  <c r="AC1000" i="35"/>
  <c r="AC1001" i="35"/>
  <c r="AC1002" i="35"/>
  <c r="AC1003" i="35"/>
  <c r="AC1004" i="35"/>
  <c r="AC1005" i="35"/>
  <c r="AC1006" i="35"/>
  <c r="AC1007" i="35"/>
  <c r="AC1008" i="35"/>
  <c r="AC1009" i="35"/>
  <c r="AC1010" i="35"/>
  <c r="AC1011" i="35"/>
  <c r="AC1012" i="35"/>
  <c r="AC1013" i="35"/>
  <c r="AC1014" i="35"/>
  <c r="AC1015" i="35"/>
  <c r="AC1016" i="35"/>
  <c r="AC1017" i="35"/>
  <c r="AC1018" i="35"/>
  <c r="AC1019" i="35"/>
  <c r="AC1020" i="35"/>
  <c r="AC1021" i="35"/>
  <c r="AC1022" i="35"/>
  <c r="AC1023" i="35"/>
  <c r="AC1024" i="35"/>
  <c r="AC1025" i="35"/>
  <c r="AC1026" i="35"/>
  <c r="AC1027" i="35"/>
  <c r="AC1028" i="35"/>
  <c r="AC1029" i="35"/>
  <c r="AC1030" i="35"/>
  <c r="AC1031" i="35"/>
  <c r="AC1032" i="35"/>
  <c r="AC1033" i="35"/>
  <c r="AC1034" i="35"/>
  <c r="AC1035" i="35"/>
  <c r="AC1036" i="35"/>
  <c r="AC1037" i="35"/>
  <c r="AC1038" i="35"/>
  <c r="AC1039" i="35"/>
  <c r="AC1040" i="35"/>
  <c r="AC1041" i="35"/>
  <c r="AC1042" i="35"/>
  <c r="AC1043" i="35"/>
  <c r="AC1044" i="35"/>
  <c r="AC1045" i="35"/>
  <c r="AC1046" i="35"/>
  <c r="AC1047" i="35"/>
  <c r="AC1048" i="35"/>
  <c r="AC1049" i="35"/>
  <c r="AC1050" i="35"/>
  <c r="AC1051" i="35"/>
  <c r="AC1052" i="35"/>
  <c r="AC1053" i="35"/>
  <c r="AC1054" i="35"/>
  <c r="AC1055" i="35"/>
  <c r="AC1056" i="35"/>
  <c r="AC1057" i="35"/>
  <c r="AC1058" i="35"/>
  <c r="AC1059" i="35"/>
  <c r="AC1060" i="35"/>
  <c r="AC1061" i="35"/>
  <c r="AC1062" i="35"/>
  <c r="AC1063" i="35"/>
  <c r="AC1064" i="35"/>
  <c r="AC1065" i="35"/>
  <c r="AC1066" i="35"/>
  <c r="AC1067" i="35"/>
  <c r="AC1068" i="35"/>
  <c r="AC1069" i="35"/>
  <c r="AC1070" i="35"/>
  <c r="AC1071" i="35"/>
  <c r="AC1072" i="35"/>
  <c r="AC1073" i="35"/>
  <c r="AC1074" i="35"/>
  <c r="AC1075" i="35"/>
  <c r="AC1076" i="35"/>
  <c r="AC1077" i="35"/>
  <c r="AC1078" i="35"/>
  <c r="AC1079" i="35"/>
  <c r="AC1080" i="35"/>
  <c r="AC1081" i="35"/>
  <c r="AC1082" i="35"/>
  <c r="AC1083" i="35"/>
  <c r="AC1084" i="35"/>
  <c r="AC1085" i="35"/>
  <c r="AC1086" i="35"/>
  <c r="AC1087" i="35"/>
  <c r="AC1088" i="35"/>
  <c r="AC1089" i="35"/>
  <c r="AC1090" i="35"/>
  <c r="AC1091" i="35"/>
  <c r="AC1092" i="35"/>
  <c r="AC1093" i="35"/>
  <c r="AC1094" i="35"/>
  <c r="AC1095" i="35"/>
  <c r="AC1096" i="35"/>
  <c r="AC1097" i="35"/>
  <c r="AC1098" i="35"/>
  <c r="AC1099" i="35"/>
  <c r="AC1100" i="35"/>
  <c r="AC1101" i="35"/>
  <c r="AC1102" i="35"/>
  <c r="AC1103" i="35"/>
  <c r="AC1104" i="35"/>
  <c r="AC1105" i="35"/>
  <c r="AC1106" i="35"/>
  <c r="AC1107" i="35"/>
  <c r="AC1108" i="35"/>
  <c r="AC1109" i="35"/>
  <c r="AC1110" i="35"/>
  <c r="AC1111" i="35"/>
  <c r="AC1112" i="35"/>
  <c r="AC1113" i="35"/>
  <c r="AC1114" i="35"/>
  <c r="AC1115" i="35"/>
  <c r="AC1116" i="35"/>
  <c r="AC1117" i="35"/>
  <c r="AC1118" i="35"/>
  <c r="AC1119" i="35"/>
  <c r="AC1120" i="35"/>
  <c r="AC1121" i="35"/>
  <c r="AC1122" i="35"/>
  <c r="AC1123" i="35"/>
  <c r="AC1124" i="35"/>
  <c r="AC1125" i="35"/>
  <c r="AC1126" i="35"/>
  <c r="AC1127" i="35"/>
  <c r="AC1128" i="35"/>
  <c r="AC1129" i="35"/>
  <c r="AC1130" i="35"/>
  <c r="AC1131" i="35"/>
  <c r="AC1132" i="35"/>
  <c r="AC1133" i="35"/>
  <c r="AC1134" i="35"/>
  <c r="AC1135" i="35"/>
  <c r="AC1136" i="35"/>
  <c r="AC1137" i="35"/>
  <c r="AC1138" i="35"/>
  <c r="AC1139" i="35"/>
  <c r="AC1140" i="35"/>
  <c r="AC1141" i="35"/>
  <c r="AC1142" i="35"/>
  <c r="AC1143" i="35"/>
  <c r="AC1144" i="35"/>
  <c r="AC1145" i="35"/>
  <c r="AC1146" i="35"/>
  <c r="AC1147" i="35"/>
  <c r="AC1148" i="35"/>
  <c r="AC1149" i="35"/>
  <c r="AC1150" i="35"/>
  <c r="AC1151" i="35"/>
  <c r="AC1152" i="35"/>
  <c r="AC1153" i="35"/>
  <c r="AC1154" i="35"/>
  <c r="AC1155" i="35"/>
  <c r="AC1156" i="35"/>
  <c r="AC1157" i="35"/>
  <c r="AC1158" i="35"/>
  <c r="AC1159" i="35"/>
  <c r="AC1160" i="35"/>
  <c r="AC1161" i="35"/>
  <c r="AC1162" i="35"/>
  <c r="AC1163" i="35"/>
  <c r="AC1164" i="35"/>
  <c r="AC1165" i="35"/>
  <c r="AC1166" i="35"/>
  <c r="AC1167" i="35"/>
  <c r="AC1168" i="35"/>
  <c r="AC1169" i="35"/>
  <c r="AC1170" i="35"/>
  <c r="AC1171" i="35"/>
  <c r="AC1172" i="35"/>
  <c r="AC1173" i="35"/>
  <c r="AC1174" i="35"/>
  <c r="AC1175" i="35"/>
  <c r="AC1176" i="35"/>
  <c r="AC1177" i="35"/>
  <c r="AC1178" i="35"/>
  <c r="AC1179" i="35"/>
  <c r="AC1180" i="35"/>
  <c r="AC1181" i="35"/>
  <c r="AC1182" i="35"/>
  <c r="AC1183" i="35"/>
  <c r="AC1184" i="35"/>
  <c r="AC1185" i="35"/>
  <c r="AC1186" i="35"/>
  <c r="AC1187" i="35"/>
  <c r="AC1188" i="35"/>
  <c r="AC1189" i="35"/>
  <c r="AC1190" i="35"/>
  <c r="AC1191" i="35"/>
  <c r="AC1192" i="35"/>
  <c r="AC1193" i="35"/>
  <c r="AC1194" i="35"/>
  <c r="AC1195" i="35"/>
  <c r="AC1196" i="35"/>
  <c r="AC1197" i="35"/>
  <c r="AC1198" i="35"/>
  <c r="AC1199" i="35"/>
  <c r="AC1200" i="35"/>
  <c r="AC1201" i="35"/>
  <c r="AC1202" i="35"/>
  <c r="AC1203" i="35"/>
  <c r="AC1204" i="35"/>
  <c r="AC1205" i="35"/>
  <c r="AC1206" i="35"/>
  <c r="AC1207" i="35"/>
  <c r="AC1208" i="35"/>
  <c r="AC1209" i="35"/>
  <c r="AC1210" i="35"/>
  <c r="AC1211" i="35"/>
  <c r="AC1212" i="35"/>
  <c r="AC1213" i="35"/>
  <c r="AC1214" i="35"/>
  <c r="AC1215" i="35"/>
  <c r="AC1216" i="35"/>
  <c r="AC1217" i="35"/>
  <c r="AC1218" i="35"/>
  <c r="AC1219" i="35"/>
  <c r="AC1220" i="35"/>
  <c r="AC1221" i="35"/>
  <c r="AC1222" i="35"/>
  <c r="AC1223" i="35"/>
  <c r="AC1224" i="35"/>
  <c r="AC1225" i="35"/>
  <c r="AC1226" i="35"/>
  <c r="AC1227" i="35"/>
  <c r="AC1228" i="35"/>
  <c r="AC1229" i="35"/>
  <c r="AC1230" i="35"/>
  <c r="AC1231" i="35"/>
  <c r="AC1232" i="35"/>
  <c r="AC1233" i="35"/>
  <c r="AC1234" i="35"/>
  <c r="AC1235" i="35"/>
  <c r="AC1236" i="35"/>
  <c r="AC1237" i="35"/>
  <c r="AC1238" i="35"/>
  <c r="AC1239" i="35"/>
  <c r="AC1240" i="35"/>
  <c r="AC1241" i="35"/>
  <c r="AC1242" i="35"/>
  <c r="AC1243" i="35"/>
  <c r="AC1244" i="35"/>
  <c r="AC1245" i="35"/>
  <c r="AC1246" i="35"/>
  <c r="AC1247" i="35"/>
  <c r="AC1248" i="35"/>
  <c r="AC1249" i="35"/>
  <c r="AC1250" i="35"/>
  <c r="AC1251" i="35"/>
  <c r="AC1252" i="35"/>
  <c r="AC1253" i="35"/>
  <c r="AC1254" i="35"/>
  <c r="AC1255" i="35"/>
  <c r="AC1256" i="35"/>
  <c r="AC1257" i="35"/>
  <c r="AC1258" i="35"/>
  <c r="AC1259" i="35"/>
  <c r="AC1260" i="35"/>
  <c r="AC1261" i="35"/>
  <c r="AC1262" i="35"/>
  <c r="AC1263" i="35"/>
  <c r="AC1264" i="35"/>
  <c r="AC1265" i="35"/>
  <c r="AC1266" i="35"/>
  <c r="AC1267" i="35"/>
  <c r="AC1268" i="35"/>
  <c r="AC1269" i="35"/>
  <c r="AC1270" i="35"/>
  <c r="AC1271" i="35"/>
  <c r="AC1272" i="35"/>
  <c r="AC1273" i="35"/>
  <c r="AC1274" i="35"/>
  <c r="AC1275" i="35"/>
  <c r="AC1276" i="35"/>
  <c r="AC1277" i="35"/>
  <c r="AC1278" i="35"/>
  <c r="AC1279" i="35"/>
  <c r="AC1280" i="35"/>
  <c r="AC1281" i="35"/>
  <c r="AC1282" i="35"/>
  <c r="AC1283" i="35"/>
  <c r="AC1284" i="35"/>
  <c r="AC1285" i="35"/>
  <c r="AC1286" i="35"/>
  <c r="AC1287" i="35"/>
  <c r="AC1288" i="35"/>
  <c r="AC1289" i="35"/>
  <c r="AC1290" i="35"/>
  <c r="AC1291" i="35"/>
  <c r="AC1292" i="35"/>
  <c r="AC1293" i="35"/>
  <c r="AC1294" i="35"/>
  <c r="AC1295" i="35"/>
  <c r="AC1296" i="35"/>
  <c r="AC1297" i="35"/>
  <c r="AC1298" i="35"/>
  <c r="AC1299" i="35"/>
  <c r="AC1300" i="35"/>
  <c r="AC1301" i="35"/>
  <c r="AC1302" i="35"/>
  <c r="AC1303" i="35"/>
  <c r="AC1304" i="35"/>
  <c r="AC1305" i="35"/>
  <c r="AC1306" i="35"/>
  <c r="AC1307" i="35"/>
  <c r="AC1308" i="35"/>
  <c r="AC1309" i="35"/>
  <c r="AC1310" i="35"/>
  <c r="AC3" i="35"/>
  <c r="AA4" i="35"/>
  <c r="AA5" i="35"/>
  <c r="AA6" i="35"/>
  <c r="AA7" i="35"/>
  <c r="AA8" i="35"/>
  <c r="AA9" i="35"/>
  <c r="AA10" i="35"/>
  <c r="AA11" i="35"/>
  <c r="AA12" i="35"/>
  <c r="AA13" i="35"/>
  <c r="AA14" i="35"/>
  <c r="AA15" i="35"/>
  <c r="AA16" i="35"/>
  <c r="AA17" i="35"/>
  <c r="AA18" i="35"/>
  <c r="AA19" i="35"/>
  <c r="AA20" i="35"/>
  <c r="AA21" i="35"/>
  <c r="AA22" i="35"/>
  <c r="AA23" i="35"/>
  <c r="AA24" i="35"/>
  <c r="AA25" i="35"/>
  <c r="AA26" i="35"/>
  <c r="AA27" i="35"/>
  <c r="AA28" i="35"/>
  <c r="AA29" i="35"/>
  <c r="AA30" i="35"/>
  <c r="AA31" i="35"/>
  <c r="AA32" i="35"/>
  <c r="AA33" i="35"/>
  <c r="AA34" i="35"/>
  <c r="AA35" i="35"/>
  <c r="AA36" i="35"/>
  <c r="AA37" i="35"/>
  <c r="AA38" i="35"/>
  <c r="AA39" i="35"/>
  <c r="AA40" i="35"/>
  <c r="AA41" i="35"/>
  <c r="AA42" i="35"/>
  <c r="AA43" i="35"/>
  <c r="AA44" i="35"/>
  <c r="AA45" i="35"/>
  <c r="AA46" i="35"/>
  <c r="AA47" i="35"/>
  <c r="AA48" i="35"/>
  <c r="AA49" i="35"/>
  <c r="AA50" i="35"/>
  <c r="AA51" i="35"/>
  <c r="AA52" i="35"/>
  <c r="AA53" i="35"/>
  <c r="AA54" i="35"/>
  <c r="AA55" i="35"/>
  <c r="AA56" i="35"/>
  <c r="AA57" i="35"/>
  <c r="AA58" i="35"/>
  <c r="AA59" i="35"/>
  <c r="AA60" i="35"/>
  <c r="AA61" i="35"/>
  <c r="AA62" i="35"/>
  <c r="AA63" i="35"/>
  <c r="AA64" i="35"/>
  <c r="AA65" i="35"/>
  <c r="AA66" i="35"/>
  <c r="AA67" i="35"/>
  <c r="AA68" i="35"/>
  <c r="AA69" i="35"/>
  <c r="AA70" i="35"/>
  <c r="AA71" i="35"/>
  <c r="AA72" i="35"/>
  <c r="AA73" i="35"/>
  <c r="AA74" i="35"/>
  <c r="AA75" i="35"/>
  <c r="AA76" i="35"/>
  <c r="AA77" i="35"/>
  <c r="AA78" i="35"/>
  <c r="AA79" i="35"/>
  <c r="AA80" i="35"/>
  <c r="AA81" i="35"/>
  <c r="AA82" i="35"/>
  <c r="AA83" i="35"/>
  <c r="AA84" i="35"/>
  <c r="AA85" i="35"/>
  <c r="AA86" i="35"/>
  <c r="AA87" i="35"/>
  <c r="AA88" i="35"/>
  <c r="AA89" i="35"/>
  <c r="AA90" i="35"/>
  <c r="AA91" i="35"/>
  <c r="AA92" i="35"/>
  <c r="AA93" i="35"/>
  <c r="AA94" i="35"/>
  <c r="AA95" i="35"/>
  <c r="AA96" i="35"/>
  <c r="AA97" i="35"/>
  <c r="AA98" i="35"/>
  <c r="AA99" i="35"/>
  <c r="AA100" i="35"/>
  <c r="AA101" i="35"/>
  <c r="AA102" i="35"/>
  <c r="AA103" i="35"/>
  <c r="AA104" i="35"/>
  <c r="AA105" i="35"/>
  <c r="AA106" i="35"/>
  <c r="AA107" i="35"/>
  <c r="AA108" i="35"/>
  <c r="AA109" i="35"/>
  <c r="AA110" i="35"/>
  <c r="AA111" i="35"/>
  <c r="AA112" i="35"/>
  <c r="AA113" i="35"/>
  <c r="AA114" i="35"/>
  <c r="AA115" i="35"/>
  <c r="AA116" i="35"/>
  <c r="AA117" i="35"/>
  <c r="AA118" i="35"/>
  <c r="AA119" i="35"/>
  <c r="AA120" i="35"/>
  <c r="AA121" i="35"/>
  <c r="AA122" i="35"/>
  <c r="AA123" i="35"/>
  <c r="AA124" i="35"/>
  <c r="AA125" i="35"/>
  <c r="AA126" i="35"/>
  <c r="AA127" i="35"/>
  <c r="AA128" i="35"/>
  <c r="AA129" i="35"/>
  <c r="AA130" i="35"/>
  <c r="AA131" i="35"/>
  <c r="AA132" i="35"/>
  <c r="AA133" i="35"/>
  <c r="AA134" i="35"/>
  <c r="AA135" i="35"/>
  <c r="AA136" i="35"/>
  <c r="AA137" i="35"/>
  <c r="AA138" i="35"/>
  <c r="AA139" i="35"/>
  <c r="AA140" i="35"/>
  <c r="AA141" i="35"/>
  <c r="AA142" i="35"/>
  <c r="AA143" i="35"/>
  <c r="AA144" i="35"/>
  <c r="AA145" i="35"/>
  <c r="AA146" i="35"/>
  <c r="AA147" i="35"/>
  <c r="AA148" i="35"/>
  <c r="AA149" i="35"/>
  <c r="AA150" i="35"/>
  <c r="AA151" i="35"/>
  <c r="AA152" i="35"/>
  <c r="AA153" i="35"/>
  <c r="AA154" i="35"/>
  <c r="AA155" i="35"/>
  <c r="AA156" i="35"/>
  <c r="AA157" i="35"/>
  <c r="AA158" i="35"/>
  <c r="AA159" i="35"/>
  <c r="AA160" i="35"/>
  <c r="AA161" i="35"/>
  <c r="AA162" i="35"/>
  <c r="AA163" i="35"/>
  <c r="AA164" i="35"/>
  <c r="AA165" i="35"/>
  <c r="AA166" i="35"/>
  <c r="AA167" i="35"/>
  <c r="AA168" i="35"/>
  <c r="AA169" i="35"/>
  <c r="AA170" i="35"/>
  <c r="AA171" i="35"/>
  <c r="AA172" i="35"/>
  <c r="AA173" i="35"/>
  <c r="AA174" i="35"/>
  <c r="AA175" i="35"/>
  <c r="AA176" i="35"/>
  <c r="AA177" i="35"/>
  <c r="AA178" i="35"/>
  <c r="AA179" i="35"/>
  <c r="AA180" i="35"/>
  <c r="AA181" i="35"/>
  <c r="AA182" i="35"/>
  <c r="AA183" i="35"/>
  <c r="AA184" i="35"/>
  <c r="AA185" i="35"/>
  <c r="AA186" i="35"/>
  <c r="AA187" i="35"/>
  <c r="AA188" i="35"/>
  <c r="AA189" i="35"/>
  <c r="AA190" i="35"/>
  <c r="AA191" i="35"/>
  <c r="AA192" i="35"/>
  <c r="AA193" i="35"/>
  <c r="AA194" i="35"/>
  <c r="AA195" i="35"/>
  <c r="AA196" i="35"/>
  <c r="AA197" i="35"/>
  <c r="AA198" i="35"/>
  <c r="AA199" i="35"/>
  <c r="AA200" i="35"/>
  <c r="AA201" i="35"/>
  <c r="AA202" i="35"/>
  <c r="AA203" i="35"/>
  <c r="AA204" i="35"/>
  <c r="AA205" i="35"/>
  <c r="AA206" i="35"/>
  <c r="AA207" i="35"/>
  <c r="AA208" i="35"/>
  <c r="AA209" i="35"/>
  <c r="AA210" i="35"/>
  <c r="AA211" i="35"/>
  <c r="AA212" i="35"/>
  <c r="AA213" i="35"/>
  <c r="AA214" i="35"/>
  <c r="AA215" i="35"/>
  <c r="AA216" i="35"/>
  <c r="AA217" i="35"/>
  <c r="AA218" i="35"/>
  <c r="AA219" i="35"/>
  <c r="AA220" i="35"/>
  <c r="AA221" i="35"/>
  <c r="AA222" i="35"/>
  <c r="AA223" i="35"/>
  <c r="AA224" i="35"/>
  <c r="AA225" i="35"/>
  <c r="AA226" i="35"/>
  <c r="AA227" i="35"/>
  <c r="AA228" i="35"/>
  <c r="AA229" i="35"/>
  <c r="AA230" i="35"/>
  <c r="AA231" i="35"/>
  <c r="AA232" i="35"/>
  <c r="AA233" i="35"/>
  <c r="AA234" i="35"/>
  <c r="AA235" i="35"/>
  <c r="AA236" i="35"/>
  <c r="AA237" i="35"/>
  <c r="AA238" i="35"/>
  <c r="AA239" i="35"/>
  <c r="AA240" i="35"/>
  <c r="AA241" i="35"/>
  <c r="AA242" i="35"/>
  <c r="AA243" i="35"/>
  <c r="AA244" i="35"/>
  <c r="AA245" i="35"/>
  <c r="AA246" i="35"/>
  <c r="AA247" i="35"/>
  <c r="AA248" i="35"/>
  <c r="AA249" i="35"/>
  <c r="AA250" i="35"/>
  <c r="AA251" i="35"/>
  <c r="AA252" i="35"/>
  <c r="AA253" i="35"/>
  <c r="AA254" i="35"/>
  <c r="AA255" i="35"/>
  <c r="AA256" i="35"/>
  <c r="AA257" i="35"/>
  <c r="AA258" i="35"/>
  <c r="AA259" i="35"/>
  <c r="AA260" i="35"/>
  <c r="AA261" i="35"/>
  <c r="AA262" i="35"/>
  <c r="AA263" i="35"/>
  <c r="AA264" i="35"/>
  <c r="AA265" i="35"/>
  <c r="AA266" i="35"/>
  <c r="AA267" i="35"/>
  <c r="AA268" i="35"/>
  <c r="AA269" i="35"/>
  <c r="AA270" i="35"/>
  <c r="AA271" i="35"/>
  <c r="AA272" i="35"/>
  <c r="AA273" i="35"/>
  <c r="AA274" i="35"/>
  <c r="AA275" i="35"/>
  <c r="AA276" i="35"/>
  <c r="AA277" i="35"/>
  <c r="AA278" i="35"/>
  <c r="AA279" i="35"/>
  <c r="AA280" i="35"/>
  <c r="AA281" i="35"/>
  <c r="AA282" i="35"/>
  <c r="AA283" i="35"/>
  <c r="AA284" i="35"/>
  <c r="AA285" i="35"/>
  <c r="AA286" i="35"/>
  <c r="AA287" i="35"/>
  <c r="AA288" i="35"/>
  <c r="AA289" i="35"/>
  <c r="AA290" i="35"/>
  <c r="AA291" i="35"/>
  <c r="AA292" i="35"/>
  <c r="AA293" i="35"/>
  <c r="AA294" i="35"/>
  <c r="AA295" i="35"/>
  <c r="AA296" i="35"/>
  <c r="AA297" i="35"/>
  <c r="AA298" i="35"/>
  <c r="AA299" i="35"/>
  <c r="AA300" i="35"/>
  <c r="AA301" i="35"/>
  <c r="AA302" i="35"/>
  <c r="AA303" i="35"/>
  <c r="AA304" i="35"/>
  <c r="AA305" i="35"/>
  <c r="AA306" i="35"/>
  <c r="AA307" i="35"/>
  <c r="AA308" i="35"/>
  <c r="AA309" i="35"/>
  <c r="AA310" i="35"/>
  <c r="AA311" i="35"/>
  <c r="AA312" i="35"/>
  <c r="AA313" i="35"/>
  <c r="AA314" i="35"/>
  <c r="AA315" i="35"/>
  <c r="AA316" i="35"/>
  <c r="AA317" i="35"/>
  <c r="AA318" i="35"/>
  <c r="AA319" i="35"/>
  <c r="AA320" i="35"/>
  <c r="AA321" i="35"/>
  <c r="AA322" i="35"/>
  <c r="AA323" i="35"/>
  <c r="AA324" i="35"/>
  <c r="AA325" i="35"/>
  <c r="AA326" i="35"/>
  <c r="AA327" i="35"/>
  <c r="AA328" i="35"/>
  <c r="AA329" i="35"/>
  <c r="AA330" i="35"/>
  <c r="AA331" i="35"/>
  <c r="AA332" i="35"/>
  <c r="AA333" i="35"/>
  <c r="AA334" i="35"/>
  <c r="AA335" i="35"/>
  <c r="AA336" i="35"/>
  <c r="AA337" i="35"/>
  <c r="AA338" i="35"/>
  <c r="AA339" i="35"/>
  <c r="AA340" i="35"/>
  <c r="AA341" i="35"/>
  <c r="AA342" i="35"/>
  <c r="AA343" i="35"/>
  <c r="AA344" i="35"/>
  <c r="AA345" i="35"/>
  <c r="AA346" i="35"/>
  <c r="AA347" i="35"/>
  <c r="AA348" i="35"/>
  <c r="AA349" i="35"/>
  <c r="AA350" i="35"/>
  <c r="AA351" i="35"/>
  <c r="AA352" i="35"/>
  <c r="AA353" i="35"/>
  <c r="AA354" i="35"/>
  <c r="AA355" i="35"/>
  <c r="AA356" i="35"/>
  <c r="AA357" i="35"/>
  <c r="AA358" i="35"/>
  <c r="AA359" i="35"/>
  <c r="AA360" i="35"/>
  <c r="AA361" i="35"/>
  <c r="AA362" i="35"/>
  <c r="AA363" i="35"/>
  <c r="AA364" i="35"/>
  <c r="AA365" i="35"/>
  <c r="AA366" i="35"/>
  <c r="AA367" i="35"/>
  <c r="AA368" i="35"/>
  <c r="AA369" i="35"/>
  <c r="AA370" i="35"/>
  <c r="AA371" i="35"/>
  <c r="AA372" i="35"/>
  <c r="AA373" i="35"/>
  <c r="AA374" i="35"/>
  <c r="AA375" i="35"/>
  <c r="AA376" i="35"/>
  <c r="AA377" i="35"/>
  <c r="AA378" i="35"/>
  <c r="AA379" i="35"/>
  <c r="AA380" i="35"/>
  <c r="AA381" i="35"/>
  <c r="AA382" i="35"/>
  <c r="AA383" i="35"/>
  <c r="AA384" i="35"/>
  <c r="AA385" i="35"/>
  <c r="AA386" i="35"/>
  <c r="AA387" i="35"/>
  <c r="AA388" i="35"/>
  <c r="AA389" i="35"/>
  <c r="AA390" i="35"/>
  <c r="AA391" i="35"/>
  <c r="AA392" i="35"/>
  <c r="AA393" i="35"/>
  <c r="AA394" i="35"/>
  <c r="AA395" i="35"/>
  <c r="AA396" i="35"/>
  <c r="AA397" i="35"/>
  <c r="AA398" i="35"/>
  <c r="AA399" i="35"/>
  <c r="AA400" i="35"/>
  <c r="AA401" i="35"/>
  <c r="AA402" i="35"/>
  <c r="AA403" i="35"/>
  <c r="AA404" i="35"/>
  <c r="AA405" i="35"/>
  <c r="AA406" i="35"/>
  <c r="AA407" i="35"/>
  <c r="AA408" i="35"/>
  <c r="AA409" i="35"/>
  <c r="AA410" i="35"/>
  <c r="AA411" i="35"/>
  <c r="AA412" i="35"/>
  <c r="AA413" i="35"/>
  <c r="AA414" i="35"/>
  <c r="AA415" i="35"/>
  <c r="AA416" i="35"/>
  <c r="AA417" i="35"/>
  <c r="AA418" i="35"/>
  <c r="AA419" i="35"/>
  <c r="AA420" i="35"/>
  <c r="AA421" i="35"/>
  <c r="AA422" i="35"/>
  <c r="AA423" i="35"/>
  <c r="AA424" i="35"/>
  <c r="AA425" i="35"/>
  <c r="AA426" i="35"/>
  <c r="AA427" i="35"/>
  <c r="AA428" i="35"/>
  <c r="AA429" i="35"/>
  <c r="AA430" i="35"/>
  <c r="AA431" i="35"/>
  <c r="AA432" i="35"/>
  <c r="AA433" i="35"/>
  <c r="AA434" i="35"/>
  <c r="AA435" i="35"/>
  <c r="AA436" i="35"/>
  <c r="AA437" i="35"/>
  <c r="AA438" i="35"/>
  <c r="AA439" i="35"/>
  <c r="AA440" i="35"/>
  <c r="AA441" i="35"/>
  <c r="AA442" i="35"/>
  <c r="AA443" i="35"/>
  <c r="AA444" i="35"/>
  <c r="AA445" i="35"/>
  <c r="AA446" i="35"/>
  <c r="AA447" i="35"/>
  <c r="AA448" i="35"/>
  <c r="AA449" i="35"/>
  <c r="AA450" i="35"/>
  <c r="AA451" i="35"/>
  <c r="AA452" i="35"/>
  <c r="AA453" i="35"/>
  <c r="AA454" i="35"/>
  <c r="AA455" i="35"/>
  <c r="AA456" i="35"/>
  <c r="AA457" i="35"/>
  <c r="AA458" i="35"/>
  <c r="AA459" i="35"/>
  <c r="AA460" i="35"/>
  <c r="AA461" i="35"/>
  <c r="AA462" i="35"/>
  <c r="AA463" i="35"/>
  <c r="AA464" i="35"/>
  <c r="AA465" i="35"/>
  <c r="AA466" i="35"/>
  <c r="AA467" i="35"/>
  <c r="AA468" i="35"/>
  <c r="AA469" i="35"/>
  <c r="AA470" i="35"/>
  <c r="AA471" i="35"/>
  <c r="AA472" i="35"/>
  <c r="AA473" i="35"/>
  <c r="AA474" i="35"/>
  <c r="AA475" i="35"/>
  <c r="AA476" i="35"/>
  <c r="AA477" i="35"/>
  <c r="AA478" i="35"/>
  <c r="AA479" i="35"/>
  <c r="AA480" i="35"/>
  <c r="AA481" i="35"/>
  <c r="AA482" i="35"/>
  <c r="AA483" i="35"/>
  <c r="AA484" i="35"/>
  <c r="AA485" i="35"/>
  <c r="AA486" i="35"/>
  <c r="AA487" i="35"/>
  <c r="AA488" i="35"/>
  <c r="AA489" i="35"/>
  <c r="AA490" i="35"/>
  <c r="AA491" i="35"/>
  <c r="AA492" i="35"/>
  <c r="AA493" i="35"/>
  <c r="AA494" i="35"/>
  <c r="AA495" i="35"/>
  <c r="AA496" i="35"/>
  <c r="AA497" i="35"/>
  <c r="AA498" i="35"/>
  <c r="AA499" i="35"/>
  <c r="AA500" i="35"/>
  <c r="AA501" i="35"/>
  <c r="AA502" i="35"/>
  <c r="AA503" i="35"/>
  <c r="AA504" i="35"/>
  <c r="AA505" i="35"/>
  <c r="AA506" i="35"/>
  <c r="AA507" i="35"/>
  <c r="AA508" i="35"/>
  <c r="AA509" i="35"/>
  <c r="AA510" i="35"/>
  <c r="AA511" i="35"/>
  <c r="AA512" i="35"/>
  <c r="AA513" i="35"/>
  <c r="AA514" i="35"/>
  <c r="AA515" i="35"/>
  <c r="AA516" i="35"/>
  <c r="AA517" i="35"/>
  <c r="AA518" i="35"/>
  <c r="AA519" i="35"/>
  <c r="AA520" i="35"/>
  <c r="AA521" i="35"/>
  <c r="AA522" i="35"/>
  <c r="AA523" i="35"/>
  <c r="AA524" i="35"/>
  <c r="AA525" i="35"/>
  <c r="AA526" i="35"/>
  <c r="AA527" i="35"/>
  <c r="AA528" i="35"/>
  <c r="AA529" i="35"/>
  <c r="AA530" i="35"/>
  <c r="AA531" i="35"/>
  <c r="AA532" i="35"/>
  <c r="AA533" i="35"/>
  <c r="AA534" i="35"/>
  <c r="AA535" i="35"/>
  <c r="AA536" i="35"/>
  <c r="AA537" i="35"/>
  <c r="AA538" i="35"/>
  <c r="AA539" i="35"/>
  <c r="AA540" i="35"/>
  <c r="AA541" i="35"/>
  <c r="AA542" i="35"/>
  <c r="AA543" i="35"/>
  <c r="AA544" i="35"/>
  <c r="AA545" i="35"/>
  <c r="AA546" i="35"/>
  <c r="AA547" i="35"/>
  <c r="AA548" i="35"/>
  <c r="AA549" i="35"/>
  <c r="AA550" i="35"/>
  <c r="AA551" i="35"/>
  <c r="AA552" i="35"/>
  <c r="AA553" i="35"/>
  <c r="AA554" i="35"/>
  <c r="AA555" i="35"/>
  <c r="AA556" i="35"/>
  <c r="AA557" i="35"/>
  <c r="AA558" i="35"/>
  <c r="AA559" i="35"/>
  <c r="AA560" i="35"/>
  <c r="AA561" i="35"/>
  <c r="AA562" i="35"/>
  <c r="AA563" i="35"/>
  <c r="AA564" i="35"/>
  <c r="AA565" i="35"/>
  <c r="AA566" i="35"/>
  <c r="AA567" i="35"/>
  <c r="AA568" i="35"/>
  <c r="AA569" i="35"/>
  <c r="AA570" i="35"/>
  <c r="AA571" i="35"/>
  <c r="AA572" i="35"/>
  <c r="AA573" i="35"/>
  <c r="AA574" i="35"/>
  <c r="AA575" i="35"/>
  <c r="AA576" i="35"/>
  <c r="AA577" i="35"/>
  <c r="AA578" i="35"/>
  <c r="AA579" i="35"/>
  <c r="AA580" i="35"/>
  <c r="AA581" i="35"/>
  <c r="AA582" i="35"/>
  <c r="AA583" i="35"/>
  <c r="AA584" i="35"/>
  <c r="AA585" i="35"/>
  <c r="AA586" i="35"/>
  <c r="AA587" i="35"/>
  <c r="AA588" i="35"/>
  <c r="AA589" i="35"/>
  <c r="AA590" i="35"/>
  <c r="AA591" i="35"/>
  <c r="AA592" i="35"/>
  <c r="AA593" i="35"/>
  <c r="AA594" i="35"/>
  <c r="AA595" i="35"/>
  <c r="AA596" i="35"/>
  <c r="AA597" i="35"/>
  <c r="AA598" i="35"/>
  <c r="AA599" i="35"/>
  <c r="AA600" i="35"/>
  <c r="AA601" i="35"/>
  <c r="AA602" i="35"/>
  <c r="AA603" i="35"/>
  <c r="AA604" i="35"/>
  <c r="AA605" i="35"/>
  <c r="AA606" i="35"/>
  <c r="AA607" i="35"/>
  <c r="AA608" i="35"/>
  <c r="AA609" i="35"/>
  <c r="AA610" i="35"/>
  <c r="AA611" i="35"/>
  <c r="AA612" i="35"/>
  <c r="AA613" i="35"/>
  <c r="AA614" i="35"/>
  <c r="AA615" i="35"/>
  <c r="AA616" i="35"/>
  <c r="AA617" i="35"/>
  <c r="AA618" i="35"/>
  <c r="AA619" i="35"/>
  <c r="AA620" i="35"/>
  <c r="AA621" i="35"/>
  <c r="AA622" i="35"/>
  <c r="AA623" i="35"/>
  <c r="AA624" i="35"/>
  <c r="AA625" i="35"/>
  <c r="AA626" i="35"/>
  <c r="AA627" i="35"/>
  <c r="AA628" i="35"/>
  <c r="AA629" i="35"/>
  <c r="AA630" i="35"/>
  <c r="AA631" i="35"/>
  <c r="AA632" i="35"/>
  <c r="AA633" i="35"/>
  <c r="AA634" i="35"/>
  <c r="AA635" i="35"/>
  <c r="AA636" i="35"/>
  <c r="AA637" i="35"/>
  <c r="AA638" i="35"/>
  <c r="AA639" i="35"/>
  <c r="AA640" i="35"/>
  <c r="AA641" i="35"/>
  <c r="AA642" i="35"/>
  <c r="AA643" i="35"/>
  <c r="AA644" i="35"/>
  <c r="AA645" i="35"/>
  <c r="AA646" i="35"/>
  <c r="AA647" i="35"/>
  <c r="AA648" i="35"/>
  <c r="AA649" i="35"/>
  <c r="AA650" i="35"/>
  <c r="AA651" i="35"/>
  <c r="AA652" i="35"/>
  <c r="AA653" i="35"/>
  <c r="AA654" i="35"/>
  <c r="AA655" i="35"/>
  <c r="AA656" i="35"/>
  <c r="AA657" i="35"/>
  <c r="AA658" i="35"/>
  <c r="AA659" i="35"/>
  <c r="AA660" i="35"/>
  <c r="AA661" i="35"/>
  <c r="AA662" i="35"/>
  <c r="AA663" i="35"/>
  <c r="AA664" i="35"/>
  <c r="AA665" i="35"/>
  <c r="AA666" i="35"/>
  <c r="AA667" i="35"/>
  <c r="AA668" i="35"/>
  <c r="AA669" i="35"/>
  <c r="AA670" i="35"/>
  <c r="AA671" i="35"/>
  <c r="AA672" i="35"/>
  <c r="AA673" i="35"/>
  <c r="AA674" i="35"/>
  <c r="AA675" i="35"/>
  <c r="AA676" i="35"/>
  <c r="AA677" i="35"/>
  <c r="AA678" i="35"/>
  <c r="AA679" i="35"/>
  <c r="AA680" i="35"/>
  <c r="AA681" i="35"/>
  <c r="AA682" i="35"/>
  <c r="AA683" i="35"/>
  <c r="AA684" i="35"/>
  <c r="AA685" i="35"/>
  <c r="AA686" i="35"/>
  <c r="AA687" i="35"/>
  <c r="AA688" i="35"/>
  <c r="AA689" i="35"/>
  <c r="AA690" i="35"/>
  <c r="AA691" i="35"/>
  <c r="AA692" i="35"/>
  <c r="AA693" i="35"/>
  <c r="AA694" i="35"/>
  <c r="AA695" i="35"/>
  <c r="AA696" i="35"/>
  <c r="AA697" i="35"/>
  <c r="AA698" i="35"/>
  <c r="AA699" i="35"/>
  <c r="AA700" i="35"/>
  <c r="AA701" i="35"/>
  <c r="AA702" i="35"/>
  <c r="AA703" i="35"/>
  <c r="AA704" i="35"/>
  <c r="AA705" i="35"/>
  <c r="AA706" i="35"/>
  <c r="AA707" i="35"/>
  <c r="AA708" i="35"/>
  <c r="AA709" i="35"/>
  <c r="AA710" i="35"/>
  <c r="AA711" i="35"/>
  <c r="AA712" i="35"/>
  <c r="AA713" i="35"/>
  <c r="AA714" i="35"/>
  <c r="AA715" i="35"/>
  <c r="AA716" i="35"/>
  <c r="AA717" i="35"/>
  <c r="AA718" i="35"/>
  <c r="AA719" i="35"/>
  <c r="AA720" i="35"/>
  <c r="AA721" i="35"/>
  <c r="AA722" i="35"/>
  <c r="AA723" i="35"/>
  <c r="AA724" i="35"/>
  <c r="AA725" i="35"/>
  <c r="AA726" i="35"/>
  <c r="AA727" i="35"/>
  <c r="AA728" i="35"/>
  <c r="AA729" i="35"/>
  <c r="AA730" i="35"/>
  <c r="AA731" i="35"/>
  <c r="AA732" i="35"/>
  <c r="AA733" i="35"/>
  <c r="AA734" i="35"/>
  <c r="AA735" i="35"/>
  <c r="AA736" i="35"/>
  <c r="AA737" i="35"/>
  <c r="AA738" i="35"/>
  <c r="AA739" i="35"/>
  <c r="AA740" i="35"/>
  <c r="AA741" i="35"/>
  <c r="AA742" i="35"/>
  <c r="AA743" i="35"/>
  <c r="AA744" i="35"/>
  <c r="AA745" i="35"/>
  <c r="AA746" i="35"/>
  <c r="AA747" i="35"/>
  <c r="AA748" i="35"/>
  <c r="AA749" i="35"/>
  <c r="AA750" i="35"/>
  <c r="AA751" i="35"/>
  <c r="AA752" i="35"/>
  <c r="AA753" i="35"/>
  <c r="AA754" i="35"/>
  <c r="AA755" i="35"/>
  <c r="AA756" i="35"/>
  <c r="AA757" i="35"/>
  <c r="AA758" i="35"/>
  <c r="AA759" i="35"/>
  <c r="AA760" i="35"/>
  <c r="AA761" i="35"/>
  <c r="AA762" i="35"/>
  <c r="AA763" i="35"/>
  <c r="AA764" i="35"/>
  <c r="AA765" i="35"/>
  <c r="AA766" i="35"/>
  <c r="AA767" i="35"/>
  <c r="AA768" i="35"/>
  <c r="AA769" i="35"/>
  <c r="AA770" i="35"/>
  <c r="AA771" i="35"/>
  <c r="AA772" i="35"/>
  <c r="AA773" i="35"/>
  <c r="AA774" i="35"/>
  <c r="AA775" i="35"/>
  <c r="AA776" i="35"/>
  <c r="AA777" i="35"/>
  <c r="AA778" i="35"/>
  <c r="AA779" i="35"/>
  <c r="AA780" i="35"/>
  <c r="AA781" i="35"/>
  <c r="AA782" i="35"/>
  <c r="AA783" i="35"/>
  <c r="AA784" i="35"/>
  <c r="AA785" i="35"/>
  <c r="AA786" i="35"/>
  <c r="AA787" i="35"/>
  <c r="AA788" i="35"/>
  <c r="AA789" i="35"/>
  <c r="AA790" i="35"/>
  <c r="AA791" i="35"/>
  <c r="AA792" i="35"/>
  <c r="AA793" i="35"/>
  <c r="AA794" i="35"/>
  <c r="AA795" i="35"/>
  <c r="AA796" i="35"/>
  <c r="AA797" i="35"/>
  <c r="AA798" i="35"/>
  <c r="AA799" i="35"/>
  <c r="AA800" i="35"/>
  <c r="AA801" i="35"/>
  <c r="AA802" i="35"/>
  <c r="AA803" i="35"/>
  <c r="AA804" i="35"/>
  <c r="AA805" i="35"/>
  <c r="AA806" i="35"/>
  <c r="AA807" i="35"/>
  <c r="AA808" i="35"/>
  <c r="AA809" i="35"/>
  <c r="AA810" i="35"/>
  <c r="AA811" i="35"/>
  <c r="AA812" i="35"/>
  <c r="AA813" i="35"/>
  <c r="AA814" i="35"/>
  <c r="AA815" i="35"/>
  <c r="AA816" i="35"/>
  <c r="AA817" i="35"/>
  <c r="AA818" i="35"/>
  <c r="AA819" i="35"/>
  <c r="AA820" i="35"/>
  <c r="AA821" i="35"/>
  <c r="AA822" i="35"/>
  <c r="AA823" i="35"/>
  <c r="AA824" i="35"/>
  <c r="AA825" i="35"/>
  <c r="AA826" i="35"/>
  <c r="AA827" i="35"/>
  <c r="AA828" i="35"/>
  <c r="AA829" i="35"/>
  <c r="AA830" i="35"/>
  <c r="AA831" i="35"/>
  <c r="AA832" i="35"/>
  <c r="AA833" i="35"/>
  <c r="AA834" i="35"/>
  <c r="AA835" i="35"/>
  <c r="AA836" i="35"/>
  <c r="AA837" i="35"/>
  <c r="AA838" i="35"/>
  <c r="AA839" i="35"/>
  <c r="AA840" i="35"/>
  <c r="AA841" i="35"/>
  <c r="AA842" i="35"/>
  <c r="AA843" i="35"/>
  <c r="AA844" i="35"/>
  <c r="AA845" i="35"/>
  <c r="AA846" i="35"/>
  <c r="AA847" i="35"/>
  <c r="AA848" i="35"/>
  <c r="AA849" i="35"/>
  <c r="AA850" i="35"/>
  <c r="AA851" i="35"/>
  <c r="AA852" i="35"/>
  <c r="AA853" i="35"/>
  <c r="AA854" i="35"/>
  <c r="AA855" i="35"/>
  <c r="AA856" i="35"/>
  <c r="AA857" i="35"/>
  <c r="AA858" i="35"/>
  <c r="AA859" i="35"/>
  <c r="AA860" i="35"/>
  <c r="AA861" i="35"/>
  <c r="AA862" i="35"/>
  <c r="AA863" i="35"/>
  <c r="AA864" i="35"/>
  <c r="AA865" i="35"/>
  <c r="AA866" i="35"/>
  <c r="AA867" i="35"/>
  <c r="AA868" i="35"/>
  <c r="AA869" i="35"/>
  <c r="AA870" i="35"/>
  <c r="AA871" i="35"/>
  <c r="AA872" i="35"/>
  <c r="AA873" i="35"/>
  <c r="AA874" i="35"/>
  <c r="AA875" i="35"/>
  <c r="AA876" i="35"/>
  <c r="AA877" i="35"/>
  <c r="AA878" i="35"/>
  <c r="AA879" i="35"/>
  <c r="AA880" i="35"/>
  <c r="AA881" i="35"/>
  <c r="AA882" i="35"/>
  <c r="AA883" i="35"/>
  <c r="AA884" i="35"/>
  <c r="AA885" i="35"/>
  <c r="AA886" i="35"/>
  <c r="AA887" i="35"/>
  <c r="AA888" i="35"/>
  <c r="AA889" i="35"/>
  <c r="AA890" i="35"/>
  <c r="AA891" i="35"/>
  <c r="AA892" i="35"/>
  <c r="AA893" i="35"/>
  <c r="AA894" i="35"/>
  <c r="AA895" i="35"/>
  <c r="AA896" i="35"/>
  <c r="AA897" i="35"/>
  <c r="AA898" i="35"/>
  <c r="AA899" i="35"/>
  <c r="AA900" i="35"/>
  <c r="AA901" i="35"/>
  <c r="AA902" i="35"/>
  <c r="AA903" i="35"/>
  <c r="AA904" i="35"/>
  <c r="AA905" i="35"/>
  <c r="AA906" i="35"/>
  <c r="AA907" i="35"/>
  <c r="AA908" i="35"/>
  <c r="AA909" i="35"/>
  <c r="AA910" i="35"/>
  <c r="AA911" i="35"/>
  <c r="AA912" i="35"/>
  <c r="AA913" i="35"/>
  <c r="AA914" i="35"/>
  <c r="AA915" i="35"/>
  <c r="AA916" i="35"/>
  <c r="AA917" i="35"/>
  <c r="AA918" i="35"/>
  <c r="AA919" i="35"/>
  <c r="AA920" i="35"/>
  <c r="AA921" i="35"/>
  <c r="AA922" i="35"/>
  <c r="AA923" i="35"/>
  <c r="AA924" i="35"/>
  <c r="AA925" i="35"/>
  <c r="AA926" i="35"/>
  <c r="AA927" i="35"/>
  <c r="AA928" i="35"/>
  <c r="AA929" i="35"/>
  <c r="AA930" i="35"/>
  <c r="AA931" i="35"/>
  <c r="AA932" i="35"/>
  <c r="AA933" i="35"/>
  <c r="AA934" i="35"/>
  <c r="AA935" i="35"/>
  <c r="AA936" i="35"/>
  <c r="AA937" i="35"/>
  <c r="AA938" i="35"/>
  <c r="AA939" i="35"/>
  <c r="AA940" i="35"/>
  <c r="AA941" i="35"/>
  <c r="AA942" i="35"/>
  <c r="AA943" i="35"/>
  <c r="AA944" i="35"/>
  <c r="AA945" i="35"/>
  <c r="AA946" i="35"/>
  <c r="AA947" i="35"/>
  <c r="AA948" i="35"/>
  <c r="AA949" i="35"/>
  <c r="AA950" i="35"/>
  <c r="AA951" i="35"/>
  <c r="AA952" i="35"/>
  <c r="AA953" i="35"/>
  <c r="AA954" i="35"/>
  <c r="AA955" i="35"/>
  <c r="AA956" i="35"/>
  <c r="AA957" i="35"/>
  <c r="AA958" i="35"/>
  <c r="AA959" i="35"/>
  <c r="AA960" i="35"/>
  <c r="AA961" i="35"/>
  <c r="AA962" i="35"/>
  <c r="AA963" i="35"/>
  <c r="AA964" i="35"/>
  <c r="AA965" i="35"/>
  <c r="AA966" i="35"/>
  <c r="AA967" i="35"/>
  <c r="AA968" i="35"/>
  <c r="AA969" i="35"/>
  <c r="AA970" i="35"/>
  <c r="AA971" i="35"/>
  <c r="AA972" i="35"/>
  <c r="AA973" i="35"/>
  <c r="AA974" i="35"/>
  <c r="AA975" i="35"/>
  <c r="AA976" i="35"/>
  <c r="AA977" i="35"/>
  <c r="AA978" i="35"/>
  <c r="AA979" i="35"/>
  <c r="AA980" i="35"/>
  <c r="AA981" i="35"/>
  <c r="AA982" i="35"/>
  <c r="AA983" i="35"/>
  <c r="AA984" i="35"/>
  <c r="AA985" i="35"/>
  <c r="AA986" i="35"/>
  <c r="AA987" i="35"/>
  <c r="AA988" i="35"/>
  <c r="AA989" i="35"/>
  <c r="AA990" i="35"/>
  <c r="AA991" i="35"/>
  <c r="AA992" i="35"/>
  <c r="AA993" i="35"/>
  <c r="AA994" i="35"/>
  <c r="AA995" i="35"/>
  <c r="AA996" i="35"/>
  <c r="AA997" i="35"/>
  <c r="AA998" i="35"/>
  <c r="AA999" i="35"/>
  <c r="AA1000" i="35"/>
  <c r="AA1001" i="35"/>
  <c r="AA1002" i="35"/>
  <c r="AA1003" i="35"/>
  <c r="AA1004" i="35"/>
  <c r="AA1005" i="35"/>
  <c r="AA1006" i="35"/>
  <c r="AA1007" i="35"/>
  <c r="AA1008" i="35"/>
  <c r="AA1009" i="35"/>
  <c r="AA1010" i="35"/>
  <c r="AA1011" i="35"/>
  <c r="AA1012" i="35"/>
  <c r="AA1013" i="35"/>
  <c r="AA1014" i="35"/>
  <c r="AA1015" i="35"/>
  <c r="AA1016" i="35"/>
  <c r="AA1017" i="35"/>
  <c r="AA1018" i="35"/>
  <c r="AA1019" i="35"/>
  <c r="AA1020" i="35"/>
  <c r="AA1021" i="35"/>
  <c r="AA1022" i="35"/>
  <c r="AA1023" i="35"/>
  <c r="AA1024" i="35"/>
  <c r="AA1025" i="35"/>
  <c r="AA1026" i="35"/>
  <c r="AA1027" i="35"/>
  <c r="AA1028" i="35"/>
  <c r="AA1029" i="35"/>
  <c r="AA1030" i="35"/>
  <c r="AA1031" i="35"/>
  <c r="AA1032" i="35"/>
  <c r="AA1033" i="35"/>
  <c r="AA1034" i="35"/>
  <c r="AA1035" i="35"/>
  <c r="AA1036" i="35"/>
  <c r="AA1037" i="35"/>
  <c r="AA1038" i="35"/>
  <c r="AA1039" i="35"/>
  <c r="AA1040" i="35"/>
  <c r="AA1041" i="35"/>
  <c r="AA1042" i="35"/>
  <c r="AA1043" i="35"/>
  <c r="AA1044" i="35"/>
  <c r="AA1045" i="35"/>
  <c r="AA1046" i="35"/>
  <c r="AA1047" i="35"/>
  <c r="AA1048" i="35"/>
  <c r="AA1049" i="35"/>
  <c r="AA1050" i="35"/>
  <c r="AA1051" i="35"/>
  <c r="AA1052" i="35"/>
  <c r="AA1053" i="35"/>
  <c r="AA1054" i="35"/>
  <c r="AA1055" i="35"/>
  <c r="AA1056" i="35"/>
  <c r="AA1057" i="35"/>
  <c r="AA1058" i="35"/>
  <c r="AA1059" i="35"/>
  <c r="AA1060" i="35"/>
  <c r="AA1061" i="35"/>
  <c r="AA1062" i="35"/>
  <c r="AA1063" i="35"/>
  <c r="AA1064" i="35"/>
  <c r="AA1065" i="35"/>
  <c r="AA1066" i="35"/>
  <c r="AA1067" i="35"/>
  <c r="AA1068" i="35"/>
  <c r="AA1069" i="35"/>
  <c r="AA1070" i="35"/>
  <c r="AA1071" i="35"/>
  <c r="AA1072" i="35"/>
  <c r="AA1073" i="35"/>
  <c r="AA1074" i="35"/>
  <c r="AA1075" i="35"/>
  <c r="AA1076" i="35"/>
  <c r="AA1077" i="35"/>
  <c r="AA1078" i="35"/>
  <c r="AA1079" i="35"/>
  <c r="AA1080" i="35"/>
  <c r="AA1081" i="35"/>
  <c r="AA1082" i="35"/>
  <c r="AA1083" i="35"/>
  <c r="AA1084" i="35"/>
  <c r="AA1085" i="35"/>
  <c r="AA1086" i="35"/>
  <c r="AA1087" i="35"/>
  <c r="AA1088" i="35"/>
  <c r="AA1089" i="35"/>
  <c r="AA1090" i="35"/>
  <c r="AA1091" i="35"/>
  <c r="AA1092" i="35"/>
  <c r="AA1093" i="35"/>
  <c r="AA1094" i="35"/>
  <c r="AA1095" i="35"/>
  <c r="AA1096" i="35"/>
  <c r="AA1097" i="35"/>
  <c r="AA1098" i="35"/>
  <c r="AA1099" i="35"/>
  <c r="AA1100" i="35"/>
  <c r="AA1101" i="35"/>
  <c r="AA1102" i="35"/>
  <c r="AA1103" i="35"/>
  <c r="AA1104" i="35"/>
  <c r="AA1105" i="35"/>
  <c r="AA1106" i="35"/>
  <c r="AA1107" i="35"/>
  <c r="AA1108" i="35"/>
  <c r="AA1109" i="35"/>
  <c r="AA1110" i="35"/>
  <c r="AA1111" i="35"/>
  <c r="AA1112" i="35"/>
  <c r="AA1113" i="35"/>
  <c r="AA1114" i="35"/>
  <c r="AA1115" i="35"/>
  <c r="AA1116" i="35"/>
  <c r="AA1117" i="35"/>
  <c r="AA1118" i="35"/>
  <c r="AA1119" i="35"/>
  <c r="AA1120" i="35"/>
  <c r="AA1121" i="35"/>
  <c r="AA1122" i="35"/>
  <c r="AA1123" i="35"/>
  <c r="AA1124" i="35"/>
  <c r="AA1125" i="35"/>
  <c r="AA1126" i="35"/>
  <c r="AA1127" i="35"/>
  <c r="AA1128" i="35"/>
  <c r="AA1129" i="35"/>
  <c r="AA1130" i="35"/>
  <c r="AA1131" i="35"/>
  <c r="AA1132" i="35"/>
  <c r="AA1133" i="35"/>
  <c r="AA1134" i="35"/>
  <c r="AA1135" i="35"/>
  <c r="AA1136" i="35"/>
  <c r="AA1137" i="35"/>
  <c r="AA1138" i="35"/>
  <c r="AA1139" i="35"/>
  <c r="AA1140" i="35"/>
  <c r="AA1141" i="35"/>
  <c r="AA1142" i="35"/>
  <c r="AA1143" i="35"/>
  <c r="AA1144" i="35"/>
  <c r="AA1145" i="35"/>
  <c r="AA1146" i="35"/>
  <c r="AA1147" i="35"/>
  <c r="AA1148" i="35"/>
  <c r="AA1149" i="35"/>
  <c r="AA1150" i="35"/>
  <c r="AA1151" i="35"/>
  <c r="AA1152" i="35"/>
  <c r="AA1153" i="35"/>
  <c r="AA1154" i="35"/>
  <c r="AA1155" i="35"/>
  <c r="AA1156" i="35"/>
  <c r="AA1157" i="35"/>
  <c r="AA1158" i="35"/>
  <c r="AA1159" i="35"/>
  <c r="AA1160" i="35"/>
  <c r="AA1161" i="35"/>
  <c r="AA1162" i="35"/>
  <c r="AA1163" i="35"/>
  <c r="AA1164" i="35"/>
  <c r="AA1165" i="35"/>
  <c r="AA1166" i="35"/>
  <c r="AA1167" i="35"/>
  <c r="AA1168" i="35"/>
  <c r="AA1169" i="35"/>
  <c r="AA1170" i="35"/>
  <c r="AA1171" i="35"/>
  <c r="AA1172" i="35"/>
  <c r="AA1173" i="35"/>
  <c r="AA1174" i="35"/>
  <c r="AA1175" i="35"/>
  <c r="AA1176" i="35"/>
  <c r="AA1177" i="35"/>
  <c r="AA1178" i="35"/>
  <c r="AA1179" i="35"/>
  <c r="AA1180" i="35"/>
  <c r="AA1181" i="35"/>
  <c r="AA1182" i="35"/>
  <c r="AA1183" i="35"/>
  <c r="AA1184" i="35"/>
  <c r="AA1185" i="35"/>
  <c r="AA1186" i="35"/>
  <c r="AA1187" i="35"/>
  <c r="AA1188" i="35"/>
  <c r="AA1189" i="35"/>
  <c r="AA1190" i="35"/>
  <c r="AA1191" i="35"/>
  <c r="AA1192" i="35"/>
  <c r="AA1193" i="35"/>
  <c r="AA1194" i="35"/>
  <c r="AA1195" i="35"/>
  <c r="AA1196" i="35"/>
  <c r="AA1197" i="35"/>
  <c r="AA1198" i="35"/>
  <c r="AA1199" i="35"/>
  <c r="AA1200" i="35"/>
  <c r="AA1201" i="35"/>
  <c r="AA1202" i="35"/>
  <c r="AA1203" i="35"/>
  <c r="AA1204" i="35"/>
  <c r="AA1205" i="35"/>
  <c r="AA1206" i="35"/>
  <c r="AA1207" i="35"/>
  <c r="AA1208" i="35"/>
  <c r="AA1209" i="35"/>
  <c r="AA1210" i="35"/>
  <c r="AA1211" i="35"/>
  <c r="AA1212" i="35"/>
  <c r="AA1213" i="35"/>
  <c r="AA1214" i="35"/>
  <c r="AA1215" i="35"/>
  <c r="AA1216" i="35"/>
  <c r="AA1217" i="35"/>
  <c r="AA1218" i="35"/>
  <c r="AA1219" i="35"/>
  <c r="AA1220" i="35"/>
  <c r="AA1221" i="35"/>
  <c r="AA1222" i="35"/>
  <c r="AA1223" i="35"/>
  <c r="AA1224" i="35"/>
  <c r="AA1225" i="35"/>
  <c r="AA1226" i="35"/>
  <c r="AA1227" i="35"/>
  <c r="AA1228" i="35"/>
  <c r="AA1229" i="35"/>
  <c r="AA1230" i="35"/>
  <c r="AA1231" i="35"/>
  <c r="AA1232" i="35"/>
  <c r="AA1233" i="35"/>
  <c r="AA1234" i="35"/>
  <c r="AA1235" i="35"/>
  <c r="AA1236" i="35"/>
  <c r="AA1237" i="35"/>
  <c r="AA1238" i="35"/>
  <c r="AA1239" i="35"/>
  <c r="AA1240" i="35"/>
  <c r="AA1241" i="35"/>
  <c r="AA1242" i="35"/>
  <c r="AA1243" i="35"/>
  <c r="AA1244" i="35"/>
  <c r="AA1245" i="35"/>
  <c r="AA1246" i="35"/>
  <c r="AA1247" i="35"/>
  <c r="AA1248" i="35"/>
  <c r="AA1249" i="35"/>
  <c r="AA1250" i="35"/>
  <c r="AA1251" i="35"/>
  <c r="AA1252" i="35"/>
  <c r="AA1253" i="35"/>
  <c r="AA1254" i="35"/>
  <c r="AA1255" i="35"/>
  <c r="AA1256" i="35"/>
  <c r="AA1257" i="35"/>
  <c r="AA1258" i="35"/>
  <c r="AA1259" i="35"/>
  <c r="AA1260" i="35"/>
  <c r="AA1261" i="35"/>
  <c r="AA1262" i="35"/>
  <c r="AA1263" i="35"/>
  <c r="AA1264" i="35"/>
  <c r="AA1265" i="35"/>
  <c r="AA1266" i="35"/>
  <c r="AA1267" i="35"/>
  <c r="AA1268" i="35"/>
  <c r="AA1269" i="35"/>
  <c r="AA1270" i="35"/>
  <c r="AA1271" i="35"/>
  <c r="AA1272" i="35"/>
  <c r="AA1273" i="35"/>
  <c r="AA1274" i="35"/>
  <c r="AA1275" i="35"/>
  <c r="AA1276" i="35"/>
  <c r="AA1277" i="35"/>
  <c r="AA1278" i="35"/>
  <c r="AA1279" i="35"/>
  <c r="AA1280" i="35"/>
  <c r="AA1281" i="35"/>
  <c r="AA1282" i="35"/>
  <c r="AA1283" i="35"/>
  <c r="AA1284" i="35"/>
  <c r="AA1285" i="35"/>
  <c r="AA1286" i="35"/>
  <c r="AA1287" i="35"/>
  <c r="AA1288" i="35"/>
  <c r="AA1289" i="35"/>
  <c r="AA1290" i="35"/>
  <c r="AA1291" i="35"/>
  <c r="AA1292" i="35"/>
  <c r="AA1293" i="35"/>
  <c r="AA1294" i="35"/>
  <c r="AA1295" i="35"/>
  <c r="AA1296" i="35"/>
  <c r="AA1297" i="35"/>
  <c r="AA1298" i="35"/>
  <c r="AA1299" i="35"/>
  <c r="AA1300" i="35"/>
  <c r="AA1301" i="35"/>
  <c r="AA1302" i="35"/>
  <c r="AA1303" i="35"/>
  <c r="AA1304" i="35"/>
  <c r="AA1305" i="35"/>
  <c r="AA1306" i="35"/>
  <c r="AA1307" i="35"/>
  <c r="AA1308" i="35"/>
  <c r="AA1309" i="35"/>
  <c r="AA1310" i="35"/>
  <c r="AA3" i="35"/>
  <c r="AD105" i="34"/>
  <c r="AD106" i="34"/>
  <c r="AD107" i="34"/>
  <c r="AD108" i="34"/>
  <c r="AD109" i="34"/>
  <c r="AD110" i="34"/>
  <c r="AD111" i="34"/>
  <c r="AD112" i="34"/>
  <c r="AD113" i="34"/>
  <c r="AD114" i="34"/>
  <c r="AD115" i="34"/>
  <c r="AD116" i="34"/>
  <c r="AD117" i="34"/>
  <c r="AD118" i="34"/>
  <c r="AD119" i="34"/>
  <c r="AD120" i="34"/>
  <c r="AD121" i="34"/>
  <c r="AD122" i="34"/>
  <c r="AD123" i="34"/>
  <c r="AD124" i="34"/>
  <c r="AD125" i="34"/>
  <c r="AD126" i="34"/>
  <c r="AD127" i="34"/>
  <c r="AD128" i="34"/>
  <c r="AD129" i="34"/>
  <c r="AD130" i="34"/>
  <c r="AD131" i="34"/>
  <c r="AD132" i="34"/>
  <c r="AD133" i="34"/>
  <c r="AD134" i="34"/>
  <c r="AD135" i="34"/>
  <c r="AD136" i="34"/>
  <c r="AD137" i="34"/>
  <c r="AD138" i="34"/>
  <c r="AD139" i="34"/>
  <c r="AD140" i="34"/>
  <c r="AD141" i="34"/>
  <c r="AD142" i="34"/>
  <c r="AD143" i="34"/>
  <c r="AD144" i="34"/>
  <c r="AD145" i="34"/>
  <c r="AD146" i="34"/>
  <c r="AD147" i="34"/>
  <c r="AD148" i="34"/>
  <c r="AD149" i="34"/>
  <c r="AD150" i="34"/>
  <c r="AD151" i="34"/>
  <c r="AD152" i="34"/>
  <c r="AD153" i="34"/>
  <c r="AD154" i="34"/>
  <c r="AD155" i="34"/>
  <c r="AD156" i="34"/>
  <c r="AD157" i="34"/>
  <c r="AD158" i="34"/>
  <c r="AD159" i="34"/>
  <c r="AD160" i="34"/>
  <c r="AD161" i="34"/>
  <c r="AD162" i="34"/>
  <c r="AD163" i="34"/>
  <c r="AD164" i="34"/>
  <c r="AD165" i="34"/>
  <c r="AD166" i="34"/>
  <c r="AD167" i="34"/>
  <c r="AD168" i="34"/>
  <c r="AD169" i="34"/>
  <c r="AD170" i="34"/>
  <c r="AD171" i="34"/>
  <c r="AD172" i="34"/>
  <c r="AD173" i="34"/>
  <c r="AD174" i="34"/>
  <c r="AD175" i="34"/>
  <c r="AD176" i="34"/>
  <c r="AD177" i="34"/>
  <c r="AD178" i="34"/>
  <c r="AD179" i="34"/>
  <c r="AD180" i="34"/>
  <c r="AD181" i="34"/>
  <c r="AD182" i="34"/>
  <c r="AD183" i="34"/>
  <c r="AD184" i="34"/>
  <c r="AD185" i="34"/>
  <c r="AD186" i="34"/>
  <c r="AD187" i="34"/>
  <c r="AD188" i="34"/>
  <c r="AD189" i="34"/>
  <c r="AD190" i="34"/>
  <c r="AD191" i="34"/>
  <c r="AD192" i="34"/>
  <c r="AD193" i="34"/>
  <c r="AD194" i="34"/>
  <c r="AD195" i="34"/>
  <c r="AD196" i="34"/>
  <c r="AD197" i="34"/>
  <c r="AD198" i="34"/>
  <c r="AD199" i="34"/>
  <c r="AD200" i="34"/>
  <c r="AD201" i="34"/>
  <c r="AD202" i="34"/>
  <c r="AD203" i="34"/>
  <c r="AD204" i="34"/>
  <c r="AD205" i="34"/>
  <c r="AD206" i="34"/>
  <c r="AD207" i="34"/>
  <c r="AD208" i="34"/>
  <c r="AD209" i="34"/>
  <c r="AD210" i="34"/>
  <c r="AD211" i="34"/>
  <c r="AD212" i="34"/>
  <c r="AD213" i="34"/>
  <c r="AD214" i="34"/>
  <c r="AD215" i="34"/>
  <c r="AD216" i="34"/>
  <c r="AD217" i="34"/>
  <c r="AD218" i="34"/>
  <c r="AD219" i="34"/>
  <c r="AD220" i="34"/>
  <c r="AD221" i="34"/>
  <c r="AD222" i="34"/>
  <c r="AD223" i="34"/>
  <c r="AD224" i="34"/>
  <c r="AD225" i="34"/>
  <c r="AD226" i="34"/>
  <c r="AD227" i="34"/>
  <c r="AD228" i="34"/>
  <c r="AD229" i="34"/>
  <c r="AD230" i="34"/>
  <c r="AD231" i="34"/>
  <c r="AD232" i="34"/>
  <c r="AD233" i="34"/>
  <c r="AD234" i="34"/>
  <c r="AD235" i="34"/>
  <c r="AD236" i="34"/>
  <c r="AD237" i="34"/>
  <c r="AD238" i="34"/>
  <c r="AD239" i="34"/>
  <c r="AD240" i="34"/>
  <c r="AD241" i="34"/>
  <c r="AD242" i="34"/>
  <c r="AD243" i="34"/>
  <c r="AD244" i="34"/>
  <c r="AD245" i="34"/>
  <c r="AD246" i="34"/>
  <c r="AD247" i="34"/>
  <c r="AD248" i="34"/>
  <c r="AD249" i="34"/>
  <c r="AD250" i="34"/>
  <c r="AD251" i="34"/>
  <c r="AD252" i="34"/>
  <c r="AD253" i="34"/>
  <c r="AD254" i="34"/>
  <c r="AD255" i="34"/>
  <c r="AD256" i="34"/>
  <c r="AD257" i="34"/>
  <c r="AD258" i="34"/>
  <c r="AD259" i="34"/>
  <c r="AD260" i="34"/>
  <c r="AD261" i="34"/>
  <c r="AD262" i="34"/>
  <c r="AD263" i="34"/>
  <c r="AD264" i="34"/>
  <c r="AD265" i="34"/>
  <c r="AD266" i="34"/>
  <c r="AD267" i="34"/>
  <c r="AD268" i="34"/>
  <c r="AD269" i="34"/>
  <c r="AD270" i="34"/>
  <c r="AD271" i="34"/>
  <c r="AD272" i="34"/>
  <c r="AD273" i="34"/>
  <c r="AD274" i="34"/>
  <c r="AD275" i="34"/>
  <c r="AD276" i="34"/>
  <c r="AD277" i="34"/>
  <c r="AD278" i="34"/>
  <c r="AD279" i="34"/>
  <c r="AD280" i="34"/>
  <c r="AD281" i="34"/>
  <c r="AD282" i="34"/>
  <c r="AD283" i="34"/>
  <c r="AD284" i="34"/>
  <c r="AD285" i="34"/>
  <c r="AD286" i="34"/>
  <c r="AD287" i="34"/>
  <c r="AD288" i="34"/>
  <c r="AD289" i="34"/>
  <c r="AD290" i="34"/>
  <c r="AD291" i="34"/>
  <c r="AD292" i="34"/>
  <c r="AD293" i="34"/>
  <c r="AD294" i="34"/>
  <c r="AD295" i="34"/>
  <c r="AD296" i="34"/>
  <c r="AD297" i="34"/>
  <c r="AD298" i="34"/>
  <c r="AD299" i="34"/>
  <c r="AD300" i="34"/>
  <c r="AD301" i="34"/>
  <c r="AD302" i="34"/>
  <c r="AD303" i="34"/>
  <c r="AD304" i="34"/>
  <c r="AD305" i="34"/>
  <c r="AD306" i="34"/>
  <c r="AD307" i="34"/>
  <c r="AD308" i="34"/>
  <c r="AD309" i="34"/>
  <c r="AD310" i="34"/>
  <c r="AD311" i="34"/>
  <c r="AD312" i="34"/>
  <c r="AD313" i="34"/>
  <c r="AD314" i="34"/>
  <c r="AD315" i="34"/>
  <c r="AD316" i="34"/>
  <c r="AD317" i="34"/>
  <c r="AD318" i="34"/>
  <c r="AD319" i="34"/>
  <c r="AD320" i="34"/>
  <c r="AD321" i="34"/>
  <c r="AD322" i="34"/>
  <c r="AD323" i="34"/>
  <c r="AD324" i="34"/>
  <c r="AD325" i="34"/>
  <c r="AD326" i="34"/>
  <c r="AD327" i="34"/>
  <c r="AD328" i="34"/>
  <c r="AD329" i="34"/>
  <c r="AD330" i="34"/>
  <c r="AD331" i="34"/>
  <c r="AD332" i="34"/>
  <c r="AD333" i="34"/>
  <c r="AD334" i="34"/>
  <c r="AD335" i="34"/>
  <c r="AD336" i="34"/>
  <c r="AD337" i="34"/>
  <c r="AD338" i="34"/>
  <c r="AD339" i="34"/>
  <c r="AD340" i="34"/>
  <c r="AD341" i="34"/>
  <c r="AD342" i="34"/>
  <c r="AD343" i="34"/>
  <c r="AD344" i="34"/>
  <c r="AD345" i="34"/>
  <c r="AD346" i="34"/>
  <c r="AD347" i="34"/>
  <c r="AD348" i="34"/>
  <c r="AD349" i="34"/>
  <c r="AD350" i="34"/>
  <c r="AD351" i="34"/>
  <c r="AD352" i="34"/>
  <c r="AD353" i="34"/>
  <c r="AD354" i="34"/>
  <c r="AD355" i="34"/>
  <c r="AD356" i="34"/>
  <c r="AD357" i="34"/>
  <c r="AD358" i="34"/>
  <c r="AD359" i="34"/>
  <c r="AD360" i="34"/>
  <c r="AD361" i="34"/>
  <c r="AD362" i="34"/>
  <c r="AD363" i="34"/>
  <c r="AD364" i="34"/>
  <c r="AD365" i="34"/>
  <c r="AD366" i="34"/>
  <c r="AD367" i="34"/>
  <c r="AD368" i="34"/>
  <c r="AD369" i="34"/>
  <c r="AD370" i="34"/>
  <c r="AD371" i="34"/>
  <c r="AD372" i="34"/>
  <c r="AD373" i="34"/>
  <c r="AD374" i="34"/>
  <c r="AD375" i="34"/>
  <c r="AD376" i="34"/>
  <c r="AD377" i="34"/>
  <c r="AD378" i="34"/>
  <c r="AD379" i="34"/>
  <c r="AD380" i="34"/>
  <c r="AD381" i="34"/>
  <c r="AD382" i="34"/>
  <c r="AD383" i="34"/>
  <c r="AD384" i="34"/>
  <c r="AD385" i="34"/>
  <c r="AD386" i="34"/>
  <c r="AD387" i="34"/>
  <c r="AD388" i="34"/>
  <c r="AD389" i="34"/>
  <c r="AD390" i="34"/>
  <c r="AD391" i="34"/>
  <c r="AD392" i="34"/>
  <c r="AD393" i="34"/>
  <c r="AD394" i="34"/>
  <c r="AD395" i="34"/>
  <c r="AD396" i="34"/>
  <c r="AD397" i="34"/>
  <c r="AD398" i="34"/>
  <c r="AD399" i="34"/>
  <c r="AD400" i="34"/>
  <c r="AD401" i="34"/>
  <c r="AD402" i="34"/>
  <c r="AD403" i="34"/>
  <c r="AD404" i="34"/>
  <c r="AD405" i="34"/>
  <c r="AD406" i="34"/>
  <c r="AD407" i="34"/>
  <c r="AD408" i="34"/>
  <c r="AD409" i="34"/>
  <c r="AD410" i="34"/>
  <c r="AD411" i="34"/>
  <c r="AD412" i="34"/>
  <c r="AD413" i="34"/>
  <c r="AD414" i="34"/>
  <c r="AD415" i="34"/>
  <c r="AD416" i="34"/>
  <c r="AD417" i="34"/>
  <c r="AD418" i="34"/>
  <c r="AD419" i="34"/>
  <c r="AD420" i="34"/>
  <c r="AD421" i="34"/>
  <c r="AD422" i="34"/>
  <c r="AD423" i="34"/>
  <c r="AD424" i="34"/>
  <c r="AD425" i="34"/>
  <c r="AD426" i="34"/>
  <c r="AD427" i="34"/>
  <c r="AD428" i="34"/>
  <c r="AD429" i="34"/>
  <c r="AD430" i="34"/>
  <c r="AD431" i="34"/>
  <c r="AD432" i="34"/>
  <c r="AD433" i="34"/>
  <c r="AD434" i="34"/>
  <c r="AD435" i="34"/>
  <c r="AD436" i="34"/>
  <c r="AD437" i="34"/>
  <c r="AD438" i="34"/>
  <c r="AD439" i="34"/>
  <c r="AD440" i="34"/>
  <c r="AD441" i="34"/>
  <c r="AD442" i="34"/>
  <c r="AD443" i="34"/>
  <c r="AD444" i="34"/>
  <c r="AD445" i="34"/>
  <c r="AD446" i="34"/>
  <c r="AD447" i="34"/>
  <c r="AD448" i="34"/>
  <c r="AD449" i="34"/>
  <c r="AD450" i="34"/>
  <c r="AD451" i="34"/>
  <c r="AD452" i="34"/>
  <c r="AD453" i="34"/>
  <c r="AD454" i="34"/>
  <c r="AD455" i="34"/>
  <c r="AD456" i="34"/>
  <c r="AD457" i="34"/>
  <c r="AD458" i="34"/>
  <c r="AD459" i="34"/>
  <c r="AD460" i="34"/>
  <c r="AD461" i="34"/>
  <c r="AD462" i="34"/>
  <c r="AD463" i="34"/>
  <c r="AD464" i="34"/>
  <c r="AD465" i="34"/>
  <c r="AD466" i="34"/>
  <c r="AD467" i="34"/>
  <c r="AD468" i="34"/>
  <c r="AD469" i="34"/>
  <c r="AD470" i="34"/>
  <c r="AD471" i="34"/>
  <c r="AD472" i="34"/>
  <c r="AD473" i="34"/>
  <c r="AD474" i="34"/>
  <c r="AD475" i="34"/>
  <c r="AD476" i="34"/>
  <c r="AD477" i="34"/>
  <c r="AD478" i="34"/>
  <c r="AD479" i="34"/>
  <c r="AD480" i="34"/>
  <c r="AD481" i="34"/>
  <c r="AD482" i="34"/>
  <c r="AD483" i="34"/>
  <c r="AD484" i="34"/>
  <c r="AD485" i="34"/>
  <c r="AD486" i="34"/>
  <c r="AD487" i="34"/>
  <c r="AD488" i="34"/>
  <c r="AD489" i="34"/>
  <c r="AD490" i="34"/>
  <c r="AD491" i="34"/>
  <c r="AD492" i="34"/>
  <c r="AD493" i="34"/>
  <c r="AD494" i="34"/>
  <c r="AD495" i="34"/>
  <c r="AD496" i="34"/>
  <c r="AD497" i="34"/>
  <c r="AD498" i="34"/>
  <c r="AD499" i="34"/>
  <c r="AD500" i="34"/>
  <c r="AD501" i="34"/>
  <c r="AD502" i="34"/>
  <c r="AD503" i="34"/>
  <c r="AD504" i="34"/>
  <c r="AD505" i="34"/>
  <c r="AD506" i="34"/>
  <c r="AD507" i="34"/>
  <c r="AD508" i="34"/>
  <c r="AD509" i="34"/>
  <c r="AD510" i="34"/>
  <c r="AD511" i="34"/>
  <c r="AD512" i="34"/>
  <c r="AD513" i="34"/>
  <c r="AD514" i="34"/>
  <c r="AD515" i="34"/>
  <c r="AD516" i="34"/>
  <c r="AD517" i="34"/>
  <c r="AD518" i="34"/>
  <c r="AD519" i="34"/>
  <c r="AD520" i="34"/>
  <c r="AD521" i="34"/>
  <c r="AD522" i="34"/>
  <c r="AD523" i="34"/>
  <c r="AD524" i="34"/>
  <c r="AD525" i="34"/>
  <c r="AD526" i="34"/>
  <c r="AD527" i="34"/>
  <c r="AD528" i="34"/>
  <c r="AD529" i="34"/>
  <c r="AD530" i="34"/>
  <c r="AD531" i="34"/>
  <c r="AD532" i="34"/>
  <c r="AD533" i="34"/>
  <c r="AD534" i="34"/>
  <c r="AD535" i="34"/>
  <c r="AD536" i="34"/>
  <c r="AD537" i="34"/>
  <c r="AD538" i="34"/>
  <c r="AD539" i="34"/>
  <c r="AD540" i="34"/>
  <c r="AD541" i="34"/>
  <c r="AD542" i="34"/>
  <c r="AD543" i="34"/>
  <c r="AD544" i="34"/>
  <c r="AD545" i="34"/>
  <c r="AD546" i="34"/>
  <c r="AD547" i="34"/>
  <c r="AD548" i="34"/>
  <c r="AD549" i="34"/>
  <c r="AD550" i="34"/>
  <c r="AD551" i="34"/>
  <c r="AD552" i="34"/>
  <c r="AD553" i="34"/>
  <c r="AD554" i="34"/>
  <c r="AD555" i="34"/>
  <c r="AD556" i="34"/>
  <c r="AD557" i="34"/>
  <c r="AD558" i="34"/>
  <c r="AD559" i="34"/>
  <c r="AD560" i="34"/>
  <c r="AD561" i="34"/>
  <c r="AD562" i="34"/>
  <c r="AD563" i="34"/>
  <c r="AD564" i="34"/>
  <c r="AD565" i="34"/>
  <c r="AD566" i="34"/>
  <c r="AD567" i="34"/>
  <c r="AD568" i="34"/>
  <c r="AD569" i="34"/>
  <c r="AD570" i="34"/>
  <c r="AD571" i="34"/>
  <c r="AD572" i="34"/>
  <c r="AD573" i="34"/>
  <c r="AD574" i="34"/>
  <c r="AD575" i="34"/>
  <c r="AD576" i="34"/>
  <c r="AD577" i="34"/>
  <c r="AD578" i="34"/>
  <c r="AD579" i="34"/>
  <c r="AD580" i="34"/>
  <c r="AD581" i="34"/>
  <c r="AD582" i="34"/>
  <c r="AD583" i="34"/>
  <c r="AD584" i="34"/>
  <c r="AD585" i="34"/>
  <c r="AD586" i="34"/>
  <c r="AD587" i="34"/>
  <c r="AD588" i="34"/>
  <c r="AD589" i="34"/>
  <c r="AD590" i="34"/>
  <c r="AD591" i="34"/>
  <c r="AD592" i="34"/>
  <c r="AD593" i="34"/>
  <c r="AD594" i="34"/>
  <c r="AD595" i="34"/>
  <c r="AD596" i="34"/>
  <c r="AD597" i="34"/>
  <c r="AD598" i="34"/>
  <c r="AD599" i="34"/>
  <c r="AD600" i="34"/>
  <c r="AD601" i="34"/>
  <c r="AD602" i="34"/>
  <c r="AD603" i="34"/>
  <c r="AD604" i="34"/>
  <c r="AD605" i="34"/>
  <c r="AD606" i="34"/>
  <c r="AD607" i="34"/>
  <c r="AD608" i="34"/>
  <c r="AD609" i="34"/>
  <c r="AD610" i="34"/>
  <c r="AD611" i="34"/>
  <c r="AD612" i="34"/>
  <c r="AD613" i="34"/>
  <c r="AD614" i="34"/>
  <c r="AD615" i="34"/>
  <c r="AD616" i="34"/>
  <c r="AD617" i="34"/>
  <c r="AD618" i="34"/>
  <c r="AD619" i="34"/>
  <c r="AD620" i="34"/>
  <c r="AD621" i="34"/>
  <c r="AD622" i="34"/>
  <c r="AD623" i="34"/>
  <c r="AD624" i="34"/>
  <c r="AD625" i="34"/>
  <c r="AD626" i="34"/>
  <c r="AD627" i="34"/>
  <c r="AD628" i="34"/>
  <c r="AD629" i="34"/>
  <c r="AD630" i="34"/>
  <c r="AD631" i="34"/>
  <c r="AD632" i="34"/>
  <c r="AD633" i="34"/>
  <c r="AD634" i="34"/>
  <c r="AD635" i="34"/>
  <c r="AD636" i="34"/>
  <c r="AD637" i="34"/>
  <c r="AD638" i="34"/>
  <c r="AD639" i="34"/>
  <c r="AD640" i="34"/>
  <c r="AD641" i="34"/>
  <c r="AD642" i="34"/>
  <c r="AD643" i="34"/>
  <c r="AD644" i="34"/>
  <c r="AD645" i="34"/>
  <c r="AD646" i="34"/>
  <c r="AD647" i="34"/>
  <c r="AD648" i="34"/>
  <c r="AD649" i="34"/>
  <c r="AD650" i="34"/>
  <c r="AD651" i="34"/>
  <c r="AD652" i="34"/>
  <c r="AD653" i="34"/>
  <c r="AD654" i="34"/>
  <c r="AD655" i="34"/>
  <c r="AD656" i="34"/>
  <c r="AD657" i="34"/>
  <c r="AD658" i="34"/>
  <c r="AD659" i="34"/>
  <c r="AD660" i="34"/>
  <c r="AD661" i="34"/>
  <c r="AD662" i="34"/>
  <c r="AD663" i="34"/>
  <c r="AD664" i="34"/>
  <c r="AD665" i="34"/>
  <c r="AD666" i="34"/>
  <c r="AD667" i="34"/>
  <c r="AD668" i="34"/>
  <c r="AD669" i="34"/>
  <c r="AD670" i="34"/>
  <c r="AD671" i="34"/>
  <c r="AD672" i="34"/>
  <c r="AD673" i="34"/>
  <c r="AD674" i="34"/>
  <c r="AD675" i="34"/>
  <c r="AD676" i="34"/>
  <c r="AD677" i="34"/>
  <c r="AD678" i="34"/>
  <c r="AD679" i="34"/>
  <c r="AD680" i="34"/>
  <c r="AD681" i="34"/>
  <c r="AD682" i="34"/>
  <c r="AD683" i="34"/>
  <c r="AD684" i="34"/>
  <c r="AD685" i="34"/>
  <c r="AD686" i="34"/>
  <c r="AD687" i="34"/>
  <c r="AD688" i="34"/>
  <c r="AD689" i="34"/>
  <c r="AD690" i="34"/>
  <c r="AD691" i="34"/>
  <c r="AD692" i="34"/>
  <c r="AD693" i="34"/>
  <c r="AD694" i="34"/>
  <c r="AD695" i="34"/>
  <c r="AD696" i="34"/>
  <c r="AD697" i="34"/>
  <c r="AD698" i="34"/>
  <c r="AD699" i="34"/>
  <c r="AD700" i="34"/>
  <c r="AD701" i="34"/>
  <c r="AD702" i="34"/>
  <c r="AD703" i="34"/>
  <c r="AD704" i="34"/>
  <c r="AD705" i="34"/>
  <c r="AD706" i="34"/>
  <c r="AD707" i="34"/>
  <c r="AD708" i="34"/>
  <c r="AD709" i="34"/>
  <c r="AD710" i="34"/>
  <c r="AD711" i="34"/>
  <c r="AD712" i="34"/>
  <c r="AD713" i="34"/>
  <c r="AD714" i="34"/>
  <c r="AD715" i="34"/>
  <c r="AD716" i="34"/>
  <c r="AD717" i="34"/>
  <c r="AD718" i="34"/>
  <c r="AD719" i="34"/>
  <c r="AD720" i="34"/>
  <c r="AD721" i="34"/>
  <c r="AD722" i="34"/>
  <c r="AD723" i="34"/>
  <c r="AD724" i="34"/>
  <c r="AD725" i="34"/>
  <c r="AD726" i="34"/>
  <c r="AD727" i="34"/>
  <c r="AD728" i="34"/>
  <c r="AD729" i="34"/>
  <c r="AD730" i="34"/>
  <c r="AD731" i="34"/>
  <c r="AD732" i="34"/>
  <c r="AD733" i="34"/>
  <c r="AD734" i="34"/>
  <c r="AD735" i="34"/>
  <c r="AD736" i="34"/>
  <c r="AD737" i="34"/>
  <c r="AD738" i="34"/>
  <c r="AD739" i="34"/>
  <c r="AD740" i="34"/>
  <c r="AD741" i="34"/>
  <c r="AD742" i="34"/>
  <c r="AD743" i="34"/>
  <c r="AD744" i="34"/>
  <c r="AD745" i="34"/>
  <c r="AD746" i="34"/>
  <c r="AD747" i="34"/>
  <c r="AD748" i="34"/>
  <c r="AD749" i="34"/>
  <c r="AD750" i="34"/>
  <c r="AD751" i="34"/>
  <c r="AD752" i="34"/>
  <c r="AD753" i="34"/>
  <c r="AD754" i="34"/>
  <c r="AD755" i="34"/>
  <c r="AD756" i="34"/>
  <c r="AD757" i="34"/>
  <c r="AD758" i="34"/>
  <c r="AD759" i="34"/>
  <c r="AD760" i="34"/>
  <c r="AD761" i="34"/>
  <c r="AD762" i="34"/>
  <c r="AD763" i="34"/>
  <c r="AD764" i="34"/>
  <c r="AD765" i="34"/>
  <c r="AD766" i="34"/>
  <c r="AD767" i="34"/>
  <c r="AD768" i="34"/>
  <c r="AD769" i="34"/>
  <c r="AD770" i="34"/>
  <c r="AD771" i="34"/>
  <c r="AD772" i="34"/>
  <c r="AD773" i="34"/>
  <c r="AD774" i="34"/>
  <c r="AD775" i="34"/>
  <c r="AD776" i="34"/>
  <c r="AD777" i="34"/>
  <c r="AD778" i="34"/>
  <c r="AD779" i="34"/>
  <c r="AD780" i="34"/>
  <c r="AD781" i="34"/>
  <c r="AD782" i="34"/>
  <c r="AD783" i="34"/>
  <c r="AD784" i="34"/>
  <c r="AD785" i="34"/>
  <c r="AD786" i="34"/>
  <c r="AD787" i="34"/>
  <c r="AD788" i="34"/>
  <c r="AD789" i="34"/>
  <c r="AD790" i="34"/>
  <c r="AD791" i="34"/>
  <c r="AD792" i="34"/>
  <c r="AD793" i="34"/>
  <c r="AD794" i="34"/>
  <c r="AD795" i="34"/>
  <c r="AD796" i="34"/>
  <c r="AD797" i="34"/>
  <c r="AD798" i="34"/>
  <c r="AD799" i="34"/>
  <c r="AD800" i="34"/>
  <c r="AD801" i="34"/>
  <c r="AD802" i="34"/>
  <c r="AD803" i="34"/>
  <c r="AD804" i="34"/>
  <c r="AD805" i="34"/>
  <c r="AD806" i="34"/>
  <c r="AD807" i="34"/>
  <c r="AD808" i="34"/>
  <c r="AD809" i="34"/>
  <c r="AD810" i="34"/>
  <c r="AD811" i="34"/>
  <c r="AD812" i="34"/>
  <c r="AD813" i="34"/>
  <c r="AD814" i="34"/>
  <c r="AD815" i="34"/>
  <c r="AD816" i="34"/>
  <c r="AD817" i="34"/>
  <c r="AD818" i="34"/>
  <c r="AD819" i="34"/>
  <c r="AD820" i="34"/>
  <c r="AD821" i="34"/>
  <c r="AD822" i="34"/>
  <c r="AD823" i="34"/>
  <c r="AD824" i="34"/>
  <c r="AD825" i="34"/>
  <c r="AD826" i="34"/>
  <c r="AD827" i="34"/>
  <c r="AD828" i="34"/>
  <c r="AD829" i="34"/>
  <c r="AD830" i="34"/>
  <c r="AD831" i="34"/>
  <c r="AD832" i="34"/>
  <c r="AD833" i="34"/>
  <c r="AD834" i="34"/>
  <c r="AD835" i="34"/>
  <c r="AD836" i="34"/>
  <c r="AD837" i="34"/>
  <c r="AD838" i="34"/>
  <c r="AD839" i="34"/>
  <c r="AD840" i="34"/>
  <c r="AD841" i="34"/>
  <c r="AD842" i="34"/>
  <c r="AD843" i="34"/>
  <c r="AD844" i="34"/>
  <c r="AD845" i="34"/>
  <c r="AD846" i="34"/>
  <c r="AD847" i="34"/>
  <c r="AD848" i="34"/>
  <c r="AD849" i="34"/>
  <c r="AD850" i="34"/>
  <c r="AD851" i="34"/>
  <c r="AD852" i="34"/>
  <c r="AD853" i="34"/>
  <c r="AD854" i="34"/>
  <c r="AD855" i="34"/>
  <c r="AD856" i="34"/>
  <c r="AD857" i="34"/>
  <c r="AD858" i="34"/>
  <c r="AD859" i="34"/>
  <c r="AD860" i="34"/>
  <c r="AD861" i="34"/>
  <c r="AD862" i="34"/>
  <c r="AD863" i="34"/>
  <c r="AD864" i="34"/>
  <c r="AD865" i="34"/>
  <c r="AD866" i="34"/>
  <c r="AD867" i="34"/>
  <c r="AD868" i="34"/>
  <c r="AD869" i="34"/>
  <c r="AD870" i="34"/>
  <c r="AD871" i="34"/>
  <c r="AD872" i="34"/>
  <c r="AD873" i="34"/>
  <c r="AD874" i="34"/>
  <c r="AD875" i="34"/>
  <c r="AD876" i="34"/>
  <c r="AD877" i="34"/>
  <c r="AD878" i="34"/>
  <c r="AD879" i="34"/>
  <c r="AD880" i="34"/>
  <c r="AD881" i="34"/>
  <c r="AD882" i="34"/>
  <c r="AD883" i="34"/>
  <c r="AD884" i="34"/>
  <c r="AD885" i="34"/>
  <c r="AD886" i="34"/>
  <c r="AD887" i="34"/>
  <c r="AD888" i="34"/>
  <c r="AD889" i="34"/>
  <c r="AD890" i="34"/>
  <c r="AD891" i="34"/>
  <c r="AD892" i="34"/>
  <c r="AD893" i="34"/>
  <c r="AD894" i="34"/>
  <c r="AD895" i="34"/>
  <c r="AD896" i="34"/>
  <c r="AD897" i="34"/>
  <c r="AD898" i="34"/>
  <c r="AD899" i="34"/>
  <c r="AD900" i="34"/>
  <c r="AD901" i="34"/>
  <c r="AD902" i="34"/>
  <c r="AD903" i="34"/>
  <c r="AD904" i="34"/>
  <c r="AD905" i="34"/>
  <c r="AD906" i="34"/>
  <c r="AD907" i="34"/>
  <c r="AD908" i="34"/>
  <c r="AD909" i="34"/>
  <c r="AD910" i="34"/>
  <c r="AD911" i="34"/>
  <c r="AD912" i="34"/>
  <c r="AD913" i="34"/>
  <c r="AD914" i="34"/>
  <c r="AD915" i="34"/>
  <c r="AD916" i="34"/>
  <c r="AD917" i="34"/>
  <c r="AD918" i="34"/>
  <c r="AD919" i="34"/>
  <c r="AD920" i="34"/>
  <c r="AD921" i="34"/>
  <c r="AD922" i="34"/>
  <c r="AD923" i="34"/>
  <c r="AD924" i="34"/>
  <c r="AD925" i="34"/>
  <c r="AD926" i="34"/>
  <c r="AD927" i="34"/>
  <c r="AD928" i="34"/>
  <c r="AD929" i="34"/>
  <c r="AD930" i="34"/>
  <c r="AD931" i="34"/>
  <c r="AD932" i="34"/>
  <c r="AD933" i="34"/>
  <c r="AD934" i="34"/>
  <c r="AD935" i="34"/>
  <c r="AD936" i="34"/>
  <c r="AD937" i="34"/>
  <c r="AD938" i="34"/>
  <c r="AD939" i="34"/>
  <c r="AD940" i="34"/>
  <c r="AD941" i="34"/>
  <c r="AD942" i="34"/>
  <c r="AD943" i="34"/>
  <c r="AD944" i="34"/>
  <c r="AD945" i="34"/>
  <c r="AD946" i="34"/>
  <c r="AD947" i="34"/>
  <c r="AD948" i="34"/>
  <c r="AD949" i="34"/>
  <c r="AD950" i="34"/>
  <c r="AD951" i="34"/>
  <c r="AD952" i="34"/>
  <c r="AD953" i="34"/>
  <c r="AD954" i="34"/>
  <c r="AD955" i="34"/>
  <c r="AD956" i="34"/>
  <c r="AD957" i="34"/>
  <c r="AD958" i="34"/>
  <c r="AD959" i="34"/>
  <c r="AD960" i="34"/>
  <c r="AD961" i="34"/>
  <c r="AD962" i="34"/>
  <c r="AD963" i="34"/>
  <c r="AD964" i="34"/>
  <c r="AD965" i="34"/>
  <c r="AD966" i="34"/>
  <c r="AD967" i="34"/>
  <c r="AD968" i="34"/>
  <c r="AD969" i="34"/>
  <c r="AD970" i="34"/>
  <c r="AD971" i="34"/>
  <c r="AD972" i="34"/>
  <c r="AD973" i="34"/>
  <c r="AD974" i="34"/>
  <c r="AD975" i="34"/>
  <c r="AD976" i="34"/>
  <c r="AD977" i="34"/>
  <c r="AD978" i="34"/>
  <c r="AD979" i="34"/>
  <c r="AD980" i="34"/>
  <c r="AD981" i="34"/>
  <c r="AD982" i="34"/>
  <c r="AD983" i="34"/>
  <c r="AD984" i="34"/>
  <c r="AD985" i="34"/>
  <c r="AD986" i="34"/>
  <c r="AD987" i="34"/>
  <c r="AD988" i="34"/>
  <c r="AD989" i="34"/>
  <c r="AD990" i="34"/>
  <c r="AD991" i="34"/>
  <c r="AD992" i="34"/>
  <c r="AD993" i="34"/>
  <c r="AD994" i="34"/>
  <c r="AD995" i="34"/>
  <c r="AD996" i="34"/>
  <c r="AD997" i="34"/>
  <c r="AD998" i="34"/>
  <c r="AD999" i="34"/>
  <c r="AD1000" i="34"/>
  <c r="AD1001" i="34"/>
  <c r="AD1002" i="34"/>
  <c r="AD1003" i="34"/>
  <c r="AD1004" i="34"/>
  <c r="AD1005" i="34"/>
  <c r="AD1006" i="34"/>
  <c r="AD1007" i="34"/>
  <c r="AD1008" i="34"/>
  <c r="AD1009" i="34"/>
  <c r="AD1010" i="34"/>
  <c r="AD1011" i="34"/>
  <c r="AD1012" i="34"/>
  <c r="AD1013" i="34"/>
  <c r="AD1014" i="34"/>
  <c r="AD1015" i="34"/>
  <c r="AD1016" i="34"/>
  <c r="AD1017" i="34"/>
  <c r="AD1018" i="34"/>
  <c r="AD1019" i="34"/>
  <c r="AD1020" i="34"/>
  <c r="AD1021" i="34"/>
  <c r="AD1022" i="34"/>
  <c r="AD1023" i="34"/>
  <c r="AD1024" i="34"/>
  <c r="AD1025" i="34"/>
  <c r="AD1026" i="34"/>
  <c r="AD1027" i="34"/>
  <c r="AD1028" i="34"/>
  <c r="AD1029" i="34"/>
  <c r="AD1030" i="34"/>
  <c r="AD1031" i="34"/>
  <c r="AD1032" i="34"/>
  <c r="AD1033" i="34"/>
  <c r="AD1034" i="34"/>
  <c r="AD1035" i="34"/>
  <c r="AD1036" i="34"/>
  <c r="AD1037" i="34"/>
  <c r="AD1038" i="34"/>
  <c r="AD1039" i="34"/>
  <c r="AD1040" i="34"/>
  <c r="AD1041" i="34"/>
  <c r="AD1042" i="34"/>
  <c r="AD1043" i="34"/>
  <c r="AD1044" i="34"/>
  <c r="AD1045" i="34"/>
  <c r="AD1046" i="34"/>
  <c r="AD1047" i="34"/>
  <c r="AD1048" i="34"/>
  <c r="AD1049" i="34"/>
  <c r="AD1050" i="34"/>
  <c r="AD1051" i="34"/>
  <c r="AD1052" i="34"/>
  <c r="AD1053" i="34"/>
  <c r="AD1054" i="34"/>
  <c r="AD1055" i="34"/>
  <c r="AD1056" i="34"/>
  <c r="AD1057" i="34"/>
  <c r="AD1058" i="34"/>
  <c r="AD1059" i="34"/>
  <c r="AD1060" i="34"/>
  <c r="AD1061" i="34"/>
  <c r="AD1062" i="34"/>
  <c r="AD1063" i="34"/>
  <c r="AD1064" i="34"/>
  <c r="AD1065" i="34"/>
  <c r="AD1066" i="34"/>
  <c r="AD1067" i="34"/>
  <c r="AD1068" i="34"/>
  <c r="AD1069" i="34"/>
  <c r="AD1070" i="34"/>
  <c r="AD1071" i="34"/>
  <c r="AD1072" i="34"/>
  <c r="AD1073" i="34"/>
  <c r="AD1074" i="34"/>
  <c r="AD1075" i="34"/>
  <c r="AD1076" i="34"/>
  <c r="AD1077" i="34"/>
  <c r="AD1078" i="34"/>
  <c r="AD1079" i="34"/>
  <c r="AD1080" i="34"/>
  <c r="AD1081" i="34"/>
  <c r="AD1082" i="34"/>
  <c r="AD1083" i="34"/>
  <c r="AD1084" i="34"/>
  <c r="AD1085" i="34"/>
  <c r="AD1086" i="34"/>
  <c r="AD1087" i="34"/>
  <c r="AD1088" i="34"/>
  <c r="AD1089" i="34"/>
  <c r="AD1090" i="34"/>
  <c r="AD1091" i="34"/>
  <c r="AD1092" i="34"/>
  <c r="AD1093" i="34"/>
  <c r="AD1094" i="34"/>
  <c r="AD1095" i="34"/>
  <c r="AD1096" i="34"/>
  <c r="AD1097" i="34"/>
  <c r="AD1098" i="34"/>
  <c r="AD1099" i="34"/>
  <c r="AD1100" i="34"/>
  <c r="AD1101" i="34"/>
  <c r="AD1102" i="34"/>
  <c r="AD1103" i="34"/>
  <c r="AD1104" i="34"/>
  <c r="AD1105" i="34"/>
  <c r="AD1106" i="34"/>
  <c r="AD1107" i="34"/>
  <c r="AD1108" i="34"/>
  <c r="AD1109" i="34"/>
  <c r="AD1110" i="34"/>
  <c r="AD1111" i="34"/>
  <c r="AD1112" i="34"/>
  <c r="AD1113" i="34"/>
  <c r="AD1114" i="34"/>
  <c r="AD1115" i="34"/>
  <c r="AD1116" i="34"/>
  <c r="AD1117" i="34"/>
  <c r="AD1118" i="34"/>
  <c r="AD1119" i="34"/>
  <c r="AD1120" i="34"/>
  <c r="AD1121" i="34"/>
  <c r="AD1122" i="34"/>
  <c r="AD1123" i="34"/>
  <c r="AD1124" i="34"/>
  <c r="AD1125" i="34"/>
  <c r="AD1126" i="34"/>
  <c r="AD1127" i="34"/>
  <c r="AD1128" i="34"/>
  <c r="AD1129" i="34"/>
  <c r="AD1130" i="34"/>
  <c r="AD1131" i="34"/>
  <c r="AD1132" i="34"/>
  <c r="AD1133" i="34"/>
  <c r="AD1134" i="34"/>
  <c r="AD1135" i="34"/>
  <c r="AD1136" i="34"/>
  <c r="AD1137" i="34"/>
  <c r="AD1138" i="34"/>
  <c r="AD1139" i="34"/>
  <c r="AD1140" i="34"/>
  <c r="AD1141" i="34"/>
  <c r="AD1142" i="34"/>
  <c r="AD1143" i="34"/>
  <c r="AD1144" i="34"/>
  <c r="AD1145" i="34"/>
  <c r="AD1146" i="34"/>
  <c r="AD1147" i="34"/>
  <c r="AD1148" i="34"/>
  <c r="AD1149" i="34"/>
  <c r="AD1150" i="34"/>
  <c r="AD1151" i="34"/>
  <c r="AD1152" i="34"/>
  <c r="AD1153" i="34"/>
  <c r="AD1154" i="34"/>
  <c r="AD1155" i="34"/>
  <c r="AD1156" i="34"/>
  <c r="AD1157" i="34"/>
  <c r="AD1158" i="34"/>
  <c r="AD1159" i="34"/>
  <c r="AD1160" i="34"/>
  <c r="AD1161" i="34"/>
  <c r="AD1162" i="34"/>
  <c r="AD1163" i="34"/>
  <c r="AD1164" i="34"/>
  <c r="AD1165" i="34"/>
  <c r="AD1166" i="34"/>
  <c r="AD1167" i="34"/>
  <c r="AD1168" i="34"/>
  <c r="AD1169" i="34"/>
  <c r="AD1170" i="34"/>
  <c r="AD1171" i="34"/>
  <c r="AD1172" i="34"/>
  <c r="AD1173" i="34"/>
  <c r="AD1174" i="34"/>
  <c r="AD1175" i="34"/>
  <c r="AD1176" i="34"/>
  <c r="AD1177" i="34"/>
  <c r="AD1178" i="34"/>
  <c r="AD1179" i="34"/>
  <c r="AD1180" i="34"/>
  <c r="AD1181" i="34"/>
  <c r="AD1182" i="34"/>
  <c r="AD1183" i="34"/>
  <c r="AD1184" i="34"/>
  <c r="AD1185" i="34"/>
  <c r="AD1186" i="34"/>
  <c r="AD1187" i="34"/>
  <c r="AD1188" i="34"/>
  <c r="AD1189" i="34"/>
  <c r="AD1190" i="34"/>
  <c r="AD1191" i="34"/>
  <c r="AD1192" i="34"/>
  <c r="AD1193" i="34"/>
  <c r="AD1194" i="34"/>
  <c r="AD1195" i="34"/>
  <c r="AD1196" i="34"/>
  <c r="AD1197" i="34"/>
  <c r="AD1198" i="34"/>
  <c r="AD1199" i="34"/>
  <c r="AD1200" i="34"/>
  <c r="AD1201" i="34"/>
  <c r="AD1202" i="34"/>
  <c r="AD1203" i="34"/>
  <c r="AD1204" i="34"/>
  <c r="AD1205" i="34"/>
  <c r="AD1206" i="34"/>
  <c r="AD1207" i="34"/>
  <c r="AD1208" i="34"/>
  <c r="AD1209" i="34"/>
  <c r="AD1210" i="34"/>
  <c r="AD1211" i="34"/>
  <c r="AD1212" i="34"/>
  <c r="AD1213" i="34"/>
  <c r="AD1214" i="34"/>
  <c r="AD1215" i="34"/>
  <c r="AD1216" i="34"/>
  <c r="AD1217" i="34"/>
  <c r="AD1218" i="34"/>
  <c r="AD1219" i="34"/>
  <c r="AD1220" i="34"/>
  <c r="AD1221" i="34"/>
  <c r="AD1222" i="34"/>
  <c r="AD1223" i="34"/>
  <c r="AD1224" i="34"/>
  <c r="AD1225" i="34"/>
  <c r="AD1226" i="34"/>
  <c r="AD1227" i="34"/>
  <c r="AD1228" i="34"/>
  <c r="AD1229" i="34"/>
  <c r="AD1230" i="34"/>
  <c r="AD1231" i="34"/>
  <c r="AD1232" i="34"/>
  <c r="AD1233" i="34"/>
  <c r="AD1234" i="34"/>
  <c r="AD1235" i="34"/>
  <c r="AD1236" i="34"/>
  <c r="AD1237" i="34"/>
  <c r="AD1238" i="34"/>
  <c r="AD1239" i="34"/>
  <c r="AD1240" i="34"/>
  <c r="AD1241" i="34"/>
  <c r="AD1242" i="34"/>
  <c r="AD1243" i="34"/>
  <c r="AD1244" i="34"/>
  <c r="AD1245" i="34"/>
  <c r="AD1246" i="34"/>
  <c r="AD1247" i="34"/>
  <c r="AD1248" i="34"/>
  <c r="AD1249" i="34"/>
  <c r="AD1250" i="34"/>
  <c r="AD1251" i="34"/>
  <c r="AD1252" i="34"/>
  <c r="AD1253" i="34"/>
  <c r="AD1254" i="34"/>
  <c r="AD1255" i="34"/>
  <c r="AD1256" i="34"/>
  <c r="AD1257" i="34"/>
  <c r="AD1258" i="34"/>
  <c r="AD1259" i="34"/>
  <c r="AD1260" i="34"/>
  <c r="AD1261" i="34"/>
  <c r="AD1262" i="34"/>
  <c r="AD1263" i="34"/>
  <c r="AD1264" i="34"/>
  <c r="AD1265" i="34"/>
  <c r="AD1266" i="34"/>
  <c r="AD1267" i="34"/>
  <c r="AD1268" i="34"/>
  <c r="AD1269" i="34"/>
  <c r="AD1270" i="34"/>
  <c r="AD1271" i="34"/>
  <c r="AD1272" i="34"/>
  <c r="AD1273" i="34"/>
  <c r="AD1274" i="34"/>
  <c r="AD1275" i="34"/>
  <c r="AD1276" i="34"/>
  <c r="AD1277" i="34"/>
  <c r="AD1278" i="34"/>
  <c r="AD1279" i="34"/>
  <c r="AD1280" i="34"/>
  <c r="AD1281" i="34"/>
  <c r="AD1282" i="34"/>
  <c r="AD1283" i="34"/>
  <c r="AD1284" i="34"/>
  <c r="AD1285" i="34"/>
  <c r="AD1286" i="34"/>
  <c r="AD1287" i="34"/>
  <c r="AD1288" i="34"/>
  <c r="AD1289" i="34"/>
  <c r="AD1290" i="34"/>
  <c r="AD1291" i="34"/>
  <c r="AD1292" i="34"/>
  <c r="AD1293" i="34"/>
  <c r="AD1294" i="34"/>
  <c r="AD1295" i="34"/>
  <c r="AD1296" i="34"/>
  <c r="AD1297" i="34"/>
  <c r="AD1298" i="34"/>
  <c r="AD1299" i="34"/>
  <c r="AD1300" i="34"/>
  <c r="AD1301" i="34"/>
  <c r="AD1302" i="34"/>
  <c r="AD1303" i="34"/>
  <c r="AD1304" i="34"/>
  <c r="AD1305" i="34"/>
  <c r="AD1306" i="34"/>
  <c r="AD1307" i="34"/>
  <c r="AD1308" i="34"/>
  <c r="AD1309" i="34"/>
  <c r="AD1310" i="34"/>
  <c r="AB105" i="34"/>
  <c r="AB106" i="34"/>
  <c r="AB107" i="34"/>
  <c r="AB108" i="34"/>
  <c r="AB109" i="34"/>
  <c r="AB110" i="34"/>
  <c r="AB111" i="34"/>
  <c r="AB112" i="34"/>
  <c r="AB113" i="34"/>
  <c r="AB114" i="34"/>
  <c r="AB115" i="34"/>
  <c r="AB116" i="34"/>
  <c r="AB117" i="34"/>
  <c r="AB118" i="34"/>
  <c r="AB119" i="34"/>
  <c r="AB120" i="34"/>
  <c r="AB121" i="34"/>
  <c r="AB122" i="34"/>
  <c r="AB123" i="34"/>
  <c r="AB124" i="34"/>
  <c r="AB125" i="34"/>
  <c r="AB126" i="34"/>
  <c r="AB127" i="34"/>
  <c r="AB128" i="34"/>
  <c r="AB129" i="34"/>
  <c r="AB130" i="34"/>
  <c r="AB131" i="34"/>
  <c r="AB132" i="34"/>
  <c r="AB133" i="34"/>
  <c r="AB134" i="34"/>
  <c r="AB135" i="34"/>
  <c r="AB136" i="34"/>
  <c r="AB137" i="34"/>
  <c r="AB138" i="34"/>
  <c r="AB139" i="34"/>
  <c r="AB140" i="34"/>
  <c r="AB141" i="34"/>
  <c r="AB142" i="34"/>
  <c r="AB143" i="34"/>
  <c r="AB144" i="34"/>
  <c r="AB145" i="34"/>
  <c r="AB146" i="34"/>
  <c r="AB147" i="34"/>
  <c r="AB148" i="34"/>
  <c r="AB149" i="34"/>
  <c r="AB150" i="34"/>
  <c r="AB151" i="34"/>
  <c r="AB152" i="34"/>
  <c r="AB153" i="34"/>
  <c r="AB154" i="34"/>
  <c r="AB155" i="34"/>
  <c r="AB156" i="34"/>
  <c r="AB157" i="34"/>
  <c r="AB158" i="34"/>
  <c r="AB159" i="34"/>
  <c r="AB160" i="34"/>
  <c r="AB161" i="34"/>
  <c r="AB162" i="34"/>
  <c r="AB163" i="34"/>
  <c r="AB164" i="34"/>
  <c r="AB165" i="34"/>
  <c r="AB166" i="34"/>
  <c r="AB167" i="34"/>
  <c r="AB168" i="34"/>
  <c r="AB169" i="34"/>
  <c r="AB170" i="34"/>
  <c r="AB171" i="34"/>
  <c r="AB172" i="34"/>
  <c r="AB173" i="34"/>
  <c r="AB174" i="34"/>
  <c r="AB175" i="34"/>
  <c r="AB176" i="34"/>
  <c r="AB177" i="34"/>
  <c r="AB178" i="34"/>
  <c r="AB179" i="34"/>
  <c r="AB180" i="34"/>
  <c r="AB181" i="34"/>
  <c r="AB182" i="34"/>
  <c r="AB183" i="34"/>
  <c r="AB184" i="34"/>
  <c r="AB185" i="34"/>
  <c r="AB186" i="34"/>
  <c r="AB187" i="34"/>
  <c r="AB188" i="34"/>
  <c r="AB189" i="34"/>
  <c r="AB190" i="34"/>
  <c r="AB191" i="34"/>
  <c r="AB192" i="34"/>
  <c r="AB193" i="34"/>
  <c r="AB194" i="34"/>
  <c r="AB195" i="34"/>
  <c r="AB196" i="34"/>
  <c r="AB197" i="34"/>
  <c r="AB198" i="34"/>
  <c r="AB199" i="34"/>
  <c r="AB200" i="34"/>
  <c r="AB201" i="34"/>
  <c r="AB202" i="34"/>
  <c r="AB203" i="34"/>
  <c r="AB204" i="34"/>
  <c r="AB205" i="34"/>
  <c r="AB206" i="34"/>
  <c r="AB207" i="34"/>
  <c r="AB208" i="34"/>
  <c r="AB209" i="34"/>
  <c r="AB210" i="34"/>
  <c r="AB211" i="34"/>
  <c r="AB212" i="34"/>
  <c r="AB213" i="34"/>
  <c r="AB214" i="34"/>
  <c r="AB215" i="34"/>
  <c r="AB216" i="34"/>
  <c r="AB217" i="34"/>
  <c r="AB218" i="34"/>
  <c r="AB219" i="34"/>
  <c r="AB220" i="34"/>
  <c r="AB221" i="34"/>
  <c r="AB222" i="34"/>
  <c r="AB223" i="34"/>
  <c r="AB224" i="34"/>
  <c r="AB225" i="34"/>
  <c r="AB226" i="34"/>
  <c r="AB227" i="34"/>
  <c r="AB228" i="34"/>
  <c r="AB229" i="34"/>
  <c r="AB230" i="34"/>
  <c r="AB231" i="34"/>
  <c r="AB232" i="34"/>
  <c r="AB233" i="34"/>
  <c r="AB234" i="34"/>
  <c r="AB235" i="34"/>
  <c r="AB236" i="34"/>
  <c r="AB237" i="34"/>
  <c r="AB238" i="34"/>
  <c r="AB239" i="34"/>
  <c r="AB240" i="34"/>
  <c r="AB241" i="34"/>
  <c r="AB242" i="34"/>
  <c r="AB243" i="34"/>
  <c r="AB244" i="34"/>
  <c r="AB245" i="34"/>
  <c r="AB246" i="34"/>
  <c r="AB247" i="34"/>
  <c r="AB248" i="34"/>
  <c r="AB249" i="34"/>
  <c r="AB250" i="34"/>
  <c r="AB251" i="34"/>
  <c r="AB252" i="34"/>
  <c r="AB253" i="34"/>
  <c r="AB254" i="34"/>
  <c r="AB255" i="34"/>
  <c r="AB256" i="34"/>
  <c r="AB257" i="34"/>
  <c r="AB258" i="34"/>
  <c r="AB259" i="34"/>
  <c r="AB260" i="34"/>
  <c r="AB261" i="34"/>
  <c r="AB262" i="34"/>
  <c r="AB263" i="34"/>
  <c r="AB264" i="34"/>
  <c r="AB265" i="34"/>
  <c r="AB266" i="34"/>
  <c r="AB267" i="34"/>
  <c r="AB268" i="34"/>
  <c r="AB269" i="34"/>
  <c r="AB270" i="34"/>
  <c r="AB271" i="34"/>
  <c r="AB272" i="34"/>
  <c r="AB273" i="34"/>
  <c r="AB274" i="34"/>
  <c r="AB275" i="34"/>
  <c r="AB276" i="34"/>
  <c r="AB277" i="34"/>
  <c r="AB278" i="34"/>
  <c r="AB279" i="34"/>
  <c r="AB280" i="34"/>
  <c r="AB281" i="34"/>
  <c r="AB282" i="34"/>
  <c r="AB283" i="34"/>
  <c r="AB284" i="34"/>
  <c r="AB285" i="34"/>
  <c r="AB286" i="34"/>
  <c r="AB287" i="34"/>
  <c r="AB288" i="34"/>
  <c r="AB289" i="34"/>
  <c r="AB290" i="34"/>
  <c r="AB291" i="34"/>
  <c r="AB292" i="34"/>
  <c r="AB293" i="34"/>
  <c r="AB294" i="34"/>
  <c r="AB295" i="34"/>
  <c r="AB296" i="34"/>
  <c r="AB297" i="34"/>
  <c r="AB298" i="34"/>
  <c r="AB299" i="34"/>
  <c r="AB300" i="34"/>
  <c r="AB301" i="34"/>
  <c r="AB302" i="34"/>
  <c r="AB303" i="34"/>
  <c r="AB304" i="34"/>
  <c r="AB305" i="34"/>
  <c r="AB306" i="34"/>
  <c r="AB307" i="34"/>
  <c r="AB308" i="34"/>
  <c r="AB309" i="34"/>
  <c r="AB310" i="34"/>
  <c r="AB311" i="34"/>
  <c r="AB312" i="34"/>
  <c r="AB313" i="34"/>
  <c r="AB314" i="34"/>
  <c r="AB315" i="34"/>
  <c r="AB316" i="34"/>
  <c r="AB317" i="34"/>
  <c r="AB318" i="34"/>
  <c r="AB319" i="34"/>
  <c r="AB320" i="34"/>
  <c r="AB321" i="34"/>
  <c r="AB322" i="34"/>
  <c r="AB323" i="34"/>
  <c r="AB324" i="34"/>
  <c r="AB325" i="34"/>
  <c r="AB326" i="34"/>
  <c r="AB327" i="34"/>
  <c r="AB328" i="34"/>
  <c r="AB329" i="34"/>
  <c r="AB330" i="34"/>
  <c r="AB331" i="34"/>
  <c r="AB332" i="34"/>
  <c r="AB333" i="34"/>
  <c r="AB334" i="34"/>
  <c r="AB335" i="34"/>
  <c r="AB336" i="34"/>
  <c r="AB337" i="34"/>
  <c r="AB338" i="34"/>
  <c r="AB339" i="34"/>
  <c r="AB340" i="34"/>
  <c r="AB341" i="34"/>
  <c r="AB342" i="34"/>
  <c r="AB343" i="34"/>
  <c r="AB344" i="34"/>
  <c r="AB345" i="34"/>
  <c r="AB346" i="34"/>
  <c r="AB347" i="34"/>
  <c r="AB348" i="34"/>
  <c r="AB349" i="34"/>
  <c r="AB350" i="34"/>
  <c r="AB351" i="34"/>
  <c r="AB352" i="34"/>
  <c r="AB353" i="34"/>
  <c r="AB354" i="34"/>
  <c r="AB355" i="34"/>
  <c r="AB356" i="34"/>
  <c r="AB357" i="34"/>
  <c r="AB358" i="34"/>
  <c r="AB359" i="34"/>
  <c r="AB360" i="34"/>
  <c r="AB361" i="34"/>
  <c r="AB362" i="34"/>
  <c r="AB363" i="34"/>
  <c r="AB364" i="34"/>
  <c r="AB365" i="34"/>
  <c r="AB366" i="34"/>
  <c r="AB367" i="34"/>
  <c r="AB368" i="34"/>
  <c r="AB369" i="34"/>
  <c r="AB370" i="34"/>
  <c r="AB371" i="34"/>
  <c r="AB372" i="34"/>
  <c r="AB373" i="34"/>
  <c r="AB374" i="34"/>
  <c r="AB375" i="34"/>
  <c r="AB376" i="34"/>
  <c r="AB377" i="34"/>
  <c r="AB378" i="34"/>
  <c r="AB379" i="34"/>
  <c r="AB380" i="34"/>
  <c r="AB381" i="34"/>
  <c r="AB382" i="34"/>
  <c r="AB383" i="34"/>
  <c r="AB384" i="34"/>
  <c r="AB385" i="34"/>
  <c r="AB386" i="34"/>
  <c r="AB387" i="34"/>
  <c r="AB388" i="34"/>
  <c r="AB389" i="34"/>
  <c r="AB390" i="34"/>
  <c r="AB391" i="34"/>
  <c r="AB392" i="34"/>
  <c r="AB393" i="34"/>
  <c r="AB394" i="34"/>
  <c r="AB395" i="34"/>
  <c r="AB396" i="34"/>
  <c r="AB397" i="34"/>
  <c r="AB398" i="34"/>
  <c r="AB399" i="34"/>
  <c r="AB400" i="34"/>
  <c r="AB401" i="34"/>
  <c r="AB402" i="34"/>
  <c r="AB403" i="34"/>
  <c r="AB404" i="34"/>
  <c r="AB405" i="34"/>
  <c r="AB406" i="34"/>
  <c r="AB407" i="34"/>
  <c r="AB408" i="34"/>
  <c r="AB409" i="34"/>
  <c r="AB410" i="34"/>
  <c r="AB411" i="34"/>
  <c r="AB412" i="34"/>
  <c r="AB413" i="34"/>
  <c r="AB414" i="34"/>
  <c r="AB415" i="34"/>
  <c r="AB416" i="34"/>
  <c r="AB417" i="34"/>
  <c r="AB418" i="34"/>
  <c r="AB419" i="34"/>
  <c r="AB420" i="34"/>
  <c r="AB421" i="34"/>
  <c r="AB422" i="34"/>
  <c r="AB423" i="34"/>
  <c r="AB424" i="34"/>
  <c r="AB425" i="34"/>
  <c r="AB426" i="34"/>
  <c r="AB427" i="34"/>
  <c r="AB428" i="34"/>
  <c r="AB429" i="34"/>
  <c r="AB430" i="34"/>
  <c r="AB431" i="34"/>
  <c r="AB432" i="34"/>
  <c r="AB433" i="34"/>
  <c r="AB434" i="34"/>
  <c r="AB435" i="34"/>
  <c r="AB436" i="34"/>
  <c r="AB437" i="34"/>
  <c r="AB438" i="34"/>
  <c r="AB439" i="34"/>
  <c r="AB440" i="34"/>
  <c r="AB441" i="34"/>
  <c r="AB442" i="34"/>
  <c r="AB443" i="34"/>
  <c r="AB444" i="34"/>
  <c r="AB445" i="34"/>
  <c r="AB446" i="34"/>
  <c r="AB447" i="34"/>
  <c r="AB448" i="34"/>
  <c r="AB449" i="34"/>
  <c r="AB450" i="34"/>
  <c r="AB451" i="34"/>
  <c r="AB452" i="34"/>
  <c r="AB453" i="34"/>
  <c r="AB454" i="34"/>
  <c r="AB455" i="34"/>
  <c r="AB456" i="34"/>
  <c r="AB457" i="34"/>
  <c r="AB458" i="34"/>
  <c r="AB459" i="34"/>
  <c r="AB460" i="34"/>
  <c r="AB461" i="34"/>
  <c r="AB462" i="34"/>
  <c r="AB463" i="34"/>
  <c r="AB464" i="34"/>
  <c r="AB465" i="34"/>
  <c r="AB466" i="34"/>
  <c r="AB467" i="34"/>
  <c r="AB468" i="34"/>
  <c r="AB469" i="34"/>
  <c r="AB470" i="34"/>
  <c r="AB471" i="34"/>
  <c r="AB472" i="34"/>
  <c r="AB473" i="34"/>
  <c r="AB474" i="34"/>
  <c r="AB475" i="34"/>
  <c r="AB476" i="34"/>
  <c r="AB477" i="34"/>
  <c r="AB478" i="34"/>
  <c r="AB479" i="34"/>
  <c r="AB480" i="34"/>
  <c r="AB481" i="34"/>
  <c r="AB482" i="34"/>
  <c r="AB483" i="34"/>
  <c r="AB484" i="34"/>
  <c r="AB485" i="34"/>
  <c r="AB486" i="34"/>
  <c r="AB487" i="34"/>
  <c r="AB488" i="34"/>
  <c r="AB489" i="34"/>
  <c r="AB490" i="34"/>
  <c r="AB491" i="34"/>
  <c r="AB492" i="34"/>
  <c r="AB493" i="34"/>
  <c r="AB494" i="34"/>
  <c r="AB495" i="34"/>
  <c r="AB496" i="34"/>
  <c r="AB497" i="34"/>
  <c r="AB498" i="34"/>
  <c r="AB499" i="34"/>
  <c r="AB500" i="34"/>
  <c r="AB501" i="34"/>
  <c r="AB502" i="34"/>
  <c r="AB503" i="34"/>
  <c r="AB504" i="34"/>
  <c r="AB505" i="34"/>
  <c r="AB506" i="34"/>
  <c r="AB507" i="34"/>
  <c r="AB508" i="34"/>
  <c r="AB509" i="34"/>
  <c r="AB510" i="34"/>
  <c r="AB511" i="34"/>
  <c r="AB512" i="34"/>
  <c r="AB513" i="34"/>
  <c r="AB514" i="34"/>
  <c r="AB515" i="34"/>
  <c r="AB516" i="34"/>
  <c r="AB517" i="34"/>
  <c r="AB518" i="34"/>
  <c r="AB519" i="34"/>
  <c r="AB520" i="34"/>
  <c r="AB521" i="34"/>
  <c r="AB522" i="34"/>
  <c r="AB523" i="34"/>
  <c r="AB524" i="34"/>
  <c r="AB525" i="34"/>
  <c r="AB526" i="34"/>
  <c r="AB527" i="34"/>
  <c r="AB528" i="34"/>
  <c r="AB529" i="34"/>
  <c r="AB530" i="34"/>
  <c r="AB531" i="34"/>
  <c r="AB532" i="34"/>
  <c r="AB533" i="34"/>
  <c r="AB534" i="34"/>
  <c r="AB535" i="34"/>
  <c r="AB536" i="34"/>
  <c r="AB537" i="34"/>
  <c r="AB538" i="34"/>
  <c r="AB539" i="34"/>
  <c r="AB540" i="34"/>
  <c r="AB541" i="34"/>
  <c r="AB542" i="34"/>
  <c r="AB543" i="34"/>
  <c r="AB544" i="34"/>
  <c r="AB545" i="34"/>
  <c r="AB546" i="34"/>
  <c r="AB547" i="34"/>
  <c r="AB548" i="34"/>
  <c r="AB549" i="34"/>
  <c r="AB550" i="34"/>
  <c r="AB551" i="34"/>
  <c r="AB552" i="34"/>
  <c r="AB553" i="34"/>
  <c r="AB554" i="34"/>
  <c r="AB555" i="34"/>
  <c r="AB556" i="34"/>
  <c r="AB557" i="34"/>
  <c r="AB558" i="34"/>
  <c r="AB559" i="34"/>
  <c r="AB560" i="34"/>
  <c r="AB561" i="34"/>
  <c r="AB562" i="34"/>
  <c r="AB563" i="34"/>
  <c r="AB564" i="34"/>
  <c r="AB565" i="34"/>
  <c r="AB566" i="34"/>
  <c r="AB567" i="34"/>
  <c r="AB568" i="34"/>
  <c r="AB569" i="34"/>
  <c r="AB570" i="34"/>
  <c r="AB571" i="34"/>
  <c r="AB572" i="34"/>
  <c r="AB573" i="34"/>
  <c r="AB574" i="34"/>
  <c r="AB575" i="34"/>
  <c r="AB576" i="34"/>
  <c r="AB577" i="34"/>
  <c r="AB578" i="34"/>
  <c r="AB579" i="34"/>
  <c r="AB580" i="34"/>
  <c r="AB581" i="34"/>
  <c r="AB582" i="34"/>
  <c r="AB583" i="34"/>
  <c r="AB584" i="34"/>
  <c r="AB585" i="34"/>
  <c r="AB586" i="34"/>
  <c r="AB587" i="34"/>
  <c r="AB588" i="34"/>
  <c r="AB589" i="34"/>
  <c r="AB590" i="34"/>
  <c r="AB591" i="34"/>
  <c r="AB592" i="34"/>
  <c r="AB593" i="34"/>
  <c r="AB594" i="34"/>
  <c r="AB595" i="34"/>
  <c r="AB596" i="34"/>
  <c r="AB597" i="34"/>
  <c r="AB598" i="34"/>
  <c r="AB599" i="34"/>
  <c r="AB600" i="34"/>
  <c r="AB601" i="34"/>
  <c r="AB602" i="34"/>
  <c r="AB603" i="34"/>
  <c r="AB604" i="34"/>
  <c r="AB605" i="34"/>
  <c r="AB606" i="34"/>
  <c r="AB607" i="34"/>
  <c r="AB608" i="34"/>
  <c r="AB609" i="34"/>
  <c r="AB610" i="34"/>
  <c r="AB611" i="34"/>
  <c r="AB612" i="34"/>
  <c r="AB613" i="34"/>
  <c r="AB614" i="34"/>
  <c r="AB615" i="34"/>
  <c r="AB616" i="34"/>
  <c r="AB617" i="34"/>
  <c r="AB618" i="34"/>
  <c r="AB619" i="34"/>
  <c r="AB620" i="34"/>
  <c r="AB621" i="34"/>
  <c r="AB622" i="34"/>
  <c r="AB623" i="34"/>
  <c r="AB624" i="34"/>
  <c r="AB625" i="34"/>
  <c r="AB626" i="34"/>
  <c r="AB627" i="34"/>
  <c r="AB628" i="34"/>
  <c r="AB629" i="34"/>
  <c r="AB630" i="34"/>
  <c r="AB631" i="34"/>
  <c r="AB632" i="34"/>
  <c r="AB633" i="34"/>
  <c r="AB634" i="34"/>
  <c r="AB635" i="34"/>
  <c r="AB636" i="34"/>
  <c r="AB637" i="34"/>
  <c r="AB638" i="34"/>
  <c r="AB639" i="34"/>
  <c r="AB640" i="34"/>
  <c r="AB641" i="34"/>
  <c r="AB642" i="34"/>
  <c r="AB643" i="34"/>
  <c r="AB644" i="34"/>
  <c r="AB645" i="34"/>
  <c r="AB646" i="34"/>
  <c r="AB647" i="34"/>
  <c r="AB648" i="34"/>
  <c r="AB649" i="34"/>
  <c r="AB650" i="34"/>
  <c r="AB651" i="34"/>
  <c r="AB652" i="34"/>
  <c r="AB653" i="34"/>
  <c r="AB654" i="34"/>
  <c r="AB655" i="34"/>
  <c r="AB656" i="34"/>
  <c r="AB657" i="34"/>
  <c r="AB658" i="34"/>
  <c r="AB659" i="34"/>
  <c r="AB660" i="34"/>
  <c r="AB661" i="34"/>
  <c r="AB662" i="34"/>
  <c r="AB663" i="34"/>
  <c r="AB664" i="34"/>
  <c r="AB665" i="34"/>
  <c r="AB666" i="34"/>
  <c r="AB667" i="34"/>
  <c r="AB668" i="34"/>
  <c r="AB669" i="34"/>
  <c r="AB670" i="34"/>
  <c r="AB671" i="34"/>
  <c r="AB672" i="34"/>
  <c r="AB673" i="34"/>
  <c r="AB674" i="34"/>
  <c r="AB675" i="34"/>
  <c r="AB676" i="34"/>
  <c r="AB677" i="34"/>
  <c r="AB678" i="34"/>
  <c r="AB679" i="34"/>
  <c r="AB680" i="34"/>
  <c r="AB681" i="34"/>
  <c r="AB682" i="34"/>
  <c r="AB683" i="34"/>
  <c r="AB684" i="34"/>
  <c r="AB685" i="34"/>
  <c r="AB686" i="34"/>
  <c r="AB687" i="34"/>
  <c r="AB688" i="34"/>
  <c r="AB689" i="34"/>
  <c r="AB690" i="34"/>
  <c r="AB691" i="34"/>
  <c r="AB692" i="34"/>
  <c r="AB693" i="34"/>
  <c r="AB694" i="34"/>
  <c r="AB695" i="34"/>
  <c r="AB696" i="34"/>
  <c r="AB697" i="34"/>
  <c r="AB698" i="34"/>
  <c r="AB699" i="34"/>
  <c r="AB700" i="34"/>
  <c r="AB701" i="34"/>
  <c r="AB702" i="34"/>
  <c r="AB703" i="34"/>
  <c r="AB704" i="34"/>
  <c r="AB705" i="34"/>
  <c r="AB706" i="34"/>
  <c r="AB707" i="34"/>
  <c r="AB708" i="34"/>
  <c r="AB709" i="34"/>
  <c r="AB710" i="34"/>
  <c r="AB711" i="34"/>
  <c r="AB712" i="34"/>
  <c r="AB713" i="34"/>
  <c r="AB714" i="34"/>
  <c r="AB715" i="34"/>
  <c r="AB716" i="34"/>
  <c r="AB717" i="34"/>
  <c r="AB718" i="34"/>
  <c r="AB719" i="34"/>
  <c r="AB720" i="34"/>
  <c r="AB721" i="34"/>
  <c r="AB722" i="34"/>
  <c r="AB723" i="34"/>
  <c r="AB724" i="34"/>
  <c r="AB725" i="34"/>
  <c r="AB726" i="34"/>
  <c r="AB727" i="34"/>
  <c r="AB728" i="34"/>
  <c r="AB729" i="34"/>
  <c r="AB730" i="34"/>
  <c r="AB731" i="34"/>
  <c r="AB732" i="34"/>
  <c r="AB733" i="34"/>
  <c r="AB734" i="34"/>
  <c r="AB735" i="34"/>
  <c r="AB736" i="34"/>
  <c r="AB737" i="34"/>
  <c r="AB738" i="34"/>
  <c r="AB739" i="34"/>
  <c r="AB740" i="34"/>
  <c r="AB741" i="34"/>
  <c r="AB742" i="34"/>
  <c r="AB743" i="34"/>
  <c r="AB744" i="34"/>
  <c r="AB745" i="34"/>
  <c r="AB746" i="34"/>
  <c r="AB747" i="34"/>
  <c r="AB748" i="34"/>
  <c r="AB749" i="34"/>
  <c r="AB750" i="34"/>
  <c r="AB751" i="34"/>
  <c r="AB752" i="34"/>
  <c r="AB753" i="34"/>
  <c r="AB754" i="34"/>
  <c r="AB755" i="34"/>
  <c r="AB756" i="34"/>
  <c r="AB757" i="34"/>
  <c r="AB758" i="34"/>
  <c r="AB759" i="34"/>
  <c r="AB760" i="34"/>
  <c r="AB761" i="34"/>
  <c r="AB762" i="34"/>
  <c r="AB763" i="34"/>
  <c r="AB764" i="34"/>
  <c r="AB765" i="34"/>
  <c r="AB766" i="34"/>
  <c r="AB767" i="34"/>
  <c r="AB768" i="34"/>
  <c r="AB769" i="34"/>
  <c r="AB770" i="34"/>
  <c r="AB771" i="34"/>
  <c r="AB772" i="34"/>
  <c r="AB773" i="34"/>
  <c r="AB774" i="34"/>
  <c r="AB775" i="34"/>
  <c r="AB776" i="34"/>
  <c r="AB777" i="34"/>
  <c r="AB778" i="34"/>
  <c r="AB779" i="34"/>
  <c r="AB780" i="34"/>
  <c r="AB781" i="34"/>
  <c r="AB782" i="34"/>
  <c r="AB783" i="34"/>
  <c r="AB784" i="34"/>
  <c r="AB785" i="34"/>
  <c r="AB786" i="34"/>
  <c r="AB787" i="34"/>
  <c r="AB788" i="34"/>
  <c r="AB789" i="34"/>
  <c r="AB790" i="34"/>
  <c r="AB791" i="34"/>
  <c r="AB792" i="34"/>
  <c r="AB793" i="34"/>
  <c r="AB794" i="34"/>
  <c r="AB795" i="34"/>
  <c r="AB796" i="34"/>
  <c r="AB797" i="34"/>
  <c r="AB798" i="34"/>
  <c r="AB799" i="34"/>
  <c r="AB800" i="34"/>
  <c r="AB801" i="34"/>
  <c r="AB802" i="34"/>
  <c r="AB803" i="34"/>
  <c r="AB804" i="34"/>
  <c r="AB805" i="34"/>
  <c r="AB806" i="34"/>
  <c r="AB807" i="34"/>
  <c r="AB808" i="34"/>
  <c r="AB809" i="34"/>
  <c r="AB810" i="34"/>
  <c r="AB811" i="34"/>
  <c r="AB812" i="34"/>
  <c r="AB813" i="34"/>
  <c r="AB814" i="34"/>
  <c r="AB815" i="34"/>
  <c r="AB816" i="34"/>
  <c r="AB817" i="34"/>
  <c r="AB818" i="34"/>
  <c r="AB819" i="34"/>
  <c r="AB820" i="34"/>
  <c r="AB821" i="34"/>
  <c r="AB822" i="34"/>
  <c r="AB823" i="34"/>
  <c r="AB824" i="34"/>
  <c r="AB825" i="34"/>
  <c r="AB826" i="34"/>
  <c r="AB827" i="34"/>
  <c r="AB828" i="34"/>
  <c r="AB829" i="34"/>
  <c r="AB830" i="34"/>
  <c r="AB831" i="34"/>
  <c r="AB832" i="34"/>
  <c r="AB833" i="34"/>
  <c r="AB834" i="34"/>
  <c r="AB835" i="34"/>
  <c r="AB836" i="34"/>
  <c r="AB837" i="34"/>
  <c r="AB838" i="34"/>
  <c r="AB839" i="34"/>
  <c r="AB840" i="34"/>
  <c r="AB841" i="34"/>
  <c r="AB842" i="34"/>
  <c r="AB843" i="34"/>
  <c r="AB844" i="34"/>
  <c r="AB845" i="34"/>
  <c r="AB846" i="34"/>
  <c r="AB847" i="34"/>
  <c r="AB848" i="34"/>
  <c r="AB849" i="34"/>
  <c r="AB850" i="34"/>
  <c r="AB851" i="34"/>
  <c r="AB852" i="34"/>
  <c r="AB853" i="34"/>
  <c r="AB854" i="34"/>
  <c r="AB855" i="34"/>
  <c r="AB856" i="34"/>
  <c r="AB857" i="34"/>
  <c r="AB858" i="34"/>
  <c r="AB859" i="34"/>
  <c r="AB860" i="34"/>
  <c r="AB861" i="34"/>
  <c r="AB862" i="34"/>
  <c r="AB863" i="34"/>
  <c r="AB864" i="34"/>
  <c r="AB865" i="34"/>
  <c r="AB866" i="34"/>
  <c r="AB867" i="34"/>
  <c r="AB868" i="34"/>
  <c r="AB869" i="34"/>
  <c r="AB870" i="34"/>
  <c r="AB871" i="34"/>
  <c r="AB872" i="34"/>
  <c r="AB873" i="34"/>
  <c r="AB874" i="34"/>
  <c r="AB875" i="34"/>
  <c r="AB876" i="34"/>
  <c r="AB877" i="34"/>
  <c r="AB878" i="34"/>
  <c r="AB879" i="34"/>
  <c r="AB880" i="34"/>
  <c r="AB881" i="34"/>
  <c r="AB882" i="34"/>
  <c r="AB883" i="34"/>
  <c r="AB884" i="34"/>
  <c r="AB885" i="34"/>
  <c r="AB886" i="34"/>
  <c r="AB887" i="34"/>
  <c r="AB888" i="34"/>
  <c r="AB889" i="34"/>
  <c r="AB890" i="34"/>
  <c r="AB891" i="34"/>
  <c r="AB892" i="34"/>
  <c r="AB893" i="34"/>
  <c r="AB894" i="34"/>
  <c r="AB895" i="34"/>
  <c r="AB896" i="34"/>
  <c r="AB897" i="34"/>
  <c r="AB898" i="34"/>
  <c r="AB899" i="34"/>
  <c r="AB900" i="34"/>
  <c r="AB901" i="34"/>
  <c r="AB902" i="34"/>
  <c r="AB903" i="34"/>
  <c r="AB904" i="34"/>
  <c r="AB905" i="34"/>
  <c r="AB906" i="34"/>
  <c r="AB907" i="34"/>
  <c r="AB908" i="34"/>
  <c r="AB909" i="34"/>
  <c r="AB910" i="34"/>
  <c r="AB911" i="34"/>
  <c r="AB912" i="34"/>
  <c r="AB913" i="34"/>
  <c r="AB914" i="34"/>
  <c r="AB915" i="34"/>
  <c r="AB916" i="34"/>
  <c r="AB917" i="34"/>
  <c r="AB918" i="34"/>
  <c r="AB919" i="34"/>
  <c r="AB920" i="34"/>
  <c r="AB921" i="34"/>
  <c r="AB922" i="34"/>
  <c r="AB923" i="34"/>
  <c r="AB924" i="34"/>
  <c r="AB925" i="34"/>
  <c r="AB926" i="34"/>
  <c r="AB927" i="34"/>
  <c r="AB928" i="34"/>
  <c r="AB929" i="34"/>
  <c r="AB930" i="34"/>
  <c r="AB931" i="34"/>
  <c r="AB932" i="34"/>
  <c r="AB933" i="34"/>
  <c r="AB934" i="34"/>
  <c r="AB935" i="34"/>
  <c r="AB936" i="34"/>
  <c r="AB937" i="34"/>
  <c r="AB938" i="34"/>
  <c r="AB939" i="34"/>
  <c r="AB940" i="34"/>
  <c r="AB941" i="34"/>
  <c r="AB942" i="34"/>
  <c r="AB943" i="34"/>
  <c r="AB944" i="34"/>
  <c r="AB945" i="34"/>
  <c r="AB946" i="34"/>
  <c r="AB947" i="34"/>
  <c r="AB948" i="34"/>
  <c r="AB949" i="34"/>
  <c r="AB950" i="34"/>
  <c r="AB951" i="34"/>
  <c r="AB952" i="34"/>
  <c r="AB953" i="34"/>
  <c r="AB954" i="34"/>
  <c r="AB955" i="34"/>
  <c r="AB956" i="34"/>
  <c r="AB957" i="34"/>
  <c r="AB958" i="34"/>
  <c r="AB959" i="34"/>
  <c r="AB960" i="34"/>
  <c r="AB961" i="34"/>
  <c r="AB962" i="34"/>
  <c r="AB963" i="34"/>
  <c r="AB964" i="34"/>
  <c r="AB965" i="34"/>
  <c r="AB966" i="34"/>
  <c r="AB967" i="34"/>
  <c r="AB968" i="34"/>
  <c r="AB969" i="34"/>
  <c r="AB970" i="34"/>
  <c r="AB971" i="34"/>
  <c r="AB972" i="34"/>
  <c r="AB973" i="34"/>
  <c r="AB974" i="34"/>
  <c r="AB975" i="34"/>
  <c r="AB976" i="34"/>
  <c r="AB977" i="34"/>
  <c r="AB978" i="34"/>
  <c r="AB979" i="34"/>
  <c r="AB980" i="34"/>
  <c r="AB981" i="34"/>
  <c r="AB982" i="34"/>
  <c r="AB983" i="34"/>
  <c r="AB984" i="34"/>
  <c r="AB985" i="34"/>
  <c r="AB986" i="34"/>
  <c r="AB987" i="34"/>
  <c r="AB988" i="34"/>
  <c r="AB989" i="34"/>
  <c r="AB990" i="34"/>
  <c r="AB991" i="34"/>
  <c r="AB992" i="34"/>
  <c r="AB993" i="34"/>
  <c r="AB994" i="34"/>
  <c r="AB995" i="34"/>
  <c r="AB996" i="34"/>
  <c r="AB997" i="34"/>
  <c r="AB998" i="34"/>
  <c r="AB999" i="34"/>
  <c r="AB1000" i="34"/>
  <c r="AB1001" i="34"/>
  <c r="AB1002" i="34"/>
  <c r="AB1003" i="34"/>
  <c r="AB1004" i="34"/>
  <c r="AB1005" i="34"/>
  <c r="AB1006" i="34"/>
  <c r="AB1007" i="34"/>
  <c r="AB1008" i="34"/>
  <c r="AB1009" i="34"/>
  <c r="AB1010" i="34"/>
  <c r="AB1011" i="34"/>
  <c r="AB1012" i="34"/>
  <c r="AB1013" i="34"/>
  <c r="AB1014" i="34"/>
  <c r="AB1015" i="34"/>
  <c r="AB1016" i="34"/>
  <c r="AB1017" i="34"/>
  <c r="AB1018" i="34"/>
  <c r="AB1019" i="34"/>
  <c r="AB1020" i="34"/>
  <c r="AB1021" i="34"/>
  <c r="AB1022" i="34"/>
  <c r="AB1023" i="34"/>
  <c r="AB1024" i="34"/>
  <c r="AB1025" i="34"/>
  <c r="AB1026" i="34"/>
  <c r="AB1027" i="34"/>
  <c r="AB1028" i="34"/>
  <c r="AB1029" i="34"/>
  <c r="AB1030" i="34"/>
  <c r="AB1031" i="34"/>
  <c r="AB1032" i="34"/>
  <c r="AB1033" i="34"/>
  <c r="AB1034" i="34"/>
  <c r="AB1035" i="34"/>
  <c r="AB1036" i="34"/>
  <c r="AB1037" i="34"/>
  <c r="AB1038" i="34"/>
  <c r="AB1039" i="34"/>
  <c r="AB1040" i="34"/>
  <c r="AB1041" i="34"/>
  <c r="AB1042" i="34"/>
  <c r="AB1043" i="34"/>
  <c r="AB1044" i="34"/>
  <c r="AB1045" i="34"/>
  <c r="AB1046" i="34"/>
  <c r="AB1047" i="34"/>
  <c r="AB1048" i="34"/>
  <c r="AB1049" i="34"/>
  <c r="AB1050" i="34"/>
  <c r="AB1051" i="34"/>
  <c r="AB1052" i="34"/>
  <c r="AB1053" i="34"/>
  <c r="AB1054" i="34"/>
  <c r="AB1055" i="34"/>
  <c r="AB1056" i="34"/>
  <c r="AB1057" i="34"/>
  <c r="AB1058" i="34"/>
  <c r="AB1059" i="34"/>
  <c r="AB1060" i="34"/>
  <c r="AB1061" i="34"/>
  <c r="AB1062" i="34"/>
  <c r="AB1063" i="34"/>
  <c r="AB1064" i="34"/>
  <c r="AB1065" i="34"/>
  <c r="AB1066" i="34"/>
  <c r="AB1067" i="34"/>
  <c r="AB1068" i="34"/>
  <c r="AB1069" i="34"/>
  <c r="AB1070" i="34"/>
  <c r="AB1071" i="34"/>
  <c r="AB1072" i="34"/>
  <c r="AB1073" i="34"/>
  <c r="AB1074" i="34"/>
  <c r="AB1075" i="34"/>
  <c r="AB1076" i="34"/>
  <c r="AB1077" i="34"/>
  <c r="AB1078" i="34"/>
  <c r="AB1079" i="34"/>
  <c r="AB1080" i="34"/>
  <c r="AB1081" i="34"/>
  <c r="AB1082" i="34"/>
  <c r="AB1083" i="34"/>
  <c r="AB1084" i="34"/>
  <c r="AB1085" i="34"/>
  <c r="AB1086" i="34"/>
  <c r="AB1087" i="34"/>
  <c r="AB1088" i="34"/>
  <c r="AB1089" i="34"/>
  <c r="AB1090" i="34"/>
  <c r="AB1091" i="34"/>
  <c r="AB1092" i="34"/>
  <c r="AB1093" i="34"/>
  <c r="AB1094" i="34"/>
  <c r="AB1095" i="34"/>
  <c r="AB1096" i="34"/>
  <c r="AB1097" i="34"/>
  <c r="AB1098" i="34"/>
  <c r="AB1099" i="34"/>
  <c r="AB1100" i="34"/>
  <c r="AB1101" i="34"/>
  <c r="AB1102" i="34"/>
  <c r="AB1103" i="34"/>
  <c r="AB1104" i="34"/>
  <c r="AB1105" i="34"/>
  <c r="AB1106" i="34"/>
  <c r="AB1107" i="34"/>
  <c r="AB1108" i="34"/>
  <c r="AB1109" i="34"/>
  <c r="AB1110" i="34"/>
  <c r="AB1111" i="34"/>
  <c r="AB1112" i="34"/>
  <c r="AB1113" i="34"/>
  <c r="AB1114" i="34"/>
  <c r="AB1115" i="34"/>
  <c r="AB1116" i="34"/>
  <c r="AB1117" i="34"/>
  <c r="AB1118" i="34"/>
  <c r="AB1119" i="34"/>
  <c r="AB1120" i="34"/>
  <c r="AB1121" i="34"/>
  <c r="AB1122" i="34"/>
  <c r="AB1123" i="34"/>
  <c r="AB1124" i="34"/>
  <c r="AB1125" i="34"/>
  <c r="AB1126" i="34"/>
  <c r="AB1127" i="34"/>
  <c r="AB1128" i="34"/>
  <c r="AB1129" i="34"/>
  <c r="AB1130" i="34"/>
  <c r="AB1131" i="34"/>
  <c r="AB1132" i="34"/>
  <c r="AB1133" i="34"/>
  <c r="AB1134" i="34"/>
  <c r="AB1135" i="34"/>
  <c r="AB1136" i="34"/>
  <c r="AB1137" i="34"/>
  <c r="AB1138" i="34"/>
  <c r="AB1139" i="34"/>
  <c r="AB1140" i="34"/>
  <c r="AB1141" i="34"/>
  <c r="AB1142" i="34"/>
  <c r="AB1143" i="34"/>
  <c r="AB1144" i="34"/>
  <c r="AB1145" i="34"/>
  <c r="AB1146" i="34"/>
  <c r="AB1147" i="34"/>
  <c r="AB1148" i="34"/>
  <c r="AB1149" i="34"/>
  <c r="AB1150" i="34"/>
  <c r="AB1151" i="34"/>
  <c r="AB1152" i="34"/>
  <c r="AB1153" i="34"/>
  <c r="AB1154" i="34"/>
  <c r="AB1155" i="34"/>
  <c r="AB1156" i="34"/>
  <c r="AB1157" i="34"/>
  <c r="AB1158" i="34"/>
  <c r="AB1159" i="34"/>
  <c r="AB1160" i="34"/>
  <c r="AB1161" i="34"/>
  <c r="AB1162" i="34"/>
  <c r="AB1163" i="34"/>
  <c r="AB1164" i="34"/>
  <c r="AB1165" i="34"/>
  <c r="AB1166" i="34"/>
  <c r="AB1167" i="34"/>
  <c r="AB1168" i="34"/>
  <c r="AB1169" i="34"/>
  <c r="AB1170" i="34"/>
  <c r="AB1171" i="34"/>
  <c r="AB1172" i="34"/>
  <c r="AB1173" i="34"/>
  <c r="AB1174" i="34"/>
  <c r="AB1175" i="34"/>
  <c r="AB1176" i="34"/>
  <c r="AB1177" i="34"/>
  <c r="AB1178" i="34"/>
  <c r="AB1179" i="34"/>
  <c r="AB1180" i="34"/>
  <c r="AB1181" i="34"/>
  <c r="AB1182" i="34"/>
  <c r="AB1183" i="34"/>
  <c r="AB1184" i="34"/>
  <c r="AB1185" i="34"/>
  <c r="AB1186" i="34"/>
  <c r="AB1187" i="34"/>
  <c r="AB1188" i="34"/>
  <c r="AB1189" i="34"/>
  <c r="AB1190" i="34"/>
  <c r="AB1191" i="34"/>
  <c r="AB1192" i="34"/>
  <c r="AB1193" i="34"/>
  <c r="AB1194" i="34"/>
  <c r="AB1195" i="34"/>
  <c r="AB1196" i="34"/>
  <c r="AB1197" i="34"/>
  <c r="AB1198" i="34"/>
  <c r="AB1199" i="34"/>
  <c r="AB1200" i="34"/>
  <c r="AB1201" i="34"/>
  <c r="AB1202" i="34"/>
  <c r="AB1203" i="34"/>
  <c r="AB1204" i="34"/>
  <c r="AB1205" i="34"/>
  <c r="AB1206" i="34"/>
  <c r="AB1207" i="34"/>
  <c r="AB1208" i="34"/>
  <c r="AB1209" i="34"/>
  <c r="AB1210" i="34"/>
  <c r="AB1211" i="34"/>
  <c r="AB1212" i="34"/>
  <c r="AB1213" i="34"/>
  <c r="AB1214" i="34"/>
  <c r="AB1215" i="34"/>
  <c r="AB1216" i="34"/>
  <c r="AB1217" i="34"/>
  <c r="AB1218" i="34"/>
  <c r="AB1219" i="34"/>
  <c r="AB1220" i="34"/>
  <c r="AB1221" i="34"/>
  <c r="AB1222" i="34"/>
  <c r="AB1223" i="34"/>
  <c r="AB1224" i="34"/>
  <c r="AB1225" i="34"/>
  <c r="AB1226" i="34"/>
  <c r="AB1227" i="34"/>
  <c r="AB1228" i="34"/>
  <c r="AB1229" i="34"/>
  <c r="AB1230" i="34"/>
  <c r="AB1231" i="34"/>
  <c r="AB1232" i="34"/>
  <c r="AB1233" i="34"/>
  <c r="AB1234" i="34"/>
  <c r="AB1235" i="34"/>
  <c r="AB1236" i="34"/>
  <c r="AB1237" i="34"/>
  <c r="AB1238" i="34"/>
  <c r="AB1239" i="34"/>
  <c r="AB1240" i="34"/>
  <c r="AB1241" i="34"/>
  <c r="AB1242" i="34"/>
  <c r="AB1243" i="34"/>
  <c r="AB1244" i="34"/>
  <c r="AB1245" i="34"/>
  <c r="AB1246" i="34"/>
  <c r="AB1247" i="34"/>
  <c r="AB1248" i="34"/>
  <c r="AB1249" i="34"/>
  <c r="AB1250" i="34"/>
  <c r="AB1251" i="34"/>
  <c r="AB1252" i="34"/>
  <c r="AB1253" i="34"/>
  <c r="AB1254" i="34"/>
  <c r="AB1255" i="34"/>
  <c r="AB1256" i="34"/>
  <c r="AB1257" i="34"/>
  <c r="AB1258" i="34"/>
  <c r="AB1259" i="34"/>
  <c r="AB1260" i="34"/>
  <c r="AB1261" i="34"/>
  <c r="AB1262" i="34"/>
  <c r="AB1263" i="34"/>
  <c r="AB1264" i="34"/>
  <c r="AB1265" i="34"/>
  <c r="AB1266" i="34"/>
  <c r="AB1267" i="34"/>
  <c r="AB1268" i="34"/>
  <c r="AB1269" i="34"/>
  <c r="AB1270" i="34"/>
  <c r="AB1271" i="34"/>
  <c r="AB1272" i="34"/>
  <c r="AB1273" i="34"/>
  <c r="AB1274" i="34"/>
  <c r="AB1275" i="34"/>
  <c r="AB1276" i="34"/>
  <c r="AB1277" i="34"/>
  <c r="AB1278" i="34"/>
  <c r="AB1279" i="34"/>
  <c r="AB1280" i="34"/>
  <c r="AB1281" i="34"/>
  <c r="AB1282" i="34"/>
  <c r="AB1283" i="34"/>
  <c r="AB1284" i="34"/>
  <c r="AB1285" i="34"/>
  <c r="AB1286" i="34"/>
  <c r="AB1287" i="34"/>
  <c r="AB1288" i="34"/>
  <c r="AB1289" i="34"/>
  <c r="AB1290" i="34"/>
  <c r="AB1291" i="34"/>
  <c r="AB1292" i="34"/>
  <c r="AB1293" i="34"/>
  <c r="AB1294" i="34"/>
  <c r="AB1295" i="34"/>
  <c r="AB1296" i="34"/>
  <c r="AB1297" i="34"/>
  <c r="AB1298" i="34"/>
  <c r="AB1299" i="34"/>
  <c r="AB1300" i="34"/>
  <c r="AB1301" i="34"/>
  <c r="AB1302" i="34"/>
  <c r="AB1303" i="34"/>
  <c r="AB1304" i="34"/>
  <c r="AB1305" i="34"/>
  <c r="AB1306" i="34"/>
  <c r="AB1307" i="34"/>
  <c r="AB1308" i="34"/>
  <c r="AB1309" i="34"/>
  <c r="AB1310" i="34"/>
  <c r="AC4" i="34"/>
  <c r="AC5" i="34"/>
  <c r="AC6" i="34"/>
  <c r="AC7" i="34"/>
  <c r="AC8" i="34"/>
  <c r="AC9" i="34"/>
  <c r="AC10" i="34"/>
  <c r="AC11" i="34"/>
  <c r="AC12" i="34"/>
  <c r="AC13" i="34"/>
  <c r="AC14" i="34"/>
  <c r="AC15" i="34"/>
  <c r="AC16" i="34"/>
  <c r="AC17" i="34"/>
  <c r="AC18" i="34"/>
  <c r="AC19" i="34"/>
  <c r="AC20" i="34"/>
  <c r="AC21" i="34"/>
  <c r="AC22" i="34"/>
  <c r="AC23" i="34"/>
  <c r="AC24" i="34"/>
  <c r="AC25" i="34"/>
  <c r="AC26" i="34"/>
  <c r="AC27" i="34"/>
  <c r="AC28" i="34"/>
  <c r="AC29" i="34"/>
  <c r="AC30" i="34"/>
  <c r="AC31" i="34"/>
  <c r="AC32" i="34"/>
  <c r="AC33" i="34"/>
  <c r="AC34" i="34"/>
  <c r="AC35" i="34"/>
  <c r="AC36" i="34"/>
  <c r="AC37" i="34"/>
  <c r="AC38" i="34"/>
  <c r="AC39" i="34"/>
  <c r="AC40" i="34"/>
  <c r="AC41" i="34"/>
  <c r="AC42" i="34"/>
  <c r="AC43" i="34"/>
  <c r="AC44" i="34"/>
  <c r="AC45" i="34"/>
  <c r="AC46" i="34"/>
  <c r="AC47" i="34"/>
  <c r="AC48" i="34"/>
  <c r="AC49" i="34"/>
  <c r="AC50" i="34"/>
  <c r="AC51" i="34"/>
  <c r="AC52" i="34"/>
  <c r="AC53" i="34"/>
  <c r="AC54" i="34"/>
  <c r="AC55" i="34"/>
  <c r="AC56" i="34"/>
  <c r="AC57" i="34"/>
  <c r="AC58" i="34"/>
  <c r="AC59" i="34"/>
  <c r="AC60" i="34"/>
  <c r="AC61" i="34"/>
  <c r="AC62" i="34"/>
  <c r="AC63" i="34"/>
  <c r="AC64" i="34"/>
  <c r="AC65" i="34"/>
  <c r="AC66" i="34"/>
  <c r="AC67" i="34"/>
  <c r="AC68" i="34"/>
  <c r="AC69" i="34"/>
  <c r="AC70" i="34"/>
  <c r="AC71" i="34"/>
  <c r="AC72" i="34"/>
  <c r="AC73" i="34"/>
  <c r="AC74" i="34"/>
  <c r="AC75" i="34"/>
  <c r="AC76" i="34"/>
  <c r="AC77" i="34"/>
  <c r="AC78" i="34"/>
  <c r="AC79" i="34"/>
  <c r="AC80" i="34"/>
  <c r="AC81" i="34"/>
  <c r="AC82" i="34"/>
  <c r="AC83" i="34"/>
  <c r="AC84" i="34"/>
  <c r="AC85" i="34"/>
  <c r="AC86" i="34"/>
  <c r="AC87" i="34"/>
  <c r="AC88" i="34"/>
  <c r="AC89" i="34"/>
  <c r="AC90" i="34"/>
  <c r="AC91" i="34"/>
  <c r="AC92" i="34"/>
  <c r="AC93" i="34"/>
  <c r="AC94" i="34"/>
  <c r="AC95" i="34"/>
  <c r="AC96" i="34"/>
  <c r="AC97" i="34"/>
  <c r="AC98" i="34"/>
  <c r="AC99" i="34"/>
  <c r="AC100" i="34"/>
  <c r="AC101" i="34"/>
  <c r="AC102" i="34"/>
  <c r="AC103" i="34"/>
  <c r="AC104" i="34"/>
  <c r="AC105" i="34"/>
  <c r="AC106" i="34"/>
  <c r="AC107" i="34"/>
  <c r="AC108" i="34"/>
  <c r="AC109" i="34"/>
  <c r="AC110" i="34"/>
  <c r="AC111" i="34"/>
  <c r="AC112" i="34"/>
  <c r="AC113" i="34"/>
  <c r="AC114" i="34"/>
  <c r="AC115" i="34"/>
  <c r="AC116" i="34"/>
  <c r="AC117" i="34"/>
  <c r="AC118" i="34"/>
  <c r="AC119" i="34"/>
  <c r="AC120" i="34"/>
  <c r="AC121" i="34"/>
  <c r="AC122" i="34"/>
  <c r="AC123" i="34"/>
  <c r="AC124" i="34"/>
  <c r="AC125" i="34"/>
  <c r="AC126" i="34"/>
  <c r="AC127" i="34"/>
  <c r="AC128" i="34"/>
  <c r="AC129" i="34"/>
  <c r="AC130" i="34"/>
  <c r="AC131" i="34"/>
  <c r="AC132" i="34"/>
  <c r="AC133" i="34"/>
  <c r="AC134" i="34"/>
  <c r="AC135" i="34"/>
  <c r="AC136" i="34"/>
  <c r="AC137" i="34"/>
  <c r="AC138" i="34"/>
  <c r="AC139" i="34"/>
  <c r="AC140" i="34"/>
  <c r="AC141" i="34"/>
  <c r="AC142" i="34"/>
  <c r="AC143" i="34"/>
  <c r="AC144" i="34"/>
  <c r="AC145" i="34"/>
  <c r="AC146" i="34"/>
  <c r="AC147" i="34"/>
  <c r="AC148" i="34"/>
  <c r="AC149" i="34"/>
  <c r="AC150" i="34"/>
  <c r="AC151" i="34"/>
  <c r="AC152" i="34"/>
  <c r="AC153" i="34"/>
  <c r="AC154" i="34"/>
  <c r="AC155" i="34"/>
  <c r="AC156" i="34"/>
  <c r="AC157" i="34"/>
  <c r="AC158" i="34"/>
  <c r="AC159" i="34"/>
  <c r="AC160" i="34"/>
  <c r="AC161" i="34"/>
  <c r="AC162" i="34"/>
  <c r="AC163" i="34"/>
  <c r="AC164" i="34"/>
  <c r="AC165" i="34"/>
  <c r="AC166" i="34"/>
  <c r="AC167" i="34"/>
  <c r="AC168" i="34"/>
  <c r="AC169" i="34"/>
  <c r="AC170" i="34"/>
  <c r="AC171" i="34"/>
  <c r="AC172" i="34"/>
  <c r="AC173" i="34"/>
  <c r="AC174" i="34"/>
  <c r="AC175" i="34"/>
  <c r="AC176" i="34"/>
  <c r="AC177" i="34"/>
  <c r="AC178" i="34"/>
  <c r="AC179" i="34"/>
  <c r="AC180" i="34"/>
  <c r="AC181" i="34"/>
  <c r="AC182" i="34"/>
  <c r="AC183" i="34"/>
  <c r="AC184" i="34"/>
  <c r="AC185" i="34"/>
  <c r="AC186" i="34"/>
  <c r="AC187" i="34"/>
  <c r="AC188" i="34"/>
  <c r="AC189" i="34"/>
  <c r="AC190" i="34"/>
  <c r="AC191" i="34"/>
  <c r="AC192" i="34"/>
  <c r="AC193" i="34"/>
  <c r="AC194" i="34"/>
  <c r="AC195" i="34"/>
  <c r="AC196" i="34"/>
  <c r="AC197" i="34"/>
  <c r="AC198" i="34"/>
  <c r="AC199" i="34"/>
  <c r="AC200" i="34"/>
  <c r="AC201" i="34"/>
  <c r="AC202" i="34"/>
  <c r="AC203" i="34"/>
  <c r="AC204" i="34"/>
  <c r="AC205" i="34"/>
  <c r="AC206" i="34"/>
  <c r="AC207" i="34"/>
  <c r="AC208" i="34"/>
  <c r="AC209" i="34"/>
  <c r="AC210" i="34"/>
  <c r="AC211" i="34"/>
  <c r="AC212" i="34"/>
  <c r="AC213" i="34"/>
  <c r="AC214" i="34"/>
  <c r="AC215" i="34"/>
  <c r="AC216" i="34"/>
  <c r="AC217" i="34"/>
  <c r="AC218" i="34"/>
  <c r="AC219" i="34"/>
  <c r="AC220" i="34"/>
  <c r="AC221" i="34"/>
  <c r="AC222" i="34"/>
  <c r="AC223" i="34"/>
  <c r="AC224" i="34"/>
  <c r="AC225" i="34"/>
  <c r="AC226" i="34"/>
  <c r="AC227" i="34"/>
  <c r="AC228" i="34"/>
  <c r="AC229" i="34"/>
  <c r="AC230" i="34"/>
  <c r="AC231" i="34"/>
  <c r="AC232" i="34"/>
  <c r="AC233" i="34"/>
  <c r="AC234" i="34"/>
  <c r="AC235" i="34"/>
  <c r="AC236" i="34"/>
  <c r="AC237" i="34"/>
  <c r="AC238" i="34"/>
  <c r="AC239" i="34"/>
  <c r="AC240" i="34"/>
  <c r="AC241" i="34"/>
  <c r="AC242" i="34"/>
  <c r="AC243" i="34"/>
  <c r="AC244" i="34"/>
  <c r="AC245" i="34"/>
  <c r="AC246" i="34"/>
  <c r="AC247" i="34"/>
  <c r="AC248" i="34"/>
  <c r="AC249" i="34"/>
  <c r="AC250" i="34"/>
  <c r="AC251" i="34"/>
  <c r="AC252" i="34"/>
  <c r="AC253" i="34"/>
  <c r="AC254" i="34"/>
  <c r="AC255" i="34"/>
  <c r="AC256" i="34"/>
  <c r="AC257" i="34"/>
  <c r="AC258" i="34"/>
  <c r="AC259" i="34"/>
  <c r="AC260" i="34"/>
  <c r="AC261" i="34"/>
  <c r="AC262" i="34"/>
  <c r="AC263" i="34"/>
  <c r="AC264" i="34"/>
  <c r="AC265" i="34"/>
  <c r="AC266" i="34"/>
  <c r="AC267" i="34"/>
  <c r="AC268" i="34"/>
  <c r="AC269" i="34"/>
  <c r="AC270" i="34"/>
  <c r="AC271" i="34"/>
  <c r="AC272" i="34"/>
  <c r="AC273" i="34"/>
  <c r="AC274" i="34"/>
  <c r="AC275" i="34"/>
  <c r="AC276" i="34"/>
  <c r="AC277" i="34"/>
  <c r="AC278" i="34"/>
  <c r="AC279" i="34"/>
  <c r="AC280" i="34"/>
  <c r="AC281" i="34"/>
  <c r="AC282" i="34"/>
  <c r="AC283" i="34"/>
  <c r="AC284" i="34"/>
  <c r="AC285" i="34"/>
  <c r="AC286" i="34"/>
  <c r="AC287" i="34"/>
  <c r="AC288" i="34"/>
  <c r="AC289" i="34"/>
  <c r="AC290" i="34"/>
  <c r="AC291" i="34"/>
  <c r="AC292" i="34"/>
  <c r="AC293" i="34"/>
  <c r="AC294" i="34"/>
  <c r="AC295" i="34"/>
  <c r="AC296" i="34"/>
  <c r="AC297" i="34"/>
  <c r="AC298" i="34"/>
  <c r="AC299" i="34"/>
  <c r="AC300" i="34"/>
  <c r="AC301" i="34"/>
  <c r="AC302" i="34"/>
  <c r="AC303" i="34"/>
  <c r="AC304" i="34"/>
  <c r="AC305" i="34"/>
  <c r="AC306" i="34"/>
  <c r="AC307" i="34"/>
  <c r="AC308" i="34"/>
  <c r="AC309" i="34"/>
  <c r="AC310" i="34"/>
  <c r="AC311" i="34"/>
  <c r="AC312" i="34"/>
  <c r="AC313" i="34"/>
  <c r="AC314" i="34"/>
  <c r="AC315" i="34"/>
  <c r="AC316" i="34"/>
  <c r="AC317" i="34"/>
  <c r="AC318" i="34"/>
  <c r="AC319" i="34"/>
  <c r="AC320" i="34"/>
  <c r="AC321" i="34"/>
  <c r="AC322" i="34"/>
  <c r="AC323" i="34"/>
  <c r="AC324" i="34"/>
  <c r="AC325" i="34"/>
  <c r="AC326" i="34"/>
  <c r="AC327" i="34"/>
  <c r="AC328" i="34"/>
  <c r="AC329" i="34"/>
  <c r="AC330" i="34"/>
  <c r="AC331" i="34"/>
  <c r="AC332" i="34"/>
  <c r="AC333" i="34"/>
  <c r="AC334" i="34"/>
  <c r="AC335" i="34"/>
  <c r="AC336" i="34"/>
  <c r="AC337" i="34"/>
  <c r="AC338" i="34"/>
  <c r="AC339" i="34"/>
  <c r="AC340" i="34"/>
  <c r="AC341" i="34"/>
  <c r="AC342" i="34"/>
  <c r="AC343" i="34"/>
  <c r="AC344" i="34"/>
  <c r="AC345" i="34"/>
  <c r="AC346" i="34"/>
  <c r="AC347" i="34"/>
  <c r="AC348" i="34"/>
  <c r="AC349" i="34"/>
  <c r="AC350" i="34"/>
  <c r="AC351" i="34"/>
  <c r="AC352" i="34"/>
  <c r="AC353" i="34"/>
  <c r="AC354" i="34"/>
  <c r="AC355" i="34"/>
  <c r="AC356" i="34"/>
  <c r="AC357" i="34"/>
  <c r="AC358" i="34"/>
  <c r="AC359" i="34"/>
  <c r="AC360" i="34"/>
  <c r="AC361" i="34"/>
  <c r="AC362" i="34"/>
  <c r="AC363" i="34"/>
  <c r="AC364" i="34"/>
  <c r="AC365" i="34"/>
  <c r="AC366" i="34"/>
  <c r="AC367" i="34"/>
  <c r="AC368" i="34"/>
  <c r="AC369" i="34"/>
  <c r="AC370" i="34"/>
  <c r="AC371" i="34"/>
  <c r="AC372" i="34"/>
  <c r="AC373" i="34"/>
  <c r="AC374" i="34"/>
  <c r="AC375" i="34"/>
  <c r="AC376" i="34"/>
  <c r="AC377" i="34"/>
  <c r="AC378" i="34"/>
  <c r="AC379" i="34"/>
  <c r="AC380" i="34"/>
  <c r="AC381" i="34"/>
  <c r="AC382" i="34"/>
  <c r="AC383" i="34"/>
  <c r="AC384" i="34"/>
  <c r="AC385" i="34"/>
  <c r="AC386" i="34"/>
  <c r="AC387" i="34"/>
  <c r="AC388" i="34"/>
  <c r="AC389" i="34"/>
  <c r="AC390" i="34"/>
  <c r="AC391" i="34"/>
  <c r="AC392" i="34"/>
  <c r="AC393" i="34"/>
  <c r="AC394" i="34"/>
  <c r="AC395" i="34"/>
  <c r="AC396" i="34"/>
  <c r="AC397" i="34"/>
  <c r="AC398" i="34"/>
  <c r="AC399" i="34"/>
  <c r="AC400" i="34"/>
  <c r="AC401" i="34"/>
  <c r="AC402" i="34"/>
  <c r="AC403" i="34"/>
  <c r="AC404" i="34"/>
  <c r="AC405" i="34"/>
  <c r="AC406" i="34"/>
  <c r="AC407" i="34"/>
  <c r="AC408" i="34"/>
  <c r="AC409" i="34"/>
  <c r="AC410" i="34"/>
  <c r="AC411" i="34"/>
  <c r="AC412" i="34"/>
  <c r="AC413" i="34"/>
  <c r="AC414" i="34"/>
  <c r="AC415" i="34"/>
  <c r="AC416" i="34"/>
  <c r="AC417" i="34"/>
  <c r="AC418" i="34"/>
  <c r="AC419" i="34"/>
  <c r="AC420" i="34"/>
  <c r="AC421" i="34"/>
  <c r="AC422" i="34"/>
  <c r="AC423" i="34"/>
  <c r="AC424" i="34"/>
  <c r="AC425" i="34"/>
  <c r="AC426" i="34"/>
  <c r="AC427" i="34"/>
  <c r="AC428" i="34"/>
  <c r="AC429" i="34"/>
  <c r="AC430" i="34"/>
  <c r="AC431" i="34"/>
  <c r="AC432" i="34"/>
  <c r="AC433" i="34"/>
  <c r="AC434" i="34"/>
  <c r="AC435" i="34"/>
  <c r="AC436" i="34"/>
  <c r="AC437" i="34"/>
  <c r="AC438" i="34"/>
  <c r="AC439" i="34"/>
  <c r="AC440" i="34"/>
  <c r="AC441" i="34"/>
  <c r="AC442" i="34"/>
  <c r="AC443" i="34"/>
  <c r="AC444" i="34"/>
  <c r="AC445" i="34"/>
  <c r="AC446" i="34"/>
  <c r="AC447" i="34"/>
  <c r="AC448" i="34"/>
  <c r="AC449" i="34"/>
  <c r="AC450" i="34"/>
  <c r="AC451" i="34"/>
  <c r="AC452" i="34"/>
  <c r="AC453" i="34"/>
  <c r="AC454" i="34"/>
  <c r="AC455" i="34"/>
  <c r="AC456" i="34"/>
  <c r="AC457" i="34"/>
  <c r="AC458" i="34"/>
  <c r="AC459" i="34"/>
  <c r="AC460" i="34"/>
  <c r="AC461" i="34"/>
  <c r="AC462" i="34"/>
  <c r="AC463" i="34"/>
  <c r="AC464" i="34"/>
  <c r="AC465" i="34"/>
  <c r="AC466" i="34"/>
  <c r="AC467" i="34"/>
  <c r="AC468" i="34"/>
  <c r="AC469" i="34"/>
  <c r="AC470" i="34"/>
  <c r="AC471" i="34"/>
  <c r="AC472" i="34"/>
  <c r="AC473" i="34"/>
  <c r="AC474" i="34"/>
  <c r="AC475" i="34"/>
  <c r="AC476" i="34"/>
  <c r="AC477" i="34"/>
  <c r="AC478" i="34"/>
  <c r="AC479" i="34"/>
  <c r="AC480" i="34"/>
  <c r="AC481" i="34"/>
  <c r="AC482" i="34"/>
  <c r="AC483" i="34"/>
  <c r="AC484" i="34"/>
  <c r="AC485" i="34"/>
  <c r="AC486" i="34"/>
  <c r="AC487" i="34"/>
  <c r="AC488" i="34"/>
  <c r="AC489" i="34"/>
  <c r="AC490" i="34"/>
  <c r="AC491" i="34"/>
  <c r="AC492" i="34"/>
  <c r="AC493" i="34"/>
  <c r="AC494" i="34"/>
  <c r="AC495" i="34"/>
  <c r="AC496" i="34"/>
  <c r="AC497" i="34"/>
  <c r="AC498" i="34"/>
  <c r="AC499" i="34"/>
  <c r="AC500" i="34"/>
  <c r="AC501" i="34"/>
  <c r="AC502" i="34"/>
  <c r="AC503" i="34"/>
  <c r="AC504" i="34"/>
  <c r="AC505" i="34"/>
  <c r="AC506" i="34"/>
  <c r="AC507" i="34"/>
  <c r="AC508" i="34"/>
  <c r="AC509" i="34"/>
  <c r="AC510" i="34"/>
  <c r="AC511" i="34"/>
  <c r="AC512" i="34"/>
  <c r="AC513" i="34"/>
  <c r="AC514" i="34"/>
  <c r="AC515" i="34"/>
  <c r="AC516" i="34"/>
  <c r="AC517" i="34"/>
  <c r="AC518" i="34"/>
  <c r="AC519" i="34"/>
  <c r="AC520" i="34"/>
  <c r="AC521" i="34"/>
  <c r="AC522" i="34"/>
  <c r="AC523" i="34"/>
  <c r="AC524" i="34"/>
  <c r="AC525" i="34"/>
  <c r="AC526" i="34"/>
  <c r="AC527" i="34"/>
  <c r="AC528" i="34"/>
  <c r="AC529" i="34"/>
  <c r="AC530" i="34"/>
  <c r="AC531" i="34"/>
  <c r="AC532" i="34"/>
  <c r="AC533" i="34"/>
  <c r="AC534" i="34"/>
  <c r="AC535" i="34"/>
  <c r="AC536" i="34"/>
  <c r="AC537" i="34"/>
  <c r="AC538" i="34"/>
  <c r="AC539" i="34"/>
  <c r="AC540" i="34"/>
  <c r="AC541" i="34"/>
  <c r="AC542" i="34"/>
  <c r="AC543" i="34"/>
  <c r="AC544" i="34"/>
  <c r="AC545" i="34"/>
  <c r="AC546" i="34"/>
  <c r="AC547" i="34"/>
  <c r="AC548" i="34"/>
  <c r="AC549" i="34"/>
  <c r="AC550" i="34"/>
  <c r="AC551" i="34"/>
  <c r="AC552" i="34"/>
  <c r="AC553" i="34"/>
  <c r="AC554" i="34"/>
  <c r="AC555" i="34"/>
  <c r="AC556" i="34"/>
  <c r="AC557" i="34"/>
  <c r="AC558" i="34"/>
  <c r="AC559" i="34"/>
  <c r="AC560" i="34"/>
  <c r="AC561" i="34"/>
  <c r="AC562" i="34"/>
  <c r="AC563" i="34"/>
  <c r="AC564" i="34"/>
  <c r="AC565" i="34"/>
  <c r="AC566" i="34"/>
  <c r="AC567" i="34"/>
  <c r="AC568" i="34"/>
  <c r="AC569" i="34"/>
  <c r="AC570" i="34"/>
  <c r="AC571" i="34"/>
  <c r="AC572" i="34"/>
  <c r="AC573" i="34"/>
  <c r="AC574" i="34"/>
  <c r="AC575" i="34"/>
  <c r="AC576" i="34"/>
  <c r="AC577" i="34"/>
  <c r="AC578" i="34"/>
  <c r="AC579" i="34"/>
  <c r="AC580" i="34"/>
  <c r="AC581" i="34"/>
  <c r="AC582" i="34"/>
  <c r="AC583" i="34"/>
  <c r="AC584" i="34"/>
  <c r="AC585" i="34"/>
  <c r="AC586" i="34"/>
  <c r="AC587" i="34"/>
  <c r="AC588" i="34"/>
  <c r="AC589" i="34"/>
  <c r="AC590" i="34"/>
  <c r="AC591" i="34"/>
  <c r="AC592" i="34"/>
  <c r="AC593" i="34"/>
  <c r="AC594" i="34"/>
  <c r="AC595" i="34"/>
  <c r="AC596" i="34"/>
  <c r="AC597" i="34"/>
  <c r="AC598" i="34"/>
  <c r="AC599" i="34"/>
  <c r="AC600" i="34"/>
  <c r="AC601" i="34"/>
  <c r="AC602" i="34"/>
  <c r="AC603" i="34"/>
  <c r="AC604" i="34"/>
  <c r="AC605" i="34"/>
  <c r="AC606" i="34"/>
  <c r="AC607" i="34"/>
  <c r="AC608" i="34"/>
  <c r="AC609" i="34"/>
  <c r="AC610" i="34"/>
  <c r="AC611" i="34"/>
  <c r="AC612" i="34"/>
  <c r="AC613" i="34"/>
  <c r="AC614" i="34"/>
  <c r="AC615" i="34"/>
  <c r="AC616" i="34"/>
  <c r="AC617" i="34"/>
  <c r="AC618" i="34"/>
  <c r="AC619" i="34"/>
  <c r="AC620" i="34"/>
  <c r="AC621" i="34"/>
  <c r="AC622" i="34"/>
  <c r="AC623" i="34"/>
  <c r="AC624" i="34"/>
  <c r="AC625" i="34"/>
  <c r="AC626" i="34"/>
  <c r="AC627" i="34"/>
  <c r="AC628" i="34"/>
  <c r="AC629" i="34"/>
  <c r="AC630" i="34"/>
  <c r="AC631" i="34"/>
  <c r="AC632" i="34"/>
  <c r="AC633" i="34"/>
  <c r="AC634" i="34"/>
  <c r="AC635" i="34"/>
  <c r="AC636" i="34"/>
  <c r="AC637" i="34"/>
  <c r="AC638" i="34"/>
  <c r="AC639" i="34"/>
  <c r="AC640" i="34"/>
  <c r="AC641" i="34"/>
  <c r="AC642" i="34"/>
  <c r="AC643" i="34"/>
  <c r="AC644" i="34"/>
  <c r="AC645" i="34"/>
  <c r="AC646" i="34"/>
  <c r="AC647" i="34"/>
  <c r="AC648" i="34"/>
  <c r="AC649" i="34"/>
  <c r="AC650" i="34"/>
  <c r="AC651" i="34"/>
  <c r="AC652" i="34"/>
  <c r="AC653" i="34"/>
  <c r="AC654" i="34"/>
  <c r="AC655" i="34"/>
  <c r="AC656" i="34"/>
  <c r="AC657" i="34"/>
  <c r="AC658" i="34"/>
  <c r="AC659" i="34"/>
  <c r="AC660" i="34"/>
  <c r="AC661" i="34"/>
  <c r="AC662" i="34"/>
  <c r="AC663" i="34"/>
  <c r="AC664" i="34"/>
  <c r="AC665" i="34"/>
  <c r="AC666" i="34"/>
  <c r="AC667" i="34"/>
  <c r="AC668" i="34"/>
  <c r="AC669" i="34"/>
  <c r="AC670" i="34"/>
  <c r="AC671" i="34"/>
  <c r="AC672" i="34"/>
  <c r="AC673" i="34"/>
  <c r="AC674" i="34"/>
  <c r="AC675" i="34"/>
  <c r="AC676" i="34"/>
  <c r="AC677" i="34"/>
  <c r="AC678" i="34"/>
  <c r="AC679" i="34"/>
  <c r="AC680" i="34"/>
  <c r="AC681" i="34"/>
  <c r="AC682" i="34"/>
  <c r="AC683" i="34"/>
  <c r="AC684" i="34"/>
  <c r="AC685" i="34"/>
  <c r="AC686" i="34"/>
  <c r="AC687" i="34"/>
  <c r="AC688" i="34"/>
  <c r="AC689" i="34"/>
  <c r="AC690" i="34"/>
  <c r="AC691" i="34"/>
  <c r="AC692" i="34"/>
  <c r="AC693" i="34"/>
  <c r="AC694" i="34"/>
  <c r="AC695" i="34"/>
  <c r="AC696" i="34"/>
  <c r="AC697" i="34"/>
  <c r="AC698" i="34"/>
  <c r="AC699" i="34"/>
  <c r="AC700" i="34"/>
  <c r="AC701" i="34"/>
  <c r="AC702" i="34"/>
  <c r="AC703" i="34"/>
  <c r="AC704" i="34"/>
  <c r="AC705" i="34"/>
  <c r="AC706" i="34"/>
  <c r="AC707" i="34"/>
  <c r="AC708" i="34"/>
  <c r="AC709" i="34"/>
  <c r="AC710" i="34"/>
  <c r="AC711" i="34"/>
  <c r="AC712" i="34"/>
  <c r="AC713" i="34"/>
  <c r="AC714" i="34"/>
  <c r="AC715" i="34"/>
  <c r="AC716" i="34"/>
  <c r="AC717" i="34"/>
  <c r="AC718" i="34"/>
  <c r="AC719" i="34"/>
  <c r="AC720" i="34"/>
  <c r="AC721" i="34"/>
  <c r="AC722" i="34"/>
  <c r="AC723" i="34"/>
  <c r="AC724" i="34"/>
  <c r="AC725" i="34"/>
  <c r="AC726" i="34"/>
  <c r="AC727" i="34"/>
  <c r="AC728" i="34"/>
  <c r="AC729" i="34"/>
  <c r="AC730" i="34"/>
  <c r="AC731" i="34"/>
  <c r="AC732" i="34"/>
  <c r="AC733" i="34"/>
  <c r="AC734" i="34"/>
  <c r="AC735" i="34"/>
  <c r="AC736" i="34"/>
  <c r="AC737" i="34"/>
  <c r="AC738" i="34"/>
  <c r="AC739" i="34"/>
  <c r="AC740" i="34"/>
  <c r="AC741" i="34"/>
  <c r="AC742" i="34"/>
  <c r="AC743" i="34"/>
  <c r="AC744" i="34"/>
  <c r="AC745" i="34"/>
  <c r="AC746" i="34"/>
  <c r="AC747" i="34"/>
  <c r="AC748" i="34"/>
  <c r="AC749" i="34"/>
  <c r="AC750" i="34"/>
  <c r="AC751" i="34"/>
  <c r="AC752" i="34"/>
  <c r="AC753" i="34"/>
  <c r="AC754" i="34"/>
  <c r="AC755" i="34"/>
  <c r="AC756" i="34"/>
  <c r="AC757" i="34"/>
  <c r="AC758" i="34"/>
  <c r="AC759" i="34"/>
  <c r="AC760" i="34"/>
  <c r="AC761" i="34"/>
  <c r="AC762" i="34"/>
  <c r="AC763" i="34"/>
  <c r="AC764" i="34"/>
  <c r="AC765" i="34"/>
  <c r="AC766" i="34"/>
  <c r="AC767" i="34"/>
  <c r="AC768" i="34"/>
  <c r="AC769" i="34"/>
  <c r="AC770" i="34"/>
  <c r="AC771" i="34"/>
  <c r="AC772" i="34"/>
  <c r="AC773" i="34"/>
  <c r="AC774" i="34"/>
  <c r="AC775" i="34"/>
  <c r="AC776" i="34"/>
  <c r="AC777" i="34"/>
  <c r="AC778" i="34"/>
  <c r="AC779" i="34"/>
  <c r="AC780" i="34"/>
  <c r="AC781" i="34"/>
  <c r="AC782" i="34"/>
  <c r="AC783" i="34"/>
  <c r="AC784" i="34"/>
  <c r="AC785" i="34"/>
  <c r="AC786" i="34"/>
  <c r="AC787" i="34"/>
  <c r="AC788" i="34"/>
  <c r="AC789" i="34"/>
  <c r="AC790" i="34"/>
  <c r="AC791" i="34"/>
  <c r="AC792" i="34"/>
  <c r="AC793" i="34"/>
  <c r="AC794" i="34"/>
  <c r="AC795" i="34"/>
  <c r="AC796" i="34"/>
  <c r="AC797" i="34"/>
  <c r="AC798" i="34"/>
  <c r="AC799" i="34"/>
  <c r="AC800" i="34"/>
  <c r="AC801" i="34"/>
  <c r="AC802" i="34"/>
  <c r="AC803" i="34"/>
  <c r="AC804" i="34"/>
  <c r="AC805" i="34"/>
  <c r="AC806" i="34"/>
  <c r="AC807" i="34"/>
  <c r="AC808" i="34"/>
  <c r="AC809" i="34"/>
  <c r="AC810" i="34"/>
  <c r="AC811" i="34"/>
  <c r="AC812" i="34"/>
  <c r="AC813" i="34"/>
  <c r="AC814" i="34"/>
  <c r="AC815" i="34"/>
  <c r="AC816" i="34"/>
  <c r="AC817" i="34"/>
  <c r="AC818" i="34"/>
  <c r="AC819" i="34"/>
  <c r="AC820" i="34"/>
  <c r="AC821" i="34"/>
  <c r="AC822" i="34"/>
  <c r="AC823" i="34"/>
  <c r="AC824" i="34"/>
  <c r="AC825" i="34"/>
  <c r="AC826" i="34"/>
  <c r="AC827" i="34"/>
  <c r="AC828" i="34"/>
  <c r="AC829" i="34"/>
  <c r="AC830" i="34"/>
  <c r="AC831" i="34"/>
  <c r="AC832" i="34"/>
  <c r="AC833" i="34"/>
  <c r="AC834" i="34"/>
  <c r="AC835" i="34"/>
  <c r="AC836" i="34"/>
  <c r="AC837" i="34"/>
  <c r="AC838" i="34"/>
  <c r="AC839" i="34"/>
  <c r="AC840" i="34"/>
  <c r="AC841" i="34"/>
  <c r="AC842" i="34"/>
  <c r="AC843" i="34"/>
  <c r="AC844" i="34"/>
  <c r="AC845" i="34"/>
  <c r="AC846" i="34"/>
  <c r="AC847" i="34"/>
  <c r="AC848" i="34"/>
  <c r="AC849" i="34"/>
  <c r="AC850" i="34"/>
  <c r="AC851" i="34"/>
  <c r="AC852" i="34"/>
  <c r="AC853" i="34"/>
  <c r="AC854" i="34"/>
  <c r="AC855" i="34"/>
  <c r="AC856" i="34"/>
  <c r="AC857" i="34"/>
  <c r="AC858" i="34"/>
  <c r="AC859" i="34"/>
  <c r="AC860" i="34"/>
  <c r="AC861" i="34"/>
  <c r="AC862" i="34"/>
  <c r="AC863" i="34"/>
  <c r="AC864" i="34"/>
  <c r="AC865" i="34"/>
  <c r="AC866" i="34"/>
  <c r="AC867" i="34"/>
  <c r="AC868" i="34"/>
  <c r="AC869" i="34"/>
  <c r="AC870" i="34"/>
  <c r="AC871" i="34"/>
  <c r="AC872" i="34"/>
  <c r="AC873" i="34"/>
  <c r="AC874" i="34"/>
  <c r="AC875" i="34"/>
  <c r="AC876" i="34"/>
  <c r="AC877" i="34"/>
  <c r="AC878" i="34"/>
  <c r="AC879" i="34"/>
  <c r="AC880" i="34"/>
  <c r="AC881" i="34"/>
  <c r="AC882" i="34"/>
  <c r="AC883" i="34"/>
  <c r="AC884" i="34"/>
  <c r="AC885" i="34"/>
  <c r="AC886" i="34"/>
  <c r="AC887" i="34"/>
  <c r="AC888" i="34"/>
  <c r="AC889" i="34"/>
  <c r="AC890" i="34"/>
  <c r="AC891" i="34"/>
  <c r="AC892" i="34"/>
  <c r="AC893" i="34"/>
  <c r="AC894" i="34"/>
  <c r="AC895" i="34"/>
  <c r="AC896" i="34"/>
  <c r="AC897" i="34"/>
  <c r="AC898" i="34"/>
  <c r="AC899" i="34"/>
  <c r="AC900" i="34"/>
  <c r="AC901" i="34"/>
  <c r="AC902" i="34"/>
  <c r="AC903" i="34"/>
  <c r="AC904" i="34"/>
  <c r="AC905" i="34"/>
  <c r="AC906" i="34"/>
  <c r="AC907" i="34"/>
  <c r="AC908" i="34"/>
  <c r="AC909" i="34"/>
  <c r="AC910" i="34"/>
  <c r="AC911" i="34"/>
  <c r="AC912" i="34"/>
  <c r="AC913" i="34"/>
  <c r="AC914" i="34"/>
  <c r="AC915" i="34"/>
  <c r="AC916" i="34"/>
  <c r="AC917" i="34"/>
  <c r="AC918" i="34"/>
  <c r="AC919" i="34"/>
  <c r="AC920" i="34"/>
  <c r="AC921" i="34"/>
  <c r="AC922" i="34"/>
  <c r="AC923" i="34"/>
  <c r="AC924" i="34"/>
  <c r="AC925" i="34"/>
  <c r="AC926" i="34"/>
  <c r="AC927" i="34"/>
  <c r="AC928" i="34"/>
  <c r="AC929" i="34"/>
  <c r="AC930" i="34"/>
  <c r="AC931" i="34"/>
  <c r="AC932" i="34"/>
  <c r="AC933" i="34"/>
  <c r="AC934" i="34"/>
  <c r="AC935" i="34"/>
  <c r="AC936" i="34"/>
  <c r="AC937" i="34"/>
  <c r="AC938" i="34"/>
  <c r="AC939" i="34"/>
  <c r="AC940" i="34"/>
  <c r="AC941" i="34"/>
  <c r="AC942" i="34"/>
  <c r="AC943" i="34"/>
  <c r="AC944" i="34"/>
  <c r="AC945" i="34"/>
  <c r="AC946" i="34"/>
  <c r="AC947" i="34"/>
  <c r="AC948" i="34"/>
  <c r="AC949" i="34"/>
  <c r="AC950" i="34"/>
  <c r="AC951" i="34"/>
  <c r="AC952" i="34"/>
  <c r="AC953" i="34"/>
  <c r="AC954" i="34"/>
  <c r="AC955" i="34"/>
  <c r="AC956" i="34"/>
  <c r="AC957" i="34"/>
  <c r="AC958" i="34"/>
  <c r="AC959" i="34"/>
  <c r="AC960" i="34"/>
  <c r="AC961" i="34"/>
  <c r="AC962" i="34"/>
  <c r="AC963" i="34"/>
  <c r="AC964" i="34"/>
  <c r="AC965" i="34"/>
  <c r="AC966" i="34"/>
  <c r="AC967" i="34"/>
  <c r="AC968" i="34"/>
  <c r="AC969" i="34"/>
  <c r="AC970" i="34"/>
  <c r="AC971" i="34"/>
  <c r="AC972" i="34"/>
  <c r="AC973" i="34"/>
  <c r="AC974" i="34"/>
  <c r="AC975" i="34"/>
  <c r="AC976" i="34"/>
  <c r="AC977" i="34"/>
  <c r="AC978" i="34"/>
  <c r="AC979" i="34"/>
  <c r="AC980" i="34"/>
  <c r="AC981" i="34"/>
  <c r="AC982" i="34"/>
  <c r="AC983" i="34"/>
  <c r="AC984" i="34"/>
  <c r="AC985" i="34"/>
  <c r="AC986" i="34"/>
  <c r="AC987" i="34"/>
  <c r="AC988" i="34"/>
  <c r="AC989" i="34"/>
  <c r="AC990" i="34"/>
  <c r="AC991" i="34"/>
  <c r="AC992" i="34"/>
  <c r="AC993" i="34"/>
  <c r="AC994" i="34"/>
  <c r="AC995" i="34"/>
  <c r="AC996" i="34"/>
  <c r="AC997" i="34"/>
  <c r="AC998" i="34"/>
  <c r="AC999" i="34"/>
  <c r="AC1000" i="34"/>
  <c r="AC1001" i="34"/>
  <c r="AC1002" i="34"/>
  <c r="AC1003" i="34"/>
  <c r="AC1004" i="34"/>
  <c r="AC1005" i="34"/>
  <c r="AC1006" i="34"/>
  <c r="AC1007" i="34"/>
  <c r="AC1008" i="34"/>
  <c r="AC1009" i="34"/>
  <c r="AC1010" i="34"/>
  <c r="AC1011" i="34"/>
  <c r="AC1012" i="34"/>
  <c r="AC1013" i="34"/>
  <c r="AC1014" i="34"/>
  <c r="AC1015" i="34"/>
  <c r="AC1016" i="34"/>
  <c r="AC1017" i="34"/>
  <c r="AC1018" i="34"/>
  <c r="AC1019" i="34"/>
  <c r="AC1020" i="34"/>
  <c r="AC1021" i="34"/>
  <c r="AC1022" i="34"/>
  <c r="AC1023" i="34"/>
  <c r="AC1024" i="34"/>
  <c r="AC1025" i="34"/>
  <c r="AC1026" i="34"/>
  <c r="AC1027" i="34"/>
  <c r="AC1028" i="34"/>
  <c r="AC1029" i="34"/>
  <c r="AC1030" i="34"/>
  <c r="AC1031" i="34"/>
  <c r="AC1032" i="34"/>
  <c r="AC1033" i="34"/>
  <c r="AC1034" i="34"/>
  <c r="AC1035" i="34"/>
  <c r="AC1036" i="34"/>
  <c r="AC1037" i="34"/>
  <c r="AC1038" i="34"/>
  <c r="AC1039" i="34"/>
  <c r="AC1040" i="34"/>
  <c r="AC1041" i="34"/>
  <c r="AC1042" i="34"/>
  <c r="AC1043" i="34"/>
  <c r="AC1044" i="34"/>
  <c r="AC1045" i="34"/>
  <c r="AC1046" i="34"/>
  <c r="AC1047" i="34"/>
  <c r="AC1048" i="34"/>
  <c r="AC1049" i="34"/>
  <c r="AC1050" i="34"/>
  <c r="AC1051" i="34"/>
  <c r="AC1052" i="34"/>
  <c r="AC1053" i="34"/>
  <c r="AC1054" i="34"/>
  <c r="AC1055" i="34"/>
  <c r="AC1056" i="34"/>
  <c r="AC1057" i="34"/>
  <c r="AC1058" i="34"/>
  <c r="AC1059" i="34"/>
  <c r="AC1060" i="34"/>
  <c r="AC1061" i="34"/>
  <c r="AC1062" i="34"/>
  <c r="AC1063" i="34"/>
  <c r="AC1064" i="34"/>
  <c r="AC1065" i="34"/>
  <c r="AC1066" i="34"/>
  <c r="AC1067" i="34"/>
  <c r="AC1068" i="34"/>
  <c r="AC1069" i="34"/>
  <c r="AC1070" i="34"/>
  <c r="AC1071" i="34"/>
  <c r="AC1072" i="34"/>
  <c r="AC1073" i="34"/>
  <c r="AC1074" i="34"/>
  <c r="AC1075" i="34"/>
  <c r="AC1076" i="34"/>
  <c r="AC1077" i="34"/>
  <c r="AC1078" i="34"/>
  <c r="AC1079" i="34"/>
  <c r="AC1080" i="34"/>
  <c r="AC1081" i="34"/>
  <c r="AC1082" i="34"/>
  <c r="AC1083" i="34"/>
  <c r="AC1084" i="34"/>
  <c r="AC1085" i="34"/>
  <c r="AC1086" i="34"/>
  <c r="AC1087" i="34"/>
  <c r="AC1088" i="34"/>
  <c r="AC1089" i="34"/>
  <c r="AC1090" i="34"/>
  <c r="AC1091" i="34"/>
  <c r="AC1092" i="34"/>
  <c r="AC1093" i="34"/>
  <c r="AC1094" i="34"/>
  <c r="AC1095" i="34"/>
  <c r="AC1096" i="34"/>
  <c r="AC1097" i="34"/>
  <c r="AC1098" i="34"/>
  <c r="AC1099" i="34"/>
  <c r="AC1100" i="34"/>
  <c r="AC1101" i="34"/>
  <c r="AC1102" i="34"/>
  <c r="AC1103" i="34"/>
  <c r="AC1104" i="34"/>
  <c r="AC1105" i="34"/>
  <c r="AC1106" i="34"/>
  <c r="AC1107" i="34"/>
  <c r="AC1108" i="34"/>
  <c r="AC1109" i="34"/>
  <c r="AC1110" i="34"/>
  <c r="AC1111" i="34"/>
  <c r="AC1112" i="34"/>
  <c r="AC1113" i="34"/>
  <c r="AC1114" i="34"/>
  <c r="AC1115" i="34"/>
  <c r="AC1116" i="34"/>
  <c r="AC1117" i="34"/>
  <c r="AC1118" i="34"/>
  <c r="AC1119" i="34"/>
  <c r="AC1120" i="34"/>
  <c r="AC1121" i="34"/>
  <c r="AC1122" i="34"/>
  <c r="AC1123" i="34"/>
  <c r="AC1124" i="34"/>
  <c r="AC1125" i="34"/>
  <c r="AC1126" i="34"/>
  <c r="AC1127" i="34"/>
  <c r="AC1128" i="34"/>
  <c r="AC1129" i="34"/>
  <c r="AC1130" i="34"/>
  <c r="AC1131" i="34"/>
  <c r="AC1132" i="34"/>
  <c r="AC1133" i="34"/>
  <c r="AC1134" i="34"/>
  <c r="AC1135" i="34"/>
  <c r="AC1136" i="34"/>
  <c r="AC1137" i="34"/>
  <c r="AC1138" i="34"/>
  <c r="AC1139" i="34"/>
  <c r="AC1140" i="34"/>
  <c r="AC1141" i="34"/>
  <c r="AC1142" i="34"/>
  <c r="AC1143" i="34"/>
  <c r="AC1144" i="34"/>
  <c r="AC1145" i="34"/>
  <c r="AC1146" i="34"/>
  <c r="AC1147" i="34"/>
  <c r="AC1148" i="34"/>
  <c r="AC1149" i="34"/>
  <c r="AC1150" i="34"/>
  <c r="AC1151" i="34"/>
  <c r="AC1152" i="34"/>
  <c r="AC1153" i="34"/>
  <c r="AC1154" i="34"/>
  <c r="AC1155" i="34"/>
  <c r="AC1156" i="34"/>
  <c r="AC1157" i="34"/>
  <c r="AC1158" i="34"/>
  <c r="AC1159" i="34"/>
  <c r="AC1160" i="34"/>
  <c r="AC1161" i="34"/>
  <c r="AC1162" i="34"/>
  <c r="AC1163" i="34"/>
  <c r="AC1164" i="34"/>
  <c r="AC1165" i="34"/>
  <c r="AC1166" i="34"/>
  <c r="AC1167" i="34"/>
  <c r="AC1168" i="34"/>
  <c r="AC1169" i="34"/>
  <c r="AC1170" i="34"/>
  <c r="AC1171" i="34"/>
  <c r="AC1172" i="34"/>
  <c r="AC1173" i="34"/>
  <c r="AC1174" i="34"/>
  <c r="AC1175" i="34"/>
  <c r="AC1176" i="34"/>
  <c r="AC1177" i="34"/>
  <c r="AC1178" i="34"/>
  <c r="AC1179" i="34"/>
  <c r="AC1180" i="34"/>
  <c r="AC1181" i="34"/>
  <c r="AC1182" i="34"/>
  <c r="AC1183" i="34"/>
  <c r="AC1184" i="34"/>
  <c r="AC1185" i="34"/>
  <c r="AC1186" i="34"/>
  <c r="AC1187" i="34"/>
  <c r="AC1188" i="34"/>
  <c r="AC1189" i="34"/>
  <c r="AC1190" i="34"/>
  <c r="AC1191" i="34"/>
  <c r="AC1192" i="34"/>
  <c r="AC1193" i="34"/>
  <c r="AC1194" i="34"/>
  <c r="AC1195" i="34"/>
  <c r="AC1196" i="34"/>
  <c r="AC1197" i="34"/>
  <c r="AC1198" i="34"/>
  <c r="AC1199" i="34"/>
  <c r="AC1200" i="34"/>
  <c r="AC1201" i="34"/>
  <c r="AC1202" i="34"/>
  <c r="AC1203" i="34"/>
  <c r="AC1204" i="34"/>
  <c r="AC1205" i="34"/>
  <c r="AC1206" i="34"/>
  <c r="AC1207" i="34"/>
  <c r="AC1208" i="34"/>
  <c r="AC1209" i="34"/>
  <c r="AC1210" i="34"/>
  <c r="AC1211" i="34"/>
  <c r="AC1212" i="34"/>
  <c r="AC1213" i="34"/>
  <c r="AC1214" i="34"/>
  <c r="AC1215" i="34"/>
  <c r="AC1216" i="34"/>
  <c r="AC1217" i="34"/>
  <c r="AC1218" i="34"/>
  <c r="AC1219" i="34"/>
  <c r="AC1220" i="34"/>
  <c r="AC1221" i="34"/>
  <c r="AC1222" i="34"/>
  <c r="AC1223" i="34"/>
  <c r="AC1224" i="34"/>
  <c r="AC1225" i="34"/>
  <c r="AC1226" i="34"/>
  <c r="AC1227" i="34"/>
  <c r="AC1228" i="34"/>
  <c r="AC1229" i="34"/>
  <c r="AC1230" i="34"/>
  <c r="AC1231" i="34"/>
  <c r="AC1232" i="34"/>
  <c r="AC1233" i="34"/>
  <c r="AC1234" i="34"/>
  <c r="AC1235" i="34"/>
  <c r="AC1236" i="34"/>
  <c r="AC1237" i="34"/>
  <c r="AC1238" i="34"/>
  <c r="AC1239" i="34"/>
  <c r="AC1240" i="34"/>
  <c r="AC1241" i="34"/>
  <c r="AC1242" i="34"/>
  <c r="AC1243" i="34"/>
  <c r="AC1244" i="34"/>
  <c r="AC1245" i="34"/>
  <c r="AC1246" i="34"/>
  <c r="AC1247" i="34"/>
  <c r="AC1248" i="34"/>
  <c r="AC1249" i="34"/>
  <c r="AC1250" i="34"/>
  <c r="AC1251" i="34"/>
  <c r="AC1252" i="34"/>
  <c r="AC1253" i="34"/>
  <c r="AC1254" i="34"/>
  <c r="AC1255" i="34"/>
  <c r="AC1256" i="34"/>
  <c r="AC1257" i="34"/>
  <c r="AC1258" i="34"/>
  <c r="AC1259" i="34"/>
  <c r="AC1260" i="34"/>
  <c r="AC1261" i="34"/>
  <c r="AC1262" i="34"/>
  <c r="AC1263" i="34"/>
  <c r="AC1264" i="34"/>
  <c r="AC1265" i="34"/>
  <c r="AC1266" i="34"/>
  <c r="AC1267" i="34"/>
  <c r="AC1268" i="34"/>
  <c r="AC1269" i="34"/>
  <c r="AC1270" i="34"/>
  <c r="AC1271" i="34"/>
  <c r="AC1272" i="34"/>
  <c r="AC1273" i="34"/>
  <c r="AC1274" i="34"/>
  <c r="AC1275" i="34"/>
  <c r="AC1276" i="34"/>
  <c r="AC1277" i="34"/>
  <c r="AC1278" i="34"/>
  <c r="AC1279" i="34"/>
  <c r="AC1280" i="34"/>
  <c r="AC1281" i="34"/>
  <c r="AC1282" i="34"/>
  <c r="AC1283" i="34"/>
  <c r="AC1284" i="34"/>
  <c r="AC1285" i="34"/>
  <c r="AC1286" i="34"/>
  <c r="AC1287" i="34"/>
  <c r="AC1288" i="34"/>
  <c r="AC1289" i="34"/>
  <c r="AC1290" i="34"/>
  <c r="AC1291" i="34"/>
  <c r="AC1292" i="34"/>
  <c r="AC1293" i="34"/>
  <c r="AC1294" i="34"/>
  <c r="AC1295" i="34"/>
  <c r="AC1296" i="34"/>
  <c r="AC1297" i="34"/>
  <c r="AC1298" i="34"/>
  <c r="AC1299" i="34"/>
  <c r="AC1300" i="34"/>
  <c r="AC1301" i="34"/>
  <c r="AC1302" i="34"/>
  <c r="AC1303" i="34"/>
  <c r="AC1304" i="34"/>
  <c r="AC1305" i="34"/>
  <c r="AC1306" i="34"/>
  <c r="AC1307" i="34"/>
  <c r="AC1308" i="34"/>
  <c r="AC1309" i="34"/>
  <c r="AC1310" i="34"/>
  <c r="AC3" i="34"/>
  <c r="AA4" i="34"/>
  <c r="AA5" i="34"/>
  <c r="AA6" i="34"/>
  <c r="AA7" i="34"/>
  <c r="AA8" i="34"/>
  <c r="AA9" i="34"/>
  <c r="AA10" i="34"/>
  <c r="AA11" i="34"/>
  <c r="AA12" i="34"/>
  <c r="AA13" i="34"/>
  <c r="AA14" i="34"/>
  <c r="AA15" i="34"/>
  <c r="AA16" i="34"/>
  <c r="AA17" i="34"/>
  <c r="AA18" i="34"/>
  <c r="AA19" i="34"/>
  <c r="AA20" i="34"/>
  <c r="AA21" i="34"/>
  <c r="AA22" i="34"/>
  <c r="AA23" i="34"/>
  <c r="AA24" i="34"/>
  <c r="AA25" i="34"/>
  <c r="AA26" i="34"/>
  <c r="AA27" i="34"/>
  <c r="AA28" i="34"/>
  <c r="AA29" i="34"/>
  <c r="AA30" i="34"/>
  <c r="AA31" i="34"/>
  <c r="AA32" i="34"/>
  <c r="AA33" i="34"/>
  <c r="AA34" i="34"/>
  <c r="AA35" i="34"/>
  <c r="AA36" i="34"/>
  <c r="AA37" i="34"/>
  <c r="AA38" i="34"/>
  <c r="AA39" i="34"/>
  <c r="AA40" i="34"/>
  <c r="AA41" i="34"/>
  <c r="AA42" i="34"/>
  <c r="AA43" i="34"/>
  <c r="AA44" i="34"/>
  <c r="AA45" i="34"/>
  <c r="AA46" i="34"/>
  <c r="AA47" i="34"/>
  <c r="AA48" i="34"/>
  <c r="AA49" i="34"/>
  <c r="AA50" i="34"/>
  <c r="AA51" i="34"/>
  <c r="AA52" i="34"/>
  <c r="AA53" i="34"/>
  <c r="AA54" i="34"/>
  <c r="AA55" i="34"/>
  <c r="AA56" i="34"/>
  <c r="AA57" i="34"/>
  <c r="AA58" i="34"/>
  <c r="AA59" i="34"/>
  <c r="AA60" i="34"/>
  <c r="AA61" i="34"/>
  <c r="AA62" i="34"/>
  <c r="AA63" i="34"/>
  <c r="AA64" i="34"/>
  <c r="AA65" i="34"/>
  <c r="AA66" i="34"/>
  <c r="AA67" i="34"/>
  <c r="AA68" i="34"/>
  <c r="AA69" i="34"/>
  <c r="AA70" i="34"/>
  <c r="AA71" i="34"/>
  <c r="AA72" i="34"/>
  <c r="AA73" i="34"/>
  <c r="AA74" i="34"/>
  <c r="AA75" i="34"/>
  <c r="AA76" i="34"/>
  <c r="AA77" i="34"/>
  <c r="AA78" i="34"/>
  <c r="AA79" i="34"/>
  <c r="AA80" i="34"/>
  <c r="AA81" i="34"/>
  <c r="AA82" i="34"/>
  <c r="AA83" i="34"/>
  <c r="AA84" i="34"/>
  <c r="AA85" i="34"/>
  <c r="AA86" i="34"/>
  <c r="AA87" i="34"/>
  <c r="AA88" i="34"/>
  <c r="AA89" i="34"/>
  <c r="AA90" i="34"/>
  <c r="AA91" i="34"/>
  <c r="AA92" i="34"/>
  <c r="AA93" i="34"/>
  <c r="AA94" i="34"/>
  <c r="AA95" i="34"/>
  <c r="AA96" i="34"/>
  <c r="AA97" i="34"/>
  <c r="AA98" i="34"/>
  <c r="AA99" i="34"/>
  <c r="AA100" i="34"/>
  <c r="AA101" i="34"/>
  <c r="AA102" i="34"/>
  <c r="AA103" i="34"/>
  <c r="AA104" i="34"/>
  <c r="AA105" i="34"/>
  <c r="AA106" i="34"/>
  <c r="AA107" i="34"/>
  <c r="AA108" i="34"/>
  <c r="AA109" i="34"/>
  <c r="AA110" i="34"/>
  <c r="AA111" i="34"/>
  <c r="AA112" i="34"/>
  <c r="AA113" i="34"/>
  <c r="AA114" i="34"/>
  <c r="AA115" i="34"/>
  <c r="AA116" i="34"/>
  <c r="AA117" i="34"/>
  <c r="AA118" i="34"/>
  <c r="AA119" i="34"/>
  <c r="AA120" i="34"/>
  <c r="AA121" i="34"/>
  <c r="AA122" i="34"/>
  <c r="AA123" i="34"/>
  <c r="AA124" i="34"/>
  <c r="AA125" i="34"/>
  <c r="AA126" i="34"/>
  <c r="AA127" i="34"/>
  <c r="AA128" i="34"/>
  <c r="AA129" i="34"/>
  <c r="AA130" i="34"/>
  <c r="AA131" i="34"/>
  <c r="AA132" i="34"/>
  <c r="AA133" i="34"/>
  <c r="AA134" i="34"/>
  <c r="AA135" i="34"/>
  <c r="AA136" i="34"/>
  <c r="AA137" i="34"/>
  <c r="AA138" i="34"/>
  <c r="AA139" i="34"/>
  <c r="AA140" i="34"/>
  <c r="AA141" i="34"/>
  <c r="AA142" i="34"/>
  <c r="AA143" i="34"/>
  <c r="AA144" i="34"/>
  <c r="AA145" i="34"/>
  <c r="AA146" i="34"/>
  <c r="AA147" i="34"/>
  <c r="AA148" i="34"/>
  <c r="AA149" i="34"/>
  <c r="AA150" i="34"/>
  <c r="AA151" i="34"/>
  <c r="AA152" i="34"/>
  <c r="AA153" i="34"/>
  <c r="AA154" i="34"/>
  <c r="AA155" i="34"/>
  <c r="AA156" i="34"/>
  <c r="AA157" i="34"/>
  <c r="AA158" i="34"/>
  <c r="AA159" i="34"/>
  <c r="AA160" i="34"/>
  <c r="AA161" i="34"/>
  <c r="AA162" i="34"/>
  <c r="AA163" i="34"/>
  <c r="AA164" i="34"/>
  <c r="AA165" i="34"/>
  <c r="AA166" i="34"/>
  <c r="AA167" i="34"/>
  <c r="AA168" i="34"/>
  <c r="AA169" i="34"/>
  <c r="AA170" i="34"/>
  <c r="AA171" i="34"/>
  <c r="AA172" i="34"/>
  <c r="AA173" i="34"/>
  <c r="AA174" i="34"/>
  <c r="AA175" i="34"/>
  <c r="AA176" i="34"/>
  <c r="AA177" i="34"/>
  <c r="AA178" i="34"/>
  <c r="AA179" i="34"/>
  <c r="AA180" i="34"/>
  <c r="AA181" i="34"/>
  <c r="AA182" i="34"/>
  <c r="AA183" i="34"/>
  <c r="AA184" i="34"/>
  <c r="AA185" i="34"/>
  <c r="AA186" i="34"/>
  <c r="AA187" i="34"/>
  <c r="AA188" i="34"/>
  <c r="AA189" i="34"/>
  <c r="AA190" i="34"/>
  <c r="AA191" i="34"/>
  <c r="AA192" i="34"/>
  <c r="AA193" i="34"/>
  <c r="AA194" i="34"/>
  <c r="AA195" i="34"/>
  <c r="AA196" i="34"/>
  <c r="AA197" i="34"/>
  <c r="AA198" i="34"/>
  <c r="AA199" i="34"/>
  <c r="AA200" i="34"/>
  <c r="AA201" i="34"/>
  <c r="AA202" i="34"/>
  <c r="AA203" i="34"/>
  <c r="AA204" i="34"/>
  <c r="AA205" i="34"/>
  <c r="AA206" i="34"/>
  <c r="AA207" i="34"/>
  <c r="AA208" i="34"/>
  <c r="AA209" i="34"/>
  <c r="AA210" i="34"/>
  <c r="AA211" i="34"/>
  <c r="AA212" i="34"/>
  <c r="AA213" i="34"/>
  <c r="AA214" i="34"/>
  <c r="AA215" i="34"/>
  <c r="AA216" i="34"/>
  <c r="AA217" i="34"/>
  <c r="AA218" i="34"/>
  <c r="AA219" i="34"/>
  <c r="AA220" i="34"/>
  <c r="AA221" i="34"/>
  <c r="AA222" i="34"/>
  <c r="AA223" i="34"/>
  <c r="AA224" i="34"/>
  <c r="AA225" i="34"/>
  <c r="AA226" i="34"/>
  <c r="AA227" i="34"/>
  <c r="AA228" i="34"/>
  <c r="AA229" i="34"/>
  <c r="AA230" i="34"/>
  <c r="AA231" i="34"/>
  <c r="AA232" i="34"/>
  <c r="AA233" i="34"/>
  <c r="AA234" i="34"/>
  <c r="AA235" i="34"/>
  <c r="AA236" i="34"/>
  <c r="AA237" i="34"/>
  <c r="AA238" i="34"/>
  <c r="AA239" i="34"/>
  <c r="AA240" i="34"/>
  <c r="AA241" i="34"/>
  <c r="AA242" i="34"/>
  <c r="AA243" i="34"/>
  <c r="AA244" i="34"/>
  <c r="AA245" i="34"/>
  <c r="AA246" i="34"/>
  <c r="AA247" i="34"/>
  <c r="AA248" i="34"/>
  <c r="AA249" i="34"/>
  <c r="AA250" i="34"/>
  <c r="AA251" i="34"/>
  <c r="AA252" i="34"/>
  <c r="AA253" i="34"/>
  <c r="AA254" i="34"/>
  <c r="AA255" i="34"/>
  <c r="AA256" i="34"/>
  <c r="AA257" i="34"/>
  <c r="AA258" i="34"/>
  <c r="AA259" i="34"/>
  <c r="AA260" i="34"/>
  <c r="AA261" i="34"/>
  <c r="AA262" i="34"/>
  <c r="AA263" i="34"/>
  <c r="AA264" i="34"/>
  <c r="AA265" i="34"/>
  <c r="AA266" i="34"/>
  <c r="AA267" i="34"/>
  <c r="AA268" i="34"/>
  <c r="AA269" i="34"/>
  <c r="AA270" i="34"/>
  <c r="AA271" i="34"/>
  <c r="AA272" i="34"/>
  <c r="AA273" i="34"/>
  <c r="AA274" i="34"/>
  <c r="AA275" i="34"/>
  <c r="AA276" i="34"/>
  <c r="AA277" i="34"/>
  <c r="AA278" i="34"/>
  <c r="AA279" i="34"/>
  <c r="AA280" i="34"/>
  <c r="AA281" i="34"/>
  <c r="AA282" i="34"/>
  <c r="AA283" i="34"/>
  <c r="AA284" i="34"/>
  <c r="AA285" i="34"/>
  <c r="AA286" i="34"/>
  <c r="AA287" i="34"/>
  <c r="AA288" i="34"/>
  <c r="AA289" i="34"/>
  <c r="AA290" i="34"/>
  <c r="AA291" i="34"/>
  <c r="AA292" i="34"/>
  <c r="AA293" i="34"/>
  <c r="AA294" i="34"/>
  <c r="AA295" i="34"/>
  <c r="AA296" i="34"/>
  <c r="AA297" i="34"/>
  <c r="AA298" i="34"/>
  <c r="AA299" i="34"/>
  <c r="AA300" i="34"/>
  <c r="AA301" i="34"/>
  <c r="AA302" i="34"/>
  <c r="AA303" i="34"/>
  <c r="AA304" i="34"/>
  <c r="AA305" i="34"/>
  <c r="AA306" i="34"/>
  <c r="AA307" i="34"/>
  <c r="AA308" i="34"/>
  <c r="AA309" i="34"/>
  <c r="AA310" i="34"/>
  <c r="AA311" i="34"/>
  <c r="AA312" i="34"/>
  <c r="AA313" i="34"/>
  <c r="AA314" i="34"/>
  <c r="AA315" i="34"/>
  <c r="AA316" i="34"/>
  <c r="AA317" i="34"/>
  <c r="AA318" i="34"/>
  <c r="AA319" i="34"/>
  <c r="AA320" i="34"/>
  <c r="AA321" i="34"/>
  <c r="AA322" i="34"/>
  <c r="AA323" i="34"/>
  <c r="AA324" i="34"/>
  <c r="AA325" i="34"/>
  <c r="AA326" i="34"/>
  <c r="AA327" i="34"/>
  <c r="AA328" i="34"/>
  <c r="AA329" i="34"/>
  <c r="AA330" i="34"/>
  <c r="AA331" i="34"/>
  <c r="AA332" i="34"/>
  <c r="AA333" i="34"/>
  <c r="AA334" i="34"/>
  <c r="AA335" i="34"/>
  <c r="AA336" i="34"/>
  <c r="AA337" i="34"/>
  <c r="AA338" i="34"/>
  <c r="AA339" i="34"/>
  <c r="AA340" i="34"/>
  <c r="AA341" i="34"/>
  <c r="AA342" i="34"/>
  <c r="AA343" i="34"/>
  <c r="AA344" i="34"/>
  <c r="AA345" i="34"/>
  <c r="AA346" i="34"/>
  <c r="AA347" i="34"/>
  <c r="AA348" i="34"/>
  <c r="AA349" i="34"/>
  <c r="AA350" i="34"/>
  <c r="AA351" i="34"/>
  <c r="AA352" i="34"/>
  <c r="AA353" i="34"/>
  <c r="AA354" i="34"/>
  <c r="AA355" i="34"/>
  <c r="AA356" i="34"/>
  <c r="AA357" i="34"/>
  <c r="AA358" i="34"/>
  <c r="AA359" i="34"/>
  <c r="AA360" i="34"/>
  <c r="AA361" i="34"/>
  <c r="AA362" i="34"/>
  <c r="AA363" i="34"/>
  <c r="AA364" i="34"/>
  <c r="AA365" i="34"/>
  <c r="AA366" i="34"/>
  <c r="AA367" i="34"/>
  <c r="AA368" i="34"/>
  <c r="AA369" i="34"/>
  <c r="AA370" i="34"/>
  <c r="AA371" i="34"/>
  <c r="AA372" i="34"/>
  <c r="AA373" i="34"/>
  <c r="AA374" i="34"/>
  <c r="AA375" i="34"/>
  <c r="AA376" i="34"/>
  <c r="AA377" i="34"/>
  <c r="AA378" i="34"/>
  <c r="AA379" i="34"/>
  <c r="AA380" i="34"/>
  <c r="AA381" i="34"/>
  <c r="AA382" i="34"/>
  <c r="AA383" i="34"/>
  <c r="AA384" i="34"/>
  <c r="AA385" i="34"/>
  <c r="AA386" i="34"/>
  <c r="AA387" i="34"/>
  <c r="AA388" i="34"/>
  <c r="AA389" i="34"/>
  <c r="AA390" i="34"/>
  <c r="AA391" i="34"/>
  <c r="AA392" i="34"/>
  <c r="AA393" i="34"/>
  <c r="AA394" i="34"/>
  <c r="AA395" i="34"/>
  <c r="AA396" i="34"/>
  <c r="AA397" i="34"/>
  <c r="AA398" i="34"/>
  <c r="AA399" i="34"/>
  <c r="AA400" i="34"/>
  <c r="AA401" i="34"/>
  <c r="AA402" i="34"/>
  <c r="AA403" i="34"/>
  <c r="AA404" i="34"/>
  <c r="AA405" i="34"/>
  <c r="AA406" i="34"/>
  <c r="AA407" i="34"/>
  <c r="AA408" i="34"/>
  <c r="AA409" i="34"/>
  <c r="AA410" i="34"/>
  <c r="AA411" i="34"/>
  <c r="AA412" i="34"/>
  <c r="AA413" i="34"/>
  <c r="AA414" i="34"/>
  <c r="AA415" i="34"/>
  <c r="AA416" i="34"/>
  <c r="AA417" i="34"/>
  <c r="AA418" i="34"/>
  <c r="AA419" i="34"/>
  <c r="AA420" i="34"/>
  <c r="AA421" i="34"/>
  <c r="AA422" i="34"/>
  <c r="AA423" i="34"/>
  <c r="AA424" i="34"/>
  <c r="AA425" i="34"/>
  <c r="AA426" i="34"/>
  <c r="AA427" i="34"/>
  <c r="AA428" i="34"/>
  <c r="AA429" i="34"/>
  <c r="AA430" i="34"/>
  <c r="AA431" i="34"/>
  <c r="AA432" i="34"/>
  <c r="AA433" i="34"/>
  <c r="AA434" i="34"/>
  <c r="AA435" i="34"/>
  <c r="AA436" i="34"/>
  <c r="AA437" i="34"/>
  <c r="AA438" i="34"/>
  <c r="AA439" i="34"/>
  <c r="AA440" i="34"/>
  <c r="AA441" i="34"/>
  <c r="AA442" i="34"/>
  <c r="AA443" i="34"/>
  <c r="AA444" i="34"/>
  <c r="AA445" i="34"/>
  <c r="AA446" i="34"/>
  <c r="AA447" i="34"/>
  <c r="AA448" i="34"/>
  <c r="AA449" i="34"/>
  <c r="AA450" i="34"/>
  <c r="AA451" i="34"/>
  <c r="AA452" i="34"/>
  <c r="AA453" i="34"/>
  <c r="AA454" i="34"/>
  <c r="AA455" i="34"/>
  <c r="AA456" i="34"/>
  <c r="AA457" i="34"/>
  <c r="AA458" i="34"/>
  <c r="AA459" i="34"/>
  <c r="AA460" i="34"/>
  <c r="AA461" i="34"/>
  <c r="AA462" i="34"/>
  <c r="AA463" i="34"/>
  <c r="AA464" i="34"/>
  <c r="AA465" i="34"/>
  <c r="AA466" i="34"/>
  <c r="AA467" i="34"/>
  <c r="AA468" i="34"/>
  <c r="AA469" i="34"/>
  <c r="AA470" i="34"/>
  <c r="AA471" i="34"/>
  <c r="AA472" i="34"/>
  <c r="AA473" i="34"/>
  <c r="AA474" i="34"/>
  <c r="AA475" i="34"/>
  <c r="AA476" i="34"/>
  <c r="AA477" i="34"/>
  <c r="AA478" i="34"/>
  <c r="AA479" i="34"/>
  <c r="AA480" i="34"/>
  <c r="AA481" i="34"/>
  <c r="AA482" i="34"/>
  <c r="AA483" i="34"/>
  <c r="AA484" i="34"/>
  <c r="AA485" i="34"/>
  <c r="AA486" i="34"/>
  <c r="AA487" i="34"/>
  <c r="AA488" i="34"/>
  <c r="AA489" i="34"/>
  <c r="AA490" i="34"/>
  <c r="AA491" i="34"/>
  <c r="AA492" i="34"/>
  <c r="AA493" i="34"/>
  <c r="AA494" i="34"/>
  <c r="AA495" i="34"/>
  <c r="AA496" i="34"/>
  <c r="AA497" i="34"/>
  <c r="AA498" i="34"/>
  <c r="AA499" i="34"/>
  <c r="AA500" i="34"/>
  <c r="AA501" i="34"/>
  <c r="AA502" i="34"/>
  <c r="AA503" i="34"/>
  <c r="AA504" i="34"/>
  <c r="AA505" i="34"/>
  <c r="AA506" i="34"/>
  <c r="AA507" i="34"/>
  <c r="AA508" i="34"/>
  <c r="AA509" i="34"/>
  <c r="AA510" i="34"/>
  <c r="AA511" i="34"/>
  <c r="AA512" i="34"/>
  <c r="AA513" i="34"/>
  <c r="AA514" i="34"/>
  <c r="AA515" i="34"/>
  <c r="AA516" i="34"/>
  <c r="AA517" i="34"/>
  <c r="AA518" i="34"/>
  <c r="AA519" i="34"/>
  <c r="AA520" i="34"/>
  <c r="AA521" i="34"/>
  <c r="AA522" i="34"/>
  <c r="AA523" i="34"/>
  <c r="AA524" i="34"/>
  <c r="AA525" i="34"/>
  <c r="AA526" i="34"/>
  <c r="AA527" i="34"/>
  <c r="AA528" i="34"/>
  <c r="AA529" i="34"/>
  <c r="AA530" i="34"/>
  <c r="AA531" i="34"/>
  <c r="AA532" i="34"/>
  <c r="AA533" i="34"/>
  <c r="AA534" i="34"/>
  <c r="AA535" i="34"/>
  <c r="AA536" i="34"/>
  <c r="AA537" i="34"/>
  <c r="AA538" i="34"/>
  <c r="AA539" i="34"/>
  <c r="AA540" i="34"/>
  <c r="AA541" i="34"/>
  <c r="AA542" i="34"/>
  <c r="AA543" i="34"/>
  <c r="AA544" i="34"/>
  <c r="AA545" i="34"/>
  <c r="AA546" i="34"/>
  <c r="AA547" i="34"/>
  <c r="AA548" i="34"/>
  <c r="AA549" i="34"/>
  <c r="AA550" i="34"/>
  <c r="AA551" i="34"/>
  <c r="AA552" i="34"/>
  <c r="AA553" i="34"/>
  <c r="AA554" i="34"/>
  <c r="AA555" i="34"/>
  <c r="AA556" i="34"/>
  <c r="AA557" i="34"/>
  <c r="AA558" i="34"/>
  <c r="AA559" i="34"/>
  <c r="AA560" i="34"/>
  <c r="AA561" i="34"/>
  <c r="AA562" i="34"/>
  <c r="AA563" i="34"/>
  <c r="AA564" i="34"/>
  <c r="AA565" i="34"/>
  <c r="AA566" i="34"/>
  <c r="AA567" i="34"/>
  <c r="AA568" i="34"/>
  <c r="AA569" i="34"/>
  <c r="AA570" i="34"/>
  <c r="AA571" i="34"/>
  <c r="AA572" i="34"/>
  <c r="AA573" i="34"/>
  <c r="AA574" i="34"/>
  <c r="AA575" i="34"/>
  <c r="AA576" i="34"/>
  <c r="AA577" i="34"/>
  <c r="AA578" i="34"/>
  <c r="AA579" i="34"/>
  <c r="AA580" i="34"/>
  <c r="AA581" i="34"/>
  <c r="AA582" i="34"/>
  <c r="AA583" i="34"/>
  <c r="AA584" i="34"/>
  <c r="AA585" i="34"/>
  <c r="AA586" i="34"/>
  <c r="AA587" i="34"/>
  <c r="AA588" i="34"/>
  <c r="AA589" i="34"/>
  <c r="AA590" i="34"/>
  <c r="AA591" i="34"/>
  <c r="AA592" i="34"/>
  <c r="AA593" i="34"/>
  <c r="AA594" i="34"/>
  <c r="AA595" i="34"/>
  <c r="AA596" i="34"/>
  <c r="AA597" i="34"/>
  <c r="AA598" i="34"/>
  <c r="AA599" i="34"/>
  <c r="AA600" i="34"/>
  <c r="AA601" i="34"/>
  <c r="AA602" i="34"/>
  <c r="AA603" i="34"/>
  <c r="AA604" i="34"/>
  <c r="AA605" i="34"/>
  <c r="AA606" i="34"/>
  <c r="AA607" i="34"/>
  <c r="AA608" i="34"/>
  <c r="AA609" i="34"/>
  <c r="AA610" i="34"/>
  <c r="AA611" i="34"/>
  <c r="AA612" i="34"/>
  <c r="AA613" i="34"/>
  <c r="AA614" i="34"/>
  <c r="AA615" i="34"/>
  <c r="AA616" i="34"/>
  <c r="AA617" i="34"/>
  <c r="AA618" i="34"/>
  <c r="AA619" i="34"/>
  <c r="AA620" i="34"/>
  <c r="AA621" i="34"/>
  <c r="AA622" i="34"/>
  <c r="AA623" i="34"/>
  <c r="AA624" i="34"/>
  <c r="AA625" i="34"/>
  <c r="AA626" i="34"/>
  <c r="AA627" i="34"/>
  <c r="AA628" i="34"/>
  <c r="AA629" i="34"/>
  <c r="AA630" i="34"/>
  <c r="AA631" i="34"/>
  <c r="AA632" i="34"/>
  <c r="AA633" i="34"/>
  <c r="AA634" i="34"/>
  <c r="AA635" i="34"/>
  <c r="AA636" i="34"/>
  <c r="AA637" i="34"/>
  <c r="AA638" i="34"/>
  <c r="AA639" i="34"/>
  <c r="AA640" i="34"/>
  <c r="AA641" i="34"/>
  <c r="AA642" i="34"/>
  <c r="AA643" i="34"/>
  <c r="AA644" i="34"/>
  <c r="AA645" i="34"/>
  <c r="AA646" i="34"/>
  <c r="AA647" i="34"/>
  <c r="AA648" i="34"/>
  <c r="AA649" i="34"/>
  <c r="AA650" i="34"/>
  <c r="AA651" i="34"/>
  <c r="AA652" i="34"/>
  <c r="AA653" i="34"/>
  <c r="AA654" i="34"/>
  <c r="AA655" i="34"/>
  <c r="AA656" i="34"/>
  <c r="AA657" i="34"/>
  <c r="AA658" i="34"/>
  <c r="AA659" i="34"/>
  <c r="AA660" i="34"/>
  <c r="AA661" i="34"/>
  <c r="AA662" i="34"/>
  <c r="AA663" i="34"/>
  <c r="AA664" i="34"/>
  <c r="AA665" i="34"/>
  <c r="AA666" i="34"/>
  <c r="AA667" i="34"/>
  <c r="AA668" i="34"/>
  <c r="AA669" i="34"/>
  <c r="AA670" i="34"/>
  <c r="AA671" i="34"/>
  <c r="AA672" i="34"/>
  <c r="AA673" i="34"/>
  <c r="AA674" i="34"/>
  <c r="AA675" i="34"/>
  <c r="AA676" i="34"/>
  <c r="AA677" i="34"/>
  <c r="AA678" i="34"/>
  <c r="AA679" i="34"/>
  <c r="AA680" i="34"/>
  <c r="AA681" i="34"/>
  <c r="AA682" i="34"/>
  <c r="AA683" i="34"/>
  <c r="AA684" i="34"/>
  <c r="AA685" i="34"/>
  <c r="AA686" i="34"/>
  <c r="AA687" i="34"/>
  <c r="AA688" i="34"/>
  <c r="AA689" i="34"/>
  <c r="AA690" i="34"/>
  <c r="AA691" i="34"/>
  <c r="AA692" i="34"/>
  <c r="AA693" i="34"/>
  <c r="AA694" i="34"/>
  <c r="AA695" i="34"/>
  <c r="AA696" i="34"/>
  <c r="AA697" i="34"/>
  <c r="AA698" i="34"/>
  <c r="AA699" i="34"/>
  <c r="AA700" i="34"/>
  <c r="AA701" i="34"/>
  <c r="AA702" i="34"/>
  <c r="AA703" i="34"/>
  <c r="AA704" i="34"/>
  <c r="AA705" i="34"/>
  <c r="AA706" i="34"/>
  <c r="AA707" i="34"/>
  <c r="AA708" i="34"/>
  <c r="AA709" i="34"/>
  <c r="AA710" i="34"/>
  <c r="AA711" i="34"/>
  <c r="AA712" i="34"/>
  <c r="AA713" i="34"/>
  <c r="AA714" i="34"/>
  <c r="AA715" i="34"/>
  <c r="AA716" i="34"/>
  <c r="AA717" i="34"/>
  <c r="AA718" i="34"/>
  <c r="AA719" i="34"/>
  <c r="AA720" i="34"/>
  <c r="AA721" i="34"/>
  <c r="AA722" i="34"/>
  <c r="AA723" i="34"/>
  <c r="AA724" i="34"/>
  <c r="AA725" i="34"/>
  <c r="AA726" i="34"/>
  <c r="AA727" i="34"/>
  <c r="AA728" i="34"/>
  <c r="AA729" i="34"/>
  <c r="AA730" i="34"/>
  <c r="AA731" i="34"/>
  <c r="AA732" i="34"/>
  <c r="AA733" i="34"/>
  <c r="AA734" i="34"/>
  <c r="AA735" i="34"/>
  <c r="AA736" i="34"/>
  <c r="AA737" i="34"/>
  <c r="AA738" i="34"/>
  <c r="AA739" i="34"/>
  <c r="AA740" i="34"/>
  <c r="AA741" i="34"/>
  <c r="AA742" i="34"/>
  <c r="AA743" i="34"/>
  <c r="AA744" i="34"/>
  <c r="AA745" i="34"/>
  <c r="AA746" i="34"/>
  <c r="AA747" i="34"/>
  <c r="AA748" i="34"/>
  <c r="AA749" i="34"/>
  <c r="AA750" i="34"/>
  <c r="AA751" i="34"/>
  <c r="AA752" i="34"/>
  <c r="AA753" i="34"/>
  <c r="AA754" i="34"/>
  <c r="AA755" i="34"/>
  <c r="AA756" i="34"/>
  <c r="AA757" i="34"/>
  <c r="AA758" i="34"/>
  <c r="AA759" i="34"/>
  <c r="AA760" i="34"/>
  <c r="AA761" i="34"/>
  <c r="AA762" i="34"/>
  <c r="AA763" i="34"/>
  <c r="AA764" i="34"/>
  <c r="AA765" i="34"/>
  <c r="AA766" i="34"/>
  <c r="AA767" i="34"/>
  <c r="AA768" i="34"/>
  <c r="AA769" i="34"/>
  <c r="AA770" i="34"/>
  <c r="AA771" i="34"/>
  <c r="AA772" i="34"/>
  <c r="AA773" i="34"/>
  <c r="AA774" i="34"/>
  <c r="AA775" i="34"/>
  <c r="AA776" i="34"/>
  <c r="AA777" i="34"/>
  <c r="AA778" i="34"/>
  <c r="AA779" i="34"/>
  <c r="AA780" i="34"/>
  <c r="AA781" i="34"/>
  <c r="AA782" i="34"/>
  <c r="AA783" i="34"/>
  <c r="AA784" i="34"/>
  <c r="AA785" i="34"/>
  <c r="AA786" i="34"/>
  <c r="AA787" i="34"/>
  <c r="AA788" i="34"/>
  <c r="AA789" i="34"/>
  <c r="AA790" i="34"/>
  <c r="AA791" i="34"/>
  <c r="AA792" i="34"/>
  <c r="AA793" i="34"/>
  <c r="AA794" i="34"/>
  <c r="AA795" i="34"/>
  <c r="AA796" i="34"/>
  <c r="AA797" i="34"/>
  <c r="AA798" i="34"/>
  <c r="AA799" i="34"/>
  <c r="AA800" i="34"/>
  <c r="AA801" i="34"/>
  <c r="AA802" i="34"/>
  <c r="AA803" i="34"/>
  <c r="AA804" i="34"/>
  <c r="AA805" i="34"/>
  <c r="AA806" i="34"/>
  <c r="AA807" i="34"/>
  <c r="AA808" i="34"/>
  <c r="AA809" i="34"/>
  <c r="AA810" i="34"/>
  <c r="AA811" i="34"/>
  <c r="AA812" i="34"/>
  <c r="AA813" i="34"/>
  <c r="AA814" i="34"/>
  <c r="AA815" i="34"/>
  <c r="AA816" i="34"/>
  <c r="AA817" i="34"/>
  <c r="AA818" i="34"/>
  <c r="AA819" i="34"/>
  <c r="AA820" i="34"/>
  <c r="AA821" i="34"/>
  <c r="AA822" i="34"/>
  <c r="AA823" i="34"/>
  <c r="AA824" i="34"/>
  <c r="AA825" i="34"/>
  <c r="AA826" i="34"/>
  <c r="AA827" i="34"/>
  <c r="AA828" i="34"/>
  <c r="AA829" i="34"/>
  <c r="AA830" i="34"/>
  <c r="AA831" i="34"/>
  <c r="AA832" i="34"/>
  <c r="AA833" i="34"/>
  <c r="AA834" i="34"/>
  <c r="AA835" i="34"/>
  <c r="AA836" i="34"/>
  <c r="AA837" i="34"/>
  <c r="AA838" i="34"/>
  <c r="AA839" i="34"/>
  <c r="AA840" i="34"/>
  <c r="AA841" i="34"/>
  <c r="AA842" i="34"/>
  <c r="AA843" i="34"/>
  <c r="AA844" i="34"/>
  <c r="AA845" i="34"/>
  <c r="AA846" i="34"/>
  <c r="AA847" i="34"/>
  <c r="AA848" i="34"/>
  <c r="AA849" i="34"/>
  <c r="AA850" i="34"/>
  <c r="AA851" i="34"/>
  <c r="AA852" i="34"/>
  <c r="AA853" i="34"/>
  <c r="AA854" i="34"/>
  <c r="AA855" i="34"/>
  <c r="AA856" i="34"/>
  <c r="AA857" i="34"/>
  <c r="AA858" i="34"/>
  <c r="AA859" i="34"/>
  <c r="AA860" i="34"/>
  <c r="AA861" i="34"/>
  <c r="AA862" i="34"/>
  <c r="AA863" i="34"/>
  <c r="AA864" i="34"/>
  <c r="AA865" i="34"/>
  <c r="AA866" i="34"/>
  <c r="AA867" i="34"/>
  <c r="AA868" i="34"/>
  <c r="AA869" i="34"/>
  <c r="AA870" i="34"/>
  <c r="AA871" i="34"/>
  <c r="AA872" i="34"/>
  <c r="AA873" i="34"/>
  <c r="AA874" i="34"/>
  <c r="AA875" i="34"/>
  <c r="AA876" i="34"/>
  <c r="AA877" i="34"/>
  <c r="AA878" i="34"/>
  <c r="AA879" i="34"/>
  <c r="AA880" i="34"/>
  <c r="AA881" i="34"/>
  <c r="AA882" i="34"/>
  <c r="AA883" i="34"/>
  <c r="AA884" i="34"/>
  <c r="AA885" i="34"/>
  <c r="AA886" i="34"/>
  <c r="AA887" i="34"/>
  <c r="AA888" i="34"/>
  <c r="AA889" i="34"/>
  <c r="AA890" i="34"/>
  <c r="AA891" i="34"/>
  <c r="AA892" i="34"/>
  <c r="AA893" i="34"/>
  <c r="AA894" i="34"/>
  <c r="AA895" i="34"/>
  <c r="AA896" i="34"/>
  <c r="AA897" i="34"/>
  <c r="AA898" i="34"/>
  <c r="AA899" i="34"/>
  <c r="AA900" i="34"/>
  <c r="AA901" i="34"/>
  <c r="AA902" i="34"/>
  <c r="AA903" i="34"/>
  <c r="AA904" i="34"/>
  <c r="AA905" i="34"/>
  <c r="AA906" i="34"/>
  <c r="AA907" i="34"/>
  <c r="AA908" i="34"/>
  <c r="AA909" i="34"/>
  <c r="AA910" i="34"/>
  <c r="AA911" i="34"/>
  <c r="AA912" i="34"/>
  <c r="AA913" i="34"/>
  <c r="AA914" i="34"/>
  <c r="AA915" i="34"/>
  <c r="AA916" i="34"/>
  <c r="AA917" i="34"/>
  <c r="AA918" i="34"/>
  <c r="AA919" i="34"/>
  <c r="AA920" i="34"/>
  <c r="AA921" i="34"/>
  <c r="AA922" i="34"/>
  <c r="AA923" i="34"/>
  <c r="AA924" i="34"/>
  <c r="AA925" i="34"/>
  <c r="AA926" i="34"/>
  <c r="AA927" i="34"/>
  <c r="AA928" i="34"/>
  <c r="AA929" i="34"/>
  <c r="AA930" i="34"/>
  <c r="AA931" i="34"/>
  <c r="AA932" i="34"/>
  <c r="AA933" i="34"/>
  <c r="AA934" i="34"/>
  <c r="AA935" i="34"/>
  <c r="AA936" i="34"/>
  <c r="AA937" i="34"/>
  <c r="AA938" i="34"/>
  <c r="AA939" i="34"/>
  <c r="AA940" i="34"/>
  <c r="AA941" i="34"/>
  <c r="AA942" i="34"/>
  <c r="AA943" i="34"/>
  <c r="AA944" i="34"/>
  <c r="AA945" i="34"/>
  <c r="AA946" i="34"/>
  <c r="AA947" i="34"/>
  <c r="AA948" i="34"/>
  <c r="AA949" i="34"/>
  <c r="AA950" i="34"/>
  <c r="AA951" i="34"/>
  <c r="AA952" i="34"/>
  <c r="AA953" i="34"/>
  <c r="AA954" i="34"/>
  <c r="AA955" i="34"/>
  <c r="AA956" i="34"/>
  <c r="AA957" i="34"/>
  <c r="AA958" i="34"/>
  <c r="AA959" i="34"/>
  <c r="AA960" i="34"/>
  <c r="AA961" i="34"/>
  <c r="AA962" i="34"/>
  <c r="AA963" i="34"/>
  <c r="AA964" i="34"/>
  <c r="AA965" i="34"/>
  <c r="AA966" i="34"/>
  <c r="AA967" i="34"/>
  <c r="AA968" i="34"/>
  <c r="AA969" i="34"/>
  <c r="AA970" i="34"/>
  <c r="AA971" i="34"/>
  <c r="AA972" i="34"/>
  <c r="AA973" i="34"/>
  <c r="AA974" i="34"/>
  <c r="AA975" i="34"/>
  <c r="AA976" i="34"/>
  <c r="AA977" i="34"/>
  <c r="AA978" i="34"/>
  <c r="AA979" i="34"/>
  <c r="AA980" i="34"/>
  <c r="AA981" i="34"/>
  <c r="AA982" i="34"/>
  <c r="AA983" i="34"/>
  <c r="AA984" i="34"/>
  <c r="AA985" i="34"/>
  <c r="AA986" i="34"/>
  <c r="AA987" i="34"/>
  <c r="AA988" i="34"/>
  <c r="AA989" i="34"/>
  <c r="AA990" i="34"/>
  <c r="AA991" i="34"/>
  <c r="AA992" i="34"/>
  <c r="AA993" i="34"/>
  <c r="AA994" i="34"/>
  <c r="AA995" i="34"/>
  <c r="AA996" i="34"/>
  <c r="AA997" i="34"/>
  <c r="AA998" i="34"/>
  <c r="AA999" i="34"/>
  <c r="AA1000" i="34"/>
  <c r="AA1001" i="34"/>
  <c r="AA1002" i="34"/>
  <c r="AA1003" i="34"/>
  <c r="AA1004" i="34"/>
  <c r="AA1005" i="34"/>
  <c r="AA1006" i="34"/>
  <c r="AA1007" i="34"/>
  <c r="AA1008" i="34"/>
  <c r="AA1009" i="34"/>
  <c r="AA1010" i="34"/>
  <c r="AA1011" i="34"/>
  <c r="AA1012" i="34"/>
  <c r="AA1013" i="34"/>
  <c r="AA1014" i="34"/>
  <c r="AA1015" i="34"/>
  <c r="AA1016" i="34"/>
  <c r="AA1017" i="34"/>
  <c r="AA1018" i="34"/>
  <c r="AA1019" i="34"/>
  <c r="AA1020" i="34"/>
  <c r="AA1021" i="34"/>
  <c r="AA1022" i="34"/>
  <c r="AA1023" i="34"/>
  <c r="AA1024" i="34"/>
  <c r="AA1025" i="34"/>
  <c r="AA1026" i="34"/>
  <c r="AA1027" i="34"/>
  <c r="AA1028" i="34"/>
  <c r="AA1029" i="34"/>
  <c r="AA1030" i="34"/>
  <c r="AA1031" i="34"/>
  <c r="AA1032" i="34"/>
  <c r="AA1033" i="34"/>
  <c r="AA1034" i="34"/>
  <c r="AA1035" i="34"/>
  <c r="AA1036" i="34"/>
  <c r="AA1037" i="34"/>
  <c r="AA1038" i="34"/>
  <c r="AA1039" i="34"/>
  <c r="AA1040" i="34"/>
  <c r="AA1041" i="34"/>
  <c r="AA1042" i="34"/>
  <c r="AA1043" i="34"/>
  <c r="AA1044" i="34"/>
  <c r="AA1045" i="34"/>
  <c r="AA1046" i="34"/>
  <c r="AA1047" i="34"/>
  <c r="AA1048" i="34"/>
  <c r="AA1049" i="34"/>
  <c r="AA1050" i="34"/>
  <c r="AA1051" i="34"/>
  <c r="AA1052" i="34"/>
  <c r="AA1053" i="34"/>
  <c r="AA1054" i="34"/>
  <c r="AA1055" i="34"/>
  <c r="AA1056" i="34"/>
  <c r="AA1057" i="34"/>
  <c r="AA1058" i="34"/>
  <c r="AA1059" i="34"/>
  <c r="AA1060" i="34"/>
  <c r="AA1061" i="34"/>
  <c r="AA1062" i="34"/>
  <c r="AA1063" i="34"/>
  <c r="AA1064" i="34"/>
  <c r="AA1065" i="34"/>
  <c r="AA1066" i="34"/>
  <c r="AA1067" i="34"/>
  <c r="AA1068" i="34"/>
  <c r="AA1069" i="34"/>
  <c r="AA1070" i="34"/>
  <c r="AA1071" i="34"/>
  <c r="AA1072" i="34"/>
  <c r="AA1073" i="34"/>
  <c r="AA1074" i="34"/>
  <c r="AA1075" i="34"/>
  <c r="AA1076" i="34"/>
  <c r="AA1077" i="34"/>
  <c r="AA1078" i="34"/>
  <c r="AA1079" i="34"/>
  <c r="AA1080" i="34"/>
  <c r="AA1081" i="34"/>
  <c r="AA1082" i="34"/>
  <c r="AA1083" i="34"/>
  <c r="AA1084" i="34"/>
  <c r="AA1085" i="34"/>
  <c r="AA1086" i="34"/>
  <c r="AA1087" i="34"/>
  <c r="AA1088" i="34"/>
  <c r="AA1089" i="34"/>
  <c r="AA1090" i="34"/>
  <c r="AA1091" i="34"/>
  <c r="AA1092" i="34"/>
  <c r="AA1093" i="34"/>
  <c r="AA1094" i="34"/>
  <c r="AA1095" i="34"/>
  <c r="AA1096" i="34"/>
  <c r="AA1097" i="34"/>
  <c r="AA1098" i="34"/>
  <c r="AA1099" i="34"/>
  <c r="AA1100" i="34"/>
  <c r="AA1101" i="34"/>
  <c r="AA1102" i="34"/>
  <c r="AA1103" i="34"/>
  <c r="AA1104" i="34"/>
  <c r="AA1105" i="34"/>
  <c r="AA1106" i="34"/>
  <c r="AA1107" i="34"/>
  <c r="AA1108" i="34"/>
  <c r="AA1109" i="34"/>
  <c r="AA1110" i="34"/>
  <c r="AA1111" i="34"/>
  <c r="AA1112" i="34"/>
  <c r="AA1113" i="34"/>
  <c r="AA1114" i="34"/>
  <c r="AA1115" i="34"/>
  <c r="AA1116" i="34"/>
  <c r="AA1117" i="34"/>
  <c r="AA1118" i="34"/>
  <c r="AA1119" i="34"/>
  <c r="AA1120" i="34"/>
  <c r="AA1121" i="34"/>
  <c r="AA1122" i="34"/>
  <c r="AA1123" i="34"/>
  <c r="AA1124" i="34"/>
  <c r="AA1125" i="34"/>
  <c r="AA1126" i="34"/>
  <c r="AA1127" i="34"/>
  <c r="AA1128" i="34"/>
  <c r="AA1129" i="34"/>
  <c r="AA1130" i="34"/>
  <c r="AA1131" i="34"/>
  <c r="AA1132" i="34"/>
  <c r="AA1133" i="34"/>
  <c r="AA1134" i="34"/>
  <c r="AA1135" i="34"/>
  <c r="AA1136" i="34"/>
  <c r="AA1137" i="34"/>
  <c r="AA1138" i="34"/>
  <c r="AA1139" i="34"/>
  <c r="AA1140" i="34"/>
  <c r="AA1141" i="34"/>
  <c r="AA1142" i="34"/>
  <c r="AA1143" i="34"/>
  <c r="AA1144" i="34"/>
  <c r="AA1145" i="34"/>
  <c r="AA1146" i="34"/>
  <c r="AA1147" i="34"/>
  <c r="AA1148" i="34"/>
  <c r="AA1149" i="34"/>
  <c r="AA1150" i="34"/>
  <c r="AA1151" i="34"/>
  <c r="AA1152" i="34"/>
  <c r="AA1153" i="34"/>
  <c r="AA1154" i="34"/>
  <c r="AA1155" i="34"/>
  <c r="AA1156" i="34"/>
  <c r="AA1157" i="34"/>
  <c r="AA1158" i="34"/>
  <c r="AA1159" i="34"/>
  <c r="AA1160" i="34"/>
  <c r="AA1161" i="34"/>
  <c r="AA1162" i="34"/>
  <c r="AA1163" i="34"/>
  <c r="AA1164" i="34"/>
  <c r="AA1165" i="34"/>
  <c r="AA1166" i="34"/>
  <c r="AA1167" i="34"/>
  <c r="AA1168" i="34"/>
  <c r="AA1169" i="34"/>
  <c r="AA1170" i="34"/>
  <c r="AA1171" i="34"/>
  <c r="AA1172" i="34"/>
  <c r="AA1173" i="34"/>
  <c r="AA1174" i="34"/>
  <c r="AA1175" i="34"/>
  <c r="AA1176" i="34"/>
  <c r="AA1177" i="34"/>
  <c r="AA1178" i="34"/>
  <c r="AA1179" i="34"/>
  <c r="AA1180" i="34"/>
  <c r="AA1181" i="34"/>
  <c r="AA1182" i="34"/>
  <c r="AA1183" i="34"/>
  <c r="AA1184" i="34"/>
  <c r="AA1185" i="34"/>
  <c r="AA1186" i="34"/>
  <c r="AA1187" i="34"/>
  <c r="AA1188" i="34"/>
  <c r="AA1189" i="34"/>
  <c r="AA1190" i="34"/>
  <c r="AA1191" i="34"/>
  <c r="AA1192" i="34"/>
  <c r="AA1193" i="34"/>
  <c r="AA1194" i="34"/>
  <c r="AA1195" i="34"/>
  <c r="AA1196" i="34"/>
  <c r="AA1197" i="34"/>
  <c r="AA1198" i="34"/>
  <c r="AA1199" i="34"/>
  <c r="AA1200" i="34"/>
  <c r="AA1201" i="34"/>
  <c r="AA1202" i="34"/>
  <c r="AA1203" i="34"/>
  <c r="AA1204" i="34"/>
  <c r="AA1205" i="34"/>
  <c r="AA1206" i="34"/>
  <c r="AA1207" i="34"/>
  <c r="AA1208" i="34"/>
  <c r="AA1209" i="34"/>
  <c r="AA1210" i="34"/>
  <c r="AA1211" i="34"/>
  <c r="AA1212" i="34"/>
  <c r="AA1213" i="34"/>
  <c r="AA1214" i="34"/>
  <c r="AA1215" i="34"/>
  <c r="AA1216" i="34"/>
  <c r="AA1217" i="34"/>
  <c r="AA1218" i="34"/>
  <c r="AA1219" i="34"/>
  <c r="AA1220" i="34"/>
  <c r="AA1221" i="34"/>
  <c r="AA1222" i="34"/>
  <c r="AA1223" i="34"/>
  <c r="AA1224" i="34"/>
  <c r="AA1225" i="34"/>
  <c r="AA1226" i="34"/>
  <c r="AA1227" i="34"/>
  <c r="AA1228" i="34"/>
  <c r="AA1229" i="34"/>
  <c r="AA1230" i="34"/>
  <c r="AA1231" i="34"/>
  <c r="AA1232" i="34"/>
  <c r="AA1233" i="34"/>
  <c r="AA1234" i="34"/>
  <c r="AA1235" i="34"/>
  <c r="AA1236" i="34"/>
  <c r="AA1237" i="34"/>
  <c r="AA1238" i="34"/>
  <c r="AA1239" i="34"/>
  <c r="AA1240" i="34"/>
  <c r="AA1241" i="34"/>
  <c r="AA1242" i="34"/>
  <c r="AA1243" i="34"/>
  <c r="AA1244" i="34"/>
  <c r="AA1245" i="34"/>
  <c r="AA1246" i="34"/>
  <c r="AA1247" i="34"/>
  <c r="AA1248" i="34"/>
  <c r="AA1249" i="34"/>
  <c r="AA1250" i="34"/>
  <c r="AA1251" i="34"/>
  <c r="AA1252" i="34"/>
  <c r="AA1253" i="34"/>
  <c r="AA1254" i="34"/>
  <c r="AA1255" i="34"/>
  <c r="AA1256" i="34"/>
  <c r="AA1257" i="34"/>
  <c r="AA1258" i="34"/>
  <c r="AA1259" i="34"/>
  <c r="AA1260" i="34"/>
  <c r="AA1261" i="34"/>
  <c r="AA1262" i="34"/>
  <c r="AA1263" i="34"/>
  <c r="AA1264" i="34"/>
  <c r="AA1265" i="34"/>
  <c r="AA1266" i="34"/>
  <c r="AA1267" i="34"/>
  <c r="AA1268" i="34"/>
  <c r="AA1269" i="34"/>
  <c r="AA1270" i="34"/>
  <c r="AA1271" i="34"/>
  <c r="AA1272" i="34"/>
  <c r="AA1273" i="34"/>
  <c r="AA1274" i="34"/>
  <c r="AA1275" i="34"/>
  <c r="AA1276" i="34"/>
  <c r="AA1277" i="34"/>
  <c r="AA1278" i="34"/>
  <c r="AA1279" i="34"/>
  <c r="AA1280" i="34"/>
  <c r="AA1281" i="34"/>
  <c r="AA1282" i="34"/>
  <c r="AA1283" i="34"/>
  <c r="AA1284" i="34"/>
  <c r="AA1285" i="34"/>
  <c r="AA1286" i="34"/>
  <c r="AA1287" i="34"/>
  <c r="AA1288" i="34"/>
  <c r="AA1289" i="34"/>
  <c r="AA1290" i="34"/>
  <c r="AA1291" i="34"/>
  <c r="AA1292" i="34"/>
  <c r="AA1293" i="34"/>
  <c r="AA1294" i="34"/>
  <c r="AA1295" i="34"/>
  <c r="AA1296" i="34"/>
  <c r="AA1297" i="34"/>
  <c r="AA1298" i="34"/>
  <c r="AA1299" i="34"/>
  <c r="AA1300" i="34"/>
  <c r="AA1301" i="34"/>
  <c r="AA1302" i="34"/>
  <c r="AA1303" i="34"/>
  <c r="AA1304" i="34"/>
  <c r="AA1305" i="34"/>
  <c r="AA1306" i="34"/>
  <c r="AA1307" i="34"/>
  <c r="AA1308" i="34"/>
  <c r="AA1309" i="34"/>
  <c r="AA1310" i="34"/>
  <c r="AA3" i="34"/>
  <c r="AD158" i="31"/>
  <c r="AD159" i="31"/>
  <c r="AD160" i="31"/>
  <c r="AD161" i="31"/>
  <c r="AD162" i="31"/>
  <c r="AD163" i="31"/>
  <c r="AD164" i="31"/>
  <c r="AD165" i="31"/>
  <c r="AC158" i="31"/>
  <c r="AC159" i="31"/>
  <c r="AC160" i="31"/>
  <c r="AC161" i="31"/>
  <c r="AC162" i="31"/>
  <c r="AC163" i="31"/>
  <c r="AC164" i="31"/>
  <c r="AC165" i="31"/>
  <c r="AB158" i="31"/>
  <c r="AB159" i="31"/>
  <c r="AB160" i="31"/>
  <c r="AB161" i="31"/>
  <c r="AB162" i="31"/>
  <c r="AB163" i="31"/>
  <c r="AB164" i="31"/>
  <c r="AB165" i="31"/>
  <c r="AA158" i="31"/>
  <c r="AA159" i="31"/>
  <c r="AA160" i="31"/>
  <c r="AA161" i="31"/>
  <c r="AA162" i="31"/>
  <c r="AA163" i="31"/>
  <c r="AA164" i="31"/>
  <c r="AA165" i="31"/>
  <c r="AC4" i="31"/>
  <c r="AC5" i="31"/>
  <c r="AC6" i="31"/>
  <c r="AC7" i="31"/>
  <c r="AC8" i="31"/>
  <c r="AC9" i="31"/>
  <c r="AC10" i="31"/>
  <c r="AC11" i="31"/>
  <c r="AC12" i="31"/>
  <c r="AC13" i="31"/>
  <c r="AC14" i="31"/>
  <c r="AC15" i="31"/>
  <c r="AC16" i="31"/>
  <c r="AC17" i="31"/>
  <c r="AC18" i="31"/>
  <c r="AC19" i="31"/>
  <c r="AC20" i="31"/>
  <c r="AC21" i="31"/>
  <c r="AC22" i="31"/>
  <c r="AC23" i="31"/>
  <c r="AC24" i="31"/>
  <c r="AC25" i="31"/>
  <c r="AC26" i="31"/>
  <c r="AC27" i="31"/>
  <c r="AC28" i="31"/>
  <c r="AC29" i="31"/>
  <c r="AC30" i="31"/>
  <c r="AC31" i="31"/>
  <c r="AC32" i="31"/>
  <c r="AC33" i="31"/>
  <c r="AC34" i="31"/>
  <c r="AC35" i="31"/>
  <c r="AC36" i="31"/>
  <c r="AC37" i="31"/>
  <c r="AC38" i="31"/>
  <c r="AC39" i="31"/>
  <c r="AC40" i="31"/>
  <c r="AC41" i="31"/>
  <c r="AC42" i="31"/>
  <c r="AC43" i="31"/>
  <c r="AC44" i="31"/>
  <c r="AC45" i="31"/>
  <c r="AC46" i="31"/>
  <c r="AC47" i="31"/>
  <c r="AC48" i="31"/>
  <c r="AC49" i="31"/>
  <c r="AC50" i="31"/>
  <c r="AC51" i="31"/>
  <c r="AC52" i="31"/>
  <c r="AC53" i="31"/>
  <c r="AC54" i="31"/>
  <c r="AC55" i="31"/>
  <c r="AC56" i="31"/>
  <c r="AC57" i="31"/>
  <c r="AC58" i="31"/>
  <c r="AC59" i="31"/>
  <c r="AC60" i="31"/>
  <c r="AC61" i="31"/>
  <c r="AC62" i="31"/>
  <c r="AC63" i="31"/>
  <c r="AC64" i="31"/>
  <c r="AC65" i="31"/>
  <c r="AC66" i="31"/>
  <c r="AC67" i="31"/>
  <c r="AC68" i="31"/>
  <c r="AC69" i="31"/>
  <c r="AC70" i="31"/>
  <c r="AC71" i="31"/>
  <c r="AC72" i="31"/>
  <c r="AC73" i="31"/>
  <c r="AC74" i="31"/>
  <c r="AC75" i="31"/>
  <c r="AC76" i="31"/>
  <c r="AC77" i="31"/>
  <c r="AC78" i="31"/>
  <c r="AC79" i="31"/>
  <c r="AC80" i="31"/>
  <c r="AC81" i="31"/>
  <c r="AC82" i="31"/>
  <c r="AC83" i="31"/>
  <c r="AC84" i="31"/>
  <c r="AC85" i="31"/>
  <c r="AC86" i="31"/>
  <c r="AC87" i="31"/>
  <c r="AC88" i="31"/>
  <c r="AC89" i="31"/>
  <c r="AC90" i="31"/>
  <c r="AC91" i="31"/>
  <c r="AC92" i="31"/>
  <c r="AC93" i="31"/>
  <c r="AC94" i="31"/>
  <c r="AC95" i="31"/>
  <c r="AC96" i="31"/>
  <c r="AC97" i="31"/>
  <c r="AC98" i="31"/>
  <c r="AC99" i="31"/>
  <c r="AC100" i="31"/>
  <c r="AC101" i="31"/>
  <c r="AC102" i="31"/>
  <c r="AC103" i="31"/>
  <c r="AC104" i="31"/>
  <c r="AC105" i="31"/>
  <c r="AC106" i="31"/>
  <c r="AC107" i="31"/>
  <c r="AC108" i="31"/>
  <c r="AC109" i="31"/>
  <c r="AC110" i="31"/>
  <c r="AC111" i="31"/>
  <c r="AC112" i="31"/>
  <c r="AC113" i="31"/>
  <c r="AC114" i="31"/>
  <c r="AC115" i="31"/>
  <c r="AC116" i="31"/>
  <c r="AC117" i="31"/>
  <c r="AC118" i="31"/>
  <c r="AC119" i="31"/>
  <c r="AC120" i="31"/>
  <c r="AC121" i="31"/>
  <c r="AC122" i="31"/>
  <c r="AC123" i="31"/>
  <c r="AC124" i="31"/>
  <c r="AC125" i="31"/>
  <c r="AC126" i="31"/>
  <c r="AC127" i="31"/>
  <c r="AC128" i="31"/>
  <c r="AC129" i="31"/>
  <c r="AC130" i="31"/>
  <c r="AC131" i="31"/>
  <c r="AC132" i="31"/>
  <c r="AC133" i="31"/>
  <c r="AC134" i="31"/>
  <c r="AC135" i="31"/>
  <c r="AC136" i="31"/>
  <c r="AC137" i="31"/>
  <c r="AC138" i="31"/>
  <c r="AC139" i="31"/>
  <c r="AC140" i="31"/>
  <c r="AC141" i="31"/>
  <c r="AC142" i="31"/>
  <c r="AC143" i="31"/>
  <c r="AC144" i="31"/>
  <c r="AC145" i="31"/>
  <c r="AC146" i="31"/>
  <c r="AC147" i="31"/>
  <c r="AC148" i="31"/>
  <c r="AC149" i="31"/>
  <c r="AC150" i="31"/>
  <c r="AC151" i="31"/>
  <c r="AC152" i="31"/>
  <c r="AC153" i="31"/>
  <c r="AC154" i="31"/>
  <c r="AC155" i="31"/>
  <c r="AC156" i="31"/>
  <c r="AC157" i="31"/>
  <c r="AC3" i="31"/>
  <c r="AA4" i="31"/>
  <c r="AA5" i="31"/>
  <c r="AA6" i="31"/>
  <c r="AA7" i="31"/>
  <c r="AA8" i="31"/>
  <c r="AA9" i="31"/>
  <c r="AA10" i="31"/>
  <c r="AA11" i="31"/>
  <c r="AA12" i="31"/>
  <c r="AA13" i="31"/>
  <c r="AA14" i="31"/>
  <c r="AA15" i="31"/>
  <c r="AA16" i="31"/>
  <c r="AA17" i="31"/>
  <c r="AA18" i="31"/>
  <c r="AA19" i="31"/>
  <c r="AA20" i="31"/>
  <c r="AA21" i="31"/>
  <c r="AA22" i="31"/>
  <c r="AA23" i="31"/>
  <c r="AA24" i="31"/>
  <c r="AA25" i="31"/>
  <c r="AA26" i="31"/>
  <c r="AA27" i="31"/>
  <c r="AA28" i="31"/>
  <c r="AA29" i="31"/>
  <c r="AA30" i="31"/>
  <c r="AA31" i="31"/>
  <c r="AA32" i="31"/>
  <c r="AA33" i="31"/>
  <c r="AA34" i="31"/>
  <c r="AA35" i="31"/>
  <c r="AA36" i="31"/>
  <c r="AA37" i="31"/>
  <c r="AA38" i="31"/>
  <c r="AA39" i="31"/>
  <c r="AA40" i="31"/>
  <c r="AA41" i="31"/>
  <c r="AA42" i="31"/>
  <c r="AA43" i="31"/>
  <c r="AA44" i="31"/>
  <c r="AA45" i="31"/>
  <c r="AA46" i="31"/>
  <c r="AA47" i="31"/>
  <c r="AA48" i="31"/>
  <c r="AA49" i="31"/>
  <c r="AA50" i="31"/>
  <c r="AA51" i="31"/>
  <c r="AA52" i="31"/>
  <c r="AA53" i="31"/>
  <c r="AA54" i="31"/>
  <c r="AA55" i="31"/>
  <c r="AA56" i="31"/>
  <c r="AA57" i="31"/>
  <c r="AA58" i="31"/>
  <c r="AA59" i="31"/>
  <c r="AA60" i="31"/>
  <c r="AA61" i="31"/>
  <c r="AA62" i="31"/>
  <c r="AA63" i="31"/>
  <c r="AA64" i="31"/>
  <c r="AA65" i="31"/>
  <c r="AA66" i="31"/>
  <c r="AA67" i="31"/>
  <c r="AA68" i="31"/>
  <c r="AA69" i="31"/>
  <c r="AA70" i="31"/>
  <c r="AA71" i="31"/>
  <c r="AA72" i="31"/>
  <c r="AA73" i="31"/>
  <c r="AA74" i="31"/>
  <c r="AA75" i="31"/>
  <c r="AA76" i="31"/>
  <c r="AA77" i="31"/>
  <c r="AA78" i="31"/>
  <c r="AA79" i="31"/>
  <c r="AA80" i="31"/>
  <c r="AA81" i="31"/>
  <c r="AA82" i="31"/>
  <c r="AA83" i="31"/>
  <c r="AA84" i="31"/>
  <c r="AA85" i="31"/>
  <c r="AA86" i="31"/>
  <c r="AA87" i="31"/>
  <c r="AA88" i="31"/>
  <c r="AA89" i="31"/>
  <c r="AA90" i="31"/>
  <c r="AA91" i="31"/>
  <c r="AA92" i="31"/>
  <c r="AA93" i="31"/>
  <c r="AA94" i="31"/>
  <c r="AA95" i="31"/>
  <c r="AA96" i="31"/>
  <c r="AA97" i="31"/>
  <c r="AA98" i="31"/>
  <c r="AA99" i="31"/>
  <c r="AA100" i="31"/>
  <c r="AA101" i="31"/>
  <c r="AA102" i="31"/>
  <c r="AA103" i="31"/>
  <c r="AA104" i="31"/>
  <c r="AA105" i="31"/>
  <c r="AA106" i="31"/>
  <c r="AA107" i="31"/>
  <c r="AA108" i="31"/>
  <c r="AA109" i="31"/>
  <c r="AA110" i="31"/>
  <c r="AA111" i="31"/>
  <c r="AA112" i="31"/>
  <c r="AA113" i="31"/>
  <c r="AA114" i="31"/>
  <c r="AA115" i="31"/>
  <c r="AA116" i="31"/>
  <c r="AA117" i="31"/>
  <c r="AA118" i="31"/>
  <c r="AA119" i="31"/>
  <c r="AA120" i="31"/>
  <c r="AA121" i="31"/>
  <c r="AA122" i="31"/>
  <c r="AA123" i="31"/>
  <c r="AA124" i="31"/>
  <c r="AA125" i="31"/>
  <c r="AA126" i="31"/>
  <c r="AA127" i="31"/>
  <c r="AA128" i="31"/>
  <c r="AA129" i="31"/>
  <c r="AA130" i="31"/>
  <c r="AA131" i="31"/>
  <c r="AA132" i="31"/>
  <c r="AA133" i="31"/>
  <c r="AA134" i="31"/>
  <c r="AA135" i="31"/>
  <c r="AA136" i="31"/>
  <c r="AA137" i="31"/>
  <c r="AA138" i="31"/>
  <c r="AA139" i="31"/>
  <c r="AA140" i="31"/>
  <c r="AA141" i="31"/>
  <c r="AA142" i="31"/>
  <c r="AA143" i="31"/>
  <c r="AA144" i="31"/>
  <c r="AA145" i="31"/>
  <c r="AA146" i="31"/>
  <c r="AA147" i="31"/>
  <c r="AA148" i="31"/>
  <c r="AA149" i="31"/>
  <c r="AA150" i="31"/>
  <c r="AA151" i="31"/>
  <c r="AA152" i="31"/>
  <c r="AA153" i="31"/>
  <c r="AA154" i="31"/>
  <c r="AA155" i="31"/>
  <c r="AA156" i="31"/>
  <c r="AA157" i="31"/>
  <c r="AA3" i="31"/>
  <c r="AD71" i="20"/>
  <c r="AD72" i="20"/>
  <c r="AD73" i="20"/>
  <c r="AD74" i="20"/>
  <c r="AD75" i="20"/>
  <c r="AD76" i="20"/>
  <c r="AD77" i="20"/>
  <c r="AD78" i="20"/>
  <c r="AD79" i="20"/>
  <c r="AD80" i="20"/>
  <c r="AD81" i="20"/>
  <c r="AD82" i="20"/>
  <c r="AD83" i="20"/>
  <c r="AD84" i="20"/>
  <c r="AD85" i="20"/>
  <c r="AD86" i="20"/>
  <c r="AD87" i="20"/>
  <c r="AD88" i="20"/>
  <c r="AD89" i="20"/>
  <c r="AD90" i="20"/>
  <c r="AD91" i="20"/>
  <c r="AD92" i="20"/>
  <c r="AD93" i="20"/>
  <c r="AD94" i="20"/>
  <c r="AD95" i="20"/>
  <c r="AD96" i="20"/>
  <c r="AD97" i="20"/>
  <c r="AD98" i="20"/>
  <c r="AD99" i="20"/>
  <c r="AD100" i="20"/>
  <c r="AD101" i="20"/>
  <c r="AD102" i="20"/>
  <c r="AD103" i="20"/>
  <c r="AD104" i="20"/>
  <c r="AD105" i="20"/>
  <c r="AD106" i="20"/>
  <c r="AD107" i="20"/>
  <c r="AD108" i="20"/>
  <c r="AD109" i="20"/>
  <c r="AD110" i="20"/>
  <c r="AD111" i="20"/>
  <c r="AD112" i="20"/>
  <c r="AD113" i="20"/>
  <c r="AD114" i="20"/>
  <c r="AD115" i="20"/>
  <c r="AD116" i="20"/>
  <c r="AD117" i="20"/>
  <c r="AD118" i="20"/>
  <c r="AD119" i="20"/>
  <c r="AD120" i="20"/>
  <c r="AD121" i="20"/>
  <c r="AD122" i="20"/>
  <c r="AD123" i="20"/>
  <c r="AD124" i="20"/>
  <c r="AD125" i="20"/>
  <c r="AD126" i="20"/>
  <c r="AD127" i="20"/>
  <c r="AD128" i="20"/>
  <c r="AD129" i="20"/>
  <c r="AD130" i="20"/>
  <c r="AD131" i="20"/>
  <c r="AD132" i="20"/>
  <c r="AD133" i="20"/>
  <c r="AD134" i="20"/>
  <c r="AD135" i="20"/>
  <c r="AD136" i="20"/>
  <c r="AD137" i="20"/>
  <c r="AD138" i="20"/>
  <c r="AD139" i="20"/>
  <c r="AD140" i="20"/>
  <c r="AD141" i="20"/>
  <c r="AD142" i="20"/>
  <c r="AD143" i="20"/>
  <c r="AD144" i="20"/>
  <c r="AD145" i="20"/>
  <c r="AD146" i="20"/>
  <c r="AD147" i="20"/>
  <c r="AD148" i="20"/>
  <c r="AD149" i="20"/>
  <c r="AD150" i="20"/>
  <c r="AD151" i="20"/>
  <c r="AD152" i="20"/>
  <c r="AD153" i="20"/>
  <c r="AD154" i="20"/>
  <c r="AD155" i="20"/>
  <c r="AD156" i="20"/>
  <c r="AD157" i="20"/>
  <c r="AD158" i="20"/>
  <c r="AD159" i="20"/>
  <c r="AD160" i="20"/>
  <c r="AD161" i="20"/>
  <c r="AD162" i="20"/>
  <c r="AD163" i="20"/>
  <c r="AD164" i="20"/>
  <c r="AD165" i="20"/>
  <c r="AD166" i="20"/>
  <c r="AD167" i="20"/>
  <c r="AD168" i="20"/>
  <c r="AD169" i="20"/>
  <c r="AD170" i="20"/>
  <c r="AD171" i="20"/>
  <c r="AD172" i="20"/>
  <c r="AD173" i="20"/>
  <c r="AD174" i="20"/>
  <c r="AD175" i="20"/>
  <c r="AD176" i="20"/>
  <c r="AD177" i="20"/>
  <c r="AD178" i="20"/>
  <c r="AD179" i="20"/>
  <c r="AD180" i="20"/>
  <c r="AD181" i="20"/>
  <c r="AD182" i="20"/>
  <c r="AD183" i="20"/>
  <c r="AD184" i="20"/>
  <c r="AD185" i="20"/>
  <c r="AD186" i="20"/>
  <c r="AD187" i="20"/>
  <c r="AD188" i="20"/>
  <c r="AD189" i="20"/>
  <c r="AD190" i="20"/>
  <c r="AD191" i="20"/>
  <c r="AD192" i="20"/>
  <c r="AD193" i="20"/>
  <c r="AD194" i="20"/>
  <c r="AD195" i="20"/>
  <c r="AD196" i="20"/>
  <c r="AD197" i="20"/>
  <c r="AD198" i="20"/>
  <c r="AD199" i="20"/>
  <c r="AD200" i="20"/>
  <c r="AD201" i="20"/>
  <c r="AD202" i="20"/>
  <c r="AD203" i="20"/>
  <c r="AD204" i="20"/>
  <c r="AD205" i="20"/>
  <c r="AD206" i="20"/>
  <c r="AD207" i="20"/>
  <c r="AD208" i="20"/>
  <c r="AD209" i="20"/>
  <c r="AD210" i="20"/>
  <c r="AD211" i="20"/>
  <c r="AD212" i="20"/>
  <c r="AD213" i="20"/>
  <c r="AD214" i="20"/>
  <c r="AD215" i="20"/>
  <c r="AD216" i="20"/>
  <c r="AD217" i="20"/>
  <c r="AD218" i="20"/>
  <c r="AD219" i="20"/>
  <c r="AD220" i="20"/>
  <c r="AD221" i="20"/>
  <c r="AD222" i="20"/>
  <c r="AD223" i="20"/>
  <c r="AD224" i="20"/>
  <c r="AD225" i="20"/>
  <c r="AD226" i="20"/>
  <c r="AD227" i="20"/>
  <c r="AD228" i="20"/>
  <c r="AD229" i="20"/>
  <c r="AD230" i="20"/>
  <c r="AD231" i="20"/>
  <c r="AD232" i="20"/>
  <c r="AD233" i="20"/>
  <c r="AD234" i="20"/>
  <c r="AD235" i="20"/>
  <c r="AD236" i="20"/>
  <c r="AD237" i="20"/>
  <c r="AD238" i="20"/>
  <c r="AD239" i="20"/>
  <c r="AD240" i="20"/>
  <c r="AD241" i="20"/>
  <c r="AD242" i="20"/>
  <c r="AD243" i="20"/>
  <c r="AD244" i="20"/>
  <c r="AD245" i="20"/>
  <c r="AD246" i="20"/>
  <c r="AD247" i="20"/>
  <c r="AD248" i="20"/>
  <c r="AD249" i="20"/>
  <c r="AD250" i="20"/>
  <c r="AD251" i="20"/>
  <c r="AD252" i="20"/>
  <c r="AD253" i="20"/>
  <c r="AD254" i="20"/>
  <c r="AD255" i="20"/>
  <c r="AD256" i="20"/>
  <c r="AD257" i="20"/>
  <c r="AD258" i="20"/>
  <c r="AD259" i="20"/>
  <c r="AD260" i="20"/>
  <c r="AD261" i="20"/>
  <c r="AD262" i="20"/>
  <c r="AD263" i="20"/>
  <c r="AD264" i="20"/>
  <c r="AD265" i="20"/>
  <c r="AD266" i="20"/>
  <c r="AD267" i="20"/>
  <c r="AD268" i="20"/>
  <c r="AD269" i="20"/>
  <c r="AD270" i="20"/>
  <c r="AD271" i="20"/>
  <c r="AD272" i="20"/>
  <c r="AD273" i="20"/>
  <c r="AD274" i="20"/>
  <c r="AD275" i="20"/>
  <c r="AD276" i="20"/>
  <c r="AD277" i="20"/>
  <c r="AD278" i="20"/>
  <c r="AD279" i="20"/>
  <c r="AD280" i="20"/>
  <c r="AD281" i="20"/>
  <c r="AD282" i="20"/>
  <c r="AD283" i="20"/>
  <c r="AD284" i="20"/>
  <c r="AD285" i="20"/>
  <c r="AD286" i="20"/>
  <c r="AD287" i="20"/>
  <c r="AD288" i="20"/>
  <c r="AD289" i="20"/>
  <c r="AD290" i="20"/>
  <c r="AD291" i="20"/>
  <c r="AD292" i="20"/>
  <c r="AD293" i="20"/>
  <c r="AD294" i="20"/>
  <c r="AD295" i="20"/>
  <c r="AD296" i="20"/>
  <c r="AD297" i="20"/>
  <c r="AD298" i="20"/>
  <c r="AD299" i="20"/>
  <c r="AD300" i="20"/>
  <c r="AD301" i="20"/>
  <c r="AD302" i="20"/>
  <c r="AD303" i="20"/>
  <c r="AD304" i="20"/>
  <c r="AD305" i="20"/>
  <c r="AD306" i="20"/>
  <c r="AD307" i="20"/>
  <c r="AD308" i="20"/>
  <c r="AD309" i="20"/>
  <c r="AD310" i="20"/>
  <c r="AD311" i="20"/>
  <c r="AD312" i="20"/>
  <c r="AD313" i="20"/>
  <c r="AD314" i="20"/>
  <c r="AD315" i="20"/>
  <c r="AD316" i="20"/>
  <c r="AD317" i="20"/>
  <c r="AD318" i="20"/>
  <c r="AD319" i="20"/>
  <c r="AD320" i="20"/>
  <c r="AD321" i="20"/>
  <c r="AD322" i="20"/>
  <c r="AD323" i="20"/>
  <c r="AD324" i="20"/>
  <c r="AD325" i="20"/>
  <c r="AD326" i="20"/>
  <c r="AD327" i="20"/>
  <c r="AD328" i="20"/>
  <c r="AD329" i="20"/>
  <c r="AD330" i="20"/>
  <c r="AD331" i="20"/>
  <c r="AD332" i="20"/>
  <c r="AD333" i="20"/>
  <c r="AD334" i="20"/>
  <c r="AD335" i="20"/>
  <c r="AD336" i="20"/>
  <c r="AD337" i="20"/>
  <c r="AD338" i="20"/>
  <c r="AD339" i="20"/>
  <c r="AD340" i="20"/>
  <c r="AD341" i="20"/>
  <c r="AD342" i="20"/>
  <c r="AD343" i="20"/>
  <c r="AD344" i="20"/>
  <c r="AD345" i="20"/>
  <c r="AD346" i="20"/>
  <c r="AD347" i="20"/>
  <c r="AD348" i="20"/>
  <c r="AD349" i="20"/>
  <c r="AD350" i="20"/>
  <c r="AD351" i="20"/>
  <c r="AD352" i="20"/>
  <c r="AD353" i="20"/>
  <c r="AD354" i="20"/>
  <c r="AD355" i="20"/>
  <c r="AD356" i="20"/>
  <c r="AD357" i="20"/>
  <c r="AD358" i="20"/>
  <c r="AD359" i="20"/>
  <c r="AD360" i="20"/>
  <c r="AD361" i="20"/>
  <c r="AD362" i="20"/>
  <c r="AD363" i="20"/>
  <c r="AD364" i="20"/>
  <c r="AD365" i="20"/>
  <c r="AD366" i="20"/>
  <c r="AD367" i="20"/>
  <c r="AD368" i="20"/>
  <c r="AD369" i="20"/>
  <c r="AD370" i="20"/>
  <c r="AD371" i="20"/>
  <c r="AD372" i="20"/>
  <c r="AD373" i="20"/>
  <c r="AD374" i="20"/>
  <c r="AD375" i="20"/>
  <c r="AD376" i="20"/>
  <c r="AD377" i="20"/>
  <c r="AD378" i="20"/>
  <c r="AD379" i="20"/>
  <c r="AD380" i="20"/>
  <c r="AD381" i="20"/>
  <c r="AD382" i="20"/>
  <c r="AD383" i="20"/>
  <c r="AD384" i="20"/>
  <c r="AD385" i="20"/>
  <c r="AD386" i="20"/>
  <c r="AD387" i="20"/>
  <c r="AD388" i="20"/>
  <c r="AD389" i="20"/>
  <c r="AD390" i="20"/>
  <c r="AD391" i="20"/>
  <c r="AD392" i="20"/>
  <c r="AD393" i="20"/>
  <c r="AD394" i="20"/>
  <c r="AD395" i="20"/>
  <c r="AD396" i="20"/>
  <c r="AD397" i="20"/>
  <c r="AD398" i="20"/>
  <c r="AD399" i="20"/>
  <c r="AD400" i="20"/>
  <c r="AD401" i="20"/>
  <c r="AD402" i="20"/>
  <c r="AD403" i="20"/>
  <c r="AD404" i="20"/>
  <c r="AD405" i="20"/>
  <c r="AD406" i="20"/>
  <c r="AD407" i="20"/>
  <c r="AD408" i="20"/>
  <c r="AD409" i="20"/>
  <c r="AD410" i="20"/>
  <c r="AD411" i="20"/>
  <c r="AD412" i="20"/>
  <c r="AD413" i="20"/>
  <c r="AD414" i="20"/>
  <c r="AD415" i="20"/>
  <c r="AD416" i="20"/>
  <c r="AD417" i="20"/>
  <c r="AD418" i="20"/>
  <c r="AD419" i="20"/>
  <c r="AD420" i="20"/>
  <c r="AD421" i="20"/>
  <c r="AD422" i="20"/>
  <c r="AD423" i="20"/>
  <c r="AD424" i="20"/>
  <c r="AD425" i="20"/>
  <c r="AD426" i="20"/>
  <c r="AD427" i="20"/>
  <c r="AD428" i="20"/>
  <c r="AD429" i="20"/>
  <c r="AD430" i="20"/>
  <c r="AD431" i="20"/>
  <c r="AD432" i="20"/>
  <c r="AD433" i="20"/>
  <c r="AD434" i="20"/>
  <c r="AD435" i="20"/>
  <c r="AD436" i="20"/>
  <c r="AD437" i="20"/>
  <c r="AD438" i="20"/>
  <c r="AD439" i="20"/>
  <c r="AD440" i="20"/>
  <c r="AD441" i="20"/>
  <c r="AD442" i="20"/>
  <c r="AD443" i="20"/>
  <c r="AD444" i="20"/>
  <c r="AD445" i="20"/>
  <c r="AD446" i="20"/>
  <c r="AD447" i="20"/>
  <c r="AD448" i="20"/>
  <c r="AD449" i="20"/>
  <c r="AD450" i="20"/>
  <c r="AD451" i="20"/>
  <c r="AD452" i="20"/>
  <c r="AD453" i="20"/>
  <c r="AD454" i="20"/>
  <c r="AD455" i="20"/>
  <c r="AD456" i="20"/>
  <c r="AD457" i="20"/>
  <c r="AD458" i="20"/>
  <c r="AD459" i="20"/>
  <c r="AD460" i="20"/>
  <c r="AD461" i="20"/>
  <c r="AD462" i="20"/>
  <c r="AD463" i="20"/>
  <c r="AD464" i="20"/>
  <c r="AD465" i="20"/>
  <c r="AD466" i="20"/>
  <c r="AD467" i="20"/>
  <c r="AD468" i="20"/>
  <c r="AD469" i="20"/>
  <c r="AD470" i="20"/>
  <c r="AD471" i="20"/>
  <c r="AD472" i="20"/>
  <c r="AD473" i="20"/>
  <c r="AD474" i="20"/>
  <c r="AD475" i="20"/>
  <c r="AD476" i="20"/>
  <c r="AD477" i="20"/>
  <c r="AD478" i="20"/>
  <c r="AD479" i="20"/>
  <c r="AD480" i="20"/>
  <c r="AD481" i="20"/>
  <c r="AD482" i="20"/>
  <c r="AD483" i="20"/>
  <c r="AD484" i="20"/>
  <c r="AD485" i="20"/>
  <c r="AD486" i="20"/>
  <c r="AD487" i="20"/>
  <c r="AD488" i="20"/>
  <c r="AD489" i="20"/>
  <c r="AD490" i="20"/>
  <c r="AD491" i="20"/>
  <c r="AD492" i="20"/>
  <c r="AD493" i="20"/>
  <c r="AD494" i="20"/>
  <c r="AD495" i="20"/>
  <c r="AD496" i="20"/>
  <c r="AD497" i="20"/>
  <c r="AD498" i="20"/>
  <c r="AD499" i="20"/>
  <c r="AD500" i="20"/>
  <c r="AD501" i="20"/>
  <c r="AD502" i="20"/>
  <c r="AD503" i="20"/>
  <c r="AD504" i="20"/>
  <c r="AD505" i="20"/>
  <c r="AD506" i="20"/>
  <c r="AD507" i="20"/>
  <c r="AD508" i="20"/>
  <c r="AD509" i="20"/>
  <c r="AD510" i="20"/>
  <c r="AD511" i="20"/>
  <c r="AD512" i="20"/>
  <c r="AD513" i="20"/>
  <c r="AD514" i="20"/>
  <c r="AD515" i="20"/>
  <c r="AD516" i="20"/>
  <c r="AD517" i="20"/>
  <c r="AD518" i="20"/>
  <c r="AD519" i="20"/>
  <c r="AD520" i="20"/>
  <c r="AD521" i="20"/>
  <c r="AD522" i="20"/>
  <c r="AD523" i="20"/>
  <c r="AD524" i="20"/>
  <c r="AD525" i="20"/>
  <c r="AD526" i="20"/>
  <c r="AD527" i="20"/>
  <c r="AD528" i="20"/>
  <c r="AD529" i="20"/>
  <c r="AD530" i="20"/>
  <c r="AD531" i="20"/>
  <c r="AD532" i="20"/>
  <c r="AD533" i="20"/>
  <c r="AD534" i="20"/>
  <c r="AD535" i="20"/>
  <c r="AD536" i="20"/>
  <c r="AD537" i="20"/>
  <c r="AD538" i="20"/>
  <c r="AD539" i="20"/>
  <c r="AD540" i="20"/>
  <c r="AD541" i="20"/>
  <c r="AD542" i="20"/>
  <c r="AD543" i="20"/>
  <c r="AD544" i="20"/>
  <c r="AD545" i="20"/>
  <c r="AD546" i="20"/>
  <c r="AD547" i="20"/>
  <c r="AD548" i="20"/>
  <c r="AD549" i="20"/>
  <c r="AD550" i="20"/>
  <c r="AD551" i="20"/>
  <c r="AD552" i="20"/>
  <c r="AD553" i="20"/>
  <c r="AD554" i="20"/>
  <c r="AD555" i="20"/>
  <c r="AD556" i="20"/>
  <c r="AD557" i="20"/>
  <c r="AD558" i="20"/>
  <c r="AD559" i="20"/>
  <c r="AD560" i="20"/>
  <c r="AD561" i="20"/>
  <c r="AD562" i="20"/>
  <c r="AD563" i="20"/>
  <c r="AD564" i="20"/>
  <c r="AD565" i="20"/>
  <c r="AD566" i="20"/>
  <c r="AD567" i="20"/>
  <c r="AD568" i="20"/>
  <c r="AD569" i="20"/>
  <c r="AD570" i="20"/>
  <c r="AD571" i="20"/>
  <c r="AD572" i="20"/>
  <c r="AD573" i="20"/>
  <c r="AD574" i="20"/>
  <c r="AD575" i="20"/>
  <c r="AD576" i="20"/>
  <c r="AD577" i="20"/>
  <c r="AD578" i="20"/>
  <c r="AD579" i="20"/>
  <c r="AD580" i="20"/>
  <c r="AD581" i="20"/>
  <c r="AD582" i="20"/>
  <c r="AD583" i="20"/>
  <c r="AD584" i="20"/>
  <c r="AD585" i="20"/>
  <c r="AD586" i="20"/>
  <c r="AD587" i="20"/>
  <c r="AD588" i="20"/>
  <c r="AD589" i="20"/>
  <c r="AD590" i="20"/>
  <c r="AD591" i="20"/>
  <c r="AD592" i="20"/>
  <c r="AD593" i="20"/>
  <c r="AD594" i="20"/>
  <c r="AD595" i="20"/>
  <c r="AD596" i="20"/>
  <c r="AD597" i="20"/>
  <c r="AD598" i="20"/>
  <c r="AD599" i="20"/>
  <c r="AD600" i="20"/>
  <c r="AD601" i="20"/>
  <c r="AD602" i="20"/>
  <c r="AD603" i="20"/>
  <c r="AD604" i="20"/>
  <c r="AD605" i="20"/>
  <c r="AD606" i="20"/>
  <c r="AD607" i="20"/>
  <c r="AD608" i="20"/>
  <c r="AD609" i="20"/>
  <c r="AD610" i="20"/>
  <c r="AD611" i="20"/>
  <c r="AD612" i="20"/>
  <c r="AD613" i="20"/>
  <c r="AD614" i="20"/>
  <c r="AD615" i="20"/>
  <c r="AD616" i="20"/>
  <c r="AD617" i="20"/>
  <c r="AD618" i="20"/>
  <c r="AD619" i="20"/>
  <c r="AD620" i="20"/>
  <c r="AD621" i="20"/>
  <c r="AD622" i="20"/>
  <c r="AD623" i="20"/>
  <c r="AD624" i="20"/>
  <c r="AD625" i="20"/>
  <c r="AD626" i="20"/>
  <c r="AD627" i="20"/>
  <c r="AD628" i="20"/>
  <c r="AD629" i="20"/>
  <c r="AD630" i="20"/>
  <c r="AD631" i="20"/>
  <c r="AD632" i="20"/>
  <c r="AD633" i="20"/>
  <c r="AD634" i="20"/>
  <c r="AD635" i="20"/>
  <c r="AD636" i="20"/>
  <c r="AD637" i="20"/>
  <c r="AD638" i="20"/>
  <c r="AD639" i="20"/>
  <c r="AD640" i="20"/>
  <c r="AD641" i="20"/>
  <c r="AD642" i="20"/>
  <c r="AD643" i="20"/>
  <c r="AD644" i="20"/>
  <c r="AD645" i="20"/>
  <c r="AD646" i="20"/>
  <c r="AD647" i="20"/>
  <c r="AD648" i="20"/>
  <c r="AD649" i="20"/>
  <c r="AD650" i="20"/>
  <c r="AD651" i="20"/>
  <c r="AD652" i="20"/>
  <c r="AD653" i="20"/>
  <c r="AD654" i="20"/>
  <c r="AD655" i="20"/>
  <c r="AD656" i="20"/>
  <c r="AD657" i="20"/>
  <c r="AD658" i="20"/>
  <c r="AD659" i="20"/>
  <c r="AD660" i="20"/>
  <c r="AD661" i="20"/>
  <c r="AD662" i="20"/>
  <c r="AD663" i="20"/>
  <c r="AD664" i="20"/>
  <c r="AD665" i="20"/>
  <c r="AD666" i="20"/>
  <c r="AD667" i="20"/>
  <c r="AD668" i="20"/>
  <c r="AD669" i="20"/>
  <c r="AD670" i="20"/>
  <c r="AD671" i="20"/>
  <c r="AD672" i="20"/>
  <c r="AD673" i="20"/>
  <c r="AD674" i="20"/>
  <c r="AD675" i="20"/>
  <c r="AD676" i="20"/>
  <c r="AD677" i="20"/>
  <c r="AD678" i="20"/>
  <c r="AD679" i="20"/>
  <c r="AD680" i="20"/>
  <c r="AD681" i="20"/>
  <c r="AD682" i="20"/>
  <c r="AD683" i="20"/>
  <c r="AD684" i="20"/>
  <c r="AD685" i="20"/>
  <c r="AD686" i="20"/>
  <c r="AD687" i="20"/>
  <c r="AD688" i="20"/>
  <c r="AD689" i="20"/>
  <c r="AD690" i="20"/>
  <c r="AD691" i="20"/>
  <c r="AD692" i="20"/>
  <c r="AD693" i="20"/>
  <c r="AD694" i="20"/>
  <c r="AD695" i="20"/>
  <c r="AD696" i="20"/>
  <c r="AD697" i="20"/>
  <c r="AD698" i="20"/>
  <c r="AD699" i="20"/>
  <c r="AD700" i="20"/>
  <c r="AD701" i="20"/>
  <c r="AD702" i="20"/>
  <c r="AD703" i="20"/>
  <c r="AD704" i="20"/>
  <c r="AD705" i="20"/>
  <c r="AD706" i="20"/>
  <c r="AD707" i="20"/>
  <c r="AD708" i="20"/>
  <c r="AD709" i="20"/>
  <c r="AD710" i="20"/>
  <c r="AD711" i="20"/>
  <c r="AD712" i="20"/>
  <c r="AD713" i="20"/>
  <c r="AD714" i="20"/>
  <c r="AD715" i="20"/>
  <c r="AD716" i="20"/>
  <c r="AD717" i="20"/>
  <c r="AD718" i="20"/>
  <c r="AD719" i="20"/>
  <c r="AD720" i="20"/>
  <c r="AD721" i="20"/>
  <c r="AD722" i="20"/>
  <c r="AD723" i="20"/>
  <c r="AD724" i="20"/>
  <c r="AD725" i="20"/>
  <c r="AD726" i="20"/>
  <c r="AD727" i="20"/>
  <c r="AD728" i="20"/>
  <c r="AD729" i="20"/>
  <c r="AD730" i="20"/>
  <c r="AD731" i="20"/>
  <c r="AD732" i="20"/>
  <c r="AD733" i="20"/>
  <c r="AD734" i="20"/>
  <c r="AD735" i="20"/>
  <c r="AD736" i="20"/>
  <c r="AD737" i="20"/>
  <c r="AD738" i="20"/>
  <c r="AD739" i="20"/>
  <c r="AD740" i="20"/>
  <c r="AD741" i="20"/>
  <c r="AD742" i="20"/>
  <c r="AD743" i="20"/>
  <c r="AD744" i="20"/>
  <c r="AD745" i="20"/>
  <c r="AD746" i="20"/>
  <c r="AD747" i="20"/>
  <c r="AD748" i="20"/>
  <c r="AD749" i="20"/>
  <c r="AD750" i="20"/>
  <c r="AD751" i="20"/>
  <c r="AD752" i="20"/>
  <c r="AD753" i="20"/>
  <c r="AD754" i="20"/>
  <c r="AD755" i="20"/>
  <c r="AD756" i="20"/>
  <c r="AD757" i="20"/>
  <c r="AD758" i="20"/>
  <c r="AD759" i="20"/>
  <c r="AD760" i="20"/>
  <c r="AD761" i="20"/>
  <c r="AD762" i="20"/>
  <c r="AD763" i="20"/>
  <c r="AD764" i="20"/>
  <c r="AD765" i="20"/>
  <c r="AD766" i="20"/>
  <c r="AD767" i="20"/>
  <c r="AD768" i="20"/>
  <c r="AD769" i="20"/>
  <c r="AD770" i="20"/>
  <c r="AD771" i="20"/>
  <c r="AD772" i="20"/>
  <c r="AD773" i="20"/>
  <c r="AD774" i="20"/>
  <c r="AD775" i="20"/>
  <c r="AD776" i="20"/>
  <c r="AD777" i="20"/>
  <c r="AD778" i="20"/>
  <c r="AD779" i="20"/>
  <c r="AD780" i="20"/>
  <c r="AD781" i="20"/>
  <c r="AD782" i="20"/>
  <c r="AD783" i="20"/>
  <c r="AD784" i="20"/>
  <c r="AD785" i="20"/>
  <c r="AD786" i="20"/>
  <c r="AD787" i="20"/>
  <c r="AD788" i="20"/>
  <c r="AD789" i="20"/>
  <c r="AD790" i="20"/>
  <c r="AD791" i="20"/>
  <c r="AD792" i="20"/>
  <c r="AD793" i="20"/>
  <c r="AD794" i="20"/>
  <c r="AD795" i="20"/>
  <c r="AD796" i="20"/>
  <c r="AD797" i="20"/>
  <c r="AD798" i="20"/>
  <c r="AD799" i="20"/>
  <c r="AD800" i="20"/>
  <c r="AD801" i="20"/>
  <c r="AD802" i="20"/>
  <c r="AD803" i="20"/>
  <c r="AD804" i="20"/>
  <c r="AD805" i="20"/>
  <c r="AD806" i="20"/>
  <c r="AD807" i="20"/>
  <c r="AD808" i="20"/>
  <c r="AD809" i="20"/>
  <c r="AD810" i="20"/>
  <c r="AD811" i="20"/>
  <c r="AD812" i="20"/>
  <c r="AD813" i="20"/>
  <c r="AD814" i="20"/>
  <c r="AD815" i="20"/>
  <c r="AD816" i="20"/>
  <c r="AD817" i="20"/>
  <c r="AD818" i="20"/>
  <c r="AD819" i="20"/>
  <c r="AD820" i="20"/>
  <c r="AD821" i="20"/>
  <c r="AD822" i="20"/>
  <c r="AD823" i="20"/>
  <c r="AD824" i="20"/>
  <c r="AD825" i="20"/>
  <c r="AD826" i="20"/>
  <c r="AD827" i="20"/>
  <c r="AD828" i="20"/>
  <c r="AD829" i="20"/>
  <c r="AD830" i="20"/>
  <c r="AD831" i="20"/>
  <c r="AD832" i="20"/>
  <c r="AD833" i="20"/>
  <c r="AD834" i="20"/>
  <c r="AD835" i="20"/>
  <c r="AD836" i="20"/>
  <c r="AD837" i="20"/>
  <c r="AD838" i="20"/>
  <c r="AD839" i="20"/>
  <c r="AD840" i="20"/>
  <c r="AD841" i="20"/>
  <c r="AD842" i="20"/>
  <c r="AD843" i="20"/>
  <c r="AD844" i="20"/>
  <c r="AD845" i="20"/>
  <c r="AD846" i="20"/>
  <c r="AD847" i="20"/>
  <c r="AD848" i="20"/>
  <c r="AD849" i="20"/>
  <c r="AD850" i="20"/>
  <c r="AD851" i="20"/>
  <c r="AD852" i="20"/>
  <c r="AD853" i="20"/>
  <c r="AD854" i="20"/>
  <c r="AD855" i="20"/>
  <c r="AD856" i="20"/>
  <c r="AD857" i="20"/>
  <c r="AD858" i="20"/>
  <c r="AD859" i="20"/>
  <c r="AD860" i="20"/>
  <c r="AD861" i="20"/>
  <c r="AD862" i="20"/>
  <c r="AD863" i="20"/>
  <c r="AD864" i="20"/>
  <c r="AD865" i="20"/>
  <c r="AD866" i="20"/>
  <c r="AD867" i="20"/>
  <c r="AD868" i="20"/>
  <c r="AD869" i="20"/>
  <c r="AD870" i="20"/>
  <c r="AD871" i="20"/>
  <c r="AD872" i="20"/>
  <c r="AD873" i="20"/>
  <c r="AD874" i="20"/>
  <c r="AD875" i="20"/>
  <c r="AD876" i="20"/>
  <c r="AD877" i="20"/>
  <c r="AD878" i="20"/>
  <c r="AD879" i="20"/>
  <c r="AD880" i="20"/>
  <c r="AD881" i="20"/>
  <c r="AD882" i="20"/>
  <c r="AD883" i="20"/>
  <c r="AD884" i="20"/>
  <c r="AD885" i="20"/>
  <c r="AD886" i="20"/>
  <c r="AD887" i="20"/>
  <c r="AD888" i="20"/>
  <c r="AD889" i="20"/>
  <c r="AD890" i="20"/>
  <c r="AD891" i="20"/>
  <c r="AD892" i="20"/>
  <c r="AD893" i="20"/>
  <c r="AD894" i="20"/>
  <c r="AD895" i="20"/>
  <c r="AD896" i="20"/>
  <c r="AD897" i="20"/>
  <c r="AD898" i="20"/>
  <c r="AD899" i="20"/>
  <c r="AD900" i="20"/>
  <c r="AD901" i="20"/>
  <c r="AD902" i="20"/>
  <c r="AD903" i="20"/>
  <c r="AD904" i="20"/>
  <c r="AD905" i="20"/>
  <c r="AD906" i="20"/>
  <c r="AD907" i="20"/>
  <c r="AD908" i="20"/>
  <c r="AD909" i="20"/>
  <c r="AD910" i="20"/>
  <c r="AD911" i="20"/>
  <c r="AD912" i="20"/>
  <c r="AD913" i="20"/>
  <c r="AD914" i="20"/>
  <c r="AD915" i="20"/>
  <c r="AD916" i="20"/>
  <c r="AD917" i="20"/>
  <c r="AD918" i="20"/>
  <c r="AD919" i="20"/>
  <c r="AD920" i="20"/>
  <c r="AD921" i="20"/>
  <c r="AD922" i="20"/>
  <c r="AD923" i="20"/>
  <c r="AD924" i="20"/>
  <c r="AD925" i="20"/>
  <c r="AD926" i="20"/>
  <c r="AD927" i="20"/>
  <c r="AD928" i="20"/>
  <c r="AD929" i="20"/>
  <c r="AD930" i="20"/>
  <c r="AD931" i="20"/>
  <c r="AD932" i="20"/>
  <c r="AD933" i="20"/>
  <c r="AD934" i="20"/>
  <c r="AD935" i="20"/>
  <c r="AD936" i="20"/>
  <c r="AD937" i="20"/>
  <c r="AD938" i="20"/>
  <c r="AD939" i="20"/>
  <c r="AD940" i="20"/>
  <c r="AD941" i="20"/>
  <c r="AD942" i="20"/>
  <c r="AD943" i="20"/>
  <c r="AD944" i="20"/>
  <c r="AD945" i="20"/>
  <c r="AD946" i="20"/>
  <c r="AD947" i="20"/>
  <c r="AD948" i="20"/>
  <c r="AD949" i="20"/>
  <c r="AD950" i="20"/>
  <c r="AD951" i="20"/>
  <c r="AD952" i="20"/>
  <c r="AD953" i="20"/>
  <c r="AD954" i="20"/>
  <c r="AD955" i="20"/>
  <c r="AD956" i="20"/>
  <c r="AD957" i="20"/>
  <c r="AD958" i="20"/>
  <c r="AD959" i="20"/>
  <c r="AD960" i="20"/>
  <c r="AD961" i="20"/>
  <c r="AD962" i="20"/>
  <c r="AD963" i="20"/>
  <c r="AD964" i="20"/>
  <c r="AD965" i="20"/>
  <c r="AD966" i="20"/>
  <c r="AD967" i="20"/>
  <c r="AD968" i="20"/>
  <c r="AD969" i="20"/>
  <c r="AD970" i="20"/>
  <c r="AD971" i="20"/>
  <c r="AD972" i="20"/>
  <c r="AD973" i="20"/>
  <c r="AD974" i="20"/>
  <c r="AD975" i="20"/>
  <c r="AD976" i="20"/>
  <c r="AD977" i="20"/>
  <c r="AD978" i="20"/>
  <c r="AD979" i="20"/>
  <c r="AD980" i="20"/>
  <c r="AD981" i="20"/>
  <c r="AD982" i="20"/>
  <c r="AD983" i="20"/>
  <c r="AD984" i="20"/>
  <c r="AD985" i="20"/>
  <c r="AD986" i="20"/>
  <c r="AD987" i="20"/>
  <c r="AD988" i="20"/>
  <c r="AD989" i="20"/>
  <c r="AD990" i="20"/>
  <c r="AD991" i="20"/>
  <c r="AD992" i="20"/>
  <c r="AD993" i="20"/>
  <c r="AD994" i="20"/>
  <c r="AD995" i="20"/>
  <c r="AD996" i="20"/>
  <c r="AD997" i="20"/>
  <c r="AD998" i="20"/>
  <c r="AD999" i="20"/>
  <c r="AD1000" i="20"/>
  <c r="AD1001" i="20"/>
  <c r="AD1002" i="20"/>
  <c r="AD1003" i="20"/>
  <c r="AD1004" i="20"/>
  <c r="AD1005" i="20"/>
  <c r="AD1006" i="20"/>
  <c r="AD1007" i="20"/>
  <c r="AD1008" i="20"/>
  <c r="AD1009" i="20"/>
  <c r="AD1010" i="20"/>
  <c r="AD1011" i="20"/>
  <c r="AD1012" i="20"/>
  <c r="AD1013" i="20"/>
  <c r="AD1014" i="20"/>
  <c r="AD1015" i="20"/>
  <c r="AD1016" i="20"/>
  <c r="AD1017" i="20"/>
  <c r="AD1018" i="20"/>
  <c r="AD1019" i="20"/>
  <c r="AD1020" i="20"/>
  <c r="AD1021" i="20"/>
  <c r="AD1022" i="20"/>
  <c r="AD1023" i="20"/>
  <c r="AD1024" i="20"/>
  <c r="AD1025" i="20"/>
  <c r="AD1026" i="20"/>
  <c r="AD1027" i="20"/>
  <c r="AD1028" i="20"/>
  <c r="AD1029" i="20"/>
  <c r="AD1030" i="20"/>
  <c r="AD1031" i="20"/>
  <c r="AD1032" i="20"/>
  <c r="AD1033" i="20"/>
  <c r="AD1034" i="20"/>
  <c r="AD1035" i="20"/>
  <c r="AD1036" i="20"/>
  <c r="AD1037" i="20"/>
  <c r="AD1038" i="20"/>
  <c r="AD1039" i="20"/>
  <c r="AD1040" i="20"/>
  <c r="AD1041" i="20"/>
  <c r="AD1042" i="20"/>
  <c r="AD1043" i="20"/>
  <c r="AD1044" i="20"/>
  <c r="AD1045" i="20"/>
  <c r="AD1046" i="20"/>
  <c r="AD1047" i="20"/>
  <c r="AD1048" i="20"/>
  <c r="AD1049" i="20"/>
  <c r="AD1050" i="20"/>
  <c r="AD1051" i="20"/>
  <c r="AD1052" i="20"/>
  <c r="AD1053" i="20"/>
  <c r="AD1054" i="20"/>
  <c r="AD1055" i="20"/>
  <c r="AD1056" i="20"/>
  <c r="AD1057" i="20"/>
  <c r="AD1058" i="20"/>
  <c r="AD1059" i="20"/>
  <c r="AD1060" i="20"/>
  <c r="AD1061" i="20"/>
  <c r="AD1062" i="20"/>
  <c r="AD1063" i="20"/>
  <c r="AD1064" i="20"/>
  <c r="AD1065" i="20"/>
  <c r="AD1066" i="20"/>
  <c r="AD1067" i="20"/>
  <c r="AD1068" i="20"/>
  <c r="AD1069" i="20"/>
  <c r="AD1070" i="20"/>
  <c r="AD1071" i="20"/>
  <c r="AD1072" i="20"/>
  <c r="AD1073" i="20"/>
  <c r="AD1074" i="20"/>
  <c r="AD1075" i="20"/>
  <c r="AD1076" i="20"/>
  <c r="AD1077" i="20"/>
  <c r="AD1078" i="20"/>
  <c r="AD1079" i="20"/>
  <c r="AD1080" i="20"/>
  <c r="AD1081" i="20"/>
  <c r="AD1082" i="20"/>
  <c r="AD1083" i="20"/>
  <c r="AD1084" i="20"/>
  <c r="AD1085" i="20"/>
  <c r="AD1086" i="20"/>
  <c r="AD1087" i="20"/>
  <c r="AD1088" i="20"/>
  <c r="AD1089" i="20"/>
  <c r="AD1090" i="20"/>
  <c r="AD1091" i="20"/>
  <c r="AD1092" i="20"/>
  <c r="AD1093" i="20"/>
  <c r="AD1094" i="20"/>
  <c r="AD1095" i="20"/>
  <c r="AD1096" i="20"/>
  <c r="AD1097" i="20"/>
  <c r="AD1098" i="20"/>
  <c r="AD1099" i="20"/>
  <c r="AD1100" i="20"/>
  <c r="AD1101" i="20"/>
  <c r="AD1102" i="20"/>
  <c r="AD1103" i="20"/>
  <c r="AD1104" i="20"/>
  <c r="AD1105" i="20"/>
  <c r="AD1106" i="20"/>
  <c r="AD1107" i="20"/>
  <c r="AD1108" i="20"/>
  <c r="AD1109" i="20"/>
  <c r="AD1110" i="20"/>
  <c r="AD1111" i="20"/>
  <c r="AD1112" i="20"/>
  <c r="AD1113" i="20"/>
  <c r="AD1114" i="20"/>
  <c r="AD1115" i="20"/>
  <c r="AD1116" i="20"/>
  <c r="AD1117" i="20"/>
  <c r="AD1118" i="20"/>
  <c r="AD1119" i="20"/>
  <c r="AD1120" i="20"/>
  <c r="AD1121" i="20"/>
  <c r="AD1122" i="20"/>
  <c r="AD1123" i="20"/>
  <c r="AD1124" i="20"/>
  <c r="AD1125" i="20"/>
  <c r="AD1126" i="20"/>
  <c r="AD1127" i="20"/>
  <c r="AD1128" i="20"/>
  <c r="AD1129" i="20"/>
  <c r="AD1130" i="20"/>
  <c r="AD1131" i="20"/>
  <c r="AD1132" i="20"/>
  <c r="AD1133" i="20"/>
  <c r="AD1134" i="20"/>
  <c r="AD1135" i="20"/>
  <c r="AD1136" i="20"/>
  <c r="AD1137" i="20"/>
  <c r="AD1138" i="20"/>
  <c r="AD1139" i="20"/>
  <c r="AD1140" i="20"/>
  <c r="AD1141" i="20"/>
  <c r="AD1142" i="20"/>
  <c r="AD1143" i="20"/>
  <c r="AD1144" i="20"/>
  <c r="AD1145" i="20"/>
  <c r="AD1146" i="20"/>
  <c r="AD1147" i="20"/>
  <c r="AD1148" i="20"/>
  <c r="AD1149" i="20"/>
  <c r="AD1150" i="20"/>
  <c r="AD1151" i="20"/>
  <c r="AD1152" i="20"/>
  <c r="AD1153" i="20"/>
  <c r="AD1154" i="20"/>
  <c r="AD1155" i="20"/>
  <c r="AD1156" i="20"/>
  <c r="AD1157" i="20"/>
  <c r="AD1158" i="20"/>
  <c r="AD1159" i="20"/>
  <c r="AD1160" i="20"/>
  <c r="AD1161" i="20"/>
  <c r="AD1162" i="20"/>
  <c r="AD1163" i="20"/>
  <c r="AD1164" i="20"/>
  <c r="AD1165" i="20"/>
  <c r="AD1166" i="20"/>
  <c r="AD1167" i="20"/>
  <c r="AD1168" i="20"/>
  <c r="AD1169" i="20"/>
  <c r="AD1170" i="20"/>
  <c r="AD1171" i="20"/>
  <c r="AD1172" i="20"/>
  <c r="AD1173" i="20"/>
  <c r="AD1174" i="20"/>
  <c r="AD1175" i="20"/>
  <c r="AD1176" i="20"/>
  <c r="AD1177" i="20"/>
  <c r="AD1178" i="20"/>
  <c r="AD1179" i="20"/>
  <c r="AD1180" i="20"/>
  <c r="AD1181" i="20"/>
  <c r="AD1182" i="20"/>
  <c r="AD1183" i="20"/>
  <c r="AD1184" i="20"/>
  <c r="AD1185" i="20"/>
  <c r="AD1186" i="20"/>
  <c r="AD1187" i="20"/>
  <c r="AD1188" i="20"/>
  <c r="AD1189" i="20"/>
  <c r="AD1190" i="20"/>
  <c r="AD1191" i="20"/>
  <c r="AD1192" i="20"/>
  <c r="AD1193" i="20"/>
  <c r="AD1194" i="20"/>
  <c r="AD1195" i="20"/>
  <c r="AD1196" i="20"/>
  <c r="AD1197" i="20"/>
  <c r="AD1198" i="20"/>
  <c r="AD1199" i="20"/>
  <c r="AD1200" i="20"/>
  <c r="AD1201" i="20"/>
  <c r="AD1202" i="20"/>
  <c r="AD1203" i="20"/>
  <c r="AD1204" i="20"/>
  <c r="AD1205" i="20"/>
  <c r="AD1206" i="20"/>
  <c r="AD1207" i="20"/>
  <c r="AD1208" i="20"/>
  <c r="AD1209" i="20"/>
  <c r="AD1210" i="20"/>
  <c r="AD1211" i="20"/>
  <c r="AD1212" i="20"/>
  <c r="AD1213" i="20"/>
  <c r="AD1214" i="20"/>
  <c r="AD1215" i="20"/>
  <c r="AD1216" i="20"/>
  <c r="AD1217" i="20"/>
  <c r="AD1218" i="20"/>
  <c r="AD1219" i="20"/>
  <c r="AD1220" i="20"/>
  <c r="AD1221" i="20"/>
  <c r="AD1222" i="20"/>
  <c r="AD1223" i="20"/>
  <c r="AD1224" i="20"/>
  <c r="AD1225" i="20"/>
  <c r="AD1226" i="20"/>
  <c r="AD1227" i="20"/>
  <c r="AD1228" i="20"/>
  <c r="AD1229" i="20"/>
  <c r="AD1230" i="20"/>
  <c r="AD1231" i="20"/>
  <c r="AD1232" i="20"/>
  <c r="AD1233" i="20"/>
  <c r="AD1234" i="20"/>
  <c r="AD1235" i="20"/>
  <c r="AD1236" i="20"/>
  <c r="AD1237" i="20"/>
  <c r="AD1238" i="20"/>
  <c r="AD1239" i="20"/>
  <c r="AD1240" i="20"/>
  <c r="AD1241" i="20"/>
  <c r="AD1242" i="20"/>
  <c r="AD1243" i="20"/>
  <c r="AD1244" i="20"/>
  <c r="AD1245" i="20"/>
  <c r="AD1246" i="20"/>
  <c r="AD1247" i="20"/>
  <c r="AD1248" i="20"/>
  <c r="AD1249" i="20"/>
  <c r="AD1250" i="20"/>
  <c r="AD1251" i="20"/>
  <c r="AD1252" i="20"/>
  <c r="AD1253" i="20"/>
  <c r="AD1254" i="20"/>
  <c r="AD1255" i="20"/>
  <c r="AD1256" i="20"/>
  <c r="AD1257" i="20"/>
  <c r="AD1258" i="20"/>
  <c r="AD1259" i="20"/>
  <c r="AD1260" i="20"/>
  <c r="AD1261" i="20"/>
  <c r="AD1262" i="20"/>
  <c r="AD1263" i="20"/>
  <c r="AD1264" i="20"/>
  <c r="AD1265" i="20"/>
  <c r="AD1266" i="20"/>
  <c r="AD1267" i="20"/>
  <c r="AD1268" i="20"/>
  <c r="AD1269" i="20"/>
  <c r="AD1270" i="20"/>
  <c r="AD1271" i="20"/>
  <c r="AD1272" i="20"/>
  <c r="AD1273" i="20"/>
  <c r="AD1274" i="20"/>
  <c r="AD1275" i="20"/>
  <c r="AD1276" i="20"/>
  <c r="AD1277" i="20"/>
  <c r="AD1278" i="20"/>
  <c r="AD1279" i="20"/>
  <c r="AD1280" i="20"/>
  <c r="AD1281" i="20"/>
  <c r="AD1282" i="20"/>
  <c r="AD1283" i="20"/>
  <c r="AD1284" i="20"/>
  <c r="AD1285" i="20"/>
  <c r="AD1286" i="20"/>
  <c r="AD1287" i="20"/>
  <c r="AD1288" i="20"/>
  <c r="AD1289" i="20"/>
  <c r="AD1290" i="20"/>
  <c r="AD1291" i="20"/>
  <c r="AD1292" i="20"/>
  <c r="AD1293" i="20"/>
  <c r="AD1294" i="20"/>
  <c r="AD1295" i="20"/>
  <c r="AD1296" i="20"/>
  <c r="AD1297" i="20"/>
  <c r="AD1298" i="20"/>
  <c r="AD1299" i="20"/>
  <c r="AD1300" i="20"/>
  <c r="AD1301" i="20"/>
  <c r="AD1302" i="20"/>
  <c r="AD1303" i="20"/>
  <c r="AD1304" i="20"/>
  <c r="AD1305" i="20"/>
  <c r="AD1306" i="20"/>
  <c r="AD1307" i="20"/>
  <c r="AD1308" i="20"/>
  <c r="AD1309" i="20"/>
  <c r="AD1310" i="20"/>
  <c r="AB71" i="20"/>
  <c r="AB72" i="20"/>
  <c r="AB73" i="20"/>
  <c r="AB74" i="20"/>
  <c r="AB75" i="20"/>
  <c r="AB76" i="20"/>
  <c r="AB77" i="20"/>
  <c r="AB78" i="20"/>
  <c r="AB79" i="20"/>
  <c r="AB80" i="20"/>
  <c r="AB81" i="20"/>
  <c r="AB82" i="20"/>
  <c r="AB83" i="20"/>
  <c r="AB84" i="20"/>
  <c r="AB85" i="20"/>
  <c r="AB86" i="20"/>
  <c r="AB87" i="20"/>
  <c r="AB88" i="20"/>
  <c r="AB89" i="20"/>
  <c r="AB90" i="20"/>
  <c r="AB91" i="20"/>
  <c r="AB92" i="20"/>
  <c r="AB93" i="20"/>
  <c r="AB94" i="20"/>
  <c r="AB95" i="20"/>
  <c r="AB96" i="20"/>
  <c r="AB97" i="20"/>
  <c r="AB98" i="20"/>
  <c r="AB99" i="20"/>
  <c r="AB100" i="20"/>
  <c r="AB101" i="20"/>
  <c r="AB102" i="20"/>
  <c r="AB103" i="20"/>
  <c r="AB104" i="20"/>
  <c r="AB105" i="20"/>
  <c r="AB106" i="20"/>
  <c r="AB107" i="20"/>
  <c r="AB108" i="20"/>
  <c r="AB109" i="20"/>
  <c r="AB110" i="20"/>
  <c r="AB111" i="20"/>
  <c r="AB112" i="20"/>
  <c r="AB113" i="20"/>
  <c r="AB114" i="20"/>
  <c r="AB115" i="20"/>
  <c r="AB116" i="20"/>
  <c r="AB117" i="20"/>
  <c r="AB118" i="20"/>
  <c r="AB119" i="20"/>
  <c r="AB120" i="20"/>
  <c r="AB121" i="20"/>
  <c r="AB122" i="20"/>
  <c r="AB123" i="20"/>
  <c r="AB124" i="20"/>
  <c r="AB125" i="20"/>
  <c r="AB126" i="20"/>
  <c r="AB127" i="20"/>
  <c r="AB128" i="20"/>
  <c r="AB129" i="20"/>
  <c r="AB130" i="20"/>
  <c r="AB131" i="20"/>
  <c r="AB132" i="20"/>
  <c r="AB133" i="20"/>
  <c r="AB134" i="20"/>
  <c r="AB135" i="20"/>
  <c r="AB136" i="20"/>
  <c r="AB137" i="20"/>
  <c r="AB138" i="20"/>
  <c r="AB139" i="20"/>
  <c r="AB140" i="20"/>
  <c r="AB141" i="20"/>
  <c r="AB142" i="20"/>
  <c r="AB143" i="20"/>
  <c r="AB144" i="20"/>
  <c r="AB145" i="20"/>
  <c r="AB146" i="20"/>
  <c r="AB147" i="20"/>
  <c r="AB148" i="20"/>
  <c r="AB149" i="20"/>
  <c r="AB150" i="20"/>
  <c r="AB151" i="20"/>
  <c r="AB152" i="20"/>
  <c r="AB153" i="20"/>
  <c r="AB154" i="20"/>
  <c r="AB155" i="20"/>
  <c r="AB156" i="20"/>
  <c r="AB157" i="20"/>
  <c r="AB158" i="20"/>
  <c r="AB159" i="20"/>
  <c r="AB160" i="20"/>
  <c r="AB161" i="20"/>
  <c r="AB162" i="20"/>
  <c r="AB163" i="20"/>
  <c r="AB164" i="20"/>
  <c r="AB165" i="20"/>
  <c r="AB166" i="20"/>
  <c r="AB167" i="20"/>
  <c r="AB168" i="20"/>
  <c r="AB169" i="20"/>
  <c r="AB170" i="20"/>
  <c r="AB171" i="20"/>
  <c r="AB172" i="20"/>
  <c r="AB173" i="20"/>
  <c r="AB174" i="20"/>
  <c r="AB175" i="20"/>
  <c r="AB176" i="20"/>
  <c r="AB177" i="20"/>
  <c r="AB178" i="20"/>
  <c r="AB179" i="20"/>
  <c r="AB180" i="20"/>
  <c r="AB181" i="20"/>
  <c r="AB182" i="20"/>
  <c r="AB183" i="20"/>
  <c r="AB184" i="20"/>
  <c r="AB185" i="20"/>
  <c r="AB186" i="20"/>
  <c r="AB187" i="20"/>
  <c r="AB188" i="20"/>
  <c r="AB189" i="20"/>
  <c r="AB190" i="20"/>
  <c r="AB191" i="20"/>
  <c r="AB192" i="20"/>
  <c r="AB193" i="20"/>
  <c r="AB194" i="20"/>
  <c r="AB195" i="20"/>
  <c r="AB196" i="20"/>
  <c r="AB197" i="20"/>
  <c r="AB198" i="20"/>
  <c r="AB199" i="20"/>
  <c r="AB200" i="20"/>
  <c r="AB201" i="20"/>
  <c r="AB202" i="20"/>
  <c r="AB203" i="20"/>
  <c r="AB204" i="20"/>
  <c r="AB205" i="20"/>
  <c r="AB206" i="20"/>
  <c r="AB207" i="20"/>
  <c r="AB208" i="20"/>
  <c r="AB209" i="20"/>
  <c r="AB210" i="20"/>
  <c r="AB211" i="20"/>
  <c r="AB212" i="20"/>
  <c r="AB213" i="20"/>
  <c r="AB214" i="20"/>
  <c r="AB215" i="20"/>
  <c r="AB216" i="20"/>
  <c r="AB217" i="20"/>
  <c r="AB218" i="20"/>
  <c r="AB219" i="20"/>
  <c r="AB220" i="20"/>
  <c r="AB221" i="20"/>
  <c r="AB222" i="20"/>
  <c r="AB223" i="20"/>
  <c r="AB224" i="20"/>
  <c r="AB225" i="20"/>
  <c r="AB226" i="20"/>
  <c r="AB227" i="20"/>
  <c r="AB228" i="20"/>
  <c r="AB229" i="20"/>
  <c r="AB230" i="20"/>
  <c r="AB231" i="20"/>
  <c r="AB232" i="20"/>
  <c r="AB233" i="20"/>
  <c r="AB234" i="20"/>
  <c r="AB235" i="20"/>
  <c r="AB236" i="20"/>
  <c r="AB237" i="20"/>
  <c r="AB238" i="20"/>
  <c r="AB239" i="20"/>
  <c r="AB240" i="20"/>
  <c r="AB241" i="20"/>
  <c r="AB242" i="20"/>
  <c r="AB243" i="20"/>
  <c r="AB244" i="20"/>
  <c r="AB245" i="20"/>
  <c r="AB246" i="20"/>
  <c r="AB247" i="20"/>
  <c r="AB248" i="20"/>
  <c r="AB249" i="20"/>
  <c r="AB250" i="20"/>
  <c r="AB251" i="20"/>
  <c r="AB252" i="20"/>
  <c r="AB253" i="20"/>
  <c r="AB254" i="20"/>
  <c r="AB255" i="20"/>
  <c r="AB256" i="20"/>
  <c r="AB257" i="20"/>
  <c r="AB258" i="20"/>
  <c r="AB259" i="20"/>
  <c r="AB260" i="20"/>
  <c r="AB261" i="20"/>
  <c r="AB262" i="20"/>
  <c r="AB263" i="20"/>
  <c r="AB264" i="20"/>
  <c r="AB265" i="20"/>
  <c r="AB266" i="20"/>
  <c r="AB267" i="20"/>
  <c r="AB268" i="20"/>
  <c r="AB269" i="20"/>
  <c r="AB270" i="20"/>
  <c r="AB271" i="20"/>
  <c r="AB272" i="20"/>
  <c r="AB273" i="20"/>
  <c r="AB274" i="20"/>
  <c r="AB275" i="20"/>
  <c r="AB276" i="20"/>
  <c r="AB277" i="20"/>
  <c r="AB278" i="20"/>
  <c r="AB279" i="20"/>
  <c r="AB280" i="20"/>
  <c r="AB281" i="20"/>
  <c r="AB282" i="20"/>
  <c r="AB283" i="20"/>
  <c r="AB284" i="20"/>
  <c r="AB285" i="20"/>
  <c r="AB286" i="20"/>
  <c r="AB287" i="20"/>
  <c r="AB288" i="20"/>
  <c r="AB289" i="20"/>
  <c r="AB290" i="20"/>
  <c r="AB291" i="20"/>
  <c r="AB292" i="20"/>
  <c r="AB293" i="20"/>
  <c r="AB294" i="20"/>
  <c r="AB295" i="20"/>
  <c r="AB296" i="20"/>
  <c r="AB297" i="20"/>
  <c r="AB298" i="20"/>
  <c r="AB299" i="20"/>
  <c r="AB300" i="20"/>
  <c r="AB301" i="20"/>
  <c r="AB302" i="20"/>
  <c r="AB303" i="20"/>
  <c r="AB304" i="20"/>
  <c r="AB305" i="20"/>
  <c r="AB306" i="20"/>
  <c r="AB307" i="20"/>
  <c r="AB308" i="20"/>
  <c r="AB309" i="20"/>
  <c r="AB310" i="20"/>
  <c r="AB311" i="20"/>
  <c r="AB312" i="20"/>
  <c r="AB313" i="20"/>
  <c r="AB314" i="20"/>
  <c r="AB315" i="20"/>
  <c r="AB316" i="20"/>
  <c r="AB317" i="20"/>
  <c r="AB318" i="20"/>
  <c r="AB319" i="20"/>
  <c r="AB320" i="20"/>
  <c r="AB321" i="20"/>
  <c r="AB322" i="20"/>
  <c r="AB323" i="20"/>
  <c r="AB324" i="20"/>
  <c r="AB325" i="20"/>
  <c r="AB326" i="20"/>
  <c r="AB327" i="20"/>
  <c r="AB328" i="20"/>
  <c r="AB329" i="20"/>
  <c r="AB330" i="20"/>
  <c r="AB331" i="20"/>
  <c r="AB332" i="20"/>
  <c r="AB333" i="20"/>
  <c r="AB334" i="20"/>
  <c r="AB335" i="20"/>
  <c r="AB336" i="20"/>
  <c r="AB337" i="20"/>
  <c r="AB338" i="20"/>
  <c r="AB339" i="20"/>
  <c r="AB340" i="20"/>
  <c r="AB341" i="20"/>
  <c r="AB342" i="20"/>
  <c r="AB343" i="20"/>
  <c r="AB344" i="20"/>
  <c r="AB345" i="20"/>
  <c r="AB346" i="20"/>
  <c r="AB347" i="20"/>
  <c r="AB348" i="20"/>
  <c r="AB349" i="20"/>
  <c r="AB350" i="20"/>
  <c r="AB351" i="20"/>
  <c r="AB352" i="20"/>
  <c r="AB353" i="20"/>
  <c r="AB354" i="20"/>
  <c r="AB355" i="20"/>
  <c r="AB356" i="20"/>
  <c r="AB357" i="20"/>
  <c r="AB358" i="20"/>
  <c r="AB359" i="20"/>
  <c r="AB360" i="20"/>
  <c r="AB361" i="20"/>
  <c r="AB362" i="20"/>
  <c r="AB363" i="20"/>
  <c r="AB364" i="20"/>
  <c r="AB365" i="20"/>
  <c r="AB366" i="20"/>
  <c r="AB367" i="20"/>
  <c r="AB368" i="20"/>
  <c r="AB369" i="20"/>
  <c r="AB370" i="20"/>
  <c r="AB371" i="20"/>
  <c r="AB372" i="20"/>
  <c r="AB373" i="20"/>
  <c r="AB374" i="20"/>
  <c r="AB375" i="20"/>
  <c r="AB376" i="20"/>
  <c r="AB377" i="20"/>
  <c r="AB378" i="20"/>
  <c r="AB379" i="20"/>
  <c r="AB380" i="20"/>
  <c r="AB381" i="20"/>
  <c r="AB382" i="20"/>
  <c r="AB383" i="20"/>
  <c r="AB384" i="20"/>
  <c r="AB385" i="20"/>
  <c r="AB386" i="20"/>
  <c r="AB387" i="20"/>
  <c r="AB388" i="20"/>
  <c r="AB389" i="20"/>
  <c r="AB390" i="20"/>
  <c r="AB391" i="20"/>
  <c r="AB392" i="20"/>
  <c r="AB393" i="20"/>
  <c r="AB394" i="20"/>
  <c r="AB395" i="20"/>
  <c r="AB396" i="20"/>
  <c r="AB397" i="20"/>
  <c r="AB398" i="20"/>
  <c r="AB399" i="20"/>
  <c r="AB400" i="20"/>
  <c r="AB401" i="20"/>
  <c r="AB402" i="20"/>
  <c r="AB403" i="20"/>
  <c r="AB404" i="20"/>
  <c r="AB405" i="20"/>
  <c r="AB406" i="20"/>
  <c r="AB407" i="20"/>
  <c r="AB408" i="20"/>
  <c r="AB409" i="20"/>
  <c r="AB410" i="20"/>
  <c r="AB411" i="20"/>
  <c r="AB412" i="20"/>
  <c r="AB413" i="20"/>
  <c r="AB414" i="20"/>
  <c r="AB415" i="20"/>
  <c r="AB416" i="20"/>
  <c r="AB417" i="20"/>
  <c r="AB418" i="20"/>
  <c r="AB419" i="20"/>
  <c r="AB420" i="20"/>
  <c r="AB421" i="20"/>
  <c r="AB422" i="20"/>
  <c r="AB423" i="20"/>
  <c r="AB424" i="20"/>
  <c r="AB425" i="20"/>
  <c r="AB426" i="20"/>
  <c r="AB427" i="20"/>
  <c r="AB428" i="20"/>
  <c r="AB429" i="20"/>
  <c r="AB430" i="20"/>
  <c r="AB431" i="20"/>
  <c r="AB432" i="20"/>
  <c r="AB433" i="20"/>
  <c r="AB434" i="20"/>
  <c r="AB435" i="20"/>
  <c r="AB436" i="20"/>
  <c r="AB437" i="20"/>
  <c r="AB438" i="20"/>
  <c r="AB439" i="20"/>
  <c r="AB440" i="20"/>
  <c r="AB441" i="20"/>
  <c r="AB442" i="20"/>
  <c r="AB443" i="20"/>
  <c r="AB444" i="20"/>
  <c r="AB445" i="20"/>
  <c r="AB446" i="20"/>
  <c r="AB447" i="20"/>
  <c r="AB448" i="20"/>
  <c r="AB449" i="20"/>
  <c r="AB450" i="20"/>
  <c r="AB451" i="20"/>
  <c r="AB452" i="20"/>
  <c r="AB453" i="20"/>
  <c r="AB454" i="20"/>
  <c r="AB455" i="20"/>
  <c r="AB456" i="20"/>
  <c r="AB457" i="20"/>
  <c r="AB458" i="20"/>
  <c r="AB459" i="20"/>
  <c r="AB460" i="20"/>
  <c r="AB461" i="20"/>
  <c r="AB462" i="20"/>
  <c r="AB463" i="20"/>
  <c r="AB464" i="20"/>
  <c r="AB465" i="20"/>
  <c r="AB466" i="20"/>
  <c r="AB467" i="20"/>
  <c r="AB468" i="20"/>
  <c r="AB469" i="20"/>
  <c r="AB470" i="20"/>
  <c r="AB471" i="20"/>
  <c r="AB472" i="20"/>
  <c r="AB473" i="20"/>
  <c r="AB474" i="20"/>
  <c r="AB475" i="20"/>
  <c r="AB476" i="20"/>
  <c r="AB477" i="20"/>
  <c r="AB478" i="20"/>
  <c r="AB479" i="20"/>
  <c r="AB480" i="20"/>
  <c r="AB481" i="20"/>
  <c r="AB482" i="20"/>
  <c r="AB483" i="20"/>
  <c r="AB484" i="20"/>
  <c r="AB485" i="20"/>
  <c r="AB486" i="20"/>
  <c r="AB487" i="20"/>
  <c r="AB488" i="20"/>
  <c r="AB489" i="20"/>
  <c r="AB490" i="20"/>
  <c r="AB491" i="20"/>
  <c r="AB492" i="20"/>
  <c r="AB493" i="20"/>
  <c r="AB494" i="20"/>
  <c r="AB495" i="20"/>
  <c r="AB496" i="20"/>
  <c r="AB497" i="20"/>
  <c r="AB498" i="20"/>
  <c r="AB499" i="20"/>
  <c r="AB500" i="20"/>
  <c r="AB501" i="20"/>
  <c r="AB502" i="20"/>
  <c r="AB503" i="20"/>
  <c r="AB504" i="20"/>
  <c r="AB505" i="20"/>
  <c r="AB506" i="20"/>
  <c r="AB507" i="20"/>
  <c r="AB508" i="20"/>
  <c r="AB509" i="20"/>
  <c r="AB510" i="20"/>
  <c r="AB511" i="20"/>
  <c r="AB512" i="20"/>
  <c r="AB513" i="20"/>
  <c r="AB514" i="20"/>
  <c r="AB515" i="20"/>
  <c r="AB516" i="20"/>
  <c r="AB517" i="20"/>
  <c r="AB518" i="20"/>
  <c r="AB519" i="20"/>
  <c r="AB520" i="20"/>
  <c r="AB521" i="20"/>
  <c r="AB522" i="20"/>
  <c r="AB523" i="20"/>
  <c r="AB524" i="20"/>
  <c r="AB525" i="20"/>
  <c r="AB526" i="20"/>
  <c r="AB527" i="20"/>
  <c r="AB528" i="20"/>
  <c r="AB529" i="20"/>
  <c r="AB530" i="20"/>
  <c r="AB531" i="20"/>
  <c r="AB532" i="20"/>
  <c r="AB533" i="20"/>
  <c r="AB534" i="20"/>
  <c r="AB535" i="20"/>
  <c r="AB536" i="20"/>
  <c r="AB537" i="20"/>
  <c r="AB538" i="20"/>
  <c r="AB539" i="20"/>
  <c r="AB540" i="20"/>
  <c r="AB541" i="20"/>
  <c r="AB542" i="20"/>
  <c r="AB543" i="20"/>
  <c r="AB544" i="20"/>
  <c r="AB545" i="20"/>
  <c r="AB546" i="20"/>
  <c r="AB547" i="20"/>
  <c r="AB548" i="20"/>
  <c r="AB549" i="20"/>
  <c r="AB550" i="20"/>
  <c r="AB551" i="20"/>
  <c r="AB552" i="20"/>
  <c r="AB553" i="20"/>
  <c r="AB554" i="20"/>
  <c r="AB555" i="20"/>
  <c r="AB556" i="20"/>
  <c r="AB557" i="20"/>
  <c r="AB558" i="20"/>
  <c r="AB559" i="20"/>
  <c r="AB560" i="20"/>
  <c r="AB561" i="20"/>
  <c r="AB562" i="20"/>
  <c r="AB563" i="20"/>
  <c r="AB564" i="20"/>
  <c r="AB565" i="20"/>
  <c r="AB566" i="20"/>
  <c r="AB567" i="20"/>
  <c r="AB568" i="20"/>
  <c r="AB569" i="20"/>
  <c r="AB570" i="20"/>
  <c r="AB571" i="20"/>
  <c r="AB572" i="20"/>
  <c r="AB573" i="20"/>
  <c r="AB574" i="20"/>
  <c r="AB575" i="20"/>
  <c r="AB576" i="20"/>
  <c r="AB577" i="20"/>
  <c r="AB578" i="20"/>
  <c r="AB579" i="20"/>
  <c r="AB580" i="20"/>
  <c r="AB581" i="20"/>
  <c r="AB582" i="20"/>
  <c r="AB583" i="20"/>
  <c r="AB584" i="20"/>
  <c r="AB585" i="20"/>
  <c r="AB586" i="20"/>
  <c r="AB587" i="20"/>
  <c r="AB588" i="20"/>
  <c r="AB589" i="20"/>
  <c r="AB590" i="20"/>
  <c r="AB591" i="20"/>
  <c r="AB592" i="20"/>
  <c r="AB593" i="20"/>
  <c r="AB594" i="20"/>
  <c r="AB595" i="20"/>
  <c r="AB596" i="20"/>
  <c r="AB597" i="20"/>
  <c r="AB598" i="20"/>
  <c r="AB599" i="20"/>
  <c r="AB600" i="20"/>
  <c r="AB601" i="20"/>
  <c r="AB602" i="20"/>
  <c r="AB603" i="20"/>
  <c r="AB604" i="20"/>
  <c r="AB605" i="20"/>
  <c r="AB606" i="20"/>
  <c r="AB607" i="20"/>
  <c r="AB608" i="20"/>
  <c r="AB609" i="20"/>
  <c r="AB610" i="20"/>
  <c r="AB611" i="20"/>
  <c r="AB612" i="20"/>
  <c r="AB613" i="20"/>
  <c r="AB614" i="20"/>
  <c r="AB615" i="20"/>
  <c r="AB616" i="20"/>
  <c r="AB617" i="20"/>
  <c r="AB618" i="20"/>
  <c r="AB619" i="20"/>
  <c r="AB620" i="20"/>
  <c r="AB621" i="20"/>
  <c r="AB622" i="20"/>
  <c r="AB623" i="20"/>
  <c r="AB624" i="20"/>
  <c r="AB625" i="20"/>
  <c r="AB626" i="20"/>
  <c r="AB627" i="20"/>
  <c r="AB628" i="20"/>
  <c r="AB629" i="20"/>
  <c r="AB630" i="20"/>
  <c r="AB631" i="20"/>
  <c r="AB632" i="20"/>
  <c r="AB633" i="20"/>
  <c r="AB634" i="20"/>
  <c r="AB635" i="20"/>
  <c r="AB636" i="20"/>
  <c r="AB637" i="20"/>
  <c r="AB638" i="20"/>
  <c r="AB639" i="20"/>
  <c r="AB640" i="20"/>
  <c r="AB641" i="20"/>
  <c r="AB642" i="20"/>
  <c r="AB643" i="20"/>
  <c r="AB644" i="20"/>
  <c r="AB645" i="20"/>
  <c r="AB646" i="20"/>
  <c r="AB647" i="20"/>
  <c r="AB648" i="20"/>
  <c r="AB649" i="20"/>
  <c r="AB650" i="20"/>
  <c r="AB651" i="20"/>
  <c r="AB652" i="20"/>
  <c r="AB653" i="20"/>
  <c r="AB654" i="20"/>
  <c r="AB655" i="20"/>
  <c r="AB656" i="20"/>
  <c r="AB657" i="20"/>
  <c r="AB658" i="20"/>
  <c r="AB659" i="20"/>
  <c r="AB660" i="20"/>
  <c r="AB661" i="20"/>
  <c r="AB662" i="20"/>
  <c r="AB663" i="20"/>
  <c r="AB664" i="20"/>
  <c r="AB665" i="20"/>
  <c r="AB666" i="20"/>
  <c r="AB667" i="20"/>
  <c r="AB668" i="20"/>
  <c r="AB669" i="20"/>
  <c r="AB670" i="20"/>
  <c r="AB671" i="20"/>
  <c r="AB672" i="20"/>
  <c r="AB673" i="20"/>
  <c r="AB674" i="20"/>
  <c r="AB675" i="20"/>
  <c r="AB676" i="20"/>
  <c r="AB677" i="20"/>
  <c r="AB678" i="20"/>
  <c r="AB679" i="20"/>
  <c r="AB680" i="20"/>
  <c r="AB681" i="20"/>
  <c r="AB682" i="20"/>
  <c r="AB683" i="20"/>
  <c r="AB684" i="20"/>
  <c r="AB685" i="20"/>
  <c r="AB686" i="20"/>
  <c r="AB687" i="20"/>
  <c r="AB688" i="20"/>
  <c r="AB689" i="20"/>
  <c r="AB690" i="20"/>
  <c r="AB691" i="20"/>
  <c r="AB692" i="20"/>
  <c r="AB693" i="20"/>
  <c r="AB694" i="20"/>
  <c r="AB695" i="20"/>
  <c r="AB696" i="20"/>
  <c r="AB697" i="20"/>
  <c r="AB698" i="20"/>
  <c r="AB699" i="20"/>
  <c r="AB700" i="20"/>
  <c r="AB701" i="20"/>
  <c r="AB702" i="20"/>
  <c r="AB703" i="20"/>
  <c r="AB704" i="20"/>
  <c r="AB705" i="20"/>
  <c r="AB706" i="20"/>
  <c r="AB707" i="20"/>
  <c r="AB708" i="20"/>
  <c r="AB709" i="20"/>
  <c r="AB710" i="20"/>
  <c r="AB711" i="20"/>
  <c r="AB712" i="20"/>
  <c r="AB713" i="20"/>
  <c r="AB714" i="20"/>
  <c r="AB715" i="20"/>
  <c r="AB716" i="20"/>
  <c r="AB717" i="20"/>
  <c r="AB718" i="20"/>
  <c r="AB719" i="20"/>
  <c r="AB720" i="20"/>
  <c r="AB721" i="20"/>
  <c r="AB722" i="20"/>
  <c r="AB723" i="20"/>
  <c r="AB724" i="20"/>
  <c r="AB725" i="20"/>
  <c r="AB726" i="20"/>
  <c r="AB727" i="20"/>
  <c r="AB728" i="20"/>
  <c r="AB729" i="20"/>
  <c r="AB730" i="20"/>
  <c r="AB731" i="20"/>
  <c r="AB732" i="20"/>
  <c r="AB733" i="20"/>
  <c r="AB734" i="20"/>
  <c r="AB735" i="20"/>
  <c r="AB736" i="20"/>
  <c r="AB737" i="20"/>
  <c r="AB738" i="20"/>
  <c r="AB739" i="20"/>
  <c r="AB740" i="20"/>
  <c r="AB741" i="20"/>
  <c r="AB742" i="20"/>
  <c r="AB743" i="20"/>
  <c r="AB744" i="20"/>
  <c r="AB745" i="20"/>
  <c r="AB746" i="20"/>
  <c r="AB747" i="20"/>
  <c r="AB748" i="20"/>
  <c r="AB749" i="20"/>
  <c r="AB750" i="20"/>
  <c r="AB751" i="20"/>
  <c r="AB752" i="20"/>
  <c r="AB753" i="20"/>
  <c r="AB754" i="20"/>
  <c r="AB755" i="20"/>
  <c r="AB756" i="20"/>
  <c r="AB757" i="20"/>
  <c r="AB758" i="20"/>
  <c r="AB759" i="20"/>
  <c r="AB760" i="20"/>
  <c r="AB761" i="20"/>
  <c r="AB762" i="20"/>
  <c r="AB763" i="20"/>
  <c r="AB764" i="20"/>
  <c r="AB765" i="20"/>
  <c r="AB766" i="20"/>
  <c r="AB767" i="20"/>
  <c r="AB768" i="20"/>
  <c r="AB769" i="20"/>
  <c r="AB770" i="20"/>
  <c r="AB771" i="20"/>
  <c r="AB772" i="20"/>
  <c r="AB773" i="20"/>
  <c r="AB774" i="20"/>
  <c r="AB775" i="20"/>
  <c r="AB776" i="20"/>
  <c r="AB777" i="20"/>
  <c r="AB778" i="20"/>
  <c r="AB779" i="20"/>
  <c r="AB780" i="20"/>
  <c r="AB781" i="20"/>
  <c r="AB782" i="20"/>
  <c r="AB783" i="20"/>
  <c r="AB784" i="20"/>
  <c r="AB785" i="20"/>
  <c r="AB786" i="20"/>
  <c r="AB787" i="20"/>
  <c r="AB788" i="20"/>
  <c r="AB789" i="20"/>
  <c r="AB790" i="20"/>
  <c r="AB791" i="20"/>
  <c r="AB792" i="20"/>
  <c r="AB793" i="20"/>
  <c r="AB794" i="20"/>
  <c r="AB795" i="20"/>
  <c r="AB796" i="20"/>
  <c r="AB797" i="20"/>
  <c r="AB798" i="20"/>
  <c r="AB799" i="20"/>
  <c r="AB800" i="20"/>
  <c r="AB801" i="20"/>
  <c r="AB802" i="20"/>
  <c r="AB803" i="20"/>
  <c r="AB804" i="20"/>
  <c r="AB805" i="20"/>
  <c r="AB806" i="20"/>
  <c r="AB807" i="20"/>
  <c r="AB808" i="20"/>
  <c r="AB809" i="20"/>
  <c r="AB810" i="20"/>
  <c r="AB811" i="20"/>
  <c r="AB812" i="20"/>
  <c r="AB813" i="20"/>
  <c r="AB814" i="20"/>
  <c r="AB815" i="20"/>
  <c r="AB816" i="20"/>
  <c r="AB817" i="20"/>
  <c r="AB818" i="20"/>
  <c r="AB819" i="20"/>
  <c r="AB820" i="20"/>
  <c r="AB821" i="20"/>
  <c r="AB822" i="20"/>
  <c r="AB823" i="20"/>
  <c r="AB824" i="20"/>
  <c r="AB825" i="20"/>
  <c r="AB826" i="20"/>
  <c r="AB827" i="20"/>
  <c r="AB828" i="20"/>
  <c r="AB829" i="20"/>
  <c r="AB830" i="20"/>
  <c r="AB831" i="20"/>
  <c r="AB832" i="20"/>
  <c r="AB833" i="20"/>
  <c r="AB834" i="20"/>
  <c r="AB835" i="20"/>
  <c r="AB836" i="20"/>
  <c r="AB837" i="20"/>
  <c r="AB838" i="20"/>
  <c r="AB839" i="20"/>
  <c r="AB840" i="20"/>
  <c r="AB841" i="20"/>
  <c r="AB842" i="20"/>
  <c r="AB843" i="20"/>
  <c r="AB844" i="20"/>
  <c r="AB845" i="20"/>
  <c r="AB846" i="20"/>
  <c r="AB847" i="20"/>
  <c r="AB848" i="20"/>
  <c r="AB849" i="20"/>
  <c r="AB850" i="20"/>
  <c r="AB851" i="20"/>
  <c r="AB852" i="20"/>
  <c r="AB853" i="20"/>
  <c r="AB854" i="20"/>
  <c r="AB855" i="20"/>
  <c r="AB856" i="20"/>
  <c r="AB857" i="20"/>
  <c r="AB858" i="20"/>
  <c r="AB859" i="20"/>
  <c r="AB860" i="20"/>
  <c r="AB861" i="20"/>
  <c r="AB862" i="20"/>
  <c r="AB863" i="20"/>
  <c r="AB864" i="20"/>
  <c r="AB865" i="20"/>
  <c r="AB866" i="20"/>
  <c r="AB867" i="20"/>
  <c r="AB868" i="20"/>
  <c r="AB869" i="20"/>
  <c r="AB870" i="20"/>
  <c r="AB871" i="20"/>
  <c r="AB872" i="20"/>
  <c r="AB873" i="20"/>
  <c r="AB874" i="20"/>
  <c r="AB875" i="20"/>
  <c r="AB876" i="20"/>
  <c r="AB877" i="20"/>
  <c r="AB878" i="20"/>
  <c r="AB879" i="20"/>
  <c r="AB880" i="20"/>
  <c r="AB881" i="20"/>
  <c r="AB882" i="20"/>
  <c r="AB883" i="20"/>
  <c r="AB884" i="20"/>
  <c r="AB885" i="20"/>
  <c r="AB886" i="20"/>
  <c r="AB887" i="20"/>
  <c r="AB888" i="20"/>
  <c r="AB889" i="20"/>
  <c r="AB890" i="20"/>
  <c r="AB891" i="20"/>
  <c r="AB892" i="20"/>
  <c r="AB893" i="20"/>
  <c r="AB894" i="20"/>
  <c r="AB895" i="20"/>
  <c r="AB896" i="20"/>
  <c r="AB897" i="20"/>
  <c r="AB898" i="20"/>
  <c r="AB899" i="20"/>
  <c r="AB900" i="20"/>
  <c r="AB901" i="20"/>
  <c r="AB902" i="20"/>
  <c r="AB903" i="20"/>
  <c r="AB904" i="20"/>
  <c r="AB905" i="20"/>
  <c r="AB906" i="20"/>
  <c r="AB907" i="20"/>
  <c r="AB908" i="20"/>
  <c r="AB909" i="20"/>
  <c r="AB910" i="20"/>
  <c r="AB911" i="20"/>
  <c r="AB912" i="20"/>
  <c r="AB913" i="20"/>
  <c r="AB914" i="20"/>
  <c r="AB915" i="20"/>
  <c r="AB916" i="20"/>
  <c r="AB917" i="20"/>
  <c r="AB918" i="20"/>
  <c r="AB919" i="20"/>
  <c r="AB920" i="20"/>
  <c r="AB921" i="20"/>
  <c r="AB922" i="20"/>
  <c r="AB923" i="20"/>
  <c r="AB924" i="20"/>
  <c r="AB925" i="20"/>
  <c r="AB926" i="20"/>
  <c r="AB927" i="20"/>
  <c r="AB928" i="20"/>
  <c r="AB929" i="20"/>
  <c r="AB930" i="20"/>
  <c r="AB931" i="20"/>
  <c r="AB932" i="20"/>
  <c r="AB933" i="20"/>
  <c r="AB934" i="20"/>
  <c r="AB935" i="20"/>
  <c r="AB936" i="20"/>
  <c r="AB937" i="20"/>
  <c r="AB938" i="20"/>
  <c r="AB939" i="20"/>
  <c r="AB940" i="20"/>
  <c r="AB941" i="20"/>
  <c r="AB942" i="20"/>
  <c r="AB943" i="20"/>
  <c r="AB944" i="20"/>
  <c r="AB945" i="20"/>
  <c r="AB946" i="20"/>
  <c r="AB947" i="20"/>
  <c r="AB948" i="20"/>
  <c r="AB949" i="20"/>
  <c r="AB950" i="20"/>
  <c r="AB951" i="20"/>
  <c r="AB952" i="20"/>
  <c r="AB953" i="20"/>
  <c r="AB954" i="20"/>
  <c r="AB955" i="20"/>
  <c r="AB956" i="20"/>
  <c r="AB957" i="20"/>
  <c r="AB958" i="20"/>
  <c r="AB959" i="20"/>
  <c r="AB960" i="20"/>
  <c r="AB961" i="20"/>
  <c r="AB962" i="20"/>
  <c r="AB963" i="20"/>
  <c r="AB964" i="20"/>
  <c r="AB965" i="20"/>
  <c r="AB966" i="20"/>
  <c r="AB967" i="20"/>
  <c r="AB968" i="20"/>
  <c r="AB969" i="20"/>
  <c r="AB970" i="20"/>
  <c r="AB971" i="20"/>
  <c r="AB972" i="20"/>
  <c r="AB973" i="20"/>
  <c r="AB974" i="20"/>
  <c r="AB975" i="20"/>
  <c r="AB976" i="20"/>
  <c r="AB977" i="20"/>
  <c r="AB978" i="20"/>
  <c r="AB979" i="20"/>
  <c r="AB980" i="20"/>
  <c r="AB981" i="20"/>
  <c r="AB982" i="20"/>
  <c r="AB983" i="20"/>
  <c r="AB984" i="20"/>
  <c r="AB985" i="20"/>
  <c r="AB986" i="20"/>
  <c r="AB987" i="20"/>
  <c r="AB988" i="20"/>
  <c r="AB989" i="20"/>
  <c r="AB990" i="20"/>
  <c r="AB991" i="20"/>
  <c r="AB992" i="20"/>
  <c r="AB993" i="20"/>
  <c r="AB994" i="20"/>
  <c r="AB995" i="20"/>
  <c r="AB996" i="20"/>
  <c r="AB997" i="20"/>
  <c r="AB998" i="20"/>
  <c r="AB999" i="20"/>
  <c r="AB1000" i="20"/>
  <c r="AB1001" i="20"/>
  <c r="AB1002" i="20"/>
  <c r="AB1003" i="20"/>
  <c r="AB1004" i="20"/>
  <c r="AB1005" i="20"/>
  <c r="AB1006" i="20"/>
  <c r="AB1007" i="20"/>
  <c r="AB1008" i="20"/>
  <c r="AB1009" i="20"/>
  <c r="AB1010" i="20"/>
  <c r="AB1011" i="20"/>
  <c r="AB1012" i="20"/>
  <c r="AB1013" i="20"/>
  <c r="AB1014" i="20"/>
  <c r="AB1015" i="20"/>
  <c r="AB1016" i="20"/>
  <c r="AB1017" i="20"/>
  <c r="AB1018" i="20"/>
  <c r="AB1019" i="20"/>
  <c r="AB1020" i="20"/>
  <c r="AB1021" i="20"/>
  <c r="AB1022" i="20"/>
  <c r="AB1023" i="20"/>
  <c r="AB1024" i="20"/>
  <c r="AB1025" i="20"/>
  <c r="AB1026" i="20"/>
  <c r="AB1027" i="20"/>
  <c r="AB1028" i="20"/>
  <c r="AB1029" i="20"/>
  <c r="AB1030" i="20"/>
  <c r="AB1031" i="20"/>
  <c r="AB1032" i="20"/>
  <c r="AB1033" i="20"/>
  <c r="AB1034" i="20"/>
  <c r="AB1035" i="20"/>
  <c r="AB1036" i="20"/>
  <c r="AB1037" i="20"/>
  <c r="AB1038" i="20"/>
  <c r="AB1039" i="20"/>
  <c r="AB1040" i="20"/>
  <c r="AB1041" i="20"/>
  <c r="AB1042" i="20"/>
  <c r="AB1043" i="20"/>
  <c r="AB1044" i="20"/>
  <c r="AB1045" i="20"/>
  <c r="AB1046" i="20"/>
  <c r="AB1047" i="20"/>
  <c r="AB1048" i="20"/>
  <c r="AB1049" i="20"/>
  <c r="AB1050" i="20"/>
  <c r="AB1051" i="20"/>
  <c r="AB1052" i="20"/>
  <c r="AB1053" i="20"/>
  <c r="AB1054" i="20"/>
  <c r="AB1055" i="20"/>
  <c r="AB1056" i="20"/>
  <c r="AB1057" i="20"/>
  <c r="AB1058" i="20"/>
  <c r="AB1059" i="20"/>
  <c r="AB1060" i="20"/>
  <c r="AB1061" i="20"/>
  <c r="AB1062" i="20"/>
  <c r="AB1063" i="20"/>
  <c r="AB1064" i="20"/>
  <c r="AB1065" i="20"/>
  <c r="AB1066" i="20"/>
  <c r="AB1067" i="20"/>
  <c r="AB1068" i="20"/>
  <c r="AB1069" i="20"/>
  <c r="AB1070" i="20"/>
  <c r="AB1071" i="20"/>
  <c r="AB1072" i="20"/>
  <c r="AB1073" i="20"/>
  <c r="AB1074" i="20"/>
  <c r="AB1075" i="20"/>
  <c r="AB1076" i="20"/>
  <c r="AB1077" i="20"/>
  <c r="AB1078" i="20"/>
  <c r="AB1079" i="20"/>
  <c r="AB1080" i="20"/>
  <c r="AB1081" i="20"/>
  <c r="AB1082" i="20"/>
  <c r="AB1083" i="20"/>
  <c r="AB1084" i="20"/>
  <c r="AB1085" i="20"/>
  <c r="AB1086" i="20"/>
  <c r="AB1087" i="20"/>
  <c r="AB1088" i="20"/>
  <c r="AB1089" i="20"/>
  <c r="AB1090" i="20"/>
  <c r="AB1091" i="20"/>
  <c r="AB1092" i="20"/>
  <c r="AB1093" i="20"/>
  <c r="AB1094" i="20"/>
  <c r="AB1095" i="20"/>
  <c r="AB1096" i="20"/>
  <c r="AB1097" i="20"/>
  <c r="AB1098" i="20"/>
  <c r="AB1099" i="20"/>
  <c r="AB1100" i="20"/>
  <c r="AB1101" i="20"/>
  <c r="AB1102" i="20"/>
  <c r="AB1103" i="20"/>
  <c r="AB1104" i="20"/>
  <c r="AB1105" i="20"/>
  <c r="AB1106" i="20"/>
  <c r="AB1107" i="20"/>
  <c r="AB1108" i="20"/>
  <c r="AB1109" i="20"/>
  <c r="AB1110" i="20"/>
  <c r="AB1111" i="20"/>
  <c r="AB1112" i="20"/>
  <c r="AB1113" i="20"/>
  <c r="AB1114" i="20"/>
  <c r="AB1115" i="20"/>
  <c r="AB1116" i="20"/>
  <c r="AB1117" i="20"/>
  <c r="AB1118" i="20"/>
  <c r="AB1119" i="20"/>
  <c r="AB1120" i="20"/>
  <c r="AB1121" i="20"/>
  <c r="AB1122" i="20"/>
  <c r="AB1123" i="20"/>
  <c r="AB1124" i="20"/>
  <c r="AB1125" i="20"/>
  <c r="AB1126" i="20"/>
  <c r="AB1127" i="20"/>
  <c r="AB1128" i="20"/>
  <c r="AB1129" i="20"/>
  <c r="AB1130" i="20"/>
  <c r="AB1131" i="20"/>
  <c r="AB1132" i="20"/>
  <c r="AB1133" i="20"/>
  <c r="AB1134" i="20"/>
  <c r="AB1135" i="20"/>
  <c r="AB1136" i="20"/>
  <c r="AB1137" i="20"/>
  <c r="AB1138" i="20"/>
  <c r="AB1139" i="20"/>
  <c r="AB1140" i="20"/>
  <c r="AB1141" i="20"/>
  <c r="AB1142" i="20"/>
  <c r="AB1143" i="20"/>
  <c r="AB1144" i="20"/>
  <c r="AB1145" i="20"/>
  <c r="AB1146" i="20"/>
  <c r="AB1147" i="20"/>
  <c r="AB1148" i="20"/>
  <c r="AB1149" i="20"/>
  <c r="AB1150" i="20"/>
  <c r="AB1151" i="20"/>
  <c r="AB1152" i="20"/>
  <c r="AB1153" i="20"/>
  <c r="AB1154" i="20"/>
  <c r="AB1155" i="20"/>
  <c r="AB1156" i="20"/>
  <c r="AB1157" i="20"/>
  <c r="AB1158" i="20"/>
  <c r="AB1159" i="20"/>
  <c r="AB1160" i="20"/>
  <c r="AB1161" i="20"/>
  <c r="AB1162" i="20"/>
  <c r="AB1163" i="20"/>
  <c r="AB1164" i="20"/>
  <c r="AB1165" i="20"/>
  <c r="AB1166" i="20"/>
  <c r="AB1167" i="20"/>
  <c r="AB1168" i="20"/>
  <c r="AB1169" i="20"/>
  <c r="AB1170" i="20"/>
  <c r="AB1171" i="20"/>
  <c r="AB1172" i="20"/>
  <c r="AB1173" i="20"/>
  <c r="AB1174" i="20"/>
  <c r="AB1175" i="20"/>
  <c r="AB1176" i="20"/>
  <c r="AB1177" i="20"/>
  <c r="AB1178" i="20"/>
  <c r="AB1179" i="20"/>
  <c r="AB1180" i="20"/>
  <c r="AB1181" i="20"/>
  <c r="AB1182" i="20"/>
  <c r="AB1183" i="20"/>
  <c r="AB1184" i="20"/>
  <c r="AB1185" i="20"/>
  <c r="AB1186" i="20"/>
  <c r="AB1187" i="20"/>
  <c r="AB1188" i="20"/>
  <c r="AB1189" i="20"/>
  <c r="AB1190" i="20"/>
  <c r="AB1191" i="20"/>
  <c r="AB1192" i="20"/>
  <c r="AB1193" i="20"/>
  <c r="AB1194" i="20"/>
  <c r="AB1195" i="20"/>
  <c r="AB1196" i="20"/>
  <c r="AB1197" i="20"/>
  <c r="AB1198" i="20"/>
  <c r="AB1199" i="20"/>
  <c r="AB1200" i="20"/>
  <c r="AB1201" i="20"/>
  <c r="AB1202" i="20"/>
  <c r="AB1203" i="20"/>
  <c r="AB1204" i="20"/>
  <c r="AB1205" i="20"/>
  <c r="AB1206" i="20"/>
  <c r="AB1207" i="20"/>
  <c r="AB1208" i="20"/>
  <c r="AB1209" i="20"/>
  <c r="AB1210" i="20"/>
  <c r="AB1211" i="20"/>
  <c r="AB1212" i="20"/>
  <c r="AB1213" i="20"/>
  <c r="AB1214" i="20"/>
  <c r="AB1215" i="20"/>
  <c r="AB1216" i="20"/>
  <c r="AB1217" i="20"/>
  <c r="AB1218" i="20"/>
  <c r="AB1219" i="20"/>
  <c r="AB1220" i="20"/>
  <c r="AB1221" i="20"/>
  <c r="AB1222" i="20"/>
  <c r="AB1223" i="20"/>
  <c r="AB1224" i="20"/>
  <c r="AB1225" i="20"/>
  <c r="AB1226" i="20"/>
  <c r="AB1227" i="20"/>
  <c r="AB1228" i="20"/>
  <c r="AB1229" i="20"/>
  <c r="AB1230" i="20"/>
  <c r="AB1231" i="20"/>
  <c r="AB1232" i="20"/>
  <c r="AB1233" i="20"/>
  <c r="AB1234" i="20"/>
  <c r="AB1235" i="20"/>
  <c r="AB1236" i="20"/>
  <c r="AB1237" i="20"/>
  <c r="AB1238" i="20"/>
  <c r="AB1239" i="20"/>
  <c r="AB1240" i="20"/>
  <c r="AB1241" i="20"/>
  <c r="AB1242" i="20"/>
  <c r="AB1243" i="20"/>
  <c r="AB1244" i="20"/>
  <c r="AB1245" i="20"/>
  <c r="AB1246" i="20"/>
  <c r="AB1247" i="20"/>
  <c r="AB1248" i="20"/>
  <c r="AB1249" i="20"/>
  <c r="AB1250" i="20"/>
  <c r="AB1251" i="20"/>
  <c r="AB1252" i="20"/>
  <c r="AB1253" i="20"/>
  <c r="AB1254" i="20"/>
  <c r="AB1255" i="20"/>
  <c r="AB1256" i="20"/>
  <c r="AB1257" i="20"/>
  <c r="AB1258" i="20"/>
  <c r="AB1259" i="20"/>
  <c r="AB1260" i="20"/>
  <c r="AB1261" i="20"/>
  <c r="AB1262" i="20"/>
  <c r="AB1263" i="20"/>
  <c r="AB1264" i="20"/>
  <c r="AB1265" i="20"/>
  <c r="AB1266" i="20"/>
  <c r="AB1267" i="20"/>
  <c r="AB1268" i="20"/>
  <c r="AB1269" i="20"/>
  <c r="AB1270" i="20"/>
  <c r="AB1271" i="20"/>
  <c r="AB1272" i="20"/>
  <c r="AB1273" i="20"/>
  <c r="AB1274" i="20"/>
  <c r="AB1275" i="20"/>
  <c r="AB1276" i="20"/>
  <c r="AB1277" i="20"/>
  <c r="AB1278" i="20"/>
  <c r="AB1279" i="20"/>
  <c r="AB1280" i="20"/>
  <c r="AB1281" i="20"/>
  <c r="AB1282" i="20"/>
  <c r="AB1283" i="20"/>
  <c r="AB1284" i="20"/>
  <c r="AB1285" i="20"/>
  <c r="AB1286" i="20"/>
  <c r="AB1287" i="20"/>
  <c r="AB1288" i="20"/>
  <c r="AB1289" i="20"/>
  <c r="AB1290" i="20"/>
  <c r="AB1291" i="20"/>
  <c r="AB1292" i="20"/>
  <c r="AB1293" i="20"/>
  <c r="AB1294" i="20"/>
  <c r="AB1295" i="20"/>
  <c r="AB1296" i="20"/>
  <c r="AB1297" i="20"/>
  <c r="AB1298" i="20"/>
  <c r="AB1299" i="20"/>
  <c r="AB1300" i="20"/>
  <c r="AB1301" i="20"/>
  <c r="AB1302" i="20"/>
  <c r="AB1303" i="20"/>
  <c r="AB1304" i="20"/>
  <c r="AB1305" i="20"/>
  <c r="AB1306" i="20"/>
  <c r="AB1307" i="20"/>
  <c r="AB1308" i="20"/>
  <c r="AB1309" i="20"/>
  <c r="AB1310" i="20"/>
  <c r="AD71" i="22"/>
  <c r="AD72" i="22"/>
  <c r="AD73" i="22"/>
  <c r="AD74" i="22"/>
  <c r="AD75" i="22"/>
  <c r="AD76" i="22"/>
  <c r="AD77" i="22"/>
  <c r="AD78" i="22"/>
  <c r="AD79" i="22"/>
  <c r="AD80" i="22"/>
  <c r="AD81" i="22"/>
  <c r="AD82" i="22"/>
  <c r="AD83" i="22"/>
  <c r="AD84" i="22"/>
  <c r="AD85" i="22"/>
  <c r="AD86" i="22"/>
  <c r="AD87" i="22"/>
  <c r="AD88" i="22"/>
  <c r="AD89" i="22"/>
  <c r="AD90" i="22"/>
  <c r="AD91" i="22"/>
  <c r="AD92" i="22"/>
  <c r="AD93" i="22"/>
  <c r="AD94" i="22"/>
  <c r="AD95" i="22"/>
  <c r="AD96" i="22"/>
  <c r="AD97" i="22"/>
  <c r="AD98" i="22"/>
  <c r="AD99" i="22"/>
  <c r="AD100" i="22"/>
  <c r="AD101" i="22"/>
  <c r="AD102" i="22"/>
  <c r="AD103" i="22"/>
  <c r="AD104" i="22"/>
  <c r="AD105" i="22"/>
  <c r="AD106" i="22"/>
  <c r="AD107" i="22"/>
  <c r="AD108" i="22"/>
  <c r="AD109" i="22"/>
  <c r="AD110" i="22"/>
  <c r="AD111" i="22"/>
  <c r="AD112" i="22"/>
  <c r="AD113" i="22"/>
  <c r="AD114" i="22"/>
  <c r="AD115" i="22"/>
  <c r="AD116" i="22"/>
  <c r="AD117" i="22"/>
  <c r="AD118" i="22"/>
  <c r="AD119" i="22"/>
  <c r="AD120" i="22"/>
  <c r="AD121" i="22"/>
  <c r="AD122" i="22"/>
  <c r="AD123" i="22"/>
  <c r="AD124" i="22"/>
  <c r="AD125" i="22"/>
  <c r="AD126" i="22"/>
  <c r="AD127" i="22"/>
  <c r="AD128" i="22"/>
  <c r="AD129" i="22"/>
  <c r="AD130" i="22"/>
  <c r="AD131" i="22"/>
  <c r="AD132" i="22"/>
  <c r="AD133" i="22"/>
  <c r="AD134" i="22"/>
  <c r="AD135" i="22"/>
  <c r="AD136" i="22"/>
  <c r="AD137" i="22"/>
  <c r="AD138" i="22"/>
  <c r="AD139" i="22"/>
  <c r="AD140" i="22"/>
  <c r="AD141" i="22"/>
  <c r="AD142" i="22"/>
  <c r="AD143" i="22"/>
  <c r="AD144" i="22"/>
  <c r="AD145" i="22"/>
  <c r="AD146" i="22"/>
  <c r="AD147" i="22"/>
  <c r="AD148" i="22"/>
  <c r="AD149" i="22"/>
  <c r="AD150" i="22"/>
  <c r="AD151" i="22"/>
  <c r="AD152" i="22"/>
  <c r="AD153" i="22"/>
  <c r="AD154" i="22"/>
  <c r="AD155" i="22"/>
  <c r="AD156" i="22"/>
  <c r="AD157" i="22"/>
  <c r="AD158" i="22"/>
  <c r="AD159" i="22"/>
  <c r="AD160" i="22"/>
  <c r="AD161" i="22"/>
  <c r="AD162" i="22"/>
  <c r="AD163" i="22"/>
  <c r="AD164" i="22"/>
  <c r="AD165" i="22"/>
  <c r="AD166" i="22"/>
  <c r="AD167" i="22"/>
  <c r="AD168" i="22"/>
  <c r="AD169" i="22"/>
  <c r="AD170" i="22"/>
  <c r="AD171" i="22"/>
  <c r="AD172" i="22"/>
  <c r="AD173" i="22"/>
  <c r="AD174" i="22"/>
  <c r="AD175" i="22"/>
  <c r="AD176" i="22"/>
  <c r="AD177" i="22"/>
  <c r="AD178" i="22"/>
  <c r="AD179" i="22"/>
  <c r="AD180" i="22"/>
  <c r="AD181" i="22"/>
  <c r="AD182" i="22"/>
  <c r="AD183" i="22"/>
  <c r="AD184" i="22"/>
  <c r="AD185" i="22"/>
  <c r="AD186" i="22"/>
  <c r="AD187" i="22"/>
  <c r="AD188" i="22"/>
  <c r="AD189" i="22"/>
  <c r="AD190" i="22"/>
  <c r="AD191" i="22"/>
  <c r="AD192" i="22"/>
  <c r="AD193" i="22"/>
  <c r="AD194" i="22"/>
  <c r="AD195" i="22"/>
  <c r="AD196" i="22"/>
  <c r="AD197" i="22"/>
  <c r="AD198" i="22"/>
  <c r="AD199" i="22"/>
  <c r="AD200" i="22"/>
  <c r="AD201" i="22"/>
  <c r="AD202" i="22"/>
  <c r="AD203" i="22"/>
  <c r="AD204" i="22"/>
  <c r="AD205" i="22"/>
  <c r="AD206" i="22"/>
  <c r="AD207" i="22"/>
  <c r="AD208" i="22"/>
  <c r="AD209" i="22"/>
  <c r="AD210" i="22"/>
  <c r="AD211" i="22"/>
  <c r="AD212" i="22"/>
  <c r="AD213" i="22"/>
  <c r="AD214" i="22"/>
  <c r="AD215" i="22"/>
  <c r="AD216" i="22"/>
  <c r="AD217" i="22"/>
  <c r="AD218" i="22"/>
  <c r="AD219" i="22"/>
  <c r="AD220" i="22"/>
  <c r="AD221" i="22"/>
  <c r="AD222" i="22"/>
  <c r="AD223" i="22"/>
  <c r="AD224" i="22"/>
  <c r="AD225" i="22"/>
  <c r="AD226" i="22"/>
  <c r="AD227" i="22"/>
  <c r="AD228" i="22"/>
  <c r="AD229" i="22"/>
  <c r="AD230" i="22"/>
  <c r="AD231" i="22"/>
  <c r="AD232" i="22"/>
  <c r="AD233" i="22"/>
  <c r="AD234" i="22"/>
  <c r="AD235" i="22"/>
  <c r="AD236" i="22"/>
  <c r="AD237" i="22"/>
  <c r="AD238" i="22"/>
  <c r="AD239" i="22"/>
  <c r="AD240" i="22"/>
  <c r="AD241" i="22"/>
  <c r="AD242" i="22"/>
  <c r="AD243" i="22"/>
  <c r="AD244" i="22"/>
  <c r="AD245" i="22"/>
  <c r="AD246" i="22"/>
  <c r="AD247" i="22"/>
  <c r="AD248" i="22"/>
  <c r="AD249" i="22"/>
  <c r="AD250" i="22"/>
  <c r="AD251" i="22"/>
  <c r="AD252" i="22"/>
  <c r="AD253" i="22"/>
  <c r="AD254" i="22"/>
  <c r="AD255" i="22"/>
  <c r="AD256" i="22"/>
  <c r="AD257" i="22"/>
  <c r="AD258" i="22"/>
  <c r="AD259" i="22"/>
  <c r="AD260" i="22"/>
  <c r="AD261" i="22"/>
  <c r="AD262" i="22"/>
  <c r="AD263" i="22"/>
  <c r="AD264" i="22"/>
  <c r="AD265" i="22"/>
  <c r="AD266" i="22"/>
  <c r="AD267" i="22"/>
  <c r="AD268" i="22"/>
  <c r="AD269" i="22"/>
  <c r="AD270" i="22"/>
  <c r="AD271" i="22"/>
  <c r="AD272" i="22"/>
  <c r="AD273" i="22"/>
  <c r="AD274" i="22"/>
  <c r="AD275" i="22"/>
  <c r="AD276" i="22"/>
  <c r="AD277" i="22"/>
  <c r="AD278" i="22"/>
  <c r="AD279" i="22"/>
  <c r="AD280" i="22"/>
  <c r="AD281" i="22"/>
  <c r="AD282" i="22"/>
  <c r="AD283" i="22"/>
  <c r="AD284" i="22"/>
  <c r="AD285" i="22"/>
  <c r="AD286" i="22"/>
  <c r="AD287" i="22"/>
  <c r="AD288" i="22"/>
  <c r="AD289" i="22"/>
  <c r="AD290" i="22"/>
  <c r="AD291" i="22"/>
  <c r="AD292" i="22"/>
  <c r="AD293" i="22"/>
  <c r="AD294" i="22"/>
  <c r="AD295" i="22"/>
  <c r="AD296" i="22"/>
  <c r="AD297" i="22"/>
  <c r="AD298" i="22"/>
  <c r="AD299" i="22"/>
  <c r="AD300" i="22"/>
  <c r="AD301" i="22"/>
  <c r="AD302" i="22"/>
  <c r="AD303" i="22"/>
  <c r="AD304" i="22"/>
  <c r="AD305" i="22"/>
  <c r="AD306" i="22"/>
  <c r="AD307" i="22"/>
  <c r="AD308" i="22"/>
  <c r="AD309" i="22"/>
  <c r="AD310" i="22"/>
  <c r="AD311" i="22"/>
  <c r="AD312" i="22"/>
  <c r="AD313" i="22"/>
  <c r="AD314" i="22"/>
  <c r="AD315" i="22"/>
  <c r="AD316" i="22"/>
  <c r="AD317" i="22"/>
  <c r="AD318" i="22"/>
  <c r="AD319" i="22"/>
  <c r="AD320" i="22"/>
  <c r="AD321" i="22"/>
  <c r="AD322" i="22"/>
  <c r="AD323" i="22"/>
  <c r="AD324" i="22"/>
  <c r="AD325" i="22"/>
  <c r="AD326" i="22"/>
  <c r="AD327" i="22"/>
  <c r="AD328" i="22"/>
  <c r="AD329" i="22"/>
  <c r="AD330" i="22"/>
  <c r="AD331" i="22"/>
  <c r="AD332" i="22"/>
  <c r="AD333" i="22"/>
  <c r="AD334" i="22"/>
  <c r="AD335" i="22"/>
  <c r="AD336" i="22"/>
  <c r="AD337" i="22"/>
  <c r="AD338" i="22"/>
  <c r="AD339" i="22"/>
  <c r="AD340" i="22"/>
  <c r="AD341" i="22"/>
  <c r="AD342" i="22"/>
  <c r="AD343" i="22"/>
  <c r="AD344" i="22"/>
  <c r="AD345" i="22"/>
  <c r="AD346" i="22"/>
  <c r="AD347" i="22"/>
  <c r="AD348" i="22"/>
  <c r="AD349" i="22"/>
  <c r="AD350" i="22"/>
  <c r="AD351" i="22"/>
  <c r="AD352" i="22"/>
  <c r="AD353" i="22"/>
  <c r="AD354" i="22"/>
  <c r="AD355" i="22"/>
  <c r="AD356" i="22"/>
  <c r="AD357" i="22"/>
  <c r="AD358" i="22"/>
  <c r="AD359" i="22"/>
  <c r="AD360" i="22"/>
  <c r="AD361" i="22"/>
  <c r="AD362" i="22"/>
  <c r="AD363" i="22"/>
  <c r="AD364" i="22"/>
  <c r="AD365" i="22"/>
  <c r="AD366" i="22"/>
  <c r="AD367" i="22"/>
  <c r="AD368" i="22"/>
  <c r="AD369" i="22"/>
  <c r="AD370" i="22"/>
  <c r="AD371" i="22"/>
  <c r="AD372" i="22"/>
  <c r="AD373" i="22"/>
  <c r="AD374" i="22"/>
  <c r="AD375" i="22"/>
  <c r="AD376" i="22"/>
  <c r="AD377" i="22"/>
  <c r="AD378" i="22"/>
  <c r="AD379" i="22"/>
  <c r="AD380" i="22"/>
  <c r="AD381" i="22"/>
  <c r="AD382" i="22"/>
  <c r="AD383" i="22"/>
  <c r="AD384" i="22"/>
  <c r="AD385" i="22"/>
  <c r="AD386" i="22"/>
  <c r="AD387" i="22"/>
  <c r="AD388" i="22"/>
  <c r="AD389" i="22"/>
  <c r="AD390" i="22"/>
  <c r="AD391" i="22"/>
  <c r="AD392" i="22"/>
  <c r="AD393" i="22"/>
  <c r="AD394" i="22"/>
  <c r="AD395" i="22"/>
  <c r="AD396" i="22"/>
  <c r="AD397" i="22"/>
  <c r="AD398" i="22"/>
  <c r="AD399" i="22"/>
  <c r="AD400" i="22"/>
  <c r="AD401" i="22"/>
  <c r="AD402" i="22"/>
  <c r="AD403" i="22"/>
  <c r="AD404" i="22"/>
  <c r="AD405" i="22"/>
  <c r="AD406" i="22"/>
  <c r="AD407" i="22"/>
  <c r="AD408" i="22"/>
  <c r="AD409" i="22"/>
  <c r="AD410" i="22"/>
  <c r="AD411" i="22"/>
  <c r="AD412" i="22"/>
  <c r="AD413" i="22"/>
  <c r="AD414" i="22"/>
  <c r="AD415" i="22"/>
  <c r="AD416" i="22"/>
  <c r="AD417" i="22"/>
  <c r="AD418" i="22"/>
  <c r="AD419" i="22"/>
  <c r="AD420" i="22"/>
  <c r="AD421" i="22"/>
  <c r="AD422" i="22"/>
  <c r="AD423" i="22"/>
  <c r="AD424" i="22"/>
  <c r="AD425" i="22"/>
  <c r="AD426" i="22"/>
  <c r="AD427" i="22"/>
  <c r="AD428" i="22"/>
  <c r="AD429" i="22"/>
  <c r="AD430" i="22"/>
  <c r="AD431" i="22"/>
  <c r="AD432" i="22"/>
  <c r="AD433" i="22"/>
  <c r="AD434" i="22"/>
  <c r="AD435" i="22"/>
  <c r="AD436" i="22"/>
  <c r="AD437" i="22"/>
  <c r="AD438" i="22"/>
  <c r="AD439" i="22"/>
  <c r="AD440" i="22"/>
  <c r="AD441" i="22"/>
  <c r="AD442" i="22"/>
  <c r="AD443" i="22"/>
  <c r="AD444" i="22"/>
  <c r="AD445" i="22"/>
  <c r="AD446" i="22"/>
  <c r="AD447" i="22"/>
  <c r="AD448" i="22"/>
  <c r="AD449" i="22"/>
  <c r="AD450" i="22"/>
  <c r="AD451" i="22"/>
  <c r="AD452" i="22"/>
  <c r="AD453" i="22"/>
  <c r="AD454" i="22"/>
  <c r="AD455" i="22"/>
  <c r="AD456" i="22"/>
  <c r="AD457" i="22"/>
  <c r="AD458" i="22"/>
  <c r="AD459" i="22"/>
  <c r="AD460" i="22"/>
  <c r="AD461" i="22"/>
  <c r="AD462" i="22"/>
  <c r="AD463" i="22"/>
  <c r="AD464" i="22"/>
  <c r="AD465" i="22"/>
  <c r="AD466" i="22"/>
  <c r="AD467" i="22"/>
  <c r="AD468" i="22"/>
  <c r="AD469" i="22"/>
  <c r="AD470" i="22"/>
  <c r="AD471" i="22"/>
  <c r="AD472" i="22"/>
  <c r="AD473" i="22"/>
  <c r="AD474" i="22"/>
  <c r="AD475" i="22"/>
  <c r="AD476" i="22"/>
  <c r="AD477" i="22"/>
  <c r="AD478" i="22"/>
  <c r="AD479" i="22"/>
  <c r="AD480" i="22"/>
  <c r="AD481" i="22"/>
  <c r="AD482" i="22"/>
  <c r="AD483" i="22"/>
  <c r="AD484" i="22"/>
  <c r="AD485" i="22"/>
  <c r="AD486" i="22"/>
  <c r="AD487" i="22"/>
  <c r="AD488" i="22"/>
  <c r="AD489" i="22"/>
  <c r="AD490" i="22"/>
  <c r="AD491" i="22"/>
  <c r="AD492" i="22"/>
  <c r="AD493" i="22"/>
  <c r="AD494" i="22"/>
  <c r="AD495" i="22"/>
  <c r="AD496" i="22"/>
  <c r="AD497" i="22"/>
  <c r="AD498" i="22"/>
  <c r="AD499" i="22"/>
  <c r="AD500" i="22"/>
  <c r="AD501" i="22"/>
  <c r="AD502" i="22"/>
  <c r="AD503" i="22"/>
  <c r="AD504" i="22"/>
  <c r="AD505" i="22"/>
  <c r="AD506" i="22"/>
  <c r="AD507" i="22"/>
  <c r="AD508" i="22"/>
  <c r="AD509" i="22"/>
  <c r="AD510" i="22"/>
  <c r="AD511" i="22"/>
  <c r="AD512" i="22"/>
  <c r="AD513" i="22"/>
  <c r="AD514" i="22"/>
  <c r="AD515" i="22"/>
  <c r="AD516" i="22"/>
  <c r="AD517" i="22"/>
  <c r="AD518" i="22"/>
  <c r="AD519" i="22"/>
  <c r="AD520" i="22"/>
  <c r="AD521" i="22"/>
  <c r="AD522" i="22"/>
  <c r="AD523" i="22"/>
  <c r="AD524" i="22"/>
  <c r="AD525" i="22"/>
  <c r="AD526" i="22"/>
  <c r="AD527" i="22"/>
  <c r="AD528" i="22"/>
  <c r="AD529" i="22"/>
  <c r="AD530" i="22"/>
  <c r="AD531" i="22"/>
  <c r="AD532" i="22"/>
  <c r="AD533" i="22"/>
  <c r="AD534" i="22"/>
  <c r="AD535" i="22"/>
  <c r="AD536" i="22"/>
  <c r="AD537" i="22"/>
  <c r="AD538" i="22"/>
  <c r="AD539" i="22"/>
  <c r="AD540" i="22"/>
  <c r="AD541" i="22"/>
  <c r="AD542" i="22"/>
  <c r="AD543" i="22"/>
  <c r="AD544" i="22"/>
  <c r="AD545" i="22"/>
  <c r="AD546" i="22"/>
  <c r="AD547" i="22"/>
  <c r="AD548" i="22"/>
  <c r="AD549" i="22"/>
  <c r="AD550" i="22"/>
  <c r="AD551" i="22"/>
  <c r="AD552" i="22"/>
  <c r="AD553" i="22"/>
  <c r="AD554" i="22"/>
  <c r="AD555" i="22"/>
  <c r="AD556" i="22"/>
  <c r="AD557" i="22"/>
  <c r="AD558" i="22"/>
  <c r="AD559" i="22"/>
  <c r="AD560" i="22"/>
  <c r="AD561" i="22"/>
  <c r="AD562" i="22"/>
  <c r="AD563" i="22"/>
  <c r="AD564" i="22"/>
  <c r="AD565" i="22"/>
  <c r="AD566" i="22"/>
  <c r="AD567" i="22"/>
  <c r="AD568" i="22"/>
  <c r="AD569" i="22"/>
  <c r="AD570" i="22"/>
  <c r="AD571" i="22"/>
  <c r="AD572" i="22"/>
  <c r="AD573" i="22"/>
  <c r="AD574" i="22"/>
  <c r="AD575" i="22"/>
  <c r="AD576" i="22"/>
  <c r="AD577" i="22"/>
  <c r="AD578" i="22"/>
  <c r="AD579" i="22"/>
  <c r="AD580" i="22"/>
  <c r="AD581" i="22"/>
  <c r="AD582" i="22"/>
  <c r="AD583" i="22"/>
  <c r="AD584" i="22"/>
  <c r="AD585" i="22"/>
  <c r="AD586" i="22"/>
  <c r="AD587" i="22"/>
  <c r="AD588" i="22"/>
  <c r="AD589" i="22"/>
  <c r="AD590" i="22"/>
  <c r="AD591" i="22"/>
  <c r="AD592" i="22"/>
  <c r="AD593" i="22"/>
  <c r="AD594" i="22"/>
  <c r="AD595" i="22"/>
  <c r="AD596" i="22"/>
  <c r="AD597" i="22"/>
  <c r="AD598" i="22"/>
  <c r="AD599" i="22"/>
  <c r="AD600" i="22"/>
  <c r="AD601" i="22"/>
  <c r="AD602" i="22"/>
  <c r="AD603" i="22"/>
  <c r="AD604" i="22"/>
  <c r="AD605" i="22"/>
  <c r="AD606" i="22"/>
  <c r="AD607" i="22"/>
  <c r="AD608" i="22"/>
  <c r="AD609" i="22"/>
  <c r="AD610" i="22"/>
  <c r="AD611" i="22"/>
  <c r="AD612" i="22"/>
  <c r="AD613" i="22"/>
  <c r="AD614" i="22"/>
  <c r="AD615" i="22"/>
  <c r="AD616" i="22"/>
  <c r="AD617" i="22"/>
  <c r="AD618" i="22"/>
  <c r="AD619" i="22"/>
  <c r="AD620" i="22"/>
  <c r="AD621" i="22"/>
  <c r="AD622" i="22"/>
  <c r="AD623" i="22"/>
  <c r="AD624" i="22"/>
  <c r="AD625" i="22"/>
  <c r="AD626" i="22"/>
  <c r="AD627" i="22"/>
  <c r="AD628" i="22"/>
  <c r="AD629" i="22"/>
  <c r="AD630" i="22"/>
  <c r="AD631" i="22"/>
  <c r="AD632" i="22"/>
  <c r="AD633" i="22"/>
  <c r="AD634" i="22"/>
  <c r="AD635" i="22"/>
  <c r="AD636" i="22"/>
  <c r="AD637" i="22"/>
  <c r="AD638" i="22"/>
  <c r="AD639" i="22"/>
  <c r="AD640" i="22"/>
  <c r="AD641" i="22"/>
  <c r="AD642" i="22"/>
  <c r="AD643" i="22"/>
  <c r="AD644" i="22"/>
  <c r="AD645" i="22"/>
  <c r="AD646" i="22"/>
  <c r="AD647" i="22"/>
  <c r="AD648" i="22"/>
  <c r="AD649" i="22"/>
  <c r="AD650" i="22"/>
  <c r="AD651" i="22"/>
  <c r="AD652" i="22"/>
  <c r="AD653" i="22"/>
  <c r="AD654" i="22"/>
  <c r="AD655" i="22"/>
  <c r="AD656" i="22"/>
  <c r="AD657" i="22"/>
  <c r="AD658" i="22"/>
  <c r="AD659" i="22"/>
  <c r="AD660" i="22"/>
  <c r="AD661" i="22"/>
  <c r="AD662" i="22"/>
  <c r="AD663" i="22"/>
  <c r="AD664" i="22"/>
  <c r="AD665" i="22"/>
  <c r="AD666" i="22"/>
  <c r="AD667" i="22"/>
  <c r="AD668" i="22"/>
  <c r="AD669" i="22"/>
  <c r="AD670" i="22"/>
  <c r="AD671" i="22"/>
  <c r="AD672" i="22"/>
  <c r="AD673" i="22"/>
  <c r="AD674" i="22"/>
  <c r="AD675" i="22"/>
  <c r="AD676" i="22"/>
  <c r="AD677" i="22"/>
  <c r="AD678" i="22"/>
  <c r="AD679" i="22"/>
  <c r="AD680" i="22"/>
  <c r="AD681" i="22"/>
  <c r="AD682" i="22"/>
  <c r="AD683" i="22"/>
  <c r="AD684" i="22"/>
  <c r="AD685" i="22"/>
  <c r="AD686" i="22"/>
  <c r="AD687" i="22"/>
  <c r="AD688" i="22"/>
  <c r="AD689" i="22"/>
  <c r="AD690" i="22"/>
  <c r="AD691" i="22"/>
  <c r="AD692" i="22"/>
  <c r="AD693" i="22"/>
  <c r="AD694" i="22"/>
  <c r="AD695" i="22"/>
  <c r="AD696" i="22"/>
  <c r="AD697" i="22"/>
  <c r="AD698" i="22"/>
  <c r="AD699" i="22"/>
  <c r="AD700" i="22"/>
  <c r="AD701" i="22"/>
  <c r="AD702" i="22"/>
  <c r="AD703" i="22"/>
  <c r="AD704" i="22"/>
  <c r="AD705" i="22"/>
  <c r="AD706" i="22"/>
  <c r="AD707" i="22"/>
  <c r="AD708" i="22"/>
  <c r="AD709" i="22"/>
  <c r="AD710" i="22"/>
  <c r="AD711" i="22"/>
  <c r="AD712" i="22"/>
  <c r="AD713" i="22"/>
  <c r="AD714" i="22"/>
  <c r="AD715" i="22"/>
  <c r="AD716" i="22"/>
  <c r="AD717" i="22"/>
  <c r="AD718" i="22"/>
  <c r="AD719" i="22"/>
  <c r="AD720" i="22"/>
  <c r="AD721" i="22"/>
  <c r="AD722" i="22"/>
  <c r="AD723" i="22"/>
  <c r="AD724" i="22"/>
  <c r="AD725" i="22"/>
  <c r="AD726" i="22"/>
  <c r="AD727" i="22"/>
  <c r="AD728" i="22"/>
  <c r="AD729" i="22"/>
  <c r="AD730" i="22"/>
  <c r="AD731" i="22"/>
  <c r="AD732" i="22"/>
  <c r="AD733" i="22"/>
  <c r="AD734" i="22"/>
  <c r="AD735" i="22"/>
  <c r="AD736" i="22"/>
  <c r="AD737" i="22"/>
  <c r="AD738" i="22"/>
  <c r="AD739" i="22"/>
  <c r="AD740" i="22"/>
  <c r="AD741" i="22"/>
  <c r="AD742" i="22"/>
  <c r="AD743" i="22"/>
  <c r="AD744" i="22"/>
  <c r="AD745" i="22"/>
  <c r="AD746" i="22"/>
  <c r="AD747" i="22"/>
  <c r="AD748" i="22"/>
  <c r="AD749" i="22"/>
  <c r="AD750" i="22"/>
  <c r="AD751" i="22"/>
  <c r="AD752" i="22"/>
  <c r="AD753" i="22"/>
  <c r="AD754" i="22"/>
  <c r="AD755" i="22"/>
  <c r="AD756" i="22"/>
  <c r="AD757" i="22"/>
  <c r="AD758" i="22"/>
  <c r="AD759" i="22"/>
  <c r="AD760" i="22"/>
  <c r="AD761" i="22"/>
  <c r="AD762" i="22"/>
  <c r="AD763" i="22"/>
  <c r="AD764" i="22"/>
  <c r="AD765" i="22"/>
  <c r="AD766" i="22"/>
  <c r="AD767" i="22"/>
  <c r="AD768" i="22"/>
  <c r="AD769" i="22"/>
  <c r="AD770" i="22"/>
  <c r="AD771" i="22"/>
  <c r="AD772" i="22"/>
  <c r="AD773" i="22"/>
  <c r="AD774" i="22"/>
  <c r="AD775" i="22"/>
  <c r="AD776" i="22"/>
  <c r="AD777" i="22"/>
  <c r="AD778" i="22"/>
  <c r="AD779" i="22"/>
  <c r="AD780" i="22"/>
  <c r="AD781" i="22"/>
  <c r="AD782" i="22"/>
  <c r="AD783" i="22"/>
  <c r="AD784" i="22"/>
  <c r="AD785" i="22"/>
  <c r="AD786" i="22"/>
  <c r="AD787" i="22"/>
  <c r="AD788" i="22"/>
  <c r="AD789" i="22"/>
  <c r="AD790" i="22"/>
  <c r="AD791" i="22"/>
  <c r="AD792" i="22"/>
  <c r="AD793" i="22"/>
  <c r="AD794" i="22"/>
  <c r="AD795" i="22"/>
  <c r="AD796" i="22"/>
  <c r="AD797" i="22"/>
  <c r="AD798" i="22"/>
  <c r="AD799" i="22"/>
  <c r="AD800" i="22"/>
  <c r="AD801" i="22"/>
  <c r="AD802" i="22"/>
  <c r="AD803" i="22"/>
  <c r="AD804" i="22"/>
  <c r="AD805" i="22"/>
  <c r="AD806" i="22"/>
  <c r="AD807" i="22"/>
  <c r="AD808" i="22"/>
  <c r="AD809" i="22"/>
  <c r="AD810" i="22"/>
  <c r="AD811" i="22"/>
  <c r="AD812" i="22"/>
  <c r="AD813" i="22"/>
  <c r="AD814" i="22"/>
  <c r="AD815" i="22"/>
  <c r="AD816" i="22"/>
  <c r="AD817" i="22"/>
  <c r="AD818" i="22"/>
  <c r="AD819" i="22"/>
  <c r="AD820" i="22"/>
  <c r="AD821" i="22"/>
  <c r="AD822" i="22"/>
  <c r="AD823" i="22"/>
  <c r="AD824" i="22"/>
  <c r="AD825" i="22"/>
  <c r="AD826" i="22"/>
  <c r="AD827" i="22"/>
  <c r="AD828" i="22"/>
  <c r="AD829" i="22"/>
  <c r="AD830" i="22"/>
  <c r="AD831" i="22"/>
  <c r="AD832" i="22"/>
  <c r="AD833" i="22"/>
  <c r="AD834" i="22"/>
  <c r="AD835" i="22"/>
  <c r="AD836" i="22"/>
  <c r="AD837" i="22"/>
  <c r="AD838" i="22"/>
  <c r="AD839" i="22"/>
  <c r="AD840" i="22"/>
  <c r="AD841" i="22"/>
  <c r="AD842" i="22"/>
  <c r="AD843" i="22"/>
  <c r="AD844" i="22"/>
  <c r="AD845" i="22"/>
  <c r="AD846" i="22"/>
  <c r="AD847" i="22"/>
  <c r="AD848" i="22"/>
  <c r="AD849" i="22"/>
  <c r="AD850" i="22"/>
  <c r="AD851" i="22"/>
  <c r="AD852" i="22"/>
  <c r="AD853" i="22"/>
  <c r="AD854" i="22"/>
  <c r="AD855" i="22"/>
  <c r="AD856" i="22"/>
  <c r="AD857" i="22"/>
  <c r="AD858" i="22"/>
  <c r="AD859" i="22"/>
  <c r="AD860" i="22"/>
  <c r="AD861" i="22"/>
  <c r="AD862" i="22"/>
  <c r="AD863" i="22"/>
  <c r="AD864" i="22"/>
  <c r="AD865" i="22"/>
  <c r="AD866" i="22"/>
  <c r="AD867" i="22"/>
  <c r="AD868" i="22"/>
  <c r="AD869" i="22"/>
  <c r="AD870" i="22"/>
  <c r="AD871" i="22"/>
  <c r="AD872" i="22"/>
  <c r="AD873" i="22"/>
  <c r="AD874" i="22"/>
  <c r="AD875" i="22"/>
  <c r="AD876" i="22"/>
  <c r="AD877" i="22"/>
  <c r="AD878" i="22"/>
  <c r="AD879" i="22"/>
  <c r="AD880" i="22"/>
  <c r="AD881" i="22"/>
  <c r="AD882" i="22"/>
  <c r="AD883" i="22"/>
  <c r="AD884" i="22"/>
  <c r="AD885" i="22"/>
  <c r="AD886" i="22"/>
  <c r="AD887" i="22"/>
  <c r="AD888" i="22"/>
  <c r="AD889" i="22"/>
  <c r="AD890" i="22"/>
  <c r="AD891" i="22"/>
  <c r="AD892" i="22"/>
  <c r="AD893" i="22"/>
  <c r="AD894" i="22"/>
  <c r="AD895" i="22"/>
  <c r="AD896" i="22"/>
  <c r="AD897" i="22"/>
  <c r="AD898" i="22"/>
  <c r="AD899" i="22"/>
  <c r="AD900" i="22"/>
  <c r="AD901" i="22"/>
  <c r="AD902" i="22"/>
  <c r="AD903" i="22"/>
  <c r="AD904" i="22"/>
  <c r="AD905" i="22"/>
  <c r="AD906" i="22"/>
  <c r="AD907" i="22"/>
  <c r="AD908" i="22"/>
  <c r="AD909" i="22"/>
  <c r="AD910" i="22"/>
  <c r="AD911" i="22"/>
  <c r="AD912" i="22"/>
  <c r="AD913" i="22"/>
  <c r="AD914" i="22"/>
  <c r="AD915" i="22"/>
  <c r="AD916" i="22"/>
  <c r="AD917" i="22"/>
  <c r="AD918" i="22"/>
  <c r="AD919" i="22"/>
  <c r="AD920" i="22"/>
  <c r="AD921" i="22"/>
  <c r="AD922" i="22"/>
  <c r="AD923" i="22"/>
  <c r="AD924" i="22"/>
  <c r="AD925" i="22"/>
  <c r="AD926" i="22"/>
  <c r="AD927" i="22"/>
  <c r="AD928" i="22"/>
  <c r="AD929" i="22"/>
  <c r="AD930" i="22"/>
  <c r="AD931" i="22"/>
  <c r="AD932" i="22"/>
  <c r="AD933" i="22"/>
  <c r="AD934" i="22"/>
  <c r="AD935" i="22"/>
  <c r="AD936" i="22"/>
  <c r="AD937" i="22"/>
  <c r="AD938" i="22"/>
  <c r="AD939" i="22"/>
  <c r="AD940" i="22"/>
  <c r="AD941" i="22"/>
  <c r="AD942" i="22"/>
  <c r="AD943" i="22"/>
  <c r="AD944" i="22"/>
  <c r="AD945" i="22"/>
  <c r="AD946" i="22"/>
  <c r="AD947" i="22"/>
  <c r="AD948" i="22"/>
  <c r="AD949" i="22"/>
  <c r="AD950" i="22"/>
  <c r="AD951" i="22"/>
  <c r="AD952" i="22"/>
  <c r="AD953" i="22"/>
  <c r="AD954" i="22"/>
  <c r="AD955" i="22"/>
  <c r="AD956" i="22"/>
  <c r="AD957" i="22"/>
  <c r="AD958" i="22"/>
  <c r="AD959" i="22"/>
  <c r="AD960" i="22"/>
  <c r="AD961" i="22"/>
  <c r="AD962" i="22"/>
  <c r="AD963" i="22"/>
  <c r="AD964" i="22"/>
  <c r="AD965" i="22"/>
  <c r="AD966" i="22"/>
  <c r="AD967" i="22"/>
  <c r="AD968" i="22"/>
  <c r="AD969" i="22"/>
  <c r="AD970" i="22"/>
  <c r="AD971" i="22"/>
  <c r="AD972" i="22"/>
  <c r="AD973" i="22"/>
  <c r="AD974" i="22"/>
  <c r="AD975" i="22"/>
  <c r="AD976" i="22"/>
  <c r="AD977" i="22"/>
  <c r="AD978" i="22"/>
  <c r="AD979" i="22"/>
  <c r="AD980" i="22"/>
  <c r="AD981" i="22"/>
  <c r="AD982" i="22"/>
  <c r="AD983" i="22"/>
  <c r="AD984" i="22"/>
  <c r="AD985" i="22"/>
  <c r="AD986" i="22"/>
  <c r="AD987" i="22"/>
  <c r="AD988" i="22"/>
  <c r="AD989" i="22"/>
  <c r="AD990" i="22"/>
  <c r="AD991" i="22"/>
  <c r="AD992" i="22"/>
  <c r="AD993" i="22"/>
  <c r="AD994" i="22"/>
  <c r="AD995" i="22"/>
  <c r="AD996" i="22"/>
  <c r="AD997" i="22"/>
  <c r="AD998" i="22"/>
  <c r="AD999" i="22"/>
  <c r="AD1000" i="22"/>
  <c r="AD1001" i="22"/>
  <c r="AD1002" i="22"/>
  <c r="AD1003" i="22"/>
  <c r="AD1004" i="22"/>
  <c r="AD1005" i="22"/>
  <c r="AD1006" i="22"/>
  <c r="AD1007" i="22"/>
  <c r="AD1008" i="22"/>
  <c r="AD1009" i="22"/>
  <c r="AD1010" i="22"/>
  <c r="AD1011" i="22"/>
  <c r="AD1012" i="22"/>
  <c r="AD1013" i="22"/>
  <c r="AD1014" i="22"/>
  <c r="AD1015" i="22"/>
  <c r="AD1016" i="22"/>
  <c r="AD1017" i="22"/>
  <c r="AD1018" i="22"/>
  <c r="AD1019" i="22"/>
  <c r="AD1020" i="22"/>
  <c r="AD1021" i="22"/>
  <c r="AD1022" i="22"/>
  <c r="AD1023" i="22"/>
  <c r="AD1024" i="22"/>
  <c r="AD1025" i="22"/>
  <c r="AD1026" i="22"/>
  <c r="AD1027" i="22"/>
  <c r="AD1028" i="22"/>
  <c r="AD1029" i="22"/>
  <c r="AD1030" i="22"/>
  <c r="AD1031" i="22"/>
  <c r="AD1032" i="22"/>
  <c r="AD1033" i="22"/>
  <c r="AD1034" i="22"/>
  <c r="AD1035" i="22"/>
  <c r="AD1036" i="22"/>
  <c r="AD1037" i="22"/>
  <c r="AD1038" i="22"/>
  <c r="AD1039" i="22"/>
  <c r="AD1040" i="22"/>
  <c r="AD1041" i="22"/>
  <c r="AD1042" i="22"/>
  <c r="AD1043" i="22"/>
  <c r="AD1044" i="22"/>
  <c r="AD1045" i="22"/>
  <c r="AD1046" i="22"/>
  <c r="AD1047" i="22"/>
  <c r="AD1048" i="22"/>
  <c r="AD1049" i="22"/>
  <c r="AD1050" i="22"/>
  <c r="AD1051" i="22"/>
  <c r="AD1052" i="22"/>
  <c r="AD1053" i="22"/>
  <c r="AD1054" i="22"/>
  <c r="AD1055" i="22"/>
  <c r="AD1056" i="22"/>
  <c r="AD1057" i="22"/>
  <c r="AD1058" i="22"/>
  <c r="AD1059" i="22"/>
  <c r="AD1060" i="22"/>
  <c r="AD1061" i="22"/>
  <c r="AD1062" i="22"/>
  <c r="AD1063" i="22"/>
  <c r="AD1064" i="22"/>
  <c r="AD1065" i="22"/>
  <c r="AD1066" i="22"/>
  <c r="AD1067" i="22"/>
  <c r="AD1068" i="22"/>
  <c r="AD1069" i="22"/>
  <c r="AD1070" i="22"/>
  <c r="AD1071" i="22"/>
  <c r="AD1072" i="22"/>
  <c r="AD1073" i="22"/>
  <c r="AD1074" i="22"/>
  <c r="AD1075" i="22"/>
  <c r="AD1076" i="22"/>
  <c r="AD1077" i="22"/>
  <c r="AD1078" i="22"/>
  <c r="AD1079" i="22"/>
  <c r="AD1080" i="22"/>
  <c r="AD1081" i="22"/>
  <c r="AD1082" i="22"/>
  <c r="AD1083" i="22"/>
  <c r="AD1084" i="22"/>
  <c r="AD1085" i="22"/>
  <c r="AD1086" i="22"/>
  <c r="AD1087" i="22"/>
  <c r="AD1088" i="22"/>
  <c r="AD1089" i="22"/>
  <c r="AD1090" i="22"/>
  <c r="AD1091" i="22"/>
  <c r="AD1092" i="22"/>
  <c r="AD1093" i="22"/>
  <c r="AD1094" i="22"/>
  <c r="AD1095" i="22"/>
  <c r="AD1096" i="22"/>
  <c r="AD1097" i="22"/>
  <c r="AD1098" i="22"/>
  <c r="AD1099" i="22"/>
  <c r="AD1100" i="22"/>
  <c r="AD1101" i="22"/>
  <c r="AD1102" i="22"/>
  <c r="AD1103" i="22"/>
  <c r="AD1104" i="22"/>
  <c r="AD1105" i="22"/>
  <c r="AD1106" i="22"/>
  <c r="AD1107" i="22"/>
  <c r="AD1108" i="22"/>
  <c r="AD1109" i="22"/>
  <c r="AD1110" i="22"/>
  <c r="AD1111" i="22"/>
  <c r="AD1112" i="22"/>
  <c r="AD1113" i="22"/>
  <c r="AD1114" i="22"/>
  <c r="AD1115" i="22"/>
  <c r="AD1116" i="22"/>
  <c r="AD1117" i="22"/>
  <c r="AD1118" i="22"/>
  <c r="AD1119" i="22"/>
  <c r="AD1120" i="22"/>
  <c r="AD1121" i="22"/>
  <c r="AD1122" i="22"/>
  <c r="AD1123" i="22"/>
  <c r="AD1124" i="22"/>
  <c r="AD1125" i="22"/>
  <c r="AD1126" i="22"/>
  <c r="AD1127" i="22"/>
  <c r="AD1128" i="22"/>
  <c r="AD1129" i="22"/>
  <c r="AD1130" i="22"/>
  <c r="AD1131" i="22"/>
  <c r="AD1132" i="22"/>
  <c r="AD1133" i="22"/>
  <c r="AD1134" i="22"/>
  <c r="AD1135" i="22"/>
  <c r="AD1136" i="22"/>
  <c r="AD1137" i="22"/>
  <c r="AD1138" i="22"/>
  <c r="AD1139" i="22"/>
  <c r="AD1140" i="22"/>
  <c r="AD1141" i="22"/>
  <c r="AD1142" i="22"/>
  <c r="AD1143" i="22"/>
  <c r="AD1144" i="22"/>
  <c r="AD1145" i="22"/>
  <c r="AD1146" i="22"/>
  <c r="AD1147" i="22"/>
  <c r="AD1148" i="22"/>
  <c r="AD1149" i="22"/>
  <c r="AD1150" i="22"/>
  <c r="AD1151" i="22"/>
  <c r="AD1152" i="22"/>
  <c r="AD1153" i="22"/>
  <c r="AD1154" i="22"/>
  <c r="AD1155" i="22"/>
  <c r="AD1156" i="22"/>
  <c r="AD1157" i="22"/>
  <c r="AD1158" i="22"/>
  <c r="AD1159" i="22"/>
  <c r="AD1160" i="22"/>
  <c r="AD1161" i="22"/>
  <c r="AD1162" i="22"/>
  <c r="AD1163" i="22"/>
  <c r="AD1164" i="22"/>
  <c r="AD1165" i="22"/>
  <c r="AD1166" i="22"/>
  <c r="AD1167" i="22"/>
  <c r="AD1168" i="22"/>
  <c r="AD1169" i="22"/>
  <c r="AD1170" i="22"/>
  <c r="AD1171" i="22"/>
  <c r="AD1172" i="22"/>
  <c r="AD1173" i="22"/>
  <c r="AD1174" i="22"/>
  <c r="AD1175" i="22"/>
  <c r="AD1176" i="22"/>
  <c r="AD1177" i="22"/>
  <c r="AD1178" i="22"/>
  <c r="AD1179" i="22"/>
  <c r="AD1180" i="22"/>
  <c r="AD1181" i="22"/>
  <c r="AD1182" i="22"/>
  <c r="AD1183" i="22"/>
  <c r="AD1184" i="22"/>
  <c r="AD1185" i="22"/>
  <c r="AD1186" i="22"/>
  <c r="AD1187" i="22"/>
  <c r="AD1188" i="22"/>
  <c r="AD1189" i="22"/>
  <c r="AD1190" i="22"/>
  <c r="AD1191" i="22"/>
  <c r="AD1192" i="22"/>
  <c r="AD1193" i="22"/>
  <c r="AD1194" i="22"/>
  <c r="AD1195" i="22"/>
  <c r="AD1196" i="22"/>
  <c r="AD1197" i="22"/>
  <c r="AD1198" i="22"/>
  <c r="AD1199" i="22"/>
  <c r="AD1200" i="22"/>
  <c r="AD1201" i="22"/>
  <c r="AD1202" i="22"/>
  <c r="AD1203" i="22"/>
  <c r="AD1204" i="22"/>
  <c r="AD1205" i="22"/>
  <c r="AD1206" i="22"/>
  <c r="AD1207" i="22"/>
  <c r="AD1208" i="22"/>
  <c r="AD1209" i="22"/>
  <c r="AD1210" i="22"/>
  <c r="AD1211" i="22"/>
  <c r="AD1212" i="22"/>
  <c r="AD1213" i="22"/>
  <c r="AD1214" i="22"/>
  <c r="AD1215" i="22"/>
  <c r="AD1216" i="22"/>
  <c r="AD1217" i="22"/>
  <c r="AD1218" i="22"/>
  <c r="AD1219" i="22"/>
  <c r="AD1220" i="22"/>
  <c r="AD1221" i="22"/>
  <c r="AD1222" i="22"/>
  <c r="AD1223" i="22"/>
  <c r="AD1224" i="22"/>
  <c r="AD1225" i="22"/>
  <c r="AD1226" i="22"/>
  <c r="AD1227" i="22"/>
  <c r="AD1228" i="22"/>
  <c r="AD1229" i="22"/>
  <c r="AD1230" i="22"/>
  <c r="AD1231" i="22"/>
  <c r="AD1232" i="22"/>
  <c r="AD1233" i="22"/>
  <c r="AD1234" i="22"/>
  <c r="AD1235" i="22"/>
  <c r="AD1236" i="22"/>
  <c r="AD1237" i="22"/>
  <c r="AD1238" i="22"/>
  <c r="AD1239" i="22"/>
  <c r="AD1240" i="22"/>
  <c r="AD1241" i="22"/>
  <c r="AD1242" i="22"/>
  <c r="AD1243" i="22"/>
  <c r="AD1244" i="22"/>
  <c r="AD1245" i="22"/>
  <c r="AD1246" i="22"/>
  <c r="AD1247" i="22"/>
  <c r="AD1248" i="22"/>
  <c r="AD1249" i="22"/>
  <c r="AD1250" i="22"/>
  <c r="AD1251" i="22"/>
  <c r="AD1252" i="22"/>
  <c r="AD1253" i="22"/>
  <c r="AD1254" i="22"/>
  <c r="AD1255" i="22"/>
  <c r="AD1256" i="22"/>
  <c r="AD1257" i="22"/>
  <c r="AD1258" i="22"/>
  <c r="AD1259" i="22"/>
  <c r="AD1260" i="22"/>
  <c r="AD1261" i="22"/>
  <c r="AD1262" i="22"/>
  <c r="AD1263" i="22"/>
  <c r="AD1264" i="22"/>
  <c r="AD1265" i="22"/>
  <c r="AD1266" i="22"/>
  <c r="AD1267" i="22"/>
  <c r="AD1268" i="22"/>
  <c r="AD1269" i="22"/>
  <c r="AD1270" i="22"/>
  <c r="AD1271" i="22"/>
  <c r="AD1272" i="22"/>
  <c r="AD1273" i="22"/>
  <c r="AD1274" i="22"/>
  <c r="AD1275" i="22"/>
  <c r="AD1276" i="22"/>
  <c r="AD1277" i="22"/>
  <c r="AD1278" i="22"/>
  <c r="AD1279" i="22"/>
  <c r="AD1280" i="22"/>
  <c r="AD1281" i="22"/>
  <c r="AD1282" i="22"/>
  <c r="AD1283" i="22"/>
  <c r="AD1284" i="22"/>
  <c r="AD1285" i="22"/>
  <c r="AD1286" i="22"/>
  <c r="AD1287" i="22"/>
  <c r="AD1288" i="22"/>
  <c r="AD1289" i="22"/>
  <c r="AD1290" i="22"/>
  <c r="AD1291" i="22"/>
  <c r="AD1292" i="22"/>
  <c r="AD1293" i="22"/>
  <c r="AD1294" i="22"/>
  <c r="AD1295" i="22"/>
  <c r="AD1296" i="22"/>
  <c r="AD1297" i="22"/>
  <c r="AD1298" i="22"/>
  <c r="AD1299" i="22"/>
  <c r="AD1300" i="22"/>
  <c r="AD1301" i="22"/>
  <c r="AD1302" i="22"/>
  <c r="AD1303" i="22"/>
  <c r="AD1304" i="22"/>
  <c r="AD1305" i="22"/>
  <c r="AD1306" i="22"/>
  <c r="AD1307" i="22"/>
  <c r="AD1308" i="22"/>
  <c r="AD1309" i="22"/>
  <c r="AD1310" i="22"/>
  <c r="AB71" i="22"/>
  <c r="AB72" i="22"/>
  <c r="AB73" i="22"/>
  <c r="AB74" i="22"/>
  <c r="AB75" i="22"/>
  <c r="AB76" i="22"/>
  <c r="AB77" i="22"/>
  <c r="AB78" i="22"/>
  <c r="AB79" i="22"/>
  <c r="AB80" i="22"/>
  <c r="AB81" i="22"/>
  <c r="AB82" i="22"/>
  <c r="AB83" i="22"/>
  <c r="AB84" i="22"/>
  <c r="AB85" i="22"/>
  <c r="AB86" i="22"/>
  <c r="AB87" i="22"/>
  <c r="AB88" i="22"/>
  <c r="AB89" i="22"/>
  <c r="AB90" i="22"/>
  <c r="AB91" i="22"/>
  <c r="AB92" i="22"/>
  <c r="AB93" i="22"/>
  <c r="AB94" i="22"/>
  <c r="AB95" i="22"/>
  <c r="AB96" i="22"/>
  <c r="AB97" i="22"/>
  <c r="AB98" i="22"/>
  <c r="AB99" i="22"/>
  <c r="AB100" i="22"/>
  <c r="AB101" i="22"/>
  <c r="AB102" i="22"/>
  <c r="AB103" i="22"/>
  <c r="AB104" i="22"/>
  <c r="AB105" i="22"/>
  <c r="AB106" i="22"/>
  <c r="AB107" i="22"/>
  <c r="AB108" i="22"/>
  <c r="AB109" i="22"/>
  <c r="AB110" i="22"/>
  <c r="AB111" i="22"/>
  <c r="AB112" i="22"/>
  <c r="AB113" i="22"/>
  <c r="AB114" i="22"/>
  <c r="AB115" i="22"/>
  <c r="AB116" i="22"/>
  <c r="AB117" i="22"/>
  <c r="AB118" i="22"/>
  <c r="AB119" i="22"/>
  <c r="AB120" i="22"/>
  <c r="AB121" i="22"/>
  <c r="AB122" i="22"/>
  <c r="AB123" i="22"/>
  <c r="AB124" i="22"/>
  <c r="AB125" i="22"/>
  <c r="AB126" i="22"/>
  <c r="AB127" i="22"/>
  <c r="AB128" i="22"/>
  <c r="AB129" i="22"/>
  <c r="AB130" i="22"/>
  <c r="AB131" i="22"/>
  <c r="AB132" i="22"/>
  <c r="AB133" i="22"/>
  <c r="AB134" i="22"/>
  <c r="AB135" i="22"/>
  <c r="AB136" i="22"/>
  <c r="AB137" i="22"/>
  <c r="AB138" i="22"/>
  <c r="AB139" i="22"/>
  <c r="AB140" i="22"/>
  <c r="AB141" i="22"/>
  <c r="AB142" i="22"/>
  <c r="AB143" i="22"/>
  <c r="AB144" i="22"/>
  <c r="AB145" i="22"/>
  <c r="AB146" i="22"/>
  <c r="AB147" i="22"/>
  <c r="AB148" i="22"/>
  <c r="AB149" i="22"/>
  <c r="AB150" i="22"/>
  <c r="AB151" i="22"/>
  <c r="AB152" i="22"/>
  <c r="AB153" i="22"/>
  <c r="AB154" i="22"/>
  <c r="AB155" i="22"/>
  <c r="AB156" i="22"/>
  <c r="AB157" i="22"/>
  <c r="AB158" i="22"/>
  <c r="AB159" i="22"/>
  <c r="AB160" i="22"/>
  <c r="AB161" i="22"/>
  <c r="AB162" i="22"/>
  <c r="AB163" i="22"/>
  <c r="AB164" i="22"/>
  <c r="AB165" i="22"/>
  <c r="AB166" i="22"/>
  <c r="AB167" i="22"/>
  <c r="AB168" i="22"/>
  <c r="AB169" i="22"/>
  <c r="AB170" i="22"/>
  <c r="AB171" i="22"/>
  <c r="AB172" i="22"/>
  <c r="AB173" i="22"/>
  <c r="AB174" i="22"/>
  <c r="AB175" i="22"/>
  <c r="AB176" i="22"/>
  <c r="AB177" i="22"/>
  <c r="AB178" i="22"/>
  <c r="AB179" i="22"/>
  <c r="AB180" i="22"/>
  <c r="AB181" i="22"/>
  <c r="AB182" i="22"/>
  <c r="AB183" i="22"/>
  <c r="AB184" i="22"/>
  <c r="AB185" i="22"/>
  <c r="AB186" i="22"/>
  <c r="AB187" i="22"/>
  <c r="AB188" i="22"/>
  <c r="AB189" i="22"/>
  <c r="AB190" i="22"/>
  <c r="AB191" i="22"/>
  <c r="AB192" i="22"/>
  <c r="AB193" i="22"/>
  <c r="AB194" i="22"/>
  <c r="AB195" i="22"/>
  <c r="AB196" i="22"/>
  <c r="AB197" i="22"/>
  <c r="AB198" i="22"/>
  <c r="AB199" i="22"/>
  <c r="AB200" i="22"/>
  <c r="AB201" i="22"/>
  <c r="AB202" i="22"/>
  <c r="AB203" i="22"/>
  <c r="AB204" i="22"/>
  <c r="AB205" i="22"/>
  <c r="AB206" i="22"/>
  <c r="AB207" i="22"/>
  <c r="AB208" i="22"/>
  <c r="AB209" i="22"/>
  <c r="AB210" i="22"/>
  <c r="AB211" i="22"/>
  <c r="AB212" i="22"/>
  <c r="AB213" i="22"/>
  <c r="AB214" i="22"/>
  <c r="AB215" i="22"/>
  <c r="AB216" i="22"/>
  <c r="AB217" i="22"/>
  <c r="AB218" i="22"/>
  <c r="AB219" i="22"/>
  <c r="AB220" i="22"/>
  <c r="AB221" i="22"/>
  <c r="AB222" i="22"/>
  <c r="AB223" i="22"/>
  <c r="AB224" i="22"/>
  <c r="AB225" i="22"/>
  <c r="AB226" i="22"/>
  <c r="AB227" i="22"/>
  <c r="AB228" i="22"/>
  <c r="AB229" i="22"/>
  <c r="AB230" i="22"/>
  <c r="AB231" i="22"/>
  <c r="AB232" i="22"/>
  <c r="AB233" i="22"/>
  <c r="AB234" i="22"/>
  <c r="AB235" i="22"/>
  <c r="AB236" i="22"/>
  <c r="AB237" i="22"/>
  <c r="AB238" i="22"/>
  <c r="AB239" i="22"/>
  <c r="AB240" i="22"/>
  <c r="AB241" i="22"/>
  <c r="AB242" i="22"/>
  <c r="AB243" i="22"/>
  <c r="AB244" i="22"/>
  <c r="AB245" i="22"/>
  <c r="AB246" i="22"/>
  <c r="AB247" i="22"/>
  <c r="AB248" i="22"/>
  <c r="AB249" i="22"/>
  <c r="AB250" i="22"/>
  <c r="AB251" i="22"/>
  <c r="AB252" i="22"/>
  <c r="AB253" i="22"/>
  <c r="AB254" i="22"/>
  <c r="AB255" i="22"/>
  <c r="AB256" i="22"/>
  <c r="AB257" i="22"/>
  <c r="AB258" i="22"/>
  <c r="AB259" i="22"/>
  <c r="AB260" i="22"/>
  <c r="AB261" i="22"/>
  <c r="AB262" i="22"/>
  <c r="AB263" i="22"/>
  <c r="AB264" i="22"/>
  <c r="AB265" i="22"/>
  <c r="AB266" i="22"/>
  <c r="AB267" i="22"/>
  <c r="AB268" i="22"/>
  <c r="AB269" i="22"/>
  <c r="AB270" i="22"/>
  <c r="AB271" i="22"/>
  <c r="AB272" i="22"/>
  <c r="AB273" i="22"/>
  <c r="AB274" i="22"/>
  <c r="AB275" i="22"/>
  <c r="AB276" i="22"/>
  <c r="AB277" i="22"/>
  <c r="AB278" i="22"/>
  <c r="AB279" i="22"/>
  <c r="AB280" i="22"/>
  <c r="AB281" i="22"/>
  <c r="AB282" i="22"/>
  <c r="AB283" i="22"/>
  <c r="AB284" i="22"/>
  <c r="AB285" i="22"/>
  <c r="AB286" i="22"/>
  <c r="AB287" i="22"/>
  <c r="AB288" i="22"/>
  <c r="AB289" i="22"/>
  <c r="AB290" i="22"/>
  <c r="AB291" i="22"/>
  <c r="AB292" i="22"/>
  <c r="AB293" i="22"/>
  <c r="AB294" i="22"/>
  <c r="AB295" i="22"/>
  <c r="AB296" i="22"/>
  <c r="AB297" i="22"/>
  <c r="AB298" i="22"/>
  <c r="AB299" i="22"/>
  <c r="AB300" i="22"/>
  <c r="AB301" i="22"/>
  <c r="AB302" i="22"/>
  <c r="AB303" i="22"/>
  <c r="AB304" i="22"/>
  <c r="AB305" i="22"/>
  <c r="AB306" i="22"/>
  <c r="AB307" i="22"/>
  <c r="AB308" i="22"/>
  <c r="AB309" i="22"/>
  <c r="AB310" i="22"/>
  <c r="AB311" i="22"/>
  <c r="AB312" i="22"/>
  <c r="AB313" i="22"/>
  <c r="AB314" i="22"/>
  <c r="AB315" i="22"/>
  <c r="AB316" i="22"/>
  <c r="AB317" i="22"/>
  <c r="AB318" i="22"/>
  <c r="AB319" i="22"/>
  <c r="AB320" i="22"/>
  <c r="AB321" i="22"/>
  <c r="AB322" i="22"/>
  <c r="AB323" i="22"/>
  <c r="AB324" i="22"/>
  <c r="AB325" i="22"/>
  <c r="AB326" i="22"/>
  <c r="AB327" i="22"/>
  <c r="AB328" i="22"/>
  <c r="AB329" i="22"/>
  <c r="AB330" i="22"/>
  <c r="AB331" i="22"/>
  <c r="AB332" i="22"/>
  <c r="AB333" i="22"/>
  <c r="AB334" i="22"/>
  <c r="AB335" i="22"/>
  <c r="AB336" i="22"/>
  <c r="AB337" i="22"/>
  <c r="AB338" i="22"/>
  <c r="AB339" i="22"/>
  <c r="AB340" i="22"/>
  <c r="AB341" i="22"/>
  <c r="AB342" i="22"/>
  <c r="AB343" i="22"/>
  <c r="AB344" i="22"/>
  <c r="AB345" i="22"/>
  <c r="AB346" i="22"/>
  <c r="AB347" i="22"/>
  <c r="AB348" i="22"/>
  <c r="AB349" i="22"/>
  <c r="AB350" i="22"/>
  <c r="AB351" i="22"/>
  <c r="AB352" i="22"/>
  <c r="AB353" i="22"/>
  <c r="AB354" i="22"/>
  <c r="AB355" i="22"/>
  <c r="AB356" i="22"/>
  <c r="AB357" i="22"/>
  <c r="AB358" i="22"/>
  <c r="AB359" i="22"/>
  <c r="AB360" i="22"/>
  <c r="AB361" i="22"/>
  <c r="AB362" i="22"/>
  <c r="AB363" i="22"/>
  <c r="AB364" i="22"/>
  <c r="AB365" i="22"/>
  <c r="AB366" i="22"/>
  <c r="AB367" i="22"/>
  <c r="AB368" i="22"/>
  <c r="AB369" i="22"/>
  <c r="AB370" i="22"/>
  <c r="AB371" i="22"/>
  <c r="AB372" i="22"/>
  <c r="AB373" i="22"/>
  <c r="AB374" i="22"/>
  <c r="AB375" i="22"/>
  <c r="AB376" i="22"/>
  <c r="AB377" i="22"/>
  <c r="AB378" i="22"/>
  <c r="AB379" i="22"/>
  <c r="AB380" i="22"/>
  <c r="AB381" i="22"/>
  <c r="AB382" i="22"/>
  <c r="AB383" i="22"/>
  <c r="AB384" i="22"/>
  <c r="AB385" i="22"/>
  <c r="AB386" i="22"/>
  <c r="AB387" i="22"/>
  <c r="AB388" i="22"/>
  <c r="AB389" i="22"/>
  <c r="AB390" i="22"/>
  <c r="AB391" i="22"/>
  <c r="AB392" i="22"/>
  <c r="AB393" i="22"/>
  <c r="AB394" i="22"/>
  <c r="AB395" i="22"/>
  <c r="AB396" i="22"/>
  <c r="AB397" i="22"/>
  <c r="AB398" i="22"/>
  <c r="AB399" i="22"/>
  <c r="AB400" i="22"/>
  <c r="AB401" i="22"/>
  <c r="AB402" i="22"/>
  <c r="AB403" i="22"/>
  <c r="AB404" i="22"/>
  <c r="AB405" i="22"/>
  <c r="AB406" i="22"/>
  <c r="AB407" i="22"/>
  <c r="AB408" i="22"/>
  <c r="AB409" i="22"/>
  <c r="AB410" i="22"/>
  <c r="AB411" i="22"/>
  <c r="AB412" i="22"/>
  <c r="AB413" i="22"/>
  <c r="AB414" i="22"/>
  <c r="AB415" i="22"/>
  <c r="AB416" i="22"/>
  <c r="AB417" i="22"/>
  <c r="AB418" i="22"/>
  <c r="AB419" i="22"/>
  <c r="AB420" i="22"/>
  <c r="AB421" i="22"/>
  <c r="AB422" i="22"/>
  <c r="AB423" i="22"/>
  <c r="AB424" i="22"/>
  <c r="AB425" i="22"/>
  <c r="AB426" i="22"/>
  <c r="AB427" i="22"/>
  <c r="AB428" i="22"/>
  <c r="AB429" i="22"/>
  <c r="AB430" i="22"/>
  <c r="AB431" i="22"/>
  <c r="AB432" i="22"/>
  <c r="AB433" i="22"/>
  <c r="AB434" i="22"/>
  <c r="AB435" i="22"/>
  <c r="AB436" i="22"/>
  <c r="AB437" i="22"/>
  <c r="AB438" i="22"/>
  <c r="AB439" i="22"/>
  <c r="AB440" i="22"/>
  <c r="AB441" i="22"/>
  <c r="AB442" i="22"/>
  <c r="AB443" i="22"/>
  <c r="AB444" i="22"/>
  <c r="AB445" i="22"/>
  <c r="AB446" i="22"/>
  <c r="AB447" i="22"/>
  <c r="AB448" i="22"/>
  <c r="AB449" i="22"/>
  <c r="AB450" i="22"/>
  <c r="AB451" i="22"/>
  <c r="AB452" i="22"/>
  <c r="AB453" i="22"/>
  <c r="AB454" i="22"/>
  <c r="AB455" i="22"/>
  <c r="AB456" i="22"/>
  <c r="AB457" i="22"/>
  <c r="AB458" i="22"/>
  <c r="AB459" i="22"/>
  <c r="AB460" i="22"/>
  <c r="AB461" i="22"/>
  <c r="AB462" i="22"/>
  <c r="AB463" i="22"/>
  <c r="AB464" i="22"/>
  <c r="AB465" i="22"/>
  <c r="AB466" i="22"/>
  <c r="AB467" i="22"/>
  <c r="AB468" i="22"/>
  <c r="AB469" i="22"/>
  <c r="AB470" i="22"/>
  <c r="AB471" i="22"/>
  <c r="AB472" i="22"/>
  <c r="AB473" i="22"/>
  <c r="AB474" i="22"/>
  <c r="AB475" i="22"/>
  <c r="AB476" i="22"/>
  <c r="AB477" i="22"/>
  <c r="AB478" i="22"/>
  <c r="AB479" i="22"/>
  <c r="AB480" i="22"/>
  <c r="AB481" i="22"/>
  <c r="AB482" i="22"/>
  <c r="AB483" i="22"/>
  <c r="AB484" i="22"/>
  <c r="AB485" i="22"/>
  <c r="AB486" i="22"/>
  <c r="AB487" i="22"/>
  <c r="AB488" i="22"/>
  <c r="AB489" i="22"/>
  <c r="AB490" i="22"/>
  <c r="AB491" i="22"/>
  <c r="AB492" i="22"/>
  <c r="AB493" i="22"/>
  <c r="AB494" i="22"/>
  <c r="AB495" i="22"/>
  <c r="AB496" i="22"/>
  <c r="AB497" i="22"/>
  <c r="AB498" i="22"/>
  <c r="AB499" i="22"/>
  <c r="AB500" i="22"/>
  <c r="AB501" i="22"/>
  <c r="AB502" i="22"/>
  <c r="AB503" i="22"/>
  <c r="AB504" i="22"/>
  <c r="AB505" i="22"/>
  <c r="AB506" i="22"/>
  <c r="AB507" i="22"/>
  <c r="AB508" i="22"/>
  <c r="AB509" i="22"/>
  <c r="AB510" i="22"/>
  <c r="AB511" i="22"/>
  <c r="AB512" i="22"/>
  <c r="AB513" i="22"/>
  <c r="AB514" i="22"/>
  <c r="AB515" i="22"/>
  <c r="AB516" i="22"/>
  <c r="AB517" i="22"/>
  <c r="AB518" i="22"/>
  <c r="AB519" i="22"/>
  <c r="AB520" i="22"/>
  <c r="AB521" i="22"/>
  <c r="AB522" i="22"/>
  <c r="AB523" i="22"/>
  <c r="AB524" i="22"/>
  <c r="AB525" i="22"/>
  <c r="AB526" i="22"/>
  <c r="AB527" i="22"/>
  <c r="AB528" i="22"/>
  <c r="AB529" i="22"/>
  <c r="AB530" i="22"/>
  <c r="AB531" i="22"/>
  <c r="AB532" i="22"/>
  <c r="AB533" i="22"/>
  <c r="AB534" i="22"/>
  <c r="AB535" i="22"/>
  <c r="AB536" i="22"/>
  <c r="AB537" i="22"/>
  <c r="AB538" i="22"/>
  <c r="AB539" i="22"/>
  <c r="AB540" i="22"/>
  <c r="AB541" i="22"/>
  <c r="AB542" i="22"/>
  <c r="AB543" i="22"/>
  <c r="AB544" i="22"/>
  <c r="AB545" i="22"/>
  <c r="AB546" i="22"/>
  <c r="AB547" i="22"/>
  <c r="AB548" i="22"/>
  <c r="AB549" i="22"/>
  <c r="AB550" i="22"/>
  <c r="AB551" i="22"/>
  <c r="AB552" i="22"/>
  <c r="AB553" i="22"/>
  <c r="AB554" i="22"/>
  <c r="AB555" i="22"/>
  <c r="AB556" i="22"/>
  <c r="AB557" i="22"/>
  <c r="AB558" i="22"/>
  <c r="AB559" i="22"/>
  <c r="AB560" i="22"/>
  <c r="AB561" i="22"/>
  <c r="AB562" i="22"/>
  <c r="AB563" i="22"/>
  <c r="AB564" i="22"/>
  <c r="AB565" i="22"/>
  <c r="AB566" i="22"/>
  <c r="AB567" i="22"/>
  <c r="AB568" i="22"/>
  <c r="AB569" i="22"/>
  <c r="AB570" i="22"/>
  <c r="AB571" i="22"/>
  <c r="AB572" i="22"/>
  <c r="AB573" i="22"/>
  <c r="AB574" i="22"/>
  <c r="AB575" i="22"/>
  <c r="AB576" i="22"/>
  <c r="AB577" i="22"/>
  <c r="AB578" i="22"/>
  <c r="AB579" i="22"/>
  <c r="AB580" i="22"/>
  <c r="AB581" i="22"/>
  <c r="AB582" i="22"/>
  <c r="AB583" i="22"/>
  <c r="AB584" i="22"/>
  <c r="AB585" i="22"/>
  <c r="AB586" i="22"/>
  <c r="AB587" i="22"/>
  <c r="AB588" i="22"/>
  <c r="AB589" i="22"/>
  <c r="AB590" i="22"/>
  <c r="AB591" i="22"/>
  <c r="AB592" i="22"/>
  <c r="AB593" i="22"/>
  <c r="AB594" i="22"/>
  <c r="AB595" i="22"/>
  <c r="AB596" i="22"/>
  <c r="AB597" i="22"/>
  <c r="AB598" i="22"/>
  <c r="AB599" i="22"/>
  <c r="AB600" i="22"/>
  <c r="AB601" i="22"/>
  <c r="AB602" i="22"/>
  <c r="AB603" i="22"/>
  <c r="AB604" i="22"/>
  <c r="AB605" i="22"/>
  <c r="AB606" i="22"/>
  <c r="AB607" i="22"/>
  <c r="AB608" i="22"/>
  <c r="AB609" i="22"/>
  <c r="AB610" i="22"/>
  <c r="AB611" i="22"/>
  <c r="AB612" i="22"/>
  <c r="AB613" i="22"/>
  <c r="AB614" i="22"/>
  <c r="AB615" i="22"/>
  <c r="AB616" i="22"/>
  <c r="AB617" i="22"/>
  <c r="AB618" i="22"/>
  <c r="AB619" i="22"/>
  <c r="AB620" i="22"/>
  <c r="AB621" i="22"/>
  <c r="AB622" i="22"/>
  <c r="AB623" i="22"/>
  <c r="AB624" i="22"/>
  <c r="AB625" i="22"/>
  <c r="AB626" i="22"/>
  <c r="AB627" i="22"/>
  <c r="AB628" i="22"/>
  <c r="AB629" i="22"/>
  <c r="AB630" i="22"/>
  <c r="AB631" i="22"/>
  <c r="AB632" i="22"/>
  <c r="AB633" i="22"/>
  <c r="AB634" i="22"/>
  <c r="AB635" i="22"/>
  <c r="AB636" i="22"/>
  <c r="AB637" i="22"/>
  <c r="AB638" i="22"/>
  <c r="AB639" i="22"/>
  <c r="AB640" i="22"/>
  <c r="AB641" i="22"/>
  <c r="AB642" i="22"/>
  <c r="AB643" i="22"/>
  <c r="AB644" i="22"/>
  <c r="AB645" i="22"/>
  <c r="AB646" i="22"/>
  <c r="AB647" i="22"/>
  <c r="AB648" i="22"/>
  <c r="AB649" i="22"/>
  <c r="AB650" i="22"/>
  <c r="AB651" i="22"/>
  <c r="AB652" i="22"/>
  <c r="AB653" i="22"/>
  <c r="AB654" i="22"/>
  <c r="AB655" i="22"/>
  <c r="AB656" i="22"/>
  <c r="AB657" i="22"/>
  <c r="AB658" i="22"/>
  <c r="AB659" i="22"/>
  <c r="AB660" i="22"/>
  <c r="AB661" i="22"/>
  <c r="AB662" i="22"/>
  <c r="AB663" i="22"/>
  <c r="AB664" i="22"/>
  <c r="AB665" i="22"/>
  <c r="AB666" i="22"/>
  <c r="AB667" i="22"/>
  <c r="AB668" i="22"/>
  <c r="AB669" i="22"/>
  <c r="AB670" i="22"/>
  <c r="AB671" i="22"/>
  <c r="AB672" i="22"/>
  <c r="AB673" i="22"/>
  <c r="AB674" i="22"/>
  <c r="AB675" i="22"/>
  <c r="AB676" i="22"/>
  <c r="AB677" i="22"/>
  <c r="AB678" i="22"/>
  <c r="AB679" i="22"/>
  <c r="AB680" i="22"/>
  <c r="AB681" i="22"/>
  <c r="AB682" i="22"/>
  <c r="AB683" i="22"/>
  <c r="AB684" i="22"/>
  <c r="AB685" i="22"/>
  <c r="AB686" i="22"/>
  <c r="AB687" i="22"/>
  <c r="AB688" i="22"/>
  <c r="AB689" i="22"/>
  <c r="AB690" i="22"/>
  <c r="AB691" i="22"/>
  <c r="AB692" i="22"/>
  <c r="AB693" i="22"/>
  <c r="AB694" i="22"/>
  <c r="AB695" i="22"/>
  <c r="AB696" i="22"/>
  <c r="AB697" i="22"/>
  <c r="AB698" i="22"/>
  <c r="AB699" i="22"/>
  <c r="AB700" i="22"/>
  <c r="AB701" i="22"/>
  <c r="AB702" i="22"/>
  <c r="AB703" i="22"/>
  <c r="AB704" i="22"/>
  <c r="AB705" i="22"/>
  <c r="AB706" i="22"/>
  <c r="AB707" i="22"/>
  <c r="AB708" i="22"/>
  <c r="AB709" i="22"/>
  <c r="AB710" i="22"/>
  <c r="AB711" i="22"/>
  <c r="AB712" i="22"/>
  <c r="AB713" i="22"/>
  <c r="AB714" i="22"/>
  <c r="AB715" i="22"/>
  <c r="AB716" i="22"/>
  <c r="AB717" i="22"/>
  <c r="AB718" i="22"/>
  <c r="AB719" i="22"/>
  <c r="AB720" i="22"/>
  <c r="AB721" i="22"/>
  <c r="AB722" i="22"/>
  <c r="AB723" i="22"/>
  <c r="AB724" i="22"/>
  <c r="AB725" i="22"/>
  <c r="AB726" i="22"/>
  <c r="AB727" i="22"/>
  <c r="AB728" i="22"/>
  <c r="AB729" i="22"/>
  <c r="AB730" i="22"/>
  <c r="AB731" i="22"/>
  <c r="AB732" i="22"/>
  <c r="AB733" i="22"/>
  <c r="AB734" i="22"/>
  <c r="AB735" i="22"/>
  <c r="AB736" i="22"/>
  <c r="AB737" i="22"/>
  <c r="AB738" i="22"/>
  <c r="AB739" i="22"/>
  <c r="AB740" i="22"/>
  <c r="AB741" i="22"/>
  <c r="AB742" i="22"/>
  <c r="AB743" i="22"/>
  <c r="AB744" i="22"/>
  <c r="AB745" i="22"/>
  <c r="AB746" i="22"/>
  <c r="AB747" i="22"/>
  <c r="AB748" i="22"/>
  <c r="AB749" i="22"/>
  <c r="AB750" i="22"/>
  <c r="AB751" i="22"/>
  <c r="AB752" i="22"/>
  <c r="AB753" i="22"/>
  <c r="AB754" i="22"/>
  <c r="AB755" i="22"/>
  <c r="AB756" i="22"/>
  <c r="AB757" i="22"/>
  <c r="AB758" i="22"/>
  <c r="AB759" i="22"/>
  <c r="AB760" i="22"/>
  <c r="AB761" i="22"/>
  <c r="AB762" i="22"/>
  <c r="AB763" i="22"/>
  <c r="AB764" i="22"/>
  <c r="AB765" i="22"/>
  <c r="AB766" i="22"/>
  <c r="AB767" i="22"/>
  <c r="AB768" i="22"/>
  <c r="AB769" i="22"/>
  <c r="AB770" i="22"/>
  <c r="AB771" i="22"/>
  <c r="AB772" i="22"/>
  <c r="AB773" i="22"/>
  <c r="AB774" i="22"/>
  <c r="AB775" i="22"/>
  <c r="AB776" i="22"/>
  <c r="AB777" i="22"/>
  <c r="AB778" i="22"/>
  <c r="AB779" i="22"/>
  <c r="AB780" i="22"/>
  <c r="AB781" i="22"/>
  <c r="AB782" i="22"/>
  <c r="AB783" i="22"/>
  <c r="AB784" i="22"/>
  <c r="AB785" i="22"/>
  <c r="AB786" i="22"/>
  <c r="AB787" i="22"/>
  <c r="AB788" i="22"/>
  <c r="AB789" i="22"/>
  <c r="AB790" i="22"/>
  <c r="AB791" i="22"/>
  <c r="AB792" i="22"/>
  <c r="AB793" i="22"/>
  <c r="AB794" i="22"/>
  <c r="AB795" i="22"/>
  <c r="AB796" i="22"/>
  <c r="AB797" i="22"/>
  <c r="AB798" i="22"/>
  <c r="AB799" i="22"/>
  <c r="AB800" i="22"/>
  <c r="AB801" i="22"/>
  <c r="AB802" i="22"/>
  <c r="AB803" i="22"/>
  <c r="AB804" i="22"/>
  <c r="AB805" i="22"/>
  <c r="AB806" i="22"/>
  <c r="AB807" i="22"/>
  <c r="AB808" i="22"/>
  <c r="AB809" i="22"/>
  <c r="AB810" i="22"/>
  <c r="AB811" i="22"/>
  <c r="AB812" i="22"/>
  <c r="AB813" i="22"/>
  <c r="AB814" i="22"/>
  <c r="AB815" i="22"/>
  <c r="AB816" i="22"/>
  <c r="AB817" i="22"/>
  <c r="AB818" i="22"/>
  <c r="AB819" i="22"/>
  <c r="AB820" i="22"/>
  <c r="AB821" i="22"/>
  <c r="AB822" i="22"/>
  <c r="AB823" i="22"/>
  <c r="AB824" i="22"/>
  <c r="AB825" i="22"/>
  <c r="AB826" i="22"/>
  <c r="AB827" i="22"/>
  <c r="AB828" i="22"/>
  <c r="AB829" i="22"/>
  <c r="AB830" i="22"/>
  <c r="AB831" i="22"/>
  <c r="AB832" i="22"/>
  <c r="AB833" i="22"/>
  <c r="AB834" i="22"/>
  <c r="AB835" i="22"/>
  <c r="AB836" i="22"/>
  <c r="AB837" i="22"/>
  <c r="AB838" i="22"/>
  <c r="AB839" i="22"/>
  <c r="AB840" i="22"/>
  <c r="AB841" i="22"/>
  <c r="AB842" i="22"/>
  <c r="AB843" i="22"/>
  <c r="AB844" i="22"/>
  <c r="AB845" i="22"/>
  <c r="AB846" i="22"/>
  <c r="AB847" i="22"/>
  <c r="AB848" i="22"/>
  <c r="AB849" i="22"/>
  <c r="AB850" i="22"/>
  <c r="AB851" i="22"/>
  <c r="AB852" i="22"/>
  <c r="AB853" i="22"/>
  <c r="AB854" i="22"/>
  <c r="AB855" i="22"/>
  <c r="AB856" i="22"/>
  <c r="AB857" i="22"/>
  <c r="AB858" i="22"/>
  <c r="AB859" i="22"/>
  <c r="AB860" i="22"/>
  <c r="AB861" i="22"/>
  <c r="AB862" i="22"/>
  <c r="AB863" i="22"/>
  <c r="AB864" i="22"/>
  <c r="AB865" i="22"/>
  <c r="AB866" i="22"/>
  <c r="AB867" i="22"/>
  <c r="AB868" i="22"/>
  <c r="AB869" i="22"/>
  <c r="AB870" i="22"/>
  <c r="AB871" i="22"/>
  <c r="AB872" i="22"/>
  <c r="AB873" i="22"/>
  <c r="AB874" i="22"/>
  <c r="AB875" i="22"/>
  <c r="AB876" i="22"/>
  <c r="AB877" i="22"/>
  <c r="AB878" i="22"/>
  <c r="AB879" i="22"/>
  <c r="AB880" i="22"/>
  <c r="AB881" i="22"/>
  <c r="AB882" i="22"/>
  <c r="AB883" i="22"/>
  <c r="AB884" i="22"/>
  <c r="AB885" i="22"/>
  <c r="AB886" i="22"/>
  <c r="AB887" i="22"/>
  <c r="AB888" i="22"/>
  <c r="AB889" i="22"/>
  <c r="AB890" i="22"/>
  <c r="AB891" i="22"/>
  <c r="AB892" i="22"/>
  <c r="AB893" i="22"/>
  <c r="AB894" i="22"/>
  <c r="AB895" i="22"/>
  <c r="AB896" i="22"/>
  <c r="AB897" i="22"/>
  <c r="AB898" i="22"/>
  <c r="AB899" i="22"/>
  <c r="AB900" i="22"/>
  <c r="AB901" i="22"/>
  <c r="AB902" i="22"/>
  <c r="AB903" i="22"/>
  <c r="AB904" i="22"/>
  <c r="AB905" i="22"/>
  <c r="AB906" i="22"/>
  <c r="AB907" i="22"/>
  <c r="AB908" i="22"/>
  <c r="AB909" i="22"/>
  <c r="AB910" i="22"/>
  <c r="AB911" i="22"/>
  <c r="AB912" i="22"/>
  <c r="AB913" i="22"/>
  <c r="AB914" i="22"/>
  <c r="AB915" i="22"/>
  <c r="AB916" i="22"/>
  <c r="AB917" i="22"/>
  <c r="AB918" i="22"/>
  <c r="AB919" i="22"/>
  <c r="AB920" i="22"/>
  <c r="AB921" i="22"/>
  <c r="AB922" i="22"/>
  <c r="AB923" i="22"/>
  <c r="AB924" i="22"/>
  <c r="AB925" i="22"/>
  <c r="AB926" i="22"/>
  <c r="AB927" i="22"/>
  <c r="AB928" i="22"/>
  <c r="AB929" i="22"/>
  <c r="AB930" i="22"/>
  <c r="AB931" i="22"/>
  <c r="AB932" i="22"/>
  <c r="AB933" i="22"/>
  <c r="AB934" i="22"/>
  <c r="AB935" i="22"/>
  <c r="AB936" i="22"/>
  <c r="AB937" i="22"/>
  <c r="AB938" i="22"/>
  <c r="AB939" i="22"/>
  <c r="AB940" i="22"/>
  <c r="AB941" i="22"/>
  <c r="AB942" i="22"/>
  <c r="AB943" i="22"/>
  <c r="AB944" i="22"/>
  <c r="AB945" i="22"/>
  <c r="AB946" i="22"/>
  <c r="AB947" i="22"/>
  <c r="AB948" i="22"/>
  <c r="AB949" i="22"/>
  <c r="AB950" i="22"/>
  <c r="AB951" i="22"/>
  <c r="AB952" i="22"/>
  <c r="AB953" i="22"/>
  <c r="AB954" i="22"/>
  <c r="AB955" i="22"/>
  <c r="AB956" i="22"/>
  <c r="AB957" i="22"/>
  <c r="AB958" i="22"/>
  <c r="AB959" i="22"/>
  <c r="AB960" i="22"/>
  <c r="AB961" i="22"/>
  <c r="AB962" i="22"/>
  <c r="AB963" i="22"/>
  <c r="AB964" i="22"/>
  <c r="AB965" i="22"/>
  <c r="AB966" i="22"/>
  <c r="AB967" i="22"/>
  <c r="AB968" i="22"/>
  <c r="AB969" i="22"/>
  <c r="AB970" i="22"/>
  <c r="AB971" i="22"/>
  <c r="AB972" i="22"/>
  <c r="AB973" i="22"/>
  <c r="AB974" i="22"/>
  <c r="AB975" i="22"/>
  <c r="AB976" i="22"/>
  <c r="AB977" i="22"/>
  <c r="AB978" i="22"/>
  <c r="AB979" i="22"/>
  <c r="AB980" i="22"/>
  <c r="AB981" i="22"/>
  <c r="AB982" i="22"/>
  <c r="AB983" i="22"/>
  <c r="AB984" i="22"/>
  <c r="AB985" i="22"/>
  <c r="AB986" i="22"/>
  <c r="AB987" i="22"/>
  <c r="AB988" i="22"/>
  <c r="AB989" i="22"/>
  <c r="AB990" i="22"/>
  <c r="AB991" i="22"/>
  <c r="AB992" i="22"/>
  <c r="AB993" i="22"/>
  <c r="AB994" i="22"/>
  <c r="AB995" i="22"/>
  <c r="AB996" i="22"/>
  <c r="AB997" i="22"/>
  <c r="AB998" i="22"/>
  <c r="AB999" i="22"/>
  <c r="AB1000" i="22"/>
  <c r="AB1001" i="22"/>
  <c r="AB1002" i="22"/>
  <c r="AB1003" i="22"/>
  <c r="AB1004" i="22"/>
  <c r="AB1005" i="22"/>
  <c r="AB1006" i="22"/>
  <c r="AB1007" i="22"/>
  <c r="AB1008" i="22"/>
  <c r="AB1009" i="22"/>
  <c r="AB1010" i="22"/>
  <c r="AB1011" i="22"/>
  <c r="AB1012" i="22"/>
  <c r="AB1013" i="22"/>
  <c r="AB1014" i="22"/>
  <c r="AB1015" i="22"/>
  <c r="AB1016" i="22"/>
  <c r="AB1017" i="22"/>
  <c r="AB1018" i="22"/>
  <c r="AB1019" i="22"/>
  <c r="AB1020" i="22"/>
  <c r="AB1021" i="22"/>
  <c r="AB1022" i="22"/>
  <c r="AB1023" i="22"/>
  <c r="AB1024" i="22"/>
  <c r="AB1025" i="22"/>
  <c r="AB1026" i="22"/>
  <c r="AB1027" i="22"/>
  <c r="AB1028" i="22"/>
  <c r="AB1029" i="22"/>
  <c r="AB1030" i="22"/>
  <c r="AB1031" i="22"/>
  <c r="AB1032" i="22"/>
  <c r="AB1033" i="22"/>
  <c r="AB1034" i="22"/>
  <c r="AB1035" i="22"/>
  <c r="AB1036" i="22"/>
  <c r="AB1037" i="22"/>
  <c r="AB1038" i="22"/>
  <c r="AB1039" i="22"/>
  <c r="AB1040" i="22"/>
  <c r="AB1041" i="22"/>
  <c r="AB1042" i="22"/>
  <c r="AB1043" i="22"/>
  <c r="AB1044" i="22"/>
  <c r="AB1045" i="22"/>
  <c r="AB1046" i="22"/>
  <c r="AB1047" i="22"/>
  <c r="AB1048" i="22"/>
  <c r="AB1049" i="22"/>
  <c r="AB1050" i="22"/>
  <c r="AB1051" i="22"/>
  <c r="AB1052" i="22"/>
  <c r="AB1053" i="22"/>
  <c r="AB1054" i="22"/>
  <c r="AB1055" i="22"/>
  <c r="AB1056" i="22"/>
  <c r="AB1057" i="22"/>
  <c r="AB1058" i="22"/>
  <c r="AB1059" i="22"/>
  <c r="AB1060" i="22"/>
  <c r="AB1061" i="22"/>
  <c r="AB1062" i="22"/>
  <c r="AB1063" i="22"/>
  <c r="AB1064" i="22"/>
  <c r="AB1065" i="22"/>
  <c r="AB1066" i="22"/>
  <c r="AB1067" i="22"/>
  <c r="AB1068" i="22"/>
  <c r="AB1069" i="22"/>
  <c r="AB1070" i="22"/>
  <c r="AB1071" i="22"/>
  <c r="AB1072" i="22"/>
  <c r="AB1073" i="22"/>
  <c r="AB1074" i="22"/>
  <c r="AB1075" i="22"/>
  <c r="AB1076" i="22"/>
  <c r="AB1077" i="22"/>
  <c r="AB1078" i="22"/>
  <c r="AB1079" i="22"/>
  <c r="AB1080" i="22"/>
  <c r="AB1081" i="22"/>
  <c r="AB1082" i="22"/>
  <c r="AB1083" i="22"/>
  <c r="AB1084" i="22"/>
  <c r="AB1085" i="22"/>
  <c r="AB1086" i="22"/>
  <c r="AB1087" i="22"/>
  <c r="AB1088" i="22"/>
  <c r="AB1089" i="22"/>
  <c r="AB1090" i="22"/>
  <c r="AB1091" i="22"/>
  <c r="AB1092" i="22"/>
  <c r="AB1093" i="22"/>
  <c r="AB1094" i="22"/>
  <c r="AB1095" i="22"/>
  <c r="AB1096" i="22"/>
  <c r="AB1097" i="22"/>
  <c r="AB1098" i="22"/>
  <c r="AB1099" i="22"/>
  <c r="AB1100" i="22"/>
  <c r="AB1101" i="22"/>
  <c r="AB1102" i="22"/>
  <c r="AB1103" i="22"/>
  <c r="AB1104" i="22"/>
  <c r="AB1105" i="22"/>
  <c r="AB1106" i="22"/>
  <c r="AB1107" i="22"/>
  <c r="AB1108" i="22"/>
  <c r="AB1109" i="22"/>
  <c r="AB1110" i="22"/>
  <c r="AB1111" i="22"/>
  <c r="AB1112" i="22"/>
  <c r="AB1113" i="22"/>
  <c r="AB1114" i="22"/>
  <c r="AB1115" i="22"/>
  <c r="AB1116" i="22"/>
  <c r="AB1117" i="22"/>
  <c r="AB1118" i="22"/>
  <c r="AB1119" i="22"/>
  <c r="AB1120" i="22"/>
  <c r="AB1121" i="22"/>
  <c r="AB1122" i="22"/>
  <c r="AB1123" i="22"/>
  <c r="AB1124" i="22"/>
  <c r="AB1125" i="22"/>
  <c r="AB1126" i="22"/>
  <c r="AB1127" i="22"/>
  <c r="AB1128" i="22"/>
  <c r="AB1129" i="22"/>
  <c r="AB1130" i="22"/>
  <c r="AB1131" i="22"/>
  <c r="AB1132" i="22"/>
  <c r="AB1133" i="22"/>
  <c r="AB1134" i="22"/>
  <c r="AB1135" i="22"/>
  <c r="AB1136" i="22"/>
  <c r="AB1137" i="22"/>
  <c r="AB1138" i="22"/>
  <c r="AB1139" i="22"/>
  <c r="AB1140" i="22"/>
  <c r="AB1141" i="22"/>
  <c r="AB1142" i="22"/>
  <c r="AB1143" i="22"/>
  <c r="AB1144" i="22"/>
  <c r="AB1145" i="22"/>
  <c r="AB1146" i="22"/>
  <c r="AB1147" i="22"/>
  <c r="AB1148" i="22"/>
  <c r="AB1149" i="22"/>
  <c r="AB1150" i="22"/>
  <c r="AB1151" i="22"/>
  <c r="AB1152" i="22"/>
  <c r="AB1153" i="22"/>
  <c r="AB1154" i="22"/>
  <c r="AB1155" i="22"/>
  <c r="AB1156" i="22"/>
  <c r="AB1157" i="22"/>
  <c r="AB1158" i="22"/>
  <c r="AB1159" i="22"/>
  <c r="AB1160" i="22"/>
  <c r="AB1161" i="22"/>
  <c r="AB1162" i="22"/>
  <c r="AB1163" i="22"/>
  <c r="AB1164" i="22"/>
  <c r="AB1165" i="22"/>
  <c r="AB1166" i="22"/>
  <c r="AB1167" i="22"/>
  <c r="AB1168" i="22"/>
  <c r="AB1169" i="22"/>
  <c r="AB1170" i="22"/>
  <c r="AB1171" i="22"/>
  <c r="AB1172" i="22"/>
  <c r="AB1173" i="22"/>
  <c r="AB1174" i="22"/>
  <c r="AB1175" i="22"/>
  <c r="AB1176" i="22"/>
  <c r="AB1177" i="22"/>
  <c r="AB1178" i="22"/>
  <c r="AB1179" i="22"/>
  <c r="AB1180" i="22"/>
  <c r="AB1181" i="22"/>
  <c r="AB1182" i="22"/>
  <c r="AB1183" i="22"/>
  <c r="AB1184" i="22"/>
  <c r="AB1185" i="22"/>
  <c r="AB1186" i="22"/>
  <c r="AB1187" i="22"/>
  <c r="AB1188" i="22"/>
  <c r="AB1189" i="22"/>
  <c r="AB1190" i="22"/>
  <c r="AB1191" i="22"/>
  <c r="AB1192" i="22"/>
  <c r="AB1193" i="22"/>
  <c r="AB1194" i="22"/>
  <c r="AB1195" i="22"/>
  <c r="AB1196" i="22"/>
  <c r="AB1197" i="22"/>
  <c r="AB1198" i="22"/>
  <c r="AB1199" i="22"/>
  <c r="AB1200" i="22"/>
  <c r="AB1201" i="22"/>
  <c r="AB1202" i="22"/>
  <c r="AB1203" i="22"/>
  <c r="AB1204" i="22"/>
  <c r="AB1205" i="22"/>
  <c r="AB1206" i="22"/>
  <c r="AB1207" i="22"/>
  <c r="AB1208" i="22"/>
  <c r="AB1209" i="22"/>
  <c r="AB1210" i="22"/>
  <c r="AB1211" i="22"/>
  <c r="AB1212" i="22"/>
  <c r="AB1213" i="22"/>
  <c r="AB1214" i="22"/>
  <c r="AB1215" i="22"/>
  <c r="AB1216" i="22"/>
  <c r="AB1217" i="22"/>
  <c r="AB1218" i="22"/>
  <c r="AB1219" i="22"/>
  <c r="AB1220" i="22"/>
  <c r="AB1221" i="22"/>
  <c r="AB1222" i="22"/>
  <c r="AB1223" i="22"/>
  <c r="AB1224" i="22"/>
  <c r="AB1225" i="22"/>
  <c r="AB1226" i="22"/>
  <c r="AB1227" i="22"/>
  <c r="AB1228" i="22"/>
  <c r="AB1229" i="22"/>
  <c r="AB1230" i="22"/>
  <c r="AB1231" i="22"/>
  <c r="AB1232" i="22"/>
  <c r="AB1233" i="22"/>
  <c r="AB1234" i="22"/>
  <c r="AB1235" i="22"/>
  <c r="AB1236" i="22"/>
  <c r="AB1237" i="22"/>
  <c r="AB1238" i="22"/>
  <c r="AB1239" i="22"/>
  <c r="AB1240" i="22"/>
  <c r="AB1241" i="22"/>
  <c r="AB1242" i="22"/>
  <c r="AB1243" i="22"/>
  <c r="AB1244" i="22"/>
  <c r="AB1245" i="22"/>
  <c r="AB1246" i="22"/>
  <c r="AB1247" i="22"/>
  <c r="AB1248" i="22"/>
  <c r="AB1249" i="22"/>
  <c r="AB1250" i="22"/>
  <c r="AB1251" i="22"/>
  <c r="AB1252" i="22"/>
  <c r="AB1253" i="22"/>
  <c r="AB1254" i="22"/>
  <c r="AB1255" i="22"/>
  <c r="AB1256" i="22"/>
  <c r="AB1257" i="22"/>
  <c r="AB1258" i="22"/>
  <c r="AB1259" i="22"/>
  <c r="AB1260" i="22"/>
  <c r="AB1261" i="22"/>
  <c r="AB1262" i="22"/>
  <c r="AB1263" i="22"/>
  <c r="AB1264" i="22"/>
  <c r="AB1265" i="22"/>
  <c r="AB1266" i="22"/>
  <c r="AB1267" i="22"/>
  <c r="AB1268" i="22"/>
  <c r="AB1269" i="22"/>
  <c r="AB1270" i="22"/>
  <c r="AB1271" i="22"/>
  <c r="AB1272" i="22"/>
  <c r="AB1273" i="22"/>
  <c r="AB1274" i="22"/>
  <c r="AB1275" i="22"/>
  <c r="AB1276" i="22"/>
  <c r="AB1277" i="22"/>
  <c r="AB1278" i="22"/>
  <c r="AB1279" i="22"/>
  <c r="AB1280" i="22"/>
  <c r="AB1281" i="22"/>
  <c r="AB1282" i="22"/>
  <c r="AB1283" i="22"/>
  <c r="AB1284" i="22"/>
  <c r="AB1285" i="22"/>
  <c r="AB1286" i="22"/>
  <c r="AB1287" i="22"/>
  <c r="AB1288" i="22"/>
  <c r="AB1289" i="22"/>
  <c r="AB1290" i="22"/>
  <c r="AB1291" i="22"/>
  <c r="AB1292" i="22"/>
  <c r="AB1293" i="22"/>
  <c r="AB1294" i="22"/>
  <c r="AB1295" i="22"/>
  <c r="AB1296" i="22"/>
  <c r="AB1297" i="22"/>
  <c r="AB1298" i="22"/>
  <c r="AB1299" i="22"/>
  <c r="AB1300" i="22"/>
  <c r="AB1301" i="22"/>
  <c r="AB1302" i="22"/>
  <c r="AB1303" i="22"/>
  <c r="AB1304" i="22"/>
  <c r="AB1305" i="22"/>
  <c r="AB1306" i="22"/>
  <c r="AB1307" i="22"/>
  <c r="AB1308" i="22"/>
  <c r="AB1309" i="22"/>
  <c r="AB1310" i="22"/>
  <c r="AA4" i="22"/>
  <c r="AA5" i="22"/>
  <c r="AA6" i="22"/>
  <c r="AA7" i="22"/>
  <c r="AA8" i="22"/>
  <c r="AA9" i="22"/>
  <c r="AA10" i="22"/>
  <c r="AA11" i="22"/>
  <c r="AA12" i="22"/>
  <c r="AA13" i="22"/>
  <c r="AA14" i="22"/>
  <c r="AA15" i="22"/>
  <c r="AA16" i="22"/>
  <c r="AA17" i="22"/>
  <c r="AA18" i="22"/>
  <c r="AA19" i="22"/>
  <c r="AA20" i="22"/>
  <c r="AA21" i="22"/>
  <c r="AA22" i="22"/>
  <c r="AA23" i="22"/>
  <c r="AA24" i="22"/>
  <c r="AA25" i="22"/>
  <c r="AA26" i="22"/>
  <c r="AA27" i="22"/>
  <c r="AA28" i="22"/>
  <c r="AA29" i="22"/>
  <c r="AA30" i="22"/>
  <c r="AA31" i="22"/>
  <c r="AA32" i="22"/>
  <c r="AA33" i="22"/>
  <c r="AA34" i="22"/>
  <c r="AA35" i="22"/>
  <c r="AA36" i="22"/>
  <c r="AA37" i="22"/>
  <c r="AA38" i="22"/>
  <c r="AA39" i="22"/>
  <c r="AA40" i="22"/>
  <c r="AA41" i="22"/>
  <c r="AA42" i="22"/>
  <c r="AA43" i="22"/>
  <c r="AA44" i="22"/>
  <c r="AA45" i="22"/>
  <c r="AA46" i="22"/>
  <c r="AA47" i="22"/>
  <c r="AA48" i="22"/>
  <c r="AA49" i="22"/>
  <c r="AA50" i="22"/>
  <c r="AA51" i="22"/>
  <c r="AA52" i="22"/>
  <c r="AA53" i="22"/>
  <c r="AA54" i="22"/>
  <c r="AA55" i="22"/>
  <c r="AA56" i="22"/>
  <c r="AA57" i="22"/>
  <c r="AA58" i="22"/>
  <c r="AA59" i="22"/>
  <c r="AA60" i="22"/>
  <c r="AA61" i="22"/>
  <c r="AA62" i="22"/>
  <c r="AA63" i="22"/>
  <c r="AA64" i="22"/>
  <c r="AA65" i="22"/>
  <c r="AA66" i="22"/>
  <c r="AA67" i="22"/>
  <c r="AA68" i="22"/>
  <c r="AA69" i="22"/>
  <c r="AA70" i="22"/>
  <c r="AA71" i="22"/>
  <c r="AA72" i="22"/>
  <c r="AA73" i="22"/>
  <c r="AA74" i="22"/>
  <c r="AA75" i="22"/>
  <c r="AA76" i="22"/>
  <c r="AA77" i="22"/>
  <c r="AA78" i="22"/>
  <c r="AA79" i="22"/>
  <c r="AA80" i="22"/>
  <c r="AA81" i="22"/>
  <c r="AA82" i="22"/>
  <c r="AA83" i="22"/>
  <c r="AA84" i="22"/>
  <c r="AA85" i="22"/>
  <c r="AA86" i="22"/>
  <c r="AA87" i="22"/>
  <c r="AA88" i="22"/>
  <c r="AA89" i="22"/>
  <c r="AA90" i="22"/>
  <c r="AA91" i="22"/>
  <c r="AA92" i="22"/>
  <c r="AA93" i="22"/>
  <c r="AA94" i="22"/>
  <c r="AA95" i="22"/>
  <c r="AA96" i="22"/>
  <c r="AA97" i="22"/>
  <c r="AA98" i="22"/>
  <c r="AA99" i="22"/>
  <c r="AA100" i="22"/>
  <c r="AA101" i="22"/>
  <c r="AA102" i="22"/>
  <c r="AA103" i="22"/>
  <c r="AA104" i="22"/>
  <c r="AA105" i="22"/>
  <c r="AA106" i="22"/>
  <c r="AA107" i="22"/>
  <c r="AA108" i="22"/>
  <c r="AA109" i="22"/>
  <c r="AA110" i="22"/>
  <c r="AA111" i="22"/>
  <c r="AA112" i="22"/>
  <c r="AA113" i="22"/>
  <c r="AA114" i="22"/>
  <c r="AA115" i="22"/>
  <c r="AA116" i="22"/>
  <c r="AA117" i="22"/>
  <c r="AA118" i="22"/>
  <c r="AA119" i="22"/>
  <c r="AA120" i="22"/>
  <c r="AA121" i="22"/>
  <c r="AA122" i="22"/>
  <c r="AA123" i="22"/>
  <c r="AA124" i="22"/>
  <c r="AA125" i="22"/>
  <c r="AA126" i="22"/>
  <c r="AA127" i="22"/>
  <c r="AA128" i="22"/>
  <c r="AA129" i="22"/>
  <c r="AA130" i="22"/>
  <c r="AA131" i="22"/>
  <c r="AA132" i="22"/>
  <c r="AA133" i="22"/>
  <c r="AA134" i="22"/>
  <c r="AA135" i="22"/>
  <c r="AA136" i="22"/>
  <c r="AA137" i="22"/>
  <c r="AA138" i="22"/>
  <c r="AA139" i="22"/>
  <c r="AA140" i="22"/>
  <c r="AA141" i="22"/>
  <c r="AA142" i="22"/>
  <c r="AA143" i="22"/>
  <c r="AA144" i="22"/>
  <c r="AA145" i="22"/>
  <c r="AA146" i="22"/>
  <c r="AA147" i="22"/>
  <c r="AA148" i="22"/>
  <c r="AA149" i="22"/>
  <c r="AA150" i="22"/>
  <c r="AA151" i="22"/>
  <c r="AA152" i="22"/>
  <c r="AA153" i="22"/>
  <c r="AA154" i="22"/>
  <c r="AA155" i="22"/>
  <c r="AA156" i="22"/>
  <c r="AA157" i="22"/>
  <c r="AA158" i="22"/>
  <c r="AA159" i="22"/>
  <c r="AA160" i="22"/>
  <c r="AA161" i="22"/>
  <c r="AA162" i="22"/>
  <c r="AA163" i="22"/>
  <c r="AA164" i="22"/>
  <c r="AA165" i="22"/>
  <c r="AA166" i="22"/>
  <c r="AA167" i="22"/>
  <c r="AA168" i="22"/>
  <c r="AA169" i="22"/>
  <c r="AA170" i="22"/>
  <c r="AA171" i="22"/>
  <c r="AA172" i="22"/>
  <c r="AA173" i="22"/>
  <c r="AA174" i="22"/>
  <c r="AA175" i="22"/>
  <c r="AA176" i="22"/>
  <c r="AA177" i="22"/>
  <c r="AA178" i="22"/>
  <c r="AA179" i="22"/>
  <c r="AA180" i="22"/>
  <c r="AA181" i="22"/>
  <c r="AA182" i="22"/>
  <c r="AA183" i="22"/>
  <c r="AA184" i="22"/>
  <c r="AA185" i="22"/>
  <c r="AA186" i="22"/>
  <c r="AA187" i="22"/>
  <c r="AA188" i="22"/>
  <c r="AA189" i="22"/>
  <c r="AA190" i="22"/>
  <c r="AA191" i="22"/>
  <c r="AA192" i="22"/>
  <c r="AA193" i="22"/>
  <c r="AA194" i="22"/>
  <c r="AA195" i="22"/>
  <c r="AA196" i="22"/>
  <c r="AA197" i="22"/>
  <c r="AA198" i="22"/>
  <c r="AA199" i="22"/>
  <c r="AA200" i="22"/>
  <c r="AA201" i="22"/>
  <c r="AA202" i="22"/>
  <c r="AA203" i="22"/>
  <c r="AA204" i="22"/>
  <c r="AA205" i="22"/>
  <c r="AA206" i="22"/>
  <c r="AA207" i="22"/>
  <c r="AA208" i="22"/>
  <c r="AA209" i="22"/>
  <c r="AA210" i="22"/>
  <c r="AA211" i="22"/>
  <c r="AA212" i="22"/>
  <c r="AA213" i="22"/>
  <c r="AA214" i="22"/>
  <c r="AA215" i="22"/>
  <c r="AA216" i="22"/>
  <c r="AA217" i="22"/>
  <c r="AA218" i="22"/>
  <c r="AA219" i="22"/>
  <c r="AA220" i="22"/>
  <c r="AA221" i="22"/>
  <c r="AA222" i="22"/>
  <c r="AA223" i="22"/>
  <c r="AA224" i="22"/>
  <c r="AA225" i="22"/>
  <c r="AA226" i="22"/>
  <c r="AA227" i="22"/>
  <c r="AA228" i="22"/>
  <c r="AA229" i="22"/>
  <c r="AA230" i="22"/>
  <c r="AA231" i="22"/>
  <c r="AA232" i="22"/>
  <c r="AA233" i="22"/>
  <c r="AA234" i="22"/>
  <c r="AA235" i="22"/>
  <c r="AA236" i="22"/>
  <c r="AA237" i="22"/>
  <c r="AA238" i="22"/>
  <c r="AA239" i="22"/>
  <c r="AA240" i="22"/>
  <c r="AA241" i="22"/>
  <c r="AA242" i="22"/>
  <c r="AA243" i="22"/>
  <c r="AA244" i="22"/>
  <c r="AA245" i="22"/>
  <c r="AA246" i="22"/>
  <c r="AA247" i="22"/>
  <c r="AA248" i="22"/>
  <c r="AA249" i="22"/>
  <c r="AA250" i="22"/>
  <c r="AA251" i="22"/>
  <c r="AA252" i="22"/>
  <c r="AA253" i="22"/>
  <c r="AA254" i="22"/>
  <c r="AA255" i="22"/>
  <c r="AA256" i="22"/>
  <c r="AA257" i="22"/>
  <c r="AA258" i="22"/>
  <c r="AA259" i="22"/>
  <c r="AA260" i="22"/>
  <c r="AA261" i="22"/>
  <c r="AA262" i="22"/>
  <c r="AA263" i="22"/>
  <c r="AA264" i="22"/>
  <c r="AA265" i="22"/>
  <c r="AA266" i="22"/>
  <c r="AA267" i="22"/>
  <c r="AA268" i="22"/>
  <c r="AA269" i="22"/>
  <c r="AA270" i="22"/>
  <c r="AA271" i="22"/>
  <c r="AA272" i="22"/>
  <c r="AA273" i="22"/>
  <c r="AA274" i="22"/>
  <c r="AA275" i="22"/>
  <c r="AA276" i="22"/>
  <c r="AA277" i="22"/>
  <c r="AA278" i="22"/>
  <c r="AA279" i="22"/>
  <c r="AA280" i="22"/>
  <c r="AA281" i="22"/>
  <c r="AA282" i="22"/>
  <c r="AA283" i="22"/>
  <c r="AA284" i="22"/>
  <c r="AA285" i="22"/>
  <c r="AA286" i="22"/>
  <c r="AA287" i="22"/>
  <c r="AA288" i="22"/>
  <c r="AA289" i="22"/>
  <c r="AA290" i="22"/>
  <c r="AA291" i="22"/>
  <c r="AA292" i="22"/>
  <c r="AA293" i="22"/>
  <c r="AA294" i="22"/>
  <c r="AA295" i="22"/>
  <c r="AA296" i="22"/>
  <c r="AA297" i="22"/>
  <c r="AA298" i="22"/>
  <c r="AA299" i="22"/>
  <c r="AA300" i="22"/>
  <c r="AA301" i="22"/>
  <c r="AA302" i="22"/>
  <c r="AA303" i="22"/>
  <c r="AA304" i="22"/>
  <c r="AA305" i="22"/>
  <c r="AA306" i="22"/>
  <c r="AA307" i="22"/>
  <c r="AA308" i="22"/>
  <c r="AA309" i="22"/>
  <c r="AA310" i="22"/>
  <c r="AA311" i="22"/>
  <c r="AA312" i="22"/>
  <c r="AA313" i="22"/>
  <c r="AA314" i="22"/>
  <c r="AA315" i="22"/>
  <c r="AA316" i="22"/>
  <c r="AA317" i="22"/>
  <c r="AA318" i="22"/>
  <c r="AA319" i="22"/>
  <c r="AA320" i="22"/>
  <c r="AA321" i="22"/>
  <c r="AA322" i="22"/>
  <c r="AA323" i="22"/>
  <c r="AA324" i="22"/>
  <c r="AA325" i="22"/>
  <c r="AA326" i="22"/>
  <c r="AA327" i="22"/>
  <c r="AA328" i="22"/>
  <c r="AA329" i="22"/>
  <c r="AA330" i="22"/>
  <c r="AA331" i="22"/>
  <c r="AA332" i="22"/>
  <c r="AA333" i="22"/>
  <c r="AA334" i="22"/>
  <c r="AA335" i="22"/>
  <c r="AA336" i="22"/>
  <c r="AA337" i="22"/>
  <c r="AA338" i="22"/>
  <c r="AA339" i="22"/>
  <c r="AA340" i="22"/>
  <c r="AA341" i="22"/>
  <c r="AA342" i="22"/>
  <c r="AA343" i="22"/>
  <c r="AA344" i="22"/>
  <c r="AA345" i="22"/>
  <c r="AA346" i="22"/>
  <c r="AA347" i="22"/>
  <c r="AA348" i="22"/>
  <c r="AA349" i="22"/>
  <c r="AA350" i="22"/>
  <c r="AA351" i="22"/>
  <c r="AA352" i="22"/>
  <c r="AA353" i="22"/>
  <c r="AA354" i="22"/>
  <c r="AA355" i="22"/>
  <c r="AA356" i="22"/>
  <c r="AA357" i="22"/>
  <c r="AA358" i="22"/>
  <c r="AA359" i="22"/>
  <c r="AA360" i="22"/>
  <c r="AA361" i="22"/>
  <c r="AA362" i="22"/>
  <c r="AA363" i="22"/>
  <c r="AA364" i="22"/>
  <c r="AA365" i="22"/>
  <c r="AA366" i="22"/>
  <c r="AA367" i="22"/>
  <c r="AA368" i="22"/>
  <c r="AA369" i="22"/>
  <c r="AA370" i="22"/>
  <c r="AA371" i="22"/>
  <c r="AA372" i="22"/>
  <c r="AA373" i="22"/>
  <c r="AA374" i="22"/>
  <c r="AA375" i="22"/>
  <c r="AA376" i="22"/>
  <c r="AA377" i="22"/>
  <c r="AA378" i="22"/>
  <c r="AA379" i="22"/>
  <c r="AA380" i="22"/>
  <c r="AA381" i="22"/>
  <c r="AA382" i="22"/>
  <c r="AA383" i="22"/>
  <c r="AA384" i="22"/>
  <c r="AA385" i="22"/>
  <c r="AA386" i="22"/>
  <c r="AA387" i="22"/>
  <c r="AA388" i="22"/>
  <c r="AA389" i="22"/>
  <c r="AA390" i="22"/>
  <c r="AA391" i="22"/>
  <c r="AA392" i="22"/>
  <c r="AA393" i="22"/>
  <c r="AA394" i="22"/>
  <c r="AA395" i="22"/>
  <c r="AA396" i="22"/>
  <c r="AA397" i="22"/>
  <c r="AA398" i="22"/>
  <c r="AA399" i="22"/>
  <c r="AA400" i="22"/>
  <c r="AA401" i="22"/>
  <c r="AA402" i="22"/>
  <c r="AA403" i="22"/>
  <c r="AA404" i="22"/>
  <c r="AA405" i="22"/>
  <c r="AA406" i="22"/>
  <c r="AA407" i="22"/>
  <c r="AA408" i="22"/>
  <c r="AA409" i="22"/>
  <c r="AA410" i="22"/>
  <c r="AA411" i="22"/>
  <c r="AA412" i="22"/>
  <c r="AA413" i="22"/>
  <c r="AA414" i="22"/>
  <c r="AA415" i="22"/>
  <c r="AA416" i="22"/>
  <c r="AA417" i="22"/>
  <c r="AA418" i="22"/>
  <c r="AA419" i="22"/>
  <c r="AA420" i="22"/>
  <c r="AA421" i="22"/>
  <c r="AA422" i="22"/>
  <c r="AA423" i="22"/>
  <c r="AA424" i="22"/>
  <c r="AA425" i="22"/>
  <c r="AA426" i="22"/>
  <c r="AA427" i="22"/>
  <c r="AA428" i="22"/>
  <c r="AA429" i="22"/>
  <c r="AA430" i="22"/>
  <c r="AA431" i="22"/>
  <c r="AA432" i="22"/>
  <c r="AA433" i="22"/>
  <c r="AA434" i="22"/>
  <c r="AA435" i="22"/>
  <c r="AA436" i="22"/>
  <c r="AA437" i="22"/>
  <c r="AA438" i="22"/>
  <c r="AA439" i="22"/>
  <c r="AA440" i="22"/>
  <c r="AA441" i="22"/>
  <c r="AA442" i="22"/>
  <c r="AA443" i="22"/>
  <c r="AA444" i="22"/>
  <c r="AA445" i="22"/>
  <c r="AA446" i="22"/>
  <c r="AA447" i="22"/>
  <c r="AA448" i="22"/>
  <c r="AA449" i="22"/>
  <c r="AA450" i="22"/>
  <c r="AA451" i="22"/>
  <c r="AA452" i="22"/>
  <c r="AA453" i="22"/>
  <c r="AA454" i="22"/>
  <c r="AA455" i="22"/>
  <c r="AA456" i="22"/>
  <c r="AA457" i="22"/>
  <c r="AA458" i="22"/>
  <c r="AA459" i="22"/>
  <c r="AA460" i="22"/>
  <c r="AA461" i="22"/>
  <c r="AA462" i="22"/>
  <c r="AA463" i="22"/>
  <c r="AA464" i="22"/>
  <c r="AA465" i="22"/>
  <c r="AA466" i="22"/>
  <c r="AA467" i="22"/>
  <c r="AA468" i="22"/>
  <c r="AA469" i="22"/>
  <c r="AA470" i="22"/>
  <c r="AA471" i="22"/>
  <c r="AA472" i="22"/>
  <c r="AA473" i="22"/>
  <c r="AA474" i="22"/>
  <c r="AA475" i="22"/>
  <c r="AA476" i="22"/>
  <c r="AA477" i="22"/>
  <c r="AA478" i="22"/>
  <c r="AA479" i="22"/>
  <c r="AA480" i="22"/>
  <c r="AA481" i="22"/>
  <c r="AA482" i="22"/>
  <c r="AA483" i="22"/>
  <c r="AA484" i="22"/>
  <c r="AA485" i="22"/>
  <c r="AA486" i="22"/>
  <c r="AA487" i="22"/>
  <c r="AA488" i="22"/>
  <c r="AA489" i="22"/>
  <c r="AA490" i="22"/>
  <c r="AA491" i="22"/>
  <c r="AA492" i="22"/>
  <c r="AA493" i="22"/>
  <c r="AA494" i="22"/>
  <c r="AA495" i="22"/>
  <c r="AA496" i="22"/>
  <c r="AA497" i="22"/>
  <c r="AA498" i="22"/>
  <c r="AA499" i="22"/>
  <c r="AA500" i="22"/>
  <c r="AA501" i="22"/>
  <c r="AA502" i="22"/>
  <c r="AA503" i="22"/>
  <c r="AA504" i="22"/>
  <c r="AA505" i="22"/>
  <c r="AA506" i="22"/>
  <c r="AA507" i="22"/>
  <c r="AA508" i="22"/>
  <c r="AA509" i="22"/>
  <c r="AA510" i="22"/>
  <c r="AA511" i="22"/>
  <c r="AA512" i="22"/>
  <c r="AA513" i="22"/>
  <c r="AA514" i="22"/>
  <c r="AA515" i="22"/>
  <c r="AA516" i="22"/>
  <c r="AA517" i="22"/>
  <c r="AA518" i="22"/>
  <c r="AA519" i="22"/>
  <c r="AA520" i="22"/>
  <c r="AA521" i="22"/>
  <c r="AA522" i="22"/>
  <c r="AA523" i="22"/>
  <c r="AA524" i="22"/>
  <c r="AA525" i="22"/>
  <c r="AA526" i="22"/>
  <c r="AA527" i="22"/>
  <c r="AA528" i="22"/>
  <c r="AA529" i="22"/>
  <c r="AA530" i="22"/>
  <c r="AA531" i="22"/>
  <c r="AA532" i="22"/>
  <c r="AA533" i="22"/>
  <c r="AA534" i="22"/>
  <c r="AA535" i="22"/>
  <c r="AA536" i="22"/>
  <c r="AA537" i="22"/>
  <c r="AA538" i="22"/>
  <c r="AA539" i="22"/>
  <c r="AA540" i="22"/>
  <c r="AA541" i="22"/>
  <c r="AA542" i="22"/>
  <c r="AA543" i="22"/>
  <c r="AA544" i="22"/>
  <c r="AA545" i="22"/>
  <c r="AA546" i="22"/>
  <c r="AA547" i="22"/>
  <c r="AA548" i="22"/>
  <c r="AA549" i="22"/>
  <c r="AA550" i="22"/>
  <c r="AA551" i="22"/>
  <c r="AA552" i="22"/>
  <c r="AA553" i="22"/>
  <c r="AA554" i="22"/>
  <c r="AA555" i="22"/>
  <c r="AA556" i="22"/>
  <c r="AA557" i="22"/>
  <c r="AA558" i="22"/>
  <c r="AA559" i="22"/>
  <c r="AA560" i="22"/>
  <c r="AA561" i="22"/>
  <c r="AA562" i="22"/>
  <c r="AA563" i="22"/>
  <c r="AA564" i="22"/>
  <c r="AA565" i="22"/>
  <c r="AA566" i="22"/>
  <c r="AA567" i="22"/>
  <c r="AA568" i="22"/>
  <c r="AA569" i="22"/>
  <c r="AA570" i="22"/>
  <c r="AA571" i="22"/>
  <c r="AA572" i="22"/>
  <c r="AA573" i="22"/>
  <c r="AA574" i="22"/>
  <c r="AA575" i="22"/>
  <c r="AA576" i="22"/>
  <c r="AA577" i="22"/>
  <c r="AA578" i="22"/>
  <c r="AA579" i="22"/>
  <c r="AA580" i="22"/>
  <c r="AA581" i="22"/>
  <c r="AA582" i="22"/>
  <c r="AA583" i="22"/>
  <c r="AA584" i="22"/>
  <c r="AA585" i="22"/>
  <c r="AA586" i="22"/>
  <c r="AA587" i="22"/>
  <c r="AA588" i="22"/>
  <c r="AA589" i="22"/>
  <c r="AA590" i="22"/>
  <c r="AA591" i="22"/>
  <c r="AA592" i="22"/>
  <c r="AA593" i="22"/>
  <c r="AA594" i="22"/>
  <c r="AA595" i="22"/>
  <c r="AA596" i="22"/>
  <c r="AA597" i="22"/>
  <c r="AA598" i="22"/>
  <c r="AA599" i="22"/>
  <c r="AA600" i="22"/>
  <c r="AA601" i="22"/>
  <c r="AA602" i="22"/>
  <c r="AA603" i="22"/>
  <c r="AA604" i="22"/>
  <c r="AA605" i="22"/>
  <c r="AA606" i="22"/>
  <c r="AA607" i="22"/>
  <c r="AA608" i="22"/>
  <c r="AA609" i="22"/>
  <c r="AA610" i="22"/>
  <c r="AA611" i="22"/>
  <c r="AA612" i="22"/>
  <c r="AA613" i="22"/>
  <c r="AA614" i="22"/>
  <c r="AA615" i="22"/>
  <c r="AA616" i="22"/>
  <c r="AA617" i="22"/>
  <c r="AA618" i="22"/>
  <c r="AA619" i="22"/>
  <c r="AA620" i="22"/>
  <c r="AA621" i="22"/>
  <c r="AA622" i="22"/>
  <c r="AA623" i="22"/>
  <c r="AA624" i="22"/>
  <c r="AA625" i="22"/>
  <c r="AA626" i="22"/>
  <c r="AA627" i="22"/>
  <c r="AA628" i="22"/>
  <c r="AA629" i="22"/>
  <c r="AA630" i="22"/>
  <c r="AA631" i="22"/>
  <c r="AA632" i="22"/>
  <c r="AA633" i="22"/>
  <c r="AA634" i="22"/>
  <c r="AA635" i="22"/>
  <c r="AA636" i="22"/>
  <c r="AA637" i="22"/>
  <c r="AA638" i="22"/>
  <c r="AA639" i="22"/>
  <c r="AA640" i="22"/>
  <c r="AA641" i="22"/>
  <c r="AA642" i="22"/>
  <c r="AA643" i="22"/>
  <c r="AA644" i="22"/>
  <c r="AA645" i="22"/>
  <c r="AA646" i="22"/>
  <c r="AA647" i="22"/>
  <c r="AA648" i="22"/>
  <c r="AA649" i="22"/>
  <c r="AA650" i="22"/>
  <c r="AA651" i="22"/>
  <c r="AA652" i="22"/>
  <c r="AA653" i="22"/>
  <c r="AA654" i="22"/>
  <c r="AA655" i="22"/>
  <c r="AA656" i="22"/>
  <c r="AA657" i="22"/>
  <c r="AA658" i="22"/>
  <c r="AA659" i="22"/>
  <c r="AA660" i="22"/>
  <c r="AA661" i="22"/>
  <c r="AA662" i="22"/>
  <c r="AA663" i="22"/>
  <c r="AA664" i="22"/>
  <c r="AA665" i="22"/>
  <c r="AA666" i="22"/>
  <c r="AA667" i="22"/>
  <c r="AA668" i="22"/>
  <c r="AA669" i="22"/>
  <c r="AA670" i="22"/>
  <c r="AA671" i="22"/>
  <c r="AA672" i="22"/>
  <c r="AA673" i="22"/>
  <c r="AA674" i="22"/>
  <c r="AA675" i="22"/>
  <c r="AA676" i="22"/>
  <c r="AA677" i="22"/>
  <c r="AA678" i="22"/>
  <c r="AA679" i="22"/>
  <c r="AA680" i="22"/>
  <c r="AA681" i="22"/>
  <c r="AA682" i="22"/>
  <c r="AA683" i="22"/>
  <c r="AA684" i="22"/>
  <c r="AA685" i="22"/>
  <c r="AA686" i="22"/>
  <c r="AA687" i="22"/>
  <c r="AA688" i="22"/>
  <c r="AA689" i="22"/>
  <c r="AA690" i="22"/>
  <c r="AA691" i="22"/>
  <c r="AA692" i="22"/>
  <c r="AA693" i="22"/>
  <c r="AA694" i="22"/>
  <c r="AA695" i="22"/>
  <c r="AA696" i="22"/>
  <c r="AA697" i="22"/>
  <c r="AA698" i="22"/>
  <c r="AA699" i="22"/>
  <c r="AA700" i="22"/>
  <c r="AA701" i="22"/>
  <c r="AA702" i="22"/>
  <c r="AA703" i="22"/>
  <c r="AA704" i="22"/>
  <c r="AA705" i="22"/>
  <c r="AA706" i="22"/>
  <c r="AA707" i="22"/>
  <c r="AA708" i="22"/>
  <c r="AA709" i="22"/>
  <c r="AA710" i="22"/>
  <c r="AA711" i="22"/>
  <c r="AA712" i="22"/>
  <c r="AA713" i="22"/>
  <c r="AA714" i="22"/>
  <c r="AA715" i="22"/>
  <c r="AA716" i="22"/>
  <c r="AA717" i="22"/>
  <c r="AA718" i="22"/>
  <c r="AA719" i="22"/>
  <c r="AA720" i="22"/>
  <c r="AA721" i="22"/>
  <c r="AA722" i="22"/>
  <c r="AA723" i="22"/>
  <c r="AA724" i="22"/>
  <c r="AA725" i="22"/>
  <c r="AA726" i="22"/>
  <c r="AA727" i="22"/>
  <c r="AA728" i="22"/>
  <c r="AA729" i="22"/>
  <c r="AA730" i="22"/>
  <c r="AA731" i="22"/>
  <c r="AA732" i="22"/>
  <c r="AA733" i="22"/>
  <c r="AA734" i="22"/>
  <c r="AA735" i="22"/>
  <c r="AA736" i="22"/>
  <c r="AA737" i="22"/>
  <c r="AA738" i="22"/>
  <c r="AA739" i="22"/>
  <c r="AA740" i="22"/>
  <c r="AA741" i="22"/>
  <c r="AA742" i="22"/>
  <c r="AA743" i="22"/>
  <c r="AA744" i="22"/>
  <c r="AA745" i="22"/>
  <c r="AA746" i="22"/>
  <c r="AA747" i="22"/>
  <c r="AA748" i="22"/>
  <c r="AA749" i="22"/>
  <c r="AA750" i="22"/>
  <c r="AA751" i="22"/>
  <c r="AA752" i="22"/>
  <c r="AA753" i="22"/>
  <c r="AA754" i="22"/>
  <c r="AA755" i="22"/>
  <c r="AA756" i="22"/>
  <c r="AA757" i="22"/>
  <c r="AA758" i="22"/>
  <c r="AA759" i="22"/>
  <c r="AA760" i="22"/>
  <c r="AA761" i="22"/>
  <c r="AA762" i="22"/>
  <c r="AA763" i="22"/>
  <c r="AA764" i="22"/>
  <c r="AA765" i="22"/>
  <c r="AA766" i="22"/>
  <c r="AA767" i="22"/>
  <c r="AA768" i="22"/>
  <c r="AA769" i="22"/>
  <c r="AA770" i="22"/>
  <c r="AA771" i="22"/>
  <c r="AA772" i="22"/>
  <c r="AA773" i="22"/>
  <c r="AA774" i="22"/>
  <c r="AA775" i="22"/>
  <c r="AA776" i="22"/>
  <c r="AA777" i="22"/>
  <c r="AA778" i="22"/>
  <c r="AA779" i="22"/>
  <c r="AA780" i="22"/>
  <c r="AA781" i="22"/>
  <c r="AA782" i="22"/>
  <c r="AA783" i="22"/>
  <c r="AA784" i="22"/>
  <c r="AA785" i="22"/>
  <c r="AA786" i="22"/>
  <c r="AA787" i="22"/>
  <c r="AA788" i="22"/>
  <c r="AA789" i="22"/>
  <c r="AA790" i="22"/>
  <c r="AA791" i="22"/>
  <c r="AA792" i="22"/>
  <c r="AA793" i="22"/>
  <c r="AA794" i="22"/>
  <c r="AA795" i="22"/>
  <c r="AA796" i="22"/>
  <c r="AA797" i="22"/>
  <c r="AA798" i="22"/>
  <c r="AA799" i="22"/>
  <c r="AA800" i="22"/>
  <c r="AA801" i="22"/>
  <c r="AA802" i="22"/>
  <c r="AA803" i="22"/>
  <c r="AA804" i="22"/>
  <c r="AA805" i="22"/>
  <c r="AA806" i="22"/>
  <c r="AA807" i="22"/>
  <c r="AA808" i="22"/>
  <c r="AA809" i="22"/>
  <c r="AA810" i="22"/>
  <c r="AA811" i="22"/>
  <c r="AA812" i="22"/>
  <c r="AA813" i="22"/>
  <c r="AA814" i="22"/>
  <c r="AA815" i="22"/>
  <c r="AA816" i="22"/>
  <c r="AA817" i="22"/>
  <c r="AA818" i="22"/>
  <c r="AA819" i="22"/>
  <c r="AA820" i="22"/>
  <c r="AA821" i="22"/>
  <c r="AA822" i="22"/>
  <c r="AA823" i="22"/>
  <c r="AA824" i="22"/>
  <c r="AA825" i="22"/>
  <c r="AA826" i="22"/>
  <c r="AA827" i="22"/>
  <c r="AA828" i="22"/>
  <c r="AA829" i="22"/>
  <c r="AA830" i="22"/>
  <c r="AA831" i="22"/>
  <c r="AA832" i="22"/>
  <c r="AA833" i="22"/>
  <c r="AA834" i="22"/>
  <c r="AA835" i="22"/>
  <c r="AA836" i="22"/>
  <c r="AA837" i="22"/>
  <c r="AA838" i="22"/>
  <c r="AA839" i="22"/>
  <c r="AA840" i="22"/>
  <c r="AA841" i="22"/>
  <c r="AA842" i="22"/>
  <c r="AA843" i="22"/>
  <c r="AA844" i="22"/>
  <c r="AA845" i="22"/>
  <c r="AA846" i="22"/>
  <c r="AA847" i="22"/>
  <c r="AA848" i="22"/>
  <c r="AA849" i="22"/>
  <c r="AA850" i="22"/>
  <c r="AA851" i="22"/>
  <c r="AA852" i="22"/>
  <c r="AA853" i="22"/>
  <c r="AA854" i="22"/>
  <c r="AA855" i="22"/>
  <c r="AA856" i="22"/>
  <c r="AA857" i="22"/>
  <c r="AA858" i="22"/>
  <c r="AA859" i="22"/>
  <c r="AA860" i="22"/>
  <c r="AA861" i="22"/>
  <c r="AA862" i="22"/>
  <c r="AA863" i="22"/>
  <c r="AA864" i="22"/>
  <c r="AA865" i="22"/>
  <c r="AA866" i="22"/>
  <c r="AA867" i="22"/>
  <c r="AA868" i="22"/>
  <c r="AA869" i="22"/>
  <c r="AA870" i="22"/>
  <c r="AA871" i="22"/>
  <c r="AA872" i="22"/>
  <c r="AA873" i="22"/>
  <c r="AA874" i="22"/>
  <c r="AA875" i="22"/>
  <c r="AA876" i="22"/>
  <c r="AA877" i="22"/>
  <c r="AA878" i="22"/>
  <c r="AA879" i="22"/>
  <c r="AA880" i="22"/>
  <c r="AA881" i="22"/>
  <c r="AA882" i="22"/>
  <c r="AA883" i="22"/>
  <c r="AA884" i="22"/>
  <c r="AA885" i="22"/>
  <c r="AA886" i="22"/>
  <c r="AA887" i="22"/>
  <c r="AA888" i="22"/>
  <c r="AA889" i="22"/>
  <c r="AA890" i="22"/>
  <c r="AA891" i="22"/>
  <c r="AA892" i="22"/>
  <c r="AA893" i="22"/>
  <c r="AA894" i="22"/>
  <c r="AA895" i="22"/>
  <c r="AA896" i="22"/>
  <c r="AA897" i="22"/>
  <c r="AA898" i="22"/>
  <c r="AA899" i="22"/>
  <c r="AA900" i="22"/>
  <c r="AA901" i="22"/>
  <c r="AA902" i="22"/>
  <c r="AA903" i="22"/>
  <c r="AA904" i="22"/>
  <c r="AA905" i="22"/>
  <c r="AA906" i="22"/>
  <c r="AA907" i="22"/>
  <c r="AA908" i="22"/>
  <c r="AA909" i="22"/>
  <c r="AA910" i="22"/>
  <c r="AA911" i="22"/>
  <c r="AA912" i="22"/>
  <c r="AA913" i="22"/>
  <c r="AA914" i="22"/>
  <c r="AA915" i="22"/>
  <c r="AA916" i="22"/>
  <c r="AA917" i="22"/>
  <c r="AA918" i="22"/>
  <c r="AA919" i="22"/>
  <c r="AA920" i="22"/>
  <c r="AA921" i="22"/>
  <c r="AA922" i="22"/>
  <c r="AA923" i="22"/>
  <c r="AA924" i="22"/>
  <c r="AA925" i="22"/>
  <c r="AA926" i="22"/>
  <c r="AA927" i="22"/>
  <c r="AA928" i="22"/>
  <c r="AA929" i="22"/>
  <c r="AA930" i="22"/>
  <c r="AA931" i="22"/>
  <c r="AA932" i="22"/>
  <c r="AA933" i="22"/>
  <c r="AA934" i="22"/>
  <c r="AA935" i="22"/>
  <c r="AA936" i="22"/>
  <c r="AA937" i="22"/>
  <c r="AA938" i="22"/>
  <c r="AA939" i="22"/>
  <c r="AA940" i="22"/>
  <c r="AA941" i="22"/>
  <c r="AA942" i="22"/>
  <c r="AA943" i="22"/>
  <c r="AA944" i="22"/>
  <c r="AA945" i="22"/>
  <c r="AA946" i="22"/>
  <c r="AA947" i="22"/>
  <c r="AA948" i="22"/>
  <c r="AA949" i="22"/>
  <c r="AA950" i="22"/>
  <c r="AA951" i="22"/>
  <c r="AA952" i="22"/>
  <c r="AA953" i="22"/>
  <c r="AA954" i="22"/>
  <c r="AA955" i="22"/>
  <c r="AA956" i="22"/>
  <c r="AA957" i="22"/>
  <c r="AA958" i="22"/>
  <c r="AA959" i="22"/>
  <c r="AA960" i="22"/>
  <c r="AA961" i="22"/>
  <c r="AA962" i="22"/>
  <c r="AA963" i="22"/>
  <c r="AA964" i="22"/>
  <c r="AA965" i="22"/>
  <c r="AA966" i="22"/>
  <c r="AA967" i="22"/>
  <c r="AA968" i="22"/>
  <c r="AA969" i="22"/>
  <c r="AA970" i="22"/>
  <c r="AA971" i="22"/>
  <c r="AA972" i="22"/>
  <c r="AA973" i="22"/>
  <c r="AA974" i="22"/>
  <c r="AA975" i="22"/>
  <c r="AA976" i="22"/>
  <c r="AA977" i="22"/>
  <c r="AA978" i="22"/>
  <c r="AA979" i="22"/>
  <c r="AA980" i="22"/>
  <c r="AA981" i="22"/>
  <c r="AA982" i="22"/>
  <c r="AA983" i="22"/>
  <c r="AA984" i="22"/>
  <c r="AA985" i="22"/>
  <c r="AA986" i="22"/>
  <c r="AA987" i="22"/>
  <c r="AA988" i="22"/>
  <c r="AA989" i="22"/>
  <c r="AA990" i="22"/>
  <c r="AA991" i="22"/>
  <c r="AA992" i="22"/>
  <c r="AA993" i="22"/>
  <c r="AA994" i="22"/>
  <c r="AA995" i="22"/>
  <c r="AA996" i="22"/>
  <c r="AA997" i="22"/>
  <c r="AA998" i="22"/>
  <c r="AA999" i="22"/>
  <c r="AA1000" i="22"/>
  <c r="AA1001" i="22"/>
  <c r="AA1002" i="22"/>
  <c r="AA1003" i="22"/>
  <c r="AA1004" i="22"/>
  <c r="AA1005" i="22"/>
  <c r="AA1006" i="22"/>
  <c r="AA1007" i="22"/>
  <c r="AA1008" i="22"/>
  <c r="AA1009" i="22"/>
  <c r="AA1010" i="22"/>
  <c r="AA1011" i="22"/>
  <c r="AA1012" i="22"/>
  <c r="AA1013" i="22"/>
  <c r="AA1014" i="22"/>
  <c r="AA1015" i="22"/>
  <c r="AA1016" i="22"/>
  <c r="AA1017" i="22"/>
  <c r="AA1018" i="22"/>
  <c r="AA1019" i="22"/>
  <c r="AA1020" i="22"/>
  <c r="AA1021" i="22"/>
  <c r="AA1022" i="22"/>
  <c r="AA1023" i="22"/>
  <c r="AA1024" i="22"/>
  <c r="AA1025" i="22"/>
  <c r="AA1026" i="22"/>
  <c r="AA1027" i="22"/>
  <c r="AA1028" i="22"/>
  <c r="AA1029" i="22"/>
  <c r="AA1030" i="22"/>
  <c r="AA1031" i="22"/>
  <c r="AA1032" i="22"/>
  <c r="AA1033" i="22"/>
  <c r="AA1034" i="22"/>
  <c r="AA1035" i="22"/>
  <c r="AA1036" i="22"/>
  <c r="AA1037" i="22"/>
  <c r="AA1038" i="22"/>
  <c r="AA1039" i="22"/>
  <c r="AA1040" i="22"/>
  <c r="AA1041" i="22"/>
  <c r="AA1042" i="22"/>
  <c r="AA1043" i="22"/>
  <c r="AA1044" i="22"/>
  <c r="AA1045" i="22"/>
  <c r="AA1046" i="22"/>
  <c r="AA1047" i="22"/>
  <c r="AA1048" i="22"/>
  <c r="AA1049" i="22"/>
  <c r="AA1050" i="22"/>
  <c r="AA1051" i="22"/>
  <c r="AA1052" i="22"/>
  <c r="AA1053" i="22"/>
  <c r="AA1054" i="22"/>
  <c r="AA1055" i="22"/>
  <c r="AA1056" i="22"/>
  <c r="AA1057" i="22"/>
  <c r="AA1058" i="22"/>
  <c r="AA1059" i="22"/>
  <c r="AA1060" i="22"/>
  <c r="AA1061" i="22"/>
  <c r="AA1062" i="22"/>
  <c r="AA1063" i="22"/>
  <c r="AA1064" i="22"/>
  <c r="AA1065" i="22"/>
  <c r="AA1066" i="22"/>
  <c r="AA1067" i="22"/>
  <c r="AA1068" i="22"/>
  <c r="AA1069" i="22"/>
  <c r="AA1070" i="22"/>
  <c r="AA1071" i="22"/>
  <c r="AA1072" i="22"/>
  <c r="AA1073" i="22"/>
  <c r="AA1074" i="22"/>
  <c r="AA1075" i="22"/>
  <c r="AA1076" i="22"/>
  <c r="AA1077" i="22"/>
  <c r="AA1078" i="22"/>
  <c r="AA1079" i="22"/>
  <c r="AA1080" i="22"/>
  <c r="AA1081" i="22"/>
  <c r="AA1082" i="22"/>
  <c r="AA1083" i="22"/>
  <c r="AA1084" i="22"/>
  <c r="AA1085" i="22"/>
  <c r="AA1086" i="22"/>
  <c r="AA1087" i="22"/>
  <c r="AA1088" i="22"/>
  <c r="AA1089" i="22"/>
  <c r="AA1090" i="22"/>
  <c r="AA1091" i="22"/>
  <c r="AA1092" i="22"/>
  <c r="AA1093" i="22"/>
  <c r="AA1094" i="22"/>
  <c r="AA1095" i="22"/>
  <c r="AA1096" i="22"/>
  <c r="AA1097" i="22"/>
  <c r="AA1098" i="22"/>
  <c r="AA1099" i="22"/>
  <c r="AA1100" i="22"/>
  <c r="AA1101" i="22"/>
  <c r="AA1102" i="22"/>
  <c r="AA1103" i="22"/>
  <c r="AA1104" i="22"/>
  <c r="AA1105" i="22"/>
  <c r="AA1106" i="22"/>
  <c r="AA1107" i="22"/>
  <c r="AA1108" i="22"/>
  <c r="AA1109" i="22"/>
  <c r="AA1110" i="22"/>
  <c r="AA1111" i="22"/>
  <c r="AA1112" i="22"/>
  <c r="AA1113" i="22"/>
  <c r="AA1114" i="22"/>
  <c r="AA1115" i="22"/>
  <c r="AA1116" i="22"/>
  <c r="AA1117" i="22"/>
  <c r="AA1118" i="22"/>
  <c r="AA1119" i="22"/>
  <c r="AA1120" i="22"/>
  <c r="AA1121" i="22"/>
  <c r="AA1122" i="22"/>
  <c r="AA1123" i="22"/>
  <c r="AA1124" i="22"/>
  <c r="AA1125" i="22"/>
  <c r="AA1126" i="22"/>
  <c r="AA1127" i="22"/>
  <c r="AA1128" i="22"/>
  <c r="AA1129" i="22"/>
  <c r="AA1130" i="22"/>
  <c r="AA1131" i="22"/>
  <c r="AA1132" i="22"/>
  <c r="AA1133" i="22"/>
  <c r="AA1134" i="22"/>
  <c r="AA1135" i="22"/>
  <c r="AA1136" i="22"/>
  <c r="AA1137" i="22"/>
  <c r="AA1138" i="22"/>
  <c r="AA1139" i="22"/>
  <c r="AA1140" i="22"/>
  <c r="AA1141" i="22"/>
  <c r="AA1142" i="22"/>
  <c r="AA1143" i="22"/>
  <c r="AA1144" i="22"/>
  <c r="AA1145" i="22"/>
  <c r="AA1146" i="22"/>
  <c r="AA1147" i="22"/>
  <c r="AA1148" i="22"/>
  <c r="AA1149" i="22"/>
  <c r="AA1150" i="22"/>
  <c r="AA1151" i="22"/>
  <c r="AA1152" i="22"/>
  <c r="AA1153" i="22"/>
  <c r="AA1154" i="22"/>
  <c r="AA1155" i="22"/>
  <c r="AA1156" i="22"/>
  <c r="AA1157" i="22"/>
  <c r="AA1158" i="22"/>
  <c r="AA1159" i="22"/>
  <c r="AA1160" i="22"/>
  <c r="AA1161" i="22"/>
  <c r="AA1162" i="22"/>
  <c r="AA1163" i="22"/>
  <c r="AA1164" i="22"/>
  <c r="AA1165" i="22"/>
  <c r="AA1166" i="22"/>
  <c r="AA1167" i="22"/>
  <c r="AA1168" i="22"/>
  <c r="AA1169" i="22"/>
  <c r="AA1170" i="22"/>
  <c r="AA1171" i="22"/>
  <c r="AA1172" i="22"/>
  <c r="AA1173" i="22"/>
  <c r="AA1174" i="22"/>
  <c r="AA1175" i="22"/>
  <c r="AA1176" i="22"/>
  <c r="AA1177" i="22"/>
  <c r="AA1178" i="22"/>
  <c r="AA1179" i="22"/>
  <c r="AA1180" i="22"/>
  <c r="AA1181" i="22"/>
  <c r="AA1182" i="22"/>
  <c r="AA1183" i="22"/>
  <c r="AA1184" i="22"/>
  <c r="AA1185" i="22"/>
  <c r="AA1186" i="22"/>
  <c r="AA1187" i="22"/>
  <c r="AA1188" i="22"/>
  <c r="AA1189" i="22"/>
  <c r="AA1190" i="22"/>
  <c r="AA1191" i="22"/>
  <c r="AA1192" i="22"/>
  <c r="AA1193" i="22"/>
  <c r="AA1194" i="22"/>
  <c r="AA1195" i="22"/>
  <c r="AA1196" i="22"/>
  <c r="AA1197" i="22"/>
  <c r="AA1198" i="22"/>
  <c r="AA1199" i="22"/>
  <c r="AA1200" i="22"/>
  <c r="AA1201" i="22"/>
  <c r="AA1202" i="22"/>
  <c r="AA1203" i="22"/>
  <c r="AA1204" i="22"/>
  <c r="AA1205" i="22"/>
  <c r="AA1206" i="22"/>
  <c r="AA1207" i="22"/>
  <c r="AA1208" i="22"/>
  <c r="AA1209" i="22"/>
  <c r="AA1210" i="22"/>
  <c r="AA1211" i="22"/>
  <c r="AA1212" i="22"/>
  <c r="AA1213" i="22"/>
  <c r="AA1214" i="22"/>
  <c r="AA1215" i="22"/>
  <c r="AA1216" i="22"/>
  <c r="AA1217" i="22"/>
  <c r="AA1218" i="22"/>
  <c r="AA1219" i="22"/>
  <c r="AA1220" i="22"/>
  <c r="AA1221" i="22"/>
  <c r="AA1222" i="22"/>
  <c r="AA1223" i="22"/>
  <c r="AA1224" i="22"/>
  <c r="AA1225" i="22"/>
  <c r="AA1226" i="22"/>
  <c r="AA1227" i="22"/>
  <c r="AA1228" i="22"/>
  <c r="AA1229" i="22"/>
  <c r="AA1230" i="22"/>
  <c r="AA1231" i="22"/>
  <c r="AA1232" i="22"/>
  <c r="AA1233" i="22"/>
  <c r="AA1234" i="22"/>
  <c r="AA1235" i="22"/>
  <c r="AA1236" i="22"/>
  <c r="AA1237" i="22"/>
  <c r="AA1238" i="22"/>
  <c r="AA1239" i="22"/>
  <c r="AA1240" i="22"/>
  <c r="AA1241" i="22"/>
  <c r="AA1242" i="22"/>
  <c r="AA1243" i="22"/>
  <c r="AA1244" i="22"/>
  <c r="AA1245" i="22"/>
  <c r="AA1246" i="22"/>
  <c r="AA1247" i="22"/>
  <c r="AA1248" i="22"/>
  <c r="AA1249" i="22"/>
  <c r="AA1250" i="22"/>
  <c r="AA1251" i="22"/>
  <c r="AA1252" i="22"/>
  <c r="AA1253" i="22"/>
  <c r="AA1254" i="22"/>
  <c r="AA1255" i="22"/>
  <c r="AA1256" i="22"/>
  <c r="AA1257" i="22"/>
  <c r="AA1258" i="22"/>
  <c r="AA1259" i="22"/>
  <c r="AA1260" i="22"/>
  <c r="AA1261" i="22"/>
  <c r="AA1262" i="22"/>
  <c r="AA1263" i="22"/>
  <c r="AA1264" i="22"/>
  <c r="AA1265" i="22"/>
  <c r="AA1266" i="22"/>
  <c r="AA1267" i="22"/>
  <c r="AA1268" i="22"/>
  <c r="AA1269" i="22"/>
  <c r="AA1270" i="22"/>
  <c r="AA1271" i="22"/>
  <c r="AA1272" i="22"/>
  <c r="AA1273" i="22"/>
  <c r="AA1274" i="22"/>
  <c r="AA1275" i="22"/>
  <c r="AA1276" i="22"/>
  <c r="AA1277" i="22"/>
  <c r="AA1278" i="22"/>
  <c r="AA1279" i="22"/>
  <c r="AA1280" i="22"/>
  <c r="AA1281" i="22"/>
  <c r="AA1282" i="22"/>
  <c r="AA1283" i="22"/>
  <c r="AA1284" i="22"/>
  <c r="AA1285" i="22"/>
  <c r="AA1286" i="22"/>
  <c r="AA1287" i="22"/>
  <c r="AA1288" i="22"/>
  <c r="AA1289" i="22"/>
  <c r="AA1290" i="22"/>
  <c r="AA1291" i="22"/>
  <c r="AA1292" i="22"/>
  <c r="AA1293" i="22"/>
  <c r="AA1294" i="22"/>
  <c r="AA1295" i="22"/>
  <c r="AA1296" i="22"/>
  <c r="AA1297" i="22"/>
  <c r="AA1298" i="22"/>
  <c r="AA1299" i="22"/>
  <c r="AA1300" i="22"/>
  <c r="AA1301" i="22"/>
  <c r="AA1302" i="22"/>
  <c r="AA1303" i="22"/>
  <c r="AA1304" i="22"/>
  <c r="AA1305" i="22"/>
  <c r="AA1306" i="22"/>
  <c r="AA1307" i="22"/>
  <c r="AA1308" i="22"/>
  <c r="AA1309" i="22"/>
  <c r="AA1310" i="22"/>
  <c r="AA3" i="22"/>
  <c r="AA4" i="20"/>
  <c r="AA5" i="20"/>
  <c r="AA6" i="20"/>
  <c r="AA7" i="20"/>
  <c r="AA8" i="20"/>
  <c r="AA9" i="20"/>
  <c r="AA10" i="20"/>
  <c r="AA11" i="20"/>
  <c r="AA12" i="20"/>
  <c r="AA13" i="20"/>
  <c r="AA14" i="20"/>
  <c r="AA15" i="20"/>
  <c r="AA16" i="20"/>
  <c r="AA17" i="20"/>
  <c r="AA18" i="20"/>
  <c r="AA19" i="20"/>
  <c r="AA20" i="20"/>
  <c r="AA21" i="20"/>
  <c r="AA22" i="20"/>
  <c r="AA23" i="20"/>
  <c r="AA24" i="20"/>
  <c r="AA25" i="20"/>
  <c r="AA26" i="20"/>
  <c r="AA27" i="20"/>
  <c r="AA28" i="20"/>
  <c r="AA29" i="20"/>
  <c r="AA30" i="20"/>
  <c r="AA31" i="20"/>
  <c r="AA32" i="20"/>
  <c r="AA33" i="20"/>
  <c r="AA34" i="20"/>
  <c r="AA35" i="20"/>
  <c r="AA36" i="20"/>
  <c r="AA37" i="20"/>
  <c r="AA38" i="20"/>
  <c r="AA39" i="20"/>
  <c r="AA40" i="20"/>
  <c r="AA41" i="20"/>
  <c r="AA42" i="20"/>
  <c r="AA43" i="20"/>
  <c r="AA44" i="20"/>
  <c r="AA45" i="20"/>
  <c r="AA46" i="20"/>
  <c r="AA47" i="20"/>
  <c r="AA48" i="20"/>
  <c r="AA49" i="20"/>
  <c r="AA50" i="20"/>
  <c r="AA51" i="20"/>
  <c r="AA52" i="20"/>
  <c r="AA53" i="20"/>
  <c r="AA54" i="20"/>
  <c r="AA55" i="20"/>
  <c r="AA56" i="20"/>
  <c r="AA57" i="20"/>
  <c r="AA58" i="20"/>
  <c r="AA59" i="20"/>
  <c r="AA60" i="20"/>
  <c r="AA61" i="20"/>
  <c r="AA62" i="20"/>
  <c r="AA63" i="20"/>
  <c r="AA64" i="20"/>
  <c r="AA65" i="20"/>
  <c r="AA66" i="20"/>
  <c r="AA67" i="20"/>
  <c r="AA68" i="20"/>
  <c r="AA69" i="20"/>
  <c r="AA70" i="20"/>
  <c r="AA71" i="20"/>
  <c r="AA72" i="20"/>
  <c r="AA73" i="20"/>
  <c r="AA74" i="20"/>
  <c r="AA75" i="20"/>
  <c r="AA76" i="20"/>
  <c r="AA77" i="20"/>
  <c r="AA78" i="20"/>
  <c r="AA79" i="20"/>
  <c r="AA80" i="20"/>
  <c r="AA81" i="20"/>
  <c r="AA82" i="20"/>
  <c r="AA83" i="20"/>
  <c r="AA84" i="20"/>
  <c r="AA85" i="20"/>
  <c r="AA86" i="20"/>
  <c r="AA87" i="20"/>
  <c r="AA88" i="20"/>
  <c r="AA89" i="20"/>
  <c r="AA90" i="20"/>
  <c r="AA91" i="20"/>
  <c r="AA92" i="20"/>
  <c r="AA93" i="20"/>
  <c r="AA94" i="20"/>
  <c r="AA95" i="20"/>
  <c r="AA96" i="20"/>
  <c r="AA97" i="20"/>
  <c r="AA98" i="20"/>
  <c r="AA99" i="20"/>
  <c r="AA100" i="20"/>
  <c r="AA101" i="20"/>
  <c r="AA102" i="20"/>
  <c r="AA103" i="20"/>
  <c r="AA104" i="20"/>
  <c r="AA105" i="20"/>
  <c r="AA106" i="20"/>
  <c r="AA107" i="20"/>
  <c r="AA108" i="20"/>
  <c r="AA109" i="20"/>
  <c r="AA110" i="20"/>
  <c r="AA111" i="20"/>
  <c r="AA112" i="20"/>
  <c r="AA113" i="20"/>
  <c r="AA114" i="20"/>
  <c r="AA115" i="20"/>
  <c r="AA116" i="20"/>
  <c r="AA117" i="20"/>
  <c r="AA118" i="20"/>
  <c r="AA119" i="20"/>
  <c r="AA120" i="20"/>
  <c r="AA121" i="20"/>
  <c r="AA122" i="20"/>
  <c r="AA123" i="20"/>
  <c r="AA124" i="20"/>
  <c r="AA125" i="20"/>
  <c r="AA126" i="20"/>
  <c r="AA127" i="20"/>
  <c r="AA128" i="20"/>
  <c r="AA129" i="20"/>
  <c r="AA130" i="20"/>
  <c r="AA131" i="20"/>
  <c r="AA132" i="20"/>
  <c r="AA133" i="20"/>
  <c r="AA134" i="20"/>
  <c r="AA135" i="20"/>
  <c r="AA136" i="20"/>
  <c r="AA137" i="20"/>
  <c r="AA138" i="20"/>
  <c r="AA139" i="20"/>
  <c r="AA140" i="20"/>
  <c r="AA141" i="20"/>
  <c r="AA142" i="20"/>
  <c r="AA143" i="20"/>
  <c r="AA144" i="20"/>
  <c r="AA145" i="20"/>
  <c r="AA146" i="20"/>
  <c r="AA147" i="20"/>
  <c r="AA148" i="20"/>
  <c r="AA149" i="20"/>
  <c r="AA150" i="20"/>
  <c r="AA151" i="20"/>
  <c r="AA152" i="20"/>
  <c r="AA153" i="20"/>
  <c r="AA154" i="20"/>
  <c r="AA155" i="20"/>
  <c r="AA156" i="20"/>
  <c r="AA157" i="20"/>
  <c r="AA158" i="20"/>
  <c r="AA159" i="20"/>
  <c r="AA160" i="20"/>
  <c r="AA161" i="20"/>
  <c r="AA162" i="20"/>
  <c r="AA163" i="20"/>
  <c r="AA164" i="20"/>
  <c r="AA165" i="20"/>
  <c r="AA166" i="20"/>
  <c r="AA167" i="20"/>
  <c r="AA168" i="20"/>
  <c r="AA169" i="20"/>
  <c r="AA170" i="20"/>
  <c r="AA171" i="20"/>
  <c r="AA172" i="20"/>
  <c r="AA173" i="20"/>
  <c r="AA174" i="20"/>
  <c r="AA175" i="20"/>
  <c r="AA176" i="20"/>
  <c r="AA177" i="20"/>
  <c r="AA178" i="20"/>
  <c r="AA179" i="20"/>
  <c r="AA180" i="20"/>
  <c r="AA181" i="20"/>
  <c r="AA182" i="20"/>
  <c r="AA183" i="20"/>
  <c r="AA184" i="20"/>
  <c r="AA185" i="20"/>
  <c r="AA186" i="20"/>
  <c r="AA187" i="20"/>
  <c r="AA188" i="20"/>
  <c r="AA189" i="20"/>
  <c r="AA190" i="20"/>
  <c r="AA191" i="20"/>
  <c r="AA192" i="20"/>
  <c r="AA193" i="20"/>
  <c r="AA194" i="20"/>
  <c r="AA195" i="20"/>
  <c r="AA196" i="20"/>
  <c r="AA197" i="20"/>
  <c r="AA198" i="20"/>
  <c r="AA199" i="20"/>
  <c r="AA200" i="20"/>
  <c r="AA201" i="20"/>
  <c r="AA202" i="20"/>
  <c r="AA203" i="20"/>
  <c r="AA204" i="20"/>
  <c r="AA205" i="20"/>
  <c r="AA206" i="20"/>
  <c r="AA207" i="20"/>
  <c r="AA208" i="20"/>
  <c r="AA209" i="20"/>
  <c r="AA210" i="20"/>
  <c r="AA211" i="20"/>
  <c r="AA212" i="20"/>
  <c r="AA213" i="20"/>
  <c r="AA214" i="20"/>
  <c r="AA215" i="20"/>
  <c r="AA216" i="20"/>
  <c r="AA217" i="20"/>
  <c r="AA218" i="20"/>
  <c r="AA219" i="20"/>
  <c r="AA220" i="20"/>
  <c r="AA221" i="20"/>
  <c r="AA222" i="20"/>
  <c r="AA223" i="20"/>
  <c r="AA224" i="20"/>
  <c r="AA225" i="20"/>
  <c r="AA226" i="20"/>
  <c r="AA227" i="20"/>
  <c r="AA228" i="20"/>
  <c r="AA229" i="20"/>
  <c r="AA230" i="20"/>
  <c r="AA231" i="20"/>
  <c r="AA232" i="20"/>
  <c r="AA233" i="20"/>
  <c r="AA234" i="20"/>
  <c r="AA235" i="20"/>
  <c r="AA236" i="20"/>
  <c r="AA237" i="20"/>
  <c r="AA238" i="20"/>
  <c r="AA239" i="20"/>
  <c r="AA240" i="20"/>
  <c r="AA241" i="20"/>
  <c r="AA242" i="20"/>
  <c r="AA243" i="20"/>
  <c r="AA244" i="20"/>
  <c r="AA245" i="20"/>
  <c r="AA246" i="20"/>
  <c r="AA247" i="20"/>
  <c r="AA248" i="20"/>
  <c r="AA249" i="20"/>
  <c r="AA250" i="20"/>
  <c r="AA251" i="20"/>
  <c r="AA252" i="20"/>
  <c r="AA253" i="20"/>
  <c r="AA254" i="20"/>
  <c r="AA255" i="20"/>
  <c r="AA256" i="20"/>
  <c r="AA257" i="20"/>
  <c r="AA258" i="20"/>
  <c r="AA259" i="20"/>
  <c r="AA260" i="20"/>
  <c r="AA261" i="20"/>
  <c r="AA262" i="20"/>
  <c r="AA263" i="20"/>
  <c r="AA264" i="20"/>
  <c r="AA265" i="20"/>
  <c r="AA266" i="20"/>
  <c r="AA267" i="20"/>
  <c r="AA268" i="20"/>
  <c r="AA269" i="20"/>
  <c r="AA270" i="20"/>
  <c r="AA271" i="20"/>
  <c r="AA272" i="20"/>
  <c r="AA273" i="20"/>
  <c r="AA274" i="20"/>
  <c r="AA275" i="20"/>
  <c r="AA276" i="20"/>
  <c r="AA277" i="20"/>
  <c r="AA278" i="20"/>
  <c r="AA279" i="20"/>
  <c r="AA280" i="20"/>
  <c r="AA281" i="20"/>
  <c r="AA282" i="20"/>
  <c r="AA283" i="20"/>
  <c r="AA284" i="20"/>
  <c r="AA285" i="20"/>
  <c r="AA286" i="20"/>
  <c r="AA287" i="20"/>
  <c r="AA288" i="20"/>
  <c r="AA289" i="20"/>
  <c r="AA290" i="20"/>
  <c r="AA291" i="20"/>
  <c r="AA292" i="20"/>
  <c r="AA293" i="20"/>
  <c r="AA294" i="20"/>
  <c r="AA295" i="20"/>
  <c r="AA296" i="20"/>
  <c r="AA297" i="20"/>
  <c r="AA298" i="20"/>
  <c r="AA299" i="20"/>
  <c r="AA300" i="20"/>
  <c r="AA301" i="20"/>
  <c r="AA302" i="20"/>
  <c r="AA303" i="20"/>
  <c r="AA304" i="20"/>
  <c r="AA305" i="20"/>
  <c r="AA306" i="20"/>
  <c r="AA307" i="20"/>
  <c r="AA308" i="20"/>
  <c r="AA309" i="20"/>
  <c r="AA310" i="20"/>
  <c r="AA311" i="20"/>
  <c r="AA312" i="20"/>
  <c r="AA313" i="20"/>
  <c r="AA314" i="20"/>
  <c r="AA315" i="20"/>
  <c r="AA316" i="20"/>
  <c r="AA317" i="20"/>
  <c r="AA318" i="20"/>
  <c r="AA319" i="20"/>
  <c r="AA320" i="20"/>
  <c r="AA321" i="20"/>
  <c r="AA322" i="20"/>
  <c r="AA323" i="20"/>
  <c r="AA324" i="20"/>
  <c r="AA325" i="20"/>
  <c r="AA326" i="20"/>
  <c r="AA327" i="20"/>
  <c r="AA328" i="20"/>
  <c r="AA329" i="20"/>
  <c r="AA330" i="20"/>
  <c r="AA331" i="20"/>
  <c r="AA332" i="20"/>
  <c r="AA333" i="20"/>
  <c r="AA334" i="20"/>
  <c r="AA335" i="20"/>
  <c r="AA336" i="20"/>
  <c r="AA337" i="20"/>
  <c r="AA338" i="20"/>
  <c r="AA339" i="20"/>
  <c r="AA340" i="20"/>
  <c r="AA341" i="20"/>
  <c r="AA342" i="20"/>
  <c r="AA343" i="20"/>
  <c r="AA344" i="20"/>
  <c r="AA345" i="20"/>
  <c r="AA346" i="20"/>
  <c r="AA347" i="20"/>
  <c r="AA348" i="20"/>
  <c r="AA349" i="20"/>
  <c r="AA350" i="20"/>
  <c r="AA351" i="20"/>
  <c r="AA352" i="20"/>
  <c r="AA353" i="20"/>
  <c r="AA354" i="20"/>
  <c r="AA355" i="20"/>
  <c r="AA356" i="20"/>
  <c r="AA357" i="20"/>
  <c r="AA358" i="20"/>
  <c r="AA359" i="20"/>
  <c r="AA360" i="20"/>
  <c r="AA361" i="20"/>
  <c r="AA362" i="20"/>
  <c r="AA363" i="20"/>
  <c r="AA364" i="20"/>
  <c r="AA365" i="20"/>
  <c r="AA366" i="20"/>
  <c r="AA367" i="20"/>
  <c r="AA368" i="20"/>
  <c r="AA369" i="20"/>
  <c r="AA370" i="20"/>
  <c r="AA371" i="20"/>
  <c r="AA372" i="20"/>
  <c r="AA373" i="20"/>
  <c r="AA374" i="20"/>
  <c r="AA375" i="20"/>
  <c r="AA376" i="20"/>
  <c r="AA377" i="20"/>
  <c r="AA378" i="20"/>
  <c r="AA379" i="20"/>
  <c r="AA380" i="20"/>
  <c r="AA381" i="20"/>
  <c r="AA382" i="20"/>
  <c r="AA383" i="20"/>
  <c r="AA384" i="20"/>
  <c r="AA385" i="20"/>
  <c r="AA386" i="20"/>
  <c r="AA387" i="20"/>
  <c r="AA388" i="20"/>
  <c r="AA389" i="20"/>
  <c r="AA390" i="20"/>
  <c r="AA391" i="20"/>
  <c r="AA392" i="20"/>
  <c r="AA393" i="20"/>
  <c r="AA394" i="20"/>
  <c r="AA395" i="20"/>
  <c r="AA396" i="20"/>
  <c r="AA397" i="20"/>
  <c r="AA398" i="20"/>
  <c r="AA399" i="20"/>
  <c r="AA400" i="20"/>
  <c r="AA401" i="20"/>
  <c r="AA402" i="20"/>
  <c r="AA403" i="20"/>
  <c r="AA404" i="20"/>
  <c r="AA405" i="20"/>
  <c r="AA406" i="20"/>
  <c r="AA407" i="20"/>
  <c r="AA408" i="20"/>
  <c r="AA409" i="20"/>
  <c r="AA410" i="20"/>
  <c r="AA411" i="20"/>
  <c r="AA412" i="20"/>
  <c r="AA413" i="20"/>
  <c r="AA414" i="20"/>
  <c r="AA415" i="20"/>
  <c r="AA416" i="20"/>
  <c r="AA417" i="20"/>
  <c r="AA418" i="20"/>
  <c r="AA419" i="20"/>
  <c r="AA420" i="20"/>
  <c r="AA421" i="20"/>
  <c r="AA422" i="20"/>
  <c r="AA423" i="20"/>
  <c r="AA424" i="20"/>
  <c r="AA425" i="20"/>
  <c r="AA426" i="20"/>
  <c r="AA427" i="20"/>
  <c r="AA428" i="20"/>
  <c r="AA429" i="20"/>
  <c r="AA430" i="20"/>
  <c r="AA431" i="20"/>
  <c r="AA432" i="20"/>
  <c r="AA433" i="20"/>
  <c r="AA434" i="20"/>
  <c r="AA435" i="20"/>
  <c r="AA436" i="20"/>
  <c r="AA437" i="20"/>
  <c r="AA438" i="20"/>
  <c r="AA439" i="20"/>
  <c r="AA440" i="20"/>
  <c r="AA441" i="20"/>
  <c r="AA442" i="20"/>
  <c r="AA443" i="20"/>
  <c r="AA444" i="20"/>
  <c r="AA445" i="20"/>
  <c r="AA446" i="20"/>
  <c r="AA447" i="20"/>
  <c r="AA448" i="20"/>
  <c r="AA449" i="20"/>
  <c r="AA450" i="20"/>
  <c r="AA451" i="20"/>
  <c r="AA452" i="20"/>
  <c r="AA453" i="20"/>
  <c r="AA454" i="20"/>
  <c r="AA455" i="20"/>
  <c r="AA456" i="20"/>
  <c r="AA457" i="20"/>
  <c r="AA458" i="20"/>
  <c r="AA459" i="20"/>
  <c r="AA460" i="20"/>
  <c r="AA461" i="20"/>
  <c r="AA462" i="20"/>
  <c r="AA463" i="20"/>
  <c r="AA464" i="20"/>
  <c r="AA465" i="20"/>
  <c r="AA466" i="20"/>
  <c r="AA467" i="20"/>
  <c r="AA468" i="20"/>
  <c r="AA469" i="20"/>
  <c r="AA470" i="20"/>
  <c r="AA471" i="20"/>
  <c r="AA472" i="20"/>
  <c r="AA473" i="20"/>
  <c r="AA474" i="20"/>
  <c r="AA475" i="20"/>
  <c r="AA476" i="20"/>
  <c r="AA477" i="20"/>
  <c r="AA478" i="20"/>
  <c r="AA479" i="20"/>
  <c r="AA480" i="20"/>
  <c r="AA481" i="20"/>
  <c r="AA482" i="20"/>
  <c r="AA483" i="20"/>
  <c r="AA484" i="20"/>
  <c r="AA485" i="20"/>
  <c r="AA486" i="20"/>
  <c r="AA487" i="20"/>
  <c r="AA488" i="20"/>
  <c r="AA489" i="20"/>
  <c r="AA490" i="20"/>
  <c r="AA491" i="20"/>
  <c r="AA492" i="20"/>
  <c r="AA493" i="20"/>
  <c r="AA494" i="20"/>
  <c r="AA495" i="20"/>
  <c r="AA496" i="20"/>
  <c r="AA497" i="20"/>
  <c r="AA498" i="20"/>
  <c r="AA499" i="20"/>
  <c r="AA500" i="20"/>
  <c r="AA501" i="20"/>
  <c r="AA502" i="20"/>
  <c r="AA503" i="20"/>
  <c r="AA504" i="20"/>
  <c r="AA505" i="20"/>
  <c r="AA506" i="20"/>
  <c r="AA507" i="20"/>
  <c r="AA508" i="20"/>
  <c r="AA509" i="20"/>
  <c r="AA510" i="20"/>
  <c r="AA511" i="20"/>
  <c r="AA512" i="20"/>
  <c r="AA513" i="20"/>
  <c r="AA514" i="20"/>
  <c r="AA515" i="20"/>
  <c r="AA516" i="20"/>
  <c r="AA517" i="20"/>
  <c r="AA518" i="20"/>
  <c r="AA519" i="20"/>
  <c r="AA520" i="20"/>
  <c r="AA521" i="20"/>
  <c r="AA522" i="20"/>
  <c r="AA523" i="20"/>
  <c r="AA524" i="20"/>
  <c r="AA525" i="20"/>
  <c r="AA526" i="20"/>
  <c r="AA527" i="20"/>
  <c r="AA528" i="20"/>
  <c r="AA529" i="20"/>
  <c r="AA530" i="20"/>
  <c r="AA531" i="20"/>
  <c r="AA532" i="20"/>
  <c r="AA533" i="20"/>
  <c r="AA534" i="20"/>
  <c r="AA535" i="20"/>
  <c r="AA536" i="20"/>
  <c r="AA537" i="20"/>
  <c r="AA538" i="20"/>
  <c r="AA539" i="20"/>
  <c r="AA540" i="20"/>
  <c r="AA541" i="20"/>
  <c r="AA542" i="20"/>
  <c r="AA543" i="20"/>
  <c r="AA544" i="20"/>
  <c r="AA545" i="20"/>
  <c r="AA546" i="20"/>
  <c r="AA547" i="20"/>
  <c r="AA548" i="20"/>
  <c r="AA549" i="20"/>
  <c r="AA550" i="20"/>
  <c r="AA551" i="20"/>
  <c r="AA552" i="20"/>
  <c r="AA553" i="20"/>
  <c r="AA554" i="20"/>
  <c r="AA555" i="20"/>
  <c r="AA556" i="20"/>
  <c r="AA557" i="20"/>
  <c r="AA558" i="20"/>
  <c r="AA559" i="20"/>
  <c r="AA560" i="20"/>
  <c r="AA561" i="20"/>
  <c r="AA562" i="20"/>
  <c r="AA563" i="20"/>
  <c r="AA564" i="20"/>
  <c r="AA565" i="20"/>
  <c r="AA566" i="20"/>
  <c r="AA567" i="20"/>
  <c r="AA568" i="20"/>
  <c r="AA569" i="20"/>
  <c r="AA570" i="20"/>
  <c r="AA571" i="20"/>
  <c r="AA572" i="20"/>
  <c r="AA573" i="20"/>
  <c r="AA574" i="20"/>
  <c r="AA575" i="20"/>
  <c r="AA576" i="20"/>
  <c r="AA577" i="20"/>
  <c r="AA578" i="20"/>
  <c r="AA579" i="20"/>
  <c r="AA580" i="20"/>
  <c r="AA581" i="20"/>
  <c r="AA582" i="20"/>
  <c r="AA583" i="20"/>
  <c r="AA584" i="20"/>
  <c r="AA585" i="20"/>
  <c r="AA586" i="20"/>
  <c r="AA587" i="20"/>
  <c r="AA588" i="20"/>
  <c r="AA589" i="20"/>
  <c r="AA590" i="20"/>
  <c r="AA591" i="20"/>
  <c r="AA592" i="20"/>
  <c r="AA593" i="20"/>
  <c r="AA594" i="20"/>
  <c r="AA595" i="20"/>
  <c r="AA596" i="20"/>
  <c r="AA597" i="20"/>
  <c r="AA598" i="20"/>
  <c r="AA599" i="20"/>
  <c r="AA600" i="20"/>
  <c r="AA601" i="20"/>
  <c r="AA602" i="20"/>
  <c r="AA603" i="20"/>
  <c r="AA604" i="20"/>
  <c r="AA605" i="20"/>
  <c r="AA606" i="20"/>
  <c r="AA607" i="20"/>
  <c r="AA608" i="20"/>
  <c r="AA609" i="20"/>
  <c r="AA610" i="20"/>
  <c r="AA611" i="20"/>
  <c r="AA612" i="20"/>
  <c r="AA613" i="20"/>
  <c r="AA614" i="20"/>
  <c r="AA615" i="20"/>
  <c r="AA616" i="20"/>
  <c r="AA617" i="20"/>
  <c r="AA618" i="20"/>
  <c r="AA619" i="20"/>
  <c r="AA620" i="20"/>
  <c r="AA621" i="20"/>
  <c r="AA622" i="20"/>
  <c r="AA623" i="20"/>
  <c r="AA624" i="20"/>
  <c r="AA625" i="20"/>
  <c r="AA626" i="20"/>
  <c r="AA627" i="20"/>
  <c r="AA628" i="20"/>
  <c r="AA629" i="20"/>
  <c r="AA630" i="20"/>
  <c r="AA631" i="20"/>
  <c r="AA632" i="20"/>
  <c r="AA633" i="20"/>
  <c r="AA634" i="20"/>
  <c r="AA635" i="20"/>
  <c r="AA636" i="20"/>
  <c r="AA637" i="20"/>
  <c r="AA638" i="20"/>
  <c r="AA639" i="20"/>
  <c r="AA640" i="20"/>
  <c r="AA641" i="20"/>
  <c r="AA642" i="20"/>
  <c r="AA643" i="20"/>
  <c r="AA644" i="20"/>
  <c r="AA645" i="20"/>
  <c r="AA646" i="20"/>
  <c r="AA647" i="20"/>
  <c r="AA648" i="20"/>
  <c r="AA649" i="20"/>
  <c r="AA650" i="20"/>
  <c r="AA651" i="20"/>
  <c r="AA652" i="20"/>
  <c r="AA653" i="20"/>
  <c r="AA654" i="20"/>
  <c r="AA655" i="20"/>
  <c r="AA656" i="20"/>
  <c r="AA657" i="20"/>
  <c r="AA658" i="20"/>
  <c r="AA659" i="20"/>
  <c r="AA660" i="20"/>
  <c r="AA661" i="20"/>
  <c r="AA662" i="20"/>
  <c r="AA663" i="20"/>
  <c r="AA664" i="20"/>
  <c r="AA665" i="20"/>
  <c r="AA666" i="20"/>
  <c r="AA667" i="20"/>
  <c r="AA668" i="20"/>
  <c r="AA669" i="20"/>
  <c r="AA670" i="20"/>
  <c r="AA671" i="20"/>
  <c r="AA672" i="20"/>
  <c r="AA673" i="20"/>
  <c r="AA674" i="20"/>
  <c r="AA675" i="20"/>
  <c r="AA676" i="20"/>
  <c r="AA677" i="20"/>
  <c r="AA678" i="20"/>
  <c r="AA679" i="20"/>
  <c r="AA680" i="20"/>
  <c r="AA681" i="20"/>
  <c r="AA682" i="20"/>
  <c r="AA683" i="20"/>
  <c r="AA684" i="20"/>
  <c r="AA685" i="20"/>
  <c r="AA686" i="20"/>
  <c r="AA687" i="20"/>
  <c r="AA688" i="20"/>
  <c r="AA689" i="20"/>
  <c r="AA690" i="20"/>
  <c r="AA691" i="20"/>
  <c r="AA692" i="20"/>
  <c r="AA693" i="20"/>
  <c r="AA694" i="20"/>
  <c r="AA695" i="20"/>
  <c r="AA696" i="20"/>
  <c r="AA697" i="20"/>
  <c r="AA698" i="20"/>
  <c r="AA699" i="20"/>
  <c r="AA700" i="20"/>
  <c r="AA701" i="20"/>
  <c r="AA702" i="20"/>
  <c r="AA703" i="20"/>
  <c r="AA704" i="20"/>
  <c r="AA705" i="20"/>
  <c r="AA706" i="20"/>
  <c r="AA707" i="20"/>
  <c r="AA708" i="20"/>
  <c r="AA709" i="20"/>
  <c r="AA710" i="20"/>
  <c r="AA711" i="20"/>
  <c r="AA712" i="20"/>
  <c r="AA713" i="20"/>
  <c r="AA714" i="20"/>
  <c r="AA715" i="20"/>
  <c r="AA716" i="20"/>
  <c r="AA717" i="20"/>
  <c r="AA718" i="20"/>
  <c r="AA719" i="20"/>
  <c r="AA720" i="20"/>
  <c r="AA721" i="20"/>
  <c r="AA722" i="20"/>
  <c r="AA723" i="20"/>
  <c r="AA724" i="20"/>
  <c r="AA725" i="20"/>
  <c r="AA726" i="20"/>
  <c r="AA727" i="20"/>
  <c r="AA728" i="20"/>
  <c r="AA729" i="20"/>
  <c r="AA730" i="20"/>
  <c r="AA731" i="20"/>
  <c r="AA732" i="20"/>
  <c r="AA733" i="20"/>
  <c r="AA734" i="20"/>
  <c r="AA735" i="20"/>
  <c r="AA736" i="20"/>
  <c r="AA737" i="20"/>
  <c r="AA738" i="20"/>
  <c r="AA739" i="20"/>
  <c r="AA740" i="20"/>
  <c r="AA741" i="20"/>
  <c r="AA742" i="20"/>
  <c r="AA743" i="20"/>
  <c r="AA744" i="20"/>
  <c r="AA745" i="20"/>
  <c r="AA746" i="20"/>
  <c r="AA747" i="20"/>
  <c r="AA748" i="20"/>
  <c r="AA749" i="20"/>
  <c r="AA750" i="20"/>
  <c r="AA751" i="20"/>
  <c r="AA752" i="20"/>
  <c r="AA753" i="20"/>
  <c r="AA754" i="20"/>
  <c r="AA755" i="20"/>
  <c r="AA756" i="20"/>
  <c r="AA757" i="20"/>
  <c r="AA758" i="20"/>
  <c r="AA759" i="20"/>
  <c r="AA760" i="20"/>
  <c r="AA761" i="20"/>
  <c r="AA762" i="20"/>
  <c r="AA763" i="20"/>
  <c r="AA764" i="20"/>
  <c r="AA765" i="20"/>
  <c r="AA766" i="20"/>
  <c r="AA767" i="20"/>
  <c r="AA768" i="20"/>
  <c r="AA769" i="20"/>
  <c r="AA770" i="20"/>
  <c r="AA771" i="20"/>
  <c r="AA772" i="20"/>
  <c r="AA773" i="20"/>
  <c r="AA774" i="20"/>
  <c r="AA775" i="20"/>
  <c r="AA776" i="20"/>
  <c r="AA777" i="20"/>
  <c r="AA778" i="20"/>
  <c r="AA779" i="20"/>
  <c r="AA780" i="20"/>
  <c r="AA781" i="20"/>
  <c r="AA782" i="20"/>
  <c r="AA783" i="20"/>
  <c r="AA784" i="20"/>
  <c r="AA785" i="20"/>
  <c r="AA786" i="20"/>
  <c r="AA787" i="20"/>
  <c r="AA788" i="20"/>
  <c r="AA789" i="20"/>
  <c r="AA790" i="20"/>
  <c r="AA791" i="20"/>
  <c r="AA792" i="20"/>
  <c r="AA793" i="20"/>
  <c r="AA794" i="20"/>
  <c r="AA795" i="20"/>
  <c r="AA796" i="20"/>
  <c r="AA797" i="20"/>
  <c r="AA798" i="20"/>
  <c r="AA799" i="20"/>
  <c r="AA800" i="20"/>
  <c r="AA801" i="20"/>
  <c r="AA802" i="20"/>
  <c r="AA803" i="20"/>
  <c r="AA804" i="20"/>
  <c r="AA805" i="20"/>
  <c r="AA806" i="20"/>
  <c r="AA807" i="20"/>
  <c r="AA808" i="20"/>
  <c r="AA809" i="20"/>
  <c r="AA810" i="20"/>
  <c r="AA811" i="20"/>
  <c r="AA812" i="20"/>
  <c r="AA813" i="20"/>
  <c r="AA814" i="20"/>
  <c r="AA815" i="20"/>
  <c r="AA816" i="20"/>
  <c r="AA817" i="20"/>
  <c r="AA818" i="20"/>
  <c r="AA819" i="20"/>
  <c r="AA820" i="20"/>
  <c r="AA821" i="20"/>
  <c r="AA822" i="20"/>
  <c r="AA823" i="20"/>
  <c r="AA824" i="20"/>
  <c r="AA825" i="20"/>
  <c r="AA826" i="20"/>
  <c r="AA827" i="20"/>
  <c r="AA828" i="20"/>
  <c r="AA829" i="20"/>
  <c r="AA830" i="20"/>
  <c r="AA831" i="20"/>
  <c r="AA832" i="20"/>
  <c r="AA833" i="20"/>
  <c r="AA834" i="20"/>
  <c r="AA835" i="20"/>
  <c r="AA836" i="20"/>
  <c r="AA837" i="20"/>
  <c r="AA838" i="20"/>
  <c r="AA839" i="20"/>
  <c r="AA840" i="20"/>
  <c r="AA841" i="20"/>
  <c r="AA842" i="20"/>
  <c r="AA843" i="20"/>
  <c r="AA844" i="20"/>
  <c r="AA845" i="20"/>
  <c r="AA846" i="20"/>
  <c r="AA847" i="20"/>
  <c r="AA848" i="20"/>
  <c r="AA849" i="20"/>
  <c r="AA850" i="20"/>
  <c r="AA851" i="20"/>
  <c r="AA852" i="20"/>
  <c r="AA853" i="20"/>
  <c r="AA854" i="20"/>
  <c r="AA855" i="20"/>
  <c r="AA856" i="20"/>
  <c r="AA857" i="20"/>
  <c r="AA858" i="20"/>
  <c r="AA859" i="20"/>
  <c r="AA860" i="20"/>
  <c r="AA861" i="20"/>
  <c r="AA862" i="20"/>
  <c r="AA863" i="20"/>
  <c r="AA864" i="20"/>
  <c r="AA865" i="20"/>
  <c r="AA866" i="20"/>
  <c r="AA867" i="20"/>
  <c r="AA868" i="20"/>
  <c r="AA869" i="20"/>
  <c r="AA870" i="20"/>
  <c r="AA871" i="20"/>
  <c r="AA872" i="20"/>
  <c r="AA873" i="20"/>
  <c r="AA874" i="20"/>
  <c r="AA875" i="20"/>
  <c r="AA876" i="20"/>
  <c r="AA877" i="20"/>
  <c r="AA878" i="20"/>
  <c r="AA879" i="20"/>
  <c r="AA880" i="20"/>
  <c r="AA881" i="20"/>
  <c r="AA882" i="20"/>
  <c r="AA883" i="20"/>
  <c r="AA884" i="20"/>
  <c r="AA885" i="20"/>
  <c r="AA886" i="20"/>
  <c r="AA887" i="20"/>
  <c r="AA888" i="20"/>
  <c r="AA889" i="20"/>
  <c r="AA890" i="20"/>
  <c r="AA891" i="20"/>
  <c r="AA892" i="20"/>
  <c r="AA893" i="20"/>
  <c r="AA894" i="20"/>
  <c r="AA895" i="20"/>
  <c r="AA896" i="20"/>
  <c r="AA897" i="20"/>
  <c r="AA898" i="20"/>
  <c r="AA899" i="20"/>
  <c r="AA900" i="20"/>
  <c r="AA901" i="20"/>
  <c r="AA902" i="20"/>
  <c r="AA903" i="20"/>
  <c r="AA904" i="20"/>
  <c r="AA905" i="20"/>
  <c r="AA906" i="20"/>
  <c r="AA907" i="20"/>
  <c r="AA908" i="20"/>
  <c r="AA909" i="20"/>
  <c r="AA910" i="20"/>
  <c r="AA911" i="20"/>
  <c r="AA912" i="20"/>
  <c r="AA913" i="20"/>
  <c r="AA914" i="20"/>
  <c r="AA915" i="20"/>
  <c r="AA916" i="20"/>
  <c r="AA917" i="20"/>
  <c r="AA918" i="20"/>
  <c r="AA919" i="20"/>
  <c r="AA920" i="20"/>
  <c r="AA921" i="20"/>
  <c r="AA922" i="20"/>
  <c r="AA923" i="20"/>
  <c r="AA924" i="20"/>
  <c r="AA925" i="20"/>
  <c r="AA926" i="20"/>
  <c r="AA927" i="20"/>
  <c r="AA928" i="20"/>
  <c r="AA929" i="20"/>
  <c r="AA930" i="20"/>
  <c r="AA931" i="20"/>
  <c r="AA932" i="20"/>
  <c r="AA933" i="20"/>
  <c r="AA934" i="20"/>
  <c r="AA935" i="20"/>
  <c r="AA936" i="20"/>
  <c r="AA937" i="20"/>
  <c r="AA938" i="20"/>
  <c r="AA939" i="20"/>
  <c r="AA940" i="20"/>
  <c r="AA941" i="20"/>
  <c r="AA942" i="20"/>
  <c r="AA943" i="20"/>
  <c r="AA944" i="20"/>
  <c r="AA945" i="20"/>
  <c r="AA946" i="20"/>
  <c r="AA947" i="20"/>
  <c r="AA948" i="20"/>
  <c r="AA949" i="20"/>
  <c r="AA950" i="20"/>
  <c r="AA951" i="20"/>
  <c r="AA952" i="20"/>
  <c r="AA953" i="20"/>
  <c r="AA954" i="20"/>
  <c r="AA955" i="20"/>
  <c r="AA956" i="20"/>
  <c r="AA957" i="20"/>
  <c r="AA958" i="20"/>
  <c r="AA959" i="20"/>
  <c r="AA960" i="20"/>
  <c r="AA961" i="20"/>
  <c r="AA962" i="20"/>
  <c r="AA963" i="20"/>
  <c r="AA964" i="20"/>
  <c r="AA965" i="20"/>
  <c r="AA966" i="20"/>
  <c r="AA967" i="20"/>
  <c r="AA968" i="20"/>
  <c r="AA969" i="20"/>
  <c r="AA970" i="20"/>
  <c r="AA971" i="20"/>
  <c r="AA972" i="20"/>
  <c r="AA973" i="20"/>
  <c r="AA974" i="20"/>
  <c r="AA975" i="20"/>
  <c r="AA976" i="20"/>
  <c r="AA977" i="20"/>
  <c r="AA978" i="20"/>
  <c r="AA979" i="20"/>
  <c r="AA980" i="20"/>
  <c r="AA981" i="20"/>
  <c r="AA982" i="20"/>
  <c r="AA983" i="20"/>
  <c r="AA984" i="20"/>
  <c r="AA985" i="20"/>
  <c r="AA986" i="20"/>
  <c r="AA987" i="20"/>
  <c r="AA988" i="20"/>
  <c r="AA989" i="20"/>
  <c r="AA990" i="20"/>
  <c r="AA991" i="20"/>
  <c r="AA992" i="20"/>
  <c r="AA993" i="20"/>
  <c r="AA994" i="20"/>
  <c r="AA995" i="20"/>
  <c r="AA996" i="20"/>
  <c r="AA997" i="20"/>
  <c r="AA998" i="20"/>
  <c r="AA999" i="20"/>
  <c r="AA1000" i="20"/>
  <c r="AA1001" i="20"/>
  <c r="AA1002" i="20"/>
  <c r="AA1003" i="20"/>
  <c r="AA1004" i="20"/>
  <c r="AA1005" i="20"/>
  <c r="AA1006" i="20"/>
  <c r="AA1007" i="20"/>
  <c r="AA1008" i="20"/>
  <c r="AA1009" i="20"/>
  <c r="AA1010" i="20"/>
  <c r="AA1011" i="20"/>
  <c r="AA1012" i="20"/>
  <c r="AA1013" i="20"/>
  <c r="AA1014" i="20"/>
  <c r="AA1015" i="20"/>
  <c r="AA1016" i="20"/>
  <c r="AA1017" i="20"/>
  <c r="AA1018" i="20"/>
  <c r="AA1019" i="20"/>
  <c r="AA1020" i="20"/>
  <c r="AA1021" i="20"/>
  <c r="AA1022" i="20"/>
  <c r="AA1023" i="20"/>
  <c r="AA1024" i="20"/>
  <c r="AA1025" i="20"/>
  <c r="AA1026" i="20"/>
  <c r="AA1027" i="20"/>
  <c r="AA1028" i="20"/>
  <c r="AA1029" i="20"/>
  <c r="AA1030" i="20"/>
  <c r="AA1031" i="20"/>
  <c r="AA1032" i="20"/>
  <c r="AA1033" i="20"/>
  <c r="AA1034" i="20"/>
  <c r="AA1035" i="20"/>
  <c r="AA1036" i="20"/>
  <c r="AA1037" i="20"/>
  <c r="AA1038" i="20"/>
  <c r="AA1039" i="20"/>
  <c r="AA1040" i="20"/>
  <c r="AA1041" i="20"/>
  <c r="AA1042" i="20"/>
  <c r="AA1043" i="20"/>
  <c r="AA1044" i="20"/>
  <c r="AA1045" i="20"/>
  <c r="AA1046" i="20"/>
  <c r="AA1047" i="20"/>
  <c r="AA1048" i="20"/>
  <c r="AA1049" i="20"/>
  <c r="AA1050" i="20"/>
  <c r="AA1051" i="20"/>
  <c r="AA1052" i="20"/>
  <c r="AA1053" i="20"/>
  <c r="AA1054" i="20"/>
  <c r="AA1055" i="20"/>
  <c r="AA1056" i="20"/>
  <c r="AA1057" i="20"/>
  <c r="AA1058" i="20"/>
  <c r="AA1059" i="20"/>
  <c r="AA1060" i="20"/>
  <c r="AA1061" i="20"/>
  <c r="AA1062" i="20"/>
  <c r="AA1063" i="20"/>
  <c r="AA1064" i="20"/>
  <c r="AA1065" i="20"/>
  <c r="AA1066" i="20"/>
  <c r="AA1067" i="20"/>
  <c r="AA1068" i="20"/>
  <c r="AA1069" i="20"/>
  <c r="AA1070" i="20"/>
  <c r="AA1071" i="20"/>
  <c r="AA1072" i="20"/>
  <c r="AA1073" i="20"/>
  <c r="AA1074" i="20"/>
  <c r="AA1075" i="20"/>
  <c r="AA1076" i="20"/>
  <c r="AA1077" i="20"/>
  <c r="AA1078" i="20"/>
  <c r="AA1079" i="20"/>
  <c r="AA1080" i="20"/>
  <c r="AA1081" i="20"/>
  <c r="AA1082" i="20"/>
  <c r="AA1083" i="20"/>
  <c r="AA1084" i="20"/>
  <c r="AA1085" i="20"/>
  <c r="AA1086" i="20"/>
  <c r="AA1087" i="20"/>
  <c r="AA1088" i="20"/>
  <c r="AA1089" i="20"/>
  <c r="AA1090" i="20"/>
  <c r="AA1091" i="20"/>
  <c r="AA1092" i="20"/>
  <c r="AA1093" i="20"/>
  <c r="AA1094" i="20"/>
  <c r="AA1095" i="20"/>
  <c r="AA1096" i="20"/>
  <c r="AA1097" i="20"/>
  <c r="AA1098" i="20"/>
  <c r="AA1099" i="20"/>
  <c r="AA1100" i="20"/>
  <c r="AA1101" i="20"/>
  <c r="AA1102" i="20"/>
  <c r="AA1103" i="20"/>
  <c r="AA1104" i="20"/>
  <c r="AA1105" i="20"/>
  <c r="AA1106" i="20"/>
  <c r="AA1107" i="20"/>
  <c r="AA1108" i="20"/>
  <c r="AA1109" i="20"/>
  <c r="AA1110" i="20"/>
  <c r="AA1111" i="20"/>
  <c r="AA1112" i="20"/>
  <c r="AA1113" i="20"/>
  <c r="AA1114" i="20"/>
  <c r="AA1115" i="20"/>
  <c r="AA1116" i="20"/>
  <c r="AA1117" i="20"/>
  <c r="AA1118" i="20"/>
  <c r="AA1119" i="20"/>
  <c r="AA1120" i="20"/>
  <c r="AA1121" i="20"/>
  <c r="AA1122" i="20"/>
  <c r="AA1123" i="20"/>
  <c r="AA1124" i="20"/>
  <c r="AA1125" i="20"/>
  <c r="AA1126" i="20"/>
  <c r="AA1127" i="20"/>
  <c r="AA1128" i="20"/>
  <c r="AA1129" i="20"/>
  <c r="AA1130" i="20"/>
  <c r="AA1131" i="20"/>
  <c r="AA1132" i="20"/>
  <c r="AA1133" i="20"/>
  <c r="AA1134" i="20"/>
  <c r="AA1135" i="20"/>
  <c r="AA1136" i="20"/>
  <c r="AA1137" i="20"/>
  <c r="AA1138" i="20"/>
  <c r="AA1139" i="20"/>
  <c r="AA1140" i="20"/>
  <c r="AA1141" i="20"/>
  <c r="AA1142" i="20"/>
  <c r="AA1143" i="20"/>
  <c r="AA1144" i="20"/>
  <c r="AA1145" i="20"/>
  <c r="AA1146" i="20"/>
  <c r="AA1147" i="20"/>
  <c r="AA1148" i="20"/>
  <c r="AA1149" i="20"/>
  <c r="AA1150" i="20"/>
  <c r="AA1151" i="20"/>
  <c r="AA1152" i="20"/>
  <c r="AA1153" i="20"/>
  <c r="AA1154" i="20"/>
  <c r="AA1155" i="20"/>
  <c r="AA1156" i="20"/>
  <c r="AA1157" i="20"/>
  <c r="AA1158" i="20"/>
  <c r="AA1159" i="20"/>
  <c r="AA1160" i="20"/>
  <c r="AA1161" i="20"/>
  <c r="AA1162" i="20"/>
  <c r="AA1163" i="20"/>
  <c r="AA1164" i="20"/>
  <c r="AA1165" i="20"/>
  <c r="AA1166" i="20"/>
  <c r="AA1167" i="20"/>
  <c r="AA1168" i="20"/>
  <c r="AA1169" i="20"/>
  <c r="AA1170" i="20"/>
  <c r="AA1171" i="20"/>
  <c r="AA1172" i="20"/>
  <c r="AA1173" i="20"/>
  <c r="AA1174" i="20"/>
  <c r="AA1175" i="20"/>
  <c r="AA1176" i="20"/>
  <c r="AA1177" i="20"/>
  <c r="AA1178" i="20"/>
  <c r="AA1179" i="20"/>
  <c r="AA1180" i="20"/>
  <c r="AA1181" i="20"/>
  <c r="AA1182" i="20"/>
  <c r="AA1183" i="20"/>
  <c r="AA1184" i="20"/>
  <c r="AA1185" i="20"/>
  <c r="AA1186" i="20"/>
  <c r="AA1187" i="20"/>
  <c r="AA1188" i="20"/>
  <c r="AA1189" i="20"/>
  <c r="AA1190" i="20"/>
  <c r="AA1191" i="20"/>
  <c r="AA1192" i="20"/>
  <c r="AA1193" i="20"/>
  <c r="AA1194" i="20"/>
  <c r="AA1195" i="20"/>
  <c r="AA1196" i="20"/>
  <c r="AA1197" i="20"/>
  <c r="AA1198" i="20"/>
  <c r="AA1199" i="20"/>
  <c r="AA1200" i="20"/>
  <c r="AA1201" i="20"/>
  <c r="AA1202" i="20"/>
  <c r="AA1203" i="20"/>
  <c r="AA1204" i="20"/>
  <c r="AA1205" i="20"/>
  <c r="AA1206" i="20"/>
  <c r="AA1207" i="20"/>
  <c r="AA1208" i="20"/>
  <c r="AA1209" i="20"/>
  <c r="AA1210" i="20"/>
  <c r="AA1211" i="20"/>
  <c r="AA1212" i="20"/>
  <c r="AA1213" i="20"/>
  <c r="AA1214" i="20"/>
  <c r="AA1215" i="20"/>
  <c r="AA1216" i="20"/>
  <c r="AA1217" i="20"/>
  <c r="AA1218" i="20"/>
  <c r="AA1219" i="20"/>
  <c r="AA1220" i="20"/>
  <c r="AA1221" i="20"/>
  <c r="AA1222" i="20"/>
  <c r="AA1223" i="20"/>
  <c r="AA1224" i="20"/>
  <c r="AA1225" i="20"/>
  <c r="AA1226" i="20"/>
  <c r="AA1227" i="20"/>
  <c r="AA1228" i="20"/>
  <c r="AA1229" i="20"/>
  <c r="AA1230" i="20"/>
  <c r="AA1231" i="20"/>
  <c r="AA1232" i="20"/>
  <c r="AA1233" i="20"/>
  <c r="AA1234" i="20"/>
  <c r="AA1235" i="20"/>
  <c r="AA1236" i="20"/>
  <c r="AA1237" i="20"/>
  <c r="AA1238" i="20"/>
  <c r="AA1239" i="20"/>
  <c r="AA1240" i="20"/>
  <c r="AA1241" i="20"/>
  <c r="AA1242" i="20"/>
  <c r="AA1243" i="20"/>
  <c r="AA1244" i="20"/>
  <c r="AA1245" i="20"/>
  <c r="AA1246" i="20"/>
  <c r="AA1247" i="20"/>
  <c r="AA1248" i="20"/>
  <c r="AA1249" i="20"/>
  <c r="AA1250" i="20"/>
  <c r="AA1251" i="20"/>
  <c r="AA1252" i="20"/>
  <c r="AA1253" i="20"/>
  <c r="AA1254" i="20"/>
  <c r="AA1255" i="20"/>
  <c r="AA1256" i="20"/>
  <c r="AA1257" i="20"/>
  <c r="AA1258" i="20"/>
  <c r="AA1259" i="20"/>
  <c r="AA1260" i="20"/>
  <c r="AA1261" i="20"/>
  <c r="AA1262" i="20"/>
  <c r="AA1263" i="20"/>
  <c r="AA1264" i="20"/>
  <c r="AA1265" i="20"/>
  <c r="AA1266" i="20"/>
  <c r="AA1267" i="20"/>
  <c r="AA1268" i="20"/>
  <c r="AA1269" i="20"/>
  <c r="AA1270" i="20"/>
  <c r="AA1271" i="20"/>
  <c r="AA1272" i="20"/>
  <c r="AA1273" i="20"/>
  <c r="AA1274" i="20"/>
  <c r="AA1275" i="20"/>
  <c r="AA1276" i="20"/>
  <c r="AA1277" i="20"/>
  <c r="AA1278" i="20"/>
  <c r="AA1279" i="20"/>
  <c r="AA1280" i="20"/>
  <c r="AA1281" i="20"/>
  <c r="AA1282" i="20"/>
  <c r="AA1283" i="20"/>
  <c r="AA1284" i="20"/>
  <c r="AA1285" i="20"/>
  <c r="AA1286" i="20"/>
  <c r="AA1287" i="20"/>
  <c r="AA1288" i="20"/>
  <c r="AA1289" i="20"/>
  <c r="AA1290" i="20"/>
  <c r="AA1291" i="20"/>
  <c r="AA1292" i="20"/>
  <c r="AA1293" i="20"/>
  <c r="AA1294" i="20"/>
  <c r="AA1295" i="20"/>
  <c r="AA1296" i="20"/>
  <c r="AA1297" i="20"/>
  <c r="AA1298" i="20"/>
  <c r="AA1299" i="20"/>
  <c r="AA1300" i="20"/>
  <c r="AA1301" i="20"/>
  <c r="AA1302" i="20"/>
  <c r="AA1303" i="20"/>
  <c r="AA1304" i="20"/>
  <c r="AA1305" i="20"/>
  <c r="AA1306" i="20"/>
  <c r="AA1307" i="20"/>
  <c r="AA1308" i="20"/>
  <c r="AA1309" i="20"/>
  <c r="AA1310" i="20"/>
  <c r="AA3" i="20"/>
  <c r="AD50" i="21"/>
  <c r="AD51" i="21"/>
  <c r="AD52" i="21"/>
  <c r="AD53" i="21"/>
  <c r="AD54" i="21"/>
  <c r="AD55" i="21"/>
  <c r="AD56" i="21"/>
  <c r="AD57" i="21"/>
  <c r="AD58" i="21"/>
  <c r="AD59" i="21"/>
  <c r="AD60" i="21"/>
  <c r="AD61" i="21"/>
  <c r="AD62" i="21"/>
  <c r="AD63" i="21"/>
  <c r="AD64" i="21"/>
  <c r="AD65" i="21"/>
  <c r="AD66" i="21"/>
  <c r="AD67" i="21"/>
  <c r="AD68" i="21"/>
  <c r="AD69" i="21"/>
  <c r="AD70" i="21"/>
  <c r="AD71" i="21"/>
  <c r="AD72" i="21"/>
  <c r="AD73" i="21"/>
  <c r="AD74" i="21"/>
  <c r="AD75" i="21"/>
  <c r="AD76" i="21"/>
  <c r="AD77" i="21"/>
  <c r="AD78" i="21"/>
  <c r="AD79" i="21"/>
  <c r="AD80" i="21"/>
  <c r="AD81" i="21"/>
  <c r="AD82" i="21"/>
  <c r="AD83" i="21"/>
  <c r="AD84" i="21"/>
  <c r="AD85" i="21"/>
  <c r="AD86" i="21"/>
  <c r="AD87" i="21"/>
  <c r="AD88" i="21"/>
  <c r="AD89" i="21"/>
  <c r="AD90" i="21"/>
  <c r="AD91" i="21"/>
  <c r="AD92" i="21"/>
  <c r="AD93" i="21"/>
  <c r="AD94" i="21"/>
  <c r="AD95" i="21"/>
  <c r="AD96" i="21"/>
  <c r="AD97" i="21"/>
  <c r="AD98" i="21"/>
  <c r="AD99" i="21"/>
  <c r="AD100" i="21"/>
  <c r="AD101" i="21"/>
  <c r="AD102" i="21"/>
  <c r="AD103" i="21"/>
  <c r="AD104" i="21"/>
  <c r="AD105" i="21"/>
  <c r="AD106" i="21"/>
  <c r="AD107" i="21"/>
  <c r="AD108" i="21"/>
  <c r="AD109" i="21"/>
  <c r="AD110" i="21"/>
  <c r="AD111" i="21"/>
  <c r="AD112" i="21"/>
  <c r="AD113" i="21"/>
  <c r="AD114" i="21"/>
  <c r="AD115" i="21"/>
  <c r="AD116" i="21"/>
  <c r="AD117" i="21"/>
  <c r="AD118" i="21"/>
  <c r="AD119" i="21"/>
  <c r="AD120" i="21"/>
  <c r="AD121" i="21"/>
  <c r="AD122" i="21"/>
  <c r="AD123" i="21"/>
  <c r="AD124" i="21"/>
  <c r="AD125" i="21"/>
  <c r="AD126" i="21"/>
  <c r="AD127" i="21"/>
  <c r="AD128" i="21"/>
  <c r="AD129" i="21"/>
  <c r="AD130" i="21"/>
  <c r="AD131" i="21"/>
  <c r="AD132" i="21"/>
  <c r="AD133" i="21"/>
  <c r="AD134" i="21"/>
  <c r="AD135" i="21"/>
  <c r="AD136" i="21"/>
  <c r="AD137" i="21"/>
  <c r="AD138" i="21"/>
  <c r="AD139" i="21"/>
  <c r="AD140" i="21"/>
  <c r="AD141" i="21"/>
  <c r="AD142" i="21"/>
  <c r="AD143" i="21"/>
  <c r="AD144" i="21"/>
  <c r="AD145" i="21"/>
  <c r="AD146" i="21"/>
  <c r="AD147" i="21"/>
  <c r="AD148" i="21"/>
  <c r="AD149" i="21"/>
  <c r="AD150" i="21"/>
  <c r="AD151" i="21"/>
  <c r="AD152" i="21"/>
  <c r="AD153" i="21"/>
  <c r="AD154" i="21"/>
  <c r="AD155" i="21"/>
  <c r="AD156" i="21"/>
  <c r="AD157" i="21"/>
  <c r="AD158" i="21"/>
  <c r="AD159" i="21"/>
  <c r="AD160" i="21"/>
  <c r="AD161" i="21"/>
  <c r="AD162" i="21"/>
  <c r="AD163" i="21"/>
  <c r="AD164" i="21"/>
  <c r="AD165" i="21"/>
  <c r="AD166" i="21"/>
  <c r="AD167" i="21"/>
  <c r="AD168" i="21"/>
  <c r="AD169" i="21"/>
  <c r="AD170" i="21"/>
  <c r="AD171" i="21"/>
  <c r="AD172" i="21"/>
  <c r="AD173" i="21"/>
  <c r="AD174" i="21"/>
  <c r="AD175" i="21"/>
  <c r="AD176" i="21"/>
  <c r="AD177" i="21"/>
  <c r="AD178" i="21"/>
  <c r="AD179" i="21"/>
  <c r="AD180" i="21"/>
  <c r="AD181" i="21"/>
  <c r="AD182" i="21"/>
  <c r="AD183" i="21"/>
  <c r="AD184" i="21"/>
  <c r="AD185" i="21"/>
  <c r="AD186" i="21"/>
  <c r="AD187" i="21"/>
  <c r="AD188" i="21"/>
  <c r="AD189" i="21"/>
  <c r="AD190" i="21"/>
  <c r="AD191" i="21"/>
  <c r="AD192" i="21"/>
  <c r="AD193" i="21"/>
  <c r="AD194" i="21"/>
  <c r="AD195" i="21"/>
  <c r="AD196" i="21"/>
  <c r="AD197" i="21"/>
  <c r="AD198" i="21"/>
  <c r="AD199" i="21"/>
  <c r="AD200" i="21"/>
  <c r="AD201" i="21"/>
  <c r="AD202" i="21"/>
  <c r="AD203" i="21"/>
  <c r="AD204" i="21"/>
  <c r="AD205" i="21"/>
  <c r="AD206" i="21"/>
  <c r="AD207" i="21"/>
  <c r="AD208" i="21"/>
  <c r="AD209" i="21"/>
  <c r="AD210" i="21"/>
  <c r="AD211" i="21"/>
  <c r="AD212" i="21"/>
  <c r="AD213" i="21"/>
  <c r="AD214" i="21"/>
  <c r="AD215" i="21"/>
  <c r="AD216" i="21"/>
  <c r="AD217" i="21"/>
  <c r="AD218" i="21"/>
  <c r="AD219" i="21"/>
  <c r="AD220" i="21"/>
  <c r="AD221" i="21"/>
  <c r="AD222" i="21"/>
  <c r="AD223" i="21"/>
  <c r="AD224" i="21"/>
  <c r="AD225" i="21"/>
  <c r="AD226" i="21"/>
  <c r="AD227" i="21"/>
  <c r="AD228" i="21"/>
  <c r="AD229" i="21"/>
  <c r="AD230" i="21"/>
  <c r="AD231" i="21"/>
  <c r="AD232" i="21"/>
  <c r="AD233" i="21"/>
  <c r="AD234" i="21"/>
  <c r="AD235" i="21"/>
  <c r="AD236" i="21"/>
  <c r="AD237" i="21"/>
  <c r="AD238" i="21"/>
  <c r="AD239" i="21"/>
  <c r="AD240" i="21"/>
  <c r="AD241" i="21"/>
  <c r="AD242" i="21"/>
  <c r="AD243" i="21"/>
  <c r="AD244" i="21"/>
  <c r="AD245" i="21"/>
  <c r="AD246" i="21"/>
  <c r="AD247" i="21"/>
  <c r="AD248" i="21"/>
  <c r="AD249" i="21"/>
  <c r="AD250" i="21"/>
  <c r="AD251" i="21"/>
  <c r="AD252" i="21"/>
  <c r="AD253" i="21"/>
  <c r="AD254" i="21"/>
  <c r="AD255" i="21"/>
  <c r="AD256" i="21"/>
  <c r="AD257" i="21"/>
  <c r="AD258" i="21"/>
  <c r="AD259" i="21"/>
  <c r="AD260" i="21"/>
  <c r="AD261" i="21"/>
  <c r="AD262" i="21"/>
  <c r="AD263" i="21"/>
  <c r="AD264" i="21"/>
  <c r="AD265" i="21"/>
  <c r="AD266" i="21"/>
  <c r="AD267" i="21"/>
  <c r="AD268" i="21"/>
  <c r="AD269" i="21"/>
  <c r="AD270" i="21"/>
  <c r="AD271" i="21"/>
  <c r="AD272" i="21"/>
  <c r="AD273" i="21"/>
  <c r="AD274" i="21"/>
  <c r="AD275" i="21"/>
  <c r="AD276" i="21"/>
  <c r="AD277" i="21"/>
  <c r="AD278" i="21"/>
  <c r="AD279" i="21"/>
  <c r="AD280" i="21"/>
  <c r="AD281" i="21"/>
  <c r="AD282" i="21"/>
  <c r="AD283" i="21"/>
  <c r="AD284" i="21"/>
  <c r="AD285" i="21"/>
  <c r="AD286" i="21"/>
  <c r="AD287" i="21"/>
  <c r="AD288" i="21"/>
  <c r="AD289" i="21"/>
  <c r="AD290" i="21"/>
  <c r="AD291" i="21"/>
  <c r="AD292" i="21"/>
  <c r="AD293" i="21"/>
  <c r="AD294" i="21"/>
  <c r="AD295" i="21"/>
  <c r="AD296" i="21"/>
  <c r="AD297" i="21"/>
  <c r="AD298" i="21"/>
  <c r="AD299" i="21"/>
  <c r="AD300" i="21"/>
  <c r="AD301" i="21"/>
  <c r="AD302" i="21"/>
  <c r="AD303" i="21"/>
  <c r="AD304" i="21"/>
  <c r="AD305" i="21"/>
  <c r="AD306" i="21"/>
  <c r="AD307" i="21"/>
  <c r="AD308" i="21"/>
  <c r="AD309" i="21"/>
  <c r="AD310" i="21"/>
  <c r="AD311" i="21"/>
  <c r="AD312" i="21"/>
  <c r="AD313" i="21"/>
  <c r="AD314" i="21"/>
  <c r="AD315" i="21"/>
  <c r="AD316" i="21"/>
  <c r="AD317" i="21"/>
  <c r="AD318" i="21"/>
  <c r="AD319" i="21"/>
  <c r="AD320" i="21"/>
  <c r="AD321" i="21"/>
  <c r="AD322" i="21"/>
  <c r="AD323" i="21"/>
  <c r="AD324" i="21"/>
  <c r="AD325" i="21"/>
  <c r="AD326" i="21"/>
  <c r="AD327" i="21"/>
  <c r="AD328" i="21"/>
  <c r="AD329" i="21"/>
  <c r="AD330" i="21"/>
  <c r="AD331" i="21"/>
  <c r="AD332" i="21"/>
  <c r="AD333" i="21"/>
  <c r="AD334" i="21"/>
  <c r="AD335" i="21"/>
  <c r="AD336" i="21"/>
  <c r="AD337" i="21"/>
  <c r="AD338" i="21"/>
  <c r="AD339" i="21"/>
  <c r="AD340" i="21"/>
  <c r="AD341" i="21"/>
  <c r="AD342" i="21"/>
  <c r="AD343" i="21"/>
  <c r="AD344" i="21"/>
  <c r="AD345" i="21"/>
  <c r="AD346" i="21"/>
  <c r="AD347" i="21"/>
  <c r="AD348" i="21"/>
  <c r="AD349" i="21"/>
  <c r="AD350" i="21"/>
  <c r="AD351" i="21"/>
  <c r="AD352" i="21"/>
  <c r="AD353" i="21"/>
  <c r="AD354" i="21"/>
  <c r="AD355" i="21"/>
  <c r="AD356" i="21"/>
  <c r="AD357" i="21"/>
  <c r="AD358" i="21"/>
  <c r="AD359" i="21"/>
  <c r="AD360" i="21"/>
  <c r="AD361" i="21"/>
  <c r="AD362" i="21"/>
  <c r="AD363" i="21"/>
  <c r="AD364" i="21"/>
  <c r="AD365" i="21"/>
  <c r="AD366" i="21"/>
  <c r="AD367" i="21"/>
  <c r="AD368" i="21"/>
  <c r="AD369" i="21"/>
  <c r="AD370" i="21"/>
  <c r="AD371" i="21"/>
  <c r="AD372" i="21"/>
  <c r="AD373" i="21"/>
  <c r="AD374" i="21"/>
  <c r="AD375" i="21"/>
  <c r="AD376" i="21"/>
  <c r="AD377" i="21"/>
  <c r="AD378" i="21"/>
  <c r="AD379" i="21"/>
  <c r="AD380" i="21"/>
  <c r="AD381" i="21"/>
  <c r="AD382" i="21"/>
  <c r="AD383" i="21"/>
  <c r="AD384" i="21"/>
  <c r="AD385" i="21"/>
  <c r="AD386" i="21"/>
  <c r="AD387" i="21"/>
  <c r="AD388" i="21"/>
  <c r="AD389" i="21"/>
  <c r="AD390" i="21"/>
  <c r="AD391" i="21"/>
  <c r="AD392" i="21"/>
  <c r="AD393" i="21"/>
  <c r="AD394" i="21"/>
  <c r="AD395" i="21"/>
  <c r="AD396" i="21"/>
  <c r="AD397" i="21"/>
  <c r="AD398" i="21"/>
  <c r="AD399" i="21"/>
  <c r="AD400" i="21"/>
  <c r="AD401" i="21"/>
  <c r="AD402" i="21"/>
  <c r="AD403" i="21"/>
  <c r="AD404" i="21"/>
  <c r="AD405" i="21"/>
  <c r="AD406" i="21"/>
  <c r="AD407" i="21"/>
  <c r="AD408" i="21"/>
  <c r="AD409" i="21"/>
  <c r="AD410" i="21"/>
  <c r="AD411" i="21"/>
  <c r="AD412" i="21"/>
  <c r="AD413" i="21"/>
  <c r="AD414" i="21"/>
  <c r="AD415" i="21"/>
  <c r="AD416" i="21"/>
  <c r="AD417" i="21"/>
  <c r="AD418" i="21"/>
  <c r="AD419" i="21"/>
  <c r="AD420" i="21"/>
  <c r="AD421" i="21"/>
  <c r="AD422" i="21"/>
  <c r="AD423" i="21"/>
  <c r="AD424" i="21"/>
  <c r="AD425" i="21"/>
  <c r="AD426" i="21"/>
  <c r="AD427" i="21"/>
  <c r="AD428" i="21"/>
  <c r="AD429" i="21"/>
  <c r="AD430" i="21"/>
  <c r="AD431" i="21"/>
  <c r="AD432" i="21"/>
  <c r="AD433" i="21"/>
  <c r="AD434" i="21"/>
  <c r="AD435" i="21"/>
  <c r="AD436" i="21"/>
  <c r="AD437" i="21"/>
  <c r="AD438" i="21"/>
  <c r="AD439" i="21"/>
  <c r="AD440" i="21"/>
  <c r="AD441" i="21"/>
  <c r="AD442" i="21"/>
  <c r="AD443" i="21"/>
  <c r="AD444" i="21"/>
  <c r="AD445" i="21"/>
  <c r="AD446" i="21"/>
  <c r="AD447" i="21"/>
  <c r="AD448" i="21"/>
  <c r="AD449" i="21"/>
  <c r="AD450" i="21"/>
  <c r="AD451" i="21"/>
  <c r="AD452" i="21"/>
  <c r="AD453" i="21"/>
  <c r="AD454" i="21"/>
  <c r="AD455" i="21"/>
  <c r="AD456" i="21"/>
  <c r="AD457" i="21"/>
  <c r="AD458" i="21"/>
  <c r="AD459" i="21"/>
  <c r="AD460" i="21"/>
  <c r="AD461" i="21"/>
  <c r="AD462" i="21"/>
  <c r="AD463" i="21"/>
  <c r="AD464" i="21"/>
  <c r="AD465" i="21"/>
  <c r="AD466" i="21"/>
  <c r="AD467" i="21"/>
  <c r="AD468" i="21"/>
  <c r="AD469" i="21"/>
  <c r="AD470" i="21"/>
  <c r="AD471" i="21"/>
  <c r="AD472" i="21"/>
  <c r="AD473" i="21"/>
  <c r="AD474" i="21"/>
  <c r="AD475" i="21"/>
  <c r="AD476" i="21"/>
  <c r="AD477" i="21"/>
  <c r="AD478" i="21"/>
  <c r="AD479" i="21"/>
  <c r="AD480" i="21"/>
  <c r="AD481" i="21"/>
  <c r="AD482" i="21"/>
  <c r="AD483" i="21"/>
  <c r="AD484" i="21"/>
  <c r="AD485" i="21"/>
  <c r="AD486" i="21"/>
  <c r="AD487" i="21"/>
  <c r="AD488" i="21"/>
  <c r="AD489" i="21"/>
  <c r="AD490" i="21"/>
  <c r="AD491" i="21"/>
  <c r="AD492" i="21"/>
  <c r="AD493" i="21"/>
  <c r="AD494" i="21"/>
  <c r="AD495" i="21"/>
  <c r="AD496" i="21"/>
  <c r="AD497" i="21"/>
  <c r="AD498" i="21"/>
  <c r="AD499" i="21"/>
  <c r="AD500" i="21"/>
  <c r="AD501" i="21"/>
  <c r="AD502" i="21"/>
  <c r="AD503" i="21"/>
  <c r="AD504" i="21"/>
  <c r="AD505" i="21"/>
  <c r="AD506" i="21"/>
  <c r="AD507" i="21"/>
  <c r="AD508" i="21"/>
  <c r="AD509" i="21"/>
  <c r="AD510" i="21"/>
  <c r="AD511" i="21"/>
  <c r="AD512" i="21"/>
  <c r="AD513" i="21"/>
  <c r="AD514" i="21"/>
  <c r="AD515" i="21"/>
  <c r="AD516" i="21"/>
  <c r="AD517" i="21"/>
  <c r="AD518" i="21"/>
  <c r="AD519" i="21"/>
  <c r="AD520" i="21"/>
  <c r="AD521" i="21"/>
  <c r="AD522" i="21"/>
  <c r="AD523" i="21"/>
  <c r="AD524" i="21"/>
  <c r="AD525" i="21"/>
  <c r="AD526" i="21"/>
  <c r="AD527" i="21"/>
  <c r="AD528" i="21"/>
  <c r="AD529" i="21"/>
  <c r="AD530" i="21"/>
  <c r="AD531" i="21"/>
  <c r="AD532" i="21"/>
  <c r="AD533" i="21"/>
  <c r="AD534" i="21"/>
  <c r="AD535" i="21"/>
  <c r="AD536" i="21"/>
  <c r="AD537" i="21"/>
  <c r="AD538" i="21"/>
  <c r="AD539" i="21"/>
  <c r="AD540" i="21"/>
  <c r="AD541" i="21"/>
  <c r="AD542" i="21"/>
  <c r="AD543" i="21"/>
  <c r="AD544" i="21"/>
  <c r="AD545" i="21"/>
  <c r="AD546" i="21"/>
  <c r="AD547" i="21"/>
  <c r="AD548" i="21"/>
  <c r="AD549" i="21"/>
  <c r="AD550" i="21"/>
  <c r="AD551" i="21"/>
  <c r="AD552" i="21"/>
  <c r="AD553" i="21"/>
  <c r="AD554" i="21"/>
  <c r="AD555" i="21"/>
  <c r="AD556" i="21"/>
  <c r="AD557" i="21"/>
  <c r="AD558" i="21"/>
  <c r="AD559" i="21"/>
  <c r="AD560" i="21"/>
  <c r="AD561" i="21"/>
  <c r="AD562" i="21"/>
  <c r="AD563" i="21"/>
  <c r="AD564" i="21"/>
  <c r="AD565" i="21"/>
  <c r="AD566" i="21"/>
  <c r="AD567" i="21"/>
  <c r="AD568" i="21"/>
  <c r="AD569" i="21"/>
  <c r="AD570" i="21"/>
  <c r="AD571" i="21"/>
  <c r="AD572" i="21"/>
  <c r="AD573" i="21"/>
  <c r="AD574" i="21"/>
  <c r="AD575" i="21"/>
  <c r="AD576" i="21"/>
  <c r="AD577" i="21"/>
  <c r="AD578" i="21"/>
  <c r="AD579" i="21"/>
  <c r="AD580" i="21"/>
  <c r="AD581" i="21"/>
  <c r="AD582" i="21"/>
  <c r="AD583" i="21"/>
  <c r="AD584" i="21"/>
  <c r="AD585" i="21"/>
  <c r="AD586" i="21"/>
  <c r="AD587" i="21"/>
  <c r="AD588" i="21"/>
  <c r="AD589" i="21"/>
  <c r="AD590" i="21"/>
  <c r="AD591" i="21"/>
  <c r="AD592" i="21"/>
  <c r="AD593" i="21"/>
  <c r="AD594" i="21"/>
  <c r="AD595" i="21"/>
  <c r="AD596" i="21"/>
  <c r="AD597" i="21"/>
  <c r="AD598" i="21"/>
  <c r="AD599" i="21"/>
  <c r="AD600" i="21"/>
  <c r="AD601" i="21"/>
  <c r="AD602" i="21"/>
  <c r="AD603" i="21"/>
  <c r="AD604" i="21"/>
  <c r="AD605" i="21"/>
  <c r="AD606" i="21"/>
  <c r="AD607" i="21"/>
  <c r="AD608" i="21"/>
  <c r="AD609" i="21"/>
  <c r="AD610" i="21"/>
  <c r="AD611" i="21"/>
  <c r="AD612" i="21"/>
  <c r="AD613" i="21"/>
  <c r="AD614" i="21"/>
  <c r="AD615" i="21"/>
  <c r="AD616" i="21"/>
  <c r="AD617" i="21"/>
  <c r="AD618" i="21"/>
  <c r="AD619" i="21"/>
  <c r="AD620" i="21"/>
  <c r="AD621" i="21"/>
  <c r="AD622" i="21"/>
  <c r="AD623" i="21"/>
  <c r="AD624" i="21"/>
  <c r="AD625" i="21"/>
  <c r="AD626" i="21"/>
  <c r="AD627" i="21"/>
  <c r="AD628" i="21"/>
  <c r="AD629" i="21"/>
  <c r="AD630" i="21"/>
  <c r="AD631" i="21"/>
  <c r="AD632" i="21"/>
  <c r="AD633" i="21"/>
  <c r="AD634" i="21"/>
  <c r="AD635" i="21"/>
  <c r="AD636" i="21"/>
  <c r="AD637" i="21"/>
  <c r="AD638" i="21"/>
  <c r="AD639" i="21"/>
  <c r="AD640" i="21"/>
  <c r="AD641" i="21"/>
  <c r="AD642" i="21"/>
  <c r="AD643" i="21"/>
  <c r="AD644" i="21"/>
  <c r="AD645" i="21"/>
  <c r="AD646" i="21"/>
  <c r="AD647" i="21"/>
  <c r="AD648" i="21"/>
  <c r="AD649" i="21"/>
  <c r="AD650" i="21"/>
  <c r="AD651" i="21"/>
  <c r="AD652" i="21"/>
  <c r="AD653" i="21"/>
  <c r="AD654" i="21"/>
  <c r="AD655" i="21"/>
  <c r="AD656" i="21"/>
  <c r="AD657" i="21"/>
  <c r="AD658" i="21"/>
  <c r="AD659" i="21"/>
  <c r="AD660" i="21"/>
  <c r="AD661" i="21"/>
  <c r="AD662" i="21"/>
  <c r="AD663" i="21"/>
  <c r="AD664" i="21"/>
  <c r="AD665" i="21"/>
  <c r="AD666" i="21"/>
  <c r="AD667" i="21"/>
  <c r="AD668" i="21"/>
  <c r="AD669" i="21"/>
  <c r="AD670" i="21"/>
  <c r="AD671" i="21"/>
  <c r="AD672" i="21"/>
  <c r="AD673" i="21"/>
  <c r="AD674" i="21"/>
  <c r="AD675" i="21"/>
  <c r="AD676" i="21"/>
  <c r="AD677" i="21"/>
  <c r="AD678" i="21"/>
  <c r="AD679" i="21"/>
  <c r="AD680" i="21"/>
  <c r="AD681" i="21"/>
  <c r="AD682" i="21"/>
  <c r="AD683" i="21"/>
  <c r="AD684" i="21"/>
  <c r="AD685" i="21"/>
  <c r="AD686" i="21"/>
  <c r="AD687" i="21"/>
  <c r="AD688" i="21"/>
  <c r="AD689" i="21"/>
  <c r="AD690" i="21"/>
  <c r="AD691" i="21"/>
  <c r="AD692" i="21"/>
  <c r="AD693" i="21"/>
  <c r="AD694" i="21"/>
  <c r="AD695" i="21"/>
  <c r="AD696" i="21"/>
  <c r="AD697" i="21"/>
  <c r="AD698" i="21"/>
  <c r="AD699" i="21"/>
  <c r="AD700" i="21"/>
  <c r="AD701" i="21"/>
  <c r="AD702" i="21"/>
  <c r="AD703" i="21"/>
  <c r="AD704" i="21"/>
  <c r="AD705" i="21"/>
  <c r="AD706" i="21"/>
  <c r="AD707" i="21"/>
  <c r="AD708" i="21"/>
  <c r="AD709" i="21"/>
  <c r="AD710" i="21"/>
  <c r="AD711" i="21"/>
  <c r="AD712" i="21"/>
  <c r="AD713" i="21"/>
  <c r="AD714" i="21"/>
  <c r="AD715" i="21"/>
  <c r="AD716" i="21"/>
  <c r="AD717" i="21"/>
  <c r="AD718" i="21"/>
  <c r="AD719" i="21"/>
  <c r="AD720" i="21"/>
  <c r="AD721" i="21"/>
  <c r="AD722" i="21"/>
  <c r="AD723" i="21"/>
  <c r="AD724" i="21"/>
  <c r="AD725" i="21"/>
  <c r="AD726" i="21"/>
  <c r="AD727" i="21"/>
  <c r="AD728" i="21"/>
  <c r="AD729" i="21"/>
  <c r="AD730" i="21"/>
  <c r="AD731" i="21"/>
  <c r="AD732" i="21"/>
  <c r="AD733" i="21"/>
  <c r="AD734" i="21"/>
  <c r="AD735" i="21"/>
  <c r="AD736" i="21"/>
  <c r="AD737" i="21"/>
  <c r="AD738" i="21"/>
  <c r="AD739" i="21"/>
  <c r="AD740" i="21"/>
  <c r="AD741" i="21"/>
  <c r="AD742" i="21"/>
  <c r="AD743" i="21"/>
  <c r="AD744" i="21"/>
  <c r="AD745" i="21"/>
  <c r="AD746" i="21"/>
  <c r="AD747" i="21"/>
  <c r="AD748" i="21"/>
  <c r="AD749" i="21"/>
  <c r="AD750" i="21"/>
  <c r="AD751" i="21"/>
  <c r="AD752" i="21"/>
  <c r="AD753" i="21"/>
  <c r="AD754" i="21"/>
  <c r="AD755" i="21"/>
  <c r="AD756" i="21"/>
  <c r="AD757" i="21"/>
  <c r="AD758" i="21"/>
  <c r="AD759" i="21"/>
  <c r="AD760" i="21"/>
  <c r="AD761" i="21"/>
  <c r="AD762" i="21"/>
  <c r="AD763" i="21"/>
  <c r="AD764" i="21"/>
  <c r="AD765" i="21"/>
  <c r="AD766" i="21"/>
  <c r="AD767" i="21"/>
  <c r="AD768" i="21"/>
  <c r="AD769" i="21"/>
  <c r="AD770" i="21"/>
  <c r="AD771" i="21"/>
  <c r="AD772" i="21"/>
  <c r="AD773" i="21"/>
  <c r="AD774" i="21"/>
  <c r="AD775" i="21"/>
  <c r="AD776" i="21"/>
  <c r="AD777" i="21"/>
  <c r="AD778" i="21"/>
  <c r="AD779" i="21"/>
  <c r="AD780" i="21"/>
  <c r="AD781" i="21"/>
  <c r="AD782" i="21"/>
  <c r="AD783" i="21"/>
  <c r="AD784" i="21"/>
  <c r="AD785" i="21"/>
  <c r="AD786" i="21"/>
  <c r="AD787" i="21"/>
  <c r="AD788" i="21"/>
  <c r="AD789" i="21"/>
  <c r="AD790" i="21"/>
  <c r="AD791" i="21"/>
  <c r="AD792" i="21"/>
  <c r="AD793" i="21"/>
  <c r="AD794" i="21"/>
  <c r="AD795" i="21"/>
  <c r="AD796" i="21"/>
  <c r="AD797" i="21"/>
  <c r="AD798" i="21"/>
  <c r="AD799" i="21"/>
  <c r="AD800" i="21"/>
  <c r="AD801" i="21"/>
  <c r="AD802" i="21"/>
  <c r="AD803" i="21"/>
  <c r="AD804" i="21"/>
  <c r="AD805" i="21"/>
  <c r="AD806" i="21"/>
  <c r="AD807" i="21"/>
  <c r="AD808" i="21"/>
  <c r="AD809" i="21"/>
  <c r="AD810" i="21"/>
  <c r="AD811" i="21"/>
  <c r="AD812" i="21"/>
  <c r="AD813" i="21"/>
  <c r="AD814" i="21"/>
  <c r="AD815" i="21"/>
  <c r="AD816" i="21"/>
  <c r="AD817" i="21"/>
  <c r="AD818" i="21"/>
  <c r="AD819" i="21"/>
  <c r="AD820" i="21"/>
  <c r="AD821" i="21"/>
  <c r="AD822" i="21"/>
  <c r="AD823" i="21"/>
  <c r="AD824" i="21"/>
  <c r="AD825" i="21"/>
  <c r="AD826" i="21"/>
  <c r="AD827" i="21"/>
  <c r="AD828" i="21"/>
  <c r="AD829" i="21"/>
  <c r="AD830" i="21"/>
  <c r="AD831" i="21"/>
  <c r="AD832" i="21"/>
  <c r="AD833" i="21"/>
  <c r="AD834" i="21"/>
  <c r="AD835" i="21"/>
  <c r="AD836" i="21"/>
  <c r="AD837" i="21"/>
  <c r="AD838" i="21"/>
  <c r="AD839" i="21"/>
  <c r="AD840" i="21"/>
  <c r="AD841" i="21"/>
  <c r="AD842" i="21"/>
  <c r="AD843" i="21"/>
  <c r="AD844" i="21"/>
  <c r="AD845" i="21"/>
  <c r="AD846" i="21"/>
  <c r="AD847" i="21"/>
  <c r="AD848" i="21"/>
  <c r="AD849" i="21"/>
  <c r="AD850" i="21"/>
  <c r="AD851" i="21"/>
  <c r="AD852" i="21"/>
  <c r="AD853" i="21"/>
  <c r="AD854" i="21"/>
  <c r="AD855" i="21"/>
  <c r="AD856" i="21"/>
  <c r="AD857" i="21"/>
  <c r="AD858" i="21"/>
  <c r="AD859" i="21"/>
  <c r="AD860" i="21"/>
  <c r="AD861" i="21"/>
  <c r="AD862" i="21"/>
  <c r="AD863" i="21"/>
  <c r="AD864" i="21"/>
  <c r="AD865" i="21"/>
  <c r="AD866" i="21"/>
  <c r="AD867" i="21"/>
  <c r="AD868" i="21"/>
  <c r="AD869" i="21"/>
  <c r="AD870" i="21"/>
  <c r="AD871" i="21"/>
  <c r="AD872" i="21"/>
  <c r="AD873" i="21"/>
  <c r="AD874" i="21"/>
  <c r="AD875" i="21"/>
  <c r="AD876" i="21"/>
  <c r="AD877" i="21"/>
  <c r="AD878" i="21"/>
  <c r="AD879" i="21"/>
  <c r="AD880" i="21"/>
  <c r="AD881" i="21"/>
  <c r="AD882" i="21"/>
  <c r="AD883" i="21"/>
  <c r="AD884" i="21"/>
  <c r="AD885" i="21"/>
  <c r="AD886" i="21"/>
  <c r="AD887" i="21"/>
  <c r="AD888" i="21"/>
  <c r="AD889" i="21"/>
  <c r="AD890" i="21"/>
  <c r="AD891" i="21"/>
  <c r="AD892" i="21"/>
  <c r="AD893" i="21"/>
  <c r="AD894" i="21"/>
  <c r="AD895" i="21"/>
  <c r="AD896" i="21"/>
  <c r="AD897" i="21"/>
  <c r="AD898" i="21"/>
  <c r="AD899" i="21"/>
  <c r="AD900" i="21"/>
  <c r="AD901" i="21"/>
  <c r="AD902" i="21"/>
  <c r="AD903" i="21"/>
  <c r="AD904" i="21"/>
  <c r="AD905" i="21"/>
  <c r="AD906" i="21"/>
  <c r="AD907" i="21"/>
  <c r="AD908" i="21"/>
  <c r="AD909" i="21"/>
  <c r="AD910" i="21"/>
  <c r="AD911" i="21"/>
  <c r="AD912" i="21"/>
  <c r="AD913" i="21"/>
  <c r="AD914" i="21"/>
  <c r="AD915" i="21"/>
  <c r="AD916" i="21"/>
  <c r="AD917" i="21"/>
  <c r="AD918" i="21"/>
  <c r="AD919" i="21"/>
  <c r="AD920" i="21"/>
  <c r="AD921" i="21"/>
  <c r="AD922" i="21"/>
  <c r="AD923" i="21"/>
  <c r="AD924" i="21"/>
  <c r="AD925" i="21"/>
  <c r="AD926" i="21"/>
  <c r="AD927" i="21"/>
  <c r="AD928" i="21"/>
  <c r="AD929" i="21"/>
  <c r="AD930" i="21"/>
  <c r="AD931" i="21"/>
  <c r="AD932" i="21"/>
  <c r="AD933" i="21"/>
  <c r="AD934" i="21"/>
  <c r="AD935" i="21"/>
  <c r="AD936" i="21"/>
  <c r="AD937" i="21"/>
  <c r="AD938" i="21"/>
  <c r="AD939" i="21"/>
  <c r="AD940" i="21"/>
  <c r="AD941" i="21"/>
  <c r="AD942" i="21"/>
  <c r="AD943" i="21"/>
  <c r="AD944" i="21"/>
  <c r="AD945" i="21"/>
  <c r="AD946" i="21"/>
  <c r="AD947" i="21"/>
  <c r="AD948" i="21"/>
  <c r="AD949" i="21"/>
  <c r="AD950" i="21"/>
  <c r="AD951" i="21"/>
  <c r="AD952" i="21"/>
  <c r="AD953" i="21"/>
  <c r="AD954" i="21"/>
  <c r="AD955" i="21"/>
  <c r="AD956" i="21"/>
  <c r="AD957" i="21"/>
  <c r="AD958" i="21"/>
  <c r="AD959" i="21"/>
  <c r="AD960" i="21"/>
  <c r="AD961" i="21"/>
  <c r="AD962" i="21"/>
  <c r="AD963" i="21"/>
  <c r="AD964" i="21"/>
  <c r="AD965" i="21"/>
  <c r="AD966" i="21"/>
  <c r="AD967" i="21"/>
  <c r="AD968" i="21"/>
  <c r="AD969" i="21"/>
  <c r="AD970" i="21"/>
  <c r="AD971" i="21"/>
  <c r="AD972" i="21"/>
  <c r="AD973" i="21"/>
  <c r="AD974" i="21"/>
  <c r="AD975" i="21"/>
  <c r="AD976" i="21"/>
  <c r="AD977" i="21"/>
  <c r="AD978" i="21"/>
  <c r="AD979" i="21"/>
  <c r="AD980" i="21"/>
  <c r="AD981" i="21"/>
  <c r="AD982" i="21"/>
  <c r="AD983" i="21"/>
  <c r="AD984" i="21"/>
  <c r="AD985" i="21"/>
  <c r="AD986" i="21"/>
  <c r="AD987" i="21"/>
  <c r="AD988" i="21"/>
  <c r="AD989" i="21"/>
  <c r="AD990" i="21"/>
  <c r="AD991" i="21"/>
  <c r="AD992" i="21"/>
  <c r="AD993" i="21"/>
  <c r="AD994" i="21"/>
  <c r="AD995" i="21"/>
  <c r="AD996" i="21"/>
  <c r="AD997" i="21"/>
  <c r="AD998" i="21"/>
  <c r="AD999" i="21"/>
  <c r="AD1000" i="21"/>
  <c r="AD1001" i="21"/>
  <c r="AD1002" i="21"/>
  <c r="AD1003" i="21"/>
  <c r="AD1004" i="21"/>
  <c r="AD1005" i="21"/>
  <c r="AD1006" i="21"/>
  <c r="AD1007" i="21"/>
  <c r="AD1008" i="21"/>
  <c r="AD1009" i="21"/>
  <c r="AD1010" i="21"/>
  <c r="AD1011" i="21"/>
  <c r="AD1012" i="21"/>
  <c r="AD1013" i="21"/>
  <c r="AD1014" i="21"/>
  <c r="AD1015" i="21"/>
  <c r="AD1016" i="21"/>
  <c r="AD1017" i="21"/>
  <c r="AD1018" i="21"/>
  <c r="AD1019" i="21"/>
  <c r="AD1020" i="21"/>
  <c r="AD1021" i="21"/>
  <c r="AD1022" i="21"/>
  <c r="AD1023" i="21"/>
  <c r="AD1024" i="21"/>
  <c r="AD1025" i="21"/>
  <c r="AD1026" i="21"/>
  <c r="AD1027" i="21"/>
  <c r="AD1028" i="21"/>
  <c r="AD1029" i="21"/>
  <c r="AD1030" i="21"/>
  <c r="AD1031" i="21"/>
  <c r="AD1032" i="21"/>
  <c r="AD1033" i="21"/>
  <c r="AD1034" i="21"/>
  <c r="AD1035" i="21"/>
  <c r="AD1036" i="21"/>
  <c r="AD1037" i="21"/>
  <c r="AD1038" i="21"/>
  <c r="AD1039" i="21"/>
  <c r="AD1040" i="21"/>
  <c r="AD1041" i="21"/>
  <c r="AD1042" i="21"/>
  <c r="AD1043" i="21"/>
  <c r="AD1044" i="21"/>
  <c r="AD1045" i="21"/>
  <c r="AD1046" i="21"/>
  <c r="AD1047" i="21"/>
  <c r="AD1048" i="21"/>
  <c r="AD1049" i="21"/>
  <c r="AD1050" i="21"/>
  <c r="AD1051" i="21"/>
  <c r="AD1052" i="21"/>
  <c r="AD1053" i="21"/>
  <c r="AD1054" i="21"/>
  <c r="AD1055" i="21"/>
  <c r="AD1056" i="21"/>
  <c r="AD1057" i="21"/>
  <c r="AD1058" i="21"/>
  <c r="AD1059" i="21"/>
  <c r="AD1060" i="21"/>
  <c r="AD1061" i="21"/>
  <c r="AD1062" i="21"/>
  <c r="AD1063" i="21"/>
  <c r="AD1064" i="21"/>
  <c r="AD1065" i="21"/>
  <c r="AD1066" i="21"/>
  <c r="AD1067" i="21"/>
  <c r="AD1068" i="21"/>
  <c r="AD1069" i="21"/>
  <c r="AD1070" i="21"/>
  <c r="AD1071" i="21"/>
  <c r="AD1072" i="21"/>
  <c r="AD1073" i="21"/>
  <c r="AD1074" i="21"/>
  <c r="AD1075" i="21"/>
  <c r="AD1076" i="21"/>
  <c r="AD1077" i="21"/>
  <c r="AD1078" i="21"/>
  <c r="AD1079" i="21"/>
  <c r="AD1080" i="21"/>
  <c r="AD1081" i="21"/>
  <c r="AD1082" i="21"/>
  <c r="AD1083" i="21"/>
  <c r="AD1084" i="21"/>
  <c r="AD1085" i="21"/>
  <c r="AD1086" i="21"/>
  <c r="AD1087" i="21"/>
  <c r="AD1088" i="21"/>
  <c r="AD1089" i="21"/>
  <c r="AD1090" i="21"/>
  <c r="AD1091" i="21"/>
  <c r="AD1092" i="21"/>
  <c r="AD1093" i="21"/>
  <c r="AD1094" i="21"/>
  <c r="AD1095" i="21"/>
  <c r="AD1096" i="21"/>
  <c r="AD1097" i="21"/>
  <c r="AD1098" i="21"/>
  <c r="AD1099" i="21"/>
  <c r="AD1100" i="21"/>
  <c r="AD1101" i="21"/>
  <c r="AD1102" i="21"/>
  <c r="AD1103" i="21"/>
  <c r="AD1104" i="21"/>
  <c r="AD1105" i="21"/>
  <c r="AD1106" i="21"/>
  <c r="AD1107" i="21"/>
  <c r="AD1108" i="21"/>
  <c r="AD1109" i="21"/>
  <c r="AD1110" i="21"/>
  <c r="AD1111" i="21"/>
  <c r="AD1112" i="21"/>
  <c r="AD1113" i="21"/>
  <c r="AD1114" i="21"/>
  <c r="AD1115" i="21"/>
  <c r="AD1116" i="21"/>
  <c r="AD1117" i="21"/>
  <c r="AD1118" i="21"/>
  <c r="AD1119" i="21"/>
  <c r="AD1120" i="21"/>
  <c r="AD1121" i="21"/>
  <c r="AD1122" i="21"/>
  <c r="AD1123" i="21"/>
  <c r="AD1124" i="21"/>
  <c r="AD1125" i="21"/>
  <c r="AD1126" i="21"/>
  <c r="AD1127" i="21"/>
  <c r="AD1128" i="21"/>
  <c r="AD1129" i="21"/>
  <c r="AD1130" i="21"/>
  <c r="AD1131" i="21"/>
  <c r="AD1132" i="21"/>
  <c r="AD1133" i="21"/>
  <c r="AD1134" i="21"/>
  <c r="AD1135" i="21"/>
  <c r="AD1136" i="21"/>
  <c r="AD1137" i="21"/>
  <c r="AD1138" i="21"/>
  <c r="AD1139" i="21"/>
  <c r="AD1140" i="21"/>
  <c r="AD1141" i="21"/>
  <c r="AD1142" i="21"/>
  <c r="AD1143" i="21"/>
  <c r="AD1144" i="21"/>
  <c r="AD1145" i="21"/>
  <c r="AD1146" i="21"/>
  <c r="AD1147" i="21"/>
  <c r="AD1148" i="21"/>
  <c r="AD1149" i="21"/>
  <c r="AD1150" i="21"/>
  <c r="AD1151" i="21"/>
  <c r="AD1152" i="21"/>
  <c r="AD1153" i="21"/>
  <c r="AD1154" i="21"/>
  <c r="AD1155" i="21"/>
  <c r="AD1156" i="21"/>
  <c r="AD1157" i="21"/>
  <c r="AD1158" i="21"/>
  <c r="AD1159" i="21"/>
  <c r="AD1160" i="21"/>
  <c r="AD1161" i="21"/>
  <c r="AD1162" i="21"/>
  <c r="AD1163" i="21"/>
  <c r="AD1164" i="21"/>
  <c r="AD1165" i="21"/>
  <c r="AD1166" i="21"/>
  <c r="AD1167" i="21"/>
  <c r="AD1168" i="21"/>
  <c r="AD1169" i="21"/>
  <c r="AD1170" i="21"/>
  <c r="AD1171" i="21"/>
  <c r="AD1172" i="21"/>
  <c r="AD1173" i="21"/>
  <c r="AD1174" i="21"/>
  <c r="AD1175" i="21"/>
  <c r="AD1176" i="21"/>
  <c r="AD1177" i="21"/>
  <c r="AD1178" i="21"/>
  <c r="AD1179" i="21"/>
  <c r="AD1180" i="21"/>
  <c r="AD1181" i="21"/>
  <c r="AD1182" i="21"/>
  <c r="AD1183" i="21"/>
  <c r="AD1184" i="21"/>
  <c r="AD1185" i="21"/>
  <c r="AD1186" i="21"/>
  <c r="AD1187" i="21"/>
  <c r="AD1188" i="21"/>
  <c r="AD1189" i="21"/>
  <c r="AD1190" i="21"/>
  <c r="AD1191" i="21"/>
  <c r="AD1192" i="21"/>
  <c r="AD1193" i="21"/>
  <c r="AD1194" i="21"/>
  <c r="AD1195" i="21"/>
  <c r="AD1196" i="21"/>
  <c r="AD1197" i="21"/>
  <c r="AD1198" i="21"/>
  <c r="AD1199" i="21"/>
  <c r="AD1200" i="21"/>
  <c r="AD1201" i="21"/>
  <c r="AD1202" i="21"/>
  <c r="AD1203" i="21"/>
  <c r="AD1204" i="21"/>
  <c r="AD1205" i="21"/>
  <c r="AD1206" i="21"/>
  <c r="AD1207" i="21"/>
  <c r="AD1208" i="21"/>
  <c r="AD1209" i="21"/>
  <c r="AD1210" i="21"/>
  <c r="AD1211" i="21"/>
  <c r="AD1212" i="21"/>
  <c r="AD1213" i="21"/>
  <c r="AD1214" i="21"/>
  <c r="AD1215" i="21"/>
  <c r="AD1216" i="21"/>
  <c r="AD1217" i="21"/>
  <c r="AD1218" i="21"/>
  <c r="AD1219" i="21"/>
  <c r="AD1220" i="21"/>
  <c r="AD1221" i="21"/>
  <c r="AD1222" i="21"/>
  <c r="AD1223" i="21"/>
  <c r="AD1224" i="21"/>
  <c r="AD1225" i="21"/>
  <c r="AD1226" i="21"/>
  <c r="AD1227" i="21"/>
  <c r="AD1228" i="21"/>
  <c r="AD1229" i="21"/>
  <c r="AD1230" i="21"/>
  <c r="AD1231" i="21"/>
  <c r="AD1232" i="21"/>
  <c r="AD1233" i="21"/>
  <c r="AD1234" i="21"/>
  <c r="AD1235" i="21"/>
  <c r="AD1236" i="21"/>
  <c r="AD1237" i="21"/>
  <c r="AD1238" i="21"/>
  <c r="AD1239" i="21"/>
  <c r="AD1240" i="21"/>
  <c r="AD1241" i="21"/>
  <c r="AD1242" i="21"/>
  <c r="AD1243" i="21"/>
  <c r="AD1244" i="21"/>
  <c r="AD1245" i="21"/>
  <c r="AD1246" i="21"/>
  <c r="AD1247" i="21"/>
  <c r="AD1248" i="21"/>
  <c r="AD1249" i="21"/>
  <c r="AD1250" i="21"/>
  <c r="AD1251" i="21"/>
  <c r="AD1252" i="21"/>
  <c r="AD1253" i="21"/>
  <c r="AD1254" i="21"/>
  <c r="AD1255" i="21"/>
  <c r="AD1256" i="21"/>
  <c r="AD1257" i="21"/>
  <c r="AD1258" i="21"/>
  <c r="AD1259" i="21"/>
  <c r="AD1260" i="21"/>
  <c r="AD1261" i="21"/>
  <c r="AD1262" i="21"/>
  <c r="AD1263" i="21"/>
  <c r="AD1264" i="21"/>
  <c r="AD1265" i="21"/>
  <c r="AD1266" i="21"/>
  <c r="AD1267" i="21"/>
  <c r="AD1268" i="21"/>
  <c r="AD1269" i="21"/>
  <c r="AD1270" i="21"/>
  <c r="AD1271" i="21"/>
  <c r="AD1272" i="21"/>
  <c r="AD1273" i="21"/>
  <c r="AD1274" i="21"/>
  <c r="AD1275" i="21"/>
  <c r="AD1276" i="21"/>
  <c r="AD1277" i="21"/>
  <c r="AD1278" i="21"/>
  <c r="AD1279" i="21"/>
  <c r="AD1280" i="21"/>
  <c r="AD1281" i="21"/>
  <c r="AD1282" i="21"/>
  <c r="AD1283" i="21"/>
  <c r="AD1284" i="21"/>
  <c r="AD1285" i="21"/>
  <c r="AD1286" i="21"/>
  <c r="AD1287" i="21"/>
  <c r="AD1288" i="21"/>
  <c r="AD1289" i="21"/>
  <c r="AD1290" i="21"/>
  <c r="AD1291" i="21"/>
  <c r="AD1292" i="21"/>
  <c r="AD1293" i="21"/>
  <c r="AD1294" i="21"/>
  <c r="AD1295" i="21"/>
  <c r="AD1296" i="21"/>
  <c r="AD1297" i="21"/>
  <c r="AD1298" i="21"/>
  <c r="AD1299" i="21"/>
  <c r="AD1300" i="21"/>
  <c r="AD1301" i="21"/>
  <c r="AD1302" i="21"/>
  <c r="AD1303" i="21"/>
  <c r="AD1304" i="21"/>
  <c r="AD1305" i="21"/>
  <c r="AD1306" i="21"/>
  <c r="AD1307" i="21"/>
  <c r="AD1308" i="21"/>
  <c r="AD1309" i="21"/>
  <c r="AD1310" i="21"/>
  <c r="AB50" i="21"/>
  <c r="AB51" i="21"/>
  <c r="AB52" i="21"/>
  <c r="AB53" i="21"/>
  <c r="AB54" i="21"/>
  <c r="AB55" i="21"/>
  <c r="AB56" i="21"/>
  <c r="AB57" i="21"/>
  <c r="AB58" i="21"/>
  <c r="AB59" i="21"/>
  <c r="AB60" i="21"/>
  <c r="AB61" i="21"/>
  <c r="AB62" i="21"/>
  <c r="AB63" i="21"/>
  <c r="AB64" i="21"/>
  <c r="AB65" i="21"/>
  <c r="AB66" i="21"/>
  <c r="AB67" i="21"/>
  <c r="AB68" i="21"/>
  <c r="AB69" i="21"/>
  <c r="AB70" i="21"/>
  <c r="AB71" i="21"/>
  <c r="AB72" i="21"/>
  <c r="AB73" i="21"/>
  <c r="AB74" i="21"/>
  <c r="AB75" i="21"/>
  <c r="AB76" i="21"/>
  <c r="AB77" i="21"/>
  <c r="AB78" i="21"/>
  <c r="AB79" i="21"/>
  <c r="AB80" i="21"/>
  <c r="AB81" i="21"/>
  <c r="AB82" i="21"/>
  <c r="AB83" i="21"/>
  <c r="AB84" i="21"/>
  <c r="AB85" i="21"/>
  <c r="AB86" i="21"/>
  <c r="AB87" i="21"/>
  <c r="AB88" i="21"/>
  <c r="AB89" i="21"/>
  <c r="AB90" i="21"/>
  <c r="AB91" i="21"/>
  <c r="AB92" i="21"/>
  <c r="AB93" i="21"/>
  <c r="AB94" i="21"/>
  <c r="AB95" i="21"/>
  <c r="AB96" i="21"/>
  <c r="AB97" i="21"/>
  <c r="AB98" i="21"/>
  <c r="AB99" i="21"/>
  <c r="AB100" i="21"/>
  <c r="AB101" i="21"/>
  <c r="AB102" i="21"/>
  <c r="AB103" i="21"/>
  <c r="AB104" i="21"/>
  <c r="AB105" i="21"/>
  <c r="AB106" i="21"/>
  <c r="AB107" i="21"/>
  <c r="AB108" i="21"/>
  <c r="AB109" i="21"/>
  <c r="AB110" i="21"/>
  <c r="AB111" i="21"/>
  <c r="AB112" i="21"/>
  <c r="AB113" i="21"/>
  <c r="AB114" i="21"/>
  <c r="AB115" i="21"/>
  <c r="AB116" i="21"/>
  <c r="AB117" i="21"/>
  <c r="AB118" i="21"/>
  <c r="AB119" i="21"/>
  <c r="AB120" i="21"/>
  <c r="AB121" i="21"/>
  <c r="AB122" i="21"/>
  <c r="AB123" i="21"/>
  <c r="AB124" i="21"/>
  <c r="AB125" i="21"/>
  <c r="AB126" i="21"/>
  <c r="AB127" i="21"/>
  <c r="AB128" i="21"/>
  <c r="AB129" i="21"/>
  <c r="AB130" i="21"/>
  <c r="AB131" i="21"/>
  <c r="AB132" i="21"/>
  <c r="AB133" i="21"/>
  <c r="AB134" i="21"/>
  <c r="AB135" i="21"/>
  <c r="AB136" i="21"/>
  <c r="AB137" i="21"/>
  <c r="AB138" i="21"/>
  <c r="AB139" i="21"/>
  <c r="AB140" i="21"/>
  <c r="AB141" i="21"/>
  <c r="AB142" i="21"/>
  <c r="AB143" i="21"/>
  <c r="AB144" i="21"/>
  <c r="AB145" i="21"/>
  <c r="AB146" i="21"/>
  <c r="AB147" i="21"/>
  <c r="AB148" i="21"/>
  <c r="AB149" i="21"/>
  <c r="AB150" i="21"/>
  <c r="AB151" i="21"/>
  <c r="AB152" i="21"/>
  <c r="AB153" i="21"/>
  <c r="AB154" i="21"/>
  <c r="AB155" i="21"/>
  <c r="AB156" i="21"/>
  <c r="AB157" i="21"/>
  <c r="AB158" i="21"/>
  <c r="AB159" i="21"/>
  <c r="AB160" i="21"/>
  <c r="AB161" i="21"/>
  <c r="AB162" i="21"/>
  <c r="AB163" i="21"/>
  <c r="AB164" i="21"/>
  <c r="AB165" i="21"/>
  <c r="AB166" i="21"/>
  <c r="AB167" i="21"/>
  <c r="AB168" i="21"/>
  <c r="AB169" i="21"/>
  <c r="AB170" i="21"/>
  <c r="AB171" i="21"/>
  <c r="AB172" i="21"/>
  <c r="AB173" i="21"/>
  <c r="AB174" i="21"/>
  <c r="AB175" i="21"/>
  <c r="AB176" i="21"/>
  <c r="AB177" i="21"/>
  <c r="AB178" i="21"/>
  <c r="AB179" i="21"/>
  <c r="AB180" i="21"/>
  <c r="AB181" i="21"/>
  <c r="AB182" i="21"/>
  <c r="AB183" i="21"/>
  <c r="AB184" i="21"/>
  <c r="AB185" i="21"/>
  <c r="AB186" i="21"/>
  <c r="AB187" i="21"/>
  <c r="AB188" i="21"/>
  <c r="AB189" i="21"/>
  <c r="AB190" i="21"/>
  <c r="AB191" i="21"/>
  <c r="AB192" i="21"/>
  <c r="AB193" i="21"/>
  <c r="AB194" i="21"/>
  <c r="AB195" i="21"/>
  <c r="AB196" i="21"/>
  <c r="AB197" i="21"/>
  <c r="AB198" i="21"/>
  <c r="AB199" i="21"/>
  <c r="AB200" i="21"/>
  <c r="AB201" i="21"/>
  <c r="AB202" i="21"/>
  <c r="AB203" i="21"/>
  <c r="AB204" i="21"/>
  <c r="AB205" i="21"/>
  <c r="AB206" i="21"/>
  <c r="AB207" i="21"/>
  <c r="AB208" i="21"/>
  <c r="AB209" i="21"/>
  <c r="AB210" i="21"/>
  <c r="AB211" i="21"/>
  <c r="AB212" i="21"/>
  <c r="AB213" i="21"/>
  <c r="AB214" i="21"/>
  <c r="AB215" i="21"/>
  <c r="AB216" i="21"/>
  <c r="AB217" i="21"/>
  <c r="AB218" i="21"/>
  <c r="AB219" i="21"/>
  <c r="AB220" i="21"/>
  <c r="AB221" i="21"/>
  <c r="AB222" i="21"/>
  <c r="AB223" i="21"/>
  <c r="AB224" i="21"/>
  <c r="AB225" i="21"/>
  <c r="AB226" i="21"/>
  <c r="AB227" i="21"/>
  <c r="AB228" i="21"/>
  <c r="AB229" i="21"/>
  <c r="AB230" i="21"/>
  <c r="AB231" i="21"/>
  <c r="AB232" i="21"/>
  <c r="AB233" i="21"/>
  <c r="AB234" i="21"/>
  <c r="AB235" i="21"/>
  <c r="AB236" i="21"/>
  <c r="AB237" i="21"/>
  <c r="AB238" i="21"/>
  <c r="AB239" i="21"/>
  <c r="AB240" i="21"/>
  <c r="AB241" i="21"/>
  <c r="AB242" i="21"/>
  <c r="AB243" i="21"/>
  <c r="AB244" i="21"/>
  <c r="AB245" i="21"/>
  <c r="AB246" i="21"/>
  <c r="AB247" i="21"/>
  <c r="AB248" i="21"/>
  <c r="AB249" i="21"/>
  <c r="AB250" i="21"/>
  <c r="AB251" i="21"/>
  <c r="AB252" i="21"/>
  <c r="AB253" i="21"/>
  <c r="AB254" i="21"/>
  <c r="AB255" i="21"/>
  <c r="AB256" i="21"/>
  <c r="AB257" i="21"/>
  <c r="AB258" i="21"/>
  <c r="AB259" i="21"/>
  <c r="AB260" i="21"/>
  <c r="AB261" i="21"/>
  <c r="AB262" i="21"/>
  <c r="AB263" i="21"/>
  <c r="AB264" i="21"/>
  <c r="AB265" i="21"/>
  <c r="AB266" i="21"/>
  <c r="AB267" i="21"/>
  <c r="AB268" i="21"/>
  <c r="AB269" i="21"/>
  <c r="AB270" i="21"/>
  <c r="AB271" i="21"/>
  <c r="AB272" i="21"/>
  <c r="AB273" i="21"/>
  <c r="AB274" i="21"/>
  <c r="AB275" i="21"/>
  <c r="AB276" i="21"/>
  <c r="AB277" i="21"/>
  <c r="AB278" i="21"/>
  <c r="AB279" i="21"/>
  <c r="AB280" i="21"/>
  <c r="AB281" i="21"/>
  <c r="AB282" i="21"/>
  <c r="AB283" i="21"/>
  <c r="AB284" i="21"/>
  <c r="AB285" i="21"/>
  <c r="AB286" i="21"/>
  <c r="AB287" i="21"/>
  <c r="AB288" i="21"/>
  <c r="AB289" i="21"/>
  <c r="AB290" i="21"/>
  <c r="AB291" i="21"/>
  <c r="AB292" i="21"/>
  <c r="AB293" i="21"/>
  <c r="AB294" i="21"/>
  <c r="AB295" i="21"/>
  <c r="AB296" i="21"/>
  <c r="AB297" i="21"/>
  <c r="AB298" i="21"/>
  <c r="AB299" i="21"/>
  <c r="AB300" i="21"/>
  <c r="AB301" i="21"/>
  <c r="AB302" i="21"/>
  <c r="AB303" i="21"/>
  <c r="AB304" i="21"/>
  <c r="AB305" i="21"/>
  <c r="AB306" i="21"/>
  <c r="AB307" i="21"/>
  <c r="AB308" i="21"/>
  <c r="AB309" i="21"/>
  <c r="AB310" i="21"/>
  <c r="AB311" i="21"/>
  <c r="AB312" i="21"/>
  <c r="AB313" i="21"/>
  <c r="AB314" i="21"/>
  <c r="AB315" i="21"/>
  <c r="AB316" i="21"/>
  <c r="AB317" i="21"/>
  <c r="AB318" i="21"/>
  <c r="AB319" i="21"/>
  <c r="AB320" i="21"/>
  <c r="AB321" i="21"/>
  <c r="AB322" i="21"/>
  <c r="AB323" i="21"/>
  <c r="AB324" i="21"/>
  <c r="AB325" i="21"/>
  <c r="AB326" i="21"/>
  <c r="AB327" i="21"/>
  <c r="AB328" i="21"/>
  <c r="AB329" i="21"/>
  <c r="AB330" i="21"/>
  <c r="AB331" i="21"/>
  <c r="AB332" i="21"/>
  <c r="AB333" i="21"/>
  <c r="AB334" i="21"/>
  <c r="AB335" i="21"/>
  <c r="AB336" i="21"/>
  <c r="AB337" i="21"/>
  <c r="AB338" i="21"/>
  <c r="AB339" i="21"/>
  <c r="AB340" i="21"/>
  <c r="AB341" i="21"/>
  <c r="AB342" i="21"/>
  <c r="AB343" i="21"/>
  <c r="AB344" i="21"/>
  <c r="AB345" i="21"/>
  <c r="AB346" i="21"/>
  <c r="AB347" i="21"/>
  <c r="AB348" i="21"/>
  <c r="AB349" i="21"/>
  <c r="AB350" i="21"/>
  <c r="AB351" i="21"/>
  <c r="AB352" i="21"/>
  <c r="AB353" i="21"/>
  <c r="AB354" i="21"/>
  <c r="AB355" i="21"/>
  <c r="AB356" i="21"/>
  <c r="AB357" i="21"/>
  <c r="AB358" i="21"/>
  <c r="AB359" i="21"/>
  <c r="AB360" i="21"/>
  <c r="AB361" i="21"/>
  <c r="AB362" i="21"/>
  <c r="AB363" i="21"/>
  <c r="AB364" i="21"/>
  <c r="AB365" i="21"/>
  <c r="AB366" i="21"/>
  <c r="AB367" i="21"/>
  <c r="AB368" i="21"/>
  <c r="AB369" i="21"/>
  <c r="AB370" i="21"/>
  <c r="AB371" i="21"/>
  <c r="AB372" i="21"/>
  <c r="AB373" i="21"/>
  <c r="AB374" i="21"/>
  <c r="AB375" i="21"/>
  <c r="AB376" i="21"/>
  <c r="AB377" i="21"/>
  <c r="AB378" i="21"/>
  <c r="AB379" i="21"/>
  <c r="AB380" i="21"/>
  <c r="AB381" i="21"/>
  <c r="AB382" i="21"/>
  <c r="AB383" i="21"/>
  <c r="AB384" i="21"/>
  <c r="AB385" i="21"/>
  <c r="AB386" i="21"/>
  <c r="AB387" i="21"/>
  <c r="AB388" i="21"/>
  <c r="AB389" i="21"/>
  <c r="AB390" i="21"/>
  <c r="AB391" i="21"/>
  <c r="AB392" i="21"/>
  <c r="AB393" i="21"/>
  <c r="AB394" i="21"/>
  <c r="AB395" i="21"/>
  <c r="AB396" i="21"/>
  <c r="AB397" i="21"/>
  <c r="AB398" i="21"/>
  <c r="AB399" i="21"/>
  <c r="AB400" i="21"/>
  <c r="AB401" i="21"/>
  <c r="AB402" i="21"/>
  <c r="AB403" i="21"/>
  <c r="AB404" i="21"/>
  <c r="AB405" i="21"/>
  <c r="AB406" i="21"/>
  <c r="AB407" i="21"/>
  <c r="AB408" i="21"/>
  <c r="AB409" i="21"/>
  <c r="AB410" i="21"/>
  <c r="AB411" i="21"/>
  <c r="AB412" i="21"/>
  <c r="AB413" i="21"/>
  <c r="AB414" i="21"/>
  <c r="AB415" i="21"/>
  <c r="AB416" i="21"/>
  <c r="AB417" i="21"/>
  <c r="AB418" i="21"/>
  <c r="AB419" i="21"/>
  <c r="AB420" i="21"/>
  <c r="AB421" i="21"/>
  <c r="AB422" i="21"/>
  <c r="AB423" i="21"/>
  <c r="AB424" i="21"/>
  <c r="AB425" i="21"/>
  <c r="AB426" i="21"/>
  <c r="AB427" i="21"/>
  <c r="AB428" i="21"/>
  <c r="AB429" i="21"/>
  <c r="AB430" i="21"/>
  <c r="AB431" i="21"/>
  <c r="AB432" i="21"/>
  <c r="AB433" i="21"/>
  <c r="AB434" i="21"/>
  <c r="AB435" i="21"/>
  <c r="AB436" i="21"/>
  <c r="AB437" i="21"/>
  <c r="AB438" i="21"/>
  <c r="AB439" i="21"/>
  <c r="AB440" i="21"/>
  <c r="AB441" i="21"/>
  <c r="AB442" i="21"/>
  <c r="AB443" i="21"/>
  <c r="AB444" i="21"/>
  <c r="AB445" i="21"/>
  <c r="AB446" i="21"/>
  <c r="AB447" i="21"/>
  <c r="AB448" i="21"/>
  <c r="AB449" i="21"/>
  <c r="AB450" i="21"/>
  <c r="AB451" i="21"/>
  <c r="AB452" i="21"/>
  <c r="AB453" i="21"/>
  <c r="AB454" i="21"/>
  <c r="AB455" i="21"/>
  <c r="AB456" i="21"/>
  <c r="AB457" i="21"/>
  <c r="AB458" i="21"/>
  <c r="AB459" i="21"/>
  <c r="AB460" i="21"/>
  <c r="AB461" i="21"/>
  <c r="AB462" i="21"/>
  <c r="AB463" i="21"/>
  <c r="AB464" i="21"/>
  <c r="AB465" i="21"/>
  <c r="AB466" i="21"/>
  <c r="AB467" i="21"/>
  <c r="AB468" i="21"/>
  <c r="AB469" i="21"/>
  <c r="AB470" i="21"/>
  <c r="AB471" i="21"/>
  <c r="AB472" i="21"/>
  <c r="AB473" i="21"/>
  <c r="AB474" i="21"/>
  <c r="AB475" i="21"/>
  <c r="AB476" i="21"/>
  <c r="AB477" i="21"/>
  <c r="AB478" i="21"/>
  <c r="AB479" i="21"/>
  <c r="AB480" i="21"/>
  <c r="AB481" i="21"/>
  <c r="AB482" i="21"/>
  <c r="AB483" i="21"/>
  <c r="AB484" i="21"/>
  <c r="AB485" i="21"/>
  <c r="AB486" i="21"/>
  <c r="AB487" i="21"/>
  <c r="AB488" i="21"/>
  <c r="AB489" i="21"/>
  <c r="AB490" i="21"/>
  <c r="AB491" i="21"/>
  <c r="AB492" i="21"/>
  <c r="AB493" i="21"/>
  <c r="AB494" i="21"/>
  <c r="AB495" i="21"/>
  <c r="AB496" i="21"/>
  <c r="AB497" i="21"/>
  <c r="AB498" i="21"/>
  <c r="AB499" i="21"/>
  <c r="AB500" i="21"/>
  <c r="AB501" i="21"/>
  <c r="AB502" i="21"/>
  <c r="AB503" i="21"/>
  <c r="AB504" i="21"/>
  <c r="AB505" i="21"/>
  <c r="AB506" i="21"/>
  <c r="AB507" i="21"/>
  <c r="AB508" i="21"/>
  <c r="AB509" i="21"/>
  <c r="AB510" i="21"/>
  <c r="AB511" i="21"/>
  <c r="AB512" i="21"/>
  <c r="AB513" i="21"/>
  <c r="AB514" i="21"/>
  <c r="AB515" i="21"/>
  <c r="AB516" i="21"/>
  <c r="AB517" i="21"/>
  <c r="AB518" i="21"/>
  <c r="AB519" i="21"/>
  <c r="AB520" i="21"/>
  <c r="AB521" i="21"/>
  <c r="AB522" i="21"/>
  <c r="AB523" i="21"/>
  <c r="AB524" i="21"/>
  <c r="AB525" i="21"/>
  <c r="AB526" i="21"/>
  <c r="AB527" i="21"/>
  <c r="AB528" i="21"/>
  <c r="AB529" i="21"/>
  <c r="AB530" i="21"/>
  <c r="AB531" i="21"/>
  <c r="AB532" i="21"/>
  <c r="AB533" i="21"/>
  <c r="AB534" i="21"/>
  <c r="AB535" i="21"/>
  <c r="AB536" i="21"/>
  <c r="AB537" i="21"/>
  <c r="AB538" i="21"/>
  <c r="AB539" i="21"/>
  <c r="AB540" i="21"/>
  <c r="AB541" i="21"/>
  <c r="AB542" i="21"/>
  <c r="AB543" i="21"/>
  <c r="AB544" i="21"/>
  <c r="AB545" i="21"/>
  <c r="AB546" i="21"/>
  <c r="AB547" i="21"/>
  <c r="AB548" i="21"/>
  <c r="AB549" i="21"/>
  <c r="AB550" i="21"/>
  <c r="AB551" i="21"/>
  <c r="AB552" i="21"/>
  <c r="AB553" i="21"/>
  <c r="AB554" i="21"/>
  <c r="AB555" i="21"/>
  <c r="AB556" i="21"/>
  <c r="AB557" i="21"/>
  <c r="AB558" i="21"/>
  <c r="AB559" i="21"/>
  <c r="AB560" i="21"/>
  <c r="AB561" i="21"/>
  <c r="AB562" i="21"/>
  <c r="AB563" i="21"/>
  <c r="AB564" i="21"/>
  <c r="AB565" i="21"/>
  <c r="AB566" i="21"/>
  <c r="AB567" i="21"/>
  <c r="AB568" i="21"/>
  <c r="AB569" i="21"/>
  <c r="AB570" i="21"/>
  <c r="AB571" i="21"/>
  <c r="AB572" i="21"/>
  <c r="AB573" i="21"/>
  <c r="AB574" i="21"/>
  <c r="AB575" i="21"/>
  <c r="AB576" i="21"/>
  <c r="AB577" i="21"/>
  <c r="AB578" i="21"/>
  <c r="AB579" i="21"/>
  <c r="AB580" i="21"/>
  <c r="AB581" i="21"/>
  <c r="AB582" i="21"/>
  <c r="AB583" i="21"/>
  <c r="AB584" i="21"/>
  <c r="AB585" i="21"/>
  <c r="AB586" i="21"/>
  <c r="AB587" i="21"/>
  <c r="AB588" i="21"/>
  <c r="AB589" i="21"/>
  <c r="AB590" i="21"/>
  <c r="AB591" i="21"/>
  <c r="AB592" i="21"/>
  <c r="AB593" i="21"/>
  <c r="AB594" i="21"/>
  <c r="AB595" i="21"/>
  <c r="AB596" i="21"/>
  <c r="AB597" i="21"/>
  <c r="AB598" i="21"/>
  <c r="AB599" i="21"/>
  <c r="AB600" i="21"/>
  <c r="AB601" i="21"/>
  <c r="AB602" i="21"/>
  <c r="AB603" i="21"/>
  <c r="AB604" i="21"/>
  <c r="AB605" i="21"/>
  <c r="AB606" i="21"/>
  <c r="AB607" i="21"/>
  <c r="AB608" i="21"/>
  <c r="AB609" i="21"/>
  <c r="AB610" i="21"/>
  <c r="AB611" i="21"/>
  <c r="AB612" i="21"/>
  <c r="AB613" i="21"/>
  <c r="AB614" i="21"/>
  <c r="AB615" i="21"/>
  <c r="AB616" i="21"/>
  <c r="AB617" i="21"/>
  <c r="AB618" i="21"/>
  <c r="AB619" i="21"/>
  <c r="AB620" i="21"/>
  <c r="AB621" i="21"/>
  <c r="AB622" i="21"/>
  <c r="AB623" i="21"/>
  <c r="AB624" i="21"/>
  <c r="AB625" i="21"/>
  <c r="AB626" i="21"/>
  <c r="AB627" i="21"/>
  <c r="AB628" i="21"/>
  <c r="AB629" i="21"/>
  <c r="AB630" i="21"/>
  <c r="AB631" i="21"/>
  <c r="AB632" i="21"/>
  <c r="AB633" i="21"/>
  <c r="AB634" i="21"/>
  <c r="AB635" i="21"/>
  <c r="AB636" i="21"/>
  <c r="AB637" i="21"/>
  <c r="AB638" i="21"/>
  <c r="AB639" i="21"/>
  <c r="AB640" i="21"/>
  <c r="AB641" i="21"/>
  <c r="AB642" i="21"/>
  <c r="AB643" i="21"/>
  <c r="AB644" i="21"/>
  <c r="AB645" i="21"/>
  <c r="AB646" i="21"/>
  <c r="AB647" i="21"/>
  <c r="AB648" i="21"/>
  <c r="AB649" i="21"/>
  <c r="AB650" i="21"/>
  <c r="AB651" i="21"/>
  <c r="AB652" i="21"/>
  <c r="AB653" i="21"/>
  <c r="AB654" i="21"/>
  <c r="AB655" i="21"/>
  <c r="AB656" i="21"/>
  <c r="AB657" i="21"/>
  <c r="AB658" i="21"/>
  <c r="AB659" i="21"/>
  <c r="AB660" i="21"/>
  <c r="AB661" i="21"/>
  <c r="AB662" i="21"/>
  <c r="AB663" i="21"/>
  <c r="AB664" i="21"/>
  <c r="AB665" i="21"/>
  <c r="AB666" i="21"/>
  <c r="AB667" i="21"/>
  <c r="AB668" i="21"/>
  <c r="AB669" i="21"/>
  <c r="AB670" i="21"/>
  <c r="AB671" i="21"/>
  <c r="AB672" i="21"/>
  <c r="AB673" i="21"/>
  <c r="AB674" i="21"/>
  <c r="AB675" i="21"/>
  <c r="AB676" i="21"/>
  <c r="AB677" i="21"/>
  <c r="AB678" i="21"/>
  <c r="AB679" i="21"/>
  <c r="AB680" i="21"/>
  <c r="AB681" i="21"/>
  <c r="AB682" i="21"/>
  <c r="AB683" i="21"/>
  <c r="AB684" i="21"/>
  <c r="AB685" i="21"/>
  <c r="AB686" i="21"/>
  <c r="AB687" i="21"/>
  <c r="AB688" i="21"/>
  <c r="AB689" i="21"/>
  <c r="AB690" i="21"/>
  <c r="AB691" i="21"/>
  <c r="AB692" i="21"/>
  <c r="AB693" i="21"/>
  <c r="AB694" i="21"/>
  <c r="AB695" i="21"/>
  <c r="AB696" i="21"/>
  <c r="AB697" i="21"/>
  <c r="AB698" i="21"/>
  <c r="AB699" i="21"/>
  <c r="AB700" i="21"/>
  <c r="AB701" i="21"/>
  <c r="AB702" i="21"/>
  <c r="AB703" i="21"/>
  <c r="AB704" i="21"/>
  <c r="AB705" i="21"/>
  <c r="AB706" i="21"/>
  <c r="AB707" i="21"/>
  <c r="AB708" i="21"/>
  <c r="AB709" i="21"/>
  <c r="AB710" i="21"/>
  <c r="AB711" i="21"/>
  <c r="AB712" i="21"/>
  <c r="AB713" i="21"/>
  <c r="AB714" i="21"/>
  <c r="AB715" i="21"/>
  <c r="AB716" i="21"/>
  <c r="AB717" i="21"/>
  <c r="AB718" i="21"/>
  <c r="AB719" i="21"/>
  <c r="AB720" i="21"/>
  <c r="AB721" i="21"/>
  <c r="AB722" i="21"/>
  <c r="AB723" i="21"/>
  <c r="AB724" i="21"/>
  <c r="AB725" i="21"/>
  <c r="AB726" i="21"/>
  <c r="AB727" i="21"/>
  <c r="AB728" i="21"/>
  <c r="AB729" i="21"/>
  <c r="AB730" i="21"/>
  <c r="AB731" i="21"/>
  <c r="AB732" i="21"/>
  <c r="AB733" i="21"/>
  <c r="AB734" i="21"/>
  <c r="AB735" i="21"/>
  <c r="AB736" i="21"/>
  <c r="AB737" i="21"/>
  <c r="AB738" i="21"/>
  <c r="AB739" i="21"/>
  <c r="AB740" i="21"/>
  <c r="AB741" i="21"/>
  <c r="AB742" i="21"/>
  <c r="AB743" i="21"/>
  <c r="AB744" i="21"/>
  <c r="AB745" i="21"/>
  <c r="AB746" i="21"/>
  <c r="AB747" i="21"/>
  <c r="AB748" i="21"/>
  <c r="AB749" i="21"/>
  <c r="AB750" i="21"/>
  <c r="AB751" i="21"/>
  <c r="AB752" i="21"/>
  <c r="AB753" i="21"/>
  <c r="AB754" i="21"/>
  <c r="AB755" i="21"/>
  <c r="AB756" i="21"/>
  <c r="AB757" i="21"/>
  <c r="AB758" i="21"/>
  <c r="AB759" i="21"/>
  <c r="AB760" i="21"/>
  <c r="AB761" i="21"/>
  <c r="AB762" i="21"/>
  <c r="AB763" i="21"/>
  <c r="AB764" i="21"/>
  <c r="AB765" i="21"/>
  <c r="AB766" i="21"/>
  <c r="AB767" i="21"/>
  <c r="AB768" i="21"/>
  <c r="AB769" i="21"/>
  <c r="AB770" i="21"/>
  <c r="AB771" i="21"/>
  <c r="AB772" i="21"/>
  <c r="AB773" i="21"/>
  <c r="AB774" i="21"/>
  <c r="AB775" i="21"/>
  <c r="AB776" i="21"/>
  <c r="AB777" i="21"/>
  <c r="AB778" i="21"/>
  <c r="AB779" i="21"/>
  <c r="AB780" i="21"/>
  <c r="AB781" i="21"/>
  <c r="AB782" i="21"/>
  <c r="AB783" i="21"/>
  <c r="AB784" i="21"/>
  <c r="AB785" i="21"/>
  <c r="AB786" i="21"/>
  <c r="AB787" i="21"/>
  <c r="AB788" i="21"/>
  <c r="AB789" i="21"/>
  <c r="AB790" i="21"/>
  <c r="AB791" i="21"/>
  <c r="AB792" i="21"/>
  <c r="AB793" i="21"/>
  <c r="AB794" i="21"/>
  <c r="AB795" i="21"/>
  <c r="AB796" i="21"/>
  <c r="AB797" i="21"/>
  <c r="AB798" i="21"/>
  <c r="AB799" i="21"/>
  <c r="AB800" i="21"/>
  <c r="AB801" i="21"/>
  <c r="AB802" i="21"/>
  <c r="AB803" i="21"/>
  <c r="AB804" i="21"/>
  <c r="AB805" i="21"/>
  <c r="AB806" i="21"/>
  <c r="AB807" i="21"/>
  <c r="AB808" i="21"/>
  <c r="AB809" i="21"/>
  <c r="AB810" i="21"/>
  <c r="AB811" i="21"/>
  <c r="AB812" i="21"/>
  <c r="AB813" i="21"/>
  <c r="AB814" i="21"/>
  <c r="AB815" i="21"/>
  <c r="AB816" i="21"/>
  <c r="AB817" i="21"/>
  <c r="AB818" i="21"/>
  <c r="AB819" i="21"/>
  <c r="AB820" i="21"/>
  <c r="AB821" i="21"/>
  <c r="AB822" i="21"/>
  <c r="AB823" i="21"/>
  <c r="AB824" i="21"/>
  <c r="AB825" i="21"/>
  <c r="AB826" i="21"/>
  <c r="AB827" i="21"/>
  <c r="AB828" i="21"/>
  <c r="AB829" i="21"/>
  <c r="AB830" i="21"/>
  <c r="AB831" i="21"/>
  <c r="AB832" i="21"/>
  <c r="AB833" i="21"/>
  <c r="AB834" i="21"/>
  <c r="AB835" i="21"/>
  <c r="AB836" i="21"/>
  <c r="AB837" i="21"/>
  <c r="AB838" i="21"/>
  <c r="AB839" i="21"/>
  <c r="AB840" i="21"/>
  <c r="AB841" i="21"/>
  <c r="AB842" i="21"/>
  <c r="AB843" i="21"/>
  <c r="AB844" i="21"/>
  <c r="AB845" i="21"/>
  <c r="AB846" i="21"/>
  <c r="AB847" i="21"/>
  <c r="AB848" i="21"/>
  <c r="AB849" i="21"/>
  <c r="AB850" i="21"/>
  <c r="AB851" i="21"/>
  <c r="AB852" i="21"/>
  <c r="AB853" i="21"/>
  <c r="AB854" i="21"/>
  <c r="AB855" i="21"/>
  <c r="AB856" i="21"/>
  <c r="AB857" i="21"/>
  <c r="AB858" i="21"/>
  <c r="AB859" i="21"/>
  <c r="AB860" i="21"/>
  <c r="AB861" i="21"/>
  <c r="AB862" i="21"/>
  <c r="AB863" i="21"/>
  <c r="AB864" i="21"/>
  <c r="AB865" i="21"/>
  <c r="AB866" i="21"/>
  <c r="AB867" i="21"/>
  <c r="AB868" i="21"/>
  <c r="AB869" i="21"/>
  <c r="AB870" i="21"/>
  <c r="AB871" i="21"/>
  <c r="AB872" i="21"/>
  <c r="AB873" i="21"/>
  <c r="AB874" i="21"/>
  <c r="AB875" i="21"/>
  <c r="AB876" i="21"/>
  <c r="AB877" i="21"/>
  <c r="AB878" i="21"/>
  <c r="AB879" i="21"/>
  <c r="AB880" i="21"/>
  <c r="AB881" i="21"/>
  <c r="AB882" i="21"/>
  <c r="AB883" i="21"/>
  <c r="AB884" i="21"/>
  <c r="AB885" i="21"/>
  <c r="AB886" i="21"/>
  <c r="AB887" i="21"/>
  <c r="AB888" i="21"/>
  <c r="AB889" i="21"/>
  <c r="AB890" i="21"/>
  <c r="AB891" i="21"/>
  <c r="AB892" i="21"/>
  <c r="AB893" i="21"/>
  <c r="AB894" i="21"/>
  <c r="AB895" i="21"/>
  <c r="AB896" i="21"/>
  <c r="AB897" i="21"/>
  <c r="AB898" i="21"/>
  <c r="AB899" i="21"/>
  <c r="AB900" i="21"/>
  <c r="AB901" i="21"/>
  <c r="AB902" i="21"/>
  <c r="AB903" i="21"/>
  <c r="AB904" i="21"/>
  <c r="AB905" i="21"/>
  <c r="AB906" i="21"/>
  <c r="AB907" i="21"/>
  <c r="AB908" i="21"/>
  <c r="AB909" i="21"/>
  <c r="AB910" i="21"/>
  <c r="AB911" i="21"/>
  <c r="AB912" i="21"/>
  <c r="AB913" i="21"/>
  <c r="AB914" i="21"/>
  <c r="AB915" i="21"/>
  <c r="AB916" i="21"/>
  <c r="AB917" i="21"/>
  <c r="AB918" i="21"/>
  <c r="AB919" i="21"/>
  <c r="AB920" i="21"/>
  <c r="AB921" i="21"/>
  <c r="AB922" i="21"/>
  <c r="AB923" i="21"/>
  <c r="AB924" i="21"/>
  <c r="AB925" i="21"/>
  <c r="AB926" i="21"/>
  <c r="AB927" i="21"/>
  <c r="AB928" i="21"/>
  <c r="AB929" i="21"/>
  <c r="AB930" i="21"/>
  <c r="AB931" i="21"/>
  <c r="AB932" i="21"/>
  <c r="AB933" i="21"/>
  <c r="AB934" i="21"/>
  <c r="AB935" i="21"/>
  <c r="AB936" i="21"/>
  <c r="AB937" i="21"/>
  <c r="AB938" i="21"/>
  <c r="AB939" i="21"/>
  <c r="AB940" i="21"/>
  <c r="AB941" i="21"/>
  <c r="AB942" i="21"/>
  <c r="AB943" i="21"/>
  <c r="AB944" i="21"/>
  <c r="AB945" i="21"/>
  <c r="AB946" i="21"/>
  <c r="AB947" i="21"/>
  <c r="AB948" i="21"/>
  <c r="AB949" i="21"/>
  <c r="AB950" i="21"/>
  <c r="AB951" i="21"/>
  <c r="AB952" i="21"/>
  <c r="AB953" i="21"/>
  <c r="AB954" i="21"/>
  <c r="AB955" i="21"/>
  <c r="AB956" i="21"/>
  <c r="AB957" i="21"/>
  <c r="AB958" i="21"/>
  <c r="AB959" i="21"/>
  <c r="AB960" i="21"/>
  <c r="AB961" i="21"/>
  <c r="AB962" i="21"/>
  <c r="AB963" i="21"/>
  <c r="AB964" i="21"/>
  <c r="AB965" i="21"/>
  <c r="AB966" i="21"/>
  <c r="AB967" i="21"/>
  <c r="AB968" i="21"/>
  <c r="AB969" i="21"/>
  <c r="AB970" i="21"/>
  <c r="AB971" i="21"/>
  <c r="AB972" i="21"/>
  <c r="AB973" i="21"/>
  <c r="AB974" i="21"/>
  <c r="AB975" i="21"/>
  <c r="AB976" i="21"/>
  <c r="AB977" i="21"/>
  <c r="AB978" i="21"/>
  <c r="AB979" i="21"/>
  <c r="AB980" i="21"/>
  <c r="AB981" i="21"/>
  <c r="AB982" i="21"/>
  <c r="AB983" i="21"/>
  <c r="AB984" i="21"/>
  <c r="AB985" i="21"/>
  <c r="AB986" i="21"/>
  <c r="AB987" i="21"/>
  <c r="AB988" i="21"/>
  <c r="AB989" i="21"/>
  <c r="AB990" i="21"/>
  <c r="AB991" i="21"/>
  <c r="AB992" i="21"/>
  <c r="AB993" i="21"/>
  <c r="AB994" i="21"/>
  <c r="AB995" i="21"/>
  <c r="AB996" i="21"/>
  <c r="AB997" i="21"/>
  <c r="AB998" i="21"/>
  <c r="AB999" i="21"/>
  <c r="AB1000" i="21"/>
  <c r="AB1001" i="21"/>
  <c r="AB1002" i="21"/>
  <c r="AB1003" i="21"/>
  <c r="AB1004" i="21"/>
  <c r="AB1005" i="21"/>
  <c r="AB1006" i="21"/>
  <c r="AB1007" i="21"/>
  <c r="AB1008" i="21"/>
  <c r="AB1009" i="21"/>
  <c r="AB1010" i="21"/>
  <c r="AB1011" i="21"/>
  <c r="AB1012" i="21"/>
  <c r="AB1013" i="21"/>
  <c r="AB1014" i="21"/>
  <c r="AB1015" i="21"/>
  <c r="AB1016" i="21"/>
  <c r="AB1017" i="21"/>
  <c r="AB1018" i="21"/>
  <c r="AB1019" i="21"/>
  <c r="AB1020" i="21"/>
  <c r="AB1021" i="21"/>
  <c r="AB1022" i="21"/>
  <c r="AB1023" i="21"/>
  <c r="AB1024" i="21"/>
  <c r="AB1025" i="21"/>
  <c r="AB1026" i="21"/>
  <c r="AB1027" i="21"/>
  <c r="AB1028" i="21"/>
  <c r="AB1029" i="21"/>
  <c r="AB1030" i="21"/>
  <c r="AB1031" i="21"/>
  <c r="AB1032" i="21"/>
  <c r="AB1033" i="21"/>
  <c r="AB1034" i="21"/>
  <c r="AB1035" i="21"/>
  <c r="AB1036" i="21"/>
  <c r="AB1037" i="21"/>
  <c r="AB1038" i="21"/>
  <c r="AB1039" i="21"/>
  <c r="AB1040" i="21"/>
  <c r="AB1041" i="21"/>
  <c r="AB1042" i="21"/>
  <c r="AB1043" i="21"/>
  <c r="AB1044" i="21"/>
  <c r="AB1045" i="21"/>
  <c r="AB1046" i="21"/>
  <c r="AB1047" i="21"/>
  <c r="AB1048" i="21"/>
  <c r="AB1049" i="21"/>
  <c r="AB1050" i="21"/>
  <c r="AB1051" i="21"/>
  <c r="AB1052" i="21"/>
  <c r="AB1053" i="21"/>
  <c r="AB1054" i="21"/>
  <c r="AB1055" i="21"/>
  <c r="AB1056" i="21"/>
  <c r="AB1057" i="21"/>
  <c r="AB1058" i="21"/>
  <c r="AB1059" i="21"/>
  <c r="AB1060" i="21"/>
  <c r="AB1061" i="21"/>
  <c r="AB1062" i="21"/>
  <c r="AB1063" i="21"/>
  <c r="AB1064" i="21"/>
  <c r="AB1065" i="21"/>
  <c r="AB1066" i="21"/>
  <c r="AB1067" i="21"/>
  <c r="AB1068" i="21"/>
  <c r="AB1069" i="21"/>
  <c r="AB1070" i="21"/>
  <c r="AB1071" i="21"/>
  <c r="AB1072" i="21"/>
  <c r="AB1073" i="21"/>
  <c r="AB1074" i="21"/>
  <c r="AB1075" i="21"/>
  <c r="AB1076" i="21"/>
  <c r="AB1077" i="21"/>
  <c r="AB1078" i="21"/>
  <c r="AB1079" i="21"/>
  <c r="AB1080" i="21"/>
  <c r="AB1081" i="21"/>
  <c r="AB1082" i="21"/>
  <c r="AB1083" i="21"/>
  <c r="AB1084" i="21"/>
  <c r="AB1085" i="21"/>
  <c r="AB1086" i="21"/>
  <c r="AB1087" i="21"/>
  <c r="AB1088" i="21"/>
  <c r="AB1089" i="21"/>
  <c r="AB1090" i="21"/>
  <c r="AB1091" i="21"/>
  <c r="AB1092" i="21"/>
  <c r="AB1093" i="21"/>
  <c r="AB1094" i="21"/>
  <c r="AB1095" i="21"/>
  <c r="AB1096" i="21"/>
  <c r="AB1097" i="21"/>
  <c r="AB1098" i="21"/>
  <c r="AB1099" i="21"/>
  <c r="AB1100" i="21"/>
  <c r="AB1101" i="21"/>
  <c r="AB1102" i="21"/>
  <c r="AB1103" i="21"/>
  <c r="AB1104" i="21"/>
  <c r="AB1105" i="21"/>
  <c r="AB1106" i="21"/>
  <c r="AB1107" i="21"/>
  <c r="AB1108" i="21"/>
  <c r="AB1109" i="21"/>
  <c r="AB1110" i="21"/>
  <c r="AB1111" i="21"/>
  <c r="AB1112" i="21"/>
  <c r="AB1113" i="21"/>
  <c r="AB1114" i="21"/>
  <c r="AB1115" i="21"/>
  <c r="AB1116" i="21"/>
  <c r="AB1117" i="21"/>
  <c r="AB1118" i="21"/>
  <c r="AB1119" i="21"/>
  <c r="AB1120" i="21"/>
  <c r="AB1121" i="21"/>
  <c r="AB1122" i="21"/>
  <c r="AB1123" i="21"/>
  <c r="AB1124" i="21"/>
  <c r="AB1125" i="21"/>
  <c r="AB1126" i="21"/>
  <c r="AB1127" i="21"/>
  <c r="AB1128" i="21"/>
  <c r="AB1129" i="21"/>
  <c r="AB1130" i="21"/>
  <c r="AB1131" i="21"/>
  <c r="AB1132" i="21"/>
  <c r="AB1133" i="21"/>
  <c r="AB1134" i="21"/>
  <c r="AB1135" i="21"/>
  <c r="AB1136" i="21"/>
  <c r="AB1137" i="21"/>
  <c r="AB1138" i="21"/>
  <c r="AB1139" i="21"/>
  <c r="AB1140" i="21"/>
  <c r="AB1141" i="21"/>
  <c r="AB1142" i="21"/>
  <c r="AB1143" i="21"/>
  <c r="AB1144" i="21"/>
  <c r="AB1145" i="21"/>
  <c r="AB1146" i="21"/>
  <c r="AB1147" i="21"/>
  <c r="AB1148" i="21"/>
  <c r="AB1149" i="21"/>
  <c r="AB1150" i="21"/>
  <c r="AB1151" i="21"/>
  <c r="AB1152" i="21"/>
  <c r="AB1153" i="21"/>
  <c r="AB1154" i="21"/>
  <c r="AB1155" i="21"/>
  <c r="AB1156" i="21"/>
  <c r="AB1157" i="21"/>
  <c r="AB1158" i="21"/>
  <c r="AB1159" i="21"/>
  <c r="AB1160" i="21"/>
  <c r="AB1161" i="21"/>
  <c r="AB1162" i="21"/>
  <c r="AB1163" i="21"/>
  <c r="AB1164" i="21"/>
  <c r="AB1165" i="21"/>
  <c r="AB1166" i="21"/>
  <c r="AB1167" i="21"/>
  <c r="AB1168" i="21"/>
  <c r="AB1169" i="21"/>
  <c r="AB1170" i="21"/>
  <c r="AB1171" i="21"/>
  <c r="AB1172" i="21"/>
  <c r="AB1173" i="21"/>
  <c r="AB1174" i="21"/>
  <c r="AB1175" i="21"/>
  <c r="AB1176" i="21"/>
  <c r="AB1177" i="21"/>
  <c r="AB1178" i="21"/>
  <c r="AB1179" i="21"/>
  <c r="AB1180" i="21"/>
  <c r="AB1181" i="21"/>
  <c r="AB1182" i="21"/>
  <c r="AB1183" i="21"/>
  <c r="AB1184" i="21"/>
  <c r="AB1185" i="21"/>
  <c r="AB1186" i="21"/>
  <c r="AB1187" i="21"/>
  <c r="AB1188" i="21"/>
  <c r="AB1189" i="21"/>
  <c r="AB1190" i="21"/>
  <c r="AB1191" i="21"/>
  <c r="AB1192" i="21"/>
  <c r="AB1193" i="21"/>
  <c r="AB1194" i="21"/>
  <c r="AB1195" i="21"/>
  <c r="AB1196" i="21"/>
  <c r="AB1197" i="21"/>
  <c r="AB1198" i="21"/>
  <c r="AB1199" i="21"/>
  <c r="AB1200" i="21"/>
  <c r="AB1201" i="21"/>
  <c r="AB1202" i="21"/>
  <c r="AB1203" i="21"/>
  <c r="AB1204" i="21"/>
  <c r="AB1205" i="21"/>
  <c r="AB1206" i="21"/>
  <c r="AB1207" i="21"/>
  <c r="AB1208" i="21"/>
  <c r="AB1209" i="21"/>
  <c r="AB1210" i="21"/>
  <c r="AB1211" i="21"/>
  <c r="AB1212" i="21"/>
  <c r="AB1213" i="21"/>
  <c r="AB1214" i="21"/>
  <c r="AB1215" i="21"/>
  <c r="AB1216" i="21"/>
  <c r="AB1217" i="21"/>
  <c r="AB1218" i="21"/>
  <c r="AB1219" i="21"/>
  <c r="AB1220" i="21"/>
  <c r="AB1221" i="21"/>
  <c r="AB1222" i="21"/>
  <c r="AB1223" i="21"/>
  <c r="AB1224" i="21"/>
  <c r="AB1225" i="21"/>
  <c r="AB1226" i="21"/>
  <c r="AB1227" i="21"/>
  <c r="AB1228" i="21"/>
  <c r="AB1229" i="21"/>
  <c r="AB1230" i="21"/>
  <c r="AB1231" i="21"/>
  <c r="AB1232" i="21"/>
  <c r="AB1233" i="21"/>
  <c r="AB1234" i="21"/>
  <c r="AB1235" i="21"/>
  <c r="AB1236" i="21"/>
  <c r="AB1237" i="21"/>
  <c r="AB1238" i="21"/>
  <c r="AB1239" i="21"/>
  <c r="AB1240" i="21"/>
  <c r="AB1241" i="21"/>
  <c r="AB1242" i="21"/>
  <c r="AB1243" i="21"/>
  <c r="AB1244" i="21"/>
  <c r="AB1245" i="21"/>
  <c r="AB1246" i="21"/>
  <c r="AB1247" i="21"/>
  <c r="AB1248" i="21"/>
  <c r="AB1249" i="21"/>
  <c r="AB1250" i="21"/>
  <c r="AB1251" i="21"/>
  <c r="AB1252" i="21"/>
  <c r="AB1253" i="21"/>
  <c r="AB1254" i="21"/>
  <c r="AB1255" i="21"/>
  <c r="AB1256" i="21"/>
  <c r="AB1257" i="21"/>
  <c r="AB1258" i="21"/>
  <c r="AB1259" i="21"/>
  <c r="AB1260" i="21"/>
  <c r="AB1261" i="21"/>
  <c r="AB1262" i="21"/>
  <c r="AB1263" i="21"/>
  <c r="AB1264" i="21"/>
  <c r="AB1265" i="21"/>
  <c r="AB1266" i="21"/>
  <c r="AB1267" i="21"/>
  <c r="AB1268" i="21"/>
  <c r="AB1269" i="21"/>
  <c r="AB1270" i="21"/>
  <c r="AB1271" i="21"/>
  <c r="AB1272" i="21"/>
  <c r="AB1273" i="21"/>
  <c r="AB1274" i="21"/>
  <c r="AB1275" i="21"/>
  <c r="AB1276" i="21"/>
  <c r="AB1277" i="21"/>
  <c r="AB1278" i="21"/>
  <c r="AB1279" i="21"/>
  <c r="AB1280" i="21"/>
  <c r="AB1281" i="21"/>
  <c r="AB1282" i="21"/>
  <c r="AB1283" i="21"/>
  <c r="AB1284" i="21"/>
  <c r="AB1285" i="21"/>
  <c r="AB1286" i="21"/>
  <c r="AB1287" i="21"/>
  <c r="AB1288" i="21"/>
  <c r="AB1289" i="21"/>
  <c r="AB1290" i="21"/>
  <c r="AB1291" i="21"/>
  <c r="AB1292" i="21"/>
  <c r="AB1293" i="21"/>
  <c r="AB1294" i="21"/>
  <c r="AB1295" i="21"/>
  <c r="AB1296" i="21"/>
  <c r="AB1297" i="21"/>
  <c r="AB1298" i="21"/>
  <c r="AB1299" i="21"/>
  <c r="AB1300" i="21"/>
  <c r="AB1301" i="21"/>
  <c r="AB1302" i="21"/>
  <c r="AB1303" i="21"/>
  <c r="AB1304" i="21"/>
  <c r="AB1305" i="21"/>
  <c r="AB1306" i="21"/>
  <c r="AB1307" i="21"/>
  <c r="AB1308" i="21"/>
  <c r="AB1309" i="21"/>
  <c r="AB1310" i="21"/>
  <c r="AB4" i="21"/>
  <c r="AB5" i="21"/>
  <c r="AB6" i="21"/>
  <c r="AB7" i="21"/>
  <c r="AB8" i="21"/>
  <c r="AB9" i="21"/>
  <c r="AB10" i="21"/>
  <c r="AB11" i="21"/>
  <c r="AB12" i="21"/>
  <c r="AB13" i="21"/>
  <c r="AB14" i="21"/>
  <c r="AB15" i="21"/>
  <c r="AB16" i="21"/>
  <c r="AB17" i="21"/>
  <c r="AB18" i="21"/>
  <c r="AB19" i="21"/>
  <c r="AB20" i="21"/>
  <c r="AB21" i="21"/>
  <c r="AB22" i="21"/>
  <c r="AB23" i="21"/>
  <c r="AB24" i="21"/>
  <c r="AB25" i="21"/>
  <c r="AB26" i="21"/>
  <c r="AB27" i="21"/>
  <c r="AB28" i="21"/>
  <c r="AB29" i="21"/>
  <c r="AB30" i="21"/>
  <c r="AB31" i="21"/>
  <c r="AB32" i="21"/>
  <c r="AB33" i="21"/>
  <c r="AB34" i="21"/>
  <c r="AB35" i="21"/>
  <c r="AB36" i="21"/>
  <c r="AB37" i="21"/>
  <c r="AB38" i="21"/>
  <c r="AB39" i="21"/>
  <c r="AB40" i="21"/>
  <c r="AB41" i="21"/>
  <c r="AB42" i="21"/>
  <c r="AB43" i="21"/>
  <c r="AB44" i="21"/>
  <c r="AB45" i="21"/>
  <c r="AB46" i="21"/>
  <c r="AB47" i="21"/>
  <c r="AB48" i="21"/>
  <c r="AB49" i="21"/>
  <c r="AB3" i="21"/>
  <c r="AA4" i="21"/>
  <c r="AA5" i="21"/>
  <c r="AA6" i="21"/>
  <c r="AA7" i="21"/>
  <c r="AA8" i="21"/>
  <c r="AA9" i="21"/>
  <c r="AA10" i="21"/>
  <c r="AA11" i="21"/>
  <c r="AA12" i="21"/>
  <c r="AA13" i="21"/>
  <c r="AA14" i="21"/>
  <c r="AA15" i="21"/>
  <c r="AA16" i="21"/>
  <c r="AA17" i="21"/>
  <c r="AA18" i="21"/>
  <c r="AA19" i="21"/>
  <c r="AA20" i="21"/>
  <c r="AA21" i="21"/>
  <c r="AA22" i="21"/>
  <c r="AA23" i="21"/>
  <c r="AA24" i="21"/>
  <c r="AA25" i="21"/>
  <c r="AA26" i="21"/>
  <c r="AA27" i="21"/>
  <c r="AA28" i="21"/>
  <c r="AA29" i="21"/>
  <c r="AA30" i="21"/>
  <c r="AA31" i="21"/>
  <c r="AA32" i="21"/>
  <c r="AA33" i="21"/>
  <c r="AA34" i="21"/>
  <c r="AA35" i="21"/>
  <c r="AA36" i="21"/>
  <c r="AA37" i="21"/>
  <c r="AA38" i="21"/>
  <c r="AA39" i="21"/>
  <c r="AA40" i="21"/>
  <c r="AA41" i="21"/>
  <c r="AA42" i="21"/>
  <c r="AA43" i="21"/>
  <c r="AA44" i="21"/>
  <c r="AA45" i="21"/>
  <c r="AA46" i="21"/>
  <c r="AA47" i="21"/>
  <c r="AA48" i="21"/>
  <c r="AA49" i="21"/>
  <c r="AA50" i="21"/>
  <c r="AA51" i="21"/>
  <c r="AA52" i="21"/>
  <c r="AA53" i="21"/>
  <c r="AA54" i="21"/>
  <c r="AA55" i="21"/>
  <c r="AA56" i="21"/>
  <c r="AA57" i="21"/>
  <c r="AA58" i="21"/>
  <c r="AA59" i="21"/>
  <c r="AA60" i="21"/>
  <c r="AA61" i="21"/>
  <c r="AA62" i="21"/>
  <c r="AA63" i="21"/>
  <c r="AA64" i="21"/>
  <c r="AA65" i="21"/>
  <c r="AA66" i="21"/>
  <c r="AA67" i="21"/>
  <c r="AA68" i="21"/>
  <c r="AA69" i="21"/>
  <c r="AA70" i="21"/>
  <c r="AA71" i="21"/>
  <c r="AA72" i="21"/>
  <c r="AA73" i="21"/>
  <c r="AA74" i="21"/>
  <c r="AA75" i="21"/>
  <c r="AA76" i="21"/>
  <c r="AA77" i="21"/>
  <c r="AA78" i="21"/>
  <c r="AA79" i="21"/>
  <c r="AA80" i="21"/>
  <c r="AA81" i="21"/>
  <c r="AA82" i="21"/>
  <c r="AA83" i="21"/>
  <c r="AA84" i="21"/>
  <c r="AA85" i="21"/>
  <c r="AA86" i="21"/>
  <c r="AA87" i="21"/>
  <c r="AA88" i="21"/>
  <c r="AA89" i="21"/>
  <c r="AA90" i="21"/>
  <c r="AA91" i="21"/>
  <c r="AA92" i="21"/>
  <c r="AA93" i="21"/>
  <c r="AA94" i="21"/>
  <c r="AA95" i="21"/>
  <c r="AA96" i="21"/>
  <c r="AA97" i="21"/>
  <c r="AA98" i="21"/>
  <c r="AA99" i="21"/>
  <c r="AA100" i="21"/>
  <c r="AA101" i="21"/>
  <c r="AA102" i="21"/>
  <c r="AA103" i="21"/>
  <c r="AA104" i="21"/>
  <c r="AA105" i="21"/>
  <c r="AA106" i="21"/>
  <c r="AA107" i="21"/>
  <c r="AA108" i="21"/>
  <c r="AA109" i="21"/>
  <c r="AA110" i="21"/>
  <c r="AA111" i="21"/>
  <c r="AA112" i="21"/>
  <c r="AA113" i="21"/>
  <c r="AA114" i="21"/>
  <c r="AA115" i="21"/>
  <c r="AA116" i="21"/>
  <c r="AA117" i="21"/>
  <c r="AA118" i="21"/>
  <c r="AA119" i="21"/>
  <c r="AA120" i="21"/>
  <c r="AA121" i="21"/>
  <c r="AA122" i="21"/>
  <c r="AA123" i="21"/>
  <c r="AA124" i="21"/>
  <c r="AA125" i="21"/>
  <c r="AA126" i="21"/>
  <c r="AA127" i="21"/>
  <c r="AA128" i="21"/>
  <c r="AA129" i="21"/>
  <c r="AA130" i="21"/>
  <c r="AA131" i="21"/>
  <c r="AA132" i="21"/>
  <c r="AA133" i="21"/>
  <c r="AA134" i="21"/>
  <c r="AA135" i="21"/>
  <c r="AA136" i="21"/>
  <c r="AA137" i="21"/>
  <c r="AA138" i="21"/>
  <c r="AA139" i="21"/>
  <c r="AA140" i="21"/>
  <c r="AA141" i="21"/>
  <c r="AA142" i="21"/>
  <c r="AA143" i="21"/>
  <c r="AA144" i="21"/>
  <c r="AA145" i="21"/>
  <c r="AA146" i="21"/>
  <c r="AA147" i="21"/>
  <c r="AA148" i="21"/>
  <c r="AA149" i="21"/>
  <c r="AA150" i="21"/>
  <c r="AA151" i="21"/>
  <c r="AA152" i="21"/>
  <c r="AA153" i="21"/>
  <c r="AA154" i="21"/>
  <c r="AA155" i="21"/>
  <c r="AA156" i="21"/>
  <c r="AA157" i="21"/>
  <c r="AA158" i="21"/>
  <c r="AA159" i="21"/>
  <c r="AA160" i="21"/>
  <c r="AA161" i="21"/>
  <c r="AA162" i="21"/>
  <c r="AA163" i="21"/>
  <c r="AA164" i="21"/>
  <c r="AA165" i="21"/>
  <c r="AA166" i="21"/>
  <c r="AA167" i="21"/>
  <c r="AA168" i="21"/>
  <c r="AA169" i="21"/>
  <c r="AA170" i="21"/>
  <c r="AA171" i="21"/>
  <c r="AA172" i="21"/>
  <c r="AA173" i="21"/>
  <c r="AA174" i="21"/>
  <c r="AA175" i="21"/>
  <c r="AA176" i="21"/>
  <c r="AA177" i="21"/>
  <c r="AA178" i="21"/>
  <c r="AA179" i="21"/>
  <c r="AA180" i="21"/>
  <c r="AA181" i="21"/>
  <c r="AA182" i="21"/>
  <c r="AA183" i="21"/>
  <c r="AA184" i="21"/>
  <c r="AA185" i="21"/>
  <c r="AA186" i="21"/>
  <c r="AA187" i="21"/>
  <c r="AA188" i="21"/>
  <c r="AA189" i="21"/>
  <c r="AA190" i="21"/>
  <c r="AA191" i="21"/>
  <c r="AA192" i="21"/>
  <c r="AA193" i="21"/>
  <c r="AA194" i="21"/>
  <c r="AA195" i="21"/>
  <c r="AA196" i="21"/>
  <c r="AA197" i="21"/>
  <c r="AA198" i="21"/>
  <c r="AA199" i="21"/>
  <c r="AA200" i="21"/>
  <c r="AA201" i="21"/>
  <c r="AA202" i="21"/>
  <c r="AA203" i="21"/>
  <c r="AA204" i="21"/>
  <c r="AA205" i="21"/>
  <c r="AA206" i="21"/>
  <c r="AA207" i="21"/>
  <c r="AA208" i="21"/>
  <c r="AA209" i="21"/>
  <c r="AA210" i="21"/>
  <c r="AA211" i="21"/>
  <c r="AA212" i="21"/>
  <c r="AA213" i="21"/>
  <c r="AA214" i="21"/>
  <c r="AA215" i="21"/>
  <c r="AA216" i="21"/>
  <c r="AA217" i="21"/>
  <c r="AA218" i="21"/>
  <c r="AA219" i="21"/>
  <c r="AA220" i="21"/>
  <c r="AA221" i="21"/>
  <c r="AA222" i="21"/>
  <c r="AA223" i="21"/>
  <c r="AA224" i="21"/>
  <c r="AA225" i="21"/>
  <c r="AA226" i="21"/>
  <c r="AA227" i="21"/>
  <c r="AA228" i="21"/>
  <c r="AA229" i="21"/>
  <c r="AA230" i="21"/>
  <c r="AA231" i="21"/>
  <c r="AA232" i="21"/>
  <c r="AA233" i="21"/>
  <c r="AA234" i="21"/>
  <c r="AA235" i="21"/>
  <c r="AA236" i="21"/>
  <c r="AA237" i="21"/>
  <c r="AA238" i="21"/>
  <c r="AA239" i="21"/>
  <c r="AA240" i="21"/>
  <c r="AA241" i="21"/>
  <c r="AA242" i="21"/>
  <c r="AA243" i="21"/>
  <c r="AA244" i="21"/>
  <c r="AA245" i="21"/>
  <c r="AA246" i="21"/>
  <c r="AA247" i="21"/>
  <c r="AA248" i="21"/>
  <c r="AA249" i="21"/>
  <c r="AA250" i="21"/>
  <c r="AA251" i="21"/>
  <c r="AA252" i="21"/>
  <c r="AA253" i="21"/>
  <c r="AA254" i="21"/>
  <c r="AA255" i="21"/>
  <c r="AA256" i="21"/>
  <c r="AA257" i="21"/>
  <c r="AA258" i="21"/>
  <c r="AA259" i="21"/>
  <c r="AA260" i="21"/>
  <c r="AA261" i="21"/>
  <c r="AA262" i="21"/>
  <c r="AA263" i="21"/>
  <c r="AA264" i="21"/>
  <c r="AA265" i="21"/>
  <c r="AA266" i="21"/>
  <c r="AA267" i="21"/>
  <c r="AA268" i="21"/>
  <c r="AA269" i="21"/>
  <c r="AA270" i="21"/>
  <c r="AA271" i="21"/>
  <c r="AA272" i="21"/>
  <c r="AA273" i="21"/>
  <c r="AA274" i="21"/>
  <c r="AA275" i="21"/>
  <c r="AA276" i="21"/>
  <c r="AA277" i="21"/>
  <c r="AA278" i="21"/>
  <c r="AA279" i="21"/>
  <c r="AA280" i="21"/>
  <c r="AA281" i="21"/>
  <c r="AA282" i="21"/>
  <c r="AA283" i="21"/>
  <c r="AA284" i="21"/>
  <c r="AA285" i="21"/>
  <c r="AA286" i="21"/>
  <c r="AA287" i="21"/>
  <c r="AA288" i="21"/>
  <c r="AA289" i="21"/>
  <c r="AA290" i="21"/>
  <c r="AA291" i="21"/>
  <c r="AA292" i="21"/>
  <c r="AA293" i="21"/>
  <c r="AA294" i="21"/>
  <c r="AA295" i="21"/>
  <c r="AA296" i="21"/>
  <c r="AA297" i="21"/>
  <c r="AA298" i="21"/>
  <c r="AA299" i="21"/>
  <c r="AA300" i="21"/>
  <c r="AA301" i="21"/>
  <c r="AA302" i="21"/>
  <c r="AA303" i="21"/>
  <c r="AA304" i="21"/>
  <c r="AA305" i="21"/>
  <c r="AA306" i="21"/>
  <c r="AA307" i="21"/>
  <c r="AA308" i="21"/>
  <c r="AA309" i="21"/>
  <c r="AA310" i="21"/>
  <c r="AA311" i="21"/>
  <c r="AA312" i="21"/>
  <c r="AA313" i="21"/>
  <c r="AA314" i="21"/>
  <c r="AA315" i="21"/>
  <c r="AA316" i="21"/>
  <c r="AA317" i="21"/>
  <c r="AA318" i="21"/>
  <c r="AA319" i="21"/>
  <c r="AA320" i="21"/>
  <c r="AA321" i="21"/>
  <c r="AA322" i="21"/>
  <c r="AA323" i="21"/>
  <c r="AA324" i="21"/>
  <c r="AA325" i="21"/>
  <c r="AA326" i="21"/>
  <c r="AA327" i="21"/>
  <c r="AA328" i="21"/>
  <c r="AA329" i="21"/>
  <c r="AA330" i="21"/>
  <c r="AA331" i="21"/>
  <c r="AA332" i="21"/>
  <c r="AA333" i="21"/>
  <c r="AA334" i="21"/>
  <c r="AA335" i="21"/>
  <c r="AA336" i="21"/>
  <c r="AA337" i="21"/>
  <c r="AA338" i="21"/>
  <c r="AA339" i="21"/>
  <c r="AA340" i="21"/>
  <c r="AA341" i="21"/>
  <c r="AA342" i="21"/>
  <c r="AA343" i="21"/>
  <c r="AA344" i="21"/>
  <c r="AA345" i="21"/>
  <c r="AA346" i="21"/>
  <c r="AA347" i="21"/>
  <c r="AA348" i="21"/>
  <c r="AA349" i="21"/>
  <c r="AA350" i="21"/>
  <c r="AA351" i="21"/>
  <c r="AA352" i="21"/>
  <c r="AA353" i="21"/>
  <c r="AA354" i="21"/>
  <c r="AA355" i="21"/>
  <c r="AA356" i="21"/>
  <c r="AA357" i="21"/>
  <c r="AA358" i="21"/>
  <c r="AA359" i="21"/>
  <c r="AA360" i="21"/>
  <c r="AA361" i="21"/>
  <c r="AA362" i="21"/>
  <c r="AA363" i="21"/>
  <c r="AA364" i="21"/>
  <c r="AA365" i="21"/>
  <c r="AA366" i="21"/>
  <c r="AA367" i="21"/>
  <c r="AA368" i="21"/>
  <c r="AA369" i="21"/>
  <c r="AA370" i="21"/>
  <c r="AA371" i="21"/>
  <c r="AA372" i="21"/>
  <c r="AA373" i="21"/>
  <c r="AA374" i="21"/>
  <c r="AA375" i="21"/>
  <c r="AA376" i="21"/>
  <c r="AA377" i="21"/>
  <c r="AA378" i="21"/>
  <c r="AA379" i="21"/>
  <c r="AA380" i="21"/>
  <c r="AA381" i="21"/>
  <c r="AA382" i="21"/>
  <c r="AA383" i="21"/>
  <c r="AA384" i="21"/>
  <c r="AA385" i="21"/>
  <c r="AA386" i="21"/>
  <c r="AA387" i="21"/>
  <c r="AA388" i="21"/>
  <c r="AA389" i="21"/>
  <c r="AA390" i="21"/>
  <c r="AA391" i="21"/>
  <c r="AA392" i="21"/>
  <c r="AA393" i="21"/>
  <c r="AA394" i="21"/>
  <c r="AA395" i="21"/>
  <c r="AA396" i="21"/>
  <c r="AA397" i="21"/>
  <c r="AA398" i="21"/>
  <c r="AA399" i="21"/>
  <c r="AA400" i="21"/>
  <c r="AA401" i="21"/>
  <c r="AA402" i="21"/>
  <c r="AA403" i="21"/>
  <c r="AA404" i="21"/>
  <c r="AA405" i="21"/>
  <c r="AA406" i="21"/>
  <c r="AA407" i="21"/>
  <c r="AA408" i="21"/>
  <c r="AA409" i="21"/>
  <c r="AA410" i="21"/>
  <c r="AA411" i="21"/>
  <c r="AA412" i="21"/>
  <c r="AA413" i="21"/>
  <c r="AA414" i="21"/>
  <c r="AA415" i="21"/>
  <c r="AA416" i="21"/>
  <c r="AA417" i="21"/>
  <c r="AA418" i="21"/>
  <c r="AA419" i="21"/>
  <c r="AA420" i="21"/>
  <c r="AA421" i="21"/>
  <c r="AA422" i="21"/>
  <c r="AA423" i="21"/>
  <c r="AA424" i="21"/>
  <c r="AA425" i="21"/>
  <c r="AA426" i="21"/>
  <c r="AA427" i="21"/>
  <c r="AA428" i="21"/>
  <c r="AA429" i="21"/>
  <c r="AA430" i="21"/>
  <c r="AA431" i="21"/>
  <c r="AA432" i="21"/>
  <c r="AA433" i="21"/>
  <c r="AA434" i="21"/>
  <c r="AA435" i="21"/>
  <c r="AA436" i="21"/>
  <c r="AA437" i="21"/>
  <c r="AA438" i="21"/>
  <c r="AA439" i="21"/>
  <c r="AA440" i="21"/>
  <c r="AA441" i="21"/>
  <c r="AA442" i="21"/>
  <c r="AA443" i="21"/>
  <c r="AA444" i="21"/>
  <c r="AA445" i="21"/>
  <c r="AA446" i="21"/>
  <c r="AA447" i="21"/>
  <c r="AA448" i="21"/>
  <c r="AA449" i="21"/>
  <c r="AA450" i="21"/>
  <c r="AA451" i="21"/>
  <c r="AA452" i="21"/>
  <c r="AA453" i="21"/>
  <c r="AA454" i="21"/>
  <c r="AA455" i="21"/>
  <c r="AA456" i="21"/>
  <c r="AA457" i="21"/>
  <c r="AA458" i="21"/>
  <c r="AA459" i="21"/>
  <c r="AA460" i="21"/>
  <c r="AA461" i="21"/>
  <c r="AA462" i="21"/>
  <c r="AA463" i="21"/>
  <c r="AA464" i="21"/>
  <c r="AA465" i="21"/>
  <c r="AA466" i="21"/>
  <c r="AA467" i="21"/>
  <c r="AA468" i="21"/>
  <c r="AA469" i="21"/>
  <c r="AA470" i="21"/>
  <c r="AA471" i="21"/>
  <c r="AA472" i="21"/>
  <c r="AA473" i="21"/>
  <c r="AA474" i="21"/>
  <c r="AA475" i="21"/>
  <c r="AA476" i="21"/>
  <c r="AA477" i="21"/>
  <c r="AA478" i="21"/>
  <c r="AA479" i="21"/>
  <c r="AA480" i="21"/>
  <c r="AA481" i="21"/>
  <c r="AA482" i="21"/>
  <c r="AA483" i="21"/>
  <c r="AA484" i="21"/>
  <c r="AA485" i="21"/>
  <c r="AA486" i="21"/>
  <c r="AA487" i="21"/>
  <c r="AA488" i="21"/>
  <c r="AA489" i="21"/>
  <c r="AA490" i="21"/>
  <c r="AA491" i="21"/>
  <c r="AA492" i="21"/>
  <c r="AA493" i="21"/>
  <c r="AA494" i="21"/>
  <c r="AA495" i="21"/>
  <c r="AA496" i="21"/>
  <c r="AA497" i="21"/>
  <c r="AA498" i="21"/>
  <c r="AA499" i="21"/>
  <c r="AA500" i="21"/>
  <c r="AA501" i="21"/>
  <c r="AA502" i="21"/>
  <c r="AA503" i="21"/>
  <c r="AA504" i="21"/>
  <c r="AA505" i="21"/>
  <c r="AA506" i="21"/>
  <c r="AA507" i="21"/>
  <c r="AA508" i="21"/>
  <c r="AA509" i="21"/>
  <c r="AA510" i="21"/>
  <c r="AA511" i="21"/>
  <c r="AA512" i="21"/>
  <c r="AA513" i="21"/>
  <c r="AA514" i="21"/>
  <c r="AA515" i="21"/>
  <c r="AA516" i="21"/>
  <c r="AA517" i="21"/>
  <c r="AA518" i="21"/>
  <c r="AA519" i="21"/>
  <c r="AA520" i="21"/>
  <c r="AA521" i="21"/>
  <c r="AA522" i="21"/>
  <c r="AA523" i="21"/>
  <c r="AA524" i="21"/>
  <c r="AA525" i="21"/>
  <c r="AA526" i="21"/>
  <c r="AA527" i="21"/>
  <c r="AA528" i="21"/>
  <c r="AA529" i="21"/>
  <c r="AA530" i="21"/>
  <c r="AA531" i="21"/>
  <c r="AA532" i="21"/>
  <c r="AA533" i="21"/>
  <c r="AA534" i="21"/>
  <c r="AA535" i="21"/>
  <c r="AA536" i="21"/>
  <c r="AA537" i="21"/>
  <c r="AA538" i="21"/>
  <c r="AA539" i="21"/>
  <c r="AA540" i="21"/>
  <c r="AA541" i="21"/>
  <c r="AA542" i="21"/>
  <c r="AA543" i="21"/>
  <c r="AA544" i="21"/>
  <c r="AA545" i="21"/>
  <c r="AA546" i="21"/>
  <c r="AA547" i="21"/>
  <c r="AA548" i="21"/>
  <c r="AA549" i="21"/>
  <c r="AA550" i="21"/>
  <c r="AA551" i="21"/>
  <c r="AA552" i="21"/>
  <c r="AA553" i="21"/>
  <c r="AA554" i="21"/>
  <c r="AA555" i="21"/>
  <c r="AA556" i="21"/>
  <c r="AA557" i="21"/>
  <c r="AA558" i="21"/>
  <c r="AA559" i="21"/>
  <c r="AA560" i="21"/>
  <c r="AA561" i="21"/>
  <c r="AA562" i="21"/>
  <c r="AA563" i="21"/>
  <c r="AA564" i="21"/>
  <c r="AA565" i="21"/>
  <c r="AA566" i="21"/>
  <c r="AA567" i="21"/>
  <c r="AA568" i="21"/>
  <c r="AA569" i="21"/>
  <c r="AA570" i="21"/>
  <c r="AA571" i="21"/>
  <c r="AA572" i="21"/>
  <c r="AA573" i="21"/>
  <c r="AA574" i="21"/>
  <c r="AA575" i="21"/>
  <c r="AA576" i="21"/>
  <c r="AA577" i="21"/>
  <c r="AA578" i="21"/>
  <c r="AA579" i="21"/>
  <c r="AA580" i="21"/>
  <c r="AA581" i="21"/>
  <c r="AA582" i="21"/>
  <c r="AA583" i="21"/>
  <c r="AA584" i="21"/>
  <c r="AA585" i="21"/>
  <c r="AA586" i="21"/>
  <c r="AA587" i="21"/>
  <c r="AA588" i="21"/>
  <c r="AA589" i="21"/>
  <c r="AA590" i="21"/>
  <c r="AA591" i="21"/>
  <c r="AA592" i="21"/>
  <c r="AA593" i="21"/>
  <c r="AA594" i="21"/>
  <c r="AA595" i="21"/>
  <c r="AA596" i="21"/>
  <c r="AA597" i="21"/>
  <c r="AA598" i="21"/>
  <c r="AA599" i="21"/>
  <c r="AA600" i="21"/>
  <c r="AA601" i="21"/>
  <c r="AA602" i="21"/>
  <c r="AA603" i="21"/>
  <c r="AA604" i="21"/>
  <c r="AA605" i="21"/>
  <c r="AA606" i="21"/>
  <c r="AA607" i="21"/>
  <c r="AA608" i="21"/>
  <c r="AA609" i="21"/>
  <c r="AA610" i="21"/>
  <c r="AA611" i="21"/>
  <c r="AA612" i="21"/>
  <c r="AA613" i="21"/>
  <c r="AA614" i="21"/>
  <c r="AA615" i="21"/>
  <c r="AA616" i="21"/>
  <c r="AA617" i="21"/>
  <c r="AA618" i="21"/>
  <c r="AA619" i="21"/>
  <c r="AA620" i="21"/>
  <c r="AA621" i="21"/>
  <c r="AA622" i="21"/>
  <c r="AA623" i="21"/>
  <c r="AA624" i="21"/>
  <c r="AA625" i="21"/>
  <c r="AA626" i="21"/>
  <c r="AA627" i="21"/>
  <c r="AA628" i="21"/>
  <c r="AA629" i="21"/>
  <c r="AA630" i="21"/>
  <c r="AA631" i="21"/>
  <c r="AA632" i="21"/>
  <c r="AA633" i="21"/>
  <c r="AA634" i="21"/>
  <c r="AA635" i="21"/>
  <c r="AA636" i="21"/>
  <c r="AA637" i="21"/>
  <c r="AA638" i="21"/>
  <c r="AA639" i="21"/>
  <c r="AA640" i="21"/>
  <c r="AA641" i="21"/>
  <c r="AA642" i="21"/>
  <c r="AA643" i="21"/>
  <c r="AA644" i="21"/>
  <c r="AA645" i="21"/>
  <c r="AA646" i="21"/>
  <c r="AA647" i="21"/>
  <c r="AA648" i="21"/>
  <c r="AA649" i="21"/>
  <c r="AA650" i="21"/>
  <c r="AA651" i="21"/>
  <c r="AA652" i="21"/>
  <c r="AA653" i="21"/>
  <c r="AA654" i="21"/>
  <c r="AA655" i="21"/>
  <c r="AA656" i="21"/>
  <c r="AA657" i="21"/>
  <c r="AA658" i="21"/>
  <c r="AA659" i="21"/>
  <c r="AA660" i="21"/>
  <c r="AA661" i="21"/>
  <c r="AA662" i="21"/>
  <c r="AA663" i="21"/>
  <c r="AA664" i="21"/>
  <c r="AA665" i="21"/>
  <c r="AA666" i="21"/>
  <c r="AA667" i="21"/>
  <c r="AA668" i="21"/>
  <c r="AA669" i="21"/>
  <c r="AA670" i="21"/>
  <c r="AA671" i="21"/>
  <c r="AA672" i="21"/>
  <c r="AA673" i="21"/>
  <c r="AA674" i="21"/>
  <c r="AA675" i="21"/>
  <c r="AA676" i="21"/>
  <c r="AA677" i="21"/>
  <c r="AA678" i="21"/>
  <c r="AA679" i="21"/>
  <c r="AA680" i="21"/>
  <c r="AA681" i="21"/>
  <c r="AA682" i="21"/>
  <c r="AA683" i="21"/>
  <c r="AA684" i="21"/>
  <c r="AA685" i="21"/>
  <c r="AA686" i="21"/>
  <c r="AA687" i="21"/>
  <c r="AA688" i="21"/>
  <c r="AA689" i="21"/>
  <c r="AA690" i="21"/>
  <c r="AA691" i="21"/>
  <c r="AA692" i="21"/>
  <c r="AA693" i="21"/>
  <c r="AA694" i="21"/>
  <c r="AA695" i="21"/>
  <c r="AA696" i="21"/>
  <c r="AA697" i="21"/>
  <c r="AA698" i="21"/>
  <c r="AA699" i="21"/>
  <c r="AA700" i="21"/>
  <c r="AA701" i="21"/>
  <c r="AA702" i="21"/>
  <c r="AA703" i="21"/>
  <c r="AA704" i="21"/>
  <c r="AA705" i="21"/>
  <c r="AA706" i="21"/>
  <c r="AA707" i="21"/>
  <c r="AA708" i="21"/>
  <c r="AA709" i="21"/>
  <c r="AA710" i="21"/>
  <c r="AA711" i="21"/>
  <c r="AA712" i="21"/>
  <c r="AA713" i="21"/>
  <c r="AA714" i="21"/>
  <c r="AA715" i="21"/>
  <c r="AA716" i="21"/>
  <c r="AA717" i="21"/>
  <c r="AA718" i="21"/>
  <c r="AA719" i="21"/>
  <c r="AA720" i="21"/>
  <c r="AA721" i="21"/>
  <c r="AA722" i="21"/>
  <c r="AA723" i="21"/>
  <c r="AA724" i="21"/>
  <c r="AA725" i="21"/>
  <c r="AA726" i="21"/>
  <c r="AA727" i="21"/>
  <c r="AA728" i="21"/>
  <c r="AA729" i="21"/>
  <c r="AA730" i="21"/>
  <c r="AA731" i="21"/>
  <c r="AA732" i="21"/>
  <c r="AA733" i="21"/>
  <c r="AA734" i="21"/>
  <c r="AA735" i="21"/>
  <c r="AA736" i="21"/>
  <c r="AA737" i="21"/>
  <c r="AA738" i="21"/>
  <c r="AA739" i="21"/>
  <c r="AA740" i="21"/>
  <c r="AA741" i="21"/>
  <c r="AA742" i="21"/>
  <c r="AA743" i="21"/>
  <c r="AA744" i="21"/>
  <c r="AA745" i="21"/>
  <c r="AA746" i="21"/>
  <c r="AA747" i="21"/>
  <c r="AA748" i="21"/>
  <c r="AA749" i="21"/>
  <c r="AA750" i="21"/>
  <c r="AA751" i="21"/>
  <c r="AA752" i="21"/>
  <c r="AA753" i="21"/>
  <c r="AA754" i="21"/>
  <c r="AA755" i="21"/>
  <c r="AA756" i="21"/>
  <c r="AA757" i="21"/>
  <c r="AA758" i="21"/>
  <c r="AA759" i="21"/>
  <c r="AA760" i="21"/>
  <c r="AA761" i="21"/>
  <c r="AA762" i="21"/>
  <c r="AA763" i="21"/>
  <c r="AA764" i="21"/>
  <c r="AA765" i="21"/>
  <c r="AA766" i="21"/>
  <c r="AA767" i="21"/>
  <c r="AA768" i="21"/>
  <c r="AA769" i="21"/>
  <c r="AA770" i="21"/>
  <c r="AA771" i="21"/>
  <c r="AA772" i="21"/>
  <c r="AA773" i="21"/>
  <c r="AA774" i="21"/>
  <c r="AA775" i="21"/>
  <c r="AA776" i="21"/>
  <c r="AA777" i="21"/>
  <c r="AA778" i="21"/>
  <c r="AA779" i="21"/>
  <c r="AA780" i="21"/>
  <c r="AA781" i="21"/>
  <c r="AA782" i="21"/>
  <c r="AA783" i="21"/>
  <c r="AA784" i="21"/>
  <c r="AA785" i="21"/>
  <c r="AA786" i="21"/>
  <c r="AA787" i="21"/>
  <c r="AA788" i="21"/>
  <c r="AA789" i="21"/>
  <c r="AA790" i="21"/>
  <c r="AA791" i="21"/>
  <c r="AA792" i="21"/>
  <c r="AA793" i="21"/>
  <c r="AA794" i="21"/>
  <c r="AA795" i="21"/>
  <c r="AA796" i="21"/>
  <c r="AA797" i="21"/>
  <c r="AA798" i="21"/>
  <c r="AA799" i="21"/>
  <c r="AA800" i="21"/>
  <c r="AA801" i="21"/>
  <c r="AA802" i="21"/>
  <c r="AA803" i="21"/>
  <c r="AA804" i="21"/>
  <c r="AA805" i="21"/>
  <c r="AA806" i="21"/>
  <c r="AA807" i="21"/>
  <c r="AA808" i="21"/>
  <c r="AA809" i="21"/>
  <c r="AA810" i="21"/>
  <c r="AA811" i="21"/>
  <c r="AA812" i="21"/>
  <c r="AA813" i="21"/>
  <c r="AA814" i="21"/>
  <c r="AA815" i="21"/>
  <c r="AA816" i="21"/>
  <c r="AA817" i="21"/>
  <c r="AA818" i="21"/>
  <c r="AA819" i="21"/>
  <c r="AA820" i="21"/>
  <c r="AA821" i="21"/>
  <c r="AA822" i="21"/>
  <c r="AA823" i="21"/>
  <c r="AA824" i="21"/>
  <c r="AA825" i="21"/>
  <c r="AA826" i="21"/>
  <c r="AA827" i="21"/>
  <c r="AA828" i="21"/>
  <c r="AA829" i="21"/>
  <c r="AA830" i="21"/>
  <c r="AA831" i="21"/>
  <c r="AA832" i="21"/>
  <c r="AA833" i="21"/>
  <c r="AA834" i="21"/>
  <c r="AA835" i="21"/>
  <c r="AA836" i="21"/>
  <c r="AA837" i="21"/>
  <c r="AA838" i="21"/>
  <c r="AA839" i="21"/>
  <c r="AA840" i="21"/>
  <c r="AA841" i="21"/>
  <c r="AA842" i="21"/>
  <c r="AA843" i="21"/>
  <c r="AA844" i="21"/>
  <c r="AA845" i="21"/>
  <c r="AA846" i="21"/>
  <c r="AA847" i="21"/>
  <c r="AA848" i="21"/>
  <c r="AA849" i="21"/>
  <c r="AA850" i="21"/>
  <c r="AA851" i="21"/>
  <c r="AA852" i="21"/>
  <c r="AA853" i="21"/>
  <c r="AA854" i="21"/>
  <c r="AA855" i="21"/>
  <c r="AA856" i="21"/>
  <c r="AA857" i="21"/>
  <c r="AA858" i="21"/>
  <c r="AA859" i="21"/>
  <c r="AA860" i="21"/>
  <c r="AA861" i="21"/>
  <c r="AA862" i="21"/>
  <c r="AA863" i="21"/>
  <c r="AA864" i="21"/>
  <c r="AA865" i="21"/>
  <c r="AA866" i="21"/>
  <c r="AA867" i="21"/>
  <c r="AA868" i="21"/>
  <c r="AA869" i="21"/>
  <c r="AA870" i="21"/>
  <c r="AA871" i="21"/>
  <c r="AA872" i="21"/>
  <c r="AA873" i="21"/>
  <c r="AA874" i="21"/>
  <c r="AA875" i="21"/>
  <c r="AA876" i="21"/>
  <c r="AA877" i="21"/>
  <c r="AA878" i="21"/>
  <c r="AA879" i="21"/>
  <c r="AA880" i="21"/>
  <c r="AA881" i="21"/>
  <c r="AA882" i="21"/>
  <c r="AA883" i="21"/>
  <c r="AA884" i="21"/>
  <c r="AA885" i="21"/>
  <c r="AA886" i="21"/>
  <c r="AA887" i="21"/>
  <c r="AA888" i="21"/>
  <c r="AA889" i="21"/>
  <c r="AA890" i="21"/>
  <c r="AA891" i="21"/>
  <c r="AA892" i="21"/>
  <c r="AA893" i="21"/>
  <c r="AA894" i="21"/>
  <c r="AA895" i="21"/>
  <c r="AA896" i="21"/>
  <c r="AA897" i="21"/>
  <c r="AA898" i="21"/>
  <c r="AA899" i="21"/>
  <c r="AA900" i="21"/>
  <c r="AA901" i="21"/>
  <c r="AA902" i="21"/>
  <c r="AA903" i="21"/>
  <c r="AA904" i="21"/>
  <c r="AA905" i="21"/>
  <c r="AA906" i="21"/>
  <c r="AA907" i="21"/>
  <c r="AA908" i="21"/>
  <c r="AA909" i="21"/>
  <c r="AA910" i="21"/>
  <c r="AA911" i="21"/>
  <c r="AA912" i="21"/>
  <c r="AA913" i="21"/>
  <c r="AA914" i="21"/>
  <c r="AA915" i="21"/>
  <c r="AA916" i="21"/>
  <c r="AA917" i="21"/>
  <c r="AA918" i="21"/>
  <c r="AA919" i="21"/>
  <c r="AA920" i="21"/>
  <c r="AA921" i="21"/>
  <c r="AA922" i="21"/>
  <c r="AA923" i="21"/>
  <c r="AA924" i="21"/>
  <c r="AA925" i="21"/>
  <c r="AA926" i="21"/>
  <c r="AA927" i="21"/>
  <c r="AA928" i="21"/>
  <c r="AA929" i="21"/>
  <c r="AA930" i="21"/>
  <c r="AA931" i="21"/>
  <c r="AA932" i="21"/>
  <c r="AA933" i="21"/>
  <c r="AA934" i="21"/>
  <c r="AA935" i="21"/>
  <c r="AA936" i="21"/>
  <c r="AA937" i="21"/>
  <c r="AA938" i="21"/>
  <c r="AA939" i="21"/>
  <c r="AA940" i="21"/>
  <c r="AA941" i="21"/>
  <c r="AA942" i="21"/>
  <c r="AA943" i="21"/>
  <c r="AA944" i="21"/>
  <c r="AA945" i="21"/>
  <c r="AA946" i="21"/>
  <c r="AA947" i="21"/>
  <c r="AA948" i="21"/>
  <c r="AA949" i="21"/>
  <c r="AA950" i="21"/>
  <c r="AA951" i="21"/>
  <c r="AA952" i="21"/>
  <c r="AA953" i="21"/>
  <c r="AA954" i="21"/>
  <c r="AA955" i="21"/>
  <c r="AA956" i="21"/>
  <c r="AA957" i="21"/>
  <c r="AA958" i="21"/>
  <c r="AA959" i="21"/>
  <c r="AA960" i="21"/>
  <c r="AA961" i="21"/>
  <c r="AA962" i="21"/>
  <c r="AA963" i="21"/>
  <c r="AA964" i="21"/>
  <c r="AA965" i="21"/>
  <c r="AA966" i="21"/>
  <c r="AA967" i="21"/>
  <c r="AA968" i="21"/>
  <c r="AA969" i="21"/>
  <c r="AA970" i="21"/>
  <c r="AA971" i="21"/>
  <c r="AA972" i="21"/>
  <c r="AA973" i="21"/>
  <c r="AA974" i="21"/>
  <c r="AA975" i="21"/>
  <c r="AA976" i="21"/>
  <c r="AA977" i="21"/>
  <c r="AA978" i="21"/>
  <c r="AA979" i="21"/>
  <c r="AA980" i="21"/>
  <c r="AA981" i="21"/>
  <c r="AA982" i="21"/>
  <c r="AA983" i="21"/>
  <c r="AA984" i="21"/>
  <c r="AA985" i="21"/>
  <c r="AA986" i="21"/>
  <c r="AA987" i="21"/>
  <c r="AA988" i="21"/>
  <c r="AA989" i="21"/>
  <c r="AA990" i="21"/>
  <c r="AA991" i="21"/>
  <c r="AA992" i="21"/>
  <c r="AA993" i="21"/>
  <c r="AA994" i="21"/>
  <c r="AA995" i="21"/>
  <c r="AA996" i="21"/>
  <c r="AA997" i="21"/>
  <c r="AA998" i="21"/>
  <c r="AA999" i="21"/>
  <c r="AA1000" i="21"/>
  <c r="AA1001" i="21"/>
  <c r="AA1002" i="21"/>
  <c r="AA1003" i="21"/>
  <c r="AA1004" i="21"/>
  <c r="AA1005" i="21"/>
  <c r="AA1006" i="21"/>
  <c r="AA1007" i="21"/>
  <c r="AA1008" i="21"/>
  <c r="AA1009" i="21"/>
  <c r="AA1010" i="21"/>
  <c r="AA1011" i="21"/>
  <c r="AA1012" i="21"/>
  <c r="AA1013" i="21"/>
  <c r="AA1014" i="21"/>
  <c r="AA1015" i="21"/>
  <c r="AA1016" i="21"/>
  <c r="AA1017" i="21"/>
  <c r="AA1018" i="21"/>
  <c r="AA1019" i="21"/>
  <c r="AA1020" i="21"/>
  <c r="AA1021" i="21"/>
  <c r="AA1022" i="21"/>
  <c r="AA1023" i="21"/>
  <c r="AA1024" i="21"/>
  <c r="AA1025" i="21"/>
  <c r="AA1026" i="21"/>
  <c r="AA1027" i="21"/>
  <c r="AA1028" i="21"/>
  <c r="AA1029" i="21"/>
  <c r="AA1030" i="21"/>
  <c r="AA1031" i="21"/>
  <c r="AA1032" i="21"/>
  <c r="AA1033" i="21"/>
  <c r="AA1034" i="21"/>
  <c r="AA1035" i="21"/>
  <c r="AA1036" i="21"/>
  <c r="AA1037" i="21"/>
  <c r="AA1038" i="21"/>
  <c r="AA1039" i="21"/>
  <c r="AA1040" i="21"/>
  <c r="AA1041" i="21"/>
  <c r="AA1042" i="21"/>
  <c r="AA1043" i="21"/>
  <c r="AA1044" i="21"/>
  <c r="AA1045" i="21"/>
  <c r="AA1046" i="21"/>
  <c r="AA1047" i="21"/>
  <c r="AA1048" i="21"/>
  <c r="AA1049" i="21"/>
  <c r="AA1050" i="21"/>
  <c r="AA1051" i="21"/>
  <c r="AA1052" i="21"/>
  <c r="AA1053" i="21"/>
  <c r="AA1054" i="21"/>
  <c r="AA1055" i="21"/>
  <c r="AA1056" i="21"/>
  <c r="AA1057" i="21"/>
  <c r="AA1058" i="21"/>
  <c r="AA1059" i="21"/>
  <c r="AA1060" i="21"/>
  <c r="AA1061" i="21"/>
  <c r="AA1062" i="21"/>
  <c r="AA1063" i="21"/>
  <c r="AA1064" i="21"/>
  <c r="AA1065" i="21"/>
  <c r="AA1066" i="21"/>
  <c r="AA1067" i="21"/>
  <c r="AA1068" i="21"/>
  <c r="AA1069" i="21"/>
  <c r="AA1070" i="21"/>
  <c r="AA1071" i="21"/>
  <c r="AA1072" i="21"/>
  <c r="AA1073" i="21"/>
  <c r="AA1074" i="21"/>
  <c r="AA1075" i="21"/>
  <c r="AA1076" i="21"/>
  <c r="AA1077" i="21"/>
  <c r="AA1078" i="21"/>
  <c r="AA1079" i="21"/>
  <c r="AA1080" i="21"/>
  <c r="AA1081" i="21"/>
  <c r="AA1082" i="21"/>
  <c r="AA1083" i="21"/>
  <c r="AA1084" i="21"/>
  <c r="AA1085" i="21"/>
  <c r="AA1086" i="21"/>
  <c r="AA1087" i="21"/>
  <c r="AA1088" i="21"/>
  <c r="AA1089" i="21"/>
  <c r="AA1090" i="21"/>
  <c r="AA1091" i="21"/>
  <c r="AA1092" i="21"/>
  <c r="AA1093" i="21"/>
  <c r="AA1094" i="21"/>
  <c r="AA1095" i="21"/>
  <c r="AA1096" i="21"/>
  <c r="AA1097" i="21"/>
  <c r="AA1098" i="21"/>
  <c r="AA1099" i="21"/>
  <c r="AA1100" i="21"/>
  <c r="AA1101" i="21"/>
  <c r="AA1102" i="21"/>
  <c r="AA1103" i="21"/>
  <c r="AA1104" i="21"/>
  <c r="AA1105" i="21"/>
  <c r="AA1106" i="21"/>
  <c r="AA1107" i="21"/>
  <c r="AA1108" i="21"/>
  <c r="AA1109" i="21"/>
  <c r="AA1110" i="21"/>
  <c r="AA1111" i="21"/>
  <c r="AA1112" i="21"/>
  <c r="AA1113" i="21"/>
  <c r="AA1114" i="21"/>
  <c r="AA1115" i="21"/>
  <c r="AA1116" i="21"/>
  <c r="AA1117" i="21"/>
  <c r="AA1118" i="21"/>
  <c r="AA1119" i="21"/>
  <c r="AA1120" i="21"/>
  <c r="AA1121" i="21"/>
  <c r="AA1122" i="21"/>
  <c r="AA1123" i="21"/>
  <c r="AA1124" i="21"/>
  <c r="AA1125" i="21"/>
  <c r="AA1126" i="21"/>
  <c r="AA1127" i="21"/>
  <c r="AA1128" i="21"/>
  <c r="AA1129" i="21"/>
  <c r="AA1130" i="21"/>
  <c r="AA1131" i="21"/>
  <c r="AA1132" i="21"/>
  <c r="AA1133" i="21"/>
  <c r="AA1134" i="21"/>
  <c r="AA1135" i="21"/>
  <c r="AA1136" i="21"/>
  <c r="AA1137" i="21"/>
  <c r="AA1138" i="21"/>
  <c r="AA1139" i="21"/>
  <c r="AA1140" i="21"/>
  <c r="AA1141" i="21"/>
  <c r="AA1142" i="21"/>
  <c r="AA1143" i="21"/>
  <c r="AA1144" i="21"/>
  <c r="AA1145" i="21"/>
  <c r="AA1146" i="21"/>
  <c r="AA1147" i="21"/>
  <c r="AA1148" i="21"/>
  <c r="AA1149" i="21"/>
  <c r="AA1150" i="21"/>
  <c r="AA1151" i="21"/>
  <c r="AA1152" i="21"/>
  <c r="AA1153" i="21"/>
  <c r="AA1154" i="21"/>
  <c r="AA1155" i="21"/>
  <c r="AA1156" i="21"/>
  <c r="AA1157" i="21"/>
  <c r="AA1158" i="21"/>
  <c r="AA1159" i="21"/>
  <c r="AA1160" i="21"/>
  <c r="AA1161" i="21"/>
  <c r="AA1162" i="21"/>
  <c r="AA1163" i="21"/>
  <c r="AA1164" i="21"/>
  <c r="AA1165" i="21"/>
  <c r="AA1166" i="21"/>
  <c r="AA1167" i="21"/>
  <c r="AA1168" i="21"/>
  <c r="AA1169" i="21"/>
  <c r="AA1170" i="21"/>
  <c r="AA1171" i="21"/>
  <c r="AA1172" i="21"/>
  <c r="AA1173" i="21"/>
  <c r="AA1174" i="21"/>
  <c r="AA1175" i="21"/>
  <c r="AA1176" i="21"/>
  <c r="AA1177" i="21"/>
  <c r="AA1178" i="21"/>
  <c r="AA1179" i="21"/>
  <c r="AA1180" i="21"/>
  <c r="AA1181" i="21"/>
  <c r="AA1182" i="21"/>
  <c r="AA1183" i="21"/>
  <c r="AA1184" i="21"/>
  <c r="AA1185" i="21"/>
  <c r="AA1186" i="21"/>
  <c r="AA1187" i="21"/>
  <c r="AA1188" i="21"/>
  <c r="AA1189" i="21"/>
  <c r="AA1190" i="21"/>
  <c r="AA1191" i="21"/>
  <c r="AA1192" i="21"/>
  <c r="AA1193" i="21"/>
  <c r="AA1194" i="21"/>
  <c r="AA1195" i="21"/>
  <c r="AA1196" i="21"/>
  <c r="AA1197" i="21"/>
  <c r="AA1198" i="21"/>
  <c r="AA1199" i="21"/>
  <c r="AA1200" i="21"/>
  <c r="AA1201" i="21"/>
  <c r="AA1202" i="21"/>
  <c r="AA1203" i="21"/>
  <c r="AA1204" i="21"/>
  <c r="AA1205" i="21"/>
  <c r="AA1206" i="21"/>
  <c r="AA1207" i="21"/>
  <c r="AA1208" i="21"/>
  <c r="AA1209" i="21"/>
  <c r="AA1210" i="21"/>
  <c r="AA1211" i="21"/>
  <c r="AA1212" i="21"/>
  <c r="AA1213" i="21"/>
  <c r="AA1214" i="21"/>
  <c r="AA1215" i="21"/>
  <c r="AA1216" i="21"/>
  <c r="AA1217" i="21"/>
  <c r="AA1218" i="21"/>
  <c r="AA1219" i="21"/>
  <c r="AA1220" i="21"/>
  <c r="AA1221" i="21"/>
  <c r="AA1222" i="21"/>
  <c r="AA1223" i="21"/>
  <c r="AA1224" i="21"/>
  <c r="AA1225" i="21"/>
  <c r="AA1226" i="21"/>
  <c r="AA1227" i="21"/>
  <c r="AA1228" i="21"/>
  <c r="AA1229" i="21"/>
  <c r="AA1230" i="21"/>
  <c r="AA1231" i="21"/>
  <c r="AA1232" i="21"/>
  <c r="AA1233" i="21"/>
  <c r="AA1234" i="21"/>
  <c r="AA1235" i="21"/>
  <c r="AA1236" i="21"/>
  <c r="AA1237" i="21"/>
  <c r="AA1238" i="21"/>
  <c r="AA1239" i="21"/>
  <c r="AA1240" i="21"/>
  <c r="AA1241" i="21"/>
  <c r="AA1242" i="21"/>
  <c r="AA1243" i="21"/>
  <c r="AA1244" i="21"/>
  <c r="AA1245" i="21"/>
  <c r="AA1246" i="21"/>
  <c r="AA1247" i="21"/>
  <c r="AA1248" i="21"/>
  <c r="AA1249" i="21"/>
  <c r="AA1250" i="21"/>
  <c r="AA1251" i="21"/>
  <c r="AA1252" i="21"/>
  <c r="AA1253" i="21"/>
  <c r="AA1254" i="21"/>
  <c r="AA1255" i="21"/>
  <c r="AA1256" i="21"/>
  <c r="AA1257" i="21"/>
  <c r="AA1258" i="21"/>
  <c r="AA1259" i="21"/>
  <c r="AA1260" i="21"/>
  <c r="AA1261" i="21"/>
  <c r="AA1262" i="21"/>
  <c r="AA1263" i="21"/>
  <c r="AA1264" i="21"/>
  <c r="AA1265" i="21"/>
  <c r="AA1266" i="21"/>
  <c r="AA1267" i="21"/>
  <c r="AA1268" i="21"/>
  <c r="AA1269" i="21"/>
  <c r="AA1270" i="21"/>
  <c r="AA1271" i="21"/>
  <c r="AA1272" i="21"/>
  <c r="AA1273" i="21"/>
  <c r="AA1274" i="21"/>
  <c r="AA1275" i="21"/>
  <c r="AA1276" i="21"/>
  <c r="AA1277" i="21"/>
  <c r="AA1278" i="21"/>
  <c r="AA1279" i="21"/>
  <c r="AA1280" i="21"/>
  <c r="AA1281" i="21"/>
  <c r="AA1282" i="21"/>
  <c r="AA1283" i="21"/>
  <c r="AA1284" i="21"/>
  <c r="AA1285" i="21"/>
  <c r="AA1286" i="21"/>
  <c r="AA1287" i="21"/>
  <c r="AA1288" i="21"/>
  <c r="AA1289" i="21"/>
  <c r="AA1290" i="21"/>
  <c r="AA1291" i="21"/>
  <c r="AA1292" i="21"/>
  <c r="AA1293" i="21"/>
  <c r="AA1294" i="21"/>
  <c r="AA1295" i="21"/>
  <c r="AA1296" i="21"/>
  <c r="AA1297" i="21"/>
  <c r="AA1298" i="21"/>
  <c r="AA1299" i="21"/>
  <c r="AA1300" i="21"/>
  <c r="AA1301" i="21"/>
  <c r="AA1302" i="21"/>
  <c r="AA1303" i="21"/>
  <c r="AA1304" i="21"/>
  <c r="AA1305" i="21"/>
  <c r="AA1306" i="21"/>
  <c r="AA1307" i="21"/>
  <c r="AA1308" i="21"/>
  <c r="AA1309" i="21"/>
  <c r="AA1310" i="21"/>
  <c r="AA3" i="21"/>
  <c r="Z207" i="23" l="1"/>
  <c r="Z199" i="23"/>
  <c r="Z191" i="23"/>
  <c r="Z183" i="23"/>
  <c r="Z175" i="23"/>
  <c r="Z167" i="23"/>
  <c r="Z159" i="23"/>
  <c r="Z151" i="23"/>
  <c r="Z143" i="23"/>
  <c r="Z135" i="23"/>
  <c r="Z390" i="23"/>
  <c r="Z382" i="23"/>
  <c r="Z374" i="23"/>
  <c r="Z366" i="23"/>
  <c r="Z358" i="23"/>
  <c r="Z350" i="23"/>
  <c r="Z342" i="23"/>
  <c r="Z334" i="23"/>
  <c r="Z326" i="23"/>
  <c r="Z318" i="23"/>
  <c r="Z310" i="23"/>
  <c r="Z302" i="23"/>
  <c r="Z294" i="23"/>
  <c r="Z286" i="23"/>
  <c r="Z278" i="23"/>
  <c r="Z270" i="23"/>
  <c r="Z262" i="23"/>
  <c r="Z254" i="23"/>
  <c r="Z246" i="23"/>
  <c r="Z238" i="23"/>
  <c r="Z230" i="23"/>
  <c r="Z222" i="23"/>
  <c r="Z214" i="23"/>
  <c r="Z206" i="23"/>
  <c r="Z198" i="23"/>
  <c r="Z190" i="23"/>
  <c r="Z182" i="23"/>
  <c r="Z174" i="23"/>
  <c r="Z166" i="23"/>
  <c r="Z158" i="23"/>
  <c r="Z150" i="23"/>
  <c r="Z142" i="23"/>
  <c r="Z134" i="23"/>
  <c r="Z389" i="23"/>
  <c r="Z381" i="23"/>
  <c r="Z373" i="23"/>
  <c r="Z365" i="23"/>
  <c r="Z357" i="23"/>
  <c r="Z349" i="23"/>
  <c r="Z341" i="23"/>
  <c r="Z333" i="23"/>
  <c r="Z325" i="23"/>
  <c r="Z317" i="23"/>
  <c r="Z309" i="23"/>
  <c r="Z301" i="23"/>
  <c r="Z293" i="23"/>
  <c r="Z285" i="23"/>
  <c r="Z277" i="23"/>
  <c r="Z269" i="23"/>
  <c r="Z261" i="23"/>
  <c r="Z253" i="23"/>
  <c r="Z245" i="23"/>
  <c r="Z237" i="23"/>
  <c r="Z229" i="23"/>
  <c r="Z221" i="23"/>
  <c r="Z213" i="23"/>
  <c r="Z205" i="23"/>
  <c r="Z197" i="23"/>
  <c r="Z189" i="23"/>
  <c r="Z181" i="23"/>
  <c r="Z173" i="23"/>
  <c r="Z165" i="23"/>
  <c r="Z157" i="23"/>
  <c r="Z149" i="23"/>
  <c r="Z141" i="23"/>
  <c r="Z133" i="23"/>
  <c r="Z388" i="23"/>
  <c r="Z380" i="23"/>
  <c r="Z372" i="23"/>
  <c r="Z364" i="23"/>
  <c r="Z356" i="23"/>
  <c r="Z348" i="23"/>
  <c r="Z340" i="23"/>
  <c r="Z332" i="23"/>
  <c r="Z324" i="23"/>
  <c r="Z316" i="23"/>
  <c r="Z308" i="23"/>
  <c r="Z300" i="23"/>
  <c r="Z292" i="23"/>
  <c r="Z284" i="23"/>
  <c r="Z276" i="23"/>
  <c r="Z268" i="23"/>
  <c r="Z260" i="23"/>
  <c r="Z252" i="23"/>
  <c r="Z244" i="23"/>
  <c r="Z236" i="23"/>
  <c r="Z228" i="23"/>
  <c r="Z220" i="23"/>
  <c r="Z212" i="23"/>
  <c r="Z204" i="23"/>
  <c r="Z196" i="23"/>
  <c r="Z188" i="23"/>
  <c r="Z180" i="23"/>
  <c r="Z172" i="23"/>
  <c r="Z164" i="23"/>
  <c r="Z156" i="23"/>
  <c r="Z148" i="23"/>
  <c r="Z140" i="23"/>
  <c r="Z132" i="23"/>
  <c r="Z387" i="23"/>
  <c r="Z379" i="23"/>
  <c r="Z371" i="23"/>
  <c r="Z363" i="23"/>
  <c r="Z355" i="23"/>
  <c r="Z347" i="23"/>
  <c r="Z339" i="23"/>
  <c r="Z331" i="23"/>
  <c r="Z323" i="23"/>
  <c r="Z315" i="23"/>
  <c r="Z307" i="23"/>
  <c r="Z299" i="23"/>
  <c r="Z291" i="23"/>
  <c r="Z283" i="23"/>
  <c r="Z275" i="23"/>
  <c r="Z267" i="23"/>
  <c r="Z259" i="23"/>
  <c r="Z251" i="23"/>
  <c r="Z243" i="23"/>
  <c r="Z235" i="23"/>
  <c r="Z227" i="23"/>
  <c r="Z219" i="23"/>
  <c r="Z211" i="23"/>
  <c r="Z203" i="23"/>
  <c r="Z195" i="23"/>
  <c r="Z187" i="23"/>
  <c r="Z179" i="23"/>
  <c r="Z171" i="23"/>
  <c r="Z163" i="23"/>
  <c r="Z155" i="23"/>
  <c r="Z147" i="23"/>
  <c r="Z139" i="23"/>
  <c r="Z131" i="23"/>
  <c r="Z386" i="23"/>
  <c r="Z378" i="23"/>
  <c r="Z370" i="23"/>
  <c r="Z362" i="23"/>
  <c r="Z354" i="23"/>
  <c r="Z346" i="23"/>
  <c r="Z338" i="23"/>
  <c r="Z330" i="23"/>
  <c r="Z322" i="23"/>
  <c r="Z314" i="23"/>
  <c r="Z306" i="23"/>
  <c r="Z298" i="23"/>
  <c r="Z290" i="23"/>
  <c r="Z282" i="23"/>
  <c r="Z274" i="23"/>
  <c r="Z266" i="23"/>
  <c r="Z258" i="23"/>
  <c r="Z250" i="23"/>
  <c r="Z242" i="23"/>
  <c r="Z234" i="23"/>
  <c r="Z226" i="23"/>
  <c r="Z218" i="23"/>
  <c r="Z210" i="23"/>
  <c r="Z202" i="23"/>
  <c r="Z194" i="23"/>
  <c r="Z186" i="23"/>
  <c r="Z178" i="23"/>
  <c r="Z170" i="23"/>
  <c r="Z162" i="23"/>
  <c r="Z154" i="23"/>
  <c r="Z146" i="23"/>
  <c r="Z138" i="23"/>
  <c r="Z130" i="23"/>
  <c r="Z393" i="23"/>
  <c r="Z385" i="23"/>
  <c r="Z377" i="23"/>
  <c r="Z369" i="23"/>
  <c r="Z361" i="23"/>
  <c r="Z353" i="23"/>
  <c r="Z345" i="23"/>
  <c r="Z337" i="23"/>
  <c r="Z329" i="23"/>
  <c r="Z321" i="23"/>
  <c r="Z313" i="23"/>
  <c r="Z305" i="23"/>
  <c r="Z297" i="23"/>
  <c r="Z289" i="23"/>
  <c r="Z281" i="23"/>
  <c r="Z273" i="23"/>
  <c r="Z265" i="23"/>
  <c r="Z257" i="23"/>
  <c r="Z249" i="23"/>
  <c r="Z241" i="23"/>
  <c r="Z233" i="23"/>
  <c r="Z225" i="23"/>
  <c r="Z217" i="23"/>
  <c r="Z209" i="23"/>
  <c r="Z201" i="23"/>
  <c r="Z193" i="23"/>
  <c r="Z185" i="23"/>
  <c r="Z177" i="23"/>
  <c r="Z169" i="23"/>
  <c r="Z161" i="23"/>
  <c r="Z153" i="23"/>
  <c r="Z145" i="23"/>
  <c r="Z137" i="23"/>
  <c r="Z129" i="23"/>
  <c r="Z392" i="23"/>
  <c r="Z384" i="23"/>
  <c r="Z376" i="23"/>
  <c r="Z368" i="23"/>
  <c r="Z360" i="23"/>
  <c r="Z352" i="23"/>
  <c r="Z344" i="23"/>
  <c r="Z336" i="23"/>
  <c r="Z328" i="23"/>
  <c r="Z320" i="23"/>
  <c r="Z312" i="23"/>
  <c r="Z304" i="23"/>
  <c r="Z296" i="23"/>
  <c r="Z288" i="23"/>
  <c r="Z280" i="23"/>
  <c r="Z272" i="23"/>
  <c r="Z264" i="23"/>
  <c r="Z256" i="23"/>
  <c r="Z248" i="23"/>
  <c r="Z240" i="23"/>
  <c r="Z232" i="23"/>
  <c r="Z224" i="23"/>
  <c r="Z216" i="23"/>
  <c r="Z208" i="23"/>
  <c r="Z200" i="23"/>
  <c r="Z192" i="23"/>
  <c r="Z184" i="23"/>
  <c r="Z176" i="23"/>
  <c r="Z168" i="23"/>
  <c r="Z160" i="23"/>
  <c r="Z152" i="23"/>
  <c r="Z144" i="23"/>
  <c r="E104" i="23"/>
  <c r="E216" i="23"/>
  <c r="E288" i="23"/>
  <c r="E96" i="23"/>
  <c r="E144" i="23"/>
  <c r="E208" i="23"/>
  <c r="E232" i="23"/>
  <c r="E272" i="23"/>
  <c r="E280" i="23"/>
  <c r="E296" i="23"/>
  <c r="E304" i="23"/>
  <c r="E320" i="23"/>
  <c r="E328" i="23"/>
  <c r="E336" i="23"/>
  <c r="E344" i="23"/>
  <c r="E352" i="23"/>
  <c r="E360" i="23"/>
  <c r="E368" i="23"/>
  <c r="E376" i="23"/>
  <c r="E384" i="23"/>
  <c r="E392" i="23"/>
  <c r="H392" i="39"/>
  <c r="G392" i="39"/>
  <c r="F392" i="39"/>
  <c r="H3" i="39"/>
  <c r="H4" i="39"/>
  <c r="H5" i="39"/>
  <c r="H6" i="39"/>
  <c r="H7" i="39"/>
  <c r="H8" i="39"/>
  <c r="H9" i="39"/>
  <c r="H10" i="39"/>
  <c r="H11" i="39"/>
  <c r="H12" i="39"/>
  <c r="H13" i="39"/>
  <c r="H14" i="39"/>
  <c r="H15" i="39"/>
  <c r="H16" i="39"/>
  <c r="H17" i="39"/>
  <c r="H18" i="39"/>
  <c r="H19" i="39"/>
  <c r="H20" i="39"/>
  <c r="H21" i="39"/>
  <c r="H22" i="39"/>
  <c r="H23" i="39"/>
  <c r="H24" i="39"/>
  <c r="H25" i="39"/>
  <c r="H26" i="39"/>
  <c r="H27" i="39"/>
  <c r="H28" i="39"/>
  <c r="H29" i="39"/>
  <c r="H30" i="39"/>
  <c r="H31" i="39"/>
  <c r="H32" i="39"/>
  <c r="H33" i="39"/>
  <c r="H34" i="39"/>
  <c r="H35" i="39"/>
  <c r="H36" i="39"/>
  <c r="H37" i="39"/>
  <c r="H38" i="39"/>
  <c r="H39" i="39"/>
  <c r="H40" i="39"/>
  <c r="H41" i="39"/>
  <c r="H42" i="39"/>
  <c r="H43" i="39"/>
  <c r="H44" i="39"/>
  <c r="H45" i="39"/>
  <c r="H46" i="39"/>
  <c r="H47" i="39"/>
  <c r="H48" i="39"/>
  <c r="H49" i="39"/>
  <c r="H50" i="39"/>
  <c r="H51" i="39"/>
  <c r="H52" i="39"/>
  <c r="H53" i="39"/>
  <c r="H54" i="39"/>
  <c r="H55" i="39"/>
  <c r="H56" i="39"/>
  <c r="H57" i="39"/>
  <c r="H58" i="39"/>
  <c r="H59" i="39"/>
  <c r="H60" i="39"/>
  <c r="H61" i="39"/>
  <c r="H62" i="39"/>
  <c r="H63" i="39"/>
  <c r="H64" i="39"/>
  <c r="H65" i="39"/>
  <c r="H66" i="39"/>
  <c r="H67" i="39"/>
  <c r="H68" i="39"/>
  <c r="H69" i="39"/>
  <c r="H70" i="39"/>
  <c r="H71" i="39"/>
  <c r="H72" i="39"/>
  <c r="H73" i="39"/>
  <c r="H74" i="39"/>
  <c r="H75" i="39"/>
  <c r="H76" i="39"/>
  <c r="H77" i="39"/>
  <c r="H78" i="39"/>
  <c r="H79" i="39"/>
  <c r="H80" i="39"/>
  <c r="H81" i="39"/>
  <c r="H82" i="39"/>
  <c r="H83" i="39"/>
  <c r="H84" i="39"/>
  <c r="H85" i="39"/>
  <c r="H86" i="39"/>
  <c r="H87" i="39"/>
  <c r="H88" i="39"/>
  <c r="H89" i="39"/>
  <c r="H90" i="39"/>
  <c r="H91" i="39"/>
  <c r="H92" i="39"/>
  <c r="H93" i="39"/>
  <c r="H94" i="39"/>
  <c r="H95" i="39"/>
  <c r="H96" i="39"/>
  <c r="H97" i="39"/>
  <c r="H98" i="39"/>
  <c r="H99" i="39"/>
  <c r="H100" i="39"/>
  <c r="H101" i="39"/>
  <c r="H102" i="39"/>
  <c r="H103" i="39"/>
  <c r="H104" i="39"/>
  <c r="H105" i="39"/>
  <c r="H106" i="39"/>
  <c r="H107" i="39"/>
  <c r="H108" i="39"/>
  <c r="H109" i="39"/>
  <c r="H110" i="39"/>
  <c r="H111" i="39"/>
  <c r="H112" i="39"/>
  <c r="H113" i="39"/>
  <c r="H114" i="39"/>
  <c r="H115" i="39"/>
  <c r="H116" i="39"/>
  <c r="H117" i="39"/>
  <c r="H118" i="39"/>
  <c r="H119" i="39"/>
  <c r="H120" i="39"/>
  <c r="H121" i="39"/>
  <c r="H122" i="39"/>
  <c r="H123" i="39"/>
  <c r="H124" i="39"/>
  <c r="H125" i="39"/>
  <c r="H126" i="39"/>
  <c r="H127" i="39"/>
  <c r="H128" i="39"/>
  <c r="H129" i="39"/>
  <c r="H130" i="39"/>
  <c r="H131" i="39"/>
  <c r="H132" i="39"/>
  <c r="H133" i="39"/>
  <c r="H134" i="39"/>
  <c r="H135" i="39"/>
  <c r="H136" i="39"/>
  <c r="H137" i="39"/>
  <c r="H138" i="39"/>
  <c r="H139" i="39"/>
  <c r="H140" i="39"/>
  <c r="H141" i="39"/>
  <c r="H142" i="39"/>
  <c r="H143" i="39"/>
  <c r="H144" i="39"/>
  <c r="H145" i="39"/>
  <c r="H146" i="39"/>
  <c r="H147" i="39"/>
  <c r="H148" i="39"/>
  <c r="H149" i="39"/>
  <c r="H150" i="39"/>
  <c r="H151" i="39"/>
  <c r="H152" i="39"/>
  <c r="H153" i="39"/>
  <c r="H154" i="39"/>
  <c r="H155" i="39"/>
  <c r="H156" i="39"/>
  <c r="H157" i="39"/>
  <c r="H158" i="39"/>
  <c r="H159" i="39"/>
  <c r="H160" i="39"/>
  <c r="H161" i="39"/>
  <c r="H162" i="39"/>
  <c r="H163" i="39"/>
  <c r="H164" i="39"/>
  <c r="H165" i="39"/>
  <c r="H166" i="39"/>
  <c r="H167" i="39"/>
  <c r="H168" i="39"/>
  <c r="H169" i="39"/>
  <c r="H170" i="39"/>
  <c r="H171" i="39"/>
  <c r="H172" i="39"/>
  <c r="H173" i="39"/>
  <c r="H174" i="39"/>
  <c r="H175" i="39"/>
  <c r="H176" i="39"/>
  <c r="H177" i="39"/>
  <c r="H178" i="39"/>
  <c r="H179" i="39"/>
  <c r="H180" i="39"/>
  <c r="H181" i="39"/>
  <c r="H182" i="39"/>
  <c r="H183" i="39"/>
  <c r="H184" i="39"/>
  <c r="H185" i="39"/>
  <c r="H186" i="39"/>
  <c r="H187" i="39"/>
  <c r="H188" i="39"/>
  <c r="H189" i="39"/>
  <c r="H190" i="39"/>
  <c r="H191" i="39"/>
  <c r="H192" i="39"/>
  <c r="H193" i="39"/>
  <c r="H194" i="39"/>
  <c r="H195" i="39"/>
  <c r="H196" i="39"/>
  <c r="H197" i="39"/>
  <c r="H198" i="39"/>
  <c r="H199" i="39"/>
  <c r="H200" i="39"/>
  <c r="H201" i="39"/>
  <c r="H202" i="39"/>
  <c r="H203" i="39"/>
  <c r="H204" i="39"/>
  <c r="H205" i="39"/>
  <c r="H206" i="39"/>
  <c r="H207" i="39"/>
  <c r="H208" i="39"/>
  <c r="H209" i="39"/>
  <c r="H210" i="39"/>
  <c r="H211" i="39"/>
  <c r="H212" i="39"/>
  <c r="H213" i="39"/>
  <c r="H214" i="39"/>
  <c r="H215" i="39"/>
  <c r="H216" i="39"/>
  <c r="H217" i="39"/>
  <c r="H218" i="39"/>
  <c r="H219" i="39"/>
  <c r="H220" i="39"/>
  <c r="H221" i="39"/>
  <c r="H222" i="39"/>
  <c r="H223" i="39"/>
  <c r="H224" i="39"/>
  <c r="H225" i="39"/>
  <c r="H226" i="39"/>
  <c r="H227" i="39"/>
  <c r="H228" i="39"/>
  <c r="H229" i="39"/>
  <c r="H230" i="39"/>
  <c r="H231" i="39"/>
  <c r="H232" i="39"/>
  <c r="H233" i="39"/>
  <c r="H234" i="39"/>
  <c r="H235" i="39"/>
  <c r="H236" i="39"/>
  <c r="H237" i="39"/>
  <c r="H238" i="39"/>
  <c r="H239" i="39"/>
  <c r="H240" i="39"/>
  <c r="H241" i="39"/>
  <c r="H242" i="39"/>
  <c r="H243" i="39"/>
  <c r="H244" i="39"/>
  <c r="H245" i="39"/>
  <c r="H246" i="39"/>
  <c r="H247" i="39"/>
  <c r="H248" i="39"/>
  <c r="H249" i="39"/>
  <c r="H250" i="39"/>
  <c r="H251" i="39"/>
  <c r="H252" i="39"/>
  <c r="H253" i="39"/>
  <c r="H254" i="39"/>
  <c r="H255" i="39"/>
  <c r="H256" i="39"/>
  <c r="H257" i="39"/>
  <c r="H258" i="39"/>
  <c r="H259" i="39"/>
  <c r="H260" i="39"/>
  <c r="H261" i="39"/>
  <c r="H262" i="39"/>
  <c r="H263" i="39"/>
  <c r="H264" i="39"/>
  <c r="H265" i="39"/>
  <c r="H266" i="39"/>
  <c r="H267" i="39"/>
  <c r="H268" i="39"/>
  <c r="H269" i="39"/>
  <c r="H270" i="39"/>
  <c r="H271" i="39"/>
  <c r="H272" i="39"/>
  <c r="H273" i="39"/>
  <c r="H274" i="39"/>
  <c r="H275" i="39"/>
  <c r="H276" i="39"/>
  <c r="H277" i="39"/>
  <c r="H278" i="39"/>
  <c r="H279" i="39"/>
  <c r="H280" i="39"/>
  <c r="H281" i="39"/>
  <c r="H282" i="39"/>
  <c r="H283" i="39"/>
  <c r="H284" i="39"/>
  <c r="H285" i="39"/>
  <c r="H286" i="39"/>
  <c r="H287" i="39"/>
  <c r="H288" i="39"/>
  <c r="H289" i="39"/>
  <c r="H290" i="39"/>
  <c r="H291" i="39"/>
  <c r="H292" i="39"/>
  <c r="H293" i="39"/>
  <c r="H294" i="39"/>
  <c r="H295" i="39"/>
  <c r="H296" i="39"/>
  <c r="H297" i="39"/>
  <c r="H298" i="39"/>
  <c r="H299" i="39"/>
  <c r="H300" i="39"/>
  <c r="H301" i="39"/>
  <c r="H302" i="39"/>
  <c r="H303" i="39"/>
  <c r="H304" i="39"/>
  <c r="H305" i="39"/>
  <c r="H306" i="39"/>
  <c r="H307" i="39"/>
  <c r="H308" i="39"/>
  <c r="H309" i="39"/>
  <c r="H310" i="39"/>
  <c r="H311" i="39"/>
  <c r="H312" i="39"/>
  <c r="H313" i="39"/>
  <c r="H314" i="39"/>
  <c r="H315" i="39"/>
  <c r="H316" i="39"/>
  <c r="H317" i="39"/>
  <c r="H318" i="39"/>
  <c r="H319" i="39"/>
  <c r="H320" i="39"/>
  <c r="H321" i="39"/>
  <c r="H322" i="39"/>
  <c r="H323" i="39"/>
  <c r="H324" i="39"/>
  <c r="H325" i="39"/>
  <c r="H326" i="39"/>
  <c r="H327" i="39"/>
  <c r="H328" i="39"/>
  <c r="H329" i="39"/>
  <c r="H330" i="39"/>
  <c r="H331" i="39"/>
  <c r="H332" i="39"/>
  <c r="H333" i="39"/>
  <c r="H334" i="39"/>
  <c r="H335" i="39"/>
  <c r="H336" i="39"/>
  <c r="H337" i="39"/>
  <c r="H338" i="39"/>
  <c r="H339" i="39"/>
  <c r="H340" i="39"/>
  <c r="H341" i="39"/>
  <c r="H342" i="39"/>
  <c r="H343" i="39"/>
  <c r="H344" i="39"/>
  <c r="H345" i="39"/>
  <c r="H346" i="39"/>
  <c r="H347" i="39"/>
  <c r="H348" i="39"/>
  <c r="H349" i="39"/>
  <c r="H350" i="39"/>
  <c r="H351" i="39"/>
  <c r="H352" i="39"/>
  <c r="H353" i="39"/>
  <c r="H354" i="39"/>
  <c r="H355" i="39"/>
  <c r="H356" i="39"/>
  <c r="H357" i="39"/>
  <c r="H358" i="39"/>
  <c r="H359" i="39"/>
  <c r="H360" i="39"/>
  <c r="H361" i="39"/>
  <c r="H362" i="39"/>
  <c r="H363" i="39"/>
  <c r="H364" i="39"/>
  <c r="H365" i="39"/>
  <c r="H366" i="39"/>
  <c r="H367" i="39"/>
  <c r="H368" i="39"/>
  <c r="H369" i="39"/>
  <c r="H370" i="39"/>
  <c r="H371" i="39"/>
  <c r="H372" i="39"/>
  <c r="H373" i="39"/>
  <c r="H374" i="39"/>
  <c r="H375" i="39"/>
  <c r="H376" i="39"/>
  <c r="H377" i="39"/>
  <c r="H378" i="39"/>
  <c r="H379" i="39"/>
  <c r="H380" i="39"/>
  <c r="H381" i="39"/>
  <c r="H382" i="39"/>
  <c r="H383" i="39"/>
  <c r="H384" i="39"/>
  <c r="H385" i="39"/>
  <c r="H386" i="39"/>
  <c r="H387" i="39"/>
  <c r="H388" i="39"/>
  <c r="H389" i="39"/>
  <c r="H390" i="39"/>
  <c r="H391" i="39"/>
  <c r="G3" i="39"/>
  <c r="G4" i="39"/>
  <c r="G5" i="39"/>
  <c r="G6" i="39"/>
  <c r="G7" i="39"/>
  <c r="G8" i="39"/>
  <c r="G9" i="39"/>
  <c r="G10" i="39"/>
  <c r="G11" i="39"/>
  <c r="G12" i="39"/>
  <c r="G13" i="39"/>
  <c r="G14" i="39"/>
  <c r="G15" i="39"/>
  <c r="G16" i="39"/>
  <c r="G17" i="39"/>
  <c r="G18" i="39"/>
  <c r="G19" i="39"/>
  <c r="G20" i="39"/>
  <c r="G21" i="39"/>
  <c r="G22" i="39"/>
  <c r="G23" i="39"/>
  <c r="G24" i="39"/>
  <c r="G25" i="39"/>
  <c r="G26" i="39"/>
  <c r="G27" i="39"/>
  <c r="G28" i="39"/>
  <c r="G29" i="39"/>
  <c r="G30" i="39"/>
  <c r="G31" i="39"/>
  <c r="G32" i="39"/>
  <c r="G33" i="39"/>
  <c r="G34" i="39"/>
  <c r="G35" i="39"/>
  <c r="G36" i="39"/>
  <c r="G37" i="39"/>
  <c r="G38" i="39"/>
  <c r="G39" i="39"/>
  <c r="G40" i="39"/>
  <c r="G41" i="39"/>
  <c r="G42" i="39"/>
  <c r="G43" i="39"/>
  <c r="G44" i="39"/>
  <c r="G45" i="39"/>
  <c r="G46" i="39"/>
  <c r="G47" i="39"/>
  <c r="G48" i="39"/>
  <c r="G49" i="39"/>
  <c r="G50" i="39"/>
  <c r="G51" i="39"/>
  <c r="G52" i="39"/>
  <c r="G53" i="39"/>
  <c r="G54" i="39"/>
  <c r="G55" i="39"/>
  <c r="G56" i="39"/>
  <c r="G57" i="39"/>
  <c r="G58" i="39"/>
  <c r="G59" i="39"/>
  <c r="G60" i="39"/>
  <c r="G61" i="39"/>
  <c r="G62" i="39"/>
  <c r="G63" i="39"/>
  <c r="G64" i="39"/>
  <c r="G65" i="39"/>
  <c r="G66" i="39"/>
  <c r="G67" i="39"/>
  <c r="G68" i="39"/>
  <c r="G69" i="39"/>
  <c r="G70" i="39"/>
  <c r="G71" i="39"/>
  <c r="G72" i="39"/>
  <c r="G73" i="39"/>
  <c r="G74" i="39"/>
  <c r="G75" i="39"/>
  <c r="G76" i="39"/>
  <c r="G77" i="39"/>
  <c r="G78" i="39"/>
  <c r="G79" i="39"/>
  <c r="G80" i="39"/>
  <c r="G81" i="39"/>
  <c r="G82" i="39"/>
  <c r="G83" i="39"/>
  <c r="G84" i="39"/>
  <c r="G85" i="39"/>
  <c r="G86" i="39"/>
  <c r="G87" i="39"/>
  <c r="G88" i="39"/>
  <c r="G89" i="39"/>
  <c r="G90" i="39"/>
  <c r="G91" i="39"/>
  <c r="G92" i="39"/>
  <c r="G93" i="39"/>
  <c r="G94" i="39"/>
  <c r="G95" i="39"/>
  <c r="G96" i="39"/>
  <c r="G97" i="39"/>
  <c r="G98" i="39"/>
  <c r="G99" i="39"/>
  <c r="G100" i="39"/>
  <c r="G101" i="39"/>
  <c r="G102" i="39"/>
  <c r="G103" i="39"/>
  <c r="G104" i="39"/>
  <c r="G105" i="39"/>
  <c r="G106" i="39"/>
  <c r="G107" i="39"/>
  <c r="G108" i="39"/>
  <c r="G109" i="39"/>
  <c r="G110" i="39"/>
  <c r="G111" i="39"/>
  <c r="G112" i="39"/>
  <c r="G113" i="39"/>
  <c r="G114" i="39"/>
  <c r="G115" i="39"/>
  <c r="G116" i="39"/>
  <c r="G117" i="39"/>
  <c r="G118" i="39"/>
  <c r="G119" i="39"/>
  <c r="G120" i="39"/>
  <c r="G121" i="39"/>
  <c r="G122" i="39"/>
  <c r="G123" i="39"/>
  <c r="G124" i="39"/>
  <c r="G125" i="39"/>
  <c r="G126" i="39"/>
  <c r="G127" i="39"/>
  <c r="G128" i="39"/>
  <c r="G129" i="39"/>
  <c r="G130" i="39"/>
  <c r="G131" i="39"/>
  <c r="G132" i="39"/>
  <c r="G133" i="39"/>
  <c r="G134" i="39"/>
  <c r="G135" i="39"/>
  <c r="G136" i="39"/>
  <c r="G137" i="39"/>
  <c r="G138" i="39"/>
  <c r="G139" i="39"/>
  <c r="G140" i="39"/>
  <c r="G141" i="39"/>
  <c r="G142" i="39"/>
  <c r="G143" i="39"/>
  <c r="G144" i="39"/>
  <c r="G145" i="39"/>
  <c r="G146" i="39"/>
  <c r="G147" i="39"/>
  <c r="G148" i="39"/>
  <c r="G149" i="39"/>
  <c r="G150" i="39"/>
  <c r="G151" i="39"/>
  <c r="G152" i="39"/>
  <c r="G153" i="39"/>
  <c r="G154" i="39"/>
  <c r="G155" i="39"/>
  <c r="G156" i="39"/>
  <c r="G157" i="39"/>
  <c r="G158" i="39"/>
  <c r="G159" i="39"/>
  <c r="G160" i="39"/>
  <c r="G161" i="39"/>
  <c r="G162" i="39"/>
  <c r="G163" i="39"/>
  <c r="G164" i="39"/>
  <c r="G165" i="39"/>
  <c r="G166" i="39"/>
  <c r="G167" i="39"/>
  <c r="G168" i="39"/>
  <c r="G169" i="39"/>
  <c r="G170" i="39"/>
  <c r="G171" i="39"/>
  <c r="G172" i="39"/>
  <c r="G173" i="39"/>
  <c r="G174" i="39"/>
  <c r="G175" i="39"/>
  <c r="G176" i="39"/>
  <c r="G177" i="39"/>
  <c r="G178" i="39"/>
  <c r="G179" i="39"/>
  <c r="G180" i="39"/>
  <c r="G181" i="39"/>
  <c r="G182" i="39"/>
  <c r="G183" i="39"/>
  <c r="G184" i="39"/>
  <c r="G185" i="39"/>
  <c r="G186" i="39"/>
  <c r="G187" i="39"/>
  <c r="G188" i="39"/>
  <c r="G189" i="39"/>
  <c r="G190" i="39"/>
  <c r="G191" i="39"/>
  <c r="G192" i="39"/>
  <c r="G193" i="39"/>
  <c r="G194" i="39"/>
  <c r="G195" i="39"/>
  <c r="G196" i="39"/>
  <c r="G197" i="39"/>
  <c r="G198" i="39"/>
  <c r="G199" i="39"/>
  <c r="G200" i="39"/>
  <c r="G201" i="39"/>
  <c r="G202" i="39"/>
  <c r="G203" i="39"/>
  <c r="G204" i="39"/>
  <c r="G205" i="39"/>
  <c r="G206" i="39"/>
  <c r="G207" i="39"/>
  <c r="G208" i="39"/>
  <c r="G209" i="39"/>
  <c r="G210" i="39"/>
  <c r="G211" i="39"/>
  <c r="G212" i="39"/>
  <c r="G213" i="39"/>
  <c r="G214" i="39"/>
  <c r="G215" i="39"/>
  <c r="G216" i="39"/>
  <c r="G217" i="39"/>
  <c r="G218" i="39"/>
  <c r="G219" i="39"/>
  <c r="G220" i="39"/>
  <c r="G221" i="39"/>
  <c r="G222" i="39"/>
  <c r="G223" i="39"/>
  <c r="G224" i="39"/>
  <c r="G225" i="39"/>
  <c r="G226" i="39"/>
  <c r="G227" i="39"/>
  <c r="G228" i="39"/>
  <c r="G229" i="39"/>
  <c r="G230" i="39"/>
  <c r="G231" i="39"/>
  <c r="G232" i="39"/>
  <c r="G233" i="39"/>
  <c r="G234" i="39"/>
  <c r="G235" i="39"/>
  <c r="G236" i="39"/>
  <c r="G237" i="39"/>
  <c r="G238" i="39"/>
  <c r="G239" i="39"/>
  <c r="G240" i="39"/>
  <c r="G241" i="39"/>
  <c r="G242" i="39"/>
  <c r="G243" i="39"/>
  <c r="G244" i="39"/>
  <c r="G245" i="39"/>
  <c r="G246" i="39"/>
  <c r="G247" i="39"/>
  <c r="G248" i="39"/>
  <c r="G249" i="39"/>
  <c r="G250" i="39"/>
  <c r="G251" i="39"/>
  <c r="G252" i="39"/>
  <c r="G253" i="39"/>
  <c r="G254" i="39"/>
  <c r="G255" i="39"/>
  <c r="G256" i="39"/>
  <c r="G257" i="39"/>
  <c r="G258" i="39"/>
  <c r="G259" i="39"/>
  <c r="G260" i="39"/>
  <c r="G261" i="39"/>
  <c r="G262" i="39"/>
  <c r="G263" i="39"/>
  <c r="G264" i="39"/>
  <c r="G265" i="39"/>
  <c r="G266" i="39"/>
  <c r="G267" i="39"/>
  <c r="G268" i="39"/>
  <c r="G269" i="39"/>
  <c r="G270" i="39"/>
  <c r="G271" i="39"/>
  <c r="G272" i="39"/>
  <c r="G273" i="39"/>
  <c r="G274" i="39"/>
  <c r="G275" i="39"/>
  <c r="G276" i="39"/>
  <c r="G277" i="39"/>
  <c r="G278" i="39"/>
  <c r="G279" i="39"/>
  <c r="G280" i="39"/>
  <c r="G281" i="39"/>
  <c r="G282" i="39"/>
  <c r="G283" i="39"/>
  <c r="G284" i="39"/>
  <c r="G285" i="39"/>
  <c r="G286" i="39"/>
  <c r="G287" i="39"/>
  <c r="G288" i="39"/>
  <c r="G289" i="39"/>
  <c r="G290" i="39"/>
  <c r="G291" i="39"/>
  <c r="G292" i="39"/>
  <c r="G293" i="39"/>
  <c r="G294" i="39"/>
  <c r="G295" i="39"/>
  <c r="G296" i="39"/>
  <c r="G297" i="39"/>
  <c r="G298" i="39"/>
  <c r="G299" i="39"/>
  <c r="G300" i="39"/>
  <c r="G301" i="39"/>
  <c r="G302" i="39"/>
  <c r="G303" i="39"/>
  <c r="G304" i="39"/>
  <c r="G305" i="39"/>
  <c r="G306" i="39"/>
  <c r="G307" i="39"/>
  <c r="G308" i="39"/>
  <c r="G309" i="39"/>
  <c r="G310" i="39"/>
  <c r="G311" i="39"/>
  <c r="G312" i="39"/>
  <c r="G313" i="39"/>
  <c r="G314" i="39"/>
  <c r="G315" i="39"/>
  <c r="G316" i="39"/>
  <c r="G317" i="39"/>
  <c r="G318" i="39"/>
  <c r="G319" i="39"/>
  <c r="G320" i="39"/>
  <c r="G321" i="39"/>
  <c r="G322" i="39"/>
  <c r="G323" i="39"/>
  <c r="G324" i="39"/>
  <c r="G325" i="39"/>
  <c r="G326" i="39"/>
  <c r="G327" i="39"/>
  <c r="G328" i="39"/>
  <c r="G329" i="39"/>
  <c r="G330" i="39"/>
  <c r="G331" i="39"/>
  <c r="G332" i="39"/>
  <c r="G333" i="39"/>
  <c r="G334" i="39"/>
  <c r="G335" i="39"/>
  <c r="G336" i="39"/>
  <c r="G337" i="39"/>
  <c r="G338" i="39"/>
  <c r="G339" i="39"/>
  <c r="G340" i="39"/>
  <c r="G341" i="39"/>
  <c r="G342" i="39"/>
  <c r="G343" i="39"/>
  <c r="G344" i="39"/>
  <c r="G345" i="39"/>
  <c r="G346" i="39"/>
  <c r="G347" i="39"/>
  <c r="G348" i="39"/>
  <c r="G349" i="39"/>
  <c r="G350" i="39"/>
  <c r="G351" i="39"/>
  <c r="G352" i="39"/>
  <c r="G353" i="39"/>
  <c r="G354" i="39"/>
  <c r="G355" i="39"/>
  <c r="G356" i="39"/>
  <c r="G357" i="39"/>
  <c r="G358" i="39"/>
  <c r="G359" i="39"/>
  <c r="G360" i="39"/>
  <c r="G361" i="39"/>
  <c r="G362" i="39"/>
  <c r="G363" i="39"/>
  <c r="G364" i="39"/>
  <c r="G365" i="39"/>
  <c r="G366" i="39"/>
  <c r="G367" i="39"/>
  <c r="G368" i="39"/>
  <c r="G369" i="39"/>
  <c r="G370" i="39"/>
  <c r="G371" i="39"/>
  <c r="G372" i="39"/>
  <c r="G373" i="39"/>
  <c r="G374" i="39"/>
  <c r="G375" i="39"/>
  <c r="G376" i="39"/>
  <c r="G377" i="39"/>
  <c r="G378" i="39"/>
  <c r="G379" i="39"/>
  <c r="G380" i="39"/>
  <c r="G381" i="39"/>
  <c r="G382" i="39"/>
  <c r="G383" i="39"/>
  <c r="G384" i="39"/>
  <c r="G385" i="39"/>
  <c r="G386" i="39"/>
  <c r="G387" i="39"/>
  <c r="G388" i="39"/>
  <c r="G389" i="39"/>
  <c r="G390" i="39"/>
  <c r="G391" i="39"/>
  <c r="F3" i="39"/>
  <c r="F4" i="39"/>
  <c r="F5" i="39"/>
  <c r="F6" i="39"/>
  <c r="F7" i="39"/>
  <c r="F8" i="39"/>
  <c r="F9" i="39"/>
  <c r="F10" i="39"/>
  <c r="F11" i="39"/>
  <c r="F12" i="39"/>
  <c r="F13" i="39"/>
  <c r="F14" i="39"/>
  <c r="F15" i="39"/>
  <c r="F16" i="39"/>
  <c r="F17" i="39"/>
  <c r="F18" i="39"/>
  <c r="F19" i="39"/>
  <c r="F20" i="39"/>
  <c r="F21" i="39"/>
  <c r="F22" i="39"/>
  <c r="F23" i="39"/>
  <c r="F24" i="39"/>
  <c r="F25" i="39"/>
  <c r="F26" i="39"/>
  <c r="F27" i="39"/>
  <c r="F28" i="39"/>
  <c r="F29" i="39"/>
  <c r="F30" i="39"/>
  <c r="F31" i="39"/>
  <c r="F32" i="39"/>
  <c r="F33" i="39"/>
  <c r="F34" i="39"/>
  <c r="F35" i="39"/>
  <c r="F36" i="39"/>
  <c r="F37" i="39"/>
  <c r="F38" i="39"/>
  <c r="F39" i="39"/>
  <c r="F40" i="39"/>
  <c r="F41" i="39"/>
  <c r="F42" i="39"/>
  <c r="F43" i="39"/>
  <c r="F44" i="39"/>
  <c r="F45" i="39"/>
  <c r="F46" i="39"/>
  <c r="F47" i="39"/>
  <c r="F48" i="39"/>
  <c r="F49" i="39"/>
  <c r="F50" i="39"/>
  <c r="F51" i="39"/>
  <c r="F52" i="39"/>
  <c r="F53" i="39"/>
  <c r="F54" i="39"/>
  <c r="F55" i="39"/>
  <c r="F56" i="39"/>
  <c r="F57" i="39"/>
  <c r="F58" i="39"/>
  <c r="F59" i="39"/>
  <c r="F60" i="39"/>
  <c r="F61" i="39"/>
  <c r="F62" i="39"/>
  <c r="F63" i="39"/>
  <c r="F64" i="39"/>
  <c r="F65" i="39"/>
  <c r="F66" i="39"/>
  <c r="F67" i="39"/>
  <c r="F68" i="39"/>
  <c r="F69" i="39"/>
  <c r="F70" i="39"/>
  <c r="F71" i="39"/>
  <c r="F72" i="39"/>
  <c r="F73" i="39"/>
  <c r="F74" i="39"/>
  <c r="F75" i="39"/>
  <c r="F76" i="39"/>
  <c r="F77" i="39"/>
  <c r="F78" i="39"/>
  <c r="F79" i="39"/>
  <c r="F80" i="39"/>
  <c r="F81" i="39"/>
  <c r="F82" i="39"/>
  <c r="F83" i="39"/>
  <c r="F84" i="39"/>
  <c r="F85" i="39"/>
  <c r="F86" i="39"/>
  <c r="F87" i="39"/>
  <c r="F88" i="39"/>
  <c r="F89" i="39"/>
  <c r="F90" i="39"/>
  <c r="F91" i="39"/>
  <c r="F92" i="39"/>
  <c r="F93" i="39"/>
  <c r="F94" i="39"/>
  <c r="F95" i="39"/>
  <c r="F96" i="39"/>
  <c r="F97" i="39"/>
  <c r="F98" i="39"/>
  <c r="F99" i="39"/>
  <c r="F100" i="39"/>
  <c r="F101" i="39"/>
  <c r="F102" i="39"/>
  <c r="F103" i="39"/>
  <c r="F104" i="39"/>
  <c r="F105" i="39"/>
  <c r="F106" i="39"/>
  <c r="F107" i="39"/>
  <c r="F108" i="39"/>
  <c r="F109" i="39"/>
  <c r="F110" i="39"/>
  <c r="F111" i="39"/>
  <c r="F112" i="39"/>
  <c r="F113" i="39"/>
  <c r="F114" i="39"/>
  <c r="F115" i="39"/>
  <c r="F116" i="39"/>
  <c r="F117" i="39"/>
  <c r="F118" i="39"/>
  <c r="F119" i="39"/>
  <c r="F120" i="39"/>
  <c r="F121" i="39"/>
  <c r="F122" i="39"/>
  <c r="F123" i="39"/>
  <c r="F124" i="39"/>
  <c r="F125" i="39"/>
  <c r="F126" i="39"/>
  <c r="F127" i="39"/>
  <c r="F128" i="39"/>
  <c r="F129" i="39"/>
  <c r="F130" i="39"/>
  <c r="F131" i="39"/>
  <c r="F132" i="39"/>
  <c r="F133" i="39"/>
  <c r="F134" i="39"/>
  <c r="F135" i="39"/>
  <c r="F136" i="39"/>
  <c r="F137" i="39"/>
  <c r="F138" i="39"/>
  <c r="F139" i="39"/>
  <c r="F140" i="39"/>
  <c r="F141" i="39"/>
  <c r="F142" i="39"/>
  <c r="F143" i="39"/>
  <c r="F144" i="39"/>
  <c r="F145" i="39"/>
  <c r="F146" i="39"/>
  <c r="F147" i="39"/>
  <c r="F148" i="39"/>
  <c r="F149" i="39"/>
  <c r="F150" i="39"/>
  <c r="F151" i="39"/>
  <c r="F152" i="39"/>
  <c r="F153" i="39"/>
  <c r="F154" i="39"/>
  <c r="F155" i="39"/>
  <c r="F156" i="39"/>
  <c r="F157" i="39"/>
  <c r="F158" i="39"/>
  <c r="F159" i="39"/>
  <c r="F160" i="39"/>
  <c r="F161" i="39"/>
  <c r="F162" i="39"/>
  <c r="F163" i="39"/>
  <c r="F164" i="39"/>
  <c r="F165" i="39"/>
  <c r="F166" i="39"/>
  <c r="F167" i="39"/>
  <c r="F168" i="39"/>
  <c r="F169" i="39"/>
  <c r="F170" i="39"/>
  <c r="F171" i="39"/>
  <c r="F172" i="39"/>
  <c r="F173" i="39"/>
  <c r="F174" i="39"/>
  <c r="F175" i="39"/>
  <c r="F176" i="39"/>
  <c r="F177" i="39"/>
  <c r="F178" i="39"/>
  <c r="F179" i="39"/>
  <c r="F180" i="39"/>
  <c r="F181" i="39"/>
  <c r="F182" i="39"/>
  <c r="F183" i="39"/>
  <c r="F184" i="39"/>
  <c r="F185" i="39"/>
  <c r="F186" i="39"/>
  <c r="F187" i="39"/>
  <c r="F188" i="39"/>
  <c r="F189" i="39"/>
  <c r="F190" i="39"/>
  <c r="F191" i="39"/>
  <c r="F192" i="39"/>
  <c r="F193" i="39"/>
  <c r="F194" i="39"/>
  <c r="F195" i="39"/>
  <c r="F196" i="39"/>
  <c r="F197" i="39"/>
  <c r="F198" i="39"/>
  <c r="F199" i="39"/>
  <c r="F200" i="39"/>
  <c r="F201" i="39"/>
  <c r="F202" i="39"/>
  <c r="F203" i="39"/>
  <c r="F204" i="39"/>
  <c r="F205" i="39"/>
  <c r="F206" i="39"/>
  <c r="F207" i="39"/>
  <c r="F208" i="39"/>
  <c r="F209" i="39"/>
  <c r="F210" i="39"/>
  <c r="F211" i="39"/>
  <c r="F212" i="39"/>
  <c r="F213" i="39"/>
  <c r="F214" i="39"/>
  <c r="F215" i="39"/>
  <c r="F216" i="39"/>
  <c r="F217" i="39"/>
  <c r="F218" i="39"/>
  <c r="F219" i="39"/>
  <c r="F220" i="39"/>
  <c r="F221" i="39"/>
  <c r="F222" i="39"/>
  <c r="F223" i="39"/>
  <c r="F224" i="39"/>
  <c r="F225" i="39"/>
  <c r="F226" i="39"/>
  <c r="F227" i="39"/>
  <c r="F228" i="39"/>
  <c r="F229" i="39"/>
  <c r="F230" i="39"/>
  <c r="F231" i="39"/>
  <c r="F232" i="39"/>
  <c r="F233" i="39"/>
  <c r="F234" i="39"/>
  <c r="F235" i="39"/>
  <c r="F236" i="39"/>
  <c r="F237" i="39"/>
  <c r="F238" i="39"/>
  <c r="F239" i="39"/>
  <c r="F240" i="39"/>
  <c r="F241" i="39"/>
  <c r="F242" i="39"/>
  <c r="F243" i="39"/>
  <c r="F244" i="39"/>
  <c r="F245" i="39"/>
  <c r="F246" i="39"/>
  <c r="F247" i="39"/>
  <c r="F248" i="39"/>
  <c r="F249" i="39"/>
  <c r="F250" i="39"/>
  <c r="F251" i="39"/>
  <c r="F252" i="39"/>
  <c r="F253" i="39"/>
  <c r="F254" i="39"/>
  <c r="F255" i="39"/>
  <c r="F256" i="39"/>
  <c r="F257" i="39"/>
  <c r="F258" i="39"/>
  <c r="F259" i="39"/>
  <c r="F260" i="39"/>
  <c r="F261" i="39"/>
  <c r="F262" i="39"/>
  <c r="F263" i="39"/>
  <c r="F264" i="39"/>
  <c r="F265" i="39"/>
  <c r="F266" i="39"/>
  <c r="F267" i="39"/>
  <c r="F268" i="39"/>
  <c r="F269" i="39"/>
  <c r="F270" i="39"/>
  <c r="F271" i="39"/>
  <c r="F272" i="39"/>
  <c r="F273" i="39"/>
  <c r="F274" i="39"/>
  <c r="F275" i="39"/>
  <c r="F276" i="39"/>
  <c r="F277" i="39"/>
  <c r="F278" i="39"/>
  <c r="F279" i="39"/>
  <c r="F280" i="39"/>
  <c r="F281" i="39"/>
  <c r="F282" i="39"/>
  <c r="F283" i="39"/>
  <c r="F284" i="39"/>
  <c r="F285" i="39"/>
  <c r="F286" i="39"/>
  <c r="F287" i="39"/>
  <c r="F288" i="39"/>
  <c r="F289" i="39"/>
  <c r="F290" i="39"/>
  <c r="F291" i="39"/>
  <c r="F292" i="39"/>
  <c r="F293" i="39"/>
  <c r="F294" i="39"/>
  <c r="F295" i="39"/>
  <c r="F296" i="39"/>
  <c r="F297" i="39"/>
  <c r="F298" i="39"/>
  <c r="F299" i="39"/>
  <c r="F300" i="39"/>
  <c r="F301" i="39"/>
  <c r="F302" i="39"/>
  <c r="F303" i="39"/>
  <c r="F304" i="39"/>
  <c r="F305" i="39"/>
  <c r="F306" i="39"/>
  <c r="F307" i="39"/>
  <c r="F308" i="39"/>
  <c r="F309" i="39"/>
  <c r="F310" i="39"/>
  <c r="F311" i="39"/>
  <c r="F312" i="39"/>
  <c r="F313" i="39"/>
  <c r="F314" i="39"/>
  <c r="F315" i="39"/>
  <c r="F316" i="39"/>
  <c r="F317" i="39"/>
  <c r="F318" i="39"/>
  <c r="F319" i="39"/>
  <c r="F320" i="39"/>
  <c r="F321" i="39"/>
  <c r="F322" i="39"/>
  <c r="F323" i="39"/>
  <c r="F324" i="39"/>
  <c r="F325" i="39"/>
  <c r="F326" i="39"/>
  <c r="F327" i="39"/>
  <c r="F328" i="39"/>
  <c r="F329" i="39"/>
  <c r="F330" i="39"/>
  <c r="F331" i="39"/>
  <c r="F332" i="39"/>
  <c r="F333" i="39"/>
  <c r="F334" i="39"/>
  <c r="F335" i="39"/>
  <c r="F336" i="39"/>
  <c r="F337" i="39"/>
  <c r="F338" i="39"/>
  <c r="F339" i="39"/>
  <c r="F340" i="39"/>
  <c r="F341" i="39"/>
  <c r="F342" i="39"/>
  <c r="F343" i="39"/>
  <c r="F344" i="39"/>
  <c r="F345" i="39"/>
  <c r="F346" i="39"/>
  <c r="F347" i="39"/>
  <c r="F348" i="39"/>
  <c r="F349" i="39"/>
  <c r="F350" i="39"/>
  <c r="F351" i="39"/>
  <c r="F352" i="39"/>
  <c r="F353" i="39"/>
  <c r="F354" i="39"/>
  <c r="F355" i="39"/>
  <c r="F356" i="39"/>
  <c r="F357" i="39"/>
  <c r="F358" i="39"/>
  <c r="F359" i="39"/>
  <c r="F360" i="39"/>
  <c r="F361" i="39"/>
  <c r="F362" i="39"/>
  <c r="F363" i="39"/>
  <c r="F364" i="39"/>
  <c r="F365" i="39"/>
  <c r="F366" i="39"/>
  <c r="F367" i="39"/>
  <c r="F368" i="39"/>
  <c r="F369" i="39"/>
  <c r="F370" i="39"/>
  <c r="F371" i="39"/>
  <c r="F372" i="39"/>
  <c r="F373" i="39"/>
  <c r="F374" i="39"/>
  <c r="F375" i="39"/>
  <c r="F376" i="39"/>
  <c r="F377" i="39"/>
  <c r="F378" i="39"/>
  <c r="F379" i="39"/>
  <c r="F380" i="39"/>
  <c r="F381" i="39"/>
  <c r="F382" i="39"/>
  <c r="F383" i="39"/>
  <c r="F384" i="39"/>
  <c r="F385" i="39"/>
  <c r="F386" i="39"/>
  <c r="F387" i="39"/>
  <c r="F388" i="39"/>
  <c r="F389" i="39"/>
  <c r="F390" i="39"/>
  <c r="F391" i="39"/>
  <c r="E3" i="39"/>
  <c r="E4" i="39"/>
  <c r="E5" i="39"/>
  <c r="E6" i="39"/>
  <c r="E7" i="39"/>
  <c r="E8" i="39"/>
  <c r="E9" i="39"/>
  <c r="E10" i="39"/>
  <c r="E11" i="39"/>
  <c r="E12" i="39"/>
  <c r="E13" i="39"/>
  <c r="E14" i="39"/>
  <c r="E15" i="39"/>
  <c r="E16" i="39"/>
  <c r="E17" i="39"/>
  <c r="E18" i="39"/>
  <c r="E19" i="39"/>
  <c r="E20" i="39"/>
  <c r="E21" i="39"/>
  <c r="E22" i="39"/>
  <c r="E23" i="39"/>
  <c r="E24" i="39"/>
  <c r="E25" i="39"/>
  <c r="E26" i="39"/>
  <c r="E27" i="39"/>
  <c r="E28" i="39"/>
  <c r="E29" i="39"/>
  <c r="E30" i="39"/>
  <c r="E31" i="39"/>
  <c r="E32" i="39"/>
  <c r="E33" i="39"/>
  <c r="E34" i="39"/>
  <c r="E35" i="39"/>
  <c r="E36" i="39"/>
  <c r="E37" i="39"/>
  <c r="E38" i="39"/>
  <c r="E39" i="39"/>
  <c r="E40" i="39"/>
  <c r="E41" i="39"/>
  <c r="E42" i="39"/>
  <c r="E43" i="39"/>
  <c r="E44" i="39"/>
  <c r="E45" i="39"/>
  <c r="E46" i="39"/>
  <c r="E47" i="39"/>
  <c r="E48" i="39"/>
  <c r="E49" i="39"/>
  <c r="E50" i="39"/>
  <c r="E51" i="39"/>
  <c r="E52" i="39"/>
  <c r="E53" i="39"/>
  <c r="E54" i="39"/>
  <c r="E55" i="39"/>
  <c r="E56" i="39"/>
  <c r="E57" i="39"/>
  <c r="E58" i="39"/>
  <c r="E59" i="39"/>
  <c r="E60" i="39"/>
  <c r="E61" i="39"/>
  <c r="E62" i="39"/>
  <c r="E63" i="39"/>
  <c r="E64" i="39"/>
  <c r="E65" i="39"/>
  <c r="E66" i="39"/>
  <c r="E67" i="39"/>
  <c r="E68" i="39"/>
  <c r="E69" i="39"/>
  <c r="E70" i="39"/>
  <c r="E71" i="39"/>
  <c r="E72" i="39"/>
  <c r="E73" i="39"/>
  <c r="E74" i="39"/>
  <c r="E75" i="39"/>
  <c r="E76" i="39"/>
  <c r="E77" i="39"/>
  <c r="E78" i="39"/>
  <c r="E79" i="39"/>
  <c r="E80" i="39"/>
  <c r="E81" i="39"/>
  <c r="E82" i="39"/>
  <c r="E83" i="39"/>
  <c r="E84" i="39"/>
  <c r="E85" i="39"/>
  <c r="E86" i="39"/>
  <c r="E87" i="39"/>
  <c r="E88" i="39"/>
  <c r="E89" i="39"/>
  <c r="E90" i="39"/>
  <c r="E91" i="39"/>
  <c r="E92" i="39"/>
  <c r="E93" i="39"/>
  <c r="E94" i="39"/>
  <c r="E95" i="39"/>
  <c r="E96" i="39"/>
  <c r="E97" i="39"/>
  <c r="E98" i="39"/>
  <c r="E99" i="39"/>
  <c r="E100" i="39"/>
  <c r="E101" i="39"/>
  <c r="E102" i="39"/>
  <c r="E103" i="39"/>
  <c r="E104" i="39"/>
  <c r="E105" i="39"/>
  <c r="E106" i="39"/>
  <c r="E107" i="39"/>
  <c r="E108" i="39"/>
  <c r="E109" i="39"/>
  <c r="E110" i="39"/>
  <c r="E111" i="39"/>
  <c r="E112" i="39"/>
  <c r="E113" i="39"/>
  <c r="E114" i="39"/>
  <c r="E115" i="39"/>
  <c r="E116" i="39"/>
  <c r="E117" i="39"/>
  <c r="E118" i="39"/>
  <c r="E119" i="39"/>
  <c r="E120" i="39"/>
  <c r="E121" i="39"/>
  <c r="E122" i="39"/>
  <c r="E123" i="39"/>
  <c r="E124" i="39"/>
  <c r="E125" i="39"/>
  <c r="E126" i="39"/>
  <c r="E127" i="39"/>
  <c r="E128" i="39"/>
  <c r="E129" i="39"/>
  <c r="E130" i="39"/>
  <c r="E131" i="39"/>
  <c r="E132" i="39"/>
  <c r="E133" i="39"/>
  <c r="E134" i="39"/>
  <c r="E135" i="39"/>
  <c r="E136" i="39"/>
  <c r="E137" i="39"/>
  <c r="E138" i="39"/>
  <c r="E139" i="39"/>
  <c r="E140" i="39"/>
  <c r="E141" i="39"/>
  <c r="E142" i="39"/>
  <c r="E143" i="39"/>
  <c r="E144" i="39"/>
  <c r="E145" i="39"/>
  <c r="E146" i="39"/>
  <c r="E147" i="39"/>
  <c r="E148" i="39"/>
  <c r="E149" i="39"/>
  <c r="E150" i="39"/>
  <c r="E151" i="39"/>
  <c r="E152" i="39"/>
  <c r="E153" i="39"/>
  <c r="E154" i="39"/>
  <c r="E155" i="39"/>
  <c r="E156" i="39"/>
  <c r="E157" i="39"/>
  <c r="E158" i="39"/>
  <c r="E159" i="39"/>
  <c r="E160" i="39"/>
  <c r="E161" i="39"/>
  <c r="E162" i="39"/>
  <c r="E163" i="39"/>
  <c r="E164" i="39"/>
  <c r="E165" i="39"/>
  <c r="E166" i="39"/>
  <c r="E167" i="39"/>
  <c r="E168" i="39"/>
  <c r="E169" i="39"/>
  <c r="E170" i="39"/>
  <c r="E171" i="39"/>
  <c r="E172" i="39"/>
  <c r="E173" i="39"/>
  <c r="E174" i="39"/>
  <c r="E175" i="39"/>
  <c r="E176" i="39"/>
  <c r="E177" i="39"/>
  <c r="E178" i="39"/>
  <c r="E179" i="39"/>
  <c r="E180" i="39"/>
  <c r="E181" i="39"/>
  <c r="E182" i="39"/>
  <c r="E183" i="39"/>
  <c r="E184" i="39"/>
  <c r="E185" i="39"/>
  <c r="E186" i="39"/>
  <c r="E187" i="39"/>
  <c r="E188" i="39"/>
  <c r="E189" i="39"/>
  <c r="E190" i="39"/>
  <c r="E191" i="39"/>
  <c r="E192" i="39"/>
  <c r="E193" i="39"/>
  <c r="E194" i="39"/>
  <c r="E195" i="39"/>
  <c r="E196" i="39"/>
  <c r="E197" i="39"/>
  <c r="E198" i="39"/>
  <c r="E199" i="39"/>
  <c r="E200" i="39"/>
  <c r="E201" i="39"/>
  <c r="E202" i="39"/>
  <c r="E203" i="39"/>
  <c r="E204" i="39"/>
  <c r="E205" i="39"/>
  <c r="E206" i="39"/>
  <c r="E207" i="39"/>
  <c r="E208" i="39"/>
  <c r="E209" i="39"/>
  <c r="E210" i="39"/>
  <c r="E211" i="39"/>
  <c r="E212" i="39"/>
  <c r="E213" i="39"/>
  <c r="E214" i="39"/>
  <c r="E215" i="39"/>
  <c r="E216" i="39"/>
  <c r="E217" i="39"/>
  <c r="E218" i="39"/>
  <c r="E219" i="39"/>
  <c r="E220" i="39"/>
  <c r="E221" i="39"/>
  <c r="E222" i="39"/>
  <c r="E223" i="39"/>
  <c r="E224" i="39"/>
  <c r="E225" i="39"/>
  <c r="E226" i="39"/>
  <c r="E227" i="39"/>
  <c r="E228" i="39"/>
  <c r="E229" i="39"/>
  <c r="E230" i="39"/>
  <c r="E231" i="39"/>
  <c r="E232" i="39"/>
  <c r="E233" i="39"/>
  <c r="E234" i="39"/>
  <c r="E235" i="39"/>
  <c r="E236" i="39"/>
  <c r="E237" i="39"/>
  <c r="E238" i="39"/>
  <c r="E239" i="39"/>
  <c r="E240" i="39"/>
  <c r="E241" i="39"/>
  <c r="E242" i="39"/>
  <c r="E243" i="39"/>
  <c r="E244" i="39"/>
  <c r="E245" i="39"/>
  <c r="E246" i="39"/>
  <c r="E247" i="39"/>
  <c r="E248" i="39"/>
  <c r="E249" i="39"/>
  <c r="E250" i="39"/>
  <c r="E251" i="39"/>
  <c r="E252" i="39"/>
  <c r="E253" i="39"/>
  <c r="E254" i="39"/>
  <c r="E255" i="39"/>
  <c r="E256" i="39"/>
  <c r="E257" i="39"/>
  <c r="E258" i="39"/>
  <c r="E259" i="39"/>
  <c r="E260" i="39"/>
  <c r="E261" i="39"/>
  <c r="E262" i="39"/>
  <c r="E263" i="39"/>
  <c r="E264" i="39"/>
  <c r="E265" i="39"/>
  <c r="E266" i="39"/>
  <c r="E267" i="39"/>
  <c r="E268" i="39"/>
  <c r="E269" i="39"/>
  <c r="E270" i="39"/>
  <c r="E271" i="39"/>
  <c r="E272" i="39"/>
  <c r="E273" i="39"/>
  <c r="E274" i="39"/>
  <c r="E275" i="39"/>
  <c r="E276" i="39"/>
  <c r="E277" i="39"/>
  <c r="E278" i="39"/>
  <c r="E279" i="39"/>
  <c r="E280" i="39"/>
  <c r="E281" i="39"/>
  <c r="E282" i="39"/>
  <c r="E283" i="39"/>
  <c r="E284" i="39"/>
  <c r="E285" i="39"/>
  <c r="E286" i="39"/>
  <c r="E287" i="39"/>
  <c r="E288" i="39"/>
  <c r="E289" i="39"/>
  <c r="E290" i="39"/>
  <c r="E291" i="39"/>
  <c r="E292" i="39"/>
  <c r="E293" i="39"/>
  <c r="E294" i="39"/>
  <c r="E295" i="39"/>
  <c r="E296" i="39"/>
  <c r="E297" i="39"/>
  <c r="E298" i="39"/>
  <c r="E299" i="39"/>
  <c r="E300" i="39"/>
  <c r="E301" i="39"/>
  <c r="E302" i="39"/>
  <c r="E303" i="39"/>
  <c r="E304" i="39"/>
  <c r="E305" i="39"/>
  <c r="E306" i="39"/>
  <c r="E307" i="39"/>
  <c r="E308" i="39"/>
  <c r="E309" i="39"/>
  <c r="E310" i="39"/>
  <c r="E311" i="39"/>
  <c r="E312" i="39"/>
  <c r="E313" i="39"/>
  <c r="E314" i="39"/>
  <c r="E315" i="39"/>
  <c r="E316" i="39"/>
  <c r="E317" i="39"/>
  <c r="E318" i="39"/>
  <c r="E319" i="39"/>
  <c r="E320" i="39"/>
  <c r="E321" i="39"/>
  <c r="E322" i="39"/>
  <c r="E323" i="39"/>
  <c r="E324" i="39"/>
  <c r="E325" i="39"/>
  <c r="E326" i="39"/>
  <c r="E327" i="39"/>
  <c r="E328" i="39"/>
  <c r="E329" i="39"/>
  <c r="E330" i="39"/>
  <c r="E331" i="39"/>
  <c r="E332" i="39"/>
  <c r="E333" i="39"/>
  <c r="E334" i="39"/>
  <c r="E335" i="39"/>
  <c r="E336" i="39"/>
  <c r="E337" i="39"/>
  <c r="E338" i="39"/>
  <c r="E339" i="39"/>
  <c r="E340" i="39"/>
  <c r="E341" i="39"/>
  <c r="E342" i="39"/>
  <c r="E343" i="39"/>
  <c r="E344" i="39"/>
  <c r="E345" i="39"/>
  <c r="E346" i="39"/>
  <c r="E347" i="39"/>
  <c r="E348" i="39"/>
  <c r="E349" i="39"/>
  <c r="E350" i="39"/>
  <c r="E351" i="39"/>
  <c r="E352" i="39"/>
  <c r="E353" i="39"/>
  <c r="E354" i="39"/>
  <c r="E355" i="39"/>
  <c r="E356" i="39"/>
  <c r="E357" i="39"/>
  <c r="E358" i="39"/>
  <c r="E359" i="39"/>
  <c r="E360" i="39"/>
  <c r="E361" i="39"/>
  <c r="E362" i="39"/>
  <c r="E363" i="39"/>
  <c r="E364" i="39"/>
  <c r="E365" i="39"/>
  <c r="E366" i="39"/>
  <c r="E367" i="39"/>
  <c r="E368" i="39"/>
  <c r="E369" i="39"/>
  <c r="E370" i="39"/>
  <c r="E371" i="39"/>
  <c r="E372" i="39"/>
  <c r="E373" i="39"/>
  <c r="E374" i="39"/>
  <c r="E375" i="39"/>
  <c r="E376" i="39"/>
  <c r="E377" i="39"/>
  <c r="E378" i="39"/>
  <c r="E379" i="39"/>
  <c r="E380" i="39"/>
  <c r="E381" i="39"/>
  <c r="E382" i="39"/>
  <c r="E383" i="39"/>
  <c r="E384" i="39"/>
  <c r="E385" i="39"/>
  <c r="E386" i="39"/>
  <c r="E387" i="39"/>
  <c r="E388" i="39"/>
  <c r="E389" i="39"/>
  <c r="E390" i="39"/>
  <c r="E391" i="39"/>
  <c r="E392" i="39"/>
  <c r="F2" i="39"/>
  <c r="G2" i="39"/>
  <c r="H2" i="39"/>
  <c r="E2" i="39"/>
  <c r="AC279" i="37"/>
  <c r="AC280" i="37"/>
  <c r="AC281" i="37"/>
  <c r="AC282" i="37"/>
  <c r="AC283" i="37"/>
  <c r="AC284" i="37"/>
  <c r="AC285" i="37"/>
  <c r="AC286" i="37"/>
  <c r="AC287" i="37"/>
  <c r="AC288" i="37"/>
  <c r="AC289" i="37"/>
  <c r="AC290" i="37"/>
  <c r="AC291" i="37"/>
  <c r="AC292" i="37"/>
  <c r="AC293" i="37"/>
  <c r="AC294" i="37"/>
  <c r="AC295" i="37"/>
  <c r="AC296" i="37"/>
  <c r="AC297" i="37"/>
  <c r="AC298" i="37"/>
  <c r="AC299" i="37"/>
  <c r="AC300" i="37"/>
  <c r="AC301" i="37"/>
  <c r="AC302" i="37"/>
  <c r="AC303" i="37"/>
  <c r="AC304" i="37"/>
  <c r="AC305" i="37"/>
  <c r="AC306" i="37"/>
  <c r="AC307" i="37"/>
  <c r="AC308" i="37"/>
  <c r="AC309" i="37"/>
  <c r="AC310" i="37"/>
  <c r="AC311" i="37"/>
  <c r="AC312" i="37"/>
  <c r="AC313" i="37"/>
  <c r="AC314" i="37"/>
  <c r="AC315" i="37"/>
  <c r="AC316" i="37"/>
  <c r="AC317" i="37"/>
  <c r="AC318" i="37"/>
  <c r="AC319" i="37"/>
  <c r="AC320" i="37"/>
  <c r="AC321" i="37"/>
  <c r="AC322" i="37"/>
  <c r="AC323" i="37"/>
  <c r="AC324" i="37"/>
  <c r="AC325" i="37"/>
  <c r="AC326" i="37"/>
  <c r="AC327" i="37"/>
  <c r="AC328" i="37"/>
  <c r="AC329" i="37"/>
  <c r="AC330" i="37"/>
  <c r="AC331" i="37"/>
  <c r="AC332" i="37"/>
  <c r="AC333" i="37"/>
  <c r="AC334" i="37"/>
  <c r="AC335" i="37"/>
  <c r="AC336" i="37"/>
  <c r="AC337" i="37"/>
  <c r="AC338" i="37"/>
  <c r="AC339" i="37"/>
  <c r="AC340" i="37"/>
  <c r="AC341" i="37"/>
  <c r="AC342" i="37"/>
  <c r="AC343" i="37"/>
  <c r="AC344" i="37"/>
  <c r="AC345" i="37"/>
  <c r="AC346" i="37"/>
  <c r="AC347" i="37"/>
  <c r="AC348" i="37"/>
  <c r="AC349" i="37"/>
  <c r="AC350" i="37"/>
  <c r="AC351" i="37"/>
  <c r="AC352" i="37"/>
  <c r="AC353" i="37"/>
  <c r="AC354" i="37"/>
  <c r="AC355" i="37"/>
  <c r="AC356" i="37"/>
  <c r="AC357" i="37"/>
  <c r="AC358" i="37"/>
  <c r="AC359" i="37"/>
  <c r="AC360" i="37"/>
  <c r="AC361" i="37"/>
  <c r="AC362" i="37"/>
  <c r="AC363" i="37"/>
  <c r="AC364" i="37"/>
  <c r="AC365" i="37"/>
  <c r="AC366" i="37"/>
  <c r="AC367" i="37"/>
  <c r="AC368" i="37"/>
  <c r="AC369" i="37"/>
  <c r="AC370" i="37"/>
  <c r="AC371" i="37"/>
  <c r="AC372" i="37"/>
  <c r="AC373" i="37"/>
  <c r="AC374" i="37"/>
  <c r="AC375" i="37"/>
  <c r="AC376" i="37"/>
  <c r="AC377" i="37"/>
  <c r="AC378" i="37"/>
  <c r="AC379" i="37"/>
  <c r="AC380" i="37"/>
  <c r="AC381" i="37"/>
  <c r="AC382" i="37"/>
  <c r="AC383" i="37"/>
  <c r="AC384" i="37"/>
  <c r="AC385" i="37"/>
  <c r="AC386" i="37"/>
  <c r="AC387" i="37"/>
  <c r="AC388" i="37"/>
  <c r="AC389" i="37"/>
  <c r="AC390" i="37"/>
  <c r="AC391" i="37"/>
  <c r="AC392" i="37"/>
  <c r="AC393" i="37"/>
  <c r="AC394" i="37"/>
  <c r="AC395" i="37"/>
  <c r="AC396" i="37"/>
  <c r="AC397" i="37"/>
  <c r="AC398" i="37"/>
  <c r="AC399" i="37"/>
  <c r="AC400" i="37"/>
  <c r="AC401" i="37"/>
  <c r="AC402" i="37"/>
  <c r="AC403" i="37"/>
  <c r="AC404" i="37"/>
  <c r="AC405" i="37"/>
  <c r="AC406" i="37"/>
  <c r="AC407" i="37"/>
  <c r="AC408" i="37"/>
  <c r="AC409" i="37"/>
  <c r="AC410" i="37"/>
  <c r="AC411" i="37"/>
  <c r="AC412" i="37"/>
  <c r="AC413" i="37"/>
  <c r="AC414" i="37"/>
  <c r="AC415" i="37"/>
  <c r="AC416" i="37"/>
  <c r="AC417" i="37"/>
  <c r="AC418" i="37"/>
  <c r="AC419" i="37"/>
  <c r="AC420" i="37"/>
  <c r="AC421" i="37"/>
  <c r="AC422" i="37"/>
  <c r="AC423" i="37"/>
  <c r="AC424" i="37"/>
  <c r="AC425" i="37"/>
  <c r="AC426" i="37"/>
  <c r="AC427" i="37"/>
  <c r="AC428" i="37"/>
  <c r="AC429" i="37"/>
  <c r="AC430" i="37"/>
  <c r="AC431" i="37"/>
  <c r="AC432" i="37"/>
  <c r="AC433" i="37"/>
  <c r="AC434" i="37"/>
  <c r="AC435" i="37"/>
  <c r="AC436" i="37"/>
  <c r="AC437" i="37"/>
  <c r="AC438" i="37"/>
  <c r="AC439" i="37"/>
  <c r="AC440" i="37"/>
  <c r="AC441" i="37"/>
  <c r="AC442" i="37"/>
  <c r="AC443" i="37"/>
  <c r="AC444" i="37"/>
  <c r="AC445" i="37"/>
  <c r="AC446" i="37"/>
  <c r="AC447" i="37"/>
  <c r="AC448" i="37"/>
  <c r="AC449" i="37"/>
  <c r="AC450" i="37"/>
  <c r="AC451" i="37"/>
  <c r="AC452" i="37"/>
  <c r="AC453" i="37"/>
  <c r="AC454" i="37"/>
  <c r="AC455" i="37"/>
  <c r="AC456" i="37"/>
  <c r="AC457" i="37"/>
  <c r="AC458" i="37"/>
  <c r="AC459" i="37"/>
  <c r="AC460" i="37"/>
  <c r="AC461" i="37"/>
  <c r="AC462" i="37"/>
  <c r="AC463" i="37"/>
  <c r="AC464" i="37"/>
  <c r="AC465" i="37"/>
  <c r="AC466" i="37"/>
  <c r="AC467" i="37"/>
  <c r="AC468" i="37"/>
  <c r="AC469" i="37"/>
  <c r="AC470" i="37"/>
  <c r="AC471" i="37"/>
  <c r="AC472" i="37"/>
  <c r="AC473" i="37"/>
  <c r="AC474" i="37"/>
  <c r="AC475" i="37"/>
  <c r="AC476" i="37"/>
  <c r="AC477" i="37"/>
  <c r="AC478" i="37"/>
  <c r="AC479" i="37"/>
  <c r="AC480" i="37"/>
  <c r="AC481" i="37"/>
  <c r="AC482" i="37"/>
  <c r="AC483" i="37"/>
  <c r="AC484" i="37"/>
  <c r="AC485" i="37"/>
  <c r="AC486" i="37"/>
  <c r="AC487" i="37"/>
  <c r="AC488" i="37"/>
  <c r="AC489" i="37"/>
  <c r="AC490" i="37"/>
  <c r="AC491" i="37"/>
  <c r="AC492" i="37"/>
  <c r="AC493" i="37"/>
  <c r="AC494" i="37"/>
  <c r="AC495" i="37"/>
  <c r="AC496" i="37"/>
  <c r="AC497" i="37"/>
  <c r="AC498" i="37"/>
  <c r="AC499" i="37"/>
  <c r="AC500" i="37"/>
  <c r="AC501" i="37"/>
  <c r="AC502" i="37"/>
  <c r="AC503" i="37"/>
  <c r="AC504" i="37"/>
  <c r="AC505" i="37"/>
  <c r="AC506" i="37"/>
  <c r="AC507" i="37"/>
  <c r="AC508" i="37"/>
  <c r="AC509" i="37"/>
  <c r="AC510" i="37"/>
  <c r="AC511" i="37"/>
  <c r="AC512" i="37"/>
  <c r="AC513" i="37"/>
  <c r="AC514" i="37"/>
  <c r="AC515" i="37"/>
  <c r="AC516" i="37"/>
  <c r="AC517" i="37"/>
  <c r="AC518" i="37"/>
  <c r="AC519" i="37"/>
  <c r="AC520" i="37"/>
  <c r="AC521" i="37"/>
  <c r="AC522" i="37"/>
  <c r="AC523" i="37"/>
  <c r="AC524" i="37"/>
  <c r="AC525" i="37"/>
  <c r="AC526" i="37"/>
  <c r="AC527" i="37"/>
  <c r="AC528" i="37"/>
  <c r="AC529" i="37"/>
  <c r="AC530" i="37"/>
  <c r="AC531" i="37"/>
  <c r="AC532" i="37"/>
  <c r="AC533" i="37"/>
  <c r="AC534" i="37"/>
  <c r="AC535" i="37"/>
  <c r="AC536" i="37"/>
  <c r="AC537" i="37"/>
  <c r="AC538" i="37"/>
  <c r="AC539" i="37"/>
  <c r="AC540" i="37"/>
  <c r="AC541" i="37"/>
  <c r="AC542" i="37"/>
  <c r="AC543" i="37"/>
  <c r="AC544" i="37"/>
  <c r="AC545" i="37"/>
  <c r="AC546" i="37"/>
  <c r="AC547" i="37"/>
  <c r="AC548" i="37"/>
  <c r="AC549" i="37"/>
  <c r="AC550" i="37"/>
  <c r="AC551" i="37"/>
  <c r="AC552" i="37"/>
  <c r="AC553" i="37"/>
  <c r="AC554" i="37"/>
  <c r="AC555" i="37"/>
  <c r="AC556" i="37"/>
  <c r="AC557" i="37"/>
  <c r="AC558" i="37"/>
  <c r="AC559" i="37"/>
  <c r="AC560" i="37"/>
  <c r="AC561" i="37"/>
  <c r="AC562" i="37"/>
  <c r="AC563" i="37"/>
  <c r="AC564" i="37"/>
  <c r="AC565" i="37"/>
  <c r="AC566" i="37"/>
  <c r="AC567" i="37"/>
  <c r="AC568" i="37"/>
  <c r="AC569" i="37"/>
  <c r="AC570" i="37"/>
  <c r="AC571" i="37"/>
  <c r="AC572" i="37"/>
  <c r="AC573" i="37"/>
  <c r="AC574" i="37"/>
  <c r="AC575" i="37"/>
  <c r="AC576" i="37"/>
  <c r="AC577" i="37"/>
  <c r="AC578" i="37"/>
  <c r="AC579" i="37"/>
  <c r="AC580" i="37"/>
  <c r="AC581" i="37"/>
  <c r="AC582" i="37"/>
  <c r="AC583" i="37"/>
  <c r="AC584" i="37"/>
  <c r="AC585" i="37"/>
  <c r="AC586" i="37"/>
  <c r="AC587" i="37"/>
  <c r="AC588" i="37"/>
  <c r="AC589" i="37"/>
  <c r="AC590" i="37"/>
  <c r="AC591" i="37"/>
  <c r="AC592" i="37"/>
  <c r="AC593" i="37"/>
  <c r="AC594" i="37"/>
  <c r="AC595" i="37"/>
  <c r="AC596" i="37"/>
  <c r="AC597" i="37"/>
  <c r="AC598" i="37"/>
  <c r="AC599" i="37"/>
  <c r="AC600" i="37"/>
  <c r="AC601" i="37"/>
  <c r="AC602" i="37"/>
  <c r="AC603" i="37"/>
  <c r="AC604" i="37"/>
  <c r="AC605" i="37"/>
  <c r="AC606" i="37"/>
  <c r="AC607" i="37"/>
  <c r="AC608" i="37"/>
  <c r="AC609" i="37"/>
  <c r="AC610" i="37"/>
  <c r="AC611" i="37"/>
  <c r="AC612" i="37"/>
  <c r="AC613" i="37"/>
  <c r="AC614" i="37"/>
  <c r="AC615" i="37"/>
  <c r="AC616" i="37"/>
  <c r="AC617" i="37"/>
  <c r="AC618" i="37"/>
  <c r="AC619" i="37"/>
  <c r="AC620" i="37"/>
  <c r="AC621" i="37"/>
  <c r="AC622" i="37"/>
  <c r="AC623" i="37"/>
  <c r="AC624" i="37"/>
  <c r="AC625" i="37"/>
  <c r="AC626" i="37"/>
  <c r="AC627" i="37"/>
  <c r="AC628" i="37"/>
  <c r="AC629" i="37"/>
  <c r="AC630" i="37"/>
  <c r="AC631" i="37"/>
  <c r="AC632" i="37"/>
  <c r="AC633" i="37"/>
  <c r="AC634" i="37"/>
  <c r="AC635" i="37"/>
  <c r="AC636" i="37"/>
  <c r="AC637" i="37"/>
  <c r="AC638" i="37"/>
  <c r="AC639" i="37"/>
  <c r="AC640" i="37"/>
  <c r="AC641" i="37"/>
  <c r="AC642" i="37"/>
  <c r="AC643" i="37"/>
  <c r="AC644" i="37"/>
  <c r="AC645" i="37"/>
  <c r="AC646" i="37"/>
  <c r="AC647" i="37"/>
  <c r="AC648" i="37"/>
  <c r="AC649" i="37"/>
  <c r="AC650" i="37"/>
  <c r="AC651" i="37"/>
  <c r="AC652" i="37"/>
  <c r="AC653" i="37"/>
  <c r="AC654" i="37"/>
  <c r="AC655" i="37"/>
  <c r="AC656" i="37"/>
  <c r="AC657" i="37"/>
  <c r="AC658" i="37"/>
  <c r="AC659" i="37"/>
  <c r="AC660" i="37"/>
  <c r="AC661" i="37"/>
  <c r="AC662" i="37"/>
  <c r="AC663" i="37"/>
  <c r="AC664" i="37"/>
  <c r="AC665" i="37"/>
  <c r="AC666" i="37"/>
  <c r="AC667" i="37"/>
  <c r="AC668" i="37"/>
  <c r="AC669" i="37"/>
  <c r="AC670" i="37"/>
  <c r="AC671" i="37"/>
  <c r="AC672" i="37"/>
  <c r="AC673" i="37"/>
  <c r="AC674" i="37"/>
  <c r="AC675" i="37"/>
  <c r="AC676" i="37"/>
  <c r="AC677" i="37"/>
  <c r="AC678" i="37"/>
  <c r="AC679" i="37"/>
  <c r="AC680" i="37"/>
  <c r="AC681" i="37"/>
  <c r="AC682" i="37"/>
  <c r="AC683" i="37"/>
  <c r="AC684" i="37"/>
  <c r="AC685" i="37"/>
  <c r="AC686" i="37"/>
  <c r="AC687" i="37"/>
  <c r="AC688" i="37"/>
  <c r="AC689" i="37"/>
  <c r="AC690" i="37"/>
  <c r="AC691" i="37"/>
  <c r="AC692" i="37"/>
  <c r="AC693" i="37"/>
  <c r="AC694" i="37"/>
  <c r="AC695" i="37"/>
  <c r="AC696" i="37"/>
  <c r="AC697" i="37"/>
  <c r="AC698" i="37"/>
  <c r="AC699" i="37"/>
  <c r="AC700" i="37"/>
  <c r="AC701" i="37"/>
  <c r="AC702" i="37"/>
  <c r="AC703" i="37"/>
  <c r="AC704" i="37"/>
  <c r="AC705" i="37"/>
  <c r="AC706" i="37"/>
  <c r="AC707" i="37"/>
  <c r="AC708" i="37"/>
  <c r="AC709" i="37"/>
  <c r="AC710" i="37"/>
  <c r="AC711" i="37"/>
  <c r="AC712" i="37"/>
  <c r="AC713" i="37"/>
  <c r="AC714" i="37"/>
  <c r="AC715" i="37"/>
  <c r="AC716" i="37"/>
  <c r="AC717" i="37"/>
  <c r="AC718" i="37"/>
  <c r="AC719" i="37"/>
  <c r="AC720" i="37"/>
  <c r="AC721" i="37"/>
  <c r="AC722" i="37"/>
  <c r="AC723" i="37"/>
  <c r="AC724" i="37"/>
  <c r="AC725" i="37"/>
  <c r="AC726" i="37"/>
  <c r="AC727" i="37"/>
  <c r="AC728" i="37"/>
  <c r="AC729" i="37"/>
  <c r="AC730" i="37"/>
  <c r="AC731" i="37"/>
  <c r="AC732" i="37"/>
  <c r="AC733" i="37"/>
  <c r="AC734" i="37"/>
  <c r="AC735" i="37"/>
  <c r="AC736" i="37"/>
  <c r="AC737" i="37"/>
  <c r="AC738" i="37"/>
  <c r="AC739" i="37"/>
  <c r="AC740" i="37"/>
  <c r="AC741" i="37"/>
  <c r="AC742" i="37"/>
  <c r="AC743" i="37"/>
  <c r="AC744" i="37"/>
  <c r="AC745" i="37"/>
  <c r="AC746" i="37"/>
  <c r="AC747" i="37"/>
  <c r="AC748" i="37"/>
  <c r="AC749" i="37"/>
  <c r="AC750" i="37"/>
  <c r="AC751" i="37"/>
  <c r="AC752" i="37"/>
  <c r="AC753" i="37"/>
  <c r="AC754" i="37"/>
  <c r="AC755" i="37"/>
  <c r="AC756" i="37"/>
  <c r="AC757" i="37"/>
  <c r="AC758" i="37"/>
  <c r="AC759" i="37"/>
  <c r="AC760" i="37"/>
  <c r="AC761" i="37"/>
  <c r="AC762" i="37"/>
  <c r="AC763" i="37"/>
  <c r="AC764" i="37"/>
  <c r="AC765" i="37"/>
  <c r="AC766" i="37"/>
  <c r="AC767" i="37"/>
  <c r="AC768" i="37"/>
  <c r="AC769" i="37"/>
  <c r="AC770" i="37"/>
  <c r="AC771" i="37"/>
  <c r="AC772" i="37"/>
  <c r="AC773" i="37"/>
  <c r="AC774" i="37"/>
  <c r="AC775" i="37"/>
  <c r="AC776" i="37"/>
  <c r="AC777" i="37"/>
  <c r="AC778" i="37"/>
  <c r="AC779" i="37"/>
  <c r="AC780" i="37"/>
  <c r="AC781" i="37"/>
  <c r="AC782" i="37"/>
  <c r="AC783" i="37"/>
  <c r="AC784" i="37"/>
  <c r="AC785" i="37"/>
  <c r="AC786" i="37"/>
  <c r="AC787" i="37"/>
  <c r="AC788" i="37"/>
  <c r="AC789" i="37"/>
  <c r="AC790" i="37"/>
  <c r="AC791" i="37"/>
  <c r="AC792" i="37"/>
  <c r="AC793" i="37"/>
  <c r="AC794" i="37"/>
  <c r="AC795" i="37"/>
  <c r="AC796" i="37"/>
  <c r="AC797" i="37"/>
  <c r="AC798" i="37"/>
  <c r="AC799" i="37"/>
  <c r="AC800" i="37"/>
  <c r="AC801" i="37"/>
  <c r="AC802" i="37"/>
  <c r="AC803" i="37"/>
  <c r="AC804" i="37"/>
  <c r="AC805" i="37"/>
  <c r="AC806" i="37"/>
  <c r="AC807" i="37"/>
  <c r="AC808" i="37"/>
  <c r="AC809" i="37"/>
  <c r="AC810" i="37"/>
  <c r="AC811" i="37"/>
  <c r="AC812" i="37"/>
  <c r="AC813" i="37"/>
  <c r="AC814" i="37"/>
  <c r="AC815" i="37"/>
  <c r="AC816" i="37"/>
  <c r="AC817" i="37"/>
  <c r="AC818" i="37"/>
  <c r="AC819" i="37"/>
  <c r="AC820" i="37"/>
  <c r="AC821" i="37"/>
  <c r="AC822" i="37"/>
  <c r="AC823" i="37"/>
  <c r="AC824" i="37"/>
  <c r="AC825" i="37"/>
  <c r="AC826" i="37"/>
  <c r="AC827" i="37"/>
  <c r="AC828" i="37"/>
  <c r="AC829" i="37"/>
  <c r="AC830" i="37"/>
  <c r="AC831" i="37"/>
  <c r="AC832" i="37"/>
  <c r="AC833" i="37"/>
  <c r="AC834" i="37"/>
  <c r="AC835" i="37"/>
  <c r="AC836" i="37"/>
  <c r="AC837" i="37"/>
  <c r="AC838" i="37"/>
  <c r="AC839" i="37"/>
  <c r="AC840" i="37"/>
  <c r="AC841" i="37"/>
  <c r="AC842" i="37"/>
  <c r="AC843" i="37"/>
  <c r="AC844" i="37"/>
  <c r="AC845" i="37"/>
  <c r="AC846" i="37"/>
  <c r="AC847" i="37"/>
  <c r="AC848" i="37"/>
  <c r="AC849" i="37"/>
  <c r="AC850" i="37"/>
  <c r="AC851" i="37"/>
  <c r="AC852" i="37"/>
  <c r="AC853" i="37"/>
  <c r="AC854" i="37"/>
  <c r="AC855" i="37"/>
  <c r="AC856" i="37"/>
  <c r="AC857" i="37"/>
  <c r="AC858" i="37"/>
  <c r="AC859" i="37"/>
  <c r="AC860" i="37"/>
  <c r="AC861" i="37"/>
  <c r="AC862" i="37"/>
  <c r="AC863" i="37"/>
  <c r="AC864" i="37"/>
  <c r="AC865" i="37"/>
  <c r="AC866" i="37"/>
  <c r="AC867" i="37"/>
  <c r="AC868" i="37"/>
  <c r="AC869" i="37"/>
  <c r="AC870" i="37"/>
  <c r="AC871" i="37"/>
  <c r="AC872" i="37"/>
  <c r="AC873" i="37"/>
  <c r="AC874" i="37"/>
  <c r="AC875" i="37"/>
  <c r="AC876" i="37"/>
  <c r="AC877" i="37"/>
  <c r="AC878" i="37"/>
  <c r="AC879" i="37"/>
  <c r="AC880" i="37"/>
  <c r="AC881" i="37"/>
  <c r="AC882" i="37"/>
  <c r="AC883" i="37"/>
  <c r="AC884" i="37"/>
  <c r="AC885" i="37"/>
  <c r="AC886" i="37"/>
  <c r="AC887" i="37"/>
  <c r="AC888" i="37"/>
  <c r="AC889" i="37"/>
  <c r="AC890" i="37"/>
  <c r="AC891" i="37"/>
  <c r="AC892" i="37"/>
  <c r="AC893" i="37"/>
  <c r="AC894" i="37"/>
  <c r="AC895" i="37"/>
  <c r="AC896" i="37"/>
  <c r="AC897" i="37"/>
  <c r="AC898" i="37"/>
  <c r="AC899" i="37"/>
  <c r="AC900" i="37"/>
  <c r="AC901" i="37"/>
  <c r="AC902" i="37"/>
  <c r="AC903" i="37"/>
  <c r="AC904" i="37"/>
  <c r="AC905" i="37"/>
  <c r="AC906" i="37"/>
  <c r="AC907" i="37"/>
  <c r="AC908" i="37"/>
  <c r="AC909" i="37"/>
  <c r="AC910" i="37"/>
  <c r="AC911" i="37"/>
  <c r="AC912" i="37"/>
  <c r="AC913" i="37"/>
  <c r="AC914" i="37"/>
  <c r="AC915" i="37"/>
  <c r="AC916" i="37"/>
  <c r="AC917" i="37"/>
  <c r="AC918" i="37"/>
  <c r="AC919" i="37"/>
  <c r="AC920" i="37"/>
  <c r="AC921" i="37"/>
  <c r="AC922" i="37"/>
  <c r="AC923" i="37"/>
  <c r="AC924" i="37"/>
  <c r="AC925" i="37"/>
  <c r="AC926" i="37"/>
  <c r="AC927" i="37"/>
  <c r="AC928" i="37"/>
  <c r="AC929" i="37"/>
  <c r="AC930" i="37"/>
  <c r="AC931" i="37"/>
  <c r="AC932" i="37"/>
  <c r="AC933" i="37"/>
  <c r="AC934" i="37"/>
  <c r="AC935" i="37"/>
  <c r="AC936" i="37"/>
  <c r="AC937" i="37"/>
  <c r="AC938" i="37"/>
  <c r="AC939" i="37"/>
  <c r="AC940" i="37"/>
  <c r="AC941" i="37"/>
  <c r="AC942" i="37"/>
  <c r="AC943" i="37"/>
  <c r="AC944" i="37"/>
  <c r="AC945" i="37"/>
  <c r="AC946" i="37"/>
  <c r="AC947" i="37"/>
  <c r="AC948" i="37"/>
  <c r="AC949" i="37"/>
  <c r="AC950" i="37"/>
  <c r="AC951" i="37"/>
  <c r="AC952" i="37"/>
  <c r="AC953" i="37"/>
  <c r="AC954" i="37"/>
  <c r="AC955" i="37"/>
  <c r="AC956" i="37"/>
  <c r="AC957" i="37"/>
  <c r="AC958" i="37"/>
  <c r="AC959" i="37"/>
  <c r="AC960" i="37"/>
  <c r="AC961" i="37"/>
  <c r="AC962" i="37"/>
  <c r="AC963" i="37"/>
  <c r="AC964" i="37"/>
  <c r="AC965" i="37"/>
  <c r="AC966" i="37"/>
  <c r="AC967" i="37"/>
  <c r="AC968" i="37"/>
  <c r="AC969" i="37"/>
  <c r="AC970" i="37"/>
  <c r="AC971" i="37"/>
  <c r="AC972" i="37"/>
  <c r="AC973" i="37"/>
  <c r="AC974" i="37"/>
  <c r="AC975" i="37"/>
  <c r="AC976" i="37"/>
  <c r="AC977" i="37"/>
  <c r="AC978" i="37"/>
  <c r="AC979" i="37"/>
  <c r="AC980" i="37"/>
  <c r="AC981" i="37"/>
  <c r="AC982" i="37"/>
  <c r="AC983" i="37"/>
  <c r="AC984" i="37"/>
  <c r="AC985" i="37"/>
  <c r="AC986" i="37"/>
  <c r="AC987" i="37"/>
  <c r="AC988" i="37"/>
  <c r="AC989" i="37"/>
  <c r="AC990" i="37"/>
  <c r="AC991" i="37"/>
  <c r="AC992" i="37"/>
  <c r="AC993" i="37"/>
  <c r="AC994" i="37"/>
  <c r="AC995" i="37"/>
  <c r="AC996" i="37"/>
  <c r="AC997" i="37"/>
  <c r="AC998" i="37"/>
  <c r="AC999" i="37"/>
  <c r="AC1000" i="37"/>
  <c r="AC1001" i="37"/>
  <c r="AC1002" i="37"/>
  <c r="AC1003" i="37"/>
  <c r="AC1004" i="37"/>
  <c r="AC1005" i="37"/>
  <c r="AC1006" i="37"/>
  <c r="AC1007" i="37"/>
  <c r="AC1008" i="37"/>
  <c r="AC1009" i="37"/>
  <c r="AC1010" i="37"/>
  <c r="AC1011" i="37"/>
  <c r="AC1012" i="37"/>
  <c r="AC1013" i="37"/>
  <c r="AC1014" i="37"/>
  <c r="AC1015" i="37"/>
  <c r="AC1016" i="37"/>
  <c r="AC1017" i="37"/>
  <c r="AC1018" i="37"/>
  <c r="AC1019" i="37"/>
  <c r="AC1020" i="37"/>
  <c r="AC1021" i="37"/>
  <c r="AC1022" i="37"/>
  <c r="AC1023" i="37"/>
  <c r="AC1024" i="37"/>
  <c r="AC1025" i="37"/>
  <c r="AC1026" i="37"/>
  <c r="AC1027" i="37"/>
  <c r="AC1028" i="37"/>
  <c r="AC1029" i="37"/>
  <c r="AC1030" i="37"/>
  <c r="AC1031" i="37"/>
  <c r="AC1032" i="37"/>
  <c r="AC1033" i="37"/>
  <c r="AC1034" i="37"/>
  <c r="AC1035" i="37"/>
  <c r="AC1036" i="37"/>
  <c r="AC1037" i="37"/>
  <c r="AC1038" i="37"/>
  <c r="AC1039" i="37"/>
  <c r="AC1040" i="37"/>
  <c r="AC1041" i="37"/>
  <c r="AC1042" i="37"/>
  <c r="AC1043" i="37"/>
  <c r="AC1044" i="37"/>
  <c r="AC1045" i="37"/>
  <c r="AC1046" i="37"/>
  <c r="AC1047" i="37"/>
  <c r="AC1048" i="37"/>
  <c r="AC1049" i="37"/>
  <c r="AC1050" i="37"/>
  <c r="AC1051" i="37"/>
  <c r="AC1052" i="37"/>
  <c r="AC1053" i="37"/>
  <c r="AC1054" i="37"/>
  <c r="AC1055" i="37"/>
  <c r="AC1056" i="37"/>
  <c r="AC1057" i="37"/>
  <c r="AC1058" i="37"/>
  <c r="AC1059" i="37"/>
  <c r="AC1060" i="37"/>
  <c r="AC1061" i="37"/>
  <c r="AC1062" i="37"/>
  <c r="AC1063" i="37"/>
  <c r="AC1064" i="37"/>
  <c r="AC1065" i="37"/>
  <c r="AC1066" i="37"/>
  <c r="AC1067" i="37"/>
  <c r="AC1068" i="37"/>
  <c r="AC1069" i="37"/>
  <c r="AC1070" i="37"/>
  <c r="AC1071" i="37"/>
  <c r="AC1072" i="37"/>
  <c r="AC1073" i="37"/>
  <c r="AC1074" i="37"/>
  <c r="AC1075" i="37"/>
  <c r="AC1076" i="37"/>
  <c r="AC1077" i="37"/>
  <c r="AC1078" i="37"/>
  <c r="AC1079" i="37"/>
  <c r="AC1080" i="37"/>
  <c r="AC1081" i="37"/>
  <c r="AC1082" i="37"/>
  <c r="AC1083" i="37"/>
  <c r="AC1084" i="37"/>
  <c r="AC1085" i="37"/>
  <c r="AC1086" i="37"/>
  <c r="AC1087" i="37"/>
  <c r="AC1088" i="37"/>
  <c r="AC1089" i="37"/>
  <c r="AC1090" i="37"/>
  <c r="AC1091" i="37"/>
  <c r="AC1092" i="37"/>
  <c r="AC1093" i="37"/>
  <c r="AC1094" i="37"/>
  <c r="AC1095" i="37"/>
  <c r="AC1096" i="37"/>
  <c r="AC1097" i="37"/>
  <c r="AC1098" i="37"/>
  <c r="AC1099" i="37"/>
  <c r="AC1100" i="37"/>
  <c r="AC1101" i="37"/>
  <c r="AC1102" i="37"/>
  <c r="AC1103" i="37"/>
  <c r="AC1104" i="37"/>
  <c r="AC1105" i="37"/>
  <c r="AC1106" i="37"/>
  <c r="AC1107" i="37"/>
  <c r="AC1108" i="37"/>
  <c r="AC1109" i="37"/>
  <c r="AC1110" i="37"/>
  <c r="AC1111" i="37"/>
  <c r="AC1112" i="37"/>
  <c r="AC1113" i="37"/>
  <c r="AC1114" i="37"/>
  <c r="AC1115" i="37"/>
  <c r="AC1116" i="37"/>
  <c r="AC1117" i="37"/>
  <c r="AC1118" i="37"/>
  <c r="AC1119" i="37"/>
  <c r="AC1120" i="37"/>
  <c r="AC1121" i="37"/>
  <c r="AC1122" i="37"/>
  <c r="AC1123" i="37"/>
  <c r="AC1124" i="37"/>
  <c r="AC1125" i="37"/>
  <c r="AC1126" i="37"/>
  <c r="AC1127" i="37"/>
  <c r="AC1128" i="37"/>
  <c r="AC1129" i="37"/>
  <c r="AC1130" i="37"/>
  <c r="AC1131" i="37"/>
  <c r="AC1132" i="37"/>
  <c r="AC1133" i="37"/>
  <c r="AC1134" i="37"/>
  <c r="AC1135" i="37"/>
  <c r="AC1136" i="37"/>
  <c r="AC1137" i="37"/>
  <c r="AC1138" i="37"/>
  <c r="AC1139" i="37"/>
  <c r="AC1140" i="37"/>
  <c r="AC1141" i="37"/>
  <c r="AC1142" i="37"/>
  <c r="AC1143" i="37"/>
  <c r="AC1144" i="37"/>
  <c r="AC1145" i="37"/>
  <c r="AC1146" i="37"/>
  <c r="AC1147" i="37"/>
  <c r="AC1148" i="37"/>
  <c r="AC1149" i="37"/>
  <c r="AC1150" i="37"/>
  <c r="AC1151" i="37"/>
  <c r="AC1152" i="37"/>
  <c r="AC1153" i="37"/>
  <c r="AC1154" i="37"/>
  <c r="AC1155" i="37"/>
  <c r="AC1156" i="37"/>
  <c r="AC1157" i="37"/>
  <c r="AC1158" i="37"/>
  <c r="AC1159" i="37"/>
  <c r="AC1160" i="37"/>
  <c r="AC1161" i="37"/>
  <c r="AC1162" i="37"/>
  <c r="AC1163" i="37"/>
  <c r="AC1164" i="37"/>
  <c r="AC1165" i="37"/>
  <c r="AC1166" i="37"/>
  <c r="AC1167" i="37"/>
  <c r="AC1168" i="37"/>
  <c r="AC1169" i="37"/>
  <c r="AC1170" i="37"/>
  <c r="AC1171" i="37"/>
  <c r="AC1172" i="37"/>
  <c r="AC1173" i="37"/>
  <c r="AC1174" i="37"/>
  <c r="AC1175" i="37"/>
  <c r="AC1176" i="37"/>
  <c r="AC1177" i="37"/>
  <c r="AC1178" i="37"/>
  <c r="AC1179" i="37"/>
  <c r="AC1180" i="37"/>
  <c r="AC1181" i="37"/>
  <c r="AC1182" i="37"/>
  <c r="AC1183" i="37"/>
  <c r="AC1184" i="37"/>
  <c r="AC1185" i="37"/>
  <c r="AC1186" i="37"/>
  <c r="AC1187" i="37"/>
  <c r="AC1188" i="37"/>
  <c r="AC1189" i="37"/>
  <c r="AC1190" i="37"/>
  <c r="AC1191" i="37"/>
  <c r="AC1192" i="37"/>
  <c r="AC1193" i="37"/>
  <c r="AC1194" i="37"/>
  <c r="AC1195" i="37"/>
  <c r="AC1196" i="37"/>
  <c r="AC1197" i="37"/>
  <c r="AC1198" i="37"/>
  <c r="AC1199" i="37"/>
  <c r="AC1200" i="37"/>
  <c r="AC1201" i="37"/>
  <c r="AC1202" i="37"/>
  <c r="AC1203" i="37"/>
  <c r="AC1204" i="37"/>
  <c r="AC1205" i="37"/>
  <c r="AC1206" i="37"/>
  <c r="AC1207" i="37"/>
  <c r="AC1208" i="37"/>
  <c r="AC1209" i="37"/>
  <c r="AC1210" i="37"/>
  <c r="AC1211" i="37"/>
  <c r="AC1212" i="37"/>
  <c r="AC1213" i="37"/>
  <c r="AC1214" i="37"/>
  <c r="AC1215" i="37"/>
  <c r="AC1216" i="37"/>
  <c r="AC1217" i="37"/>
  <c r="AC1218" i="37"/>
  <c r="AC1219" i="37"/>
  <c r="AC1220" i="37"/>
  <c r="AC1221" i="37"/>
  <c r="AC1222" i="37"/>
  <c r="AC1223" i="37"/>
  <c r="AC1224" i="37"/>
  <c r="AC1225" i="37"/>
  <c r="AC1226" i="37"/>
  <c r="AC1227" i="37"/>
  <c r="AC1228" i="37"/>
  <c r="AC1229" i="37"/>
  <c r="AC1230" i="37"/>
  <c r="AC1231" i="37"/>
  <c r="AC1232" i="37"/>
  <c r="AC1233" i="37"/>
  <c r="AC1234" i="37"/>
  <c r="AC1235" i="37"/>
  <c r="AC1236" i="37"/>
  <c r="AC1237" i="37"/>
  <c r="AC1238" i="37"/>
  <c r="AC1239" i="37"/>
  <c r="AC1240" i="37"/>
  <c r="AC1241" i="37"/>
  <c r="AC1242" i="37"/>
  <c r="AC1243" i="37"/>
  <c r="AC1244" i="37"/>
  <c r="AC1245" i="37"/>
  <c r="AC1246" i="37"/>
  <c r="AC1247" i="37"/>
  <c r="AC1248" i="37"/>
  <c r="AC1249" i="37"/>
  <c r="AC1250" i="37"/>
  <c r="AC1251" i="37"/>
  <c r="AC1252" i="37"/>
  <c r="AC1253" i="37"/>
  <c r="AC1254" i="37"/>
  <c r="AC1255" i="37"/>
  <c r="AC1256" i="37"/>
  <c r="AC1257" i="37"/>
  <c r="AC1258" i="37"/>
  <c r="AC1259" i="37"/>
  <c r="AC1260" i="37"/>
  <c r="AC1261" i="37"/>
  <c r="AC1262" i="37"/>
  <c r="AC1263" i="37"/>
  <c r="AC1264" i="37"/>
  <c r="AC1265" i="37"/>
  <c r="AC1266" i="37"/>
  <c r="AC1267" i="37"/>
  <c r="AC1268" i="37"/>
  <c r="AC1269" i="37"/>
  <c r="AC1270" i="37"/>
  <c r="AC1271" i="37"/>
  <c r="AC1272" i="37"/>
  <c r="AC1273" i="37"/>
  <c r="AC1274" i="37"/>
  <c r="AC1275" i="37"/>
  <c r="AC1276" i="37"/>
  <c r="AC1277" i="37"/>
  <c r="AC1278" i="37"/>
  <c r="AC1279" i="37"/>
  <c r="AC1280" i="37"/>
  <c r="AC1281" i="37"/>
  <c r="AC1282" i="37"/>
  <c r="AC1283" i="37"/>
  <c r="AC1284" i="37"/>
  <c r="AC1285" i="37"/>
  <c r="AC1286" i="37"/>
  <c r="AC1287" i="37"/>
  <c r="AC1288" i="37"/>
  <c r="AC1289" i="37"/>
  <c r="AC1290" i="37"/>
  <c r="AC1291" i="37"/>
  <c r="AC1292" i="37"/>
  <c r="AC1293" i="37"/>
  <c r="AC1294" i="37"/>
  <c r="AC1295" i="37"/>
  <c r="AC1296" i="37"/>
  <c r="AC1297" i="37"/>
  <c r="AC1298" i="37"/>
  <c r="AC1299" i="37"/>
  <c r="AC1300" i="37"/>
  <c r="AC1301" i="37"/>
  <c r="AC1302" i="37"/>
  <c r="AC1303" i="37"/>
  <c r="AC1304" i="37"/>
  <c r="AC1305" i="37"/>
  <c r="AC1306" i="37"/>
  <c r="AC1307" i="37"/>
  <c r="AC1308" i="37"/>
  <c r="AC1309" i="37"/>
  <c r="AC1310" i="37"/>
  <c r="AF4" i="37"/>
  <c r="AF5" i="37"/>
  <c r="AF7" i="37"/>
  <c r="AF9" i="37"/>
  <c r="AF11" i="37"/>
  <c r="AF12" i="37"/>
  <c r="AF13" i="37"/>
  <c r="AF17" i="37"/>
  <c r="AF19" i="37"/>
  <c r="AF20" i="37"/>
  <c r="AF21" i="37"/>
  <c r="AF23" i="37"/>
  <c r="AF24" i="37"/>
  <c r="AF25" i="37"/>
  <c r="AF27" i="37"/>
  <c r="AF28" i="37"/>
  <c r="AF29" i="37"/>
  <c r="AF32" i="37"/>
  <c r="AF33" i="37"/>
  <c r="AF35" i="37"/>
  <c r="AF36" i="37"/>
  <c r="AF37" i="37"/>
  <c r="AF39" i="37"/>
  <c r="AF40" i="37"/>
  <c r="AF41" i="37"/>
  <c r="AF43" i="37"/>
  <c r="AF44" i="37"/>
  <c r="AF45" i="37"/>
  <c r="AF47" i="37"/>
  <c r="AF48" i="37"/>
  <c r="AF49" i="37"/>
  <c r="AF51" i="37"/>
  <c r="AF52" i="37"/>
  <c r="AF53" i="37"/>
  <c r="AF55" i="37"/>
  <c r="AF56" i="37"/>
  <c r="AF57" i="37"/>
  <c r="AF58" i="37"/>
  <c r="AF59" i="37"/>
  <c r="AF61" i="37"/>
  <c r="AF63" i="37"/>
  <c r="AF64" i="37"/>
  <c r="AF65" i="37"/>
  <c r="AF67" i="37"/>
  <c r="AF72" i="37"/>
  <c r="AF73" i="37"/>
  <c r="AF75" i="37"/>
  <c r="AF80" i="37"/>
  <c r="AF81" i="37"/>
  <c r="AF82" i="37"/>
  <c r="AF83" i="37"/>
  <c r="AF88" i="37"/>
  <c r="AF90" i="37"/>
  <c r="AF91" i="37"/>
  <c r="AF96" i="37"/>
  <c r="AF97" i="37"/>
  <c r="AF98" i="37"/>
  <c r="AF99" i="37"/>
  <c r="AF104" i="37"/>
  <c r="AF105" i="37"/>
  <c r="AF107" i="37"/>
  <c r="AF112" i="37"/>
  <c r="AF113" i="37"/>
  <c r="AF114" i="37"/>
  <c r="AF115" i="37"/>
  <c r="AF120" i="37"/>
  <c r="AF121" i="37"/>
  <c r="AF122" i="37"/>
  <c r="AF123" i="37"/>
  <c r="AF3" i="37"/>
  <c r="AF8" i="37"/>
  <c r="AF16" i="37"/>
  <c r="AF18" i="37"/>
  <c r="AF26" i="37"/>
  <c r="AF34" i="37"/>
  <c r="AF42" i="37"/>
  <c r="AF50" i="37"/>
  <c r="AF89" i="37"/>
  <c r="AF106" i="37"/>
  <c r="AA279" i="37"/>
  <c r="AA280" i="37"/>
  <c r="AA281" i="37"/>
  <c r="AA282" i="37"/>
  <c r="AA283" i="37"/>
  <c r="AA284" i="37"/>
  <c r="AA285" i="37"/>
  <c r="AA286" i="37"/>
  <c r="AA287" i="37"/>
  <c r="AA288" i="37"/>
  <c r="AA289" i="37"/>
  <c r="AA290" i="37"/>
  <c r="AA291" i="37"/>
  <c r="AA292" i="37"/>
  <c r="AA293" i="37"/>
  <c r="AA294" i="37"/>
  <c r="AA295" i="37"/>
  <c r="AA296" i="37"/>
  <c r="AA297" i="37"/>
  <c r="AA298" i="37"/>
  <c r="AA299" i="37"/>
  <c r="AA300" i="37"/>
  <c r="AA301" i="37"/>
  <c r="AA302" i="37"/>
  <c r="AA303" i="37"/>
  <c r="AA304" i="37"/>
  <c r="AA305" i="37"/>
  <c r="AA306" i="37"/>
  <c r="AA307" i="37"/>
  <c r="AA308" i="37"/>
  <c r="AA309" i="37"/>
  <c r="AA310" i="37"/>
  <c r="AA311" i="37"/>
  <c r="AA312" i="37"/>
  <c r="AA313" i="37"/>
  <c r="AA314" i="37"/>
  <c r="AA315" i="37"/>
  <c r="AA316" i="37"/>
  <c r="AA317" i="37"/>
  <c r="AA318" i="37"/>
  <c r="AA319" i="37"/>
  <c r="AA320" i="37"/>
  <c r="AA321" i="37"/>
  <c r="AA322" i="37"/>
  <c r="AA323" i="37"/>
  <c r="AA324" i="37"/>
  <c r="AA325" i="37"/>
  <c r="AA326" i="37"/>
  <c r="AA327" i="37"/>
  <c r="AA328" i="37"/>
  <c r="AA329" i="37"/>
  <c r="AA330" i="37"/>
  <c r="AA331" i="37"/>
  <c r="AA332" i="37"/>
  <c r="AA333" i="37"/>
  <c r="AA334" i="37"/>
  <c r="AA335" i="37"/>
  <c r="AA336" i="37"/>
  <c r="AA337" i="37"/>
  <c r="AA338" i="37"/>
  <c r="AA339" i="37"/>
  <c r="AA340" i="37"/>
  <c r="AA341" i="37"/>
  <c r="AA342" i="37"/>
  <c r="AA343" i="37"/>
  <c r="AA344" i="37"/>
  <c r="AA345" i="37"/>
  <c r="AA346" i="37"/>
  <c r="AA347" i="37"/>
  <c r="AA348" i="37"/>
  <c r="AA349" i="37"/>
  <c r="AA350" i="37"/>
  <c r="AA351" i="37"/>
  <c r="AA352" i="37"/>
  <c r="AA353" i="37"/>
  <c r="AA354" i="37"/>
  <c r="AA355" i="37"/>
  <c r="AA356" i="37"/>
  <c r="AA357" i="37"/>
  <c r="AA358" i="37"/>
  <c r="AA359" i="37"/>
  <c r="AA360" i="37"/>
  <c r="AA361" i="37"/>
  <c r="AA362" i="37"/>
  <c r="AA363" i="37"/>
  <c r="AA364" i="37"/>
  <c r="AA365" i="37"/>
  <c r="AA366" i="37"/>
  <c r="AA367" i="37"/>
  <c r="AA368" i="37"/>
  <c r="AA369" i="37"/>
  <c r="AA370" i="37"/>
  <c r="AA371" i="37"/>
  <c r="AA372" i="37"/>
  <c r="AA373" i="37"/>
  <c r="AA374" i="37"/>
  <c r="AA375" i="37"/>
  <c r="AA376" i="37"/>
  <c r="AA377" i="37"/>
  <c r="AA378" i="37"/>
  <c r="AA379" i="37"/>
  <c r="AA380" i="37"/>
  <c r="AA381" i="37"/>
  <c r="AA382" i="37"/>
  <c r="AA383" i="37"/>
  <c r="AA384" i="37"/>
  <c r="AA385" i="37"/>
  <c r="AA386" i="37"/>
  <c r="AA387" i="37"/>
  <c r="AA388" i="37"/>
  <c r="AA389" i="37"/>
  <c r="AA390" i="37"/>
  <c r="AA391" i="37"/>
  <c r="AA392" i="37"/>
  <c r="AA393" i="37"/>
  <c r="AA394" i="37"/>
  <c r="AA395" i="37"/>
  <c r="AA396" i="37"/>
  <c r="AA397" i="37"/>
  <c r="AA398" i="37"/>
  <c r="AA399" i="37"/>
  <c r="AA400" i="37"/>
  <c r="AA401" i="37"/>
  <c r="AA402" i="37"/>
  <c r="AA403" i="37"/>
  <c r="AA404" i="37"/>
  <c r="AA405" i="37"/>
  <c r="AA406" i="37"/>
  <c r="AA407" i="37"/>
  <c r="AA408" i="37"/>
  <c r="AA409" i="37"/>
  <c r="AA410" i="37"/>
  <c r="AA411" i="37"/>
  <c r="AA412" i="37"/>
  <c r="AA413" i="37"/>
  <c r="AA414" i="37"/>
  <c r="AA415" i="37"/>
  <c r="AA416" i="37"/>
  <c r="AA417" i="37"/>
  <c r="AA418" i="37"/>
  <c r="AA419" i="37"/>
  <c r="AA420" i="37"/>
  <c r="AA421" i="37"/>
  <c r="AA422" i="37"/>
  <c r="AA423" i="37"/>
  <c r="AA424" i="37"/>
  <c r="AA425" i="37"/>
  <c r="AA426" i="37"/>
  <c r="AA427" i="37"/>
  <c r="AA428" i="37"/>
  <c r="AA429" i="37"/>
  <c r="AA430" i="37"/>
  <c r="AA431" i="37"/>
  <c r="AA432" i="37"/>
  <c r="AA433" i="37"/>
  <c r="AA434" i="37"/>
  <c r="AA435" i="37"/>
  <c r="AA436" i="37"/>
  <c r="AA437" i="37"/>
  <c r="AA438" i="37"/>
  <c r="AA439" i="37"/>
  <c r="AA440" i="37"/>
  <c r="AA441" i="37"/>
  <c r="AA442" i="37"/>
  <c r="AA443" i="37"/>
  <c r="AA444" i="37"/>
  <c r="AA445" i="37"/>
  <c r="AA446" i="37"/>
  <c r="AA447" i="37"/>
  <c r="AA448" i="37"/>
  <c r="AA449" i="37"/>
  <c r="AA450" i="37"/>
  <c r="AA451" i="37"/>
  <c r="AA452" i="37"/>
  <c r="AA453" i="37"/>
  <c r="AA454" i="37"/>
  <c r="AA455" i="37"/>
  <c r="AA456" i="37"/>
  <c r="AA457" i="37"/>
  <c r="AA458" i="37"/>
  <c r="AA459" i="37"/>
  <c r="AA460" i="37"/>
  <c r="AA461" i="37"/>
  <c r="AA462" i="37"/>
  <c r="AA463" i="37"/>
  <c r="AA464" i="37"/>
  <c r="AA465" i="37"/>
  <c r="AA466" i="37"/>
  <c r="AA467" i="37"/>
  <c r="AA468" i="37"/>
  <c r="AA469" i="37"/>
  <c r="AA470" i="37"/>
  <c r="AA471" i="37"/>
  <c r="AA472" i="37"/>
  <c r="AA473" i="37"/>
  <c r="AA474" i="37"/>
  <c r="AA475" i="37"/>
  <c r="AA476" i="37"/>
  <c r="AA477" i="37"/>
  <c r="AA478" i="37"/>
  <c r="AA479" i="37"/>
  <c r="AA480" i="37"/>
  <c r="AA481" i="37"/>
  <c r="AA482" i="37"/>
  <c r="AA483" i="37"/>
  <c r="AA484" i="37"/>
  <c r="AA485" i="37"/>
  <c r="AA486" i="37"/>
  <c r="AA487" i="37"/>
  <c r="AA488" i="37"/>
  <c r="AA489" i="37"/>
  <c r="AA490" i="37"/>
  <c r="AA491" i="37"/>
  <c r="AA492" i="37"/>
  <c r="AA493" i="37"/>
  <c r="AA494" i="37"/>
  <c r="AA495" i="37"/>
  <c r="AA496" i="37"/>
  <c r="AA497" i="37"/>
  <c r="AA498" i="37"/>
  <c r="AA499" i="37"/>
  <c r="AA500" i="37"/>
  <c r="AA501" i="37"/>
  <c r="AA502" i="37"/>
  <c r="AA503" i="37"/>
  <c r="AA504" i="37"/>
  <c r="AA505" i="37"/>
  <c r="AA506" i="37"/>
  <c r="AA507" i="37"/>
  <c r="AA508" i="37"/>
  <c r="AA509" i="37"/>
  <c r="AA510" i="37"/>
  <c r="AA511" i="37"/>
  <c r="AA512" i="37"/>
  <c r="AA513" i="37"/>
  <c r="AA514" i="37"/>
  <c r="AA515" i="37"/>
  <c r="AA516" i="37"/>
  <c r="AA517" i="37"/>
  <c r="AA518" i="37"/>
  <c r="AA519" i="37"/>
  <c r="AA520" i="37"/>
  <c r="AA521" i="37"/>
  <c r="AA522" i="37"/>
  <c r="AA523" i="37"/>
  <c r="AA524" i="37"/>
  <c r="AA525" i="37"/>
  <c r="AA526" i="37"/>
  <c r="AA527" i="37"/>
  <c r="AA528" i="37"/>
  <c r="AA529" i="37"/>
  <c r="AA530" i="37"/>
  <c r="AA531" i="37"/>
  <c r="AA532" i="37"/>
  <c r="AA533" i="37"/>
  <c r="AA534" i="37"/>
  <c r="AA535" i="37"/>
  <c r="AA536" i="37"/>
  <c r="AA537" i="37"/>
  <c r="AA538" i="37"/>
  <c r="AA539" i="37"/>
  <c r="AA540" i="37"/>
  <c r="AA541" i="37"/>
  <c r="AA542" i="37"/>
  <c r="AA543" i="37"/>
  <c r="AA544" i="37"/>
  <c r="AA545" i="37"/>
  <c r="AA546" i="37"/>
  <c r="AA547" i="37"/>
  <c r="AA548" i="37"/>
  <c r="AA549" i="37"/>
  <c r="AA550" i="37"/>
  <c r="AA551" i="37"/>
  <c r="AA552" i="37"/>
  <c r="AA553" i="37"/>
  <c r="AA554" i="37"/>
  <c r="AA555" i="37"/>
  <c r="AA556" i="37"/>
  <c r="AA557" i="37"/>
  <c r="AA558" i="37"/>
  <c r="AA559" i="37"/>
  <c r="AA560" i="37"/>
  <c r="AA561" i="37"/>
  <c r="AA562" i="37"/>
  <c r="AA563" i="37"/>
  <c r="AA564" i="37"/>
  <c r="AA565" i="37"/>
  <c r="AA566" i="37"/>
  <c r="AA567" i="37"/>
  <c r="AA568" i="37"/>
  <c r="AA569" i="37"/>
  <c r="AA570" i="37"/>
  <c r="AA571" i="37"/>
  <c r="AA572" i="37"/>
  <c r="AA573" i="37"/>
  <c r="AA574" i="37"/>
  <c r="AA575" i="37"/>
  <c r="AA576" i="37"/>
  <c r="AA577" i="37"/>
  <c r="AA578" i="37"/>
  <c r="AA579" i="37"/>
  <c r="AA580" i="37"/>
  <c r="AA581" i="37"/>
  <c r="AA582" i="37"/>
  <c r="AA583" i="37"/>
  <c r="AA584" i="37"/>
  <c r="AA585" i="37"/>
  <c r="AA586" i="37"/>
  <c r="AA587" i="37"/>
  <c r="AA588" i="37"/>
  <c r="AA589" i="37"/>
  <c r="AA590" i="37"/>
  <c r="AA591" i="37"/>
  <c r="AA592" i="37"/>
  <c r="AA593" i="37"/>
  <c r="AA594" i="37"/>
  <c r="AA595" i="37"/>
  <c r="AA596" i="37"/>
  <c r="AA597" i="37"/>
  <c r="AA598" i="37"/>
  <c r="AA599" i="37"/>
  <c r="AA600" i="37"/>
  <c r="AA601" i="37"/>
  <c r="AA602" i="37"/>
  <c r="AA603" i="37"/>
  <c r="AA604" i="37"/>
  <c r="AA605" i="37"/>
  <c r="AA606" i="37"/>
  <c r="AA607" i="37"/>
  <c r="AA608" i="37"/>
  <c r="AA609" i="37"/>
  <c r="AA610" i="37"/>
  <c r="AA611" i="37"/>
  <c r="AA612" i="37"/>
  <c r="AA613" i="37"/>
  <c r="AA614" i="37"/>
  <c r="AA615" i="37"/>
  <c r="AA616" i="37"/>
  <c r="AA617" i="37"/>
  <c r="AA618" i="37"/>
  <c r="AA619" i="37"/>
  <c r="AA620" i="37"/>
  <c r="AA621" i="37"/>
  <c r="AA622" i="37"/>
  <c r="AA623" i="37"/>
  <c r="AA624" i="37"/>
  <c r="AA625" i="37"/>
  <c r="AA626" i="37"/>
  <c r="AA627" i="37"/>
  <c r="AA628" i="37"/>
  <c r="AA629" i="37"/>
  <c r="AA630" i="37"/>
  <c r="AA631" i="37"/>
  <c r="AA632" i="37"/>
  <c r="AA633" i="37"/>
  <c r="AA634" i="37"/>
  <c r="AA635" i="37"/>
  <c r="AA636" i="37"/>
  <c r="AA637" i="37"/>
  <c r="AA638" i="37"/>
  <c r="AA639" i="37"/>
  <c r="AA640" i="37"/>
  <c r="AA641" i="37"/>
  <c r="AA642" i="37"/>
  <c r="AA643" i="37"/>
  <c r="AA644" i="37"/>
  <c r="AA645" i="37"/>
  <c r="AA646" i="37"/>
  <c r="AA647" i="37"/>
  <c r="AA648" i="37"/>
  <c r="AA649" i="37"/>
  <c r="AA650" i="37"/>
  <c r="AA651" i="37"/>
  <c r="AA652" i="37"/>
  <c r="AA653" i="37"/>
  <c r="AA654" i="37"/>
  <c r="AA655" i="37"/>
  <c r="AA656" i="37"/>
  <c r="AA657" i="37"/>
  <c r="AA658" i="37"/>
  <c r="AA659" i="37"/>
  <c r="AA660" i="37"/>
  <c r="AA661" i="37"/>
  <c r="AA662" i="37"/>
  <c r="AA663" i="37"/>
  <c r="AA664" i="37"/>
  <c r="AA665" i="37"/>
  <c r="AA666" i="37"/>
  <c r="AA667" i="37"/>
  <c r="AA668" i="37"/>
  <c r="AA669" i="37"/>
  <c r="AA670" i="37"/>
  <c r="AA671" i="37"/>
  <c r="AA672" i="37"/>
  <c r="AA673" i="37"/>
  <c r="AA674" i="37"/>
  <c r="AA675" i="37"/>
  <c r="AA676" i="37"/>
  <c r="AA677" i="37"/>
  <c r="AA678" i="37"/>
  <c r="AA679" i="37"/>
  <c r="AA680" i="37"/>
  <c r="AA681" i="37"/>
  <c r="AA682" i="37"/>
  <c r="AA683" i="37"/>
  <c r="AA684" i="37"/>
  <c r="AA685" i="37"/>
  <c r="AA686" i="37"/>
  <c r="AA687" i="37"/>
  <c r="AA688" i="37"/>
  <c r="AA689" i="37"/>
  <c r="AA690" i="37"/>
  <c r="AA691" i="37"/>
  <c r="AA692" i="37"/>
  <c r="AA693" i="37"/>
  <c r="AA694" i="37"/>
  <c r="AA695" i="37"/>
  <c r="AA696" i="37"/>
  <c r="AA697" i="37"/>
  <c r="AA698" i="37"/>
  <c r="AA699" i="37"/>
  <c r="AA700" i="37"/>
  <c r="AA701" i="37"/>
  <c r="AA702" i="37"/>
  <c r="AA703" i="37"/>
  <c r="AA704" i="37"/>
  <c r="AA705" i="37"/>
  <c r="AA706" i="37"/>
  <c r="AA707" i="37"/>
  <c r="AA708" i="37"/>
  <c r="AA709" i="37"/>
  <c r="AA710" i="37"/>
  <c r="AA711" i="37"/>
  <c r="AA712" i="37"/>
  <c r="AA713" i="37"/>
  <c r="AA714" i="37"/>
  <c r="AA715" i="37"/>
  <c r="AA716" i="37"/>
  <c r="AA717" i="37"/>
  <c r="AA718" i="37"/>
  <c r="AA719" i="37"/>
  <c r="AA720" i="37"/>
  <c r="AA721" i="37"/>
  <c r="AA722" i="37"/>
  <c r="AA723" i="37"/>
  <c r="AA724" i="37"/>
  <c r="AA725" i="37"/>
  <c r="AA726" i="37"/>
  <c r="AA727" i="37"/>
  <c r="AA728" i="37"/>
  <c r="AA729" i="37"/>
  <c r="AA730" i="37"/>
  <c r="AA731" i="37"/>
  <c r="AA732" i="37"/>
  <c r="AA733" i="37"/>
  <c r="AA734" i="37"/>
  <c r="AA735" i="37"/>
  <c r="AA736" i="37"/>
  <c r="AA737" i="37"/>
  <c r="AA738" i="37"/>
  <c r="AA739" i="37"/>
  <c r="AA740" i="37"/>
  <c r="AA741" i="37"/>
  <c r="AA742" i="37"/>
  <c r="AA743" i="37"/>
  <c r="AA744" i="37"/>
  <c r="AA745" i="37"/>
  <c r="AA746" i="37"/>
  <c r="AA747" i="37"/>
  <c r="AA748" i="37"/>
  <c r="AA749" i="37"/>
  <c r="AA750" i="37"/>
  <c r="AA751" i="37"/>
  <c r="AA752" i="37"/>
  <c r="AA753" i="37"/>
  <c r="AA754" i="37"/>
  <c r="AA755" i="37"/>
  <c r="AA756" i="37"/>
  <c r="AA757" i="37"/>
  <c r="AA758" i="37"/>
  <c r="AA759" i="37"/>
  <c r="AA760" i="37"/>
  <c r="AA761" i="37"/>
  <c r="AA762" i="37"/>
  <c r="AA763" i="37"/>
  <c r="AA764" i="37"/>
  <c r="AA765" i="37"/>
  <c r="AA766" i="37"/>
  <c r="AA767" i="37"/>
  <c r="AA768" i="37"/>
  <c r="AA769" i="37"/>
  <c r="AA770" i="37"/>
  <c r="AA771" i="37"/>
  <c r="AA772" i="37"/>
  <c r="AA773" i="37"/>
  <c r="AA774" i="37"/>
  <c r="AA775" i="37"/>
  <c r="AA776" i="37"/>
  <c r="AA777" i="37"/>
  <c r="AA778" i="37"/>
  <c r="AA779" i="37"/>
  <c r="AA780" i="37"/>
  <c r="AA781" i="37"/>
  <c r="AA782" i="37"/>
  <c r="AA783" i="37"/>
  <c r="AA784" i="37"/>
  <c r="AA785" i="37"/>
  <c r="AA786" i="37"/>
  <c r="AA787" i="37"/>
  <c r="AA788" i="37"/>
  <c r="AA789" i="37"/>
  <c r="AA790" i="37"/>
  <c r="AA791" i="37"/>
  <c r="AA792" i="37"/>
  <c r="AA793" i="37"/>
  <c r="AA794" i="37"/>
  <c r="AA795" i="37"/>
  <c r="AA796" i="37"/>
  <c r="AA797" i="37"/>
  <c r="AA798" i="37"/>
  <c r="AA799" i="37"/>
  <c r="AA800" i="37"/>
  <c r="AA801" i="37"/>
  <c r="AA802" i="37"/>
  <c r="AA803" i="37"/>
  <c r="AA804" i="37"/>
  <c r="AA805" i="37"/>
  <c r="AA806" i="37"/>
  <c r="AA807" i="37"/>
  <c r="AA808" i="37"/>
  <c r="AA809" i="37"/>
  <c r="AA810" i="37"/>
  <c r="AA811" i="37"/>
  <c r="AA812" i="37"/>
  <c r="AA813" i="37"/>
  <c r="AA814" i="37"/>
  <c r="AA815" i="37"/>
  <c r="AA816" i="37"/>
  <c r="AA817" i="37"/>
  <c r="AA818" i="37"/>
  <c r="AA819" i="37"/>
  <c r="AA820" i="37"/>
  <c r="AA821" i="37"/>
  <c r="AA822" i="37"/>
  <c r="AA823" i="37"/>
  <c r="AA824" i="37"/>
  <c r="AA825" i="37"/>
  <c r="AA826" i="37"/>
  <c r="AA827" i="37"/>
  <c r="AA828" i="37"/>
  <c r="AA829" i="37"/>
  <c r="AA830" i="37"/>
  <c r="AA831" i="37"/>
  <c r="AA832" i="37"/>
  <c r="AA833" i="37"/>
  <c r="AA834" i="37"/>
  <c r="AA835" i="37"/>
  <c r="AA836" i="37"/>
  <c r="AA837" i="37"/>
  <c r="AA838" i="37"/>
  <c r="AA839" i="37"/>
  <c r="AA840" i="37"/>
  <c r="AA841" i="37"/>
  <c r="AA842" i="37"/>
  <c r="AA843" i="37"/>
  <c r="AA844" i="37"/>
  <c r="AA845" i="37"/>
  <c r="AA846" i="37"/>
  <c r="AA847" i="37"/>
  <c r="AA848" i="37"/>
  <c r="AA849" i="37"/>
  <c r="AA850" i="37"/>
  <c r="AA851" i="37"/>
  <c r="AA852" i="37"/>
  <c r="AA853" i="37"/>
  <c r="AA854" i="37"/>
  <c r="AA855" i="37"/>
  <c r="AA856" i="37"/>
  <c r="AA857" i="37"/>
  <c r="AA858" i="37"/>
  <c r="AA859" i="37"/>
  <c r="AA860" i="37"/>
  <c r="AA861" i="37"/>
  <c r="AA862" i="37"/>
  <c r="AA863" i="37"/>
  <c r="AA864" i="37"/>
  <c r="AA865" i="37"/>
  <c r="AA866" i="37"/>
  <c r="AA867" i="37"/>
  <c r="AA868" i="37"/>
  <c r="AA869" i="37"/>
  <c r="AA870" i="37"/>
  <c r="AA871" i="37"/>
  <c r="AA872" i="37"/>
  <c r="AA873" i="37"/>
  <c r="AA874" i="37"/>
  <c r="AA875" i="37"/>
  <c r="AA876" i="37"/>
  <c r="AA877" i="37"/>
  <c r="AA878" i="37"/>
  <c r="AA879" i="37"/>
  <c r="AA880" i="37"/>
  <c r="AA881" i="37"/>
  <c r="AA882" i="37"/>
  <c r="AA883" i="37"/>
  <c r="AA884" i="37"/>
  <c r="AA885" i="37"/>
  <c r="AA886" i="37"/>
  <c r="AA887" i="37"/>
  <c r="AA888" i="37"/>
  <c r="AA889" i="37"/>
  <c r="AA890" i="37"/>
  <c r="AA891" i="37"/>
  <c r="AA892" i="37"/>
  <c r="AA893" i="37"/>
  <c r="AA894" i="37"/>
  <c r="AA895" i="37"/>
  <c r="AA896" i="37"/>
  <c r="AA897" i="37"/>
  <c r="AA898" i="37"/>
  <c r="AA899" i="37"/>
  <c r="AA900" i="37"/>
  <c r="AA901" i="37"/>
  <c r="AA902" i="37"/>
  <c r="AA903" i="37"/>
  <c r="AA904" i="37"/>
  <c r="AA905" i="37"/>
  <c r="AA906" i="37"/>
  <c r="AA907" i="37"/>
  <c r="AA908" i="37"/>
  <c r="AA909" i="37"/>
  <c r="AA910" i="37"/>
  <c r="AA911" i="37"/>
  <c r="AA912" i="37"/>
  <c r="AA913" i="37"/>
  <c r="AA914" i="37"/>
  <c r="AA915" i="37"/>
  <c r="AA916" i="37"/>
  <c r="AA917" i="37"/>
  <c r="AA918" i="37"/>
  <c r="AA919" i="37"/>
  <c r="AA920" i="37"/>
  <c r="AA921" i="37"/>
  <c r="AA922" i="37"/>
  <c r="AA923" i="37"/>
  <c r="AA924" i="37"/>
  <c r="AA925" i="37"/>
  <c r="AA926" i="37"/>
  <c r="AA927" i="37"/>
  <c r="AA928" i="37"/>
  <c r="AA929" i="37"/>
  <c r="AA930" i="37"/>
  <c r="AA931" i="37"/>
  <c r="AA932" i="37"/>
  <c r="AA933" i="37"/>
  <c r="AA934" i="37"/>
  <c r="AA935" i="37"/>
  <c r="AA936" i="37"/>
  <c r="AA937" i="37"/>
  <c r="AA938" i="37"/>
  <c r="AA939" i="37"/>
  <c r="AA940" i="37"/>
  <c r="AA941" i="37"/>
  <c r="AA942" i="37"/>
  <c r="AA943" i="37"/>
  <c r="AA944" i="37"/>
  <c r="AA945" i="37"/>
  <c r="AA946" i="37"/>
  <c r="AA947" i="37"/>
  <c r="AA948" i="37"/>
  <c r="AA949" i="37"/>
  <c r="AA950" i="37"/>
  <c r="AA951" i="37"/>
  <c r="AA952" i="37"/>
  <c r="AA953" i="37"/>
  <c r="AA954" i="37"/>
  <c r="AA955" i="37"/>
  <c r="AA956" i="37"/>
  <c r="AA957" i="37"/>
  <c r="AA958" i="37"/>
  <c r="AA959" i="37"/>
  <c r="AA960" i="37"/>
  <c r="AA961" i="37"/>
  <c r="AA962" i="37"/>
  <c r="AA963" i="37"/>
  <c r="AA964" i="37"/>
  <c r="AA965" i="37"/>
  <c r="AA966" i="37"/>
  <c r="AA967" i="37"/>
  <c r="AA968" i="37"/>
  <c r="AA969" i="37"/>
  <c r="AA970" i="37"/>
  <c r="AA971" i="37"/>
  <c r="AA972" i="37"/>
  <c r="AA973" i="37"/>
  <c r="AA974" i="37"/>
  <c r="AA975" i="37"/>
  <c r="AA976" i="37"/>
  <c r="AA977" i="37"/>
  <c r="AA978" i="37"/>
  <c r="AA979" i="37"/>
  <c r="AA980" i="37"/>
  <c r="AA981" i="37"/>
  <c r="AA982" i="37"/>
  <c r="AA983" i="37"/>
  <c r="AA984" i="37"/>
  <c r="AA985" i="37"/>
  <c r="AA986" i="37"/>
  <c r="AA987" i="37"/>
  <c r="AA988" i="37"/>
  <c r="AA989" i="37"/>
  <c r="AA990" i="37"/>
  <c r="AA991" i="37"/>
  <c r="AA992" i="37"/>
  <c r="AA993" i="37"/>
  <c r="AA994" i="37"/>
  <c r="AA995" i="37"/>
  <c r="AA996" i="37"/>
  <c r="AA997" i="37"/>
  <c r="AA998" i="37"/>
  <c r="AA999" i="37"/>
  <c r="AA1000" i="37"/>
  <c r="AA1001" i="37"/>
  <c r="AA1002" i="37"/>
  <c r="AA1003" i="37"/>
  <c r="AA1004" i="37"/>
  <c r="AA1005" i="37"/>
  <c r="AA1006" i="37"/>
  <c r="AA1007" i="37"/>
  <c r="AA1008" i="37"/>
  <c r="AA1009" i="37"/>
  <c r="AA1010" i="37"/>
  <c r="AA1011" i="37"/>
  <c r="AA1012" i="37"/>
  <c r="AA1013" i="37"/>
  <c r="AA1014" i="37"/>
  <c r="AA1015" i="37"/>
  <c r="AA1016" i="37"/>
  <c r="AA1017" i="37"/>
  <c r="AA1018" i="37"/>
  <c r="AA1019" i="37"/>
  <c r="AA1020" i="37"/>
  <c r="AA1021" i="37"/>
  <c r="AA1022" i="37"/>
  <c r="AA1023" i="37"/>
  <c r="AA1024" i="37"/>
  <c r="AA1025" i="37"/>
  <c r="AA1026" i="37"/>
  <c r="AA1027" i="37"/>
  <c r="AA1028" i="37"/>
  <c r="AA1029" i="37"/>
  <c r="AA1030" i="37"/>
  <c r="AA1031" i="37"/>
  <c r="AA1032" i="37"/>
  <c r="AA1033" i="37"/>
  <c r="AA1034" i="37"/>
  <c r="AA1035" i="37"/>
  <c r="AA1036" i="37"/>
  <c r="AA1037" i="37"/>
  <c r="AA1038" i="37"/>
  <c r="AA1039" i="37"/>
  <c r="AA1040" i="37"/>
  <c r="AA1041" i="37"/>
  <c r="AA1042" i="37"/>
  <c r="AA1043" i="37"/>
  <c r="AA1044" i="37"/>
  <c r="AA1045" i="37"/>
  <c r="AA1046" i="37"/>
  <c r="AA1047" i="37"/>
  <c r="AA1048" i="37"/>
  <c r="AA1049" i="37"/>
  <c r="AA1050" i="37"/>
  <c r="AA1051" i="37"/>
  <c r="AA1052" i="37"/>
  <c r="AA1053" i="37"/>
  <c r="AA1054" i="37"/>
  <c r="AA1055" i="37"/>
  <c r="AA1056" i="37"/>
  <c r="AA1057" i="37"/>
  <c r="AA1058" i="37"/>
  <c r="AA1059" i="37"/>
  <c r="AA1060" i="37"/>
  <c r="AA1061" i="37"/>
  <c r="AA1062" i="37"/>
  <c r="AA1063" i="37"/>
  <c r="AA1064" i="37"/>
  <c r="AA1065" i="37"/>
  <c r="AA1066" i="37"/>
  <c r="AA1067" i="37"/>
  <c r="AA1068" i="37"/>
  <c r="AA1069" i="37"/>
  <c r="AA1070" i="37"/>
  <c r="AA1071" i="37"/>
  <c r="AA1072" i="37"/>
  <c r="AA1073" i="37"/>
  <c r="AA1074" i="37"/>
  <c r="AA1075" i="37"/>
  <c r="AA1076" i="37"/>
  <c r="AA1077" i="37"/>
  <c r="AA1078" i="37"/>
  <c r="AA1079" i="37"/>
  <c r="AA1080" i="37"/>
  <c r="AA1081" i="37"/>
  <c r="AA1082" i="37"/>
  <c r="AA1083" i="37"/>
  <c r="AA1084" i="37"/>
  <c r="AA1085" i="37"/>
  <c r="AA1086" i="37"/>
  <c r="AA1087" i="37"/>
  <c r="AA1088" i="37"/>
  <c r="AA1089" i="37"/>
  <c r="AA1090" i="37"/>
  <c r="AA1091" i="37"/>
  <c r="AA1092" i="37"/>
  <c r="AA1093" i="37"/>
  <c r="AA1094" i="37"/>
  <c r="AA1095" i="37"/>
  <c r="AA1096" i="37"/>
  <c r="AA1097" i="37"/>
  <c r="AA1098" i="37"/>
  <c r="AA1099" i="37"/>
  <c r="AA1100" i="37"/>
  <c r="AA1101" i="37"/>
  <c r="AA1102" i="37"/>
  <c r="AA1103" i="37"/>
  <c r="AA1104" i="37"/>
  <c r="AA1105" i="37"/>
  <c r="AA1106" i="37"/>
  <c r="AA1107" i="37"/>
  <c r="AA1108" i="37"/>
  <c r="AA1109" i="37"/>
  <c r="AA1110" i="37"/>
  <c r="AA1111" i="37"/>
  <c r="AA1112" i="37"/>
  <c r="AA1113" i="37"/>
  <c r="AA1114" i="37"/>
  <c r="AA1115" i="37"/>
  <c r="AA1116" i="37"/>
  <c r="AA1117" i="37"/>
  <c r="AA1118" i="37"/>
  <c r="AA1119" i="37"/>
  <c r="AA1120" i="37"/>
  <c r="AA1121" i="37"/>
  <c r="AA1122" i="37"/>
  <c r="AA1123" i="37"/>
  <c r="AA1124" i="37"/>
  <c r="AA1125" i="37"/>
  <c r="AA1126" i="37"/>
  <c r="AA1127" i="37"/>
  <c r="AA1128" i="37"/>
  <c r="AA1129" i="37"/>
  <c r="AA1130" i="37"/>
  <c r="AA1131" i="37"/>
  <c r="AA1132" i="37"/>
  <c r="AA1133" i="37"/>
  <c r="AA1134" i="37"/>
  <c r="AA1135" i="37"/>
  <c r="AA1136" i="37"/>
  <c r="AA1137" i="37"/>
  <c r="AA1138" i="37"/>
  <c r="AA1139" i="37"/>
  <c r="AA1140" i="37"/>
  <c r="AA1141" i="37"/>
  <c r="AA1142" i="37"/>
  <c r="AA1143" i="37"/>
  <c r="AA1144" i="37"/>
  <c r="AA1145" i="37"/>
  <c r="AA1146" i="37"/>
  <c r="AA1147" i="37"/>
  <c r="AA1148" i="37"/>
  <c r="AA1149" i="37"/>
  <c r="AA1150" i="37"/>
  <c r="AA1151" i="37"/>
  <c r="AA1152" i="37"/>
  <c r="AA1153" i="37"/>
  <c r="AA1154" i="37"/>
  <c r="AA1155" i="37"/>
  <c r="AA1156" i="37"/>
  <c r="AA1157" i="37"/>
  <c r="AA1158" i="37"/>
  <c r="AA1159" i="37"/>
  <c r="AA1160" i="37"/>
  <c r="AA1161" i="37"/>
  <c r="AA1162" i="37"/>
  <c r="AA1163" i="37"/>
  <c r="AA1164" i="37"/>
  <c r="AA1165" i="37"/>
  <c r="AA1166" i="37"/>
  <c r="AA1167" i="37"/>
  <c r="AA1168" i="37"/>
  <c r="AA1169" i="37"/>
  <c r="AA1170" i="37"/>
  <c r="AA1171" i="37"/>
  <c r="AA1172" i="37"/>
  <c r="AA1173" i="37"/>
  <c r="AA1174" i="37"/>
  <c r="AA1175" i="37"/>
  <c r="AA1176" i="37"/>
  <c r="AA1177" i="37"/>
  <c r="AA1178" i="37"/>
  <c r="AA1179" i="37"/>
  <c r="AA1180" i="37"/>
  <c r="AA1181" i="37"/>
  <c r="AA1182" i="37"/>
  <c r="AA1183" i="37"/>
  <c r="AA1184" i="37"/>
  <c r="AA1185" i="37"/>
  <c r="AA1186" i="37"/>
  <c r="AA1187" i="37"/>
  <c r="AA1188" i="37"/>
  <c r="AA1189" i="37"/>
  <c r="AA1190" i="37"/>
  <c r="AA1191" i="37"/>
  <c r="AA1192" i="37"/>
  <c r="AA1193" i="37"/>
  <c r="AA1194" i="37"/>
  <c r="AA1195" i="37"/>
  <c r="AA1196" i="37"/>
  <c r="AA1197" i="37"/>
  <c r="AA1198" i="37"/>
  <c r="AA1199" i="37"/>
  <c r="AA1200" i="37"/>
  <c r="AA1201" i="37"/>
  <c r="AA1202" i="37"/>
  <c r="AA1203" i="37"/>
  <c r="AA1204" i="37"/>
  <c r="AA1205" i="37"/>
  <c r="AA1206" i="37"/>
  <c r="AA1207" i="37"/>
  <c r="AA1208" i="37"/>
  <c r="AA1209" i="37"/>
  <c r="AA1210" i="37"/>
  <c r="AA1211" i="37"/>
  <c r="AA1212" i="37"/>
  <c r="AA1213" i="37"/>
  <c r="AA1214" i="37"/>
  <c r="AA1215" i="37"/>
  <c r="AA1216" i="37"/>
  <c r="AA1217" i="37"/>
  <c r="AA1218" i="37"/>
  <c r="AA1219" i="37"/>
  <c r="AA1220" i="37"/>
  <c r="AA1221" i="37"/>
  <c r="AA1222" i="37"/>
  <c r="AA1223" i="37"/>
  <c r="AA1224" i="37"/>
  <c r="AA1225" i="37"/>
  <c r="AA1226" i="37"/>
  <c r="AA1227" i="37"/>
  <c r="AA1228" i="37"/>
  <c r="AA1229" i="37"/>
  <c r="AA1230" i="37"/>
  <c r="AA1231" i="37"/>
  <c r="AA1232" i="37"/>
  <c r="AA1233" i="37"/>
  <c r="AA1234" i="37"/>
  <c r="AA1235" i="37"/>
  <c r="AA1236" i="37"/>
  <c r="AA1237" i="37"/>
  <c r="AA1238" i="37"/>
  <c r="AA1239" i="37"/>
  <c r="AA1240" i="37"/>
  <c r="AA1241" i="37"/>
  <c r="AA1242" i="37"/>
  <c r="AA1243" i="37"/>
  <c r="AA1244" i="37"/>
  <c r="AA1245" i="37"/>
  <c r="AA1246" i="37"/>
  <c r="AA1247" i="37"/>
  <c r="AA1248" i="37"/>
  <c r="AA1249" i="37"/>
  <c r="AA1250" i="37"/>
  <c r="AA1251" i="37"/>
  <c r="AA1252" i="37"/>
  <c r="AA1253" i="37"/>
  <c r="AA1254" i="37"/>
  <c r="AA1255" i="37"/>
  <c r="AA1256" i="37"/>
  <c r="AA1257" i="37"/>
  <c r="AA1258" i="37"/>
  <c r="AA1259" i="37"/>
  <c r="AA1260" i="37"/>
  <c r="AA1261" i="37"/>
  <c r="AA1262" i="37"/>
  <c r="AA1263" i="37"/>
  <c r="AA1264" i="37"/>
  <c r="AA1265" i="37"/>
  <c r="AA1266" i="37"/>
  <c r="AA1267" i="37"/>
  <c r="AA1268" i="37"/>
  <c r="AA1269" i="37"/>
  <c r="AA1270" i="37"/>
  <c r="AA1271" i="37"/>
  <c r="AA1272" i="37"/>
  <c r="AA1273" i="37"/>
  <c r="AA1274" i="37"/>
  <c r="AA1275" i="37"/>
  <c r="AA1276" i="37"/>
  <c r="AA1277" i="37"/>
  <c r="AA1278" i="37"/>
  <c r="AA1279" i="37"/>
  <c r="AA1280" i="37"/>
  <c r="AA1281" i="37"/>
  <c r="AA1282" i="37"/>
  <c r="AA1283" i="37"/>
  <c r="AA1284" i="37"/>
  <c r="AA1285" i="37"/>
  <c r="AA1286" i="37"/>
  <c r="AA1287" i="37"/>
  <c r="AA1288" i="37"/>
  <c r="AA1289" i="37"/>
  <c r="AA1290" i="37"/>
  <c r="AA1291" i="37"/>
  <c r="AA1292" i="37"/>
  <c r="AA1293" i="37"/>
  <c r="AA1294" i="37"/>
  <c r="AA1295" i="37"/>
  <c r="AA1296" i="37"/>
  <c r="AA1297" i="37"/>
  <c r="AA1298" i="37"/>
  <c r="AA1299" i="37"/>
  <c r="AA1300" i="37"/>
  <c r="AA1301" i="37"/>
  <c r="AA1302" i="37"/>
  <c r="AA1303" i="37"/>
  <c r="AA1304" i="37"/>
  <c r="AA1305" i="37"/>
  <c r="AA1306" i="37"/>
  <c r="AA1307" i="37"/>
  <c r="AA1308" i="37"/>
  <c r="AA1309" i="37"/>
  <c r="AA1310" i="37"/>
  <c r="AF4" i="36"/>
  <c r="AF6" i="36"/>
  <c r="AF17" i="36"/>
  <c r="AF18" i="36"/>
  <c r="AF19" i="36"/>
  <c r="AF20" i="36"/>
  <c r="AF25" i="36"/>
  <c r="AF27" i="36"/>
  <c r="AF28" i="36"/>
  <c r="AF33" i="36"/>
  <c r="AF35" i="36"/>
  <c r="AF36" i="36"/>
  <c r="AF41" i="36"/>
  <c r="AF42" i="36"/>
  <c r="AF43" i="36"/>
  <c r="AF44" i="36"/>
  <c r="AF49" i="36"/>
  <c r="AF51" i="36"/>
  <c r="AF52" i="36"/>
  <c r="AF57" i="36"/>
  <c r="AF58" i="36"/>
  <c r="AF60" i="36"/>
  <c r="AF62" i="36"/>
  <c r="AF65" i="36"/>
  <c r="AF67" i="36"/>
  <c r="AF68" i="36"/>
  <c r="AF70" i="36"/>
  <c r="AF74" i="36"/>
  <c r="AF75" i="36"/>
  <c r="AF76" i="36"/>
  <c r="AF78" i="36"/>
  <c r="AF81" i="36"/>
  <c r="AF84" i="36"/>
  <c r="AF86" i="36"/>
  <c r="AF89" i="36"/>
  <c r="AF90" i="36"/>
  <c r="AF91" i="36"/>
  <c r="AF92" i="36"/>
  <c r="AD3" i="36"/>
  <c r="Y3" i="23" s="1"/>
  <c r="AF9" i="36"/>
  <c r="AF10" i="36"/>
  <c r="AF11" i="36"/>
  <c r="AF34" i="36"/>
  <c r="AF50" i="36"/>
  <c r="AF59" i="36"/>
  <c r="AF66" i="36"/>
  <c r="AF73" i="36"/>
  <c r="AF83" i="36"/>
  <c r="AF5" i="36"/>
  <c r="AF7" i="36"/>
  <c r="AF8" i="36"/>
  <c r="AF12" i="36"/>
  <c r="AF13" i="36"/>
  <c r="AF14" i="36"/>
  <c r="AF15" i="36"/>
  <c r="AF16" i="36"/>
  <c r="AF21" i="36"/>
  <c r="AF22" i="36"/>
  <c r="AF23" i="36"/>
  <c r="AF24" i="36"/>
  <c r="AF26" i="36"/>
  <c r="AF29" i="36"/>
  <c r="AF30" i="36"/>
  <c r="AF31" i="36"/>
  <c r="AF32" i="36"/>
  <c r="AF37" i="36"/>
  <c r="AF38" i="36"/>
  <c r="AF39" i="36"/>
  <c r="AF40" i="36"/>
  <c r="AF45" i="36"/>
  <c r="AF46" i="36"/>
  <c r="AF47" i="36"/>
  <c r="AF48" i="36"/>
  <c r="AF53" i="36"/>
  <c r="AF54" i="36"/>
  <c r="AF55" i="36"/>
  <c r="AF56" i="36"/>
  <c r="AF61" i="36"/>
  <c r="AF63" i="36"/>
  <c r="AF64" i="36"/>
  <c r="AF69" i="36"/>
  <c r="AF71" i="36"/>
  <c r="AF72" i="36"/>
  <c r="AF77" i="36"/>
  <c r="AF79" i="36"/>
  <c r="AF80" i="36"/>
  <c r="AF82" i="36"/>
  <c r="AF85" i="36"/>
  <c r="AF87" i="36"/>
  <c r="AF88" i="36"/>
  <c r="AF93" i="36"/>
  <c r="AF94" i="36"/>
  <c r="AD4" i="36"/>
  <c r="AD5" i="36"/>
  <c r="AD6" i="36"/>
  <c r="AD7" i="36"/>
  <c r="AD8" i="36"/>
  <c r="AD9" i="36"/>
  <c r="AD10" i="36"/>
  <c r="AD11" i="36"/>
  <c r="AD12" i="36"/>
  <c r="AD13" i="36"/>
  <c r="AD14" i="36"/>
  <c r="AD15" i="36"/>
  <c r="AD16" i="36"/>
  <c r="AD17" i="36"/>
  <c r="AD18" i="36"/>
  <c r="AD19" i="36"/>
  <c r="AD20" i="36"/>
  <c r="AD21" i="36"/>
  <c r="AD22" i="36"/>
  <c r="AD23" i="36"/>
  <c r="AD24" i="36"/>
  <c r="AD25" i="36"/>
  <c r="AD26" i="36"/>
  <c r="AD27" i="36"/>
  <c r="AD28" i="36"/>
  <c r="AD29" i="36"/>
  <c r="AD30" i="36"/>
  <c r="AD31" i="36"/>
  <c r="AD32" i="36"/>
  <c r="AD33" i="36"/>
  <c r="AD34" i="36"/>
  <c r="AD35" i="36"/>
  <c r="AD36" i="36"/>
  <c r="AD37" i="36"/>
  <c r="AD38" i="36"/>
  <c r="AD39" i="36"/>
  <c r="AD40" i="36"/>
  <c r="AD41" i="36"/>
  <c r="AD42" i="36"/>
  <c r="AD43" i="36"/>
  <c r="AD44" i="36"/>
  <c r="AD45" i="36"/>
  <c r="AD46" i="36"/>
  <c r="AD47" i="36"/>
  <c r="AD48" i="36"/>
  <c r="AD49" i="36"/>
  <c r="AD50" i="36"/>
  <c r="AD51" i="36"/>
  <c r="AD52" i="36"/>
  <c r="AD53" i="36"/>
  <c r="AD54" i="36"/>
  <c r="AD55" i="36"/>
  <c r="AD56" i="36"/>
  <c r="AD57" i="36"/>
  <c r="AD58" i="36"/>
  <c r="AD59" i="36"/>
  <c r="AD60" i="36"/>
  <c r="AD61" i="36"/>
  <c r="AD62" i="36"/>
  <c r="AD63" i="36"/>
  <c r="AD64" i="36"/>
  <c r="AD65" i="36"/>
  <c r="AD66" i="36"/>
  <c r="AD67" i="36"/>
  <c r="AD68" i="36"/>
  <c r="AD69" i="36"/>
  <c r="AD70" i="36"/>
  <c r="AD71" i="36"/>
  <c r="AD72" i="36"/>
  <c r="AD73" i="36"/>
  <c r="AD74" i="36"/>
  <c r="AD75" i="36"/>
  <c r="AD76" i="36"/>
  <c r="AD77" i="36"/>
  <c r="AD78" i="36"/>
  <c r="AD79" i="36"/>
  <c r="AD80" i="36"/>
  <c r="AD81" i="36"/>
  <c r="AD82" i="36"/>
  <c r="AD83" i="36"/>
  <c r="AD84" i="36"/>
  <c r="AD85" i="36"/>
  <c r="AD86" i="36"/>
  <c r="AD87" i="36"/>
  <c r="AD88" i="36"/>
  <c r="AD89" i="36"/>
  <c r="AD90" i="36"/>
  <c r="AD91" i="36"/>
  <c r="AD92" i="36"/>
  <c r="AD93" i="36"/>
  <c r="AD94" i="36"/>
  <c r="AF3" i="36"/>
  <c r="AF126" i="37"/>
  <c r="AF125" i="37"/>
  <c r="AF124" i="37"/>
  <c r="AF119" i="37"/>
  <c r="AF118" i="37"/>
  <c r="AF117" i="37"/>
  <c r="AF116" i="37"/>
  <c r="AF111" i="37"/>
  <c r="AF110" i="37"/>
  <c r="AF109" i="37"/>
  <c r="AF108" i="37"/>
  <c r="AF103" i="37"/>
  <c r="AF102" i="37"/>
  <c r="AF101" i="37"/>
  <c r="AF100" i="37"/>
  <c r="AF95" i="37"/>
  <c r="AF94" i="37"/>
  <c r="AF93" i="37"/>
  <c r="AF92" i="37"/>
  <c r="AF87" i="37"/>
  <c r="AF86" i="37"/>
  <c r="AF85" i="37"/>
  <c r="AF84" i="37"/>
  <c r="AF79" i="37"/>
  <c r="AF78" i="37"/>
  <c r="AF77" i="37"/>
  <c r="AF76" i="37"/>
  <c r="AF74" i="37"/>
  <c r="AF71" i="37"/>
  <c r="AF70" i="37"/>
  <c r="AF69" i="37"/>
  <c r="AF68" i="37"/>
  <c r="AF66" i="37"/>
  <c r="AF62" i="37"/>
  <c r="AF60" i="37"/>
  <c r="AF54" i="37"/>
  <c r="AF46" i="37"/>
  <c r="AF38" i="37"/>
  <c r="AF31" i="37"/>
  <c r="AF30" i="37"/>
  <c r="AF22" i="37"/>
  <c r="AF15" i="37"/>
  <c r="AF14" i="37"/>
  <c r="AF10" i="37"/>
  <c r="AF6" i="37"/>
  <c r="Y42" i="23" l="1"/>
  <c r="Y66" i="23"/>
  <c r="Y10" i="23"/>
  <c r="Y121" i="23"/>
  <c r="Y113" i="23"/>
  <c r="Y105" i="23"/>
  <c r="Y97" i="23"/>
  <c r="Y89" i="23"/>
  <c r="Y81" i="23"/>
  <c r="Y73" i="23"/>
  <c r="Y65" i="23"/>
  <c r="Y57" i="23"/>
  <c r="Y49" i="23"/>
  <c r="Y41" i="23"/>
  <c r="Y33" i="23"/>
  <c r="Y25" i="23"/>
  <c r="Y17" i="23"/>
  <c r="Y9" i="23"/>
  <c r="Y50" i="23"/>
  <c r="Y128" i="23"/>
  <c r="Y120" i="23"/>
  <c r="Y112" i="23"/>
  <c r="Y104" i="23"/>
  <c r="Y96" i="23"/>
  <c r="Y88" i="23"/>
  <c r="Y80" i="23"/>
  <c r="Y72" i="23"/>
  <c r="Y64" i="23"/>
  <c r="Y56" i="23"/>
  <c r="Y48" i="23"/>
  <c r="Y40" i="23"/>
  <c r="Y32" i="23"/>
  <c r="Y24" i="23"/>
  <c r="Y16" i="23"/>
  <c r="Y8" i="23"/>
  <c r="Y74" i="23"/>
  <c r="Y34" i="23"/>
  <c r="Y127" i="23"/>
  <c r="Y119" i="23"/>
  <c r="Y111" i="23"/>
  <c r="Y103" i="23"/>
  <c r="Y95" i="23"/>
  <c r="Y87" i="23"/>
  <c r="Y79" i="23"/>
  <c r="Y71" i="23"/>
  <c r="Y63" i="23"/>
  <c r="Y55" i="23"/>
  <c r="Y47" i="23"/>
  <c r="Y39" i="23"/>
  <c r="Y31" i="23"/>
  <c r="Y23" i="23"/>
  <c r="Y15" i="23"/>
  <c r="Y7" i="23"/>
  <c r="Y122" i="23"/>
  <c r="Y82" i="23"/>
  <c r="Y26" i="23"/>
  <c r="Y126" i="23"/>
  <c r="Y118" i="23"/>
  <c r="Y110" i="23"/>
  <c r="Y102" i="23"/>
  <c r="Y94" i="23"/>
  <c r="Y86" i="23"/>
  <c r="Y78" i="23"/>
  <c r="Y70" i="23"/>
  <c r="Y62" i="23"/>
  <c r="Y54" i="23"/>
  <c r="Y46" i="23"/>
  <c r="Y38" i="23"/>
  <c r="Y30" i="23"/>
  <c r="Y22" i="23"/>
  <c r="Y14" i="23"/>
  <c r="Y6" i="23"/>
  <c r="Y90" i="23"/>
  <c r="Y18" i="23"/>
  <c r="Y125" i="23"/>
  <c r="Y117" i="23"/>
  <c r="Y109" i="23"/>
  <c r="Y101" i="23"/>
  <c r="Y93" i="23"/>
  <c r="Y85" i="23"/>
  <c r="Y77" i="23"/>
  <c r="Y69" i="23"/>
  <c r="Y61" i="23"/>
  <c r="Y53" i="23"/>
  <c r="Y45" i="23"/>
  <c r="Y37" i="23"/>
  <c r="Y29" i="23"/>
  <c r="Y21" i="23"/>
  <c r="Y13" i="23"/>
  <c r="Y5" i="23"/>
  <c r="Y114" i="23"/>
  <c r="Y106" i="23"/>
  <c r="Y58" i="23"/>
  <c r="Y124" i="23"/>
  <c r="Y116" i="23"/>
  <c r="Y108" i="23"/>
  <c r="Y100" i="23"/>
  <c r="Y92" i="23"/>
  <c r="Y84" i="23"/>
  <c r="Y76" i="23"/>
  <c r="Y68" i="23"/>
  <c r="Y60" i="23"/>
  <c r="Y52" i="23"/>
  <c r="Y44" i="23"/>
  <c r="Y36" i="23"/>
  <c r="Y28" i="23"/>
  <c r="Y20" i="23"/>
  <c r="Y12" i="23"/>
  <c r="Y4" i="23"/>
  <c r="Y98" i="23"/>
  <c r="Y123" i="23"/>
  <c r="Y115" i="23"/>
  <c r="Y107" i="23"/>
  <c r="Y99" i="23"/>
  <c r="Y91" i="23"/>
  <c r="Y83" i="23"/>
  <c r="Y75" i="23"/>
  <c r="Y67" i="23"/>
  <c r="Y59" i="23"/>
  <c r="Y51" i="23"/>
  <c r="Y43" i="23"/>
  <c r="Y35" i="23"/>
  <c r="Y27" i="23"/>
  <c r="Y19" i="23"/>
  <c r="Y11" i="23"/>
  <c r="E264" i="23"/>
  <c r="E200" i="23"/>
  <c r="E80" i="23"/>
  <c r="E256" i="23"/>
  <c r="E192" i="23"/>
  <c r="E312" i="23"/>
  <c r="E248" i="23"/>
  <c r="E168" i="23"/>
  <c r="E240" i="23"/>
  <c r="E160" i="23"/>
  <c r="E152" i="23"/>
  <c r="E88" i="23"/>
  <c r="E224" i="23"/>
  <c r="E128" i="23"/>
  <c r="E136" i="23"/>
  <c r="E72" i="23"/>
  <c r="E184" i="23"/>
  <c r="E120" i="23"/>
  <c r="E176" i="23"/>
  <c r="E112" i="23"/>
  <c r="E73" i="23"/>
  <c r="Z44" i="23"/>
  <c r="Z107" i="23"/>
  <c r="Z3" i="23"/>
  <c r="Z99" i="23"/>
  <c r="Z75" i="23"/>
  <c r="Z4" i="23"/>
  <c r="Z116" i="23"/>
  <c r="Z84" i="23"/>
  <c r="Z12" i="23"/>
  <c r="Z122" i="23"/>
  <c r="Z114" i="23"/>
  <c r="Z106" i="23"/>
  <c r="Z98" i="23"/>
  <c r="Z90" i="23"/>
  <c r="Z82" i="23"/>
  <c r="Z74" i="23"/>
  <c r="Z66" i="23"/>
  <c r="Z58" i="23"/>
  <c r="Z50" i="23"/>
  <c r="Z42" i="23"/>
  <c r="Z34" i="23"/>
  <c r="Z26" i="23"/>
  <c r="Z18" i="23"/>
  <c r="Z10" i="23"/>
  <c r="Z124" i="23"/>
  <c r="Z92" i="23"/>
  <c r="Z28" i="23"/>
  <c r="Z121" i="23"/>
  <c r="Z113" i="23"/>
  <c r="Z105" i="23"/>
  <c r="Z97" i="23"/>
  <c r="Z89" i="23"/>
  <c r="Z81" i="23"/>
  <c r="Z73" i="23"/>
  <c r="Z65" i="23"/>
  <c r="Z57" i="23"/>
  <c r="Z49" i="23"/>
  <c r="Z41" i="23"/>
  <c r="Z33" i="23"/>
  <c r="Z25" i="23"/>
  <c r="Z17" i="23"/>
  <c r="Z9" i="23"/>
  <c r="Z52" i="23"/>
  <c r="Z128" i="23"/>
  <c r="Z120" i="23"/>
  <c r="Z112" i="23"/>
  <c r="Z104" i="23"/>
  <c r="Z96" i="23"/>
  <c r="Z88" i="23"/>
  <c r="Z80" i="23"/>
  <c r="Z72" i="23"/>
  <c r="Z64" i="23"/>
  <c r="Z56" i="23"/>
  <c r="Z48" i="23"/>
  <c r="Z40" i="23"/>
  <c r="Z32" i="23"/>
  <c r="Z24" i="23"/>
  <c r="Z16" i="23"/>
  <c r="Z8" i="23"/>
  <c r="Z100" i="23"/>
  <c r="Z68" i="23"/>
  <c r="Z36" i="23"/>
  <c r="Z127" i="23"/>
  <c r="Z119" i="23"/>
  <c r="Z111" i="23"/>
  <c r="Z103" i="23"/>
  <c r="Z95" i="23"/>
  <c r="Z87" i="23"/>
  <c r="Z79" i="23"/>
  <c r="Z71" i="23"/>
  <c r="Z63" i="23"/>
  <c r="Z55" i="23"/>
  <c r="Z47" i="23"/>
  <c r="Z39" i="23"/>
  <c r="Z31" i="23"/>
  <c r="Z23" i="23"/>
  <c r="Z15" i="23"/>
  <c r="Z7" i="23"/>
  <c r="Z108" i="23"/>
  <c r="Z76" i="23"/>
  <c r="Z20" i="23"/>
  <c r="Z126" i="23"/>
  <c r="Z118" i="23"/>
  <c r="Z110" i="23"/>
  <c r="Z102" i="23"/>
  <c r="Z94" i="23"/>
  <c r="Z86" i="23"/>
  <c r="Z78" i="23"/>
  <c r="Z70" i="23"/>
  <c r="Z62" i="23"/>
  <c r="Z54" i="23"/>
  <c r="Z46" i="23"/>
  <c r="Z38" i="23"/>
  <c r="Z30" i="23"/>
  <c r="Z22" i="23"/>
  <c r="Z14" i="23"/>
  <c r="Z6" i="23"/>
  <c r="Z60" i="23"/>
  <c r="Z125" i="23"/>
  <c r="Z117" i="23"/>
  <c r="Z109" i="23"/>
  <c r="Z101" i="23"/>
  <c r="Z93" i="23"/>
  <c r="Z85" i="23"/>
  <c r="Z77" i="23"/>
  <c r="Z69" i="23"/>
  <c r="Z61" i="23"/>
  <c r="Z53" i="23"/>
  <c r="Z45" i="23"/>
  <c r="Z37" i="23"/>
  <c r="Z29" i="23"/>
  <c r="Z21" i="23"/>
  <c r="Z13" i="23"/>
  <c r="Z5" i="23"/>
  <c r="Z123" i="23"/>
  <c r="Z115" i="23"/>
  <c r="Z91" i="23"/>
  <c r="Z83" i="23"/>
  <c r="Z67" i="23"/>
  <c r="Z59" i="23"/>
  <c r="Z51" i="23"/>
  <c r="Z43" i="23"/>
  <c r="Z35" i="23"/>
  <c r="Z27" i="23"/>
  <c r="Z19" i="23"/>
  <c r="Z11" i="23"/>
  <c r="E391" i="23"/>
  <c r="E383" i="23"/>
  <c r="E375" i="23"/>
  <c r="E367" i="23"/>
  <c r="E359" i="23"/>
  <c r="E351" i="23"/>
  <c r="E343" i="23"/>
  <c r="E335" i="23"/>
  <c r="E327" i="23"/>
  <c r="E319" i="23"/>
  <c r="E311" i="23"/>
  <c r="E303" i="23"/>
  <c r="E295" i="23"/>
  <c r="E287" i="23"/>
  <c r="E279" i="23"/>
  <c r="E271" i="23"/>
  <c r="E263" i="23"/>
  <c r="E255" i="23"/>
  <c r="E247" i="23"/>
  <c r="E239" i="23"/>
  <c r="E231" i="23"/>
  <c r="E223" i="23"/>
  <c r="E215" i="23"/>
  <c r="E207" i="23"/>
  <c r="E199" i="23"/>
  <c r="E191" i="23"/>
  <c r="E183" i="23"/>
  <c r="E175" i="23"/>
  <c r="E167" i="23"/>
  <c r="E159" i="23"/>
  <c r="E151" i="23"/>
  <c r="E143" i="23"/>
  <c r="E135" i="23"/>
  <c r="E127" i="23"/>
  <c r="E119" i="23"/>
  <c r="E111" i="23"/>
  <c r="E103" i="23"/>
  <c r="E95" i="23"/>
  <c r="E87" i="23"/>
  <c r="E79" i="23"/>
  <c r="E71" i="23"/>
  <c r="E390" i="23"/>
  <c r="E382" i="23"/>
  <c r="E374" i="23"/>
  <c r="E366" i="23"/>
  <c r="E358" i="23"/>
  <c r="E350" i="23"/>
  <c r="E342" i="23"/>
  <c r="E334" i="23"/>
  <c r="E326" i="23"/>
  <c r="E318" i="23"/>
  <c r="E310" i="23"/>
  <c r="E302" i="23"/>
  <c r="E294" i="23"/>
  <c r="E286" i="23"/>
  <c r="E278" i="23"/>
  <c r="E270" i="23"/>
  <c r="E262" i="23"/>
  <c r="E254" i="23"/>
  <c r="E246" i="23"/>
  <c r="E238" i="23"/>
  <c r="E230" i="23"/>
  <c r="E222" i="23"/>
  <c r="E214" i="23"/>
  <c r="E206" i="23"/>
  <c r="E198" i="23"/>
  <c r="E190" i="23"/>
  <c r="E182" i="23"/>
  <c r="E174" i="23"/>
  <c r="E166" i="23"/>
  <c r="E158" i="23"/>
  <c r="E150" i="23"/>
  <c r="E142" i="23"/>
  <c r="E134" i="23"/>
  <c r="E126" i="23"/>
  <c r="E118" i="23"/>
  <c r="E110" i="23"/>
  <c r="E102" i="23"/>
  <c r="E94" i="23"/>
  <c r="E86" i="23"/>
  <c r="E78" i="23"/>
  <c r="E389" i="23"/>
  <c r="E381" i="23"/>
  <c r="E373" i="23"/>
  <c r="E365" i="23"/>
  <c r="E357" i="23"/>
  <c r="E349" i="23"/>
  <c r="E341" i="23"/>
  <c r="E333" i="23"/>
  <c r="E325" i="23"/>
  <c r="E317" i="23"/>
  <c r="E309" i="23"/>
  <c r="E301" i="23"/>
  <c r="E293" i="23"/>
  <c r="E285" i="23"/>
  <c r="E277" i="23"/>
  <c r="E269" i="23"/>
  <c r="E261" i="23"/>
  <c r="E253" i="23"/>
  <c r="E245" i="23"/>
  <c r="E237" i="23"/>
  <c r="E229" i="23"/>
  <c r="E221" i="23"/>
  <c r="E213" i="23"/>
  <c r="E205" i="23"/>
  <c r="E197" i="23"/>
  <c r="E189" i="23"/>
  <c r="E181" i="23"/>
  <c r="E173" i="23"/>
  <c r="E165" i="23"/>
  <c r="E157" i="23"/>
  <c r="E149" i="23"/>
  <c r="E141" i="23"/>
  <c r="E133" i="23"/>
  <c r="E125" i="23"/>
  <c r="E117" i="23"/>
  <c r="E109" i="23"/>
  <c r="E101" i="23"/>
  <c r="E93" i="23"/>
  <c r="E85" i="23"/>
  <c r="E77" i="23"/>
  <c r="E388" i="23"/>
  <c r="E380" i="23"/>
  <c r="E372" i="23"/>
  <c r="E364" i="23"/>
  <c r="E356" i="23"/>
  <c r="E348" i="23"/>
  <c r="E340" i="23"/>
  <c r="E332" i="23"/>
  <c r="E324" i="23"/>
  <c r="E316" i="23"/>
  <c r="E308" i="23"/>
  <c r="E300" i="23"/>
  <c r="E292" i="23"/>
  <c r="E284" i="23"/>
  <c r="E276" i="23"/>
  <c r="E268" i="23"/>
  <c r="E260" i="23"/>
  <c r="E252" i="23"/>
  <c r="E244" i="23"/>
  <c r="E236" i="23"/>
  <c r="E228" i="23"/>
  <c r="E220" i="23"/>
  <c r="E212" i="23"/>
  <c r="E204" i="23"/>
  <c r="E196" i="23"/>
  <c r="E188" i="23"/>
  <c r="E180" i="23"/>
  <c r="E172" i="23"/>
  <c r="E164" i="23"/>
  <c r="E156" i="23"/>
  <c r="E148" i="23"/>
  <c r="E140" i="23"/>
  <c r="E132" i="23"/>
  <c r="E124" i="23"/>
  <c r="E116" i="23"/>
  <c r="E108" i="23"/>
  <c r="E100" i="23"/>
  <c r="E92" i="23"/>
  <c r="E84" i="23"/>
  <c r="E76" i="23"/>
  <c r="E387" i="23"/>
  <c r="E379" i="23"/>
  <c r="E371" i="23"/>
  <c r="E363" i="23"/>
  <c r="E355" i="23"/>
  <c r="E347" i="23"/>
  <c r="E339" i="23"/>
  <c r="E331" i="23"/>
  <c r="E323" i="23"/>
  <c r="E315" i="23"/>
  <c r="E307" i="23"/>
  <c r="E299" i="23"/>
  <c r="E291" i="23"/>
  <c r="E283" i="23"/>
  <c r="E275" i="23"/>
  <c r="E267" i="23"/>
  <c r="E259" i="23"/>
  <c r="E251" i="23"/>
  <c r="E243" i="23"/>
  <c r="E235" i="23"/>
  <c r="E227" i="23"/>
  <c r="E219" i="23"/>
  <c r="E211" i="23"/>
  <c r="E203" i="23"/>
  <c r="E195" i="23"/>
  <c r="E187" i="23"/>
  <c r="E179" i="23"/>
  <c r="E171" i="23"/>
  <c r="E163" i="23"/>
  <c r="E155" i="23"/>
  <c r="E147" i="23"/>
  <c r="E139" i="23"/>
  <c r="E131" i="23"/>
  <c r="E123" i="23"/>
  <c r="E115" i="23"/>
  <c r="E107" i="23"/>
  <c r="E99" i="23"/>
  <c r="E91" i="23"/>
  <c r="E83" i="23"/>
  <c r="E75" i="23"/>
  <c r="E386" i="23"/>
  <c r="E378" i="23"/>
  <c r="E370" i="23"/>
  <c r="E362" i="23"/>
  <c r="E354" i="23"/>
  <c r="E346" i="23"/>
  <c r="E338" i="23"/>
  <c r="E330" i="23"/>
  <c r="E322" i="23"/>
  <c r="E314" i="23"/>
  <c r="E306" i="23"/>
  <c r="E298" i="23"/>
  <c r="E290" i="23"/>
  <c r="E282" i="23"/>
  <c r="E274" i="23"/>
  <c r="E266" i="23"/>
  <c r="E258" i="23"/>
  <c r="E250" i="23"/>
  <c r="E242" i="23"/>
  <c r="E234" i="23"/>
  <c r="E226" i="23"/>
  <c r="E218" i="23"/>
  <c r="E210" i="23"/>
  <c r="E202" i="23"/>
  <c r="E194" i="23"/>
  <c r="E186" i="23"/>
  <c r="E178" i="23"/>
  <c r="E170" i="23"/>
  <c r="E162" i="23"/>
  <c r="E154" i="23"/>
  <c r="E146" i="23"/>
  <c r="E138" i="23"/>
  <c r="E130" i="23"/>
  <c r="E122" i="23"/>
  <c r="E114" i="23"/>
  <c r="E106" i="23"/>
  <c r="E98" i="23"/>
  <c r="E90" i="23"/>
  <c r="E82" i="23"/>
  <c r="E74" i="23"/>
  <c r="E393" i="23"/>
  <c r="E385" i="23"/>
  <c r="E377" i="23"/>
  <c r="E369" i="23"/>
  <c r="E361" i="23"/>
  <c r="E353" i="23"/>
  <c r="E345" i="23"/>
  <c r="E337" i="23"/>
  <c r="E329" i="23"/>
  <c r="E321" i="23"/>
  <c r="E313" i="23"/>
  <c r="E305" i="23"/>
  <c r="E297" i="23"/>
  <c r="E289" i="23"/>
  <c r="E281" i="23"/>
  <c r="E273" i="23"/>
  <c r="E265" i="23"/>
  <c r="E257" i="23"/>
  <c r="E249" i="23"/>
  <c r="E241" i="23"/>
  <c r="E233" i="23"/>
  <c r="E225" i="23"/>
  <c r="E217" i="23"/>
  <c r="E209" i="23"/>
  <c r="E201" i="23"/>
  <c r="E193" i="23"/>
  <c r="E185" i="23"/>
  <c r="E177" i="23"/>
  <c r="E169" i="23"/>
  <c r="E161" i="23"/>
  <c r="E153" i="23"/>
  <c r="E145" i="23"/>
  <c r="E137" i="23"/>
  <c r="E129" i="23"/>
  <c r="E121" i="23"/>
  <c r="E113" i="23"/>
  <c r="E105" i="23"/>
  <c r="E97" i="23"/>
  <c r="E89" i="23"/>
  <c r="E81" i="23"/>
  <c r="AB132" i="35"/>
  <c r="AB133" i="35"/>
  <c r="AB134" i="35"/>
  <c r="AD132" i="35"/>
  <c r="AD133" i="35"/>
  <c r="AD134" i="35"/>
  <c r="AB157" i="31"/>
  <c r="AD157" i="31"/>
  <c r="AF182" i="27"/>
  <c r="AD181" i="27"/>
  <c r="AD182" i="27"/>
  <c r="AF181" i="27"/>
  <c r="AD223" i="28"/>
  <c r="AD224" i="28"/>
  <c r="AF223" i="28"/>
  <c r="AF224" i="28"/>
  <c r="AD129" i="35" l="1"/>
  <c r="AD130" i="35"/>
  <c r="AD131" i="35"/>
  <c r="AD85" i="31"/>
  <c r="AD101" i="31"/>
  <c r="AD149" i="31"/>
  <c r="AB74" i="31"/>
  <c r="AB75" i="31"/>
  <c r="AB76" i="31"/>
  <c r="AB77" i="31"/>
  <c r="AB78" i="31"/>
  <c r="AB79" i="31"/>
  <c r="AB80" i="31"/>
  <c r="AB81" i="31"/>
  <c r="AB82" i="31"/>
  <c r="AB83" i="31"/>
  <c r="AB84" i="31"/>
  <c r="AB85" i="31"/>
  <c r="AB86" i="31"/>
  <c r="AB87" i="31"/>
  <c r="AB88" i="31"/>
  <c r="AB89" i="31"/>
  <c r="AB90" i="31"/>
  <c r="AB91" i="31"/>
  <c r="AB92" i="31"/>
  <c r="AB93" i="31"/>
  <c r="AB94" i="31"/>
  <c r="AB95" i="31"/>
  <c r="AB96" i="31"/>
  <c r="AB97" i="31"/>
  <c r="AB98" i="31"/>
  <c r="AB99" i="31"/>
  <c r="AB100" i="31"/>
  <c r="AB101" i="31"/>
  <c r="AB102" i="31"/>
  <c r="AB103" i="31"/>
  <c r="AB104" i="31"/>
  <c r="AB105" i="31"/>
  <c r="AB106" i="31"/>
  <c r="AB107" i="31"/>
  <c r="AB108" i="31"/>
  <c r="AB109" i="31"/>
  <c r="AB110" i="31"/>
  <c r="AB111" i="31"/>
  <c r="AB112" i="31"/>
  <c r="AB113" i="31"/>
  <c r="AB114" i="31"/>
  <c r="AB115" i="31"/>
  <c r="AB116" i="31"/>
  <c r="AB117" i="31"/>
  <c r="AB118" i="31"/>
  <c r="AB119" i="31"/>
  <c r="AB120" i="31"/>
  <c r="AB121" i="31"/>
  <c r="AB122" i="31"/>
  <c r="AB123" i="31"/>
  <c r="AB124" i="31"/>
  <c r="AB125" i="31"/>
  <c r="AB126" i="31"/>
  <c r="AB127" i="31"/>
  <c r="AB128" i="31"/>
  <c r="AB129" i="31"/>
  <c r="AB130" i="31"/>
  <c r="AB131" i="31"/>
  <c r="AB132" i="31"/>
  <c r="AB133" i="31"/>
  <c r="AB134" i="31"/>
  <c r="AB135" i="31"/>
  <c r="AB136" i="31"/>
  <c r="AB137" i="31"/>
  <c r="AB138" i="31"/>
  <c r="AB139" i="31"/>
  <c r="AB140" i="31"/>
  <c r="AB141" i="31"/>
  <c r="AB142" i="31"/>
  <c r="AB143" i="31"/>
  <c r="AB144" i="31"/>
  <c r="AB145" i="31"/>
  <c r="AB146" i="31"/>
  <c r="AB147" i="31"/>
  <c r="AB148" i="31"/>
  <c r="AB149" i="31"/>
  <c r="AB150" i="31"/>
  <c r="AB151" i="31"/>
  <c r="AB152" i="31"/>
  <c r="AB153" i="31"/>
  <c r="AB154" i="31"/>
  <c r="AB155" i="31"/>
  <c r="AB156" i="31"/>
  <c r="AD74" i="31"/>
  <c r="AD75" i="31"/>
  <c r="AD76" i="31"/>
  <c r="AD77" i="31"/>
  <c r="AD78" i="31"/>
  <c r="AD79" i="31"/>
  <c r="AD80" i="31"/>
  <c r="AD81" i="31"/>
  <c r="AD82" i="31"/>
  <c r="AD83" i="31"/>
  <c r="AD84" i="31"/>
  <c r="AD86" i="31"/>
  <c r="AD87" i="31"/>
  <c r="AD88" i="31"/>
  <c r="AD89" i="31"/>
  <c r="AD90" i="31"/>
  <c r="AD91" i="31"/>
  <c r="AD92" i="31"/>
  <c r="AD93" i="31"/>
  <c r="AD94" i="31"/>
  <c r="AD95" i="31"/>
  <c r="AD96" i="31"/>
  <c r="AD97" i="31"/>
  <c r="AD98" i="31"/>
  <c r="AD99" i="31"/>
  <c r="AD100" i="31"/>
  <c r="AD102" i="31"/>
  <c r="AD103" i="31"/>
  <c r="AD104" i="31"/>
  <c r="AD105" i="31"/>
  <c r="AD106" i="31"/>
  <c r="AD107" i="31"/>
  <c r="AD108" i="31"/>
  <c r="AD109" i="31"/>
  <c r="AD110" i="31"/>
  <c r="AD111" i="31"/>
  <c r="AD112" i="31"/>
  <c r="AD113" i="31"/>
  <c r="AD114" i="31"/>
  <c r="AD115" i="31"/>
  <c r="AD116" i="31"/>
  <c r="AD117" i="31"/>
  <c r="AD118" i="31"/>
  <c r="AD119" i="31"/>
  <c r="AD120" i="31"/>
  <c r="AD121" i="31"/>
  <c r="AD122" i="31"/>
  <c r="AD123" i="31"/>
  <c r="AD124" i="31"/>
  <c r="AD125" i="31"/>
  <c r="AD126" i="31"/>
  <c r="AD127" i="31"/>
  <c r="AD128" i="31"/>
  <c r="AD129" i="31"/>
  <c r="AD130" i="31"/>
  <c r="AD131" i="31"/>
  <c r="AD132" i="31"/>
  <c r="AD133" i="31"/>
  <c r="AD134" i="31"/>
  <c r="AD135" i="31"/>
  <c r="AD136" i="31"/>
  <c r="AD137" i="31"/>
  <c r="AD138" i="31"/>
  <c r="AD139" i="31"/>
  <c r="AD140" i="31"/>
  <c r="AD141" i="31"/>
  <c r="AD142" i="31"/>
  <c r="AD143" i="31"/>
  <c r="AD144" i="31"/>
  <c r="AD145" i="31"/>
  <c r="AD146" i="31"/>
  <c r="AD147" i="31"/>
  <c r="AD148" i="31"/>
  <c r="AD150" i="31"/>
  <c r="AD151" i="31"/>
  <c r="AD152" i="31"/>
  <c r="AD153" i="31"/>
  <c r="AD154" i="31"/>
  <c r="AD155" i="31"/>
  <c r="AD156" i="31"/>
  <c r="AB129" i="35"/>
  <c r="AB130" i="35"/>
  <c r="AB131" i="35"/>
  <c r="AD64" i="29"/>
  <c r="AD65" i="29"/>
  <c r="AD66" i="29"/>
  <c r="AD67" i="29"/>
  <c r="AD68" i="29"/>
  <c r="AD69" i="29"/>
  <c r="AD70" i="29"/>
  <c r="AD71" i="29"/>
  <c r="AD72" i="29"/>
  <c r="AD73" i="29"/>
  <c r="AD74" i="29"/>
  <c r="AD75" i="29"/>
  <c r="AD76" i="29"/>
  <c r="AD77" i="29"/>
  <c r="AD78" i="29"/>
  <c r="AD79" i="29"/>
  <c r="AD80" i="29"/>
  <c r="AD81" i="29"/>
  <c r="AD82" i="29"/>
  <c r="AD83" i="29"/>
  <c r="AD84" i="29"/>
  <c r="AD85" i="29"/>
  <c r="AD86" i="29"/>
  <c r="AD87" i="29"/>
  <c r="AD88" i="29"/>
  <c r="AD89" i="29"/>
  <c r="AD90" i="29"/>
  <c r="AD91" i="29"/>
  <c r="AD92" i="29"/>
  <c r="AD93" i="29"/>
  <c r="AD94" i="29"/>
  <c r="AD95" i="29"/>
  <c r="AD96" i="29"/>
  <c r="AD97" i="29"/>
  <c r="AD98" i="29"/>
  <c r="AD99" i="29"/>
  <c r="AD100" i="29"/>
  <c r="AD101" i="29"/>
  <c r="AD102" i="29"/>
  <c r="AD103" i="29"/>
  <c r="AD104" i="29"/>
  <c r="AD105" i="29"/>
  <c r="AD106" i="29"/>
  <c r="AD107" i="29"/>
  <c r="AD108" i="29"/>
  <c r="AD109" i="29"/>
  <c r="AD110" i="29"/>
  <c r="AD111" i="29"/>
  <c r="AD112" i="29"/>
  <c r="AD113" i="29"/>
  <c r="AD114" i="29"/>
  <c r="AD115" i="29"/>
  <c r="AD116" i="29"/>
  <c r="AD117" i="29"/>
  <c r="AF64" i="29"/>
  <c r="AF65" i="29"/>
  <c r="AF66" i="29"/>
  <c r="AF67" i="29"/>
  <c r="AF68" i="29"/>
  <c r="AF69" i="29"/>
  <c r="AF70" i="29"/>
  <c r="AF71" i="29"/>
  <c r="AF72" i="29"/>
  <c r="AF73" i="29"/>
  <c r="AF74" i="29"/>
  <c r="AF75" i="29"/>
  <c r="AF76" i="29"/>
  <c r="AF77" i="29"/>
  <c r="AF78" i="29"/>
  <c r="AF79" i="29"/>
  <c r="AF80" i="29"/>
  <c r="AF81" i="29"/>
  <c r="AF82" i="29"/>
  <c r="AF83" i="29"/>
  <c r="AF84" i="29"/>
  <c r="AF85" i="29"/>
  <c r="AF86" i="29"/>
  <c r="AF87" i="29"/>
  <c r="AF88" i="29"/>
  <c r="AF89" i="29"/>
  <c r="AF90" i="29"/>
  <c r="AF91" i="29"/>
  <c r="AF92" i="29"/>
  <c r="AF93" i="29"/>
  <c r="AF94" i="29"/>
  <c r="AF95" i="29"/>
  <c r="AF96" i="29"/>
  <c r="AF97" i="29"/>
  <c r="AF98" i="29"/>
  <c r="AF99" i="29"/>
  <c r="AF100" i="29"/>
  <c r="AF101" i="29"/>
  <c r="AF102" i="29"/>
  <c r="AF103" i="29"/>
  <c r="AF104" i="29"/>
  <c r="AF105" i="29"/>
  <c r="AF106" i="29"/>
  <c r="AF107" i="29"/>
  <c r="AF108" i="29"/>
  <c r="AF109" i="29"/>
  <c r="AF110" i="29"/>
  <c r="AF111" i="29"/>
  <c r="AF112" i="29"/>
  <c r="AF113" i="29"/>
  <c r="AF114" i="29"/>
  <c r="AF115" i="29"/>
  <c r="AF116" i="29"/>
  <c r="AF117" i="29"/>
  <c r="AD216" i="28"/>
  <c r="AD217" i="28"/>
  <c r="AD218" i="28"/>
  <c r="AD219" i="28"/>
  <c r="AD220" i="28"/>
  <c r="AD221" i="28"/>
  <c r="AD222" i="28"/>
  <c r="AF216" i="28"/>
  <c r="AF217" i="28"/>
  <c r="AF218" i="28"/>
  <c r="AF219" i="28"/>
  <c r="AF220" i="28"/>
  <c r="AF221" i="28"/>
  <c r="AF222" i="28"/>
  <c r="AD173" i="27"/>
  <c r="AD174" i="27"/>
  <c r="AD175" i="27"/>
  <c r="AD176" i="27"/>
  <c r="AD177" i="27"/>
  <c r="AD178" i="27"/>
  <c r="AD179" i="27"/>
  <c r="AD180" i="27"/>
  <c r="AF173" i="27"/>
  <c r="AF174" i="27"/>
  <c r="AF175" i="27"/>
  <c r="AF176" i="27"/>
  <c r="AF177" i="27"/>
  <c r="AF178" i="27"/>
  <c r="AF179" i="27"/>
  <c r="AF180" i="27"/>
  <c r="AF87" i="27"/>
  <c r="AF167" i="27"/>
  <c r="AF4" i="27"/>
  <c r="AF5" i="27"/>
  <c r="AF6" i="27"/>
  <c r="AF7" i="27"/>
  <c r="AF8" i="27"/>
  <c r="AF9" i="27"/>
  <c r="AF10" i="27"/>
  <c r="AF11" i="27"/>
  <c r="AF12" i="27"/>
  <c r="AF13" i="27"/>
  <c r="AF14" i="27"/>
  <c r="AF15" i="27"/>
  <c r="AF16" i="27"/>
  <c r="AF17" i="27"/>
  <c r="AF18" i="27"/>
  <c r="AF19" i="27"/>
  <c r="AF20" i="27"/>
  <c r="AF21" i="27"/>
  <c r="AF22" i="27"/>
  <c r="AF23" i="27"/>
  <c r="AF24" i="27"/>
  <c r="AF25" i="27"/>
  <c r="AF26" i="27"/>
  <c r="AF27" i="27"/>
  <c r="AF28" i="27"/>
  <c r="AF29" i="27"/>
  <c r="AF30" i="27"/>
  <c r="AF31" i="27"/>
  <c r="AF32" i="27"/>
  <c r="AF33" i="27"/>
  <c r="AF34" i="27"/>
  <c r="AF35" i="27"/>
  <c r="AF36" i="27"/>
  <c r="AF37" i="27"/>
  <c r="AF38" i="27"/>
  <c r="AF39" i="27"/>
  <c r="AF40" i="27"/>
  <c r="AF41" i="27"/>
  <c r="AF42" i="27"/>
  <c r="AF43" i="27"/>
  <c r="AF44" i="27"/>
  <c r="AF45" i="27"/>
  <c r="AF46" i="27"/>
  <c r="AF47" i="27"/>
  <c r="AF48" i="27"/>
  <c r="AF49" i="27"/>
  <c r="AF50" i="27"/>
  <c r="AF51" i="27"/>
  <c r="AF52" i="27"/>
  <c r="AF53" i="27"/>
  <c r="AF54" i="27"/>
  <c r="AF55" i="27"/>
  <c r="AF56" i="27"/>
  <c r="AF57" i="27"/>
  <c r="AF58" i="27"/>
  <c r="AF59" i="27"/>
  <c r="AF60" i="27"/>
  <c r="AF61" i="27"/>
  <c r="AF62" i="27"/>
  <c r="AF63" i="27"/>
  <c r="AF64" i="27"/>
  <c r="AF65" i="27"/>
  <c r="AF66" i="27"/>
  <c r="AF67" i="27"/>
  <c r="AF68" i="27"/>
  <c r="AF69" i="27"/>
  <c r="AF70" i="27"/>
  <c r="AF71" i="27"/>
  <c r="AF72" i="27"/>
  <c r="AF73" i="27"/>
  <c r="AF74" i="27"/>
  <c r="AF75" i="27"/>
  <c r="AF76" i="27"/>
  <c r="AF77" i="27"/>
  <c r="AF78" i="27"/>
  <c r="AF79" i="27"/>
  <c r="AF80" i="27"/>
  <c r="AF81" i="27"/>
  <c r="AF82" i="27"/>
  <c r="AF83" i="27"/>
  <c r="AF84" i="27"/>
  <c r="AF85" i="27"/>
  <c r="AF86" i="27"/>
  <c r="AF88" i="27"/>
  <c r="AF89" i="27"/>
  <c r="AF90" i="27"/>
  <c r="AF91" i="27"/>
  <c r="AF92" i="27"/>
  <c r="AF93" i="27"/>
  <c r="AF94" i="27"/>
  <c r="AF95" i="27"/>
  <c r="AF96" i="27"/>
  <c r="AF97" i="27"/>
  <c r="AF98" i="27"/>
  <c r="AF99" i="27"/>
  <c r="AF100" i="27"/>
  <c r="AF101" i="27"/>
  <c r="AF102" i="27"/>
  <c r="AF103" i="27"/>
  <c r="AF104" i="27"/>
  <c r="AF105" i="27"/>
  <c r="AF106" i="27"/>
  <c r="AF107" i="27"/>
  <c r="AF108" i="27"/>
  <c r="AF109" i="27"/>
  <c r="AF110" i="27"/>
  <c r="AF111" i="27"/>
  <c r="AF112" i="27"/>
  <c r="AF113" i="27"/>
  <c r="AF114" i="27"/>
  <c r="AF115" i="27"/>
  <c r="AF116" i="27"/>
  <c r="AF117" i="27"/>
  <c r="AF118" i="27"/>
  <c r="AF119" i="27"/>
  <c r="AF120" i="27"/>
  <c r="AF121" i="27"/>
  <c r="AF122" i="27"/>
  <c r="AF123" i="27"/>
  <c r="AF124" i="27"/>
  <c r="AF125" i="27"/>
  <c r="AF126" i="27"/>
  <c r="AF127" i="27"/>
  <c r="AF128" i="27"/>
  <c r="AF129" i="27"/>
  <c r="AF130" i="27"/>
  <c r="AF131" i="27"/>
  <c r="AF132" i="27"/>
  <c r="AF133" i="27"/>
  <c r="AF134" i="27"/>
  <c r="AF135" i="27"/>
  <c r="AF136" i="27"/>
  <c r="AF137" i="27"/>
  <c r="AF138" i="27"/>
  <c r="AF139" i="27"/>
  <c r="AF140" i="27"/>
  <c r="AF141" i="27"/>
  <c r="AF142" i="27"/>
  <c r="AF143" i="27"/>
  <c r="AF144" i="27"/>
  <c r="AF145" i="27"/>
  <c r="AF146" i="27"/>
  <c r="AF147" i="27"/>
  <c r="AF148" i="27"/>
  <c r="AF149" i="27"/>
  <c r="AF150" i="27"/>
  <c r="AF151" i="27"/>
  <c r="AF152" i="27"/>
  <c r="AF153" i="27"/>
  <c r="AF154" i="27"/>
  <c r="AF155" i="27"/>
  <c r="AF156" i="27"/>
  <c r="AF157" i="27"/>
  <c r="AF158" i="27"/>
  <c r="AF159" i="27"/>
  <c r="AF160" i="27"/>
  <c r="AF161" i="27"/>
  <c r="AF162" i="27"/>
  <c r="AF163" i="27"/>
  <c r="AF164" i="27"/>
  <c r="AF165" i="27"/>
  <c r="AF166" i="27"/>
  <c r="AF168" i="27"/>
  <c r="AF169" i="27"/>
  <c r="AF170" i="27"/>
  <c r="AF171" i="27"/>
  <c r="AF172" i="27"/>
  <c r="AF3" i="27"/>
  <c r="AB53" i="20"/>
  <c r="AB54" i="20"/>
  <c r="AB55" i="20"/>
  <c r="AB56" i="20"/>
  <c r="AB57" i="20"/>
  <c r="AB58" i="20"/>
  <c r="AB59" i="20"/>
  <c r="AB60" i="20"/>
  <c r="AB61" i="20"/>
  <c r="AB62" i="20"/>
  <c r="AB63" i="20"/>
  <c r="AB64" i="20"/>
  <c r="AB65" i="20"/>
  <c r="AB66" i="20"/>
  <c r="AB67" i="20"/>
  <c r="AB68" i="20"/>
  <c r="AB69" i="20"/>
  <c r="AB70" i="20"/>
  <c r="AD53" i="20"/>
  <c r="AD54" i="20"/>
  <c r="AD55" i="20"/>
  <c r="AD56" i="20"/>
  <c r="AD57" i="20"/>
  <c r="AD58" i="20"/>
  <c r="AD59" i="20"/>
  <c r="AD60" i="20"/>
  <c r="AD61" i="20"/>
  <c r="AD62" i="20"/>
  <c r="AD63" i="20"/>
  <c r="AD64" i="20"/>
  <c r="AD65" i="20"/>
  <c r="AD66" i="20"/>
  <c r="AD67" i="20"/>
  <c r="AD68" i="20"/>
  <c r="AD69" i="20"/>
  <c r="AD70" i="20"/>
  <c r="AD49" i="20"/>
  <c r="AD51" i="20"/>
  <c r="AD52" i="20"/>
  <c r="AB49" i="20"/>
  <c r="AB50" i="20"/>
  <c r="AB51" i="20"/>
  <c r="AB52" i="20"/>
  <c r="AD50" i="20"/>
  <c r="AB65" i="22"/>
  <c r="AB66" i="22"/>
  <c r="AB67" i="22"/>
  <c r="AB68" i="22"/>
  <c r="AB69" i="22"/>
  <c r="AB70" i="22"/>
  <c r="AD65" i="22"/>
  <c r="AD66" i="22"/>
  <c r="AD67" i="22"/>
  <c r="AD68" i="22"/>
  <c r="AD69" i="22"/>
  <c r="AD70" i="22"/>
  <c r="AB3" i="22"/>
  <c r="AD42" i="21"/>
  <c r="AD49" i="21"/>
  <c r="AD4" i="21"/>
  <c r="AD5" i="21"/>
  <c r="AD6" i="21"/>
  <c r="AD7" i="21"/>
  <c r="AD8" i="21"/>
  <c r="AD9" i="21"/>
  <c r="AD10" i="21"/>
  <c r="AD11" i="21"/>
  <c r="AD12" i="21"/>
  <c r="AD13" i="21"/>
  <c r="AD14" i="21"/>
  <c r="AD15" i="21"/>
  <c r="AD16" i="21"/>
  <c r="AD17" i="21"/>
  <c r="AD18" i="21"/>
  <c r="AD19" i="21"/>
  <c r="AD20" i="21"/>
  <c r="AD21" i="21"/>
  <c r="AD22" i="21"/>
  <c r="AD23" i="21"/>
  <c r="AD24" i="21"/>
  <c r="AD25" i="21"/>
  <c r="AD26" i="21"/>
  <c r="AD27" i="21"/>
  <c r="AD28" i="21"/>
  <c r="AD29" i="21"/>
  <c r="AD30" i="21"/>
  <c r="AD31" i="21"/>
  <c r="AD32" i="21"/>
  <c r="AD33" i="21"/>
  <c r="AD34" i="21"/>
  <c r="AD35" i="21"/>
  <c r="AD36" i="21"/>
  <c r="AD37" i="21"/>
  <c r="AD38" i="21"/>
  <c r="AD39" i="21"/>
  <c r="AD40" i="21"/>
  <c r="AD41" i="21"/>
  <c r="AD43" i="21"/>
  <c r="AD44" i="21"/>
  <c r="AD45" i="21"/>
  <c r="AD46" i="21"/>
  <c r="AD47" i="21"/>
  <c r="AD48" i="21"/>
  <c r="AD3" i="21"/>
  <c r="E70" i="23" l="1"/>
  <c r="E64" i="23"/>
  <c r="E69" i="23"/>
  <c r="E68" i="23"/>
  <c r="E67" i="23"/>
  <c r="E66" i="23"/>
  <c r="E65" i="23"/>
  <c r="AD4" i="31"/>
  <c r="AD5" i="31"/>
  <c r="AD6" i="31"/>
  <c r="AD11" i="31"/>
  <c r="AD13" i="31"/>
  <c r="AD14" i="31"/>
  <c r="AD16" i="31"/>
  <c r="AD19" i="31"/>
  <c r="AD20" i="31"/>
  <c r="AD21" i="31"/>
  <c r="AD22" i="31"/>
  <c r="AD27" i="31"/>
  <c r="AD29" i="31"/>
  <c r="AD30" i="31"/>
  <c r="AD31" i="31"/>
  <c r="AD35" i="31"/>
  <c r="AD36" i="31"/>
  <c r="AD37" i="31"/>
  <c r="AD38" i="31"/>
  <c r="AD40" i="31"/>
  <c r="AD43" i="31"/>
  <c r="AD45" i="31"/>
  <c r="AD46" i="31"/>
  <c r="AD50" i="31"/>
  <c r="AD51" i="31"/>
  <c r="AD53" i="31"/>
  <c r="AD54" i="31"/>
  <c r="AD58" i="31"/>
  <c r="AD59" i="31"/>
  <c r="AD60" i="31"/>
  <c r="AD61" i="31"/>
  <c r="AD62" i="31"/>
  <c r="AD64" i="31"/>
  <c r="AD66" i="31"/>
  <c r="AD67" i="31"/>
  <c r="AD68" i="31"/>
  <c r="AD69" i="31"/>
  <c r="AD71" i="31"/>
  <c r="AD3" i="31"/>
  <c r="AB128" i="35"/>
  <c r="AD128" i="35"/>
  <c r="AB127" i="35"/>
  <c r="AD127" i="35"/>
  <c r="AB126" i="35"/>
  <c r="AD126" i="35"/>
  <c r="AB125" i="35"/>
  <c r="AD125" i="35"/>
  <c r="AB124" i="35"/>
  <c r="AD124" i="35"/>
  <c r="AB123" i="35"/>
  <c r="AD123" i="35"/>
  <c r="AB122" i="35"/>
  <c r="AD122" i="35"/>
  <c r="AB121" i="35"/>
  <c r="AD121" i="35"/>
  <c r="AB120" i="35"/>
  <c r="AD120" i="35"/>
  <c r="AB119" i="35"/>
  <c r="AD119" i="35"/>
  <c r="AB118" i="35"/>
  <c r="AD118" i="35"/>
  <c r="AB117" i="35"/>
  <c r="AD117" i="35"/>
  <c r="AB116" i="35"/>
  <c r="AD116" i="35"/>
  <c r="AB115" i="35"/>
  <c r="AD115" i="35"/>
  <c r="AB114" i="35"/>
  <c r="AD114" i="35"/>
  <c r="AB113" i="35"/>
  <c r="AD113" i="35"/>
  <c r="AB112" i="35"/>
  <c r="AD112" i="35"/>
  <c r="AB111" i="35"/>
  <c r="AD111" i="35"/>
  <c r="AB110" i="35"/>
  <c r="AD110" i="35"/>
  <c r="AB109" i="35"/>
  <c r="AD109" i="35"/>
  <c r="AB108" i="35"/>
  <c r="AD108" i="35"/>
  <c r="AB107" i="35"/>
  <c r="AD107" i="35"/>
  <c r="AB106" i="35"/>
  <c r="AD106" i="35"/>
  <c r="AB105" i="35"/>
  <c r="AD105" i="35"/>
  <c r="AB104" i="35"/>
  <c r="AD104" i="35"/>
  <c r="AB103" i="35"/>
  <c r="AD103" i="35"/>
  <c r="AB102" i="35"/>
  <c r="AD102" i="35"/>
  <c r="AB101" i="35"/>
  <c r="AD101" i="35"/>
  <c r="AB100" i="35"/>
  <c r="AD100" i="35"/>
  <c r="AB99" i="35"/>
  <c r="AD99" i="35"/>
  <c r="AB98" i="35"/>
  <c r="AD98" i="35"/>
  <c r="AB97" i="35"/>
  <c r="AD97" i="35"/>
  <c r="AB96" i="35"/>
  <c r="AD96" i="35"/>
  <c r="AB95" i="35"/>
  <c r="AD95" i="35"/>
  <c r="AB94" i="35"/>
  <c r="AD94" i="35"/>
  <c r="AB93" i="35"/>
  <c r="AD93" i="35"/>
  <c r="AB92" i="35"/>
  <c r="AD92" i="35"/>
  <c r="AB91" i="35"/>
  <c r="AD91" i="35"/>
  <c r="AB90" i="35"/>
  <c r="AD90" i="35"/>
  <c r="AB89" i="35"/>
  <c r="AD89" i="35"/>
  <c r="AB88" i="35"/>
  <c r="AD88" i="35"/>
  <c r="AB87" i="35"/>
  <c r="AD87" i="35"/>
  <c r="AB86" i="35"/>
  <c r="AD86" i="35"/>
  <c r="AB85" i="35"/>
  <c r="AD85" i="35"/>
  <c r="AB84" i="35"/>
  <c r="AD84" i="35"/>
  <c r="AB83" i="35"/>
  <c r="AD83" i="35"/>
  <c r="AB82" i="35"/>
  <c r="AD82" i="35"/>
  <c r="AB81" i="35"/>
  <c r="AD81" i="35"/>
  <c r="AB80" i="35"/>
  <c r="AD80" i="35"/>
  <c r="AB79" i="35"/>
  <c r="AD79" i="35"/>
  <c r="AB78" i="35"/>
  <c r="AD78" i="35"/>
  <c r="AB77" i="35"/>
  <c r="AD77" i="35"/>
  <c r="AB76" i="35"/>
  <c r="AD76" i="35"/>
  <c r="AB75" i="35"/>
  <c r="AD75" i="35"/>
  <c r="AB74" i="35"/>
  <c r="AD74" i="35"/>
  <c r="AB73" i="35"/>
  <c r="AD73" i="35"/>
  <c r="AB72" i="35"/>
  <c r="AD72" i="35"/>
  <c r="AB71" i="35"/>
  <c r="AD71" i="35"/>
  <c r="AB70" i="35"/>
  <c r="AD70" i="35"/>
  <c r="AB69" i="35"/>
  <c r="AD69" i="35"/>
  <c r="AB68" i="35"/>
  <c r="AD68" i="35"/>
  <c r="AB67" i="35"/>
  <c r="AD67" i="35"/>
  <c r="AB66" i="35"/>
  <c r="AD66" i="35"/>
  <c r="AB65" i="35"/>
  <c r="AD65" i="35"/>
  <c r="AB64" i="35"/>
  <c r="AD64" i="35"/>
  <c r="AB63" i="35"/>
  <c r="AD63" i="35"/>
  <c r="AB62" i="35"/>
  <c r="AD62" i="35"/>
  <c r="AB61" i="35"/>
  <c r="AD61" i="35"/>
  <c r="AB60" i="35"/>
  <c r="AD60" i="35"/>
  <c r="AB59" i="35"/>
  <c r="AD59" i="35"/>
  <c r="AB58" i="35"/>
  <c r="AD58" i="35"/>
  <c r="AB57" i="35"/>
  <c r="AD57" i="35"/>
  <c r="AB56" i="35"/>
  <c r="AD56" i="35"/>
  <c r="AB55" i="35"/>
  <c r="AD55" i="35"/>
  <c r="AB54" i="35"/>
  <c r="AD54" i="35"/>
  <c r="AB53" i="35"/>
  <c r="AD53" i="35"/>
  <c r="AB52" i="35"/>
  <c r="AD52" i="35"/>
  <c r="AB51" i="35"/>
  <c r="AD51" i="35"/>
  <c r="AB50" i="35"/>
  <c r="AD50" i="35"/>
  <c r="AB49" i="35"/>
  <c r="AD49" i="35"/>
  <c r="AB48" i="35"/>
  <c r="AD48" i="35"/>
  <c r="AB47" i="35"/>
  <c r="AD47" i="35"/>
  <c r="AB46" i="35"/>
  <c r="AD46" i="35"/>
  <c r="AB45" i="35"/>
  <c r="AD45" i="35"/>
  <c r="AB44" i="35"/>
  <c r="AD44" i="35"/>
  <c r="AB43" i="35"/>
  <c r="AD43" i="35"/>
  <c r="AB42" i="35"/>
  <c r="AD42" i="35"/>
  <c r="AB41" i="35"/>
  <c r="AD41" i="35"/>
  <c r="AB40" i="35"/>
  <c r="AD40" i="35"/>
  <c r="AB39" i="35"/>
  <c r="AD39" i="35"/>
  <c r="AB38" i="35"/>
  <c r="AD38" i="35"/>
  <c r="AB37" i="35"/>
  <c r="AD37" i="35"/>
  <c r="AB36" i="35"/>
  <c r="AD36" i="35"/>
  <c r="AB35" i="35"/>
  <c r="AD35" i="35"/>
  <c r="AB34" i="35"/>
  <c r="AD34" i="35"/>
  <c r="AB33" i="35"/>
  <c r="AD33" i="35"/>
  <c r="AB32" i="35"/>
  <c r="AD32" i="35"/>
  <c r="AB31" i="35"/>
  <c r="AD31" i="35"/>
  <c r="AB30" i="35"/>
  <c r="AD30" i="35"/>
  <c r="AB29" i="35"/>
  <c r="AD29" i="35"/>
  <c r="AB28" i="35"/>
  <c r="AD28" i="35"/>
  <c r="AB27" i="35"/>
  <c r="AD27" i="35"/>
  <c r="AB26" i="35"/>
  <c r="AD26" i="35"/>
  <c r="AB25" i="35"/>
  <c r="AD25" i="35"/>
  <c r="AB24" i="35"/>
  <c r="AD24" i="35"/>
  <c r="AB23" i="35"/>
  <c r="AD23" i="35"/>
  <c r="AB22" i="35"/>
  <c r="AD22" i="35"/>
  <c r="AB21" i="35"/>
  <c r="AD21" i="35"/>
  <c r="AB20" i="35"/>
  <c r="AD20" i="35"/>
  <c r="AB19" i="35"/>
  <c r="AD19" i="35"/>
  <c r="AB18" i="35"/>
  <c r="AD18" i="35"/>
  <c r="AB17" i="35"/>
  <c r="AD17" i="35"/>
  <c r="AB16" i="35"/>
  <c r="AD16" i="35"/>
  <c r="AB15" i="35"/>
  <c r="AD15" i="35"/>
  <c r="AB14" i="35"/>
  <c r="AD14" i="35"/>
  <c r="AB13" i="35"/>
  <c r="AD13" i="35"/>
  <c r="AB12" i="35"/>
  <c r="AD12" i="35"/>
  <c r="AB11" i="35"/>
  <c r="AD11" i="35"/>
  <c r="AB10" i="35"/>
  <c r="AD10" i="35"/>
  <c r="AB9" i="35"/>
  <c r="AD9" i="35"/>
  <c r="AB8" i="35"/>
  <c r="AD8" i="35"/>
  <c r="AB7" i="35"/>
  <c r="AD7" i="35"/>
  <c r="AB6" i="35"/>
  <c r="AD6" i="35"/>
  <c r="AB5" i="35"/>
  <c r="AD5" i="35"/>
  <c r="AB4" i="35"/>
  <c r="AD4" i="35"/>
  <c r="AB3" i="35"/>
  <c r="AD3" i="35"/>
  <c r="AB104" i="34"/>
  <c r="AD104" i="34"/>
  <c r="AB103" i="34"/>
  <c r="AD103" i="34"/>
  <c r="AB102" i="34"/>
  <c r="AD102" i="34"/>
  <c r="AB101" i="34"/>
  <c r="AD101" i="34"/>
  <c r="AB100" i="34"/>
  <c r="AD100" i="34"/>
  <c r="AB99" i="34"/>
  <c r="AD99" i="34"/>
  <c r="AB98" i="34"/>
  <c r="AD98" i="34"/>
  <c r="AB97" i="34"/>
  <c r="AD97" i="34"/>
  <c r="AB96" i="34"/>
  <c r="AD96" i="34"/>
  <c r="AB95" i="34"/>
  <c r="AD95" i="34"/>
  <c r="AB94" i="34"/>
  <c r="AD94" i="34"/>
  <c r="AB93" i="34"/>
  <c r="AD93" i="34"/>
  <c r="AB92" i="34"/>
  <c r="AD92" i="34"/>
  <c r="AB91" i="34"/>
  <c r="AD91" i="34"/>
  <c r="AB90" i="34"/>
  <c r="AD90" i="34"/>
  <c r="AB89" i="34"/>
  <c r="AD89" i="34"/>
  <c r="AB88" i="34"/>
  <c r="AD88" i="34"/>
  <c r="AB87" i="34"/>
  <c r="AD87" i="34"/>
  <c r="AB86" i="34"/>
  <c r="AD86" i="34"/>
  <c r="AB85" i="34"/>
  <c r="AD85" i="34"/>
  <c r="AB84" i="34"/>
  <c r="AD84" i="34"/>
  <c r="AB83" i="34"/>
  <c r="AD83" i="34"/>
  <c r="AB82" i="34"/>
  <c r="AD82" i="34"/>
  <c r="AB81" i="34"/>
  <c r="AD81" i="34"/>
  <c r="AB80" i="34"/>
  <c r="AD80" i="34"/>
  <c r="AB79" i="34"/>
  <c r="AD79" i="34"/>
  <c r="AB78" i="34"/>
  <c r="AD78" i="34"/>
  <c r="AB77" i="34"/>
  <c r="AD77" i="34"/>
  <c r="AB76" i="34"/>
  <c r="AD76" i="34"/>
  <c r="AB75" i="34"/>
  <c r="AD75" i="34"/>
  <c r="AB74" i="34"/>
  <c r="AD74" i="34"/>
  <c r="AB73" i="34"/>
  <c r="AD73" i="34"/>
  <c r="AB72" i="34"/>
  <c r="AD72" i="34"/>
  <c r="AB71" i="34"/>
  <c r="AD71" i="34"/>
  <c r="AB70" i="34"/>
  <c r="AD70" i="34"/>
  <c r="AB69" i="34"/>
  <c r="AD69" i="34"/>
  <c r="AB68" i="34"/>
  <c r="AD68" i="34"/>
  <c r="AB67" i="34"/>
  <c r="AD67" i="34"/>
  <c r="AB66" i="34"/>
  <c r="AD66" i="34"/>
  <c r="AB65" i="34"/>
  <c r="AD65" i="34"/>
  <c r="AB64" i="34"/>
  <c r="AD64" i="34"/>
  <c r="AB63" i="34"/>
  <c r="AD63" i="34"/>
  <c r="AB62" i="34"/>
  <c r="AD62" i="34"/>
  <c r="AB61" i="34"/>
  <c r="AD61" i="34"/>
  <c r="AB60" i="34"/>
  <c r="AD60" i="34"/>
  <c r="AB59" i="34"/>
  <c r="AD59" i="34"/>
  <c r="AB58" i="34"/>
  <c r="AD58" i="34"/>
  <c r="AB57" i="34"/>
  <c r="AD57" i="34"/>
  <c r="AB56" i="34"/>
  <c r="AD56" i="34"/>
  <c r="AB55" i="34"/>
  <c r="AD55" i="34"/>
  <c r="AD54" i="34"/>
  <c r="AB54" i="34"/>
  <c r="AB53" i="34"/>
  <c r="AD53" i="34"/>
  <c r="AB52" i="34"/>
  <c r="AD52" i="34"/>
  <c r="AB51" i="34"/>
  <c r="AD51" i="34"/>
  <c r="AB50" i="34"/>
  <c r="AD50" i="34"/>
  <c r="AB49" i="34"/>
  <c r="AD49" i="34"/>
  <c r="AB48" i="34"/>
  <c r="AD48" i="34"/>
  <c r="AB47" i="34"/>
  <c r="AD47" i="34"/>
  <c r="AB46" i="34"/>
  <c r="AD46" i="34"/>
  <c r="AB45" i="34"/>
  <c r="AD45" i="34"/>
  <c r="AB44" i="34"/>
  <c r="AD44" i="34"/>
  <c r="AB43" i="34"/>
  <c r="AD43" i="34"/>
  <c r="AB42" i="34"/>
  <c r="AD42" i="34"/>
  <c r="AB41" i="34"/>
  <c r="AD41" i="34"/>
  <c r="AB40" i="34"/>
  <c r="AD40" i="34"/>
  <c r="AB39" i="34"/>
  <c r="AD39" i="34"/>
  <c r="AB38" i="34"/>
  <c r="AD38" i="34"/>
  <c r="AB37" i="34"/>
  <c r="AD37" i="34"/>
  <c r="AB36" i="34"/>
  <c r="AD36" i="34"/>
  <c r="AB35" i="34"/>
  <c r="AD35" i="34"/>
  <c r="AB34" i="34"/>
  <c r="AD34" i="34"/>
  <c r="AB33" i="34"/>
  <c r="AD33" i="34"/>
  <c r="AD32" i="34"/>
  <c r="AB32" i="34"/>
  <c r="AB31" i="34"/>
  <c r="AD31" i="34"/>
  <c r="AB30" i="34"/>
  <c r="AD30" i="34"/>
  <c r="AB29" i="34"/>
  <c r="AD29" i="34"/>
  <c r="AB28" i="34"/>
  <c r="AD28" i="34"/>
  <c r="AB27" i="34"/>
  <c r="AD27" i="34"/>
  <c r="AB26" i="34"/>
  <c r="AD26" i="34"/>
  <c r="AB25" i="34"/>
  <c r="AD25" i="34"/>
  <c r="AB24" i="34"/>
  <c r="AD24" i="34"/>
  <c r="AB23" i="34"/>
  <c r="AD23" i="34"/>
  <c r="AB22" i="34"/>
  <c r="AD22" i="34"/>
  <c r="AB21" i="34"/>
  <c r="AD21" i="34"/>
  <c r="AB20" i="34"/>
  <c r="AD20" i="34"/>
  <c r="AB19" i="34"/>
  <c r="AD19" i="34"/>
  <c r="AB18" i="34"/>
  <c r="AD18" i="34"/>
  <c r="AB17" i="34"/>
  <c r="AD17" i="34"/>
  <c r="AB16" i="34"/>
  <c r="AD16" i="34"/>
  <c r="AB15" i="34"/>
  <c r="AD15" i="34"/>
  <c r="AB14" i="34"/>
  <c r="AD14" i="34"/>
  <c r="AB13" i="34"/>
  <c r="AD13" i="34"/>
  <c r="AB12" i="34"/>
  <c r="AD12" i="34"/>
  <c r="AB11" i="34"/>
  <c r="AD11" i="34"/>
  <c r="AB10" i="34"/>
  <c r="AD10" i="34"/>
  <c r="AB9" i="34"/>
  <c r="AD9" i="34"/>
  <c r="AB8" i="34"/>
  <c r="AD8" i="34"/>
  <c r="AB7" i="34"/>
  <c r="AD7" i="34"/>
  <c r="AB6" i="34"/>
  <c r="AD6" i="34"/>
  <c r="AB5" i="34"/>
  <c r="AD5" i="34"/>
  <c r="AB4" i="34"/>
  <c r="AD4" i="34"/>
  <c r="AB3" i="34"/>
  <c r="AD3" i="34"/>
  <c r="AB49" i="31"/>
  <c r="AB50" i="31"/>
  <c r="AB51" i="31"/>
  <c r="AB52" i="31"/>
  <c r="AB53" i="31"/>
  <c r="AB54" i="31"/>
  <c r="AB55" i="31"/>
  <c r="AB56" i="31"/>
  <c r="AB57" i="31"/>
  <c r="AB58" i="31"/>
  <c r="AB59" i="31"/>
  <c r="AB60" i="31"/>
  <c r="AB61" i="31"/>
  <c r="AB62" i="31"/>
  <c r="AB63" i="31"/>
  <c r="AB64" i="31"/>
  <c r="AB65" i="31"/>
  <c r="AB66" i="31"/>
  <c r="AB67" i="31"/>
  <c r="AB68" i="31"/>
  <c r="AB69" i="31"/>
  <c r="AB70" i="31"/>
  <c r="AB71" i="31"/>
  <c r="AB72" i="31"/>
  <c r="AB73" i="31"/>
  <c r="AD49" i="31"/>
  <c r="AD52" i="31"/>
  <c r="AD55" i="31"/>
  <c r="AD56" i="31"/>
  <c r="AD57" i="31"/>
  <c r="AD63" i="31"/>
  <c r="AD65" i="31"/>
  <c r="AD70" i="31"/>
  <c r="AD72" i="31"/>
  <c r="AD73" i="31"/>
  <c r="AD8" i="31"/>
  <c r="AD10" i="31"/>
  <c r="AD18" i="31"/>
  <c r="AD24" i="31"/>
  <c r="AD26" i="31"/>
  <c r="AD34" i="31"/>
  <c r="AD42" i="31"/>
  <c r="AD47" i="31"/>
  <c r="AD48" i="31"/>
  <c r="AB48" i="31"/>
  <c r="AB47" i="31"/>
  <c r="AB46" i="31"/>
  <c r="AB45" i="31"/>
  <c r="AB44" i="31"/>
  <c r="AD44" i="31"/>
  <c r="AB43" i="31"/>
  <c r="AB42" i="31"/>
  <c r="AB41" i="31"/>
  <c r="AD41" i="31"/>
  <c r="AB40" i="31"/>
  <c r="AB39" i="31"/>
  <c r="AD39" i="31"/>
  <c r="AB38" i="31"/>
  <c r="AB37" i="31"/>
  <c r="AB36" i="31"/>
  <c r="AB35" i="31"/>
  <c r="AB34" i="31"/>
  <c r="AB33" i="31"/>
  <c r="AD33" i="31"/>
  <c r="AB32" i="31"/>
  <c r="AD32" i="31"/>
  <c r="AB31" i="31"/>
  <c r="AB30" i="31"/>
  <c r="AB29" i="31"/>
  <c r="AB28" i="31"/>
  <c r="AD28" i="31"/>
  <c r="AB27" i="31"/>
  <c r="AB26" i="31"/>
  <c r="AB25" i="31"/>
  <c r="AD25" i="31"/>
  <c r="AB24" i="31"/>
  <c r="AB23" i="31"/>
  <c r="AD23" i="31"/>
  <c r="AB22" i="31"/>
  <c r="AB21" i="31"/>
  <c r="AB20" i="31"/>
  <c r="AB19" i="31"/>
  <c r="AB18" i="31"/>
  <c r="AB17" i="31"/>
  <c r="AD17" i="31"/>
  <c r="AB16" i="31"/>
  <c r="AB15" i="31"/>
  <c r="AD15" i="31"/>
  <c r="AB14" i="31"/>
  <c r="AB13" i="31"/>
  <c r="AB12" i="31"/>
  <c r="AD12" i="31"/>
  <c r="AB11" i="31"/>
  <c r="AB10" i="31"/>
  <c r="AB9" i="31"/>
  <c r="AD9" i="31"/>
  <c r="AB8" i="31"/>
  <c r="AB7" i="31"/>
  <c r="AD7" i="31"/>
  <c r="AB6" i="31"/>
  <c r="AB5" i="31"/>
  <c r="AB4" i="31"/>
  <c r="AB3" i="31"/>
  <c r="AB64" i="22"/>
  <c r="AD64" i="22"/>
  <c r="R7" i="23" l="1"/>
  <c r="R15" i="23"/>
  <c r="R23" i="23"/>
  <c r="R31" i="23"/>
  <c r="R39" i="23"/>
  <c r="R295" i="23"/>
  <c r="R303" i="23"/>
  <c r="R311" i="23"/>
  <c r="R319" i="23"/>
  <c r="R327" i="23"/>
  <c r="R335" i="23"/>
  <c r="R343" i="23"/>
  <c r="R351" i="23"/>
  <c r="R359" i="23"/>
  <c r="R367" i="23"/>
  <c r="R375" i="23"/>
  <c r="R383" i="23"/>
  <c r="R391" i="23"/>
  <c r="Q9" i="23"/>
  <c r="Q17" i="23"/>
  <c r="Q25" i="23"/>
  <c r="Q33" i="23"/>
  <c r="Q41" i="23"/>
  <c r="Q49" i="23"/>
  <c r="Q57" i="23"/>
  <c r="Q65" i="23"/>
  <c r="Q73" i="23"/>
  <c r="Q81" i="23"/>
  <c r="Q89" i="23"/>
  <c r="Q97" i="23"/>
  <c r="Q105" i="23"/>
  <c r="Q113" i="23"/>
  <c r="Q121" i="23"/>
  <c r="Q129" i="23"/>
  <c r="Q137" i="23"/>
  <c r="Q145" i="23"/>
  <c r="R8" i="23"/>
  <c r="R16" i="23"/>
  <c r="R24" i="23"/>
  <c r="R32" i="23"/>
  <c r="R40" i="23"/>
  <c r="R296" i="23"/>
  <c r="R304" i="23"/>
  <c r="R312" i="23"/>
  <c r="R320" i="23"/>
  <c r="R328" i="23"/>
  <c r="R336" i="23"/>
  <c r="R344" i="23"/>
  <c r="R352" i="23"/>
  <c r="R360" i="23"/>
  <c r="R368" i="23"/>
  <c r="R376" i="23"/>
  <c r="R384" i="23"/>
  <c r="R392" i="23"/>
  <c r="Q10" i="23"/>
  <c r="Q18" i="23"/>
  <c r="Q26" i="23"/>
  <c r="Q34" i="23"/>
  <c r="Q42" i="23"/>
  <c r="Q50" i="23"/>
  <c r="Q58" i="23"/>
  <c r="Q66" i="23"/>
  <c r="Q74" i="23"/>
  <c r="Q82" i="23"/>
  <c r="Q90" i="23"/>
  <c r="Q98" i="23"/>
  <c r="Q106" i="23"/>
  <c r="Q114" i="23"/>
  <c r="Q122" i="23"/>
  <c r="Q130" i="23"/>
  <c r="Q138" i="23"/>
  <c r="Q146" i="23"/>
  <c r="Q154" i="23"/>
  <c r="R9" i="23"/>
  <c r="R17" i="23"/>
  <c r="R25" i="23"/>
  <c r="R33" i="23"/>
  <c r="R41" i="23"/>
  <c r="R297" i="23"/>
  <c r="R305" i="23"/>
  <c r="R313" i="23"/>
  <c r="R321" i="23"/>
  <c r="R329" i="23"/>
  <c r="R337" i="23"/>
  <c r="R345" i="23"/>
  <c r="R353" i="23"/>
  <c r="R361" i="23"/>
  <c r="R369" i="23"/>
  <c r="R377" i="23"/>
  <c r="R385" i="23"/>
  <c r="R393" i="23"/>
  <c r="Q3" i="23"/>
  <c r="Q11" i="23"/>
  <c r="Q19" i="23"/>
  <c r="Q27" i="23"/>
  <c r="Q35" i="23"/>
  <c r="Q43" i="23"/>
  <c r="Q51" i="23"/>
  <c r="Q59" i="23"/>
  <c r="Q67" i="23"/>
  <c r="Q75" i="23"/>
  <c r="Q83" i="23"/>
  <c r="Q91" i="23"/>
  <c r="Q99" i="23"/>
  <c r="Q107" i="23"/>
  <c r="Q115" i="23"/>
  <c r="Q123" i="23"/>
  <c r="Q131" i="23"/>
  <c r="Q139" i="23"/>
  <c r="Q147" i="23"/>
  <c r="R10" i="23"/>
  <c r="R18" i="23"/>
  <c r="R26" i="23"/>
  <c r="R34" i="23"/>
  <c r="R42" i="23"/>
  <c r="R290" i="23"/>
  <c r="R298" i="23"/>
  <c r="R306" i="23"/>
  <c r="R314" i="23"/>
  <c r="R322" i="23"/>
  <c r="R330" i="23"/>
  <c r="R338" i="23"/>
  <c r="R346" i="23"/>
  <c r="R354" i="23"/>
  <c r="R362" i="23"/>
  <c r="R370" i="23"/>
  <c r="R378" i="23"/>
  <c r="R386" i="23"/>
  <c r="Q4" i="23"/>
  <c r="Q12" i="23"/>
  <c r="Q20" i="23"/>
  <c r="Q28" i="23"/>
  <c r="Q36" i="23"/>
  <c r="Q44" i="23"/>
  <c r="Q52" i="23"/>
  <c r="Q60" i="23"/>
  <c r="Q68" i="23"/>
  <c r="Q76" i="23"/>
  <c r="Q84" i="23"/>
  <c r="Q92" i="23"/>
  <c r="Q100" i="23"/>
  <c r="Q108" i="23"/>
  <c r="Q116" i="23"/>
  <c r="Q124" i="23"/>
  <c r="Q132" i="23"/>
  <c r="Q140" i="23"/>
  <c r="Q148" i="23"/>
  <c r="R3" i="23"/>
  <c r="R11" i="23"/>
  <c r="R19" i="23"/>
  <c r="R27" i="23"/>
  <c r="R35" i="23"/>
  <c r="R43" i="23"/>
  <c r="R291" i="23"/>
  <c r="R299" i="23"/>
  <c r="R307" i="23"/>
  <c r="R315" i="23"/>
  <c r="R323" i="23"/>
  <c r="R331" i="23"/>
  <c r="R339" i="23"/>
  <c r="R347" i="23"/>
  <c r="R355" i="23"/>
  <c r="R363" i="23"/>
  <c r="R371" i="23"/>
  <c r="R379" i="23"/>
  <c r="R387" i="23"/>
  <c r="Q5" i="23"/>
  <c r="Q13" i="23"/>
  <c r="Q21" i="23"/>
  <c r="Q29" i="23"/>
  <c r="Q37" i="23"/>
  <c r="Q45" i="23"/>
  <c r="Q53" i="23"/>
  <c r="Q61" i="23"/>
  <c r="Q69" i="23"/>
  <c r="Q77" i="23"/>
  <c r="Q85" i="23"/>
  <c r="Q93" i="23"/>
  <c r="Q101" i="23"/>
  <c r="Q109" i="23"/>
  <c r="Q117" i="23"/>
  <c r="Q125" i="23"/>
  <c r="Q133" i="23"/>
  <c r="Q141" i="23"/>
  <c r="R4" i="23"/>
  <c r="R12" i="23"/>
  <c r="R20" i="23"/>
  <c r="R28" i="23"/>
  <c r="R36" i="23"/>
  <c r="R292" i="23"/>
  <c r="R300" i="23"/>
  <c r="R308" i="23"/>
  <c r="R316" i="23"/>
  <c r="R324" i="23"/>
  <c r="R332" i="23"/>
  <c r="R340" i="23"/>
  <c r="R348" i="23"/>
  <c r="R356" i="23"/>
  <c r="R364" i="23"/>
  <c r="R372" i="23"/>
  <c r="R380" i="23"/>
  <c r="R388" i="23"/>
  <c r="Q6" i="23"/>
  <c r="Q14" i="23"/>
  <c r="Q22" i="23"/>
  <c r="Q30" i="23"/>
  <c r="Q38" i="23"/>
  <c r="Q46" i="23"/>
  <c r="Q54" i="23"/>
  <c r="Q62" i="23"/>
  <c r="Q70" i="23"/>
  <c r="Q78" i="23"/>
  <c r="Q86" i="23"/>
  <c r="Q94" i="23"/>
  <c r="Q102" i="23"/>
  <c r="Q110" i="23"/>
  <c r="Q118" i="23"/>
  <c r="Q126" i="23"/>
  <c r="Q134" i="23"/>
  <c r="Q142" i="23"/>
  <c r="Q150" i="23"/>
  <c r="Q158" i="23"/>
  <c r="Q166" i="23"/>
  <c r="R13" i="23"/>
  <c r="R301" i="23"/>
  <c r="R333" i="23"/>
  <c r="R365" i="23"/>
  <c r="Q8" i="23"/>
  <c r="Q40" i="23"/>
  <c r="Q72" i="23"/>
  <c r="Q104" i="23"/>
  <c r="Q136" i="23"/>
  <c r="Q156" i="23"/>
  <c r="Q165" i="23"/>
  <c r="Q174" i="23"/>
  <c r="Q182" i="23"/>
  <c r="Q190" i="23"/>
  <c r="Q198" i="23"/>
  <c r="Q206" i="23"/>
  <c r="Q214" i="23"/>
  <c r="Q222" i="23"/>
  <c r="Q230" i="23"/>
  <c r="Q238" i="23"/>
  <c r="Q246" i="23"/>
  <c r="Q254" i="23"/>
  <c r="Q262" i="23"/>
  <c r="Q270" i="23"/>
  <c r="Q278" i="23"/>
  <c r="Q286" i="23"/>
  <c r="Q294" i="23"/>
  <c r="Q302" i="23"/>
  <c r="Q310" i="23"/>
  <c r="Q318" i="23"/>
  <c r="Q326" i="23"/>
  <c r="Q334" i="23"/>
  <c r="Q342" i="23"/>
  <c r="Q350" i="23"/>
  <c r="Q358" i="23"/>
  <c r="Q366" i="23"/>
  <c r="Q374" i="23"/>
  <c r="Q382" i="23"/>
  <c r="Q390" i="23"/>
  <c r="R6" i="23"/>
  <c r="R390" i="23"/>
  <c r="Q103" i="23"/>
  <c r="Q173" i="23"/>
  <c r="Q221" i="23"/>
  <c r="Q269" i="23"/>
  <c r="Q317" i="23"/>
  <c r="Q357" i="23"/>
  <c r="R14" i="23"/>
  <c r="R302" i="23"/>
  <c r="R334" i="23"/>
  <c r="R366" i="23"/>
  <c r="Q15" i="23"/>
  <c r="Q47" i="23"/>
  <c r="Q79" i="23"/>
  <c r="Q111" i="23"/>
  <c r="Q143" i="23"/>
  <c r="Q157" i="23"/>
  <c r="Q167" i="23"/>
  <c r="Q175" i="23"/>
  <c r="Q183" i="23"/>
  <c r="Q191" i="23"/>
  <c r="Q199" i="23"/>
  <c r="Q207" i="23"/>
  <c r="Q215" i="23"/>
  <c r="Q223" i="23"/>
  <c r="Q231" i="23"/>
  <c r="Q239" i="23"/>
  <c r="Q247" i="23"/>
  <c r="Q255" i="23"/>
  <c r="Q263" i="23"/>
  <c r="Q271" i="23"/>
  <c r="Q279" i="23"/>
  <c r="Q287" i="23"/>
  <c r="Q295" i="23"/>
  <c r="Q303" i="23"/>
  <c r="Q311" i="23"/>
  <c r="Q319" i="23"/>
  <c r="Q327" i="23"/>
  <c r="Q335" i="23"/>
  <c r="Q343" i="23"/>
  <c r="Q351" i="23"/>
  <c r="Q359" i="23"/>
  <c r="Q367" i="23"/>
  <c r="Q375" i="23"/>
  <c r="Q383" i="23"/>
  <c r="Q391" i="23"/>
  <c r="R358" i="23"/>
  <c r="Q155" i="23"/>
  <c r="Q205" i="23"/>
  <c r="Q261" i="23"/>
  <c r="Q325" i="23"/>
  <c r="Q373" i="23"/>
  <c r="R21" i="23"/>
  <c r="R309" i="23"/>
  <c r="R341" i="23"/>
  <c r="R373" i="23"/>
  <c r="Q16" i="23"/>
  <c r="Q48" i="23"/>
  <c r="Q80" i="23"/>
  <c r="Q112" i="23"/>
  <c r="Q144" i="23"/>
  <c r="Q159" i="23"/>
  <c r="Q168" i="23"/>
  <c r="Q176" i="23"/>
  <c r="Q184" i="23"/>
  <c r="Q192" i="23"/>
  <c r="Q200" i="23"/>
  <c r="Q208" i="23"/>
  <c r="Q216" i="23"/>
  <c r="Q224" i="23"/>
  <c r="Q232" i="23"/>
  <c r="Q240" i="23"/>
  <c r="Q248" i="23"/>
  <c r="Q256" i="23"/>
  <c r="Q264" i="23"/>
  <c r="Q272" i="23"/>
  <c r="Q280" i="23"/>
  <c r="Q288" i="23"/>
  <c r="Q296" i="23"/>
  <c r="Q304" i="23"/>
  <c r="Q312" i="23"/>
  <c r="Q320" i="23"/>
  <c r="Q328" i="23"/>
  <c r="Q336" i="23"/>
  <c r="Q344" i="23"/>
  <c r="Q352" i="23"/>
  <c r="Q360" i="23"/>
  <c r="Q368" i="23"/>
  <c r="Q376" i="23"/>
  <c r="Q384" i="23"/>
  <c r="Q392" i="23"/>
  <c r="Q213" i="23"/>
  <c r="Q301" i="23"/>
  <c r="Q381" i="23"/>
  <c r="R22" i="23"/>
  <c r="R310" i="23"/>
  <c r="R342" i="23"/>
  <c r="R374" i="23"/>
  <c r="Q23" i="23"/>
  <c r="Q55" i="23"/>
  <c r="Q87" i="23"/>
  <c r="Q119" i="23"/>
  <c r="Q149" i="23"/>
  <c r="Q160" i="23"/>
  <c r="Q169" i="23"/>
  <c r="Q177" i="23"/>
  <c r="Q185" i="23"/>
  <c r="Q193" i="23"/>
  <c r="Q201" i="23"/>
  <c r="Q209" i="23"/>
  <c r="Q217" i="23"/>
  <c r="Q225" i="23"/>
  <c r="Q233" i="23"/>
  <c r="Q241" i="23"/>
  <c r="Q249" i="23"/>
  <c r="Q257" i="23"/>
  <c r="Q265" i="23"/>
  <c r="Q273" i="23"/>
  <c r="Q281" i="23"/>
  <c r="Q289" i="23"/>
  <c r="Q297" i="23"/>
  <c r="Q305" i="23"/>
  <c r="Q313" i="23"/>
  <c r="Q321" i="23"/>
  <c r="Q329" i="23"/>
  <c r="Q337" i="23"/>
  <c r="Q345" i="23"/>
  <c r="Q353" i="23"/>
  <c r="Q361" i="23"/>
  <c r="Q369" i="23"/>
  <c r="Q377" i="23"/>
  <c r="Q385" i="23"/>
  <c r="Q393" i="23"/>
  <c r="R294" i="23"/>
  <c r="Q39" i="23"/>
  <c r="Q181" i="23"/>
  <c r="Q237" i="23"/>
  <c r="Q285" i="23"/>
  <c r="Q341" i="23"/>
  <c r="Q389" i="23"/>
  <c r="R29" i="23"/>
  <c r="R317" i="23"/>
  <c r="R349" i="23"/>
  <c r="R381" i="23"/>
  <c r="Q24" i="23"/>
  <c r="Q56" i="23"/>
  <c r="Q88" i="23"/>
  <c r="Q120" i="23"/>
  <c r="Q151" i="23"/>
  <c r="Q161" i="23"/>
  <c r="Q170" i="23"/>
  <c r="Q178" i="23"/>
  <c r="Q186" i="23"/>
  <c r="Q194" i="23"/>
  <c r="Q202" i="23"/>
  <c r="Q210" i="23"/>
  <c r="Q218" i="23"/>
  <c r="Q226" i="23"/>
  <c r="Q234" i="23"/>
  <c r="Q242" i="23"/>
  <c r="Q250" i="23"/>
  <c r="Q258" i="23"/>
  <c r="Q266" i="23"/>
  <c r="Q274" i="23"/>
  <c r="Q282" i="23"/>
  <c r="Q290" i="23"/>
  <c r="Q298" i="23"/>
  <c r="Q306" i="23"/>
  <c r="Q314" i="23"/>
  <c r="Q322" i="23"/>
  <c r="Q330" i="23"/>
  <c r="Q338" i="23"/>
  <c r="Q346" i="23"/>
  <c r="Q354" i="23"/>
  <c r="Q362" i="23"/>
  <c r="Q370" i="23"/>
  <c r="Q378" i="23"/>
  <c r="Q386" i="23"/>
  <c r="R38" i="23"/>
  <c r="Q7" i="23"/>
  <c r="Q189" i="23"/>
  <c r="Q245" i="23"/>
  <c r="Q293" i="23"/>
  <c r="Q349" i="23"/>
  <c r="R30" i="23"/>
  <c r="R318" i="23"/>
  <c r="R350" i="23"/>
  <c r="R382" i="23"/>
  <c r="Q31" i="23"/>
  <c r="Q63" i="23"/>
  <c r="Q95" i="23"/>
  <c r="Q127" i="23"/>
  <c r="Q152" i="23"/>
  <c r="Q162" i="23"/>
  <c r="Q171" i="23"/>
  <c r="Q179" i="23"/>
  <c r="Q187" i="23"/>
  <c r="Q195" i="23"/>
  <c r="Q203" i="23"/>
  <c r="Q211" i="23"/>
  <c r="Q219" i="23"/>
  <c r="Q227" i="23"/>
  <c r="Q235" i="23"/>
  <c r="Q243" i="23"/>
  <c r="Q251" i="23"/>
  <c r="Q259" i="23"/>
  <c r="Q267" i="23"/>
  <c r="Q275" i="23"/>
  <c r="Q283" i="23"/>
  <c r="Q291" i="23"/>
  <c r="Q299" i="23"/>
  <c r="Q307" i="23"/>
  <c r="Q315" i="23"/>
  <c r="Q323" i="23"/>
  <c r="Q331" i="23"/>
  <c r="Q339" i="23"/>
  <c r="Q347" i="23"/>
  <c r="Q355" i="23"/>
  <c r="Q363" i="23"/>
  <c r="Q371" i="23"/>
  <c r="Q379" i="23"/>
  <c r="Q387" i="23"/>
  <c r="R326" i="23"/>
  <c r="Q135" i="23"/>
  <c r="Q197" i="23"/>
  <c r="Q253" i="23"/>
  <c r="Q309" i="23"/>
  <c r="Q365" i="23"/>
  <c r="R5" i="23"/>
  <c r="R37" i="23"/>
  <c r="R293" i="23"/>
  <c r="R325" i="23"/>
  <c r="R357" i="23"/>
  <c r="R389" i="23"/>
  <c r="Q32" i="23"/>
  <c r="Q64" i="23"/>
  <c r="Q96" i="23"/>
  <c r="Q128" i="23"/>
  <c r="Q153" i="23"/>
  <c r="Q163" i="23"/>
  <c r="Q172" i="23"/>
  <c r="Q180" i="23"/>
  <c r="Q188" i="23"/>
  <c r="Q196" i="23"/>
  <c r="Q204" i="23"/>
  <c r="Q212" i="23"/>
  <c r="Q220" i="23"/>
  <c r="Q228" i="23"/>
  <c r="Q236" i="23"/>
  <c r="Q244" i="23"/>
  <c r="Q252" i="23"/>
  <c r="Q260" i="23"/>
  <c r="Q268" i="23"/>
  <c r="Q276" i="23"/>
  <c r="Q284" i="23"/>
  <c r="Q292" i="23"/>
  <c r="Q300" i="23"/>
  <c r="Q308" i="23"/>
  <c r="Q316" i="23"/>
  <c r="Q324" i="23"/>
  <c r="Q332" i="23"/>
  <c r="Q340" i="23"/>
  <c r="Q348" i="23"/>
  <c r="Q356" i="23"/>
  <c r="Q364" i="23"/>
  <c r="Q372" i="23"/>
  <c r="Q380" i="23"/>
  <c r="Q388" i="23"/>
  <c r="Q71" i="23"/>
  <c r="Q164" i="23"/>
  <c r="Q229" i="23"/>
  <c r="Q277" i="23"/>
  <c r="Q333" i="23"/>
  <c r="S7" i="23"/>
  <c r="S15" i="23"/>
  <c r="S23" i="23"/>
  <c r="S31" i="23"/>
  <c r="S39" i="23"/>
  <c r="S295" i="23"/>
  <c r="S303" i="23"/>
  <c r="S311" i="23"/>
  <c r="S319" i="23"/>
  <c r="S327" i="23"/>
  <c r="S335" i="23"/>
  <c r="S343" i="23"/>
  <c r="S351" i="23"/>
  <c r="S359" i="23"/>
  <c r="S367" i="23"/>
  <c r="S375" i="23"/>
  <c r="S383" i="23"/>
  <c r="S391" i="23"/>
  <c r="S6" i="23"/>
  <c r="S326" i="23"/>
  <c r="S358" i="23"/>
  <c r="S8" i="23"/>
  <c r="S16" i="23"/>
  <c r="S24" i="23"/>
  <c r="S32" i="23"/>
  <c r="S40" i="23"/>
  <c r="S296" i="23"/>
  <c r="S304" i="23"/>
  <c r="S312" i="23"/>
  <c r="S320" i="23"/>
  <c r="S328" i="23"/>
  <c r="S336" i="23"/>
  <c r="S344" i="23"/>
  <c r="S352" i="23"/>
  <c r="S360" i="23"/>
  <c r="S368" i="23"/>
  <c r="S376" i="23"/>
  <c r="S384" i="23"/>
  <c r="S392" i="23"/>
  <c r="S14" i="23"/>
  <c r="S302" i="23"/>
  <c r="S334" i="23"/>
  <c r="S374" i="23"/>
  <c r="S9" i="23"/>
  <c r="S17" i="23"/>
  <c r="S25" i="23"/>
  <c r="S33" i="23"/>
  <c r="S41" i="23"/>
  <c r="S297" i="23"/>
  <c r="S305" i="23"/>
  <c r="S313" i="23"/>
  <c r="S321" i="23"/>
  <c r="S329" i="23"/>
  <c r="S337" i="23"/>
  <c r="S345" i="23"/>
  <c r="S353" i="23"/>
  <c r="S361" i="23"/>
  <c r="S369" i="23"/>
  <c r="S377" i="23"/>
  <c r="S385" i="23"/>
  <c r="S393" i="23"/>
  <c r="S10" i="23"/>
  <c r="S18" i="23"/>
  <c r="S26" i="23"/>
  <c r="S34" i="23"/>
  <c r="S42" i="23"/>
  <c r="S290" i="23"/>
  <c r="S298" i="23"/>
  <c r="S306" i="23"/>
  <c r="S314" i="23"/>
  <c r="S322" i="23"/>
  <c r="S330" i="23"/>
  <c r="S338" i="23"/>
  <c r="S346" i="23"/>
  <c r="S354" i="23"/>
  <c r="S362" i="23"/>
  <c r="S370" i="23"/>
  <c r="S378" i="23"/>
  <c r="S386" i="23"/>
  <c r="S3" i="23"/>
  <c r="S11" i="23"/>
  <c r="S19" i="23"/>
  <c r="S27" i="23"/>
  <c r="S35" i="23"/>
  <c r="S43" i="23"/>
  <c r="S291" i="23"/>
  <c r="S299" i="23"/>
  <c r="S307" i="23"/>
  <c r="S315" i="23"/>
  <c r="S323" i="23"/>
  <c r="S331" i="23"/>
  <c r="S339" i="23"/>
  <c r="S347" i="23"/>
  <c r="S355" i="23"/>
  <c r="S363" i="23"/>
  <c r="S371" i="23"/>
  <c r="S379" i="23"/>
  <c r="S387" i="23"/>
  <c r="S38" i="23"/>
  <c r="S318" i="23"/>
  <c r="S366" i="23"/>
  <c r="S4" i="23"/>
  <c r="S12" i="23"/>
  <c r="S20" i="23"/>
  <c r="S28" i="23"/>
  <c r="S36" i="23"/>
  <c r="S292" i="23"/>
  <c r="S300" i="23"/>
  <c r="S308" i="23"/>
  <c r="S316" i="23"/>
  <c r="S324" i="23"/>
  <c r="S332" i="23"/>
  <c r="S340" i="23"/>
  <c r="S348" i="23"/>
  <c r="S356" i="23"/>
  <c r="S364" i="23"/>
  <c r="S372" i="23"/>
  <c r="S380" i="23"/>
  <c r="S388" i="23"/>
  <c r="S22" i="23"/>
  <c r="S294" i="23"/>
  <c r="S342" i="23"/>
  <c r="S382" i="23"/>
  <c r="S5" i="23"/>
  <c r="S13" i="23"/>
  <c r="S21" i="23"/>
  <c r="S29" i="23"/>
  <c r="S37" i="23"/>
  <c r="S293" i="23"/>
  <c r="S301" i="23"/>
  <c r="S309" i="23"/>
  <c r="S317" i="23"/>
  <c r="S325" i="23"/>
  <c r="S333" i="23"/>
  <c r="S341" i="23"/>
  <c r="S349" i="23"/>
  <c r="S357" i="23"/>
  <c r="S365" i="23"/>
  <c r="S373" i="23"/>
  <c r="S381" i="23"/>
  <c r="S389" i="23"/>
  <c r="S30" i="23"/>
  <c r="S310" i="23"/>
  <c r="S350" i="23"/>
  <c r="S390" i="23"/>
  <c r="T10" i="23"/>
  <c r="T18" i="23"/>
  <c r="T26" i="23"/>
  <c r="T34" i="23"/>
  <c r="T42" i="23"/>
  <c r="T290" i="23"/>
  <c r="T298" i="23"/>
  <c r="T306" i="23"/>
  <c r="T314" i="23"/>
  <c r="T322" i="23"/>
  <c r="T330" i="23"/>
  <c r="T338" i="23"/>
  <c r="T346" i="23"/>
  <c r="T354" i="23"/>
  <c r="T362" i="23"/>
  <c r="T370" i="23"/>
  <c r="T378" i="23"/>
  <c r="T386" i="23"/>
  <c r="T15" i="23"/>
  <c r="T335" i="23"/>
  <c r="T11" i="23"/>
  <c r="T19" i="23"/>
  <c r="T27" i="23"/>
  <c r="T35" i="23"/>
  <c r="T43" i="23"/>
  <c r="T291" i="23"/>
  <c r="T299" i="23"/>
  <c r="T307" i="23"/>
  <c r="T315" i="23"/>
  <c r="T323" i="23"/>
  <c r="T331" i="23"/>
  <c r="T339" i="23"/>
  <c r="T347" i="23"/>
  <c r="T355" i="23"/>
  <c r="T363" i="23"/>
  <c r="T371" i="23"/>
  <c r="T379" i="23"/>
  <c r="T387" i="23"/>
  <c r="T23" i="23"/>
  <c r="T343" i="23"/>
  <c r="T391" i="23"/>
  <c r="T4" i="23"/>
  <c r="T12" i="23"/>
  <c r="T20" i="23"/>
  <c r="T28" i="23"/>
  <c r="T36" i="23"/>
  <c r="T292" i="23"/>
  <c r="T300" i="23"/>
  <c r="T308" i="23"/>
  <c r="T316" i="23"/>
  <c r="T324" i="23"/>
  <c r="T332" i="23"/>
  <c r="T340" i="23"/>
  <c r="T348" i="23"/>
  <c r="T356" i="23"/>
  <c r="T364" i="23"/>
  <c r="T372" i="23"/>
  <c r="T380" i="23"/>
  <c r="T388" i="23"/>
  <c r="T7" i="23"/>
  <c r="T303" i="23"/>
  <c r="T375" i="23"/>
  <c r="T5" i="23"/>
  <c r="T13" i="23"/>
  <c r="T21" i="23"/>
  <c r="T29" i="23"/>
  <c r="T37" i="23"/>
  <c r="T293" i="23"/>
  <c r="T301" i="23"/>
  <c r="T309" i="23"/>
  <c r="T317" i="23"/>
  <c r="T325" i="23"/>
  <c r="T333" i="23"/>
  <c r="T341" i="23"/>
  <c r="T349" i="23"/>
  <c r="T357" i="23"/>
  <c r="T365" i="23"/>
  <c r="T373" i="23"/>
  <c r="T381" i="23"/>
  <c r="T389" i="23"/>
  <c r="T31" i="23"/>
  <c r="T311" i="23"/>
  <c r="T367" i="23"/>
  <c r="T6" i="23"/>
  <c r="T14" i="23"/>
  <c r="T22" i="23"/>
  <c r="T30" i="23"/>
  <c r="T38" i="23"/>
  <c r="T294" i="23"/>
  <c r="T302" i="23"/>
  <c r="T310" i="23"/>
  <c r="T318" i="23"/>
  <c r="T326" i="23"/>
  <c r="T334" i="23"/>
  <c r="T342" i="23"/>
  <c r="T350" i="23"/>
  <c r="T358" i="23"/>
  <c r="T366" i="23"/>
  <c r="T374" i="23"/>
  <c r="T382" i="23"/>
  <c r="T390" i="23"/>
  <c r="T327" i="23"/>
  <c r="T383" i="23"/>
  <c r="T8" i="23"/>
  <c r="T16" i="23"/>
  <c r="T24" i="23"/>
  <c r="T32" i="23"/>
  <c r="T40" i="23"/>
  <c r="T296" i="23"/>
  <c r="T304" i="23"/>
  <c r="T312" i="23"/>
  <c r="T320" i="23"/>
  <c r="T328" i="23"/>
  <c r="T336" i="23"/>
  <c r="T344" i="23"/>
  <c r="T352" i="23"/>
  <c r="T360" i="23"/>
  <c r="T368" i="23"/>
  <c r="T376" i="23"/>
  <c r="T384" i="23"/>
  <c r="T392" i="23"/>
  <c r="T39" i="23"/>
  <c r="T295" i="23"/>
  <c r="T351" i="23"/>
  <c r="T9" i="23"/>
  <c r="T17" i="23"/>
  <c r="T25" i="23"/>
  <c r="T33" i="23"/>
  <c r="T41" i="23"/>
  <c r="T297" i="23"/>
  <c r="T305" i="23"/>
  <c r="T313" i="23"/>
  <c r="T321" i="23"/>
  <c r="T329" i="23"/>
  <c r="T337" i="23"/>
  <c r="T345" i="23"/>
  <c r="T353" i="23"/>
  <c r="T361" i="23"/>
  <c r="T369" i="23"/>
  <c r="T377" i="23"/>
  <c r="T385" i="23"/>
  <c r="T393" i="23"/>
  <c r="T319" i="23"/>
  <c r="T359" i="23"/>
  <c r="AD64" i="27"/>
  <c r="AD65" i="27"/>
  <c r="AD66" i="27"/>
  <c r="AD67" i="27"/>
  <c r="AD68" i="27"/>
  <c r="AD69" i="27"/>
  <c r="AD70" i="27"/>
  <c r="AD71" i="27"/>
  <c r="AD72" i="27"/>
  <c r="AD73" i="27"/>
  <c r="AD74" i="27"/>
  <c r="AD75" i="27"/>
  <c r="AD76" i="27"/>
  <c r="AD77" i="27"/>
  <c r="AD78" i="27"/>
  <c r="AD79" i="27"/>
  <c r="AD80" i="27"/>
  <c r="AD81" i="27"/>
  <c r="AD82" i="27"/>
  <c r="AD83" i="27"/>
  <c r="AD84" i="27"/>
  <c r="AD85" i="27"/>
  <c r="AD86" i="27"/>
  <c r="AD87" i="27"/>
  <c r="AD88" i="27"/>
  <c r="AD89" i="27"/>
  <c r="AD90" i="27"/>
  <c r="AD91" i="27"/>
  <c r="AD92" i="27"/>
  <c r="AD93" i="27"/>
  <c r="AD94" i="27"/>
  <c r="AD95" i="27"/>
  <c r="AD96" i="27"/>
  <c r="AD97" i="27"/>
  <c r="AD98" i="27"/>
  <c r="AD99" i="27"/>
  <c r="AD100" i="27"/>
  <c r="AD101" i="27"/>
  <c r="AD102" i="27"/>
  <c r="AD103" i="27"/>
  <c r="AD104" i="27"/>
  <c r="AD105" i="27"/>
  <c r="AD106" i="27"/>
  <c r="AD107" i="27"/>
  <c r="AD108" i="27"/>
  <c r="AD109" i="27"/>
  <c r="AD110" i="27"/>
  <c r="AD111" i="27"/>
  <c r="AD112" i="27"/>
  <c r="AD113" i="27"/>
  <c r="AD114" i="27"/>
  <c r="AD115" i="27"/>
  <c r="AD116" i="27"/>
  <c r="AD117" i="27"/>
  <c r="AD118" i="27"/>
  <c r="AD119" i="27"/>
  <c r="AD120" i="27"/>
  <c r="AD121" i="27"/>
  <c r="AD122" i="27"/>
  <c r="AD123" i="27"/>
  <c r="AD124" i="27"/>
  <c r="AD125" i="27"/>
  <c r="AD126" i="27"/>
  <c r="AD127" i="27"/>
  <c r="AD128" i="27"/>
  <c r="AD129" i="27"/>
  <c r="AD130" i="27"/>
  <c r="AD131" i="27"/>
  <c r="AD132" i="27"/>
  <c r="AD133" i="27"/>
  <c r="AD134" i="27"/>
  <c r="AD135" i="27"/>
  <c r="AD136" i="27"/>
  <c r="AD137" i="27"/>
  <c r="AD138" i="27"/>
  <c r="AD139" i="27"/>
  <c r="AD140" i="27"/>
  <c r="AD141" i="27"/>
  <c r="AD142" i="27"/>
  <c r="AD143" i="27"/>
  <c r="AD144" i="27"/>
  <c r="AD145" i="27"/>
  <c r="AD146" i="27"/>
  <c r="AD147" i="27"/>
  <c r="AD148" i="27"/>
  <c r="AD149" i="27"/>
  <c r="AD150" i="27"/>
  <c r="AD151" i="27"/>
  <c r="AD152" i="27"/>
  <c r="AD153" i="27"/>
  <c r="AD154" i="27"/>
  <c r="AD155" i="27"/>
  <c r="AD156" i="27"/>
  <c r="AD157" i="27"/>
  <c r="AD158" i="27"/>
  <c r="AD159" i="27"/>
  <c r="AD160" i="27"/>
  <c r="AD161" i="27"/>
  <c r="AD162" i="27"/>
  <c r="AD163" i="27"/>
  <c r="AD164" i="27"/>
  <c r="AD165" i="27"/>
  <c r="AD166" i="27"/>
  <c r="AD167" i="27"/>
  <c r="AD168" i="27"/>
  <c r="AD169" i="27"/>
  <c r="AD170" i="27"/>
  <c r="AD171" i="27"/>
  <c r="AD172" i="27"/>
  <c r="AF7" i="28"/>
  <c r="AF9" i="28"/>
  <c r="AF11" i="28"/>
  <c r="AF15" i="28"/>
  <c r="AF16" i="28"/>
  <c r="AF17" i="28"/>
  <c r="AF18" i="28"/>
  <c r="AF19" i="28"/>
  <c r="AF23" i="28"/>
  <c r="AF25" i="28"/>
  <c r="AF26" i="28"/>
  <c r="AF27" i="28"/>
  <c r="AF31" i="28"/>
  <c r="AF33" i="28"/>
  <c r="AF35" i="28"/>
  <c r="AF41" i="28"/>
  <c r="AF43" i="28"/>
  <c r="AF47" i="28"/>
  <c r="AF49" i="28"/>
  <c r="AF50" i="28"/>
  <c r="AF51" i="28"/>
  <c r="AF55" i="28"/>
  <c r="AF57" i="28"/>
  <c r="AF59" i="28"/>
  <c r="AF63" i="28"/>
  <c r="AF65" i="28"/>
  <c r="AF66" i="28"/>
  <c r="AF67" i="28"/>
  <c r="AF71" i="28"/>
  <c r="AF73" i="28"/>
  <c r="AF74" i="28"/>
  <c r="AF75" i="28"/>
  <c r="AF81" i="28"/>
  <c r="AF82" i="28"/>
  <c r="AF83" i="28"/>
  <c r="AF87" i="28"/>
  <c r="AF89" i="28"/>
  <c r="AF90" i="28"/>
  <c r="AF91" i="28"/>
  <c r="AF95" i="28"/>
  <c r="AF97" i="28"/>
  <c r="AF98" i="28"/>
  <c r="AF99" i="28"/>
  <c r="AF103" i="28"/>
  <c r="AF105" i="28"/>
  <c r="AF106" i="28"/>
  <c r="AF107" i="28"/>
  <c r="AF113" i="28"/>
  <c r="AF114" i="28"/>
  <c r="AF115" i="28"/>
  <c r="AF119" i="28"/>
  <c r="AF121" i="28"/>
  <c r="AF122" i="28"/>
  <c r="AF123" i="28"/>
  <c r="AF127" i="28"/>
  <c r="AF130" i="28"/>
  <c r="AF131" i="28"/>
  <c r="AF135" i="28"/>
  <c r="AF138" i="28"/>
  <c r="AF139" i="28"/>
  <c r="AF143" i="28"/>
  <c r="AF146" i="28"/>
  <c r="AF147" i="28"/>
  <c r="AF151" i="28"/>
  <c r="AF154" i="28"/>
  <c r="AF155" i="28"/>
  <c r="AF159" i="28"/>
  <c r="AF162" i="28"/>
  <c r="AF163" i="28"/>
  <c r="AF167" i="28"/>
  <c r="AF170" i="28"/>
  <c r="AF171" i="28"/>
  <c r="AF175" i="28"/>
  <c r="AF176" i="28"/>
  <c r="AF177" i="28"/>
  <c r="AF178" i="28"/>
  <c r="AF179" i="28"/>
  <c r="AF183" i="28"/>
  <c r="AF184" i="28"/>
  <c r="AF185" i="28"/>
  <c r="AF186" i="28"/>
  <c r="AF187" i="28"/>
  <c r="AF191" i="28"/>
  <c r="AF192" i="28"/>
  <c r="AF193" i="28"/>
  <c r="AF194" i="28"/>
  <c r="AF195" i="28"/>
  <c r="AF199" i="28"/>
  <c r="AF200" i="28"/>
  <c r="AF201" i="28"/>
  <c r="AF202" i="28"/>
  <c r="AF203" i="28"/>
  <c r="AF207" i="28"/>
  <c r="AF208" i="28"/>
  <c r="AF209" i="28"/>
  <c r="AF210" i="28"/>
  <c r="AF211" i="28"/>
  <c r="AF215" i="28"/>
  <c r="AD64" i="28"/>
  <c r="AD65" i="28"/>
  <c r="AD66" i="28"/>
  <c r="AD67" i="28"/>
  <c r="AD68" i="28"/>
  <c r="AD69" i="28"/>
  <c r="AD70" i="28"/>
  <c r="AD71" i="28"/>
  <c r="AD72" i="28"/>
  <c r="AD73" i="28"/>
  <c r="AD74" i="28"/>
  <c r="AD75" i="28"/>
  <c r="AD76" i="28"/>
  <c r="AD77" i="28"/>
  <c r="AD78" i="28"/>
  <c r="AD79" i="28"/>
  <c r="AD80" i="28"/>
  <c r="AD81" i="28"/>
  <c r="AD82" i="28"/>
  <c r="AD83" i="28"/>
  <c r="AD84" i="28"/>
  <c r="AD85" i="28"/>
  <c r="AD86" i="28"/>
  <c r="AD87" i="28"/>
  <c r="AD88" i="28"/>
  <c r="AD89" i="28"/>
  <c r="AD90" i="28"/>
  <c r="AD91" i="28"/>
  <c r="AD92" i="28"/>
  <c r="AD93" i="28"/>
  <c r="AD94" i="28"/>
  <c r="AD95" i="28"/>
  <c r="AD96" i="28"/>
  <c r="AD97" i="28"/>
  <c r="AD98" i="28"/>
  <c r="AD99" i="28"/>
  <c r="AD100" i="28"/>
  <c r="AD101" i="28"/>
  <c r="AD102" i="28"/>
  <c r="AD103" i="28"/>
  <c r="AD104" i="28"/>
  <c r="AD105" i="28"/>
  <c r="AD106" i="28"/>
  <c r="AD107" i="28"/>
  <c r="AD108" i="28"/>
  <c r="AD109" i="28"/>
  <c r="AD110" i="28"/>
  <c r="AD111" i="28"/>
  <c r="AD112" i="28"/>
  <c r="AD113" i="28"/>
  <c r="AD114" i="28"/>
  <c r="AD115" i="28"/>
  <c r="AD116" i="28"/>
  <c r="AD117" i="28"/>
  <c r="AD118" i="28"/>
  <c r="AD119" i="28"/>
  <c r="AD120" i="28"/>
  <c r="AD121" i="28"/>
  <c r="AD122" i="28"/>
  <c r="AD123" i="28"/>
  <c r="AD124" i="28"/>
  <c r="AD125" i="28"/>
  <c r="AD126" i="28"/>
  <c r="AD127" i="28"/>
  <c r="AD128" i="28"/>
  <c r="AD129" i="28"/>
  <c r="AD130" i="28"/>
  <c r="AD131" i="28"/>
  <c r="AD132" i="28"/>
  <c r="AD133" i="28"/>
  <c r="AD134" i="28"/>
  <c r="AD135" i="28"/>
  <c r="AD136" i="28"/>
  <c r="AD137" i="28"/>
  <c r="AD138" i="28"/>
  <c r="AD139" i="28"/>
  <c r="AD140" i="28"/>
  <c r="AD141" i="28"/>
  <c r="AD142" i="28"/>
  <c r="AD143" i="28"/>
  <c r="AD144" i="28"/>
  <c r="AD145" i="28"/>
  <c r="AD146" i="28"/>
  <c r="AD147" i="28"/>
  <c r="AD148" i="28"/>
  <c r="AD149" i="28"/>
  <c r="AD150" i="28"/>
  <c r="AD151" i="28"/>
  <c r="AD152" i="28"/>
  <c r="AD153" i="28"/>
  <c r="AD154" i="28"/>
  <c r="AD155" i="28"/>
  <c r="AD156" i="28"/>
  <c r="AD157" i="28"/>
  <c r="AD158" i="28"/>
  <c r="AD159" i="28"/>
  <c r="AD160" i="28"/>
  <c r="AD161" i="28"/>
  <c r="AD162" i="28"/>
  <c r="AD163" i="28"/>
  <c r="AD164" i="28"/>
  <c r="AD165" i="28"/>
  <c r="AD166" i="28"/>
  <c r="AD167" i="28"/>
  <c r="AD168" i="28"/>
  <c r="AD169" i="28"/>
  <c r="AD170" i="28"/>
  <c r="AD171" i="28"/>
  <c r="AD172" i="28"/>
  <c r="AD173" i="28"/>
  <c r="AD174" i="28"/>
  <c r="AD175" i="28"/>
  <c r="AD176" i="28"/>
  <c r="AD177" i="28"/>
  <c r="AD178" i="28"/>
  <c r="AD179" i="28"/>
  <c r="AD180" i="28"/>
  <c r="AD181" i="28"/>
  <c r="AD182" i="28"/>
  <c r="AD183" i="28"/>
  <c r="AD184" i="28"/>
  <c r="AD185" i="28"/>
  <c r="AD186" i="28"/>
  <c r="AD187" i="28"/>
  <c r="AD188" i="28"/>
  <c r="AD189" i="28"/>
  <c r="AD190" i="28"/>
  <c r="AD191" i="28"/>
  <c r="AD192" i="28"/>
  <c r="AD193" i="28"/>
  <c r="AD194" i="28"/>
  <c r="AD195" i="28"/>
  <c r="AD196" i="28"/>
  <c r="AD197" i="28"/>
  <c r="AD198" i="28"/>
  <c r="AD199" i="28"/>
  <c r="AD200" i="28"/>
  <c r="AD201" i="28"/>
  <c r="AD202" i="28"/>
  <c r="AD203" i="28"/>
  <c r="AD204" i="28"/>
  <c r="AD205" i="28"/>
  <c r="AD206" i="28"/>
  <c r="AD207" i="28"/>
  <c r="AD208" i="28"/>
  <c r="AD209" i="28"/>
  <c r="AD210" i="28"/>
  <c r="AD211" i="28"/>
  <c r="AD212" i="28"/>
  <c r="AD213" i="28"/>
  <c r="AD214" i="28"/>
  <c r="AD215" i="28"/>
  <c r="AF173" i="28"/>
  <c r="AF174" i="28"/>
  <c r="AF180" i="28"/>
  <c r="AF181" i="28"/>
  <c r="AF182" i="28"/>
  <c r="AF188" i="28"/>
  <c r="AF189" i="28"/>
  <c r="AF190" i="28"/>
  <c r="AF196" i="28"/>
  <c r="AF197" i="28"/>
  <c r="AF198" i="28"/>
  <c r="AF204" i="28"/>
  <c r="AF205" i="28"/>
  <c r="AF206" i="28"/>
  <c r="AF212" i="28"/>
  <c r="AF213" i="28"/>
  <c r="AF214" i="28"/>
  <c r="AD63" i="29"/>
  <c r="AF63" i="29"/>
  <c r="AD62" i="29"/>
  <c r="AF62" i="29"/>
  <c r="AD61" i="29"/>
  <c r="AF61" i="29"/>
  <c r="AD60" i="29"/>
  <c r="AF60" i="29"/>
  <c r="AD59" i="29"/>
  <c r="AF59" i="29"/>
  <c r="AD58" i="29"/>
  <c r="AF58" i="29"/>
  <c r="AD57" i="29"/>
  <c r="AF57" i="29"/>
  <c r="AD56" i="29"/>
  <c r="AF56" i="29"/>
  <c r="AD55" i="29"/>
  <c r="AF55" i="29"/>
  <c r="AD54" i="29"/>
  <c r="AF54" i="29"/>
  <c r="AD53" i="29"/>
  <c r="AF53" i="29"/>
  <c r="AD52" i="29"/>
  <c r="AF52" i="29"/>
  <c r="AD51" i="29"/>
  <c r="AF51" i="29"/>
  <c r="AD50" i="29"/>
  <c r="AF50" i="29"/>
  <c r="AD49" i="29"/>
  <c r="AF49" i="29"/>
  <c r="AD48" i="29"/>
  <c r="AF48" i="29"/>
  <c r="AD47" i="29"/>
  <c r="AF47" i="29"/>
  <c r="AD46" i="29"/>
  <c r="AF46" i="29"/>
  <c r="AD45" i="29"/>
  <c r="AF45" i="29"/>
  <c r="AD44" i="29"/>
  <c r="AF44" i="29"/>
  <c r="AD43" i="29"/>
  <c r="AF43" i="29"/>
  <c r="AD42" i="29"/>
  <c r="AF42" i="29"/>
  <c r="AD41" i="29"/>
  <c r="AF41" i="29"/>
  <c r="AD40" i="29"/>
  <c r="AF40" i="29"/>
  <c r="AD39" i="29"/>
  <c r="AF39" i="29"/>
  <c r="AD38" i="29"/>
  <c r="AF38" i="29"/>
  <c r="AD37" i="29"/>
  <c r="AF37" i="29"/>
  <c r="AD36" i="29"/>
  <c r="AF36" i="29"/>
  <c r="AD35" i="29"/>
  <c r="AF35" i="29"/>
  <c r="AD34" i="29"/>
  <c r="AF34" i="29"/>
  <c r="AD33" i="29"/>
  <c r="AF33" i="29"/>
  <c r="AD32" i="29"/>
  <c r="AF32" i="29"/>
  <c r="AD31" i="29"/>
  <c r="AF31" i="29"/>
  <c r="AD30" i="29"/>
  <c r="AF30" i="29"/>
  <c r="AD29" i="29"/>
  <c r="AF29" i="29"/>
  <c r="AD28" i="29"/>
  <c r="AF28" i="29"/>
  <c r="AD27" i="29"/>
  <c r="AF27" i="29"/>
  <c r="AD26" i="29"/>
  <c r="AF26" i="29"/>
  <c r="AD25" i="29"/>
  <c r="AF25" i="29"/>
  <c r="AD24" i="29"/>
  <c r="AF24" i="29"/>
  <c r="AD23" i="29"/>
  <c r="AF23" i="29"/>
  <c r="AD22" i="29"/>
  <c r="AF22" i="29"/>
  <c r="AD21" i="29"/>
  <c r="AF21" i="29"/>
  <c r="AD20" i="29"/>
  <c r="AF20" i="29"/>
  <c r="AD19" i="29"/>
  <c r="AF19" i="29"/>
  <c r="AD18" i="29"/>
  <c r="AF18" i="29"/>
  <c r="AD17" i="29"/>
  <c r="AF17" i="29"/>
  <c r="AD16" i="29"/>
  <c r="AF16" i="29"/>
  <c r="AD15" i="29"/>
  <c r="AF15" i="29"/>
  <c r="AD14" i="29"/>
  <c r="AF14" i="29"/>
  <c r="AD13" i="29"/>
  <c r="AF13" i="29"/>
  <c r="AD12" i="29"/>
  <c r="AF12" i="29"/>
  <c r="AD11" i="29"/>
  <c r="AF11" i="29"/>
  <c r="AD10" i="29"/>
  <c r="AF10" i="29"/>
  <c r="AD9" i="29"/>
  <c r="AF9" i="29"/>
  <c r="AD8" i="29"/>
  <c r="AF8" i="29"/>
  <c r="AD7" i="29"/>
  <c r="AF7" i="29"/>
  <c r="AD6" i="29"/>
  <c r="AF6" i="29"/>
  <c r="AD5" i="29"/>
  <c r="AF5" i="29"/>
  <c r="AD4" i="29"/>
  <c r="AF4" i="29"/>
  <c r="AD3" i="29"/>
  <c r="AF3" i="29"/>
  <c r="AF172" i="28"/>
  <c r="AF169" i="28"/>
  <c r="AF168" i="28"/>
  <c r="AF166" i="28"/>
  <c r="AF165" i="28"/>
  <c r="AF164" i="28"/>
  <c r="AF161" i="28"/>
  <c r="AF160" i="28"/>
  <c r="AF158" i="28"/>
  <c r="AF157" i="28"/>
  <c r="AF156" i="28"/>
  <c r="AF153" i="28"/>
  <c r="AF152" i="28"/>
  <c r="AF150" i="28"/>
  <c r="AF149" i="28"/>
  <c r="AF148" i="28"/>
  <c r="AF145" i="28"/>
  <c r="AF144" i="28"/>
  <c r="AF142" i="28"/>
  <c r="AF141" i="28"/>
  <c r="AF140" i="28"/>
  <c r="AF137" i="28"/>
  <c r="AF136" i="28"/>
  <c r="AF134" i="28"/>
  <c r="AF133" i="28"/>
  <c r="AF132" i="28"/>
  <c r="AF129" i="28"/>
  <c r="AF128" i="28"/>
  <c r="AF126" i="28"/>
  <c r="AF125" i="28"/>
  <c r="AF124" i="28"/>
  <c r="AF120" i="28"/>
  <c r="AF118" i="28"/>
  <c r="AF117" i="28"/>
  <c r="AF116" i="28"/>
  <c r="AF112" i="28"/>
  <c r="AF111" i="28"/>
  <c r="AF110" i="28"/>
  <c r="AF109" i="28"/>
  <c r="AF108" i="28"/>
  <c r="AF104" i="28"/>
  <c r="AF102" i="28"/>
  <c r="AF101" i="28"/>
  <c r="AF100" i="28"/>
  <c r="AF96" i="28"/>
  <c r="AF94" i="28"/>
  <c r="AF93" i="28"/>
  <c r="AF92" i="28"/>
  <c r="AF88" i="28"/>
  <c r="AF86" i="28"/>
  <c r="AF85" i="28"/>
  <c r="AF84" i="28"/>
  <c r="AF80" i="28"/>
  <c r="AF79" i="28"/>
  <c r="AF78" i="28"/>
  <c r="AF77" i="28"/>
  <c r="AF76" i="28"/>
  <c r="AF72" i="28"/>
  <c r="AF70" i="28"/>
  <c r="AF69" i="28"/>
  <c r="AF68" i="28"/>
  <c r="AF64" i="28"/>
  <c r="AD63" i="28"/>
  <c r="AD62" i="28"/>
  <c r="AF62" i="28"/>
  <c r="AD61" i="28"/>
  <c r="AF61" i="28"/>
  <c r="AF60" i="28"/>
  <c r="AD60" i="28"/>
  <c r="AD59" i="28"/>
  <c r="AD58" i="28"/>
  <c r="AF58" i="28"/>
  <c r="AD57" i="28"/>
  <c r="AD56" i="28"/>
  <c r="AF56" i="28"/>
  <c r="AD55" i="28"/>
  <c r="AD54" i="28"/>
  <c r="AF54" i="28"/>
  <c r="AD53" i="28"/>
  <c r="AF53" i="28"/>
  <c r="AD52" i="28"/>
  <c r="AF52" i="28"/>
  <c r="AD51" i="28"/>
  <c r="AD50" i="28"/>
  <c r="AD49" i="28"/>
  <c r="AD48" i="28"/>
  <c r="AF48" i="28"/>
  <c r="AD47" i="28"/>
  <c r="AD46" i="28"/>
  <c r="AF46" i="28"/>
  <c r="AD45" i="28"/>
  <c r="AF45" i="28"/>
  <c r="AD44" i="28"/>
  <c r="AF44" i="28"/>
  <c r="AD43" i="28"/>
  <c r="AD42" i="28"/>
  <c r="AF42" i="28"/>
  <c r="AD41" i="28"/>
  <c r="AD40" i="28"/>
  <c r="AF40" i="28"/>
  <c r="AD39" i="28"/>
  <c r="AF39" i="28"/>
  <c r="AD38" i="28"/>
  <c r="AF38" i="28"/>
  <c r="AD37" i="28"/>
  <c r="AF37" i="28"/>
  <c r="AD36" i="28"/>
  <c r="AF36" i="28"/>
  <c r="AD35" i="28"/>
  <c r="AD34" i="28"/>
  <c r="AF34" i="28"/>
  <c r="AD33" i="28"/>
  <c r="AD32" i="28"/>
  <c r="AF32" i="28"/>
  <c r="AD31" i="28"/>
  <c r="AD30" i="28"/>
  <c r="AF30" i="28"/>
  <c r="AD29" i="28"/>
  <c r="AF29" i="28"/>
  <c r="AF28" i="28"/>
  <c r="AD28" i="28"/>
  <c r="AD27" i="28"/>
  <c r="AD26" i="28"/>
  <c r="AD25" i="28"/>
  <c r="AD24" i="28"/>
  <c r="AF24" i="28"/>
  <c r="AD23" i="28"/>
  <c r="AD22" i="28"/>
  <c r="AF22" i="28"/>
  <c r="AD21" i="28"/>
  <c r="AF21" i="28"/>
  <c r="AD20" i="28"/>
  <c r="AF20" i="28"/>
  <c r="AD19" i="28"/>
  <c r="AD18" i="28"/>
  <c r="AD17" i="28"/>
  <c r="AD16" i="28"/>
  <c r="AD15" i="28"/>
  <c r="AD14" i="28"/>
  <c r="AF14" i="28"/>
  <c r="AD13" i="28"/>
  <c r="AF13" i="28"/>
  <c r="AF12" i="28"/>
  <c r="AD12" i="28"/>
  <c r="AD11" i="28"/>
  <c r="AD10" i="28"/>
  <c r="AF10" i="28"/>
  <c r="AD9" i="28"/>
  <c r="AD8" i="28"/>
  <c r="AF8" i="28"/>
  <c r="AD7" i="28"/>
  <c r="AD6" i="28"/>
  <c r="AF6" i="28"/>
  <c r="AD5" i="28"/>
  <c r="AF5" i="28"/>
  <c r="AD4" i="28"/>
  <c r="AF4" i="28"/>
  <c r="AD3" i="28"/>
  <c r="AF3" i="28"/>
  <c r="AD63" i="27"/>
  <c r="AD62" i="27"/>
  <c r="AD61" i="27"/>
  <c r="AD60" i="27"/>
  <c r="AD59" i="27"/>
  <c r="AD58" i="27"/>
  <c r="AD57" i="27"/>
  <c r="AD56" i="27"/>
  <c r="AD55" i="27"/>
  <c r="AD54" i="27"/>
  <c r="AD53" i="27"/>
  <c r="AD52" i="27"/>
  <c r="AD51" i="27"/>
  <c r="AD50" i="27"/>
  <c r="AD49" i="27"/>
  <c r="AD48" i="27"/>
  <c r="AD47" i="27"/>
  <c r="AD46" i="27"/>
  <c r="AD45" i="27"/>
  <c r="AD44" i="27"/>
  <c r="AD43" i="27"/>
  <c r="AD42" i="27"/>
  <c r="AD41" i="27"/>
  <c r="AD40" i="27"/>
  <c r="AD39" i="27"/>
  <c r="AD38" i="27"/>
  <c r="AD37" i="27"/>
  <c r="AD36" i="27"/>
  <c r="AD35" i="27"/>
  <c r="AD34" i="27"/>
  <c r="AD33" i="27"/>
  <c r="AD32" i="27"/>
  <c r="AD31" i="27"/>
  <c r="AD30" i="27"/>
  <c r="AD29" i="27"/>
  <c r="AD28" i="27"/>
  <c r="AD27" i="27"/>
  <c r="AD26" i="27"/>
  <c r="AD25" i="27"/>
  <c r="AD24" i="27"/>
  <c r="AD23" i="27"/>
  <c r="AD22" i="27"/>
  <c r="AD21" i="27"/>
  <c r="AD20" i="27"/>
  <c r="AD19" i="27"/>
  <c r="AD18" i="27"/>
  <c r="AD17" i="27"/>
  <c r="AD16" i="27"/>
  <c r="AD15" i="27"/>
  <c r="AD14" i="27"/>
  <c r="AD13" i="27"/>
  <c r="AD12" i="27"/>
  <c r="AD11" i="27"/>
  <c r="AD10" i="27"/>
  <c r="AD9" i="27"/>
  <c r="AD8" i="27"/>
  <c r="AD7" i="27"/>
  <c r="AD6" i="27"/>
  <c r="AD5" i="27"/>
  <c r="AD4" i="27"/>
  <c r="AD3" i="27"/>
  <c r="AD4" i="20"/>
  <c r="AB4" i="20"/>
  <c r="AD5" i="20"/>
  <c r="AB5" i="20"/>
  <c r="AD6" i="20"/>
  <c r="AB6" i="20"/>
  <c r="AD7" i="20"/>
  <c r="AB7" i="20"/>
  <c r="AD8" i="20"/>
  <c r="AB8" i="20"/>
  <c r="AD9" i="20"/>
  <c r="AB9" i="20"/>
  <c r="AD10" i="20"/>
  <c r="AB10" i="20"/>
  <c r="AD11" i="20"/>
  <c r="AB11" i="20"/>
  <c r="AD12" i="20"/>
  <c r="AB12" i="20"/>
  <c r="AD13" i="20"/>
  <c r="AB13" i="20"/>
  <c r="AD14" i="20"/>
  <c r="AB14" i="20"/>
  <c r="AD15" i="20"/>
  <c r="AB15" i="20"/>
  <c r="AD16" i="20"/>
  <c r="AB16" i="20"/>
  <c r="AD17" i="20"/>
  <c r="AB17" i="20"/>
  <c r="AD18" i="20"/>
  <c r="AB18" i="20"/>
  <c r="AD19" i="20"/>
  <c r="AB19" i="20"/>
  <c r="AD20" i="20"/>
  <c r="AB20" i="20"/>
  <c r="AD21" i="20"/>
  <c r="AB21" i="20"/>
  <c r="AD22" i="20"/>
  <c r="AB22" i="20"/>
  <c r="AD23" i="20"/>
  <c r="AB23" i="20"/>
  <c r="AD24" i="20"/>
  <c r="AB24" i="20"/>
  <c r="AD25" i="20"/>
  <c r="AB25" i="20"/>
  <c r="AD26" i="20"/>
  <c r="AB26" i="20"/>
  <c r="AD27" i="20"/>
  <c r="AB27" i="20"/>
  <c r="AD28" i="20"/>
  <c r="AB28" i="20"/>
  <c r="AD29" i="20"/>
  <c r="AB29" i="20"/>
  <c r="AD30" i="20"/>
  <c r="AB30" i="20"/>
  <c r="AD31" i="20"/>
  <c r="AB31" i="20"/>
  <c r="AD32" i="20"/>
  <c r="AB32" i="20"/>
  <c r="AD33" i="20"/>
  <c r="AB33" i="20"/>
  <c r="AD34" i="20"/>
  <c r="AB34" i="20"/>
  <c r="AD35" i="20"/>
  <c r="AB35" i="20"/>
  <c r="AD36" i="20"/>
  <c r="AB36" i="20"/>
  <c r="AD37" i="20"/>
  <c r="AB37" i="20"/>
  <c r="AD38" i="20"/>
  <c r="AB38" i="20"/>
  <c r="AD39" i="20"/>
  <c r="AB39" i="20"/>
  <c r="AD40" i="20"/>
  <c r="AB40" i="20"/>
  <c r="AD41" i="20"/>
  <c r="AB41" i="20"/>
  <c r="AD42" i="20"/>
  <c r="AB42" i="20"/>
  <c r="AD43" i="20"/>
  <c r="AB43" i="20"/>
  <c r="AD44" i="20"/>
  <c r="AB44" i="20"/>
  <c r="AD45" i="20"/>
  <c r="AB45" i="20"/>
  <c r="AD46" i="20"/>
  <c r="AB46" i="20"/>
  <c r="AD47" i="20"/>
  <c r="AB47" i="20"/>
  <c r="AD48" i="20"/>
  <c r="AB48" i="20"/>
  <c r="AB3" i="20"/>
  <c r="AD3" i="20"/>
  <c r="E13" i="23"/>
  <c r="AB4" i="22"/>
  <c r="AB5" i="22"/>
  <c r="AB6" i="22"/>
  <c r="AB7" i="22"/>
  <c r="AB8" i="22"/>
  <c r="AB9" i="22"/>
  <c r="AB10" i="22"/>
  <c r="AB11" i="22"/>
  <c r="AB12" i="22"/>
  <c r="AB13" i="22"/>
  <c r="AB14" i="22"/>
  <c r="AB15" i="22"/>
  <c r="AB16" i="22"/>
  <c r="AB17" i="22"/>
  <c r="AB18" i="22"/>
  <c r="AB19" i="22"/>
  <c r="AB20" i="22"/>
  <c r="AB21" i="22"/>
  <c r="AB22" i="22"/>
  <c r="AB23" i="22"/>
  <c r="AB24" i="22"/>
  <c r="AB25" i="22"/>
  <c r="AB26" i="22"/>
  <c r="AB27" i="22"/>
  <c r="AB28" i="22"/>
  <c r="AB29" i="22"/>
  <c r="AB30" i="22"/>
  <c r="AB31" i="22"/>
  <c r="AB32" i="22"/>
  <c r="AB33" i="22"/>
  <c r="AB34" i="22"/>
  <c r="AB35" i="22"/>
  <c r="AB36" i="22"/>
  <c r="AB37" i="22"/>
  <c r="AB38" i="22"/>
  <c r="AB39" i="22"/>
  <c r="AB40" i="22"/>
  <c r="AB41" i="22"/>
  <c r="AB42" i="22"/>
  <c r="AB43" i="22"/>
  <c r="AB44" i="22"/>
  <c r="AB45" i="22"/>
  <c r="AB46" i="22"/>
  <c r="AB47" i="22"/>
  <c r="AB48" i="22"/>
  <c r="AB49" i="22"/>
  <c r="AB50" i="22"/>
  <c r="AB51" i="22"/>
  <c r="AB52" i="22"/>
  <c r="AB53" i="22"/>
  <c r="AB54" i="22"/>
  <c r="AB55" i="22"/>
  <c r="AB56" i="22"/>
  <c r="AB57" i="22"/>
  <c r="AB58" i="22"/>
  <c r="AB59" i="22"/>
  <c r="AB60" i="22"/>
  <c r="AB61" i="22"/>
  <c r="AB62" i="22"/>
  <c r="AB63" i="22"/>
  <c r="AD4" i="22"/>
  <c r="AD5" i="22"/>
  <c r="AD6" i="22"/>
  <c r="AD7" i="22"/>
  <c r="AD8" i="22"/>
  <c r="AD9" i="22"/>
  <c r="AD10" i="22"/>
  <c r="AD11" i="22"/>
  <c r="AD12" i="22"/>
  <c r="AD13" i="22"/>
  <c r="AD14" i="22"/>
  <c r="AD15" i="22"/>
  <c r="AD16" i="22"/>
  <c r="AD17" i="22"/>
  <c r="AD18" i="22"/>
  <c r="AD19" i="22"/>
  <c r="AD20" i="22"/>
  <c r="AD21" i="22"/>
  <c r="AD22" i="22"/>
  <c r="AD23" i="22"/>
  <c r="AD24" i="22"/>
  <c r="AD25" i="22"/>
  <c r="AD26" i="22"/>
  <c r="AD27" i="22"/>
  <c r="AD28" i="22"/>
  <c r="AD29" i="22"/>
  <c r="AD30" i="22"/>
  <c r="AD31" i="22"/>
  <c r="AD32" i="22"/>
  <c r="AD33" i="22"/>
  <c r="AD34" i="22"/>
  <c r="AD35" i="22"/>
  <c r="AD36" i="22"/>
  <c r="AD37" i="22"/>
  <c r="AD38" i="22"/>
  <c r="AD39" i="22"/>
  <c r="AD40" i="22"/>
  <c r="AD41" i="22"/>
  <c r="AD42" i="22"/>
  <c r="AD43" i="22"/>
  <c r="AD44" i="22"/>
  <c r="AD45" i="22"/>
  <c r="AD46" i="22"/>
  <c r="AD47" i="22"/>
  <c r="AD48" i="22"/>
  <c r="AD49" i="22"/>
  <c r="AD50" i="22"/>
  <c r="AD51" i="22"/>
  <c r="AD52" i="22"/>
  <c r="AD53" i="22"/>
  <c r="AD54" i="22"/>
  <c r="AD55" i="22"/>
  <c r="AD56" i="22"/>
  <c r="AD57" i="22"/>
  <c r="AD58" i="22"/>
  <c r="AD59" i="22"/>
  <c r="AD60" i="22"/>
  <c r="AD61" i="22"/>
  <c r="AD62" i="22"/>
  <c r="AD63" i="22"/>
  <c r="AD3" i="22"/>
  <c r="A14" i="11"/>
  <c r="Y450" i="15"/>
  <c r="Y451" i="15"/>
  <c r="Y452" i="15"/>
  <c r="Y453" i="15"/>
  <c r="Y454" i="15"/>
  <c r="Y455" i="15"/>
  <c r="Y456" i="15"/>
  <c r="Y457" i="15"/>
  <c r="Y458" i="15"/>
  <c r="Y459" i="15"/>
  <c r="Y460" i="15"/>
  <c r="Y461" i="15"/>
  <c r="Y462" i="15"/>
  <c r="Y463" i="15"/>
  <c r="Y464" i="15"/>
  <c r="Y465" i="15"/>
  <c r="Y466" i="15"/>
  <c r="Y467" i="15"/>
  <c r="Y468" i="15"/>
  <c r="Y469" i="15"/>
  <c r="Y470" i="15"/>
  <c r="Y471" i="15"/>
  <c r="Y472" i="15"/>
  <c r="Y473" i="15"/>
  <c r="Y474" i="15"/>
  <c r="Y475" i="15"/>
  <c r="Y476" i="15"/>
  <c r="Y477" i="15"/>
  <c r="Y478" i="15"/>
  <c r="Y479" i="15"/>
  <c r="Y480" i="15"/>
  <c r="Y481" i="15"/>
  <c r="Y482" i="15"/>
  <c r="Y483" i="15"/>
  <c r="Z450" i="15"/>
  <c r="Z451" i="15"/>
  <c r="Z452" i="15"/>
  <c r="Z453" i="15"/>
  <c r="AA453" i="15" s="1"/>
  <c r="Z454" i="15"/>
  <c r="Z455" i="15"/>
  <c r="Z456" i="15"/>
  <c r="Z457" i="15"/>
  <c r="Z458" i="15"/>
  <c r="Z459" i="15"/>
  <c r="Z460" i="15"/>
  <c r="AA460" i="15" s="1"/>
  <c r="Z461" i="15"/>
  <c r="AA461" i="15" s="1"/>
  <c r="Z462" i="15"/>
  <c r="Z463" i="15"/>
  <c r="Z464" i="15"/>
  <c r="Z465" i="15"/>
  <c r="Z466" i="15"/>
  <c r="Z467" i="15"/>
  <c r="Z468" i="15"/>
  <c r="AA468" i="15" s="1"/>
  <c r="Z469" i="15"/>
  <c r="AA469" i="15" s="1"/>
  <c r="Z470" i="15"/>
  <c r="AA470" i="15" s="1"/>
  <c r="Z471" i="15"/>
  <c r="Z472" i="15"/>
  <c r="Z473" i="15"/>
  <c r="Z474" i="15"/>
  <c r="Z475" i="15"/>
  <c r="Z476" i="15"/>
  <c r="AA476" i="15" s="1"/>
  <c r="Z477" i="15"/>
  <c r="AA477" i="15" s="1"/>
  <c r="Z478" i="15"/>
  <c r="AA478" i="15" s="1"/>
  <c r="Z479" i="15"/>
  <c r="Z480" i="15"/>
  <c r="Z481" i="15"/>
  <c r="Z482" i="15"/>
  <c r="Z483" i="15"/>
  <c r="AA452" i="15"/>
  <c r="A4" i="5"/>
  <c r="A5" i="5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33" i="5"/>
  <c r="A34" i="5"/>
  <c r="A3" i="5"/>
  <c r="A4" i="10"/>
  <c r="A5" i="10"/>
  <c r="A6" i="10"/>
  <c r="A7" i="10"/>
  <c r="A8" i="10"/>
  <c r="A9" i="10"/>
  <c r="A10" i="10"/>
  <c r="A11" i="10"/>
  <c r="A12" i="10"/>
  <c r="A13" i="10"/>
  <c r="A14" i="10"/>
  <c r="A15" i="10"/>
  <c r="A16" i="10"/>
  <c r="A17" i="10"/>
  <c r="A18" i="10"/>
  <c r="A19" i="10"/>
  <c r="A20" i="10"/>
  <c r="A21" i="10"/>
  <c r="A22" i="10"/>
  <c r="A23" i="10"/>
  <c r="A24" i="10"/>
  <c r="A25" i="10"/>
  <c r="A26" i="10"/>
  <c r="A27" i="10"/>
  <c r="A28" i="10"/>
  <c r="A29" i="10"/>
  <c r="A30" i="10"/>
  <c r="A31" i="10"/>
  <c r="A32" i="10"/>
  <c r="A33" i="10"/>
  <c r="A34" i="10"/>
  <c r="A35" i="10"/>
  <c r="A36" i="10"/>
  <c r="A37" i="10"/>
  <c r="A38" i="10"/>
  <c r="A39" i="10"/>
  <c r="A40" i="10"/>
  <c r="A41" i="10"/>
  <c r="A3" i="10"/>
  <c r="S7" i="1"/>
  <c r="M6" i="9" s="1"/>
  <c r="S24" i="1"/>
  <c r="M34" i="9" s="1"/>
  <c r="S12" i="1"/>
  <c r="M15" i="9" s="1"/>
  <c r="S27" i="1"/>
  <c r="M19" i="9" s="1"/>
  <c r="S19" i="1"/>
  <c r="M12" i="9" s="1"/>
  <c r="S34" i="1"/>
  <c r="M33" i="9" s="1"/>
  <c r="S6" i="1"/>
  <c r="M28" i="9" s="1"/>
  <c r="S23" i="1"/>
  <c r="M16" i="9" s="1"/>
  <c r="S28" i="1"/>
  <c r="M21" i="9" s="1"/>
  <c r="S32" i="1"/>
  <c r="M30" i="9" s="1"/>
  <c r="S21" i="1"/>
  <c r="M27" i="9" s="1"/>
  <c r="S5" i="1"/>
  <c r="M18" i="9" s="1"/>
  <c r="S10" i="1"/>
  <c r="M5" i="9" s="1"/>
  <c r="S25" i="1"/>
  <c r="M25" i="9" s="1"/>
  <c r="S31" i="1"/>
  <c r="M3" i="9" s="1"/>
  <c r="S35" i="1"/>
  <c r="M14" i="9" s="1"/>
  <c r="S17" i="1"/>
  <c r="S22" i="1"/>
  <c r="M26" i="9" s="1"/>
  <c r="S4" i="1"/>
  <c r="M10" i="9" s="1"/>
  <c r="S9" i="1"/>
  <c r="M4" i="9" s="1"/>
  <c r="S11" i="1"/>
  <c r="M8" i="9" s="1"/>
  <c r="S13" i="1"/>
  <c r="M7" i="9" s="1"/>
  <c r="S15" i="1"/>
  <c r="M23" i="9" s="1"/>
  <c r="S26" i="1"/>
  <c r="M29" i="9" s="1"/>
  <c r="S33" i="1"/>
  <c r="M9" i="9" s="1"/>
  <c r="S20" i="1"/>
  <c r="M11" i="9" s="1"/>
  <c r="S8" i="1"/>
  <c r="M24" i="9" s="1"/>
  <c r="S18" i="1"/>
  <c r="M20" i="9" s="1"/>
  <c r="S30" i="1"/>
  <c r="M31" i="9" s="1"/>
  <c r="S16" i="1"/>
  <c r="M32" i="9" s="1"/>
  <c r="S14" i="1"/>
  <c r="M22" i="9" s="1"/>
  <c r="S29" i="1"/>
  <c r="M17" i="9" s="1"/>
  <c r="L180" i="23" l="1"/>
  <c r="L188" i="23"/>
  <c r="L196" i="23"/>
  <c r="L204" i="23"/>
  <c r="L212" i="23"/>
  <c r="L220" i="23"/>
  <c r="L228" i="23"/>
  <c r="L236" i="23"/>
  <c r="L244" i="23"/>
  <c r="L252" i="23"/>
  <c r="L260" i="23"/>
  <c r="L268" i="23"/>
  <c r="L276" i="23"/>
  <c r="L284" i="23"/>
  <c r="L292" i="23"/>
  <c r="L300" i="23"/>
  <c r="L308" i="23"/>
  <c r="L316" i="23"/>
  <c r="L324" i="23"/>
  <c r="L332" i="23"/>
  <c r="L340" i="23"/>
  <c r="L348" i="23"/>
  <c r="L356" i="23"/>
  <c r="L364" i="23"/>
  <c r="L372" i="23"/>
  <c r="L380" i="23"/>
  <c r="L388" i="23"/>
  <c r="L195" i="23"/>
  <c r="L243" i="23"/>
  <c r="L291" i="23"/>
  <c r="L347" i="23"/>
  <c r="L387" i="23"/>
  <c r="L173" i="23"/>
  <c r="L181" i="23"/>
  <c r="L189" i="23"/>
  <c r="L197" i="23"/>
  <c r="L205" i="23"/>
  <c r="L213" i="23"/>
  <c r="L221" i="23"/>
  <c r="L229" i="23"/>
  <c r="L237" i="23"/>
  <c r="L245" i="23"/>
  <c r="L253" i="23"/>
  <c r="L261" i="23"/>
  <c r="L269" i="23"/>
  <c r="L277" i="23"/>
  <c r="L285" i="23"/>
  <c r="L293" i="23"/>
  <c r="L301" i="23"/>
  <c r="L309" i="23"/>
  <c r="L317" i="23"/>
  <c r="L325" i="23"/>
  <c r="L333" i="23"/>
  <c r="L341" i="23"/>
  <c r="L349" i="23"/>
  <c r="L357" i="23"/>
  <c r="L365" i="23"/>
  <c r="L373" i="23"/>
  <c r="L381" i="23"/>
  <c r="L389" i="23"/>
  <c r="L203" i="23"/>
  <c r="L275" i="23"/>
  <c r="L315" i="23"/>
  <c r="L379" i="23"/>
  <c r="L174" i="23"/>
  <c r="L182" i="23"/>
  <c r="L190" i="23"/>
  <c r="L198" i="23"/>
  <c r="L206" i="23"/>
  <c r="L214" i="23"/>
  <c r="L222" i="23"/>
  <c r="L230" i="23"/>
  <c r="L238" i="23"/>
  <c r="L246" i="23"/>
  <c r="L254" i="23"/>
  <c r="L262" i="23"/>
  <c r="L270" i="23"/>
  <c r="L278" i="23"/>
  <c r="L286" i="23"/>
  <c r="L294" i="23"/>
  <c r="L302" i="23"/>
  <c r="L310" i="23"/>
  <c r="L318" i="23"/>
  <c r="L326" i="23"/>
  <c r="L334" i="23"/>
  <c r="L342" i="23"/>
  <c r="L350" i="23"/>
  <c r="L358" i="23"/>
  <c r="L366" i="23"/>
  <c r="L374" i="23"/>
  <c r="L382" i="23"/>
  <c r="L390" i="23"/>
  <c r="L211" i="23"/>
  <c r="L259" i="23"/>
  <c r="L299" i="23"/>
  <c r="L355" i="23"/>
  <c r="L175" i="23"/>
  <c r="L183" i="23"/>
  <c r="L191" i="23"/>
  <c r="L199" i="23"/>
  <c r="L207" i="23"/>
  <c r="L215" i="23"/>
  <c r="L223" i="23"/>
  <c r="L231" i="23"/>
  <c r="L239" i="23"/>
  <c r="L247" i="23"/>
  <c r="L255" i="23"/>
  <c r="L263" i="23"/>
  <c r="L271" i="23"/>
  <c r="L279" i="23"/>
  <c r="L287" i="23"/>
  <c r="L295" i="23"/>
  <c r="L303" i="23"/>
  <c r="L311" i="23"/>
  <c r="L319" i="23"/>
  <c r="L327" i="23"/>
  <c r="L335" i="23"/>
  <c r="L343" i="23"/>
  <c r="L351" i="23"/>
  <c r="L359" i="23"/>
  <c r="L367" i="23"/>
  <c r="L375" i="23"/>
  <c r="L383" i="23"/>
  <c r="L391" i="23"/>
  <c r="L219" i="23"/>
  <c r="L267" i="23"/>
  <c r="L323" i="23"/>
  <c r="L371" i="23"/>
  <c r="L176" i="23"/>
  <c r="L184" i="23"/>
  <c r="L192" i="23"/>
  <c r="L200" i="23"/>
  <c r="L208" i="23"/>
  <c r="L216" i="23"/>
  <c r="L224" i="23"/>
  <c r="L232" i="23"/>
  <c r="L240" i="23"/>
  <c r="L248" i="23"/>
  <c r="L256" i="23"/>
  <c r="L264" i="23"/>
  <c r="L272" i="23"/>
  <c r="L280" i="23"/>
  <c r="L288" i="23"/>
  <c r="L296" i="23"/>
  <c r="L304" i="23"/>
  <c r="L312" i="23"/>
  <c r="L320" i="23"/>
  <c r="L328" i="23"/>
  <c r="L336" i="23"/>
  <c r="L344" i="23"/>
  <c r="L352" i="23"/>
  <c r="L360" i="23"/>
  <c r="L368" i="23"/>
  <c r="L376" i="23"/>
  <c r="L384" i="23"/>
  <c r="L392" i="23"/>
  <c r="L187" i="23"/>
  <c r="L235" i="23"/>
  <c r="L307" i="23"/>
  <c r="L363" i="23"/>
  <c r="L177" i="23"/>
  <c r="L185" i="23"/>
  <c r="L193" i="23"/>
  <c r="L201" i="23"/>
  <c r="L209" i="23"/>
  <c r="L217" i="23"/>
  <c r="L225" i="23"/>
  <c r="L233" i="23"/>
  <c r="L241" i="23"/>
  <c r="L249" i="23"/>
  <c r="L257" i="23"/>
  <c r="L265" i="23"/>
  <c r="L273" i="23"/>
  <c r="L281" i="23"/>
  <c r="L289" i="23"/>
  <c r="L297" i="23"/>
  <c r="L305" i="23"/>
  <c r="L313" i="23"/>
  <c r="L321" i="23"/>
  <c r="L329" i="23"/>
  <c r="L337" i="23"/>
  <c r="L345" i="23"/>
  <c r="L353" i="23"/>
  <c r="L361" i="23"/>
  <c r="L369" i="23"/>
  <c r="L377" i="23"/>
  <c r="L385" i="23"/>
  <c r="L393" i="23"/>
  <c r="L179" i="23"/>
  <c r="L227" i="23"/>
  <c r="L251" i="23"/>
  <c r="L283" i="23"/>
  <c r="L331" i="23"/>
  <c r="L178" i="23"/>
  <c r="L186" i="23"/>
  <c r="L194" i="23"/>
  <c r="L202" i="23"/>
  <c r="L210" i="23"/>
  <c r="L218" i="23"/>
  <c r="L226" i="23"/>
  <c r="L234" i="23"/>
  <c r="L242" i="23"/>
  <c r="L250" i="23"/>
  <c r="L258" i="23"/>
  <c r="L266" i="23"/>
  <c r="L274" i="23"/>
  <c r="L282" i="23"/>
  <c r="L290" i="23"/>
  <c r="L298" i="23"/>
  <c r="L306" i="23"/>
  <c r="L314" i="23"/>
  <c r="L322" i="23"/>
  <c r="L330" i="23"/>
  <c r="L338" i="23"/>
  <c r="L346" i="23"/>
  <c r="L354" i="23"/>
  <c r="L362" i="23"/>
  <c r="L370" i="23"/>
  <c r="L378" i="23"/>
  <c r="L386" i="23"/>
  <c r="L339" i="23"/>
  <c r="M5" i="23"/>
  <c r="M13" i="23"/>
  <c r="M21" i="23"/>
  <c r="M29" i="23"/>
  <c r="M37" i="23"/>
  <c r="M45" i="23"/>
  <c r="M53" i="23"/>
  <c r="M61" i="23"/>
  <c r="M69" i="23"/>
  <c r="M77" i="23"/>
  <c r="M85" i="23"/>
  <c r="M93" i="23"/>
  <c r="M101" i="23"/>
  <c r="M109" i="23"/>
  <c r="M117" i="23"/>
  <c r="M125" i="23"/>
  <c r="M133" i="23"/>
  <c r="M141" i="23"/>
  <c r="M149" i="23"/>
  <c r="M157" i="23"/>
  <c r="M165" i="23"/>
  <c r="M173" i="23"/>
  <c r="M181" i="23"/>
  <c r="M189" i="23"/>
  <c r="M197" i="23"/>
  <c r="M205" i="23"/>
  <c r="M213" i="23"/>
  <c r="M221" i="23"/>
  <c r="M229" i="23"/>
  <c r="M237" i="23"/>
  <c r="M245" i="23"/>
  <c r="M253" i="23"/>
  <c r="M261" i="23"/>
  <c r="M269" i="23"/>
  <c r="M277" i="23"/>
  <c r="M285" i="23"/>
  <c r="M293" i="23"/>
  <c r="M301" i="23"/>
  <c r="M309" i="23"/>
  <c r="M317" i="23"/>
  <c r="M325" i="23"/>
  <c r="M333" i="23"/>
  <c r="M341" i="23"/>
  <c r="M349" i="23"/>
  <c r="M357" i="23"/>
  <c r="M365" i="23"/>
  <c r="M373" i="23"/>
  <c r="M381" i="23"/>
  <c r="M389" i="23"/>
  <c r="J6" i="23"/>
  <c r="J14" i="23"/>
  <c r="J22" i="23"/>
  <c r="J30" i="23"/>
  <c r="J38" i="23"/>
  <c r="J46" i="23"/>
  <c r="J54" i="23"/>
  <c r="J62" i="23"/>
  <c r="J70" i="23"/>
  <c r="J78" i="23"/>
  <c r="J86" i="23"/>
  <c r="J94" i="23"/>
  <c r="J102" i="23"/>
  <c r="J110" i="23"/>
  <c r="J118" i="23"/>
  <c r="J126" i="23"/>
  <c r="J134" i="23"/>
  <c r="J142" i="23"/>
  <c r="J150" i="23"/>
  <c r="J158" i="23"/>
  <c r="J166" i="23"/>
  <c r="J174" i="23"/>
  <c r="J182" i="23"/>
  <c r="J190" i="23"/>
  <c r="J198" i="23"/>
  <c r="J206" i="23"/>
  <c r="J214" i="23"/>
  <c r="J222" i="23"/>
  <c r="J230" i="23"/>
  <c r="J238" i="23"/>
  <c r="J246" i="23"/>
  <c r="J254" i="23"/>
  <c r="J262" i="23"/>
  <c r="J270" i="23"/>
  <c r="J278" i="23"/>
  <c r="J286" i="23"/>
  <c r="M6" i="23"/>
  <c r="M14" i="23"/>
  <c r="M22" i="23"/>
  <c r="M30" i="23"/>
  <c r="M38" i="23"/>
  <c r="M46" i="23"/>
  <c r="M54" i="23"/>
  <c r="M62" i="23"/>
  <c r="M70" i="23"/>
  <c r="M78" i="23"/>
  <c r="M86" i="23"/>
  <c r="M94" i="23"/>
  <c r="M102" i="23"/>
  <c r="M110" i="23"/>
  <c r="M118" i="23"/>
  <c r="M126" i="23"/>
  <c r="M134" i="23"/>
  <c r="M142" i="23"/>
  <c r="M150" i="23"/>
  <c r="M158" i="23"/>
  <c r="M166" i="23"/>
  <c r="M174" i="23"/>
  <c r="M182" i="23"/>
  <c r="M190" i="23"/>
  <c r="M198" i="23"/>
  <c r="M206" i="23"/>
  <c r="M214" i="23"/>
  <c r="M222" i="23"/>
  <c r="M230" i="23"/>
  <c r="M238" i="23"/>
  <c r="M246" i="23"/>
  <c r="M254" i="23"/>
  <c r="M262" i="23"/>
  <c r="M270" i="23"/>
  <c r="M278" i="23"/>
  <c r="M286" i="23"/>
  <c r="M294" i="23"/>
  <c r="M302" i="23"/>
  <c r="M310" i="23"/>
  <c r="M318" i="23"/>
  <c r="M326" i="23"/>
  <c r="M334" i="23"/>
  <c r="M342" i="23"/>
  <c r="M350" i="23"/>
  <c r="M358" i="23"/>
  <c r="M366" i="23"/>
  <c r="M374" i="23"/>
  <c r="M382" i="23"/>
  <c r="M390" i="23"/>
  <c r="J7" i="23"/>
  <c r="J15" i="23"/>
  <c r="J23" i="23"/>
  <c r="J31" i="23"/>
  <c r="J39" i="23"/>
  <c r="J47" i="23"/>
  <c r="J55" i="23"/>
  <c r="J63" i="23"/>
  <c r="J71" i="23"/>
  <c r="J79" i="23"/>
  <c r="J87" i="23"/>
  <c r="J95" i="23"/>
  <c r="J103" i="23"/>
  <c r="J111" i="23"/>
  <c r="J119" i="23"/>
  <c r="J127" i="23"/>
  <c r="J135" i="23"/>
  <c r="J143" i="23"/>
  <c r="J151" i="23"/>
  <c r="J159" i="23"/>
  <c r="J167" i="23"/>
  <c r="J175" i="23"/>
  <c r="J183" i="23"/>
  <c r="J191" i="23"/>
  <c r="J199" i="23"/>
  <c r="J207" i="23"/>
  <c r="J215" i="23"/>
  <c r="J223" i="23"/>
  <c r="J231" i="23"/>
  <c r="J239" i="23"/>
  <c r="J247" i="23"/>
  <c r="J255" i="23"/>
  <c r="J263" i="23"/>
  <c r="J271" i="23"/>
  <c r="J279" i="23"/>
  <c r="J287" i="23"/>
  <c r="M7" i="23"/>
  <c r="M15" i="23"/>
  <c r="M23" i="23"/>
  <c r="M31" i="23"/>
  <c r="M39" i="23"/>
  <c r="M47" i="23"/>
  <c r="M55" i="23"/>
  <c r="M63" i="23"/>
  <c r="M71" i="23"/>
  <c r="M79" i="23"/>
  <c r="M87" i="23"/>
  <c r="M95" i="23"/>
  <c r="M103" i="23"/>
  <c r="M111" i="23"/>
  <c r="M119" i="23"/>
  <c r="M127" i="23"/>
  <c r="M135" i="23"/>
  <c r="M143" i="23"/>
  <c r="M151" i="23"/>
  <c r="M159" i="23"/>
  <c r="M167" i="23"/>
  <c r="M175" i="23"/>
  <c r="M183" i="23"/>
  <c r="M191" i="23"/>
  <c r="M199" i="23"/>
  <c r="M207" i="23"/>
  <c r="M215" i="23"/>
  <c r="M223" i="23"/>
  <c r="M231" i="23"/>
  <c r="M239" i="23"/>
  <c r="M247" i="23"/>
  <c r="M255" i="23"/>
  <c r="M263" i="23"/>
  <c r="M271" i="23"/>
  <c r="M279" i="23"/>
  <c r="M287" i="23"/>
  <c r="M295" i="23"/>
  <c r="M303" i="23"/>
  <c r="M311" i="23"/>
  <c r="M319" i="23"/>
  <c r="M327" i="23"/>
  <c r="M335" i="23"/>
  <c r="M343" i="23"/>
  <c r="M351" i="23"/>
  <c r="M359" i="23"/>
  <c r="M367" i="23"/>
  <c r="M375" i="23"/>
  <c r="M383" i="23"/>
  <c r="M391" i="23"/>
  <c r="J8" i="23"/>
  <c r="J16" i="23"/>
  <c r="J24" i="23"/>
  <c r="J32" i="23"/>
  <c r="J40" i="23"/>
  <c r="J48" i="23"/>
  <c r="J56" i="23"/>
  <c r="J64" i="23"/>
  <c r="J72" i="23"/>
  <c r="J80" i="23"/>
  <c r="J88" i="23"/>
  <c r="J96" i="23"/>
  <c r="J104" i="23"/>
  <c r="J112" i="23"/>
  <c r="J120" i="23"/>
  <c r="J128" i="23"/>
  <c r="J136" i="23"/>
  <c r="J144" i="23"/>
  <c r="J152" i="23"/>
  <c r="J160" i="23"/>
  <c r="J168" i="23"/>
  <c r="J176" i="23"/>
  <c r="J184" i="23"/>
  <c r="J192" i="23"/>
  <c r="J200" i="23"/>
  <c r="J208" i="23"/>
  <c r="J216" i="23"/>
  <c r="J224" i="23"/>
  <c r="J232" i="23"/>
  <c r="J240" i="23"/>
  <c r="J248" i="23"/>
  <c r="J256" i="23"/>
  <c r="J264" i="23"/>
  <c r="J272" i="23"/>
  <c r="J280" i="23"/>
  <c r="J288" i="23"/>
  <c r="M8" i="23"/>
  <c r="M16" i="23"/>
  <c r="M24" i="23"/>
  <c r="M32" i="23"/>
  <c r="M40" i="23"/>
  <c r="M48" i="23"/>
  <c r="M56" i="23"/>
  <c r="M64" i="23"/>
  <c r="M72" i="23"/>
  <c r="M80" i="23"/>
  <c r="M88" i="23"/>
  <c r="M96" i="23"/>
  <c r="M104" i="23"/>
  <c r="M112" i="23"/>
  <c r="M120" i="23"/>
  <c r="M128" i="23"/>
  <c r="M136" i="23"/>
  <c r="M144" i="23"/>
  <c r="M152" i="23"/>
  <c r="M160" i="23"/>
  <c r="M168" i="23"/>
  <c r="M176" i="23"/>
  <c r="M184" i="23"/>
  <c r="M192" i="23"/>
  <c r="M200" i="23"/>
  <c r="M208" i="23"/>
  <c r="M216" i="23"/>
  <c r="M224" i="23"/>
  <c r="M232" i="23"/>
  <c r="M240" i="23"/>
  <c r="M248" i="23"/>
  <c r="M256" i="23"/>
  <c r="M264" i="23"/>
  <c r="M272" i="23"/>
  <c r="M280" i="23"/>
  <c r="M288" i="23"/>
  <c r="M296" i="23"/>
  <c r="M304" i="23"/>
  <c r="M312" i="23"/>
  <c r="M320" i="23"/>
  <c r="M328" i="23"/>
  <c r="M336" i="23"/>
  <c r="M344" i="23"/>
  <c r="M352" i="23"/>
  <c r="M360" i="23"/>
  <c r="M368" i="23"/>
  <c r="M376" i="23"/>
  <c r="M384" i="23"/>
  <c r="M392" i="23"/>
  <c r="J9" i="23"/>
  <c r="J17" i="23"/>
  <c r="J25" i="23"/>
  <c r="J33" i="23"/>
  <c r="J41" i="23"/>
  <c r="J49" i="23"/>
  <c r="J57" i="23"/>
  <c r="J65" i="23"/>
  <c r="J73" i="23"/>
  <c r="J81" i="23"/>
  <c r="J89" i="23"/>
  <c r="J97" i="23"/>
  <c r="J105" i="23"/>
  <c r="J113" i="23"/>
  <c r="J121" i="23"/>
  <c r="J129" i="23"/>
  <c r="J137" i="23"/>
  <c r="J145" i="23"/>
  <c r="J153" i="23"/>
  <c r="J161" i="23"/>
  <c r="J169" i="23"/>
  <c r="J177" i="23"/>
  <c r="J185" i="23"/>
  <c r="J193" i="23"/>
  <c r="J201" i="23"/>
  <c r="J209" i="23"/>
  <c r="J217" i="23"/>
  <c r="J225" i="23"/>
  <c r="J233" i="23"/>
  <c r="J241" i="23"/>
  <c r="J249" i="23"/>
  <c r="J257" i="23"/>
  <c r="J265" i="23"/>
  <c r="J273" i="23"/>
  <c r="J281" i="23"/>
  <c r="J289" i="23"/>
  <c r="M9" i="23"/>
  <c r="M17" i="23"/>
  <c r="M25" i="23"/>
  <c r="M33" i="23"/>
  <c r="M41" i="23"/>
  <c r="M49" i="23"/>
  <c r="M57" i="23"/>
  <c r="M65" i="23"/>
  <c r="M73" i="23"/>
  <c r="M81" i="23"/>
  <c r="M89" i="23"/>
  <c r="M97" i="23"/>
  <c r="M105" i="23"/>
  <c r="M113" i="23"/>
  <c r="M121" i="23"/>
  <c r="M129" i="23"/>
  <c r="M137" i="23"/>
  <c r="M145" i="23"/>
  <c r="M153" i="23"/>
  <c r="M161" i="23"/>
  <c r="M169" i="23"/>
  <c r="M177" i="23"/>
  <c r="M185" i="23"/>
  <c r="M193" i="23"/>
  <c r="M201" i="23"/>
  <c r="M209" i="23"/>
  <c r="M217" i="23"/>
  <c r="M225" i="23"/>
  <c r="M233" i="23"/>
  <c r="M241" i="23"/>
  <c r="M249" i="23"/>
  <c r="M257" i="23"/>
  <c r="M265" i="23"/>
  <c r="M273" i="23"/>
  <c r="M281" i="23"/>
  <c r="M289" i="23"/>
  <c r="M297" i="23"/>
  <c r="M305" i="23"/>
  <c r="M313" i="23"/>
  <c r="M321" i="23"/>
  <c r="M329" i="23"/>
  <c r="M337" i="23"/>
  <c r="M345" i="23"/>
  <c r="M353" i="23"/>
  <c r="M361" i="23"/>
  <c r="M369" i="23"/>
  <c r="M377" i="23"/>
  <c r="M385" i="23"/>
  <c r="M393" i="23"/>
  <c r="J10" i="23"/>
  <c r="J18" i="23"/>
  <c r="J26" i="23"/>
  <c r="J34" i="23"/>
  <c r="J42" i="23"/>
  <c r="J50" i="23"/>
  <c r="J58" i="23"/>
  <c r="J66" i="23"/>
  <c r="J74" i="23"/>
  <c r="J82" i="23"/>
  <c r="J90" i="23"/>
  <c r="J98" i="23"/>
  <c r="J106" i="23"/>
  <c r="J114" i="23"/>
  <c r="J122" i="23"/>
  <c r="J130" i="23"/>
  <c r="J138" i="23"/>
  <c r="J146" i="23"/>
  <c r="J154" i="23"/>
  <c r="J162" i="23"/>
  <c r="J170" i="23"/>
  <c r="J178" i="23"/>
  <c r="J186" i="23"/>
  <c r="J194" i="23"/>
  <c r="J202" i="23"/>
  <c r="J210" i="23"/>
  <c r="J218" i="23"/>
  <c r="J226" i="23"/>
  <c r="J234" i="23"/>
  <c r="J242" i="23"/>
  <c r="J250" i="23"/>
  <c r="J258" i="23"/>
  <c r="J266" i="23"/>
  <c r="J274" i="23"/>
  <c r="J282" i="23"/>
  <c r="J290" i="23"/>
  <c r="M3" i="23"/>
  <c r="M11" i="23"/>
  <c r="M19" i="23"/>
  <c r="M27" i="23"/>
  <c r="M35" i="23"/>
  <c r="M43" i="23"/>
  <c r="M51" i="23"/>
  <c r="M59" i="23"/>
  <c r="M67" i="23"/>
  <c r="M75" i="23"/>
  <c r="M83" i="23"/>
  <c r="M91" i="23"/>
  <c r="M99" i="23"/>
  <c r="M107" i="23"/>
  <c r="M115" i="23"/>
  <c r="M123" i="23"/>
  <c r="M131" i="23"/>
  <c r="M139" i="23"/>
  <c r="M147" i="23"/>
  <c r="M155" i="23"/>
  <c r="M163" i="23"/>
  <c r="M171" i="23"/>
  <c r="M179" i="23"/>
  <c r="M187" i="23"/>
  <c r="M195" i="23"/>
  <c r="M203" i="23"/>
  <c r="M211" i="23"/>
  <c r="M219" i="23"/>
  <c r="M227" i="23"/>
  <c r="M235" i="23"/>
  <c r="M243" i="23"/>
  <c r="M251" i="23"/>
  <c r="M259" i="23"/>
  <c r="M267" i="23"/>
  <c r="M275" i="23"/>
  <c r="M283" i="23"/>
  <c r="M291" i="23"/>
  <c r="M299" i="23"/>
  <c r="M307" i="23"/>
  <c r="M315" i="23"/>
  <c r="M323" i="23"/>
  <c r="M331" i="23"/>
  <c r="M339" i="23"/>
  <c r="M347" i="23"/>
  <c r="M355" i="23"/>
  <c r="M363" i="23"/>
  <c r="M371" i="23"/>
  <c r="M379" i="23"/>
  <c r="M387" i="23"/>
  <c r="J4" i="23"/>
  <c r="J12" i="23"/>
  <c r="J20" i="23"/>
  <c r="J28" i="23"/>
  <c r="J36" i="23"/>
  <c r="J44" i="23"/>
  <c r="J52" i="23"/>
  <c r="J60" i="23"/>
  <c r="J68" i="23"/>
  <c r="J76" i="23"/>
  <c r="J84" i="23"/>
  <c r="J92" i="23"/>
  <c r="J100" i="23"/>
  <c r="J108" i="23"/>
  <c r="J116" i="23"/>
  <c r="J124" i="23"/>
  <c r="J132" i="23"/>
  <c r="J140" i="23"/>
  <c r="J148" i="23"/>
  <c r="J156" i="23"/>
  <c r="J164" i="23"/>
  <c r="J172" i="23"/>
  <c r="J180" i="23"/>
  <c r="J188" i="23"/>
  <c r="J196" i="23"/>
  <c r="J204" i="23"/>
  <c r="J212" i="23"/>
  <c r="J220" i="23"/>
  <c r="J228" i="23"/>
  <c r="J236" i="23"/>
  <c r="J244" i="23"/>
  <c r="J252" i="23"/>
  <c r="J260" i="23"/>
  <c r="J268" i="23"/>
  <c r="J276" i="23"/>
  <c r="J284" i="23"/>
  <c r="M4" i="23"/>
  <c r="M12" i="23"/>
  <c r="M20" i="23"/>
  <c r="M28" i="23"/>
  <c r="M36" i="23"/>
  <c r="M44" i="23"/>
  <c r="M52" i="23"/>
  <c r="M60" i="23"/>
  <c r="M68" i="23"/>
  <c r="M76" i="23"/>
  <c r="M84" i="23"/>
  <c r="M92" i="23"/>
  <c r="M100" i="23"/>
  <c r="M108" i="23"/>
  <c r="M116" i="23"/>
  <c r="M124" i="23"/>
  <c r="M132" i="23"/>
  <c r="M140" i="23"/>
  <c r="M148" i="23"/>
  <c r="M156" i="23"/>
  <c r="M164" i="23"/>
  <c r="M172" i="23"/>
  <c r="M180" i="23"/>
  <c r="M188" i="23"/>
  <c r="M196" i="23"/>
  <c r="M204" i="23"/>
  <c r="M212" i="23"/>
  <c r="M220" i="23"/>
  <c r="M228" i="23"/>
  <c r="M236" i="23"/>
  <c r="M244" i="23"/>
  <c r="M252" i="23"/>
  <c r="M260" i="23"/>
  <c r="M268" i="23"/>
  <c r="M276" i="23"/>
  <c r="M284" i="23"/>
  <c r="M292" i="23"/>
  <c r="M300" i="23"/>
  <c r="M308" i="23"/>
  <c r="M316" i="23"/>
  <c r="M324" i="23"/>
  <c r="M332" i="23"/>
  <c r="M340" i="23"/>
  <c r="M348" i="23"/>
  <c r="M356" i="23"/>
  <c r="M364" i="23"/>
  <c r="M372" i="23"/>
  <c r="M380" i="23"/>
  <c r="M388" i="23"/>
  <c r="J5" i="23"/>
  <c r="J13" i="23"/>
  <c r="J21" i="23"/>
  <c r="J29" i="23"/>
  <c r="J37" i="23"/>
  <c r="J45" i="23"/>
  <c r="J53" i="23"/>
  <c r="J61" i="23"/>
  <c r="J69" i="23"/>
  <c r="J77" i="23"/>
  <c r="J85" i="23"/>
  <c r="J93" i="23"/>
  <c r="J101" i="23"/>
  <c r="J109" i="23"/>
  <c r="J117" i="23"/>
  <c r="J125" i="23"/>
  <c r="J133" i="23"/>
  <c r="J141" i="23"/>
  <c r="J149" i="23"/>
  <c r="J157" i="23"/>
  <c r="J165" i="23"/>
  <c r="J173" i="23"/>
  <c r="J181" i="23"/>
  <c r="J189" i="23"/>
  <c r="J197" i="23"/>
  <c r="J205" i="23"/>
  <c r="J213" i="23"/>
  <c r="J221" i="23"/>
  <c r="J229" i="23"/>
  <c r="J237" i="23"/>
  <c r="J245" i="23"/>
  <c r="J253" i="23"/>
  <c r="J261" i="23"/>
  <c r="J269" i="23"/>
  <c r="J277" i="23"/>
  <c r="J285" i="23"/>
  <c r="M26" i="23"/>
  <c r="M90" i="23"/>
  <c r="M154" i="23"/>
  <c r="M218" i="23"/>
  <c r="M282" i="23"/>
  <c r="M346" i="23"/>
  <c r="J19" i="23"/>
  <c r="J83" i="23"/>
  <c r="J147" i="23"/>
  <c r="J211" i="23"/>
  <c r="J275" i="23"/>
  <c r="J297" i="23"/>
  <c r="J305" i="23"/>
  <c r="J313" i="23"/>
  <c r="J321" i="23"/>
  <c r="J329" i="23"/>
  <c r="J337" i="23"/>
  <c r="J345" i="23"/>
  <c r="J353" i="23"/>
  <c r="J361" i="23"/>
  <c r="J369" i="23"/>
  <c r="J377" i="23"/>
  <c r="J385" i="23"/>
  <c r="J393" i="23"/>
  <c r="M194" i="23"/>
  <c r="J59" i="23"/>
  <c r="J310" i="23"/>
  <c r="J366" i="23"/>
  <c r="M34" i="23"/>
  <c r="M98" i="23"/>
  <c r="M162" i="23"/>
  <c r="M226" i="23"/>
  <c r="M290" i="23"/>
  <c r="M354" i="23"/>
  <c r="J27" i="23"/>
  <c r="J91" i="23"/>
  <c r="J155" i="23"/>
  <c r="J219" i="23"/>
  <c r="J283" i="23"/>
  <c r="J298" i="23"/>
  <c r="J306" i="23"/>
  <c r="J314" i="23"/>
  <c r="J322" i="23"/>
  <c r="J330" i="23"/>
  <c r="J338" i="23"/>
  <c r="J346" i="23"/>
  <c r="J354" i="23"/>
  <c r="J362" i="23"/>
  <c r="J370" i="23"/>
  <c r="J378" i="23"/>
  <c r="J386" i="23"/>
  <c r="M42" i="23"/>
  <c r="M106" i="23"/>
  <c r="M170" i="23"/>
  <c r="M234" i="23"/>
  <c r="M298" i="23"/>
  <c r="M362" i="23"/>
  <c r="J35" i="23"/>
  <c r="J99" i="23"/>
  <c r="J163" i="23"/>
  <c r="J227" i="23"/>
  <c r="J291" i="23"/>
  <c r="J299" i="23"/>
  <c r="J307" i="23"/>
  <c r="J315" i="23"/>
  <c r="J323" i="23"/>
  <c r="J331" i="23"/>
  <c r="J339" i="23"/>
  <c r="J347" i="23"/>
  <c r="J355" i="23"/>
  <c r="J363" i="23"/>
  <c r="J371" i="23"/>
  <c r="J379" i="23"/>
  <c r="J387" i="23"/>
  <c r="M322" i="23"/>
  <c r="J302" i="23"/>
  <c r="J334" i="23"/>
  <c r="J374" i="23"/>
  <c r="M50" i="23"/>
  <c r="M114" i="23"/>
  <c r="M178" i="23"/>
  <c r="M242" i="23"/>
  <c r="M306" i="23"/>
  <c r="M370" i="23"/>
  <c r="J43" i="23"/>
  <c r="J107" i="23"/>
  <c r="J171" i="23"/>
  <c r="J235" i="23"/>
  <c r="J292" i="23"/>
  <c r="J300" i="23"/>
  <c r="J308" i="23"/>
  <c r="J316" i="23"/>
  <c r="J324" i="23"/>
  <c r="J332" i="23"/>
  <c r="J340" i="23"/>
  <c r="J348" i="23"/>
  <c r="J356" i="23"/>
  <c r="J364" i="23"/>
  <c r="J372" i="23"/>
  <c r="J380" i="23"/>
  <c r="J388" i="23"/>
  <c r="M130" i="23"/>
  <c r="J251" i="23"/>
  <c r="J342" i="23"/>
  <c r="J390" i="23"/>
  <c r="M58" i="23"/>
  <c r="M122" i="23"/>
  <c r="M186" i="23"/>
  <c r="M250" i="23"/>
  <c r="M314" i="23"/>
  <c r="M378" i="23"/>
  <c r="J51" i="23"/>
  <c r="J115" i="23"/>
  <c r="J179" i="23"/>
  <c r="J243" i="23"/>
  <c r="J293" i="23"/>
  <c r="J301" i="23"/>
  <c r="J309" i="23"/>
  <c r="J317" i="23"/>
  <c r="J325" i="23"/>
  <c r="J333" i="23"/>
  <c r="J341" i="23"/>
  <c r="J349" i="23"/>
  <c r="J357" i="23"/>
  <c r="J365" i="23"/>
  <c r="J373" i="23"/>
  <c r="J381" i="23"/>
  <c r="J389" i="23"/>
  <c r="M258" i="23"/>
  <c r="J123" i="23"/>
  <c r="J318" i="23"/>
  <c r="J382" i="23"/>
  <c r="M10" i="23"/>
  <c r="M74" i="23"/>
  <c r="M138" i="23"/>
  <c r="M202" i="23"/>
  <c r="M266" i="23"/>
  <c r="M330" i="23"/>
  <c r="J3" i="23"/>
  <c r="J67" i="23"/>
  <c r="J131" i="23"/>
  <c r="J195" i="23"/>
  <c r="J259" i="23"/>
  <c r="J295" i="23"/>
  <c r="J303" i="23"/>
  <c r="J311" i="23"/>
  <c r="J319" i="23"/>
  <c r="J327" i="23"/>
  <c r="J335" i="23"/>
  <c r="J343" i="23"/>
  <c r="J351" i="23"/>
  <c r="J359" i="23"/>
  <c r="J367" i="23"/>
  <c r="J375" i="23"/>
  <c r="J383" i="23"/>
  <c r="J391" i="23"/>
  <c r="M386" i="23"/>
  <c r="J294" i="23"/>
  <c r="J326" i="23"/>
  <c r="J358" i="23"/>
  <c r="M18" i="23"/>
  <c r="M82" i="23"/>
  <c r="M146" i="23"/>
  <c r="M210" i="23"/>
  <c r="M274" i="23"/>
  <c r="M338" i="23"/>
  <c r="J11" i="23"/>
  <c r="J75" i="23"/>
  <c r="J139" i="23"/>
  <c r="J203" i="23"/>
  <c r="J267" i="23"/>
  <c r="J296" i="23"/>
  <c r="J304" i="23"/>
  <c r="J312" i="23"/>
  <c r="J320" i="23"/>
  <c r="J328" i="23"/>
  <c r="J336" i="23"/>
  <c r="J344" i="23"/>
  <c r="J352" i="23"/>
  <c r="J360" i="23"/>
  <c r="J368" i="23"/>
  <c r="J376" i="23"/>
  <c r="J384" i="23"/>
  <c r="J392" i="23"/>
  <c r="M66" i="23"/>
  <c r="J187" i="23"/>
  <c r="J350" i="23"/>
  <c r="K8" i="23"/>
  <c r="K9" i="23"/>
  <c r="K17" i="23"/>
  <c r="K25" i="23"/>
  <c r="K33" i="23"/>
  <c r="K41" i="23"/>
  <c r="K49" i="23"/>
  <c r="K57" i="23"/>
  <c r="K65" i="23"/>
  <c r="K73" i="23"/>
  <c r="K81" i="23"/>
  <c r="K89" i="23"/>
  <c r="K97" i="23"/>
  <c r="K105" i="23"/>
  <c r="K113" i="23"/>
  <c r="K121" i="23"/>
  <c r="K129" i="23"/>
  <c r="K137" i="23"/>
  <c r="K145" i="23"/>
  <c r="K153" i="23"/>
  <c r="K161" i="23"/>
  <c r="K169" i="23"/>
  <c r="K177" i="23"/>
  <c r="K185" i="23"/>
  <c r="K193" i="23"/>
  <c r="K201" i="23"/>
  <c r="K209" i="23"/>
  <c r="K217" i="23"/>
  <c r="K225" i="23"/>
  <c r="K233" i="23"/>
  <c r="K241" i="23"/>
  <c r="K249" i="23"/>
  <c r="K257" i="23"/>
  <c r="K265" i="23"/>
  <c r="K273" i="23"/>
  <c r="K281" i="23"/>
  <c r="K289" i="23"/>
  <c r="K297" i="23"/>
  <c r="K305" i="23"/>
  <c r="K313" i="23"/>
  <c r="K321" i="23"/>
  <c r="K329" i="23"/>
  <c r="K337" i="23"/>
  <c r="K345" i="23"/>
  <c r="K353" i="23"/>
  <c r="K361" i="23"/>
  <c r="K369" i="23"/>
  <c r="K377" i="23"/>
  <c r="K385" i="23"/>
  <c r="K393" i="23"/>
  <c r="K79" i="23"/>
  <c r="K183" i="23"/>
  <c r="K239" i="23"/>
  <c r="K271" i="23"/>
  <c r="K303" i="23"/>
  <c r="K335" i="23"/>
  <c r="K367" i="23"/>
  <c r="K391" i="23"/>
  <c r="K24" i="23"/>
  <c r="K80" i="23"/>
  <c r="K120" i="23"/>
  <c r="K152" i="23"/>
  <c r="K184" i="23"/>
  <c r="K216" i="23"/>
  <c r="K248" i="23"/>
  <c r="K280" i="23"/>
  <c r="K304" i="23"/>
  <c r="K352" i="23"/>
  <c r="K384" i="23"/>
  <c r="K10" i="23"/>
  <c r="K18" i="23"/>
  <c r="K26" i="23"/>
  <c r="K34" i="23"/>
  <c r="K42" i="23"/>
  <c r="K50" i="23"/>
  <c r="K58" i="23"/>
  <c r="K66" i="23"/>
  <c r="K74" i="23"/>
  <c r="K82" i="23"/>
  <c r="K90" i="23"/>
  <c r="K98" i="23"/>
  <c r="K106" i="23"/>
  <c r="K114" i="23"/>
  <c r="K122" i="23"/>
  <c r="K130" i="23"/>
  <c r="K138" i="23"/>
  <c r="K146" i="23"/>
  <c r="K154" i="23"/>
  <c r="K162" i="23"/>
  <c r="K170" i="23"/>
  <c r="K178" i="23"/>
  <c r="K186" i="23"/>
  <c r="K194" i="23"/>
  <c r="K202" i="23"/>
  <c r="K210" i="23"/>
  <c r="K218" i="23"/>
  <c r="K226" i="23"/>
  <c r="K234" i="23"/>
  <c r="K242" i="23"/>
  <c r="K250" i="23"/>
  <c r="K258" i="23"/>
  <c r="K266" i="23"/>
  <c r="K274" i="23"/>
  <c r="K282" i="23"/>
  <c r="K290" i="23"/>
  <c r="K298" i="23"/>
  <c r="K306" i="23"/>
  <c r="K314" i="23"/>
  <c r="K322" i="23"/>
  <c r="K330" i="23"/>
  <c r="K338" i="23"/>
  <c r="K346" i="23"/>
  <c r="K354" i="23"/>
  <c r="K362" i="23"/>
  <c r="K370" i="23"/>
  <c r="K378" i="23"/>
  <c r="K386" i="23"/>
  <c r="K3" i="23"/>
  <c r="K87" i="23"/>
  <c r="K191" i="23"/>
  <c r="K223" i="23"/>
  <c r="K263" i="23"/>
  <c r="K295" i="23"/>
  <c r="K327" i="23"/>
  <c r="K359" i="23"/>
  <c r="K40" i="23"/>
  <c r="K88" i="23"/>
  <c r="K112" i="23"/>
  <c r="K144" i="23"/>
  <c r="K176" i="23"/>
  <c r="K208" i="23"/>
  <c r="K240" i="23"/>
  <c r="K272" i="23"/>
  <c r="K312" i="23"/>
  <c r="K360" i="23"/>
  <c r="K392" i="23"/>
  <c r="K11" i="23"/>
  <c r="K19" i="23"/>
  <c r="K27" i="23"/>
  <c r="K35" i="23"/>
  <c r="K43" i="23"/>
  <c r="K51" i="23"/>
  <c r="K59" i="23"/>
  <c r="K67" i="23"/>
  <c r="K75" i="23"/>
  <c r="K83" i="23"/>
  <c r="K91" i="23"/>
  <c r="K99" i="23"/>
  <c r="K107" i="23"/>
  <c r="K115" i="23"/>
  <c r="K123" i="23"/>
  <c r="K131" i="23"/>
  <c r="K139" i="23"/>
  <c r="K147" i="23"/>
  <c r="K155" i="23"/>
  <c r="K163" i="23"/>
  <c r="K171" i="23"/>
  <c r="K179" i="23"/>
  <c r="K187" i="23"/>
  <c r="K195" i="23"/>
  <c r="K203" i="23"/>
  <c r="K211" i="23"/>
  <c r="K219" i="23"/>
  <c r="K227" i="23"/>
  <c r="K235" i="23"/>
  <c r="K243" i="23"/>
  <c r="K251" i="23"/>
  <c r="K259" i="23"/>
  <c r="K267" i="23"/>
  <c r="K275" i="23"/>
  <c r="K283" i="23"/>
  <c r="K291" i="23"/>
  <c r="K299" i="23"/>
  <c r="K307" i="23"/>
  <c r="K315" i="23"/>
  <c r="K323" i="23"/>
  <c r="K331" i="23"/>
  <c r="K339" i="23"/>
  <c r="K347" i="23"/>
  <c r="K355" i="23"/>
  <c r="K363" i="23"/>
  <c r="K371" i="23"/>
  <c r="K379" i="23"/>
  <c r="K387" i="23"/>
  <c r="K215" i="23"/>
  <c r="K48" i="23"/>
  <c r="K336" i="23"/>
  <c r="K4" i="23"/>
  <c r="K12" i="23"/>
  <c r="K20" i="23"/>
  <c r="K28" i="23"/>
  <c r="K36" i="23"/>
  <c r="K44" i="23"/>
  <c r="K52" i="23"/>
  <c r="K60" i="23"/>
  <c r="K68" i="23"/>
  <c r="K76" i="23"/>
  <c r="K84" i="23"/>
  <c r="K92" i="23"/>
  <c r="K100" i="23"/>
  <c r="K108" i="23"/>
  <c r="K116" i="23"/>
  <c r="K124" i="23"/>
  <c r="K132" i="23"/>
  <c r="K140" i="23"/>
  <c r="K148" i="23"/>
  <c r="K156" i="23"/>
  <c r="K164" i="23"/>
  <c r="K172" i="23"/>
  <c r="K180" i="23"/>
  <c r="K188" i="23"/>
  <c r="K196" i="23"/>
  <c r="K204" i="23"/>
  <c r="K212" i="23"/>
  <c r="K220" i="23"/>
  <c r="K228" i="23"/>
  <c r="K236" i="23"/>
  <c r="K244" i="23"/>
  <c r="K252" i="23"/>
  <c r="K260" i="23"/>
  <c r="K268" i="23"/>
  <c r="K276" i="23"/>
  <c r="K284" i="23"/>
  <c r="K292" i="23"/>
  <c r="K300" i="23"/>
  <c r="K308" i="23"/>
  <c r="K316" i="23"/>
  <c r="K324" i="23"/>
  <c r="K332" i="23"/>
  <c r="K340" i="23"/>
  <c r="K348" i="23"/>
  <c r="K356" i="23"/>
  <c r="K364" i="23"/>
  <c r="K372" i="23"/>
  <c r="K380" i="23"/>
  <c r="K388" i="23"/>
  <c r="K159" i="23"/>
  <c r="K56" i="23"/>
  <c r="K344" i="23"/>
  <c r="K5" i="23"/>
  <c r="K13" i="23"/>
  <c r="K21" i="23"/>
  <c r="K29" i="23"/>
  <c r="K37" i="23"/>
  <c r="K45" i="23"/>
  <c r="K53" i="23"/>
  <c r="K61" i="23"/>
  <c r="K69" i="23"/>
  <c r="K77" i="23"/>
  <c r="K85" i="23"/>
  <c r="K93" i="23"/>
  <c r="K101" i="23"/>
  <c r="K109" i="23"/>
  <c r="K117" i="23"/>
  <c r="K125" i="23"/>
  <c r="K133" i="23"/>
  <c r="K141" i="23"/>
  <c r="K149" i="23"/>
  <c r="K157" i="23"/>
  <c r="K165" i="23"/>
  <c r="K173" i="23"/>
  <c r="K181" i="23"/>
  <c r="K189" i="23"/>
  <c r="K197" i="23"/>
  <c r="K205" i="23"/>
  <c r="K213" i="23"/>
  <c r="K221" i="23"/>
  <c r="K229" i="23"/>
  <c r="K237" i="23"/>
  <c r="K245" i="23"/>
  <c r="K253" i="23"/>
  <c r="K261" i="23"/>
  <c r="K269" i="23"/>
  <c r="K277" i="23"/>
  <c r="K285" i="23"/>
  <c r="K293" i="23"/>
  <c r="K301" i="23"/>
  <c r="K309" i="23"/>
  <c r="K317" i="23"/>
  <c r="K325" i="23"/>
  <c r="K333" i="23"/>
  <c r="K341" i="23"/>
  <c r="K349" i="23"/>
  <c r="K357" i="23"/>
  <c r="K365" i="23"/>
  <c r="K373" i="23"/>
  <c r="K381" i="23"/>
  <c r="K389" i="23"/>
  <c r="K15" i="23"/>
  <c r="K31" i="23"/>
  <c r="K47" i="23"/>
  <c r="K63" i="23"/>
  <c r="K71" i="23"/>
  <c r="K103" i="23"/>
  <c r="K119" i="23"/>
  <c r="K135" i="23"/>
  <c r="K151" i="23"/>
  <c r="K175" i="23"/>
  <c r="K207" i="23"/>
  <c r="K247" i="23"/>
  <c r="K279" i="23"/>
  <c r="K311" i="23"/>
  <c r="K351" i="23"/>
  <c r="K383" i="23"/>
  <c r="K32" i="23"/>
  <c r="K72" i="23"/>
  <c r="K104" i="23"/>
  <c r="K136" i="23"/>
  <c r="K168" i="23"/>
  <c r="K192" i="23"/>
  <c r="K224" i="23"/>
  <c r="K256" i="23"/>
  <c r="K288" i="23"/>
  <c r="K320" i="23"/>
  <c r="K376" i="23"/>
  <c r="K6" i="23"/>
  <c r="K14" i="23"/>
  <c r="K22" i="23"/>
  <c r="K30" i="23"/>
  <c r="K38" i="23"/>
  <c r="K46" i="23"/>
  <c r="K54" i="23"/>
  <c r="K62" i="23"/>
  <c r="K70" i="23"/>
  <c r="K78" i="23"/>
  <c r="K86" i="23"/>
  <c r="K94" i="23"/>
  <c r="K102" i="23"/>
  <c r="K110" i="23"/>
  <c r="K118" i="23"/>
  <c r="K126" i="23"/>
  <c r="K134" i="23"/>
  <c r="K142" i="23"/>
  <c r="K150" i="23"/>
  <c r="K158" i="23"/>
  <c r="K166" i="23"/>
  <c r="K174" i="23"/>
  <c r="K182" i="23"/>
  <c r="K190" i="23"/>
  <c r="K198" i="23"/>
  <c r="K206" i="23"/>
  <c r="K214" i="23"/>
  <c r="K222" i="23"/>
  <c r="K230" i="23"/>
  <c r="K238" i="23"/>
  <c r="K246" i="23"/>
  <c r="K254" i="23"/>
  <c r="K262" i="23"/>
  <c r="K270" i="23"/>
  <c r="K278" i="23"/>
  <c r="K286" i="23"/>
  <c r="K294" i="23"/>
  <c r="K302" i="23"/>
  <c r="K310" i="23"/>
  <c r="K318" i="23"/>
  <c r="K326" i="23"/>
  <c r="K334" i="23"/>
  <c r="K342" i="23"/>
  <c r="K350" i="23"/>
  <c r="K358" i="23"/>
  <c r="K366" i="23"/>
  <c r="K374" i="23"/>
  <c r="K382" i="23"/>
  <c r="K390" i="23"/>
  <c r="K7" i="23"/>
  <c r="K23" i="23"/>
  <c r="K39" i="23"/>
  <c r="K55" i="23"/>
  <c r="K95" i="23"/>
  <c r="K111" i="23"/>
  <c r="K127" i="23"/>
  <c r="K143" i="23"/>
  <c r="K167" i="23"/>
  <c r="K199" i="23"/>
  <c r="K231" i="23"/>
  <c r="K255" i="23"/>
  <c r="K287" i="23"/>
  <c r="K319" i="23"/>
  <c r="K343" i="23"/>
  <c r="K375" i="23"/>
  <c r="K16" i="23"/>
  <c r="K64" i="23"/>
  <c r="K96" i="23"/>
  <c r="K128" i="23"/>
  <c r="K160" i="23"/>
  <c r="K200" i="23"/>
  <c r="K232" i="23"/>
  <c r="K264" i="23"/>
  <c r="K296" i="23"/>
  <c r="K328" i="23"/>
  <c r="K368" i="23"/>
  <c r="C5" i="23"/>
  <c r="C69" i="23"/>
  <c r="C133" i="23"/>
  <c r="C197" i="23"/>
  <c r="C261" i="23"/>
  <c r="C325" i="23"/>
  <c r="C389" i="23"/>
  <c r="F129" i="23"/>
  <c r="F193" i="23"/>
  <c r="F257" i="23"/>
  <c r="F321" i="23"/>
  <c r="C30" i="23"/>
  <c r="C94" i="23"/>
  <c r="C158" i="23"/>
  <c r="C222" i="23"/>
  <c r="C286" i="23"/>
  <c r="C350" i="23"/>
  <c r="F90" i="23"/>
  <c r="F154" i="23"/>
  <c r="F218" i="23"/>
  <c r="F282" i="23"/>
  <c r="F346" i="23"/>
  <c r="C55" i="23"/>
  <c r="C119" i="23"/>
  <c r="C183" i="23"/>
  <c r="C247" i="23"/>
  <c r="C311" i="23"/>
  <c r="C375" i="23"/>
  <c r="F115" i="23"/>
  <c r="F179" i="23"/>
  <c r="F243" i="23"/>
  <c r="F307" i="23"/>
  <c r="C32" i="23"/>
  <c r="C96" i="23"/>
  <c r="C160" i="23"/>
  <c r="C224" i="23"/>
  <c r="C288" i="23"/>
  <c r="C352" i="23"/>
  <c r="F92" i="23"/>
  <c r="F156" i="23"/>
  <c r="F220" i="23"/>
  <c r="F284" i="23"/>
  <c r="C9" i="23"/>
  <c r="C73" i="23"/>
  <c r="C137" i="23"/>
  <c r="C201" i="23"/>
  <c r="C13" i="23"/>
  <c r="C77" i="23"/>
  <c r="C141" i="23"/>
  <c r="C205" i="23"/>
  <c r="C269" i="23"/>
  <c r="C333" i="23"/>
  <c r="F73" i="23"/>
  <c r="F137" i="23"/>
  <c r="F201" i="23"/>
  <c r="F265" i="23"/>
  <c r="F329" i="23"/>
  <c r="C38" i="23"/>
  <c r="C102" i="23"/>
  <c r="C166" i="23"/>
  <c r="C230" i="23"/>
  <c r="C294" i="23"/>
  <c r="C358" i="23"/>
  <c r="F98" i="23"/>
  <c r="F162" i="23"/>
  <c r="F226" i="23"/>
  <c r="F290" i="23"/>
  <c r="F354" i="23"/>
  <c r="C63" i="23"/>
  <c r="C127" i="23"/>
  <c r="C191" i="23"/>
  <c r="C255" i="23"/>
  <c r="C319" i="23"/>
  <c r="C383" i="23"/>
  <c r="F123" i="23"/>
  <c r="F187" i="23"/>
  <c r="F251" i="23"/>
  <c r="F315" i="23"/>
  <c r="C40" i="23"/>
  <c r="C104" i="23"/>
  <c r="C168" i="23"/>
  <c r="C232" i="23"/>
  <c r="C296" i="23"/>
  <c r="C360" i="23"/>
  <c r="F100" i="23"/>
  <c r="F164" i="23"/>
  <c r="F228" i="23"/>
  <c r="F292" i="23"/>
  <c r="C17" i="23"/>
  <c r="C81" i="23"/>
  <c r="C145" i="23"/>
  <c r="C209" i="23"/>
  <c r="C21" i="23"/>
  <c r="C85" i="23"/>
  <c r="C149" i="23"/>
  <c r="C213" i="23"/>
  <c r="C277" i="23"/>
  <c r="C341" i="23"/>
  <c r="F81" i="23"/>
  <c r="F145" i="23"/>
  <c r="F209" i="23"/>
  <c r="F273" i="23"/>
  <c r="F337" i="23"/>
  <c r="C46" i="23"/>
  <c r="C110" i="23"/>
  <c r="C174" i="23"/>
  <c r="C238" i="23"/>
  <c r="C302" i="23"/>
  <c r="C366" i="23"/>
  <c r="F106" i="23"/>
  <c r="F170" i="23"/>
  <c r="F234" i="23"/>
  <c r="F298" i="23"/>
  <c r="C7" i="23"/>
  <c r="C71" i="23"/>
  <c r="C135" i="23"/>
  <c r="C199" i="23"/>
  <c r="C263" i="23"/>
  <c r="C327" i="23"/>
  <c r="C391" i="23"/>
  <c r="F131" i="23"/>
  <c r="F195" i="23"/>
  <c r="F259" i="23"/>
  <c r="F323" i="23"/>
  <c r="C48" i="23"/>
  <c r="C112" i="23"/>
  <c r="C176" i="23"/>
  <c r="C240" i="23"/>
  <c r="C304" i="23"/>
  <c r="C368" i="23"/>
  <c r="F108" i="23"/>
  <c r="F172" i="23"/>
  <c r="F236" i="23"/>
  <c r="F300" i="23"/>
  <c r="C25" i="23"/>
  <c r="C89" i="23"/>
  <c r="C153" i="23"/>
  <c r="C217" i="23"/>
  <c r="C281" i="23"/>
  <c r="C345" i="23"/>
  <c r="F85" i="23"/>
  <c r="F149" i="23"/>
  <c r="F213" i="23"/>
  <c r="F277" i="23"/>
  <c r="F341" i="23"/>
  <c r="C58" i="23"/>
  <c r="C122" i="23"/>
  <c r="C186" i="23"/>
  <c r="C250" i="23"/>
  <c r="C314" i="23"/>
  <c r="C378" i="23"/>
  <c r="F126" i="23"/>
  <c r="F190" i="23"/>
  <c r="F254" i="23"/>
  <c r="F318" i="23"/>
  <c r="C27" i="23"/>
  <c r="C91" i="23"/>
  <c r="C155" i="23"/>
  <c r="C219" i="23"/>
  <c r="C283" i="23"/>
  <c r="C347" i="23"/>
  <c r="F87" i="23"/>
  <c r="F151" i="23"/>
  <c r="F215" i="23"/>
  <c r="F279" i="23"/>
  <c r="F343" i="23"/>
  <c r="F72" i="23"/>
  <c r="F381" i="23"/>
  <c r="C29" i="23"/>
  <c r="C93" i="23"/>
  <c r="C157" i="23"/>
  <c r="C221" i="23"/>
  <c r="C285" i="23"/>
  <c r="C349" i="23"/>
  <c r="F89" i="23"/>
  <c r="F153" i="23"/>
  <c r="F217" i="23"/>
  <c r="F281" i="23"/>
  <c r="F345" i="23"/>
  <c r="C54" i="23"/>
  <c r="C118" i="23"/>
  <c r="C182" i="23"/>
  <c r="C246" i="23"/>
  <c r="C310" i="23"/>
  <c r="C374" i="23"/>
  <c r="F114" i="23"/>
  <c r="F178" i="23"/>
  <c r="F242" i="23"/>
  <c r="F306" i="23"/>
  <c r="C15" i="23"/>
  <c r="C79" i="23"/>
  <c r="C143" i="23"/>
  <c r="C207" i="23"/>
  <c r="C271" i="23"/>
  <c r="C335" i="23"/>
  <c r="F75" i="23"/>
  <c r="F139" i="23"/>
  <c r="F203" i="23"/>
  <c r="F267" i="23"/>
  <c r="F331" i="23"/>
  <c r="C56" i="23"/>
  <c r="C120" i="23"/>
  <c r="C184" i="23"/>
  <c r="C248" i="23"/>
  <c r="C312" i="23"/>
  <c r="C376" i="23"/>
  <c r="F116" i="23"/>
  <c r="F180" i="23"/>
  <c r="F244" i="23"/>
  <c r="F308" i="23"/>
  <c r="C33" i="23"/>
  <c r="C97" i="23"/>
  <c r="C161" i="23"/>
  <c r="C225" i="23"/>
  <c r="C289" i="23"/>
  <c r="C353" i="23"/>
  <c r="F93" i="23"/>
  <c r="F157" i="23"/>
  <c r="F221" i="23"/>
  <c r="F285" i="23"/>
  <c r="F349" i="23"/>
  <c r="C66" i="23"/>
  <c r="C130" i="23"/>
  <c r="C194" i="23"/>
  <c r="C258" i="23"/>
  <c r="C322" i="23"/>
  <c r="C386" i="23"/>
  <c r="F134" i="23"/>
  <c r="F198" i="23"/>
  <c r="F262" i="23"/>
  <c r="F326" i="23"/>
  <c r="C35" i="23"/>
  <c r="C99" i="23"/>
  <c r="C37" i="23"/>
  <c r="C101" i="23"/>
  <c r="C165" i="23"/>
  <c r="C229" i="23"/>
  <c r="C293" i="23"/>
  <c r="C357" i="23"/>
  <c r="F97" i="23"/>
  <c r="F161" i="23"/>
  <c r="F225" i="23"/>
  <c r="F289" i="23"/>
  <c r="F353" i="23"/>
  <c r="C62" i="23"/>
  <c r="C126" i="23"/>
  <c r="C190" i="23"/>
  <c r="C254" i="23"/>
  <c r="C318" i="23"/>
  <c r="C382" i="23"/>
  <c r="F122" i="23"/>
  <c r="F186" i="23"/>
  <c r="F250" i="23"/>
  <c r="F314" i="23"/>
  <c r="C23" i="23"/>
  <c r="C87" i="23"/>
  <c r="C151" i="23"/>
  <c r="C215" i="23"/>
  <c r="C279" i="23"/>
  <c r="C343" i="23"/>
  <c r="F83" i="23"/>
  <c r="F147" i="23"/>
  <c r="F211" i="23"/>
  <c r="F275" i="23"/>
  <c r="F339" i="23"/>
  <c r="C64" i="23"/>
  <c r="C128" i="23"/>
  <c r="C192" i="23"/>
  <c r="C256" i="23"/>
  <c r="C320" i="23"/>
  <c r="C384" i="23"/>
  <c r="F124" i="23"/>
  <c r="F188" i="23"/>
  <c r="F252" i="23"/>
  <c r="F316" i="23"/>
  <c r="C41" i="23"/>
  <c r="C105" i="23"/>
  <c r="C169" i="23"/>
  <c r="C233" i="23"/>
  <c r="C297" i="23"/>
  <c r="C361" i="23"/>
  <c r="F101" i="23"/>
  <c r="F165" i="23"/>
  <c r="F229" i="23"/>
  <c r="F293" i="23"/>
  <c r="C10" i="23"/>
  <c r="C74" i="23"/>
  <c r="C138" i="23"/>
  <c r="C202" i="23"/>
  <c r="C266" i="23"/>
  <c r="C330" i="23"/>
  <c r="F78" i="23"/>
  <c r="F142" i="23"/>
  <c r="F206" i="23"/>
  <c r="F270" i="23"/>
  <c r="F334" i="23"/>
  <c r="C43" i="23"/>
  <c r="C107" i="23"/>
  <c r="C171" i="23"/>
  <c r="C235" i="23"/>
  <c r="C299" i="23"/>
  <c r="C363" i="23"/>
  <c r="F103" i="23"/>
  <c r="F167" i="23"/>
  <c r="F231" i="23"/>
  <c r="F295" i="23"/>
  <c r="C20" i="23"/>
  <c r="F200" i="23"/>
  <c r="C140" i="23"/>
  <c r="C348" i="23"/>
  <c r="F374" i="23"/>
  <c r="C292" i="23"/>
  <c r="F367" i="23"/>
  <c r="C300" i="23"/>
  <c r="F368" i="23"/>
  <c r="C45" i="23"/>
  <c r="C109" i="23"/>
  <c r="C173" i="23"/>
  <c r="C237" i="23"/>
  <c r="C301" i="23"/>
  <c r="C365" i="23"/>
  <c r="F105" i="23"/>
  <c r="F169" i="23"/>
  <c r="F233" i="23"/>
  <c r="F297" i="23"/>
  <c r="C6" i="23"/>
  <c r="C70" i="23"/>
  <c r="C134" i="23"/>
  <c r="C198" i="23"/>
  <c r="C262" i="23"/>
  <c r="C326" i="23"/>
  <c r="C390" i="23"/>
  <c r="F130" i="23"/>
  <c r="F194" i="23"/>
  <c r="F258" i="23"/>
  <c r="F322" i="23"/>
  <c r="C31" i="23"/>
  <c r="C95" i="23"/>
  <c r="C159" i="23"/>
  <c r="C223" i="23"/>
  <c r="C287" i="23"/>
  <c r="C351" i="23"/>
  <c r="F91" i="23"/>
  <c r="F155" i="23"/>
  <c r="F219" i="23"/>
  <c r="F283" i="23"/>
  <c r="C8" i="23"/>
  <c r="C72" i="23"/>
  <c r="C136" i="23"/>
  <c r="C200" i="23"/>
  <c r="C264" i="23"/>
  <c r="C328" i="23"/>
  <c r="C392" i="23"/>
  <c r="F132" i="23"/>
  <c r="F196" i="23"/>
  <c r="F260" i="23"/>
  <c r="F324" i="23"/>
  <c r="C49" i="23"/>
  <c r="C113" i="23"/>
  <c r="C177" i="23"/>
  <c r="C241" i="23"/>
  <c r="C305" i="23"/>
  <c r="C369" i="23"/>
  <c r="F109" i="23"/>
  <c r="F173" i="23"/>
  <c r="F237" i="23"/>
  <c r="F301" i="23"/>
  <c r="C18" i="23"/>
  <c r="C82" i="23"/>
  <c r="C146" i="23"/>
  <c r="C210" i="23"/>
  <c r="C274" i="23"/>
  <c r="C338" i="23"/>
  <c r="F86" i="23"/>
  <c r="F150" i="23"/>
  <c r="F214" i="23"/>
  <c r="F278" i="23"/>
  <c r="F342" i="23"/>
  <c r="C51" i="23"/>
  <c r="C115" i="23"/>
  <c r="C179" i="23"/>
  <c r="C243" i="23"/>
  <c r="C307" i="23"/>
  <c r="C371" i="23"/>
  <c r="F111" i="23"/>
  <c r="F175" i="23"/>
  <c r="F239" i="23"/>
  <c r="F303" i="23"/>
  <c r="C84" i="23"/>
  <c r="F264" i="23"/>
  <c r="F128" i="23"/>
  <c r="F80" i="23"/>
  <c r="F382" i="23"/>
  <c r="C356" i="23"/>
  <c r="F375" i="23"/>
  <c r="C364" i="23"/>
  <c r="F376" i="23"/>
  <c r="C244" i="23"/>
  <c r="F361" i="23"/>
  <c r="F380" i="23"/>
  <c r="C53" i="23"/>
  <c r="C117" i="23"/>
  <c r="C181" i="23"/>
  <c r="C245" i="23"/>
  <c r="C309" i="23"/>
  <c r="C373" i="23"/>
  <c r="F113" i="23"/>
  <c r="F177" i="23"/>
  <c r="F241" i="23"/>
  <c r="F305" i="23"/>
  <c r="C14" i="23"/>
  <c r="C78" i="23"/>
  <c r="C142" i="23"/>
  <c r="C206" i="23"/>
  <c r="C270" i="23"/>
  <c r="C334" i="23"/>
  <c r="F74" i="23"/>
  <c r="F138" i="23"/>
  <c r="F202" i="23"/>
  <c r="F266" i="23"/>
  <c r="F330" i="23"/>
  <c r="C39" i="23"/>
  <c r="C103" i="23"/>
  <c r="C167" i="23"/>
  <c r="C231" i="23"/>
  <c r="C295" i="23"/>
  <c r="C359" i="23"/>
  <c r="F99" i="23"/>
  <c r="F163" i="23"/>
  <c r="F227" i="23"/>
  <c r="F291" i="23"/>
  <c r="C16" i="23"/>
  <c r="C80" i="23"/>
  <c r="C144" i="23"/>
  <c r="C208" i="23"/>
  <c r="C272" i="23"/>
  <c r="C336" i="23"/>
  <c r="F76" i="23"/>
  <c r="F140" i="23"/>
  <c r="F204" i="23"/>
  <c r="F268" i="23"/>
  <c r="F332" i="23"/>
  <c r="C57" i="23"/>
  <c r="C121" i="23"/>
  <c r="C185" i="23"/>
  <c r="C249" i="23"/>
  <c r="C313" i="23"/>
  <c r="C377" i="23"/>
  <c r="F117" i="23"/>
  <c r="F181" i="23"/>
  <c r="F245" i="23"/>
  <c r="F309" i="23"/>
  <c r="C26" i="23"/>
  <c r="C90" i="23"/>
  <c r="C154" i="23"/>
  <c r="C218" i="23"/>
  <c r="C282" i="23"/>
  <c r="C346" i="23"/>
  <c r="F94" i="23"/>
  <c r="F158" i="23"/>
  <c r="F222" i="23"/>
  <c r="F286" i="23"/>
  <c r="F350" i="23"/>
  <c r="C59" i="23"/>
  <c r="C123" i="23"/>
  <c r="C187" i="23"/>
  <c r="C251" i="23"/>
  <c r="C315" i="23"/>
  <c r="C379" i="23"/>
  <c r="F119" i="23"/>
  <c r="F183" i="23"/>
  <c r="F247" i="23"/>
  <c r="F311" i="23"/>
  <c r="C148" i="23"/>
  <c r="F328" i="23"/>
  <c r="C61" i="23"/>
  <c r="F249" i="23"/>
  <c r="F82" i="23"/>
  <c r="C239" i="23"/>
  <c r="C88" i="23"/>
  <c r="F276" i="23"/>
  <c r="C321" i="23"/>
  <c r="F141" i="23"/>
  <c r="F325" i="23"/>
  <c r="C162" i="23"/>
  <c r="C306" i="23"/>
  <c r="F174" i="23"/>
  <c r="C3" i="23"/>
  <c r="C147" i="23"/>
  <c r="C275" i="23"/>
  <c r="F79" i="23"/>
  <c r="F207" i="23"/>
  <c r="F335" i="23"/>
  <c r="F373" i="23"/>
  <c r="F144" i="23"/>
  <c r="C36" i="23"/>
  <c r="F344" i="23"/>
  <c r="F96" i="23"/>
  <c r="C12" i="23"/>
  <c r="F168" i="23"/>
  <c r="C76" i="23"/>
  <c r="C380" i="23"/>
  <c r="F378" i="23"/>
  <c r="C260" i="23"/>
  <c r="F363" i="23"/>
  <c r="C125" i="23"/>
  <c r="F313" i="23"/>
  <c r="F146" i="23"/>
  <c r="C303" i="23"/>
  <c r="C152" i="23"/>
  <c r="F340" i="23"/>
  <c r="C329" i="23"/>
  <c r="F189" i="23"/>
  <c r="F333" i="23"/>
  <c r="C170" i="23"/>
  <c r="C354" i="23"/>
  <c r="F182" i="23"/>
  <c r="C11" i="23"/>
  <c r="C163" i="23"/>
  <c r="C291" i="23"/>
  <c r="F95" i="23"/>
  <c r="F223" i="23"/>
  <c r="F351" i="23"/>
  <c r="F389" i="23"/>
  <c r="F208" i="23"/>
  <c r="C100" i="23"/>
  <c r="F359" i="23"/>
  <c r="F160" i="23"/>
  <c r="F356" i="23"/>
  <c r="F232" i="23"/>
  <c r="C332" i="23"/>
  <c r="F112" i="23"/>
  <c r="F386" i="23"/>
  <c r="C324" i="23"/>
  <c r="F371" i="23"/>
  <c r="C189" i="23"/>
  <c r="F210" i="23"/>
  <c r="C367" i="23"/>
  <c r="C216" i="23"/>
  <c r="C65" i="23"/>
  <c r="C337" i="23"/>
  <c r="C34" i="23"/>
  <c r="C178" i="23"/>
  <c r="F230" i="23"/>
  <c r="C19" i="23"/>
  <c r="C323" i="23"/>
  <c r="F255" i="23"/>
  <c r="F364" i="23"/>
  <c r="F272" i="23"/>
  <c r="F383" i="23"/>
  <c r="C52" i="23"/>
  <c r="F256" i="23"/>
  <c r="F176" i="23"/>
  <c r="C388" i="23"/>
  <c r="C175" i="23"/>
  <c r="C298" i="23"/>
  <c r="F71" i="23"/>
  <c r="F280" i="23"/>
  <c r="C316" i="23"/>
  <c r="C22" i="23"/>
  <c r="F197" i="23"/>
  <c r="C362" i="23"/>
  <c r="C195" i="23"/>
  <c r="F127" i="23"/>
  <c r="C212" i="23"/>
  <c r="C164" i="23"/>
  <c r="F224" i="23"/>
  <c r="F296" i="23"/>
  <c r="C268" i="23"/>
  <c r="F379" i="23"/>
  <c r="F212" i="23"/>
  <c r="F327" i="23"/>
  <c r="C236" i="23"/>
  <c r="F370" i="23"/>
  <c r="C253" i="23"/>
  <c r="C86" i="23"/>
  <c r="F274" i="23"/>
  <c r="F107" i="23"/>
  <c r="C280" i="23"/>
  <c r="C129" i="23"/>
  <c r="C385" i="23"/>
  <c r="F205" i="23"/>
  <c r="C42" i="23"/>
  <c r="C226" i="23"/>
  <c r="C370" i="23"/>
  <c r="F238" i="23"/>
  <c r="C67" i="23"/>
  <c r="C203" i="23"/>
  <c r="C331" i="23"/>
  <c r="F135" i="23"/>
  <c r="F263" i="23"/>
  <c r="C276" i="23"/>
  <c r="C28" i="23"/>
  <c r="F336" i="23"/>
  <c r="C228" i="23"/>
  <c r="F391" i="23"/>
  <c r="F288" i="23"/>
  <c r="C116" i="23"/>
  <c r="F348" i="23"/>
  <c r="C60" i="23"/>
  <c r="F240" i="23"/>
  <c r="F320" i="23"/>
  <c r="F120" i="23"/>
  <c r="F387" i="23"/>
  <c r="C111" i="23"/>
  <c r="C265" i="23"/>
  <c r="F118" i="23"/>
  <c r="C259" i="23"/>
  <c r="F357" i="23"/>
  <c r="F216" i="23"/>
  <c r="C372" i="23"/>
  <c r="F362" i="23"/>
  <c r="F388" i="23"/>
  <c r="C24" i="23"/>
  <c r="C139" i="23"/>
  <c r="F365" i="23"/>
  <c r="F392" i="23"/>
  <c r="C196" i="23"/>
  <c r="C317" i="23"/>
  <c r="C150" i="23"/>
  <c r="F338" i="23"/>
  <c r="F171" i="23"/>
  <c r="C344" i="23"/>
  <c r="C193" i="23"/>
  <c r="C393" i="23"/>
  <c r="F253" i="23"/>
  <c r="C50" i="23"/>
  <c r="C234" i="23"/>
  <c r="F102" i="23"/>
  <c r="F246" i="23"/>
  <c r="C75" i="23"/>
  <c r="C211" i="23"/>
  <c r="C339" i="23"/>
  <c r="F143" i="23"/>
  <c r="F271" i="23"/>
  <c r="C340" i="23"/>
  <c r="C92" i="23"/>
  <c r="F358" i="23"/>
  <c r="F88" i="23"/>
  <c r="C44" i="23"/>
  <c r="F347" i="23"/>
  <c r="C180" i="23"/>
  <c r="F369" i="23"/>
  <c r="C124" i="23"/>
  <c r="F304" i="23"/>
  <c r="C4" i="23"/>
  <c r="F184" i="23"/>
  <c r="C204" i="23"/>
  <c r="C278" i="23"/>
  <c r="F299" i="23"/>
  <c r="F269" i="23"/>
  <c r="C290" i="23"/>
  <c r="C131" i="23"/>
  <c r="F191" i="23"/>
  <c r="C220" i="23"/>
  <c r="C172" i="23"/>
  <c r="F385" i="23"/>
  <c r="C132" i="23"/>
  <c r="F185" i="23"/>
  <c r="F133" i="23"/>
  <c r="F317" i="23"/>
  <c r="F166" i="23"/>
  <c r="C267" i="23"/>
  <c r="F372" i="23"/>
  <c r="F393" i="23"/>
  <c r="C381" i="23"/>
  <c r="C214" i="23"/>
  <c r="C47" i="23"/>
  <c r="F235" i="23"/>
  <c r="F84" i="23"/>
  <c r="C257" i="23"/>
  <c r="F77" i="23"/>
  <c r="F261" i="23"/>
  <c r="C98" i="23"/>
  <c r="C242" i="23"/>
  <c r="F110" i="23"/>
  <c r="F294" i="23"/>
  <c r="C83" i="23"/>
  <c r="C227" i="23"/>
  <c r="C355" i="23"/>
  <c r="F159" i="23"/>
  <c r="F287" i="23"/>
  <c r="F136" i="23"/>
  <c r="C156" i="23"/>
  <c r="F366" i="23"/>
  <c r="F152" i="23"/>
  <c r="C108" i="23"/>
  <c r="F360" i="23"/>
  <c r="C308" i="23"/>
  <c r="F377" i="23"/>
  <c r="C188" i="23"/>
  <c r="F352" i="23"/>
  <c r="C68" i="23"/>
  <c r="F248" i="23"/>
  <c r="F192" i="23"/>
  <c r="F121" i="23"/>
  <c r="F148" i="23"/>
  <c r="F125" i="23"/>
  <c r="C106" i="23"/>
  <c r="F302" i="23"/>
  <c r="C387" i="23"/>
  <c r="F319" i="23"/>
  <c r="F390" i="23"/>
  <c r="F384" i="23"/>
  <c r="C252" i="23"/>
  <c r="F312" i="23"/>
  <c r="C342" i="23"/>
  <c r="C273" i="23"/>
  <c r="C114" i="23"/>
  <c r="F310" i="23"/>
  <c r="F199" i="23"/>
  <c r="C284" i="23"/>
  <c r="F104" i="23"/>
  <c r="F355" i="23"/>
  <c r="D7" i="23"/>
  <c r="D15" i="23"/>
  <c r="D23" i="23"/>
  <c r="D31" i="23"/>
  <c r="D39" i="23"/>
  <c r="D47" i="23"/>
  <c r="D55" i="23"/>
  <c r="D63" i="23"/>
  <c r="D71" i="23"/>
  <c r="D79" i="23"/>
  <c r="D87" i="23"/>
  <c r="D95" i="23"/>
  <c r="D103" i="23"/>
  <c r="D111" i="23"/>
  <c r="D119" i="23"/>
  <c r="D127" i="23"/>
  <c r="D135" i="23"/>
  <c r="D143" i="23"/>
  <c r="D151" i="23"/>
  <c r="D159" i="23"/>
  <c r="D167" i="23"/>
  <c r="D175" i="23"/>
  <c r="D183" i="23"/>
  <c r="D191" i="23"/>
  <c r="D199" i="23"/>
  <c r="D207" i="23"/>
  <c r="D215" i="23"/>
  <c r="D223" i="23"/>
  <c r="D231" i="23"/>
  <c r="D239" i="23"/>
  <c r="D247" i="23"/>
  <c r="D255" i="23"/>
  <c r="D263" i="23"/>
  <c r="D271" i="23"/>
  <c r="D279" i="23"/>
  <c r="D287" i="23"/>
  <c r="D295" i="23"/>
  <c r="D303" i="23"/>
  <c r="D311" i="23"/>
  <c r="D319" i="23"/>
  <c r="D327" i="23"/>
  <c r="D335" i="23"/>
  <c r="D343" i="23"/>
  <c r="D351" i="23"/>
  <c r="D359" i="23"/>
  <c r="D367" i="23"/>
  <c r="D375" i="23"/>
  <c r="D383" i="23"/>
  <c r="D391" i="23"/>
  <c r="D14" i="23"/>
  <c r="D70" i="23"/>
  <c r="D126" i="23"/>
  <c r="D150" i="23"/>
  <c r="D198" i="23"/>
  <c r="D246" i="23"/>
  <c r="D294" i="23"/>
  <c r="D342" i="23"/>
  <c r="D8" i="23"/>
  <c r="D16" i="23"/>
  <c r="D24" i="23"/>
  <c r="D32" i="23"/>
  <c r="D40" i="23"/>
  <c r="D48" i="23"/>
  <c r="D56" i="23"/>
  <c r="D64" i="23"/>
  <c r="D72" i="23"/>
  <c r="D80" i="23"/>
  <c r="D88" i="23"/>
  <c r="D96" i="23"/>
  <c r="D104" i="23"/>
  <c r="D112" i="23"/>
  <c r="D120" i="23"/>
  <c r="D128" i="23"/>
  <c r="D136" i="23"/>
  <c r="D144" i="23"/>
  <c r="D152" i="23"/>
  <c r="D160" i="23"/>
  <c r="D168" i="23"/>
  <c r="D176" i="23"/>
  <c r="D184" i="23"/>
  <c r="D192" i="23"/>
  <c r="D200" i="23"/>
  <c r="D208" i="23"/>
  <c r="D216" i="23"/>
  <c r="D224" i="23"/>
  <c r="D232" i="23"/>
  <c r="D240" i="23"/>
  <c r="D248" i="23"/>
  <c r="D256" i="23"/>
  <c r="D264" i="23"/>
  <c r="D272" i="23"/>
  <c r="D280" i="23"/>
  <c r="D288" i="23"/>
  <c r="D296" i="23"/>
  <c r="D304" i="23"/>
  <c r="D312" i="23"/>
  <c r="D320" i="23"/>
  <c r="D328" i="23"/>
  <c r="D336" i="23"/>
  <c r="D344" i="23"/>
  <c r="D352" i="23"/>
  <c r="D360" i="23"/>
  <c r="D368" i="23"/>
  <c r="D376" i="23"/>
  <c r="D384" i="23"/>
  <c r="D392" i="23"/>
  <c r="D350" i="23"/>
  <c r="D9" i="23"/>
  <c r="D17" i="23"/>
  <c r="D25" i="23"/>
  <c r="D33" i="23"/>
  <c r="D41" i="23"/>
  <c r="D49" i="23"/>
  <c r="D57" i="23"/>
  <c r="D65" i="23"/>
  <c r="D73" i="23"/>
  <c r="D81" i="23"/>
  <c r="D89" i="23"/>
  <c r="D97" i="23"/>
  <c r="D105" i="23"/>
  <c r="D113" i="23"/>
  <c r="D121" i="23"/>
  <c r="D129" i="23"/>
  <c r="D137" i="23"/>
  <c r="D145" i="23"/>
  <c r="D153" i="23"/>
  <c r="D161" i="23"/>
  <c r="D169" i="23"/>
  <c r="D177" i="23"/>
  <c r="D185" i="23"/>
  <c r="D193" i="23"/>
  <c r="D201" i="23"/>
  <c r="D209" i="23"/>
  <c r="D217" i="23"/>
  <c r="D225" i="23"/>
  <c r="D233" i="23"/>
  <c r="D241" i="23"/>
  <c r="D249" i="23"/>
  <c r="D257" i="23"/>
  <c r="D265" i="23"/>
  <c r="D273" i="23"/>
  <c r="D281" i="23"/>
  <c r="D289" i="23"/>
  <c r="D297" i="23"/>
  <c r="D305" i="23"/>
  <c r="D313" i="23"/>
  <c r="D321" i="23"/>
  <c r="D329" i="23"/>
  <c r="D337" i="23"/>
  <c r="D345" i="23"/>
  <c r="D353" i="23"/>
  <c r="D361" i="23"/>
  <c r="D369" i="23"/>
  <c r="D377" i="23"/>
  <c r="D385" i="23"/>
  <c r="D393" i="23"/>
  <c r="D38" i="23"/>
  <c r="D94" i="23"/>
  <c r="D142" i="23"/>
  <c r="D182" i="23"/>
  <c r="D230" i="23"/>
  <c r="D278" i="23"/>
  <c r="D318" i="23"/>
  <c r="D374" i="23"/>
  <c r="D10" i="23"/>
  <c r="D18" i="23"/>
  <c r="D26" i="23"/>
  <c r="D34" i="23"/>
  <c r="D42" i="23"/>
  <c r="D50" i="23"/>
  <c r="D58" i="23"/>
  <c r="D66" i="23"/>
  <c r="D74" i="23"/>
  <c r="D82" i="23"/>
  <c r="D90" i="23"/>
  <c r="D98" i="23"/>
  <c r="D106" i="23"/>
  <c r="D114" i="23"/>
  <c r="D122" i="23"/>
  <c r="D130" i="23"/>
  <c r="D138" i="23"/>
  <c r="D146" i="23"/>
  <c r="D154" i="23"/>
  <c r="D162" i="23"/>
  <c r="D170" i="23"/>
  <c r="D178" i="23"/>
  <c r="D186" i="23"/>
  <c r="D194" i="23"/>
  <c r="D202" i="23"/>
  <c r="D210" i="23"/>
  <c r="D218" i="23"/>
  <c r="D226" i="23"/>
  <c r="D234" i="23"/>
  <c r="D242" i="23"/>
  <c r="D250" i="23"/>
  <c r="D258" i="23"/>
  <c r="D266" i="23"/>
  <c r="D274" i="23"/>
  <c r="D282" i="23"/>
  <c r="D290" i="23"/>
  <c r="D298" i="23"/>
  <c r="D306" i="23"/>
  <c r="D314" i="23"/>
  <c r="D322" i="23"/>
  <c r="D330" i="23"/>
  <c r="D338" i="23"/>
  <c r="D346" i="23"/>
  <c r="D354" i="23"/>
  <c r="D362" i="23"/>
  <c r="D370" i="23"/>
  <c r="D378" i="23"/>
  <c r="D386" i="23"/>
  <c r="D6" i="23"/>
  <c r="D62" i="23"/>
  <c r="D102" i="23"/>
  <c r="D174" i="23"/>
  <c r="D238" i="23"/>
  <c r="D286" i="23"/>
  <c r="D334" i="23"/>
  <c r="D390" i="23"/>
  <c r="D3" i="23"/>
  <c r="D11" i="23"/>
  <c r="D19" i="23"/>
  <c r="D27" i="23"/>
  <c r="D35" i="23"/>
  <c r="D43" i="23"/>
  <c r="D51" i="23"/>
  <c r="D59" i="23"/>
  <c r="D67" i="23"/>
  <c r="D75" i="23"/>
  <c r="D83" i="23"/>
  <c r="D91" i="23"/>
  <c r="D99" i="23"/>
  <c r="D107" i="23"/>
  <c r="D115" i="23"/>
  <c r="D123" i="23"/>
  <c r="D131" i="23"/>
  <c r="D139" i="23"/>
  <c r="D147" i="23"/>
  <c r="D155" i="23"/>
  <c r="D163" i="23"/>
  <c r="D171" i="23"/>
  <c r="D179" i="23"/>
  <c r="D187" i="23"/>
  <c r="D195" i="23"/>
  <c r="D203" i="23"/>
  <c r="D211" i="23"/>
  <c r="D219" i="23"/>
  <c r="D227" i="23"/>
  <c r="D235" i="23"/>
  <c r="D243" i="23"/>
  <c r="D251" i="23"/>
  <c r="D259" i="23"/>
  <c r="D267" i="23"/>
  <c r="D275" i="23"/>
  <c r="D283" i="23"/>
  <c r="D291" i="23"/>
  <c r="D299" i="23"/>
  <c r="D307" i="23"/>
  <c r="D315" i="23"/>
  <c r="D323" i="23"/>
  <c r="D331" i="23"/>
  <c r="D339" i="23"/>
  <c r="D347" i="23"/>
  <c r="D355" i="23"/>
  <c r="D363" i="23"/>
  <c r="D371" i="23"/>
  <c r="D379" i="23"/>
  <c r="D387" i="23"/>
  <c r="D46" i="23"/>
  <c r="D78" i="23"/>
  <c r="D118" i="23"/>
  <c r="D166" i="23"/>
  <c r="D206" i="23"/>
  <c r="D254" i="23"/>
  <c r="D302" i="23"/>
  <c r="D358" i="23"/>
  <c r="D4" i="23"/>
  <c r="D12" i="23"/>
  <c r="D20" i="23"/>
  <c r="D28" i="23"/>
  <c r="D36" i="23"/>
  <c r="D44" i="23"/>
  <c r="D52" i="23"/>
  <c r="D60" i="23"/>
  <c r="D68" i="23"/>
  <c r="D76" i="23"/>
  <c r="D84" i="23"/>
  <c r="D92" i="23"/>
  <c r="D100" i="23"/>
  <c r="D108" i="23"/>
  <c r="D116" i="23"/>
  <c r="D124" i="23"/>
  <c r="D132" i="23"/>
  <c r="D140" i="23"/>
  <c r="D148" i="23"/>
  <c r="D156" i="23"/>
  <c r="D164" i="23"/>
  <c r="D172" i="23"/>
  <c r="D180" i="23"/>
  <c r="D188" i="23"/>
  <c r="D196" i="23"/>
  <c r="D204" i="23"/>
  <c r="D212" i="23"/>
  <c r="D220" i="23"/>
  <c r="D228" i="23"/>
  <c r="D236" i="23"/>
  <c r="D244" i="23"/>
  <c r="D252" i="23"/>
  <c r="D260" i="23"/>
  <c r="D268" i="23"/>
  <c r="D276" i="23"/>
  <c r="D284" i="23"/>
  <c r="D292" i="23"/>
  <c r="D300" i="23"/>
  <c r="D308" i="23"/>
  <c r="D316" i="23"/>
  <c r="D324" i="23"/>
  <c r="D332" i="23"/>
  <c r="D340" i="23"/>
  <c r="D348" i="23"/>
  <c r="D356" i="23"/>
  <c r="D364" i="23"/>
  <c r="D372" i="23"/>
  <c r="D380" i="23"/>
  <c r="D388" i="23"/>
  <c r="D22" i="23"/>
  <c r="D54" i="23"/>
  <c r="D110" i="23"/>
  <c r="D158" i="23"/>
  <c r="D214" i="23"/>
  <c r="D262" i="23"/>
  <c r="D310" i="23"/>
  <c r="D366" i="23"/>
  <c r="D5" i="23"/>
  <c r="D13" i="23"/>
  <c r="D21" i="23"/>
  <c r="D29" i="23"/>
  <c r="D37" i="23"/>
  <c r="D45" i="23"/>
  <c r="D53" i="23"/>
  <c r="D61" i="23"/>
  <c r="D69" i="23"/>
  <c r="D77" i="23"/>
  <c r="D85" i="23"/>
  <c r="D93" i="23"/>
  <c r="D101" i="23"/>
  <c r="D109" i="23"/>
  <c r="D117" i="23"/>
  <c r="D125" i="23"/>
  <c r="D133" i="23"/>
  <c r="D141" i="23"/>
  <c r="D149" i="23"/>
  <c r="D157" i="23"/>
  <c r="D165" i="23"/>
  <c r="D173" i="23"/>
  <c r="D181" i="23"/>
  <c r="D189" i="23"/>
  <c r="D197" i="23"/>
  <c r="D205" i="23"/>
  <c r="D213" i="23"/>
  <c r="D221" i="23"/>
  <c r="D229" i="23"/>
  <c r="D237" i="23"/>
  <c r="D245" i="23"/>
  <c r="D253" i="23"/>
  <c r="D261" i="23"/>
  <c r="D269" i="23"/>
  <c r="D277" i="23"/>
  <c r="D285" i="23"/>
  <c r="D293" i="23"/>
  <c r="D301" i="23"/>
  <c r="D309" i="23"/>
  <c r="D317" i="23"/>
  <c r="D325" i="23"/>
  <c r="D333" i="23"/>
  <c r="D341" i="23"/>
  <c r="D349" i="23"/>
  <c r="D357" i="23"/>
  <c r="D365" i="23"/>
  <c r="D373" i="23"/>
  <c r="D381" i="23"/>
  <c r="D389" i="23"/>
  <c r="D30" i="23"/>
  <c r="D86" i="23"/>
  <c r="D134" i="23"/>
  <c r="D190" i="23"/>
  <c r="D222" i="23"/>
  <c r="D270" i="23"/>
  <c r="D326" i="23"/>
  <c r="D382" i="23"/>
  <c r="I5" i="3"/>
  <c r="M13" i="9"/>
  <c r="N13" i="9" s="1"/>
  <c r="F69" i="23"/>
  <c r="F64" i="23"/>
  <c r="F70" i="23"/>
  <c r="F68" i="23"/>
  <c r="F65" i="23"/>
  <c r="F67" i="23"/>
  <c r="F66" i="23"/>
  <c r="F41" i="23"/>
  <c r="E45" i="23"/>
  <c r="F4" i="23"/>
  <c r="F12" i="23"/>
  <c r="F14" i="23"/>
  <c r="F24" i="23"/>
  <c r="F34" i="23"/>
  <c r="F44" i="23"/>
  <c r="F7" i="23"/>
  <c r="F20" i="23"/>
  <c r="F30" i="23"/>
  <c r="F39" i="23"/>
  <c r="F48" i="23"/>
  <c r="F56" i="23"/>
  <c r="F8" i="23"/>
  <c r="F21" i="23"/>
  <c r="F31" i="23"/>
  <c r="F40" i="23"/>
  <c r="F49" i="23"/>
  <c r="F62" i="23"/>
  <c r="F52" i="23"/>
  <c r="F38" i="23"/>
  <c r="F23" i="23"/>
  <c r="F3" i="23"/>
  <c r="F53" i="23"/>
  <c r="F63" i="23"/>
  <c r="F51" i="23"/>
  <c r="F60" i="23"/>
  <c r="F50" i="23"/>
  <c r="F35" i="23"/>
  <c r="F19" i="23"/>
  <c r="E21" i="23"/>
  <c r="F42" i="23"/>
  <c r="F58" i="23"/>
  <c r="F26" i="23"/>
  <c r="F27" i="23"/>
  <c r="F36" i="23"/>
  <c r="F59" i="23"/>
  <c r="F47" i="23"/>
  <c r="F33" i="23"/>
  <c r="F16" i="23"/>
  <c r="F61" i="23"/>
  <c r="E53" i="23"/>
  <c r="E4" i="23"/>
  <c r="E61" i="23"/>
  <c r="E29" i="23"/>
  <c r="E37" i="23"/>
  <c r="F57" i="23"/>
  <c r="F46" i="23"/>
  <c r="F32" i="23"/>
  <c r="F15" i="23"/>
  <c r="E5" i="23"/>
  <c r="F22" i="23"/>
  <c r="F55" i="23"/>
  <c r="F45" i="23"/>
  <c r="F29" i="23"/>
  <c r="F10" i="23"/>
  <c r="AA479" i="15"/>
  <c r="AA471" i="15"/>
  <c r="AA463" i="15"/>
  <c r="AA455" i="15"/>
  <c r="E6" i="23"/>
  <c r="F54" i="23"/>
  <c r="F43" i="23"/>
  <c r="F28" i="23"/>
  <c r="F6" i="23"/>
  <c r="L9" i="23"/>
  <c r="L79" i="23"/>
  <c r="L25" i="23"/>
  <c r="L33" i="23"/>
  <c r="L41" i="23"/>
  <c r="L49" i="23"/>
  <c r="L57" i="23"/>
  <c r="L135" i="23"/>
  <c r="L73" i="23"/>
  <c r="L81" i="23"/>
  <c r="L89" i="23"/>
  <c r="L97" i="23"/>
  <c r="L105" i="23"/>
  <c r="L113" i="23"/>
  <c r="L121" i="23"/>
  <c r="L129" i="23"/>
  <c r="L137" i="23"/>
  <c r="L145" i="23"/>
  <c r="L153" i="23"/>
  <c r="L161" i="23"/>
  <c r="L169" i="23"/>
  <c r="L10" i="23"/>
  <c r="L18" i="23"/>
  <c r="L26" i="23"/>
  <c r="L34" i="23"/>
  <c r="L42" i="23"/>
  <c r="L50" i="23"/>
  <c r="L58" i="23"/>
  <c r="L66" i="23"/>
  <c r="L74" i="23"/>
  <c r="L82" i="23"/>
  <c r="L90" i="23"/>
  <c r="L98" i="23"/>
  <c r="L106" i="23"/>
  <c r="L114" i="23"/>
  <c r="L122" i="23"/>
  <c r="L130" i="23"/>
  <c r="L138" i="23"/>
  <c r="L146" i="23"/>
  <c r="L154" i="23"/>
  <c r="L162" i="23"/>
  <c r="L170" i="23"/>
  <c r="L5" i="23"/>
  <c r="L13" i="23"/>
  <c r="L21" i="23"/>
  <c r="L29" i="23"/>
  <c r="L17" i="23"/>
  <c r="L45" i="23"/>
  <c r="L53" i="23"/>
  <c r="L61" i="23"/>
  <c r="L69" i="23"/>
  <c r="L77" i="23"/>
  <c r="L85" i="23"/>
  <c r="L93" i="23"/>
  <c r="L101" i="23"/>
  <c r="L109" i="23"/>
  <c r="L117" i="23"/>
  <c r="L125" i="23"/>
  <c r="L133" i="23"/>
  <c r="L141" i="23"/>
  <c r="L149" i="23"/>
  <c r="L157" i="23"/>
  <c r="L165" i="23"/>
  <c r="L6" i="23"/>
  <c r="L14" i="23"/>
  <c r="L22" i="23"/>
  <c r="L30" i="23"/>
  <c r="L38" i="23"/>
  <c r="L46" i="23"/>
  <c r="L54" i="23"/>
  <c r="L62" i="23"/>
  <c r="L70" i="23"/>
  <c r="L78" i="23"/>
  <c r="L86" i="23"/>
  <c r="L94" i="23"/>
  <c r="L112" i="23"/>
  <c r="L110" i="23"/>
  <c r="L118" i="23"/>
  <c r="L126" i="23"/>
  <c r="L134" i="23"/>
  <c r="L142" i="23"/>
  <c r="L150" i="23"/>
  <c r="L158" i="23"/>
  <c r="L166" i="23"/>
  <c r="L7" i="23"/>
  <c r="L15" i="23"/>
  <c r="L23" i="23"/>
  <c r="L31" i="23"/>
  <c r="L39" i="23"/>
  <c r="L47" i="23"/>
  <c r="L55" i="23"/>
  <c r="L63" i="23"/>
  <c r="L71" i="23"/>
  <c r="L65" i="23"/>
  <c r="L87" i="23"/>
  <c r="L95" i="23"/>
  <c r="L103" i="23"/>
  <c r="L111" i="23"/>
  <c r="L119" i="23"/>
  <c r="L127" i="23"/>
  <c r="L102" i="23"/>
  <c r="L143" i="23"/>
  <c r="L151" i="23"/>
  <c r="L159" i="23"/>
  <c r="L167" i="23"/>
  <c r="L8" i="23"/>
  <c r="L16" i="23"/>
  <c r="L24" i="23"/>
  <c r="L32" i="23"/>
  <c r="L40" i="23"/>
  <c r="L48" i="23"/>
  <c r="L56" i="23"/>
  <c r="L37" i="23"/>
  <c r="L72" i="23"/>
  <c r="L80" i="23"/>
  <c r="L88" i="23"/>
  <c r="L96" i="23"/>
  <c r="L104" i="23"/>
  <c r="L64" i="23"/>
  <c r="L120" i="23"/>
  <c r="L128" i="23"/>
  <c r="L136" i="23"/>
  <c r="L144" i="23"/>
  <c r="L152" i="23"/>
  <c r="L160" i="23"/>
  <c r="L168" i="23"/>
  <c r="L3" i="23"/>
  <c r="L35" i="23"/>
  <c r="L67" i="23"/>
  <c r="L99" i="23"/>
  <c r="L131" i="23"/>
  <c r="L163" i="23"/>
  <c r="L4" i="23"/>
  <c r="L36" i="23"/>
  <c r="L68" i="23"/>
  <c r="L100" i="23"/>
  <c r="L132" i="23"/>
  <c r="L164" i="23"/>
  <c r="L11" i="23"/>
  <c r="L43" i="23"/>
  <c r="L75" i="23"/>
  <c r="L107" i="23"/>
  <c r="L139" i="23"/>
  <c r="L171" i="23"/>
  <c r="L12" i="23"/>
  <c r="L44" i="23"/>
  <c r="L76" i="23"/>
  <c r="L108" i="23"/>
  <c r="L140" i="23"/>
  <c r="L172" i="23"/>
  <c r="L19" i="23"/>
  <c r="L51" i="23"/>
  <c r="L83" i="23"/>
  <c r="L115" i="23"/>
  <c r="L147" i="23"/>
  <c r="L20" i="23"/>
  <c r="L52" i="23"/>
  <c r="L84" i="23"/>
  <c r="L116" i="23"/>
  <c r="L148" i="23"/>
  <c r="L27" i="23"/>
  <c r="L59" i="23"/>
  <c r="L91" i="23"/>
  <c r="L123" i="23"/>
  <c r="L155" i="23"/>
  <c r="L28" i="23"/>
  <c r="L60" i="23"/>
  <c r="L92" i="23"/>
  <c r="L124" i="23"/>
  <c r="L156" i="23"/>
  <c r="F9" i="23"/>
  <c r="F13" i="23"/>
  <c r="F17" i="23"/>
  <c r="F25" i="23"/>
  <c r="F18" i="23"/>
  <c r="AA456" i="15"/>
  <c r="F37" i="23"/>
  <c r="F5" i="23"/>
  <c r="F11" i="23"/>
  <c r="AA462" i="15"/>
  <c r="AA454" i="15"/>
  <c r="AA480" i="15"/>
  <c r="AA472" i="15"/>
  <c r="AA464" i="15"/>
  <c r="AA458" i="15"/>
  <c r="AA482" i="15"/>
  <c r="AA474" i="15"/>
  <c r="AA466" i="15"/>
  <c r="AA450" i="15"/>
  <c r="AA481" i="15"/>
  <c r="AA473" i="15"/>
  <c r="AA465" i="15"/>
  <c r="AA457" i="15"/>
  <c r="AA483" i="15"/>
  <c r="AA475" i="15"/>
  <c r="AA467" i="15"/>
  <c r="AA459" i="15"/>
  <c r="AA451" i="15"/>
  <c r="E60" i="23"/>
  <c r="E52" i="23"/>
  <c r="E44" i="23"/>
  <c r="E36" i="23"/>
  <c r="E28" i="23"/>
  <c r="E20" i="23"/>
  <c r="E12" i="23"/>
  <c r="E59" i="23"/>
  <c r="E51" i="23"/>
  <c r="E43" i="23"/>
  <c r="E35" i="23"/>
  <c r="E27" i="23"/>
  <c r="E19" i="23"/>
  <c r="E11" i="23"/>
  <c r="E3" i="23"/>
  <c r="E58" i="23"/>
  <c r="E50" i="23"/>
  <c r="E42" i="23"/>
  <c r="E34" i="23"/>
  <c r="E26" i="23"/>
  <c r="E18" i="23"/>
  <c r="E10" i="23"/>
  <c r="E57" i="23"/>
  <c r="E49" i="23"/>
  <c r="E41" i="23"/>
  <c r="E33" i="23"/>
  <c r="E25" i="23"/>
  <c r="E17" i="23"/>
  <c r="E9" i="23"/>
  <c r="E56" i="23"/>
  <c r="E48" i="23"/>
  <c r="E40" i="23"/>
  <c r="E32" i="23"/>
  <c r="E24" i="23"/>
  <c r="E16" i="23"/>
  <c r="E8" i="23"/>
  <c r="E63" i="23"/>
  <c r="E55" i="23"/>
  <c r="E47" i="23"/>
  <c r="E39" i="23"/>
  <c r="E31" i="23"/>
  <c r="E23" i="23"/>
  <c r="E15" i="23"/>
  <c r="E7" i="23"/>
  <c r="E62" i="23"/>
  <c r="E54" i="23"/>
  <c r="E46" i="23"/>
  <c r="E38" i="23"/>
  <c r="E30" i="23"/>
  <c r="E22" i="23"/>
  <c r="E14" i="23"/>
  <c r="A23" i="11"/>
  <c r="A25" i="11" s="1"/>
  <c r="H25" i="11" s="1"/>
  <c r="I25" i="11" s="1"/>
  <c r="A20" i="11"/>
  <c r="A22" i="11" s="1"/>
  <c r="H22" i="11" s="1"/>
  <c r="I22" i="11" s="1"/>
  <c r="A17" i="11"/>
  <c r="A19" i="11" s="1"/>
  <c r="H19" i="11" s="1"/>
  <c r="I19" i="11" s="1"/>
  <c r="A16" i="11"/>
  <c r="H16" i="11" s="1"/>
  <c r="I16" i="11" s="1"/>
  <c r="A11" i="11"/>
  <c r="A8" i="11"/>
  <c r="A5" i="11"/>
  <c r="N34" i="9"/>
  <c r="N33" i="9"/>
  <c r="N32" i="9"/>
  <c r="N31" i="9"/>
  <c r="N30" i="9"/>
  <c r="N29" i="9"/>
  <c r="N28" i="9"/>
  <c r="N27" i="9"/>
  <c r="N26" i="9"/>
  <c r="N25" i="9"/>
  <c r="N24" i="9"/>
  <c r="N23" i="9"/>
  <c r="N22" i="9"/>
  <c r="N21" i="9"/>
  <c r="N20" i="9"/>
  <c r="N19" i="9"/>
  <c r="N18" i="9"/>
  <c r="N17" i="9"/>
  <c r="N16" i="9"/>
  <c r="N15" i="9"/>
  <c r="N14" i="9"/>
  <c r="N12" i="9"/>
  <c r="N11" i="9"/>
  <c r="N10" i="9"/>
  <c r="N9" i="9"/>
  <c r="N8" i="9"/>
  <c r="N7" i="9"/>
  <c r="N6" i="9"/>
  <c r="N5" i="9"/>
  <c r="N4" i="9"/>
  <c r="N3" i="9"/>
  <c r="A6" i="11" l="1"/>
  <c r="H6" i="11" s="1"/>
  <c r="I6" i="11" s="1"/>
  <c r="A7" i="11"/>
  <c r="A9" i="11"/>
  <c r="H9" i="11" s="1"/>
  <c r="I9" i="11" s="1"/>
  <c r="A10" i="11"/>
  <c r="A12" i="11"/>
  <c r="H12" i="11" s="1"/>
  <c r="I12" i="11" s="1"/>
  <c r="A13" i="11"/>
  <c r="H13" i="11" s="1"/>
  <c r="I13" i="11" s="1"/>
  <c r="B25" i="11"/>
  <c r="C25" i="11" s="1"/>
  <c r="D25" i="11"/>
  <c r="E25" i="11" s="1"/>
  <c r="F25" i="11"/>
  <c r="G25" i="11" s="1"/>
  <c r="B7" i="11"/>
  <c r="C7" i="11" s="1"/>
  <c r="B10" i="11"/>
  <c r="C10" i="11" s="1"/>
  <c r="D10" i="11"/>
  <c r="E10" i="11" s="1"/>
  <c r="B16" i="11"/>
  <c r="C16" i="11" s="1"/>
  <c r="F16" i="11"/>
  <c r="G16" i="11" s="1"/>
  <c r="D16" i="11"/>
  <c r="E16" i="11" s="1"/>
  <c r="B19" i="11"/>
  <c r="C19" i="11" s="1"/>
  <c r="F19" i="11"/>
  <c r="G19" i="11" s="1"/>
  <c r="D19" i="11"/>
  <c r="E19" i="11" s="1"/>
  <c r="B22" i="11"/>
  <c r="C22" i="11" s="1"/>
  <c r="D22" i="11"/>
  <c r="E22" i="11" s="1"/>
  <c r="F22" i="11"/>
  <c r="G22" i="11" s="1"/>
  <c r="A24" i="11"/>
  <c r="H24" i="11" s="1"/>
  <c r="I24" i="11" s="1"/>
  <c r="A21" i="11"/>
  <c r="H21" i="11" s="1"/>
  <c r="I21" i="11" s="1"/>
  <c r="A18" i="11"/>
  <c r="H18" i="11" s="1"/>
  <c r="I18" i="11" s="1"/>
  <c r="A15" i="11"/>
  <c r="H15" i="11" s="1"/>
  <c r="I15" i="11" s="1"/>
  <c r="AA6" i="16"/>
  <c r="AA7" i="16"/>
  <c r="AA8" i="16"/>
  <c r="AA9" i="16"/>
  <c r="AA10" i="16"/>
  <c r="AA11" i="16"/>
  <c r="AA12" i="16"/>
  <c r="AA13" i="16"/>
  <c r="AA14" i="16"/>
  <c r="AA15" i="16"/>
  <c r="AA16" i="16"/>
  <c r="AA17" i="16"/>
  <c r="AA18" i="16"/>
  <c r="AA19" i="16"/>
  <c r="AA20" i="16"/>
  <c r="AA21" i="16"/>
  <c r="AA22" i="16"/>
  <c r="AA23" i="16"/>
  <c r="AA24" i="16"/>
  <c r="AA25" i="16"/>
  <c r="AA26" i="16"/>
  <c r="AA27" i="16"/>
  <c r="AA28" i="16"/>
  <c r="AA29" i="16"/>
  <c r="AA30" i="16"/>
  <c r="AA31" i="16"/>
  <c r="AA32" i="16"/>
  <c r="AA33" i="16"/>
  <c r="AA34" i="16"/>
  <c r="AA35" i="16"/>
  <c r="AA36" i="16"/>
  <c r="AA37" i="16"/>
  <c r="AA38" i="16"/>
  <c r="AA39" i="16"/>
  <c r="AA40" i="16"/>
  <c r="AA41" i="16"/>
  <c r="AA42" i="16"/>
  <c r="AA43" i="16"/>
  <c r="AA44" i="16"/>
  <c r="AA45" i="16"/>
  <c r="AA46" i="16"/>
  <c r="AA47" i="16"/>
  <c r="AA48" i="16"/>
  <c r="AA49" i="16"/>
  <c r="AA50" i="16"/>
  <c r="AA51" i="16"/>
  <c r="AA52" i="16"/>
  <c r="AA53" i="16"/>
  <c r="AA54" i="16"/>
  <c r="AA55" i="16"/>
  <c r="AA56" i="16"/>
  <c r="AA57" i="16"/>
  <c r="AA58" i="16"/>
  <c r="AA59" i="16"/>
  <c r="AA60" i="16"/>
  <c r="AA61" i="16"/>
  <c r="AA62" i="16"/>
  <c r="AA63" i="16"/>
  <c r="AA64" i="16"/>
  <c r="AA65" i="16"/>
  <c r="AA66" i="16"/>
  <c r="AA67" i="16"/>
  <c r="AA68" i="16"/>
  <c r="AA69" i="16"/>
  <c r="AA70" i="16"/>
  <c r="AA71" i="16"/>
  <c r="AA72" i="16"/>
  <c r="AA73" i="16"/>
  <c r="AA74" i="16"/>
  <c r="AA75" i="16"/>
  <c r="AA76" i="16"/>
  <c r="AA77" i="16"/>
  <c r="AA78" i="16"/>
  <c r="AA79" i="16"/>
  <c r="AA80" i="16"/>
  <c r="AA81" i="16"/>
  <c r="AA82" i="16"/>
  <c r="AA83" i="16"/>
  <c r="AA84" i="16"/>
  <c r="AA85" i="16"/>
  <c r="AA86" i="16"/>
  <c r="AA87" i="16"/>
  <c r="AA88" i="16"/>
  <c r="AA89" i="16"/>
  <c r="AA90" i="16"/>
  <c r="AA91" i="16"/>
  <c r="AA92" i="16"/>
  <c r="AA93" i="16"/>
  <c r="AA94" i="16"/>
  <c r="AA95" i="16"/>
  <c r="AA96" i="16"/>
  <c r="AA97" i="16"/>
  <c r="AA98" i="16"/>
  <c r="AA99" i="16"/>
  <c r="AA100" i="16"/>
  <c r="AA101" i="16"/>
  <c r="AA102" i="16"/>
  <c r="AA103" i="16"/>
  <c r="AA104" i="16"/>
  <c r="AA105" i="16"/>
  <c r="AA106" i="16"/>
  <c r="AA107" i="16"/>
  <c r="AA108" i="16"/>
  <c r="AA109" i="16"/>
  <c r="AA110" i="16"/>
  <c r="Z5" i="15"/>
  <c r="Z6" i="15"/>
  <c r="Z7" i="15"/>
  <c r="Z8" i="15"/>
  <c r="Z9" i="15"/>
  <c r="Z10" i="15"/>
  <c r="Z11" i="15"/>
  <c r="Z12" i="15"/>
  <c r="Z13" i="15"/>
  <c r="Z14" i="15"/>
  <c r="Z15" i="15"/>
  <c r="Z16" i="15"/>
  <c r="Z17" i="15"/>
  <c r="Z18" i="15"/>
  <c r="Z19" i="15"/>
  <c r="Z20" i="15"/>
  <c r="Z21" i="15"/>
  <c r="Z22" i="15"/>
  <c r="Z23" i="15"/>
  <c r="Z24" i="15"/>
  <c r="Z25" i="15"/>
  <c r="Z26" i="15"/>
  <c r="Z27" i="15"/>
  <c r="Z28" i="15"/>
  <c r="Z29" i="15"/>
  <c r="Z30" i="15"/>
  <c r="Z31" i="15"/>
  <c r="Z32" i="15"/>
  <c r="Z33" i="15"/>
  <c r="Z34" i="15"/>
  <c r="Z35" i="15"/>
  <c r="Z36" i="15"/>
  <c r="Z37" i="15"/>
  <c r="Z38" i="15"/>
  <c r="Z39" i="15"/>
  <c r="Z40" i="15"/>
  <c r="Z41" i="15"/>
  <c r="Z42" i="15"/>
  <c r="Z43" i="15"/>
  <c r="Z44" i="15"/>
  <c r="Z45" i="15"/>
  <c r="Z46" i="15"/>
  <c r="Z47" i="15"/>
  <c r="Z48" i="15"/>
  <c r="Z49" i="15"/>
  <c r="Z50" i="15"/>
  <c r="Z51" i="15"/>
  <c r="Z52" i="15"/>
  <c r="Z53" i="15"/>
  <c r="Z54" i="15"/>
  <c r="Z55" i="15"/>
  <c r="Z56" i="15"/>
  <c r="Z57" i="15"/>
  <c r="Z58" i="15"/>
  <c r="Z59" i="15"/>
  <c r="Z60" i="15"/>
  <c r="Z61" i="15"/>
  <c r="Z62" i="15"/>
  <c r="Z63" i="15"/>
  <c r="Z64" i="15"/>
  <c r="Z65" i="15"/>
  <c r="Z66" i="15"/>
  <c r="Z67" i="15"/>
  <c r="Z68" i="15"/>
  <c r="Z69" i="15"/>
  <c r="Z70" i="15"/>
  <c r="Z71" i="15"/>
  <c r="Z72" i="15"/>
  <c r="Z73" i="15"/>
  <c r="Z74" i="15"/>
  <c r="Z75" i="15"/>
  <c r="Z76" i="15"/>
  <c r="Z77" i="15"/>
  <c r="Z78" i="15"/>
  <c r="Z79" i="15"/>
  <c r="Z80" i="15"/>
  <c r="Z81" i="15"/>
  <c r="Z82" i="15"/>
  <c r="Z83" i="15"/>
  <c r="Z84" i="15"/>
  <c r="Z85" i="15"/>
  <c r="Z86" i="15"/>
  <c r="Z87" i="15"/>
  <c r="Z88" i="15"/>
  <c r="Z89" i="15"/>
  <c r="Z90" i="15"/>
  <c r="Z91" i="15"/>
  <c r="Z92" i="15"/>
  <c r="Z93" i="15"/>
  <c r="Z94" i="15"/>
  <c r="Z95" i="15"/>
  <c r="Z96" i="15"/>
  <c r="Z97" i="15"/>
  <c r="Z98" i="15"/>
  <c r="Z99" i="15"/>
  <c r="Z100" i="15"/>
  <c r="Z101" i="15"/>
  <c r="Z102" i="15"/>
  <c r="Z103" i="15"/>
  <c r="Z104" i="15"/>
  <c r="Z105" i="15"/>
  <c r="Z106" i="15"/>
  <c r="Z107" i="15"/>
  <c r="Z108" i="15"/>
  <c r="Z109" i="15"/>
  <c r="Z110" i="15"/>
  <c r="Z111" i="15"/>
  <c r="Z112" i="15"/>
  <c r="Z113" i="15"/>
  <c r="Z114" i="15"/>
  <c r="Z115" i="15"/>
  <c r="Z116" i="15"/>
  <c r="Z117" i="15"/>
  <c r="Z118" i="15"/>
  <c r="Z119" i="15"/>
  <c r="Z120" i="15"/>
  <c r="Z121" i="15"/>
  <c r="Z122" i="15"/>
  <c r="Z123" i="15"/>
  <c r="Z124" i="15"/>
  <c r="Z125" i="15"/>
  <c r="Z126" i="15"/>
  <c r="Z127" i="15"/>
  <c r="Z128" i="15"/>
  <c r="Z129" i="15"/>
  <c r="Z130" i="15"/>
  <c r="Z131" i="15"/>
  <c r="Z132" i="15"/>
  <c r="Z133" i="15"/>
  <c r="Z134" i="15"/>
  <c r="Z135" i="15"/>
  <c r="Z136" i="15"/>
  <c r="Z137" i="15"/>
  <c r="Z138" i="15"/>
  <c r="Z139" i="15"/>
  <c r="Z140" i="15"/>
  <c r="Z141" i="15"/>
  <c r="Z142" i="15"/>
  <c r="Z143" i="15"/>
  <c r="Z144" i="15"/>
  <c r="Z145" i="15"/>
  <c r="Z146" i="15"/>
  <c r="Z147" i="15"/>
  <c r="Z148" i="15"/>
  <c r="Z149" i="15"/>
  <c r="Z150" i="15"/>
  <c r="Z151" i="15"/>
  <c r="Z152" i="15"/>
  <c r="Z153" i="15"/>
  <c r="Z154" i="15"/>
  <c r="Z155" i="15"/>
  <c r="Z156" i="15"/>
  <c r="Z157" i="15"/>
  <c r="Z158" i="15"/>
  <c r="Z159" i="15"/>
  <c r="Z160" i="15"/>
  <c r="Z161" i="15"/>
  <c r="Z162" i="15"/>
  <c r="Z163" i="15"/>
  <c r="Z164" i="15"/>
  <c r="Z165" i="15"/>
  <c r="Z166" i="15"/>
  <c r="Z167" i="15"/>
  <c r="Z168" i="15"/>
  <c r="Z169" i="15"/>
  <c r="Z170" i="15"/>
  <c r="Z171" i="15"/>
  <c r="Z172" i="15"/>
  <c r="Z173" i="15"/>
  <c r="Z174" i="15"/>
  <c r="Z175" i="15"/>
  <c r="Z176" i="15"/>
  <c r="Z177" i="15"/>
  <c r="Z178" i="15"/>
  <c r="Z179" i="15"/>
  <c r="Z180" i="15"/>
  <c r="Z181" i="15"/>
  <c r="Z182" i="15"/>
  <c r="Z183" i="15"/>
  <c r="Z184" i="15"/>
  <c r="Z185" i="15"/>
  <c r="Z186" i="15"/>
  <c r="Z187" i="15"/>
  <c r="Z188" i="15"/>
  <c r="Z189" i="15"/>
  <c r="Z190" i="15"/>
  <c r="Z191" i="15"/>
  <c r="Z192" i="15"/>
  <c r="Z193" i="15"/>
  <c r="Z194" i="15"/>
  <c r="Z195" i="15"/>
  <c r="Z196" i="15"/>
  <c r="Z197" i="15"/>
  <c r="Z198" i="15"/>
  <c r="Z199" i="15"/>
  <c r="Z200" i="15"/>
  <c r="Z201" i="15"/>
  <c r="Z202" i="15"/>
  <c r="Z203" i="15"/>
  <c r="Z204" i="15"/>
  <c r="Z205" i="15"/>
  <c r="Z206" i="15"/>
  <c r="Z207" i="15"/>
  <c r="Z208" i="15"/>
  <c r="Z209" i="15"/>
  <c r="Z210" i="15"/>
  <c r="Z211" i="15"/>
  <c r="Z212" i="15"/>
  <c r="Z213" i="15"/>
  <c r="Z214" i="15"/>
  <c r="Z215" i="15"/>
  <c r="Z216" i="15"/>
  <c r="Z217" i="15"/>
  <c r="Z218" i="15"/>
  <c r="Z219" i="15"/>
  <c r="Z220" i="15"/>
  <c r="Z221" i="15"/>
  <c r="Z222" i="15"/>
  <c r="Z223" i="15"/>
  <c r="Z224" i="15"/>
  <c r="Z225" i="15"/>
  <c r="Z226" i="15"/>
  <c r="Z227" i="15"/>
  <c r="Z228" i="15"/>
  <c r="Z229" i="15"/>
  <c r="Z230" i="15"/>
  <c r="Z231" i="15"/>
  <c r="Z232" i="15"/>
  <c r="Z233" i="15"/>
  <c r="Z234" i="15"/>
  <c r="Z235" i="15"/>
  <c r="Z236" i="15"/>
  <c r="Z237" i="15"/>
  <c r="Z238" i="15"/>
  <c r="Z239" i="15"/>
  <c r="Z240" i="15"/>
  <c r="Z241" i="15"/>
  <c r="Z242" i="15"/>
  <c r="Z243" i="15"/>
  <c r="Z244" i="15"/>
  <c r="Z245" i="15"/>
  <c r="Z246" i="15"/>
  <c r="Z247" i="15"/>
  <c r="Z248" i="15"/>
  <c r="Z249" i="15"/>
  <c r="Z250" i="15"/>
  <c r="Z251" i="15"/>
  <c r="Z252" i="15"/>
  <c r="Z253" i="15"/>
  <c r="Z254" i="15"/>
  <c r="Z255" i="15"/>
  <c r="Z256" i="15"/>
  <c r="Z257" i="15"/>
  <c r="Z258" i="15"/>
  <c r="Z259" i="15"/>
  <c r="Z260" i="15"/>
  <c r="Z261" i="15"/>
  <c r="Z262" i="15"/>
  <c r="Z263" i="15"/>
  <c r="Z264" i="15"/>
  <c r="Z265" i="15"/>
  <c r="Z266" i="15"/>
  <c r="Z267" i="15"/>
  <c r="Z268" i="15"/>
  <c r="Z269" i="15"/>
  <c r="Z270" i="15"/>
  <c r="Z271" i="15"/>
  <c r="Z272" i="15"/>
  <c r="Z273" i="15"/>
  <c r="Z274" i="15"/>
  <c r="Z275" i="15"/>
  <c r="Z276" i="15"/>
  <c r="Z277" i="15"/>
  <c r="Z278" i="15"/>
  <c r="Z279" i="15"/>
  <c r="Z280" i="15"/>
  <c r="Z281" i="15"/>
  <c r="Z282" i="15"/>
  <c r="Z283" i="15"/>
  <c r="Z284" i="15"/>
  <c r="Z285" i="15"/>
  <c r="Z286" i="15"/>
  <c r="Z287" i="15"/>
  <c r="Z288" i="15"/>
  <c r="Z289" i="15"/>
  <c r="Z290" i="15"/>
  <c r="Z291" i="15"/>
  <c r="Z292" i="15"/>
  <c r="Z293" i="15"/>
  <c r="Z294" i="15"/>
  <c r="Z295" i="15"/>
  <c r="Z296" i="15"/>
  <c r="Z297" i="15"/>
  <c r="Z298" i="15"/>
  <c r="Z299" i="15"/>
  <c r="Z300" i="15"/>
  <c r="Z301" i="15"/>
  <c r="Z302" i="15"/>
  <c r="Z303" i="15"/>
  <c r="Z304" i="15"/>
  <c r="Z305" i="15"/>
  <c r="Z306" i="15"/>
  <c r="Z307" i="15"/>
  <c r="Z308" i="15"/>
  <c r="Z309" i="15"/>
  <c r="Z310" i="15"/>
  <c r="Z311" i="15"/>
  <c r="Z312" i="15"/>
  <c r="Z313" i="15"/>
  <c r="Z314" i="15"/>
  <c r="Z315" i="15"/>
  <c r="Z316" i="15"/>
  <c r="Z317" i="15"/>
  <c r="Z318" i="15"/>
  <c r="Z319" i="15"/>
  <c r="Z320" i="15"/>
  <c r="Z321" i="15"/>
  <c r="Z322" i="15"/>
  <c r="Z323" i="15"/>
  <c r="Z324" i="15"/>
  <c r="Z325" i="15"/>
  <c r="Z326" i="15"/>
  <c r="Z327" i="15"/>
  <c r="Z328" i="15"/>
  <c r="Z329" i="15"/>
  <c r="Z330" i="15"/>
  <c r="Z331" i="15"/>
  <c r="Z332" i="15"/>
  <c r="Z333" i="15"/>
  <c r="Z334" i="15"/>
  <c r="Z335" i="15"/>
  <c r="Z336" i="15"/>
  <c r="Z337" i="15"/>
  <c r="Z338" i="15"/>
  <c r="Z339" i="15"/>
  <c r="Z340" i="15"/>
  <c r="Z341" i="15"/>
  <c r="Z342" i="15"/>
  <c r="Z343" i="15"/>
  <c r="Z344" i="15"/>
  <c r="Z345" i="15"/>
  <c r="Z346" i="15"/>
  <c r="Z347" i="15"/>
  <c r="Z348" i="15"/>
  <c r="Z349" i="15"/>
  <c r="Z350" i="15"/>
  <c r="Z351" i="15"/>
  <c r="Z352" i="15"/>
  <c r="Z353" i="15"/>
  <c r="Z354" i="15"/>
  <c r="Z355" i="15"/>
  <c r="Z356" i="15"/>
  <c r="Z357" i="15"/>
  <c r="Z358" i="15"/>
  <c r="Z359" i="15"/>
  <c r="Z360" i="15"/>
  <c r="Z361" i="15"/>
  <c r="Z362" i="15"/>
  <c r="Z363" i="15"/>
  <c r="Z364" i="15"/>
  <c r="Z365" i="15"/>
  <c r="Z366" i="15"/>
  <c r="Z367" i="15"/>
  <c r="Z368" i="15"/>
  <c r="Z369" i="15"/>
  <c r="Z370" i="15"/>
  <c r="Z371" i="15"/>
  <c r="Z372" i="15"/>
  <c r="Z373" i="15"/>
  <c r="Z374" i="15"/>
  <c r="Z375" i="15"/>
  <c r="Z376" i="15"/>
  <c r="Z377" i="15"/>
  <c r="Z378" i="15"/>
  <c r="Z379" i="15"/>
  <c r="Z380" i="15"/>
  <c r="Z381" i="15"/>
  <c r="Z382" i="15"/>
  <c r="Z383" i="15"/>
  <c r="Z384" i="15"/>
  <c r="Z385" i="15"/>
  <c r="Z386" i="15"/>
  <c r="Z387" i="15"/>
  <c r="Z388" i="15"/>
  <c r="Z389" i="15"/>
  <c r="Z390" i="15"/>
  <c r="Z391" i="15"/>
  <c r="Z392" i="15"/>
  <c r="Z393" i="15"/>
  <c r="Z394" i="15"/>
  <c r="Z395" i="15"/>
  <c r="Z396" i="15"/>
  <c r="Z397" i="15"/>
  <c r="Z398" i="15"/>
  <c r="Z399" i="15"/>
  <c r="Z400" i="15"/>
  <c r="Z401" i="15"/>
  <c r="Z402" i="15"/>
  <c r="Z403" i="15"/>
  <c r="Z404" i="15"/>
  <c r="Z405" i="15"/>
  <c r="Z406" i="15"/>
  <c r="Z407" i="15"/>
  <c r="Z408" i="15"/>
  <c r="Z409" i="15"/>
  <c r="Z410" i="15"/>
  <c r="Z411" i="15"/>
  <c r="Z412" i="15"/>
  <c r="Z413" i="15"/>
  <c r="Z414" i="15"/>
  <c r="Z415" i="15"/>
  <c r="Z416" i="15"/>
  <c r="Z417" i="15"/>
  <c r="Z418" i="15"/>
  <c r="Z419" i="15"/>
  <c r="Z420" i="15"/>
  <c r="Z421" i="15"/>
  <c r="Z422" i="15"/>
  <c r="Z423" i="15"/>
  <c r="Z424" i="15"/>
  <c r="Z425" i="15"/>
  <c r="Z426" i="15"/>
  <c r="Z427" i="15"/>
  <c r="Z428" i="15"/>
  <c r="Z429" i="15"/>
  <c r="Z430" i="15"/>
  <c r="Z431" i="15"/>
  <c r="Z432" i="15"/>
  <c r="Z433" i="15"/>
  <c r="Z434" i="15"/>
  <c r="Z435" i="15"/>
  <c r="Z436" i="15"/>
  <c r="Z437" i="15"/>
  <c r="Z438" i="15"/>
  <c r="Z439" i="15"/>
  <c r="Z440" i="15"/>
  <c r="Z441" i="15"/>
  <c r="Z442" i="15"/>
  <c r="Z443" i="15"/>
  <c r="Z444" i="15"/>
  <c r="Z445" i="15"/>
  <c r="Z446" i="15"/>
  <c r="Z447" i="15"/>
  <c r="Z448" i="15"/>
  <c r="Z449" i="15"/>
  <c r="Z4" i="15"/>
  <c r="Y5" i="15"/>
  <c r="Y6" i="15"/>
  <c r="Y7" i="15"/>
  <c r="Y8" i="15"/>
  <c r="Y9" i="15"/>
  <c r="Y10" i="15"/>
  <c r="Y11" i="15"/>
  <c r="Y12" i="15"/>
  <c r="Y13" i="15"/>
  <c r="Y14" i="15"/>
  <c r="Y15" i="15"/>
  <c r="Y16" i="15"/>
  <c r="Y17" i="15"/>
  <c r="Y18" i="15"/>
  <c r="Y19" i="15"/>
  <c r="Y20" i="15"/>
  <c r="Y21" i="15"/>
  <c r="Y22" i="15"/>
  <c r="Y23" i="15"/>
  <c r="Y24" i="15"/>
  <c r="Y25" i="15"/>
  <c r="Y26" i="15"/>
  <c r="Y27" i="15"/>
  <c r="Y28" i="15"/>
  <c r="Y29" i="15"/>
  <c r="Y30" i="15"/>
  <c r="Y31" i="15"/>
  <c r="Y32" i="15"/>
  <c r="Y33" i="15"/>
  <c r="Y34" i="15"/>
  <c r="Y35" i="15"/>
  <c r="Y36" i="15"/>
  <c r="Y37" i="15"/>
  <c r="Y38" i="15"/>
  <c r="Y39" i="15"/>
  <c r="Y40" i="15"/>
  <c r="Y41" i="15"/>
  <c r="Y42" i="15"/>
  <c r="Y43" i="15"/>
  <c r="Y44" i="15"/>
  <c r="Y45" i="15"/>
  <c r="Y46" i="15"/>
  <c r="Y47" i="15"/>
  <c r="Y48" i="15"/>
  <c r="Y49" i="15"/>
  <c r="Y50" i="15"/>
  <c r="Y51" i="15"/>
  <c r="Y52" i="15"/>
  <c r="Y53" i="15"/>
  <c r="Y54" i="15"/>
  <c r="Y55" i="15"/>
  <c r="Y56" i="15"/>
  <c r="Y57" i="15"/>
  <c r="Y58" i="15"/>
  <c r="Y59" i="15"/>
  <c r="Y60" i="15"/>
  <c r="Y61" i="15"/>
  <c r="Y62" i="15"/>
  <c r="Y63" i="15"/>
  <c r="Y64" i="15"/>
  <c r="Y65" i="15"/>
  <c r="Y66" i="15"/>
  <c r="Y67" i="15"/>
  <c r="Y68" i="15"/>
  <c r="Y69" i="15"/>
  <c r="Y70" i="15"/>
  <c r="Y71" i="15"/>
  <c r="Y72" i="15"/>
  <c r="Y73" i="15"/>
  <c r="Y74" i="15"/>
  <c r="Y75" i="15"/>
  <c r="Y76" i="15"/>
  <c r="Y77" i="15"/>
  <c r="Y78" i="15"/>
  <c r="Y79" i="15"/>
  <c r="Y80" i="15"/>
  <c r="Y81" i="15"/>
  <c r="Y82" i="15"/>
  <c r="Y83" i="15"/>
  <c r="Y84" i="15"/>
  <c r="Y85" i="15"/>
  <c r="Y86" i="15"/>
  <c r="Y87" i="15"/>
  <c r="Y88" i="15"/>
  <c r="Y89" i="15"/>
  <c r="Y90" i="15"/>
  <c r="Y91" i="15"/>
  <c r="Y92" i="15"/>
  <c r="Y93" i="15"/>
  <c r="Y94" i="15"/>
  <c r="Y95" i="15"/>
  <c r="Y96" i="15"/>
  <c r="Y97" i="15"/>
  <c r="Y98" i="15"/>
  <c r="Y99" i="15"/>
  <c r="Y100" i="15"/>
  <c r="Y101" i="15"/>
  <c r="Y102" i="15"/>
  <c r="Y103" i="15"/>
  <c r="Y104" i="15"/>
  <c r="Y105" i="15"/>
  <c r="Y106" i="15"/>
  <c r="Y107" i="15"/>
  <c r="Y108" i="15"/>
  <c r="Y109" i="15"/>
  <c r="Y110" i="15"/>
  <c r="Y111" i="15"/>
  <c r="Y112" i="15"/>
  <c r="Y113" i="15"/>
  <c r="Y114" i="15"/>
  <c r="Y115" i="15"/>
  <c r="Y116" i="15"/>
  <c r="Y117" i="15"/>
  <c r="Y118" i="15"/>
  <c r="Y119" i="15"/>
  <c r="Y120" i="15"/>
  <c r="Y121" i="15"/>
  <c r="Y122" i="15"/>
  <c r="Y123" i="15"/>
  <c r="Y124" i="15"/>
  <c r="Y125" i="15"/>
  <c r="Y126" i="15"/>
  <c r="Y127" i="15"/>
  <c r="Y128" i="15"/>
  <c r="Y129" i="15"/>
  <c r="Y130" i="15"/>
  <c r="Y131" i="15"/>
  <c r="Y132" i="15"/>
  <c r="Y133" i="15"/>
  <c r="Y134" i="15"/>
  <c r="Y135" i="15"/>
  <c r="Y136" i="15"/>
  <c r="Y137" i="15"/>
  <c r="Y138" i="15"/>
  <c r="Y139" i="15"/>
  <c r="Y140" i="15"/>
  <c r="Y141" i="15"/>
  <c r="Y142" i="15"/>
  <c r="Y143" i="15"/>
  <c r="Y144" i="15"/>
  <c r="Y145" i="15"/>
  <c r="Y146" i="15"/>
  <c r="Y147" i="15"/>
  <c r="Y148" i="15"/>
  <c r="Y149" i="15"/>
  <c r="Y150" i="15"/>
  <c r="Y151" i="15"/>
  <c r="Y152" i="15"/>
  <c r="Y153" i="15"/>
  <c r="Y154" i="15"/>
  <c r="Y155" i="15"/>
  <c r="Y156" i="15"/>
  <c r="Y157" i="15"/>
  <c r="Y158" i="15"/>
  <c r="Y159" i="15"/>
  <c r="Y160" i="15"/>
  <c r="Y161" i="15"/>
  <c r="Y162" i="15"/>
  <c r="Y163" i="15"/>
  <c r="Y164" i="15"/>
  <c r="Y165" i="15"/>
  <c r="Y166" i="15"/>
  <c r="Y167" i="15"/>
  <c r="Y168" i="15"/>
  <c r="Y169" i="15"/>
  <c r="Y170" i="15"/>
  <c r="Y171" i="15"/>
  <c r="Y172" i="15"/>
  <c r="Y173" i="15"/>
  <c r="Y174" i="15"/>
  <c r="Y175" i="15"/>
  <c r="Y176" i="15"/>
  <c r="Y177" i="15"/>
  <c r="Y178" i="15"/>
  <c r="Y179" i="15"/>
  <c r="Y180" i="15"/>
  <c r="Y181" i="15"/>
  <c r="Y182" i="15"/>
  <c r="Y183" i="15"/>
  <c r="Y184" i="15"/>
  <c r="Y185" i="15"/>
  <c r="Y186" i="15"/>
  <c r="Y187" i="15"/>
  <c r="Y188" i="15"/>
  <c r="Y189" i="15"/>
  <c r="Y190" i="15"/>
  <c r="Y191" i="15"/>
  <c r="Y192" i="15"/>
  <c r="Y193" i="15"/>
  <c r="Y194" i="15"/>
  <c r="Y195" i="15"/>
  <c r="Y196" i="15"/>
  <c r="Y197" i="15"/>
  <c r="Y198" i="15"/>
  <c r="Y199" i="15"/>
  <c r="Y200" i="15"/>
  <c r="Y201" i="15"/>
  <c r="Y202" i="15"/>
  <c r="Y203" i="15"/>
  <c r="Y204" i="15"/>
  <c r="Y205" i="15"/>
  <c r="Y206" i="15"/>
  <c r="Y207" i="15"/>
  <c r="Y208" i="15"/>
  <c r="Y209" i="15"/>
  <c r="Y210" i="15"/>
  <c r="Y211" i="15"/>
  <c r="Y212" i="15"/>
  <c r="Y213" i="15"/>
  <c r="Y214" i="15"/>
  <c r="Y215" i="15"/>
  <c r="Y216" i="15"/>
  <c r="Y217" i="15"/>
  <c r="Y218" i="15"/>
  <c r="Y219" i="15"/>
  <c r="Y220" i="15"/>
  <c r="Y221" i="15"/>
  <c r="Y222" i="15"/>
  <c r="Y223" i="15"/>
  <c r="Y224" i="15"/>
  <c r="Y225" i="15"/>
  <c r="Y226" i="15"/>
  <c r="Y227" i="15"/>
  <c r="Y228" i="15"/>
  <c r="Y229" i="15"/>
  <c r="Y230" i="15"/>
  <c r="Y231" i="15"/>
  <c r="Y232" i="15"/>
  <c r="Y233" i="15"/>
  <c r="Y234" i="15"/>
  <c r="Y235" i="15"/>
  <c r="Y236" i="15"/>
  <c r="Y237" i="15"/>
  <c r="Y238" i="15"/>
  <c r="Y239" i="15"/>
  <c r="Y240" i="15"/>
  <c r="Y241" i="15"/>
  <c r="Y242" i="15"/>
  <c r="Y243" i="15"/>
  <c r="Y244" i="15"/>
  <c r="Y245" i="15"/>
  <c r="Y246" i="15"/>
  <c r="Y247" i="15"/>
  <c r="Y248" i="15"/>
  <c r="Y249" i="15"/>
  <c r="Y250" i="15"/>
  <c r="Y251" i="15"/>
  <c r="Y252" i="15"/>
  <c r="Y253" i="15"/>
  <c r="Y254" i="15"/>
  <c r="Y255" i="15"/>
  <c r="Y256" i="15"/>
  <c r="Y257" i="15"/>
  <c r="Y258" i="15"/>
  <c r="Y259" i="15"/>
  <c r="Y260" i="15"/>
  <c r="Y261" i="15"/>
  <c r="Y262" i="15"/>
  <c r="Y263" i="15"/>
  <c r="Y264" i="15"/>
  <c r="Y265" i="15"/>
  <c r="Y266" i="15"/>
  <c r="Y267" i="15"/>
  <c r="Y268" i="15"/>
  <c r="Y269" i="15"/>
  <c r="Y270" i="15"/>
  <c r="Y271" i="15"/>
  <c r="Y272" i="15"/>
  <c r="Y273" i="15"/>
  <c r="Y274" i="15"/>
  <c r="Y275" i="15"/>
  <c r="Y276" i="15"/>
  <c r="Y277" i="15"/>
  <c r="Y278" i="15"/>
  <c r="Y279" i="15"/>
  <c r="Y280" i="15"/>
  <c r="Y281" i="15"/>
  <c r="Y282" i="15"/>
  <c r="Y283" i="15"/>
  <c r="Y284" i="15"/>
  <c r="Y285" i="15"/>
  <c r="Y286" i="15"/>
  <c r="Y287" i="15"/>
  <c r="Y288" i="15"/>
  <c r="Y289" i="15"/>
  <c r="Y290" i="15"/>
  <c r="Y291" i="15"/>
  <c r="Y292" i="15"/>
  <c r="Y293" i="15"/>
  <c r="Y294" i="15"/>
  <c r="Y295" i="15"/>
  <c r="Y296" i="15"/>
  <c r="Y297" i="15"/>
  <c r="Y298" i="15"/>
  <c r="Y299" i="15"/>
  <c r="Y300" i="15"/>
  <c r="Y301" i="15"/>
  <c r="Y302" i="15"/>
  <c r="Y303" i="15"/>
  <c r="Y304" i="15"/>
  <c r="Y305" i="15"/>
  <c r="Y306" i="15"/>
  <c r="Y307" i="15"/>
  <c r="Y308" i="15"/>
  <c r="Y309" i="15"/>
  <c r="Y310" i="15"/>
  <c r="Y311" i="15"/>
  <c r="Y312" i="15"/>
  <c r="Y313" i="15"/>
  <c r="Y314" i="15"/>
  <c r="Y315" i="15"/>
  <c r="Y316" i="15"/>
  <c r="Y317" i="15"/>
  <c r="Y318" i="15"/>
  <c r="Y319" i="15"/>
  <c r="Y320" i="15"/>
  <c r="Y321" i="15"/>
  <c r="Y322" i="15"/>
  <c r="Y323" i="15"/>
  <c r="Y324" i="15"/>
  <c r="Y325" i="15"/>
  <c r="Y326" i="15"/>
  <c r="Y327" i="15"/>
  <c r="Y328" i="15"/>
  <c r="Y329" i="15"/>
  <c r="Y330" i="15"/>
  <c r="Y331" i="15"/>
  <c r="Y332" i="15"/>
  <c r="Y333" i="15"/>
  <c r="Y334" i="15"/>
  <c r="Y335" i="15"/>
  <c r="Y336" i="15"/>
  <c r="Y337" i="15"/>
  <c r="Y338" i="15"/>
  <c r="Y339" i="15"/>
  <c r="Y340" i="15"/>
  <c r="Y341" i="15"/>
  <c r="Y342" i="15"/>
  <c r="Y343" i="15"/>
  <c r="Y344" i="15"/>
  <c r="Y345" i="15"/>
  <c r="Y346" i="15"/>
  <c r="Y347" i="15"/>
  <c r="Y348" i="15"/>
  <c r="Y349" i="15"/>
  <c r="Y350" i="15"/>
  <c r="Y351" i="15"/>
  <c r="Y352" i="15"/>
  <c r="Y353" i="15"/>
  <c r="Y354" i="15"/>
  <c r="Y355" i="15"/>
  <c r="Y356" i="15"/>
  <c r="Y357" i="15"/>
  <c r="Y358" i="15"/>
  <c r="Y359" i="15"/>
  <c r="Y360" i="15"/>
  <c r="Y361" i="15"/>
  <c r="Y362" i="15"/>
  <c r="Y363" i="15"/>
  <c r="Y364" i="15"/>
  <c r="Y365" i="15"/>
  <c r="Y366" i="15"/>
  <c r="Y367" i="15"/>
  <c r="Y368" i="15"/>
  <c r="Y369" i="15"/>
  <c r="Y370" i="15"/>
  <c r="Y371" i="15"/>
  <c r="Y372" i="15"/>
  <c r="Y373" i="15"/>
  <c r="Y374" i="15"/>
  <c r="Y375" i="15"/>
  <c r="Y376" i="15"/>
  <c r="Y377" i="15"/>
  <c r="Y378" i="15"/>
  <c r="Y379" i="15"/>
  <c r="Y380" i="15"/>
  <c r="Y381" i="15"/>
  <c r="Y382" i="15"/>
  <c r="Y383" i="15"/>
  <c r="Y384" i="15"/>
  <c r="Y385" i="15"/>
  <c r="Y386" i="15"/>
  <c r="Y387" i="15"/>
  <c r="Y388" i="15"/>
  <c r="Y389" i="15"/>
  <c r="Y390" i="15"/>
  <c r="Y391" i="15"/>
  <c r="Y392" i="15"/>
  <c r="Y393" i="15"/>
  <c r="Y394" i="15"/>
  <c r="Y395" i="15"/>
  <c r="Y396" i="15"/>
  <c r="Y397" i="15"/>
  <c r="Y398" i="15"/>
  <c r="Y399" i="15"/>
  <c r="Y400" i="15"/>
  <c r="Y401" i="15"/>
  <c r="Y402" i="15"/>
  <c r="Y403" i="15"/>
  <c r="Y404" i="15"/>
  <c r="Y405" i="15"/>
  <c r="Y406" i="15"/>
  <c r="Y407" i="15"/>
  <c r="Y408" i="15"/>
  <c r="Y409" i="15"/>
  <c r="Y410" i="15"/>
  <c r="Y411" i="15"/>
  <c r="Y412" i="15"/>
  <c r="Y413" i="15"/>
  <c r="Y414" i="15"/>
  <c r="Y415" i="15"/>
  <c r="Y416" i="15"/>
  <c r="Y417" i="15"/>
  <c r="Y418" i="15"/>
  <c r="Y419" i="15"/>
  <c r="Y420" i="15"/>
  <c r="Y421" i="15"/>
  <c r="Y422" i="15"/>
  <c r="Y423" i="15"/>
  <c r="Y424" i="15"/>
  <c r="Y425" i="15"/>
  <c r="Y426" i="15"/>
  <c r="Y427" i="15"/>
  <c r="Y428" i="15"/>
  <c r="Y429" i="15"/>
  <c r="Y430" i="15"/>
  <c r="Y431" i="15"/>
  <c r="Y432" i="15"/>
  <c r="Y433" i="15"/>
  <c r="Y434" i="15"/>
  <c r="Y435" i="15"/>
  <c r="Y436" i="15"/>
  <c r="Y437" i="15"/>
  <c r="Y438" i="15"/>
  <c r="Y439" i="15"/>
  <c r="Y440" i="15"/>
  <c r="Y441" i="15"/>
  <c r="Y442" i="15"/>
  <c r="Y443" i="15"/>
  <c r="Y444" i="15"/>
  <c r="Y445" i="15"/>
  <c r="Y446" i="15"/>
  <c r="Y447" i="15"/>
  <c r="Y448" i="15"/>
  <c r="Y449" i="15"/>
  <c r="Y4" i="15"/>
  <c r="G3" i="3"/>
  <c r="M3" i="3"/>
  <c r="A2" i="11"/>
  <c r="C3" i="3"/>
  <c r="B3" i="3"/>
  <c r="F10" i="11" l="1"/>
  <c r="G10" i="11" s="1"/>
  <c r="H10" i="11"/>
  <c r="I10" i="11" s="1"/>
  <c r="F7" i="11"/>
  <c r="G7" i="11" s="1"/>
  <c r="H7" i="11"/>
  <c r="I7" i="11" s="1"/>
  <c r="D7" i="11"/>
  <c r="E7" i="11" s="1"/>
  <c r="A4" i="11"/>
  <c r="A3" i="11"/>
  <c r="F3" i="11" s="1"/>
  <c r="B18" i="11"/>
  <c r="C18" i="11" s="1"/>
  <c r="F18" i="11"/>
  <c r="G18" i="11" s="1"/>
  <c r="D18" i="11"/>
  <c r="E18" i="11" s="1"/>
  <c r="B21" i="11"/>
  <c r="C21" i="11" s="1"/>
  <c r="F21" i="11"/>
  <c r="G21" i="11" s="1"/>
  <c r="D21" i="11"/>
  <c r="E21" i="11" s="1"/>
  <c r="B6" i="11"/>
  <c r="C6" i="11" s="1"/>
  <c r="F6" i="11"/>
  <c r="G6" i="11" s="1"/>
  <c r="D6" i="11"/>
  <c r="E6" i="11" s="1"/>
  <c r="B24" i="11"/>
  <c r="C24" i="11" s="1"/>
  <c r="D24" i="11"/>
  <c r="E24" i="11" s="1"/>
  <c r="F24" i="11"/>
  <c r="G24" i="11" s="1"/>
  <c r="B13" i="11"/>
  <c r="C13" i="11" s="1"/>
  <c r="D13" i="11"/>
  <c r="E13" i="11" s="1"/>
  <c r="F13" i="11"/>
  <c r="G13" i="11" s="1"/>
  <c r="B12" i="11"/>
  <c r="C12" i="11" s="1"/>
  <c r="D12" i="11"/>
  <c r="E12" i="11" s="1"/>
  <c r="F12" i="11"/>
  <c r="G12" i="11" s="1"/>
  <c r="B9" i="11"/>
  <c r="C9" i="11" s="1"/>
  <c r="F9" i="11"/>
  <c r="G9" i="11" s="1"/>
  <c r="D9" i="11"/>
  <c r="E9" i="11" s="1"/>
  <c r="B15" i="11"/>
  <c r="C15" i="11" s="1"/>
  <c r="F15" i="11"/>
  <c r="G15" i="11" s="1"/>
  <c r="D15" i="11"/>
  <c r="E15" i="11" s="1"/>
  <c r="AA449" i="15"/>
  <c r="AA441" i="15"/>
  <c r="AA433" i="15"/>
  <c r="AA425" i="15"/>
  <c r="AA417" i="15"/>
  <c r="AA409" i="15"/>
  <c r="AA33" i="15"/>
  <c r="AA17" i="15"/>
  <c r="AA139" i="15"/>
  <c r="AA131" i="15"/>
  <c r="AA123" i="15"/>
  <c r="AA115" i="15"/>
  <c r="AA107" i="15"/>
  <c r="AA99" i="15"/>
  <c r="AA91" i="15"/>
  <c r="AA83" i="15"/>
  <c r="AA75" i="15"/>
  <c r="AA67" i="15"/>
  <c r="AA59" i="15"/>
  <c r="AA51" i="15"/>
  <c r="AA43" i="15"/>
  <c r="AA35" i="15"/>
  <c r="AA27" i="15"/>
  <c r="AA19" i="15"/>
  <c r="AA11" i="15"/>
  <c r="AA385" i="15"/>
  <c r="AA321" i="15"/>
  <c r="AA257" i="15"/>
  <c r="AA193" i="15"/>
  <c r="AA129" i="15"/>
  <c r="AA65" i="15"/>
  <c r="AA4" i="15"/>
  <c r="AA442" i="15"/>
  <c r="AA434" i="15"/>
  <c r="AA426" i="15"/>
  <c r="AA418" i="15"/>
  <c r="AA410" i="15"/>
  <c r="AA402" i="15"/>
  <c r="AA394" i="15"/>
  <c r="AA386" i="15"/>
  <c r="AA378" i="15"/>
  <c r="AA370" i="15"/>
  <c r="AA362" i="15"/>
  <c r="AA354" i="15"/>
  <c r="AA346" i="15"/>
  <c r="AA338" i="15"/>
  <c r="AA330" i="15"/>
  <c r="AA322" i="15"/>
  <c r="AA314" i="15"/>
  <c r="AA306" i="15"/>
  <c r="AA298" i="15"/>
  <c r="AA290" i="15"/>
  <c r="AA282" i="15"/>
  <c r="AA274" i="15"/>
  <c r="AA266" i="15"/>
  <c r="AA258" i="15"/>
  <c r="AA250" i="15"/>
  <c r="AA242" i="15"/>
  <c r="AA234" i="15"/>
  <c r="AA226" i="15"/>
  <c r="AA218" i="15"/>
  <c r="AA210" i="15"/>
  <c r="AA202" i="15"/>
  <c r="AA194" i="15"/>
  <c r="AA186" i="15"/>
  <c r="AA401" i="15"/>
  <c r="AA393" i="15"/>
  <c r="AA377" i="15"/>
  <c r="AA369" i="15"/>
  <c r="AA361" i="15"/>
  <c r="AA353" i="15"/>
  <c r="AA345" i="15"/>
  <c r="AA337" i="15"/>
  <c r="AA329" i="15"/>
  <c r="AA313" i="15"/>
  <c r="AA305" i="15"/>
  <c r="AA297" i="15"/>
  <c r="AA289" i="15"/>
  <c r="AA281" i="15"/>
  <c r="AA273" i="15"/>
  <c r="AA265" i="15"/>
  <c r="AA249" i="15"/>
  <c r="AA241" i="15"/>
  <c r="AA233" i="15"/>
  <c r="AA225" i="15"/>
  <c r="AA217" i="15"/>
  <c r="AA209" i="15"/>
  <c r="AA201" i="15"/>
  <c r="AA185" i="15"/>
  <c r="AA177" i="15"/>
  <c r="AA169" i="15"/>
  <c r="AA161" i="15"/>
  <c r="AA153" i="15"/>
  <c r="AA145" i="15"/>
  <c r="AA137" i="15"/>
  <c r="AA121" i="15"/>
  <c r="AA113" i="15"/>
  <c r="AA105" i="15"/>
  <c r="AA97" i="15"/>
  <c r="AA89" i="15"/>
  <c r="AA81" i="15"/>
  <c r="AA73" i="15"/>
  <c r="AA57" i="15"/>
  <c r="AA49" i="15"/>
  <c r="AA41" i="15"/>
  <c r="AA25" i="15"/>
  <c r="AA9" i="15"/>
  <c r="AA178" i="15"/>
  <c r="AA170" i="15"/>
  <c r="AA162" i="15"/>
  <c r="AA154" i="15"/>
  <c r="AA146" i="15"/>
  <c r="AA138" i="15"/>
  <c r="AA130" i="15"/>
  <c r="AA122" i="15"/>
  <c r="AA114" i="15"/>
  <c r="AA106" i="15"/>
  <c r="AA98" i="15"/>
  <c r="AA90" i="15"/>
  <c r="AA82" i="15"/>
  <c r="AA74" i="15"/>
  <c r="AA66" i="15"/>
  <c r="AA58" i="15"/>
  <c r="AA50" i="15"/>
  <c r="AA42" i="15"/>
  <c r="AA34" i="15"/>
  <c r="AA26" i="15"/>
  <c r="AA18" i="15"/>
  <c r="AA10" i="15"/>
  <c r="AA448" i="15"/>
  <c r="AA440" i="15"/>
  <c r="AA432" i="15"/>
  <c r="AA424" i="15"/>
  <c r="AA416" i="15"/>
  <c r="AA408" i="15"/>
  <c r="AA400" i="15"/>
  <c r="AA392" i="15"/>
  <c r="AA384" i="15"/>
  <c r="AA376" i="15"/>
  <c r="AA368" i="15"/>
  <c r="AA360" i="15"/>
  <c r="AA352" i="15"/>
  <c r="AA344" i="15"/>
  <c r="AA336" i="15"/>
  <c r="AA328" i="15"/>
  <c r="AA320" i="15"/>
  <c r="AA312" i="15"/>
  <c r="AA304" i="15"/>
  <c r="AA296" i="15"/>
  <c r="AA288" i="15"/>
  <c r="AA280" i="15"/>
  <c r="AA272" i="15"/>
  <c r="AA264" i="15"/>
  <c r="AA256" i="15"/>
  <c r="AA248" i="15"/>
  <c r="AA240" i="15"/>
  <c r="AA232" i="15"/>
  <c r="AA224" i="15"/>
  <c r="AA216" i="15"/>
  <c r="AA208" i="15"/>
  <c r="AA200" i="15"/>
  <c r="AA192" i="15"/>
  <c r="AA184" i="15"/>
  <c r="AA176" i="15"/>
  <c r="AA168" i="15"/>
  <c r="AA160" i="15"/>
  <c r="AA152" i="15"/>
  <c r="AA144" i="15"/>
  <c r="AA136" i="15"/>
  <c r="AA128" i="15"/>
  <c r="AA120" i="15"/>
  <c r="AA112" i="15"/>
  <c r="AA104" i="15"/>
  <c r="AA96" i="15"/>
  <c r="AA88" i="15"/>
  <c r="AA80" i="15"/>
  <c r="AA72" i="15"/>
  <c r="AA64" i="15"/>
  <c r="AA56" i="15"/>
  <c r="AA48" i="15"/>
  <c r="AA40" i="15"/>
  <c r="AA32" i="15"/>
  <c r="AA24" i="15"/>
  <c r="AA16" i="15"/>
  <c r="AA8" i="15"/>
  <c r="AA447" i="15"/>
  <c r="AA439" i="15"/>
  <c r="AA431" i="15"/>
  <c r="AA423" i="15"/>
  <c r="AA415" i="15"/>
  <c r="AA407" i="15"/>
  <c r="AA399" i="15"/>
  <c r="AA391" i="15"/>
  <c r="AA383" i="15"/>
  <c r="AA375" i="15"/>
  <c r="AA367" i="15"/>
  <c r="AA359" i="15"/>
  <c r="AA351" i="15"/>
  <c r="AA343" i="15"/>
  <c r="AA335" i="15"/>
  <c r="AA327" i="15"/>
  <c r="AA319" i="15"/>
  <c r="AA311" i="15"/>
  <c r="AA303" i="15"/>
  <c r="AA295" i="15"/>
  <c r="AA287" i="15"/>
  <c r="AA279" i="15"/>
  <c r="AA271" i="15"/>
  <c r="AA263" i="15"/>
  <c r="AA255" i="15"/>
  <c r="AA247" i="15"/>
  <c r="AA239" i="15"/>
  <c r="AA231" i="15"/>
  <c r="AA223" i="15"/>
  <c r="AA215" i="15"/>
  <c r="AA207" i="15"/>
  <c r="AA199" i="15"/>
  <c r="AA191" i="15"/>
  <c r="AA183" i="15"/>
  <c r="AA175" i="15"/>
  <c r="AA167" i="15"/>
  <c r="AA159" i="15"/>
  <c r="AA151" i="15"/>
  <c r="AA143" i="15"/>
  <c r="AA135" i="15"/>
  <c r="AA127" i="15"/>
  <c r="AA119" i="15"/>
  <c r="AA111" i="15"/>
  <c r="AA103" i="15"/>
  <c r="AA95" i="15"/>
  <c r="AA87" i="15"/>
  <c r="AA79" i="15"/>
  <c r="AA71" i="15"/>
  <c r="AA63" i="15"/>
  <c r="AA55" i="15"/>
  <c r="AA47" i="15"/>
  <c r="AA39" i="15"/>
  <c r="AA31" i="15"/>
  <c r="AA23" i="15"/>
  <c r="AA15" i="15"/>
  <c r="AA7" i="15"/>
  <c r="AA446" i="15"/>
  <c r="AA438" i="15"/>
  <c r="AA430" i="15"/>
  <c r="AA422" i="15"/>
  <c r="AA414" i="15"/>
  <c r="AA406" i="15"/>
  <c r="AA398" i="15"/>
  <c r="AA390" i="15"/>
  <c r="AA382" i="15"/>
  <c r="AA374" i="15"/>
  <c r="AA366" i="15"/>
  <c r="AA358" i="15"/>
  <c r="AA350" i="15"/>
  <c r="AA342" i="15"/>
  <c r="AA334" i="15"/>
  <c r="AA326" i="15"/>
  <c r="AA318" i="15"/>
  <c r="AA310" i="15"/>
  <c r="AA302" i="15"/>
  <c r="AA294" i="15"/>
  <c r="AA286" i="15"/>
  <c r="AA278" i="15"/>
  <c r="AA270" i="15"/>
  <c r="AA262" i="15"/>
  <c r="AA254" i="15"/>
  <c r="AA246" i="15"/>
  <c r="AA238" i="15"/>
  <c r="AA230" i="15"/>
  <c r="AA222" i="15"/>
  <c r="AA214" i="15"/>
  <c r="AA206" i="15"/>
  <c r="AA198" i="15"/>
  <c r="AA190" i="15"/>
  <c r="AA182" i="15"/>
  <c r="AA174" i="15"/>
  <c r="AA166" i="15"/>
  <c r="AA158" i="15"/>
  <c r="AA150" i="15"/>
  <c r="AA142" i="15"/>
  <c r="AA134" i="15"/>
  <c r="AA126" i="15"/>
  <c r="AA118" i="15"/>
  <c r="AA110" i="15"/>
  <c r="AA102" i="15"/>
  <c r="AA94" i="15"/>
  <c r="AA86" i="15"/>
  <c r="AA78" i="15"/>
  <c r="AA70" i="15"/>
  <c r="AA62" i="15"/>
  <c r="AA54" i="15"/>
  <c r="AA46" i="15"/>
  <c r="AA38" i="15"/>
  <c r="AA30" i="15"/>
  <c r="AA22" i="15"/>
  <c r="AA14" i="15"/>
  <c r="AA6" i="15"/>
  <c r="AA445" i="15"/>
  <c r="AA437" i="15"/>
  <c r="AA429" i="15"/>
  <c r="AA421" i="15"/>
  <c r="AA413" i="15"/>
  <c r="AA405" i="15"/>
  <c r="AA397" i="15"/>
  <c r="AA389" i="15"/>
  <c r="AA381" i="15"/>
  <c r="AA373" i="15"/>
  <c r="AA365" i="15"/>
  <c r="AA357" i="15"/>
  <c r="AA349" i="15"/>
  <c r="AA341" i="15"/>
  <c r="AA333" i="15"/>
  <c r="AA325" i="15"/>
  <c r="AA317" i="15"/>
  <c r="AA309" i="15"/>
  <c r="AA301" i="15"/>
  <c r="AA293" i="15"/>
  <c r="AA285" i="15"/>
  <c r="AA277" i="15"/>
  <c r="AA269" i="15"/>
  <c r="AA261" i="15"/>
  <c r="AA253" i="15"/>
  <c r="AA245" i="15"/>
  <c r="AA237" i="15"/>
  <c r="AA229" i="15"/>
  <c r="AA221" i="15"/>
  <c r="AA213" i="15"/>
  <c r="AA205" i="15"/>
  <c r="AA197" i="15"/>
  <c r="AA189" i="15"/>
  <c r="AA181" i="15"/>
  <c r="AA173" i="15"/>
  <c r="AA165" i="15"/>
  <c r="AA157" i="15"/>
  <c r="AA149" i="15"/>
  <c r="AA141" i="15"/>
  <c r="AA133" i="15"/>
  <c r="AA125" i="15"/>
  <c r="AA117" i="15"/>
  <c r="AA109" i="15"/>
  <c r="AA101" i="15"/>
  <c r="AA93" i="15"/>
  <c r="AA85" i="15"/>
  <c r="AA77" i="15"/>
  <c r="AA69" i="15"/>
  <c r="AA61" i="15"/>
  <c r="AA53" i="15"/>
  <c r="AA45" i="15"/>
  <c r="AA37" i="15"/>
  <c r="AA29" i="15"/>
  <c r="AA21" i="15"/>
  <c r="AA13" i="15"/>
  <c r="AA5" i="15"/>
  <c r="AA444" i="15"/>
  <c r="AA436" i="15"/>
  <c r="AA428" i="15"/>
  <c r="AA420" i="15"/>
  <c r="AA412" i="15"/>
  <c r="AA404" i="15"/>
  <c r="AA396" i="15"/>
  <c r="AA388" i="15"/>
  <c r="AA380" i="15"/>
  <c r="AA372" i="15"/>
  <c r="AA364" i="15"/>
  <c r="AA356" i="15"/>
  <c r="AA348" i="15"/>
  <c r="AA340" i="15"/>
  <c r="AA332" i="15"/>
  <c r="AA324" i="15"/>
  <c r="AA316" i="15"/>
  <c r="AA308" i="15"/>
  <c r="AA300" i="15"/>
  <c r="AA292" i="15"/>
  <c r="AA284" i="15"/>
  <c r="AA276" i="15"/>
  <c r="AA268" i="15"/>
  <c r="AA260" i="15"/>
  <c r="AA252" i="15"/>
  <c r="AA244" i="15"/>
  <c r="AA236" i="15"/>
  <c r="AA228" i="15"/>
  <c r="AA220" i="15"/>
  <c r="AA212" i="15"/>
  <c r="AA204" i="15"/>
  <c r="AA196" i="15"/>
  <c r="AA188" i="15"/>
  <c r="AA180" i="15"/>
  <c r="AA172" i="15"/>
  <c r="AA164" i="15"/>
  <c r="AA156" i="15"/>
  <c r="AA148" i="15"/>
  <c r="AA140" i="15"/>
  <c r="AA132" i="15"/>
  <c r="AA124" i="15"/>
  <c r="AA116" i="15"/>
  <c r="AA108" i="15"/>
  <c r="AA100" i="15"/>
  <c r="AA92" i="15"/>
  <c r="AA84" i="15"/>
  <c r="AA76" i="15"/>
  <c r="AA68" i="15"/>
  <c r="AA60" i="15"/>
  <c r="AA52" i="15"/>
  <c r="AA44" i="15"/>
  <c r="AA36" i="15"/>
  <c r="AA28" i="15"/>
  <c r="AA20" i="15"/>
  <c r="AA12" i="15"/>
  <c r="AA443" i="15"/>
  <c r="AA435" i="15"/>
  <c r="AA427" i="15"/>
  <c r="AA419" i="15"/>
  <c r="AA411" i="15"/>
  <c r="AA403" i="15"/>
  <c r="AA395" i="15"/>
  <c r="AA387" i="15"/>
  <c r="AA379" i="15"/>
  <c r="AA371" i="15"/>
  <c r="AA363" i="15"/>
  <c r="AA355" i="15"/>
  <c r="AA347" i="15"/>
  <c r="AA339" i="15"/>
  <c r="AA331" i="15"/>
  <c r="AA323" i="15"/>
  <c r="AA315" i="15"/>
  <c r="AA307" i="15"/>
  <c r="AA299" i="15"/>
  <c r="AA291" i="15"/>
  <c r="AA283" i="15"/>
  <c r="AA275" i="15"/>
  <c r="AA267" i="15"/>
  <c r="AA259" i="15"/>
  <c r="AA251" i="15"/>
  <c r="AA243" i="15"/>
  <c r="AA235" i="15"/>
  <c r="AA227" i="15"/>
  <c r="AA219" i="15"/>
  <c r="AA211" i="15"/>
  <c r="AA203" i="15"/>
  <c r="AA195" i="15"/>
  <c r="AA187" i="15"/>
  <c r="AA179" i="15"/>
  <c r="AA171" i="15"/>
  <c r="AA163" i="15"/>
  <c r="AA155" i="15"/>
  <c r="AA147" i="15"/>
  <c r="G8" i="5"/>
  <c r="H4" i="5"/>
  <c r="H5" i="5"/>
  <c r="H6" i="5"/>
  <c r="H7" i="5"/>
  <c r="H8" i="5"/>
  <c r="H9" i="5"/>
  <c r="H10" i="5"/>
  <c r="H11" i="5"/>
  <c r="H12" i="5"/>
  <c r="H13" i="5"/>
  <c r="H14" i="5"/>
  <c r="H15" i="5"/>
  <c r="H16" i="5"/>
  <c r="H17" i="5"/>
  <c r="H18" i="5"/>
  <c r="H19" i="5"/>
  <c r="H20" i="5"/>
  <c r="H21" i="5"/>
  <c r="H22" i="5"/>
  <c r="H23" i="5"/>
  <c r="H24" i="5"/>
  <c r="H25" i="5"/>
  <c r="H26" i="5"/>
  <c r="H27" i="5"/>
  <c r="H28" i="5"/>
  <c r="H29" i="5"/>
  <c r="H30" i="5"/>
  <c r="H31" i="5"/>
  <c r="H32" i="5"/>
  <c r="H33" i="5"/>
  <c r="H34" i="5"/>
  <c r="H3" i="5"/>
  <c r="H3" i="11" l="1"/>
  <c r="I3" i="11" s="1"/>
  <c r="B3" i="11"/>
  <c r="C3" i="11" s="1"/>
  <c r="D3" i="11"/>
  <c r="E3" i="11" s="1"/>
  <c r="H4" i="11"/>
  <c r="I4" i="11" s="1"/>
  <c r="B4" i="11"/>
  <c r="C4" i="11" s="1"/>
  <c r="D4" i="11"/>
  <c r="E4" i="11" s="1"/>
  <c r="F4" i="11"/>
  <c r="G4" i="11" s="1"/>
  <c r="G3" i="11"/>
  <c r="I8" i="5"/>
  <c r="I8" i="3"/>
  <c r="I9" i="3"/>
  <c r="K9" i="3"/>
  <c r="I7" i="3"/>
  <c r="G7" i="3" s="1"/>
  <c r="K8" i="3"/>
  <c r="J8" i="3" s="1"/>
  <c r="K7" i="3"/>
  <c r="M7" i="3" s="1"/>
  <c r="J9" i="3" l="1"/>
  <c r="J7" i="3"/>
  <c r="G4" i="5"/>
  <c r="I4" i="5" s="1"/>
  <c r="G5" i="5"/>
  <c r="I5" i="5" s="1"/>
  <c r="G6" i="5"/>
  <c r="I6" i="5" s="1"/>
  <c r="G7" i="5"/>
  <c r="I7" i="5" s="1"/>
  <c r="G9" i="5"/>
  <c r="I9" i="5" s="1"/>
  <c r="G10" i="5"/>
  <c r="I10" i="5" s="1"/>
  <c r="G11" i="5"/>
  <c r="I11" i="5" s="1"/>
  <c r="G12" i="5"/>
  <c r="I12" i="5" s="1"/>
  <c r="G13" i="5"/>
  <c r="I13" i="5" s="1"/>
  <c r="G14" i="5"/>
  <c r="I14" i="5" s="1"/>
  <c r="G15" i="5"/>
  <c r="I15" i="5" s="1"/>
  <c r="G16" i="5"/>
  <c r="I16" i="5" s="1"/>
  <c r="G17" i="5"/>
  <c r="I17" i="5" s="1"/>
  <c r="G18" i="5"/>
  <c r="I18" i="5" s="1"/>
  <c r="G19" i="5"/>
  <c r="I19" i="5" s="1"/>
  <c r="G20" i="5"/>
  <c r="I20" i="5" s="1"/>
  <c r="G21" i="5"/>
  <c r="I21" i="5" s="1"/>
  <c r="G22" i="5"/>
  <c r="I22" i="5" s="1"/>
  <c r="G23" i="5"/>
  <c r="I23" i="5" s="1"/>
  <c r="G24" i="5"/>
  <c r="I24" i="5" s="1"/>
  <c r="G25" i="5"/>
  <c r="I25" i="5" s="1"/>
  <c r="G26" i="5"/>
  <c r="I26" i="5" s="1"/>
  <c r="G27" i="5"/>
  <c r="I27" i="5" s="1"/>
  <c r="G28" i="5"/>
  <c r="I28" i="5" s="1"/>
  <c r="G29" i="5"/>
  <c r="I29" i="5" s="1"/>
  <c r="G30" i="5"/>
  <c r="I30" i="5" s="1"/>
  <c r="G31" i="5"/>
  <c r="I31" i="5" s="1"/>
  <c r="G32" i="5"/>
  <c r="I32" i="5" s="1"/>
  <c r="G33" i="5"/>
  <c r="I33" i="5" s="1"/>
  <c r="G34" i="5"/>
  <c r="I34" i="5" s="1"/>
  <c r="G3" i="5"/>
  <c r="I3" i="5" s="1"/>
  <c r="K5" i="3" l="1"/>
  <c r="I12" i="3"/>
  <c r="K6" i="3"/>
  <c r="K10" i="3" l="1"/>
  <c r="I4" i="3"/>
  <c r="I6" i="3"/>
  <c r="I10" i="3"/>
  <c r="K11" i="3"/>
  <c r="E16" i="3" s="1"/>
  <c r="K4" i="3"/>
  <c r="I11" i="3"/>
  <c r="K12" i="3"/>
  <c r="B17" i="3" s="1"/>
  <c r="B15" i="3" l="1"/>
  <c r="I17" i="3"/>
  <c r="C5" i="3"/>
  <c r="S6" i="11" s="1"/>
  <c r="J6" i="3"/>
  <c r="B5" i="3"/>
  <c r="S5" i="11" s="1"/>
  <c r="J5" i="3"/>
  <c r="C4" i="3"/>
  <c r="T6" i="11" s="1"/>
  <c r="K18" i="3"/>
  <c r="B4" i="3"/>
  <c r="T5" i="11" s="1"/>
  <c r="E15" i="3"/>
  <c r="F15" i="3" s="1"/>
  <c r="J12" i="3"/>
  <c r="F16" i="3"/>
  <c r="K17" i="3"/>
  <c r="I18" i="3"/>
  <c r="J4" i="3"/>
  <c r="J10" i="3"/>
  <c r="J11" i="3"/>
  <c r="L17" i="3" l="1"/>
  <c r="L18" i="3"/>
  <c r="G17" i="3"/>
  <c r="G15" i="3"/>
  <c r="J22" i="3"/>
  <c r="L19" i="3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6422680-FAD7-4FD7-88A1-5A86014B63B9}" name="Connection" type="4" refreshedVersion="6" background="1" saveData="1">
    <webPr sourceData="1" parsePre="1" consecutive="1" xl2000="1" url="https://www.teamrankings.com/nfl/trends/ats_trends" htmlTables="1"/>
  </connection>
</connections>
</file>

<file path=xl/sharedStrings.xml><?xml version="1.0" encoding="utf-8"?>
<sst xmlns="http://schemas.openxmlformats.org/spreadsheetml/2006/main" count="11426" uniqueCount="1695">
  <si>
    <t>Standings - Detailed View</t>
  </si>
  <si>
    <t>NFL Team</t>
  </si>
  <si>
    <t>W</t>
  </si>
  <si>
    <t>L</t>
  </si>
  <si>
    <t>T</t>
  </si>
  <si>
    <t>PCT</t>
  </si>
  <si>
    <t>PF</t>
  </si>
  <si>
    <t>PA</t>
  </si>
  <si>
    <t>Net Pts</t>
  </si>
  <si>
    <t>Home</t>
  </si>
  <si>
    <t>Road</t>
  </si>
  <si>
    <t>Div</t>
  </si>
  <si>
    <t>Pct</t>
  </si>
  <si>
    <t>Conf</t>
  </si>
  <si>
    <t>Non-Conf</t>
  </si>
  <si>
    <t>Strk</t>
  </si>
  <si>
    <t>Last 5</t>
  </si>
  <si>
    <t>Eagles</t>
  </si>
  <si>
    <t>2 - 0 - 0</t>
  </si>
  <si>
    <t>1 - 0 - 0</t>
  </si>
  <si>
    <t>3 - 0 - 0</t>
  </si>
  <si>
    <t>4W</t>
  </si>
  <si>
    <t>Bills</t>
  </si>
  <si>
    <t>0 - 1 - 0</t>
  </si>
  <si>
    <t>1W</t>
  </si>
  <si>
    <t>Cowboys</t>
  </si>
  <si>
    <t>3W</t>
  </si>
  <si>
    <t>Dolphins</t>
  </si>
  <si>
    <t>1L</t>
  </si>
  <si>
    <t>Vikings</t>
  </si>
  <si>
    <t>2W</t>
  </si>
  <si>
    <t>Giants</t>
  </si>
  <si>
    <t>Broncos</t>
  </si>
  <si>
    <t>Packers</t>
  </si>
  <si>
    <t>Chiefs</t>
  </si>
  <si>
    <t>Rams</t>
  </si>
  <si>
    <t>Buccaneers</t>
  </si>
  <si>
    <t>Falcons</t>
  </si>
  <si>
    <t>Ravens</t>
  </si>
  <si>
    <t>0 - 2 - 0</t>
  </si>
  <si>
    <t>Bears</t>
  </si>
  <si>
    <t>Bengals</t>
  </si>
  <si>
    <t>Browns</t>
  </si>
  <si>
    <t>Jaguars</t>
  </si>
  <si>
    <t>Chargers</t>
  </si>
  <si>
    <t>Jets</t>
  </si>
  <si>
    <t>Seahawks</t>
  </si>
  <si>
    <t>Titans</t>
  </si>
  <si>
    <t>Colts</t>
  </si>
  <si>
    <t>Cardinals</t>
  </si>
  <si>
    <t>Panthers</t>
  </si>
  <si>
    <t>Patriots</t>
  </si>
  <si>
    <t>49ers</t>
  </si>
  <si>
    <t>Lions</t>
  </si>
  <si>
    <t>2L</t>
  </si>
  <si>
    <t>Saints</t>
  </si>
  <si>
    <t>Steelers</t>
  </si>
  <si>
    <t>Commanders</t>
  </si>
  <si>
    <t>0 - 3 - 0</t>
  </si>
  <si>
    <t>Texans</t>
  </si>
  <si>
    <t>Raiders</t>
  </si>
  <si>
    <t>Teams</t>
  </si>
  <si>
    <t>Team</t>
  </si>
  <si>
    <t>Away</t>
  </si>
  <si>
    <t>Differential</t>
  </si>
  <si>
    <t>Rushing YPG</t>
  </si>
  <si>
    <t>Passing YPG</t>
  </si>
  <si>
    <t>Att</t>
  </si>
  <si>
    <t>Cmp</t>
  </si>
  <si>
    <t>Cmp %</t>
  </si>
  <si>
    <t>Yds/Att</t>
  </si>
  <si>
    <t>Pass Yds</t>
  </si>
  <si>
    <t>TD</t>
  </si>
  <si>
    <t>INT</t>
  </si>
  <si>
    <t>Rate</t>
  </si>
  <si>
    <t>1st</t>
  </si>
  <si>
    <t>1st%</t>
  </si>
  <si>
    <t>20+</t>
  </si>
  <si>
    <t>40+</t>
  </si>
  <si>
    <t>Lng</t>
  </si>
  <si>
    <t>Sck</t>
  </si>
  <si>
    <t>67T</t>
  </si>
  <si>
    <t>64T</t>
  </si>
  <si>
    <t>65T</t>
  </si>
  <si>
    <t>75T</t>
  </si>
  <si>
    <t>INDEX</t>
  </si>
  <si>
    <t>Rush Yds</t>
  </si>
  <si>
    <t>YPC</t>
  </si>
  <si>
    <t>Rush 1st</t>
  </si>
  <si>
    <t>Rush 1st%</t>
  </si>
  <si>
    <t>Rush FUM</t>
  </si>
  <si>
    <t>36T</t>
  </si>
  <si>
    <t>Rec</t>
  </si>
  <si>
    <t>Yds</t>
  </si>
  <si>
    <t>Yds/Rec</t>
  </si>
  <si>
    <t>Rec 1st</t>
  </si>
  <si>
    <t>Rec 1st%</t>
  </si>
  <si>
    <t>Rec FUM</t>
  </si>
  <si>
    <t>46T</t>
  </si>
  <si>
    <t>81T</t>
  </si>
  <si>
    <t>60T</t>
  </si>
  <si>
    <t>58T</t>
  </si>
  <si>
    <t>Games Played</t>
  </si>
  <si>
    <t>Points Forced</t>
  </si>
  <si>
    <t>Points Allowed</t>
  </si>
  <si>
    <t>+</t>
  </si>
  <si>
    <t>-</t>
  </si>
  <si>
    <t>Rush YPG Allow</t>
  </si>
  <si>
    <t>Pass YPG Allow</t>
  </si>
  <si>
    <t>SckY</t>
  </si>
  <si>
    <t>57T</t>
  </si>
  <si>
    <t>Rush</t>
  </si>
  <si>
    <t>Pass</t>
  </si>
  <si>
    <t>Total Yards</t>
  </si>
  <si>
    <t>Net yards Over</t>
  </si>
  <si>
    <t>Notes</t>
  </si>
  <si>
    <t>O/U</t>
  </si>
  <si>
    <t>Spread</t>
  </si>
  <si>
    <t>ML</t>
  </si>
  <si>
    <t>Game</t>
  </si>
  <si>
    <t>Win By</t>
  </si>
  <si>
    <t>98T</t>
  </si>
  <si>
    <t>28T</t>
  </si>
  <si>
    <t>35T</t>
  </si>
  <si>
    <t>ATS Record</t>
  </si>
  <si>
    <t>Cover %</t>
  </si>
  <si>
    <t>MOV</t>
  </si>
  <si>
    <t>ATS +/-</t>
  </si>
  <si>
    <t>Atlanta</t>
  </si>
  <si>
    <t>LA Chargers</t>
  </si>
  <si>
    <t>Dallas</t>
  </si>
  <si>
    <t>NY Giants</t>
  </si>
  <si>
    <t>Buffalo</t>
  </si>
  <si>
    <t>Houston</t>
  </si>
  <si>
    <t>Arizona</t>
  </si>
  <si>
    <t>San Francisco</t>
  </si>
  <si>
    <t>Philadelphia</t>
  </si>
  <si>
    <t>Miami</t>
  </si>
  <si>
    <t>NY Jets</t>
  </si>
  <si>
    <t>Tennessee</t>
  </si>
  <si>
    <t>Cincinnati</t>
  </si>
  <si>
    <t>Detroit</t>
  </si>
  <si>
    <t>New England</t>
  </si>
  <si>
    <t>Baltimore</t>
  </si>
  <si>
    <t>New Orleans</t>
  </si>
  <si>
    <t>Jacksonville</t>
  </si>
  <si>
    <t>Tampa Bay</t>
  </si>
  <si>
    <t>Kansas City</t>
  </si>
  <si>
    <t>Las Vegas</t>
  </si>
  <si>
    <t>Seattle</t>
  </si>
  <si>
    <t>Indianapolis</t>
  </si>
  <si>
    <t>Chicago</t>
  </si>
  <si>
    <t>Cleveland</t>
  </si>
  <si>
    <t>Green Bay</t>
  </si>
  <si>
    <t>Washington</t>
  </si>
  <si>
    <t>Pittsburgh</t>
  </si>
  <si>
    <t>Denver</t>
  </si>
  <si>
    <t>LA Rams</t>
  </si>
  <si>
    <t>Minnesota</t>
  </si>
  <si>
    <t>Carolina</t>
  </si>
  <si>
    <t>1-3-1</t>
  </si>
  <si>
    <t>ATS Wins</t>
  </si>
  <si>
    <t>ATS Losses</t>
  </si>
  <si>
    <t>Push</t>
  </si>
  <si>
    <t>5 - 0 - 0</t>
  </si>
  <si>
    <t>AFC East</t>
  </si>
  <si>
    <t>Rank</t>
  </si>
  <si>
    <t>Overall W-L</t>
  </si>
  <si>
    <t>GB</t>
  </si>
  <si>
    <t>Div W-L</t>
  </si>
  <si>
    <t>Streak</t>
  </si>
  <si>
    <t>--</t>
  </si>
  <si>
    <t>0-1</t>
  </si>
  <si>
    <t>W2</t>
  </si>
  <si>
    <t>L2</t>
  </si>
  <si>
    <t>W1</t>
  </si>
  <si>
    <t>AFC North</t>
  </si>
  <si>
    <t>0-2</t>
  </si>
  <si>
    <t>L1</t>
  </si>
  <si>
    <t>L4</t>
  </si>
  <si>
    <t>AFC South</t>
  </si>
  <si>
    <t>W3</t>
  </si>
  <si>
    <t>AFC West</t>
  </si>
  <si>
    <t>0-3</t>
  </si>
  <si>
    <t>NFC East</t>
  </si>
  <si>
    <t>W5</t>
  </si>
  <si>
    <t>W4</t>
  </si>
  <si>
    <t>NFC North</t>
  </si>
  <si>
    <t>L3</t>
  </si>
  <si>
    <t>NFC South</t>
  </si>
  <si>
    <t>NFC West</t>
  </si>
  <si>
    <t>4-1</t>
  </si>
  <si>
    <t>2-0</t>
  </si>
  <si>
    <t>2-1</t>
  </si>
  <si>
    <t>3-2</t>
  </si>
  <si>
    <t>1-2</t>
  </si>
  <si>
    <t>2-3</t>
  </si>
  <si>
    <t>1-1</t>
  </si>
  <si>
    <t>1-4</t>
  </si>
  <si>
    <t>1-1-1</t>
  </si>
  <si>
    <t>3-0</t>
  </si>
  <si>
    <t>1-3</t>
  </si>
  <si>
    <t>Current Streak</t>
  </si>
  <si>
    <t>Home Record</t>
  </si>
  <si>
    <t>Road Record</t>
  </si>
  <si>
    <t>ATS</t>
  </si>
  <si>
    <t>Final Score</t>
  </si>
  <si>
    <t>TOTAL</t>
  </si>
  <si>
    <t>Projections</t>
  </si>
  <si>
    <t>"Minimums"</t>
  </si>
  <si>
    <t>Rush YPG</t>
  </si>
  <si>
    <t>Pass YPG</t>
  </si>
  <si>
    <t>Opening</t>
  </si>
  <si>
    <t>Player</t>
  </si>
  <si>
    <t>TD Scorer</t>
  </si>
  <si>
    <t>Rec. Yds</t>
  </si>
  <si>
    <t>Spread ?</t>
  </si>
  <si>
    <t>Over ?</t>
  </si>
  <si>
    <t>ML ?</t>
  </si>
  <si>
    <t>Pass Yards</t>
  </si>
  <si>
    <t>300+</t>
  </si>
  <si>
    <t>100+</t>
  </si>
  <si>
    <t>Target Yards</t>
  </si>
  <si>
    <t>min. rec</t>
  </si>
  <si>
    <t>min. rush</t>
  </si>
  <si>
    <t>Pos</t>
  </si>
  <si>
    <t>AVG</t>
  </si>
  <si>
    <t xml:space="preserve">Cooper Kupp </t>
  </si>
  <si>
    <t>WR</t>
  </si>
  <si>
    <t>LAR</t>
  </si>
  <si>
    <t xml:space="preserve">Justin Jefferson </t>
  </si>
  <si>
    <t>MIN</t>
  </si>
  <si>
    <t xml:space="preserve">Marquise Brown </t>
  </si>
  <si>
    <t>ARI</t>
  </si>
  <si>
    <t xml:space="preserve">Davante Adams </t>
  </si>
  <si>
    <t>LV</t>
  </si>
  <si>
    <t xml:space="preserve">Ja'Marr Chase </t>
  </si>
  <si>
    <t>CIN</t>
  </si>
  <si>
    <t xml:space="preserve">Stefon Diggs </t>
  </si>
  <si>
    <t>BUF</t>
  </si>
  <si>
    <t xml:space="preserve">Diontae Johnson </t>
  </si>
  <si>
    <t>PIT</t>
  </si>
  <si>
    <t xml:space="preserve">Tyreek Hill </t>
  </si>
  <si>
    <t>MIA</t>
  </si>
  <si>
    <t xml:space="preserve">CeeDee Lamb </t>
  </si>
  <si>
    <t>DAL</t>
  </si>
  <si>
    <t xml:space="preserve">Tyler Higbee </t>
  </si>
  <si>
    <t>TE</t>
  </si>
  <si>
    <t xml:space="preserve">Mark Andrews </t>
  </si>
  <si>
    <t>BAL</t>
  </si>
  <si>
    <t xml:space="preserve">Courtland Sutton </t>
  </si>
  <si>
    <t>DEN</t>
  </si>
  <si>
    <t xml:space="preserve">Curtis Samuel </t>
  </si>
  <si>
    <t>WAS</t>
  </si>
  <si>
    <t xml:space="preserve">A.J. Brown </t>
  </si>
  <si>
    <t>PHI</t>
  </si>
  <si>
    <t xml:space="preserve">Mike Williams </t>
  </si>
  <si>
    <t>LAC</t>
  </si>
  <si>
    <t xml:space="preserve">Garrett Wilson </t>
  </si>
  <si>
    <t>NYJ</t>
  </si>
  <si>
    <t xml:space="preserve">Amari Cooper </t>
  </si>
  <si>
    <t>CLE</t>
  </si>
  <si>
    <t xml:space="preserve">DK Metcalf </t>
  </si>
  <si>
    <t>SEA</t>
  </si>
  <si>
    <t xml:space="preserve">Chris Olave </t>
  </si>
  <si>
    <t>NO</t>
  </si>
  <si>
    <t xml:space="preserve">Brandin Cooks </t>
  </si>
  <si>
    <t>HOU</t>
  </si>
  <si>
    <t xml:space="preserve">Travis Kelce </t>
  </si>
  <si>
    <t>KC</t>
  </si>
  <si>
    <t xml:space="preserve">Zach Ertz </t>
  </si>
  <si>
    <t xml:space="preserve">Tyler Lockett </t>
  </si>
  <si>
    <t xml:space="preserve">Drake London </t>
  </si>
  <si>
    <t>ATL</t>
  </si>
  <si>
    <t xml:space="preserve">Jaylen Waddle </t>
  </si>
  <si>
    <t xml:space="preserve">Christian Kirk </t>
  </si>
  <si>
    <t>JAC</t>
  </si>
  <si>
    <t xml:space="preserve">Amon-Ra St. Brown </t>
  </si>
  <si>
    <t>DET</t>
  </si>
  <si>
    <t xml:space="preserve">DeVonta Smith </t>
  </si>
  <si>
    <t xml:space="preserve">Deebo Samuel </t>
  </si>
  <si>
    <t>SF</t>
  </si>
  <si>
    <t xml:space="preserve">DJ Moore </t>
  </si>
  <si>
    <t>CAR</t>
  </si>
  <si>
    <t xml:space="preserve">Michael Pittman Jr. </t>
  </si>
  <si>
    <t>IND</t>
  </si>
  <si>
    <t xml:space="preserve">Christian McCaffrey </t>
  </si>
  <si>
    <t>RB</t>
  </si>
  <si>
    <t xml:space="preserve">Adam Thielen </t>
  </si>
  <si>
    <t xml:space="preserve">JuJu Smith-Schuster </t>
  </si>
  <si>
    <t xml:space="preserve">Josh Reynolds </t>
  </si>
  <si>
    <t xml:space="preserve">T.J. Hockenson </t>
  </si>
  <si>
    <t xml:space="preserve">Terry McLaurin </t>
  </si>
  <si>
    <t xml:space="preserve">Austin Ekeler </t>
  </si>
  <si>
    <t xml:space="preserve">Pat Freiermuth </t>
  </si>
  <si>
    <t xml:space="preserve">Zay Jones </t>
  </si>
  <si>
    <t xml:space="preserve">Donovan Peoples-Jones </t>
  </si>
  <si>
    <t xml:space="preserve">Marquez Valdes-Scantling </t>
  </si>
  <si>
    <t xml:space="preserve">Russell Gage </t>
  </si>
  <si>
    <t>TB</t>
  </si>
  <si>
    <t xml:space="preserve">Tyler Conklin </t>
  </si>
  <si>
    <t xml:space="preserve">J.D. McKissic </t>
  </si>
  <si>
    <t xml:space="preserve">Marvin Jones Jr. </t>
  </si>
  <si>
    <t xml:space="preserve">Leonard Fournette </t>
  </si>
  <si>
    <t xml:space="preserve">Breece Hall </t>
  </si>
  <si>
    <t xml:space="preserve">Corey Davis </t>
  </si>
  <si>
    <t xml:space="preserve">Elijah Moore </t>
  </si>
  <si>
    <t xml:space="preserve">Chase Claypool </t>
  </si>
  <si>
    <t xml:space="preserve">David Njoku </t>
  </si>
  <si>
    <t xml:space="preserve">Dallas Goedert </t>
  </si>
  <si>
    <t xml:space="preserve">Gerald Everett </t>
  </si>
  <si>
    <t xml:space="preserve">Mack Hollins </t>
  </si>
  <si>
    <t xml:space="preserve">Romeo Doubs </t>
  </si>
  <si>
    <t xml:space="preserve">Noah Brown </t>
  </si>
  <si>
    <t xml:space="preserve">Mike Evans </t>
  </si>
  <si>
    <t xml:space="preserve">Jerry Jeudy </t>
  </si>
  <si>
    <t xml:space="preserve">Tee Higgins </t>
  </si>
  <si>
    <t xml:space="preserve">Hayden Hurst </t>
  </si>
  <si>
    <t xml:space="preserve">George Pickens </t>
  </si>
  <si>
    <t xml:space="preserve">Joshua Palmer </t>
  </si>
  <si>
    <t xml:space="preserve">Robert Woods </t>
  </si>
  <si>
    <t>TEN</t>
  </si>
  <si>
    <t xml:space="preserve">Joe Mixon </t>
  </si>
  <si>
    <t xml:space="preserve">Jakobi Meyers </t>
  </si>
  <si>
    <t>NE</t>
  </si>
  <si>
    <t xml:space="preserve">Brandon Aiyuk </t>
  </si>
  <si>
    <t xml:space="preserve">Robbie Anderson </t>
  </si>
  <si>
    <t xml:space="preserve">Nico Collins </t>
  </si>
  <si>
    <t xml:space="preserve">Evan Engram </t>
  </si>
  <si>
    <t xml:space="preserve">Irv Smith Jr. </t>
  </si>
  <si>
    <t xml:space="preserve">Randall Cobb </t>
  </si>
  <si>
    <t xml:space="preserve">Allen Lazard </t>
  </si>
  <si>
    <t xml:space="preserve">Ben Skowronek </t>
  </si>
  <si>
    <t xml:space="preserve">Rex Burkhead </t>
  </si>
  <si>
    <t xml:space="preserve">Darren Waller </t>
  </si>
  <si>
    <t xml:space="preserve">Sterling Shepard </t>
  </si>
  <si>
    <t>NYG</t>
  </si>
  <si>
    <t xml:space="preserve">Greg Dortch </t>
  </si>
  <si>
    <t xml:space="preserve">Allen Robinson II </t>
  </si>
  <si>
    <t xml:space="preserve">Devin Singletary </t>
  </si>
  <si>
    <t xml:space="preserve">Tyler Boyd </t>
  </si>
  <si>
    <t xml:space="preserve">Saquon Barkley </t>
  </si>
  <si>
    <t xml:space="preserve">Kyle Pitts </t>
  </si>
  <si>
    <t xml:space="preserve">Michael Thomas </t>
  </si>
  <si>
    <t xml:space="preserve">Rashod Bateman </t>
  </si>
  <si>
    <t xml:space="preserve">Jahan Dotson </t>
  </si>
  <si>
    <t xml:space="preserve">Alec Pierce </t>
  </si>
  <si>
    <t xml:space="preserve">Richie James Jr. </t>
  </si>
  <si>
    <t xml:space="preserve">Javonte Williams </t>
  </si>
  <si>
    <t xml:space="preserve">Isaiah McKenzie </t>
  </si>
  <si>
    <t xml:space="preserve">Jarvis Landry </t>
  </si>
  <si>
    <t xml:space="preserve">Michael Carter </t>
  </si>
  <si>
    <t xml:space="preserve">Darnell Mooney </t>
  </si>
  <si>
    <t>CHI</t>
  </si>
  <si>
    <t xml:space="preserve">Nyheim Hines </t>
  </si>
  <si>
    <t xml:space="preserve">K.J. Osborn </t>
  </si>
  <si>
    <t xml:space="preserve">Gabe Davis </t>
  </si>
  <si>
    <t xml:space="preserve">Devin Duvernay </t>
  </si>
  <si>
    <t xml:space="preserve">Antonio Gibson </t>
  </si>
  <si>
    <t xml:space="preserve">Logan Thomas </t>
  </si>
  <si>
    <t xml:space="preserve">Hunter Renfrow </t>
  </si>
  <si>
    <t xml:space="preserve">Robert Tonyan </t>
  </si>
  <si>
    <t xml:space="preserve">Scotty Miller </t>
  </si>
  <si>
    <t xml:space="preserve">Juwan Johnson </t>
  </si>
  <si>
    <t xml:space="preserve">Nelson Agholor </t>
  </si>
  <si>
    <t xml:space="preserve">Aaron Jones </t>
  </si>
  <si>
    <t xml:space="preserve">James Conner </t>
  </si>
  <si>
    <t xml:space="preserve">Chris Godwin </t>
  </si>
  <si>
    <t xml:space="preserve">Cameron Brate </t>
  </si>
  <si>
    <t xml:space="preserve">Shi Smith </t>
  </si>
  <si>
    <t xml:space="preserve">Kylen Granson </t>
  </si>
  <si>
    <t xml:space="preserve">Ashton Dulin </t>
  </si>
  <si>
    <t xml:space="preserve">D.J. Chark Jr. </t>
  </si>
  <si>
    <t xml:space="preserve">Josh Jacobs </t>
  </si>
  <si>
    <t xml:space="preserve">A.J. Green </t>
  </si>
  <si>
    <t xml:space="preserve">Clyde Edwards-Helaire </t>
  </si>
  <si>
    <t xml:space="preserve">Dawson Knox </t>
  </si>
  <si>
    <t xml:space="preserve">Alvin Kamara </t>
  </si>
  <si>
    <t xml:space="preserve">Jauan Jennings </t>
  </si>
  <si>
    <t xml:space="preserve">Eno Benjamin </t>
  </si>
  <si>
    <t xml:space="preserve">Mecole Hardman </t>
  </si>
  <si>
    <t xml:space="preserve">Dalton Schultz </t>
  </si>
  <si>
    <t xml:space="preserve">Rhamondre Stevenson </t>
  </si>
  <si>
    <t xml:space="preserve">DeVante Parker </t>
  </si>
  <si>
    <t xml:space="preserve">Travis Etienne Jr. </t>
  </si>
  <si>
    <t xml:space="preserve">Kareem Hunt </t>
  </si>
  <si>
    <t xml:space="preserve">Jonathan Taylor </t>
  </si>
  <si>
    <t xml:space="preserve">DeAndre Carter </t>
  </si>
  <si>
    <t xml:space="preserve">Treylon Burks </t>
  </si>
  <si>
    <t xml:space="preserve">Noah Fant </t>
  </si>
  <si>
    <t xml:space="preserve">Darrell Henderson Jr. </t>
  </si>
  <si>
    <t xml:space="preserve">Najee Harris </t>
  </si>
  <si>
    <t xml:space="preserve">Harrison Bryant </t>
  </si>
  <si>
    <t xml:space="preserve">Dameon Pierce </t>
  </si>
  <si>
    <t xml:space="preserve">Parris Campbell </t>
  </si>
  <si>
    <t xml:space="preserve">Mo Alie-Cox </t>
  </si>
  <si>
    <t xml:space="preserve">Kalif Raymond </t>
  </si>
  <si>
    <t xml:space="preserve">Dalvin Cook </t>
  </si>
  <si>
    <t xml:space="preserve">Will Dissly </t>
  </si>
  <si>
    <t xml:space="preserve">George Kittle </t>
  </si>
  <si>
    <t xml:space="preserve">Olamide Zaccheaus </t>
  </si>
  <si>
    <t xml:space="preserve">Hunter Henry </t>
  </si>
  <si>
    <t xml:space="preserve">John Bates </t>
  </si>
  <si>
    <t xml:space="preserve">Ian Thomas </t>
  </si>
  <si>
    <t xml:space="preserve">AJ Dillon </t>
  </si>
  <si>
    <t xml:space="preserve">Derrick Henry </t>
  </si>
  <si>
    <t xml:space="preserve">Dontrell Hilliard </t>
  </si>
  <si>
    <t xml:space="preserve">Jamison Crowder </t>
  </si>
  <si>
    <t xml:space="preserve">Isaiah Likely </t>
  </si>
  <si>
    <t xml:space="preserve">Samaje Perine </t>
  </si>
  <si>
    <t xml:space="preserve">Chase Edmonds </t>
  </si>
  <si>
    <t xml:space="preserve">Trent Sherfield </t>
  </si>
  <si>
    <t xml:space="preserve">Kendrick Bourne </t>
  </si>
  <si>
    <t xml:space="preserve">Equanimeous St. Brown </t>
  </si>
  <si>
    <t xml:space="preserve">Kyle Philips </t>
  </si>
  <si>
    <t xml:space="preserve">Tony Pollard </t>
  </si>
  <si>
    <t xml:space="preserve">Rachaad White </t>
  </si>
  <si>
    <t xml:space="preserve">Cade Otton </t>
  </si>
  <si>
    <t xml:space="preserve">Melvin Gordon III </t>
  </si>
  <si>
    <t xml:space="preserve">Eric Saubert </t>
  </si>
  <si>
    <t xml:space="preserve">Rondale Moore </t>
  </si>
  <si>
    <t xml:space="preserve">KhaDarel Hodge </t>
  </si>
  <si>
    <t xml:space="preserve">Demarcus Robinson </t>
  </si>
  <si>
    <t xml:space="preserve">Raheem Mostert </t>
  </si>
  <si>
    <t xml:space="preserve">Mike Gesicki </t>
  </si>
  <si>
    <t xml:space="preserve">Cole Kmet </t>
  </si>
  <si>
    <t xml:space="preserve">Chris Moore </t>
  </si>
  <si>
    <t xml:space="preserve">D'Andre Swift </t>
  </si>
  <si>
    <t xml:space="preserve">Miles Sanders </t>
  </si>
  <si>
    <t xml:space="preserve">Nick Westbrook-Ikhine </t>
  </si>
  <si>
    <t xml:space="preserve">Breshad Perriman </t>
  </si>
  <si>
    <t xml:space="preserve">David Sills V </t>
  </si>
  <si>
    <t xml:space="preserve">Daniel Bellinger </t>
  </si>
  <si>
    <t xml:space="preserve">Jonnu Smith </t>
  </si>
  <si>
    <t xml:space="preserve">Alexander Mattison </t>
  </si>
  <si>
    <t xml:space="preserve">Johnny Mundt </t>
  </si>
  <si>
    <t xml:space="preserve">Christian Watson </t>
  </si>
  <si>
    <t xml:space="preserve">Austin Hooper </t>
  </si>
  <si>
    <t xml:space="preserve">Jerick McKinnon </t>
  </si>
  <si>
    <t xml:space="preserve">Albert Okwuegbunam </t>
  </si>
  <si>
    <t xml:space="preserve">Tre'Quan Smith </t>
  </si>
  <si>
    <t xml:space="preserve">Damien Harris </t>
  </si>
  <si>
    <t xml:space="preserve">Jamal Agnew </t>
  </si>
  <si>
    <t xml:space="preserve">David Montgomery </t>
  </si>
  <si>
    <t xml:space="preserve">O.J. Howard </t>
  </si>
  <si>
    <t xml:space="preserve">Pharaoh Brown </t>
  </si>
  <si>
    <t xml:space="preserve">Joshua Kelley </t>
  </si>
  <si>
    <t xml:space="preserve">Noah Gray </t>
  </si>
  <si>
    <t xml:space="preserve">Marquez Callaway </t>
  </si>
  <si>
    <t xml:space="preserve">Braxton Berrios </t>
  </si>
  <si>
    <t xml:space="preserve">Jaylen Warren </t>
  </si>
  <si>
    <t xml:space="preserve">Zach Gentry </t>
  </si>
  <si>
    <t xml:space="preserve">James Robinson </t>
  </si>
  <si>
    <t xml:space="preserve">Jeff Wilson Jr. </t>
  </si>
  <si>
    <t xml:space="preserve">Tommy Tremble </t>
  </si>
  <si>
    <t xml:space="preserve">Nick Chubb </t>
  </si>
  <si>
    <t xml:space="preserve">Quintin Morris </t>
  </si>
  <si>
    <t xml:space="preserve">Khalil Shakir </t>
  </si>
  <si>
    <t xml:space="preserve">Darius Slayton </t>
  </si>
  <si>
    <t xml:space="preserve">Zack Moss </t>
  </si>
  <si>
    <t xml:space="preserve">Mike Thomas </t>
  </si>
  <si>
    <t xml:space="preserve">Ray-Ray McCloud </t>
  </si>
  <si>
    <t xml:space="preserve">Jamaal Williams </t>
  </si>
  <si>
    <t xml:space="preserve">Kenneth Gainwell </t>
  </si>
  <si>
    <t xml:space="preserve">Quez Watkins </t>
  </si>
  <si>
    <t xml:space="preserve">Brandon Bolden </t>
  </si>
  <si>
    <t xml:space="preserve">Geoff Swaim </t>
  </si>
  <si>
    <t xml:space="preserve">Skyy Moore </t>
  </si>
  <si>
    <t xml:space="preserve">Marquise Goodwin </t>
  </si>
  <si>
    <t xml:space="preserve">Mike Boone </t>
  </si>
  <si>
    <t xml:space="preserve">Foster Moreau </t>
  </si>
  <si>
    <t xml:space="preserve">Jordan Akins </t>
  </si>
  <si>
    <t xml:space="preserve">Dyami Brown </t>
  </si>
  <si>
    <t xml:space="preserve">Michael Gallup </t>
  </si>
  <si>
    <t xml:space="preserve">James Cook </t>
  </si>
  <si>
    <t xml:space="preserve">Cordarrelle Patterson </t>
  </si>
  <si>
    <t xml:space="preserve">Cedrick Wilson Jr. </t>
  </si>
  <si>
    <t xml:space="preserve">Durham Smythe </t>
  </si>
  <si>
    <t xml:space="preserve">Kyle Juszczyk </t>
  </si>
  <si>
    <t xml:space="preserve">Zach Pascal </t>
  </si>
  <si>
    <t xml:space="preserve">Tre' McKitty </t>
  </si>
  <si>
    <t xml:space="preserve">Sammy Watkins </t>
  </si>
  <si>
    <t xml:space="preserve">Ezekiel Elliott </t>
  </si>
  <si>
    <t xml:space="preserve">Julio Jones </t>
  </si>
  <si>
    <t xml:space="preserve">Colby Parkinson </t>
  </si>
  <si>
    <t xml:space="preserve">Kenneth Walker III </t>
  </si>
  <si>
    <t xml:space="preserve">Adam Trautman </t>
  </si>
  <si>
    <t xml:space="preserve">Mark Ingram II </t>
  </si>
  <si>
    <t xml:space="preserve">Dante Pettis </t>
  </si>
  <si>
    <t xml:space="preserve">Giovanni Ricci </t>
  </si>
  <si>
    <t xml:space="preserve">Brevin Jordan </t>
  </si>
  <si>
    <t xml:space="preserve">Mike Strachan </t>
  </si>
  <si>
    <t xml:space="preserve">Zander Horvath </t>
  </si>
  <si>
    <t xml:space="preserve">Sony Michel </t>
  </si>
  <si>
    <t xml:space="preserve">Tyler Davis </t>
  </si>
  <si>
    <t xml:space="preserve">Kenny Golladay </t>
  </si>
  <si>
    <t xml:space="preserve">Justin Watson </t>
  </si>
  <si>
    <t xml:space="preserve">Dennis Houston </t>
  </si>
  <si>
    <t xml:space="preserve">David Bell </t>
  </si>
  <si>
    <t xml:space="preserve">Dezmon Patmon </t>
  </si>
  <si>
    <t xml:space="preserve">Craig Reynolds </t>
  </si>
  <si>
    <t xml:space="preserve">Andre Baccellia </t>
  </si>
  <si>
    <t xml:space="preserve">Reggie Gilliam </t>
  </si>
  <si>
    <t xml:space="preserve">J.K. Dobbins </t>
  </si>
  <si>
    <t xml:space="preserve">Isaiah Hodgins </t>
  </si>
  <si>
    <t xml:space="preserve">Brandon Powell </t>
  </si>
  <si>
    <t xml:space="preserve">Cam Akers </t>
  </si>
  <si>
    <t xml:space="preserve">Parker Hesse </t>
  </si>
  <si>
    <t xml:space="preserve">Patrick Ricard </t>
  </si>
  <si>
    <t xml:space="preserve">Tylan Wallace </t>
  </si>
  <si>
    <t xml:space="preserve">Alec Ingold </t>
  </si>
  <si>
    <t xml:space="preserve">Cam Sims </t>
  </si>
  <si>
    <t xml:space="preserve">Khalil Herbert </t>
  </si>
  <si>
    <t xml:space="preserve">C.J. Ham </t>
  </si>
  <si>
    <t xml:space="preserve">Jalen Reagor </t>
  </si>
  <si>
    <t xml:space="preserve">Josiah Deguara </t>
  </si>
  <si>
    <t xml:space="preserve">Chigoziem Okonkwo </t>
  </si>
  <si>
    <t xml:space="preserve">Andy Isabella </t>
  </si>
  <si>
    <t xml:space="preserve">Rashaad Penny </t>
  </si>
  <si>
    <t xml:space="preserve">Dee Eskridge </t>
  </si>
  <si>
    <t xml:space="preserve">Tanner Hudson </t>
  </si>
  <si>
    <t xml:space="preserve">River Cracraft </t>
  </si>
  <si>
    <t xml:space="preserve">Kendall Hinton </t>
  </si>
  <si>
    <t xml:space="preserve">Darrel Williams </t>
  </si>
  <si>
    <t xml:space="preserve">Jake Kumerow </t>
  </si>
  <si>
    <t xml:space="preserve">Jelani Woods </t>
  </si>
  <si>
    <t xml:space="preserve">Cole Beasley </t>
  </si>
  <si>
    <t xml:space="preserve">Tom Kennedy </t>
  </si>
  <si>
    <t xml:space="preserve">Myles Gaskin </t>
  </si>
  <si>
    <t xml:space="preserve">Tutu Atwell </t>
  </si>
  <si>
    <t xml:space="preserve">Avery Williams </t>
  </si>
  <si>
    <t xml:space="preserve">Anthony Firkser </t>
  </si>
  <si>
    <t xml:space="preserve">Bryan Edwards </t>
  </si>
  <si>
    <t xml:space="preserve">Justice Hill </t>
  </si>
  <si>
    <t xml:space="preserve">Ty Montgomery </t>
  </si>
  <si>
    <t xml:space="preserve">Ryan Griffin </t>
  </si>
  <si>
    <t xml:space="preserve">Trestan Ebner </t>
  </si>
  <si>
    <t xml:space="preserve">Ross Dwelley </t>
  </si>
  <si>
    <t xml:space="preserve">Phillip Dorsett II </t>
  </si>
  <si>
    <t xml:space="preserve">Keenan Allen </t>
  </si>
  <si>
    <t xml:space="preserve">Jalen Guyton </t>
  </si>
  <si>
    <t xml:space="preserve">Simi Fehoko </t>
  </si>
  <si>
    <t xml:space="preserve">Travis Homer </t>
  </si>
  <si>
    <t xml:space="preserve">Andrew Beck </t>
  </si>
  <si>
    <t xml:space="preserve">K.J. Hamler </t>
  </si>
  <si>
    <t xml:space="preserve">Tyrie Cleveland </t>
  </si>
  <si>
    <t xml:space="preserve">Lil'Jordan Humphrey </t>
  </si>
  <si>
    <t xml:space="preserve">Dan Arnold </t>
  </si>
  <si>
    <t xml:space="preserve">Deon Jackson </t>
  </si>
  <si>
    <t xml:space="preserve">Danny Gray </t>
  </si>
  <si>
    <t xml:space="preserve">Keelan Cole Sr. </t>
  </si>
  <si>
    <t xml:space="preserve">Jake Ferguson </t>
  </si>
  <si>
    <t xml:space="preserve">Phillip Lindsay </t>
  </si>
  <si>
    <t xml:space="preserve">Terrace Marshall Jr. </t>
  </si>
  <si>
    <t xml:space="preserve">Dax Milne </t>
  </si>
  <si>
    <t xml:space="preserve">Byron Pringle </t>
  </si>
  <si>
    <t xml:space="preserve">Anthony Schwartz </t>
  </si>
  <si>
    <t xml:space="preserve">Ben Ellefson </t>
  </si>
  <si>
    <t xml:space="preserve">Juwann Winfree </t>
  </si>
  <si>
    <t xml:space="preserve">Matt Breida </t>
  </si>
  <si>
    <t xml:space="preserve">Kadarius Toney </t>
  </si>
  <si>
    <t xml:space="preserve">Chris Myarick </t>
  </si>
  <si>
    <t xml:space="preserve">Jody Fortson </t>
  </si>
  <si>
    <t xml:space="preserve">DeeJay Dallas </t>
  </si>
  <si>
    <t xml:space="preserve">Jeff Smith </t>
  </si>
  <si>
    <t xml:space="preserve">Ty Johnson </t>
  </si>
  <si>
    <t xml:space="preserve">Justin Jackson </t>
  </si>
  <si>
    <t xml:space="preserve">Quintez Cephus </t>
  </si>
  <si>
    <t xml:space="preserve">Mitchell Wilcox </t>
  </si>
  <si>
    <t xml:space="preserve">Ihmir Smith-Marsette </t>
  </si>
  <si>
    <t xml:space="preserve">Josh Oliver </t>
  </si>
  <si>
    <t xml:space="preserve">Jesper Horsted </t>
  </si>
  <si>
    <t xml:space="preserve">C.J. Uzomah </t>
  </si>
  <si>
    <t xml:space="preserve">JaMycal Hasty </t>
  </si>
  <si>
    <t xml:space="preserve">Peyton Hendershot </t>
  </si>
  <si>
    <t xml:space="preserve">Chris Manhertz </t>
  </si>
  <si>
    <t xml:space="preserve">Trey McBride </t>
  </si>
  <si>
    <t xml:space="preserve">Marcus Johnson </t>
  </si>
  <si>
    <t xml:space="preserve">Tyquan Thornton </t>
  </si>
  <si>
    <t xml:space="preserve">Cole Turner </t>
  </si>
  <si>
    <t xml:space="preserve">Tevin Coleman </t>
  </si>
  <si>
    <t xml:space="preserve">Deonte Harty </t>
  </si>
  <si>
    <t xml:space="preserve">Kenyan Drake </t>
  </si>
  <si>
    <t xml:space="preserve">James Proche II </t>
  </si>
  <si>
    <t xml:space="preserve">Drew Sample </t>
  </si>
  <si>
    <t xml:space="preserve">Miles Boykin </t>
  </si>
  <si>
    <t xml:space="preserve">Connor Heyward </t>
  </si>
  <si>
    <t xml:space="preserve">Tyler Kroft </t>
  </si>
  <si>
    <t xml:space="preserve">Demetric Felton Jr. </t>
  </si>
  <si>
    <t xml:space="preserve">Chris Conley </t>
  </si>
  <si>
    <t xml:space="preserve">Ameer Abdullah </t>
  </si>
  <si>
    <t xml:space="preserve">Jakob Johnson </t>
  </si>
  <si>
    <t xml:space="preserve">Eric Tomlinson </t>
  </si>
  <si>
    <t xml:space="preserve">Montrell Washington </t>
  </si>
  <si>
    <t xml:space="preserve">Tony Jones Jr. </t>
  </si>
  <si>
    <t xml:space="preserve">Tyler Allgeier </t>
  </si>
  <si>
    <t xml:space="preserve">Laviska Shenault Jr. </t>
  </si>
  <si>
    <t xml:space="preserve">Jack Stoll </t>
  </si>
  <si>
    <t xml:space="preserve">Chris Evans </t>
  </si>
  <si>
    <t xml:space="preserve">Kyle Rudolph </t>
  </si>
  <si>
    <t xml:space="preserve">Kendall Blanton </t>
  </si>
  <si>
    <t xml:space="preserve">Jalen Tolbert </t>
  </si>
  <si>
    <t xml:space="preserve">Damiere Byrd </t>
  </si>
  <si>
    <t xml:space="preserve">Mason Schreck </t>
  </si>
  <si>
    <t xml:space="preserve">Michael Bandy </t>
  </si>
  <si>
    <t xml:space="preserve">Trevon Wesco </t>
  </si>
  <si>
    <t xml:space="preserve">Taysom Hill </t>
  </si>
  <si>
    <t xml:space="preserve">Lawrence Cager </t>
  </si>
  <si>
    <t xml:space="preserve">Stanley Morgan Jr. </t>
  </si>
  <si>
    <t xml:space="preserve">Armani Rogers </t>
  </si>
  <si>
    <t xml:space="preserve">Boston Scott </t>
  </si>
  <si>
    <t xml:space="preserve">Noah Togiai </t>
  </si>
  <si>
    <t xml:space="preserve">Richard Rodgers </t>
  </si>
  <si>
    <t xml:space="preserve">Cody Hollister </t>
  </si>
  <si>
    <t xml:space="preserve">Wan'Dale Robinson </t>
  </si>
  <si>
    <t xml:space="preserve">Stephen Anderson </t>
  </si>
  <si>
    <t xml:space="preserve">Michael Burton </t>
  </si>
  <si>
    <t xml:space="preserve">Jaelon Darden </t>
  </si>
  <si>
    <t xml:space="preserve">Stephen Sullivan </t>
  </si>
  <si>
    <t xml:space="preserve">Derek Watt </t>
  </si>
  <si>
    <t xml:space="preserve">Adam Prentice </t>
  </si>
  <si>
    <t xml:space="preserve">Ko Kieft </t>
  </si>
  <si>
    <t xml:space="preserve">Jeremy Ruckert </t>
  </si>
  <si>
    <t xml:space="preserve">Brock Wright </t>
  </si>
  <si>
    <t xml:space="preserve">Hassan Haskins </t>
  </si>
  <si>
    <t xml:space="preserve">Josh Gordon </t>
  </si>
  <si>
    <t xml:space="preserve">Latavius Murray </t>
  </si>
  <si>
    <t xml:space="preserve">Miller Forristall </t>
  </si>
  <si>
    <t xml:space="preserve">Jake Tonges </t>
  </si>
  <si>
    <t xml:space="preserve">Nick Vannett </t>
  </si>
  <si>
    <t xml:space="preserve">Grant Calcaterra </t>
  </si>
  <si>
    <t xml:space="preserve">Tim Jones </t>
  </si>
  <si>
    <t xml:space="preserve">Penny Hart </t>
  </si>
  <si>
    <t xml:space="preserve">Devin Asiasi </t>
  </si>
  <si>
    <t xml:space="preserve">Jalen Nailor </t>
  </si>
  <si>
    <t xml:space="preserve">Keith Smith </t>
  </si>
  <si>
    <t xml:space="preserve">Velus Jones Jr. </t>
  </si>
  <si>
    <t xml:space="preserve">Charlie Woerner </t>
  </si>
  <si>
    <t xml:space="preserve">Marcedes Lewis </t>
  </si>
  <si>
    <t xml:space="preserve">Donald Parham Jr. </t>
  </si>
  <si>
    <t xml:space="preserve">Tanner Gentry </t>
  </si>
  <si>
    <t xml:space="preserve">Tanner Conner </t>
  </si>
  <si>
    <t xml:space="preserve">Keith Kirkwood </t>
  </si>
  <si>
    <t xml:space="preserve">Taiwan Jones </t>
  </si>
  <si>
    <t xml:space="preserve">Damien Williams </t>
  </si>
  <si>
    <t xml:space="preserve">Quinton Bell </t>
  </si>
  <si>
    <t xml:space="preserve">Justin Hardee </t>
  </si>
  <si>
    <t xml:space="preserve">Mike Davis </t>
  </si>
  <si>
    <t xml:space="preserve">Trent Taylor </t>
  </si>
  <si>
    <t xml:space="preserve">Gunner Olszewski </t>
  </si>
  <si>
    <t xml:space="preserve">Benny Snell Jr. </t>
  </si>
  <si>
    <t xml:space="preserve">Jonathan Williams </t>
  </si>
  <si>
    <t xml:space="preserve">Elijah Mitchell </t>
  </si>
  <si>
    <t xml:space="preserve">Jordan Mason </t>
  </si>
  <si>
    <t xml:space="preserve">Chuba Hubbard </t>
  </si>
  <si>
    <t xml:space="preserve">D'Onta Foreman </t>
  </si>
  <si>
    <t xml:space="preserve">Andre Roberts </t>
  </si>
  <si>
    <t xml:space="preserve">Jerome Ford </t>
  </si>
  <si>
    <t xml:space="preserve">Britain Covey </t>
  </si>
  <si>
    <t xml:space="preserve">Kene Nwangwu </t>
  </si>
  <si>
    <t xml:space="preserve">Amari Rodgers </t>
  </si>
  <si>
    <t xml:space="preserve">Trenton Cannon </t>
  </si>
  <si>
    <t xml:space="preserve">Gary Brightwell </t>
  </si>
  <si>
    <t xml:space="preserve">Jonathan Ward </t>
  </si>
  <si>
    <t xml:space="preserve">Isiah Pacheco </t>
  </si>
  <si>
    <t xml:space="preserve">KaVontae Turpin </t>
  </si>
  <si>
    <t xml:space="preserve">Rico Dowdle </t>
  </si>
  <si>
    <t xml:space="preserve">D'Ernest Johnson </t>
  </si>
  <si>
    <t xml:space="preserve">Qadree Ollison </t>
  </si>
  <si>
    <t xml:space="preserve">Jermar Jefferson </t>
  </si>
  <si>
    <t xml:space="preserve">Pierre Strong Jr. </t>
  </si>
  <si>
    <t xml:space="preserve">Dwayne Washington </t>
  </si>
  <si>
    <t xml:space="preserve">Giovani Bernard </t>
  </si>
  <si>
    <t xml:space="preserve">Kenny Yeboah </t>
  </si>
  <si>
    <t xml:space="preserve">Raleigh Webb </t>
  </si>
  <si>
    <t xml:space="preserve">Keke Coutee </t>
  </si>
  <si>
    <t xml:space="preserve">Tyrion Davis-Price </t>
  </si>
  <si>
    <t xml:space="preserve">Caleb Huntley </t>
  </si>
  <si>
    <t xml:space="preserve">Dare Ogunbowale </t>
  </si>
  <si>
    <t xml:space="preserve">Zamir White </t>
  </si>
  <si>
    <t xml:space="preserve">Brandin Bryant </t>
  </si>
  <si>
    <t xml:space="preserve">Marlon Mack </t>
  </si>
  <si>
    <t xml:space="preserve">Chester Rogers </t>
  </si>
  <si>
    <t xml:space="preserve">Khari Blasingame </t>
  </si>
  <si>
    <t xml:space="preserve">Shane Zylstra </t>
  </si>
  <si>
    <t xml:space="preserve">Jacob Harris </t>
  </si>
  <si>
    <t xml:space="preserve">Hunter Long </t>
  </si>
  <si>
    <t xml:space="preserve">Cody Thompson </t>
  </si>
  <si>
    <t xml:space="preserve">Austin Allen </t>
  </si>
  <si>
    <t xml:space="preserve">J.P. Holtz </t>
  </si>
  <si>
    <t xml:space="preserve">Trey Sermon </t>
  </si>
  <si>
    <t xml:space="preserve">Maurice Alexander </t>
  </si>
  <si>
    <t xml:space="preserve">Tyron Johnson </t>
  </si>
  <si>
    <t xml:space="preserve">Patrick Taylor Jr. </t>
  </si>
  <si>
    <t xml:space="preserve">Matthew Slater </t>
  </si>
  <si>
    <t xml:space="preserve">Jake Funk </t>
  </si>
  <si>
    <t xml:space="preserve">Malik Turner </t>
  </si>
  <si>
    <t xml:space="preserve">Kenjon Barner </t>
  </si>
  <si>
    <t xml:space="preserve">Ke'Shawn Vaughn </t>
  </si>
  <si>
    <t xml:space="preserve">Devine Ozigbo </t>
  </si>
  <si>
    <t xml:space="preserve">Dan Chisena </t>
  </si>
  <si>
    <t xml:space="preserve">Ty Chandler </t>
  </si>
  <si>
    <t xml:space="preserve">Steven Sims Jr. </t>
  </si>
  <si>
    <t xml:space="preserve">Brian Robinson Jr. </t>
  </si>
  <si>
    <t xml:space="preserve">Kevin Rader </t>
  </si>
  <si>
    <t xml:space="preserve">Cullen Gillaspia </t>
  </si>
  <si>
    <t xml:space="preserve">Raheem Blackshear </t>
  </si>
  <si>
    <t>Week 1</t>
  </si>
  <si>
    <t>Week 2</t>
  </si>
  <si>
    <t>Week 3</t>
  </si>
  <si>
    <t>Week 4</t>
  </si>
  <si>
    <t>Week 5</t>
  </si>
  <si>
    <t>Week 6</t>
  </si>
  <si>
    <t>Week 7</t>
  </si>
  <si>
    <t>Week 8</t>
  </si>
  <si>
    <t>Week 9</t>
  </si>
  <si>
    <t>Week 10</t>
  </si>
  <si>
    <t>Week 11</t>
  </si>
  <si>
    <t>Week 12</t>
  </si>
  <si>
    <t>Week 13</t>
  </si>
  <si>
    <t>Week 14</t>
  </si>
  <si>
    <t>Week 15</t>
  </si>
  <si>
    <t>Week 16</t>
  </si>
  <si>
    <t>Week 17</t>
  </si>
  <si>
    <t>Week 18</t>
  </si>
  <si>
    <t>Total</t>
  </si>
  <si>
    <t>2022 Most Targeted Players</t>
  </si>
  <si>
    <t>| FantasyPros</t>
  </si>
  <si>
    <t>Last 3</t>
  </si>
  <si>
    <t>Last 1</t>
  </si>
  <si>
    <t>Advice</t>
  </si>
  <si>
    <t>https://www.fantasypros.com/nfl/reports/targets/</t>
  </si>
  <si>
    <t>https://www.teamrankings.com/nfl/standings/</t>
  </si>
  <si>
    <t>Matchups</t>
  </si>
  <si>
    <t>SP</t>
  </si>
  <si>
    <t>GAMES</t>
  </si>
  <si>
    <t>RUSHING</t>
  </si>
  <si>
    <t>BIG RUSH PLAYS</t>
  </si>
  <si>
    <t>RECEIVING</t>
  </si>
  <si>
    <t>ATT</t>
  </si>
  <si>
    <t>YDS</t>
  </si>
  <si>
    <t>Y/ATT</t>
  </si>
  <si>
    <t>YBCON</t>
  </si>
  <si>
    <t>YBCON/ATT</t>
  </si>
  <si>
    <t>YACON</t>
  </si>
  <si>
    <t>YACON/ATT</t>
  </si>
  <si>
    <t>BRKTKL</t>
  </si>
  <si>
    <t>TK LOSS</t>
  </si>
  <si>
    <t>TK LOSS YDS</t>
  </si>
  <si>
    <t>LNG TD</t>
  </si>
  <si>
    <t>10+ YDS</t>
  </si>
  <si>
    <t>20+ YDS</t>
  </si>
  <si>
    <t>30+ YDS</t>
  </si>
  <si>
    <t>40+ YDS</t>
  </si>
  <si>
    <t>50+ YDS</t>
  </si>
  <si>
    <t>LNG</t>
  </si>
  <si>
    <t>REC</t>
  </si>
  <si>
    <t>TGT</t>
  </si>
  <si>
    <t>RZ TGT</t>
  </si>
  <si>
    <t>GP</t>
  </si>
  <si>
    <t>2022 Advanced Running Back Stats</t>
  </si>
  <si>
    <t xml:space="preserve"> | FantasyPros</t>
  </si>
  <si>
    <t xml:space="preserve">NFL Metrics| </t>
  </si>
  <si>
    <t xml:space="preserve">DET </t>
  </si>
  <si>
    <t xml:space="preserve">ATL </t>
  </si>
  <si>
    <t xml:space="preserve">PHI </t>
  </si>
  <si>
    <t xml:space="preserve">ARI </t>
  </si>
  <si>
    <t xml:space="preserve">SEA </t>
  </si>
  <si>
    <t xml:space="preserve">SF </t>
  </si>
  <si>
    <t xml:space="preserve">BAL </t>
  </si>
  <si>
    <t xml:space="preserve">BUF </t>
  </si>
  <si>
    <t xml:space="preserve">DEN </t>
  </si>
  <si>
    <t xml:space="preserve">CHI </t>
  </si>
  <si>
    <t xml:space="preserve">LV </t>
  </si>
  <si>
    <t xml:space="preserve">PIT </t>
  </si>
  <si>
    <t xml:space="preserve">WAS </t>
  </si>
  <si>
    <t xml:space="preserve">TEN </t>
  </si>
  <si>
    <t xml:space="preserve">LAC </t>
  </si>
  <si>
    <t xml:space="preserve">GB </t>
  </si>
  <si>
    <t xml:space="preserve">NYJ </t>
  </si>
  <si>
    <t xml:space="preserve">CLE </t>
  </si>
  <si>
    <t xml:space="preserve">CIN </t>
  </si>
  <si>
    <t xml:space="preserve">MIN </t>
  </si>
  <si>
    <t xml:space="preserve">NYG </t>
  </si>
  <si>
    <t xml:space="preserve">NE </t>
  </si>
  <si>
    <t xml:space="preserve">CAR </t>
  </si>
  <si>
    <t xml:space="preserve">NO </t>
  </si>
  <si>
    <t xml:space="preserve">LAR </t>
  </si>
  <si>
    <t xml:space="preserve">JAC </t>
  </si>
  <si>
    <t xml:space="preserve">IND </t>
  </si>
  <si>
    <t xml:space="preserve">DAL </t>
  </si>
  <si>
    <t xml:space="preserve">MIA </t>
  </si>
  <si>
    <t xml:space="preserve">KC </t>
  </si>
  <si>
    <t xml:space="preserve">HOU </t>
  </si>
  <si>
    <t xml:space="preserve">TB </t>
  </si>
  <si>
    <r>
      <t xml:space="preserve">This lets me know which teams </t>
    </r>
    <r>
      <rPr>
        <b/>
        <sz val="11"/>
        <color theme="1"/>
        <rFont val="Calibri"/>
        <family val="2"/>
        <scheme val="minor"/>
      </rPr>
      <t xml:space="preserve">OLINE </t>
    </r>
    <r>
      <rPr>
        <sz val="11"/>
        <color theme="1"/>
        <rFont val="Calibri"/>
        <family val="2"/>
        <scheme val="minor"/>
      </rPr>
      <t>gets a good push</t>
    </r>
  </si>
  <si>
    <t>YBCON per ATT (9)</t>
  </si>
  <si>
    <t>Expected</t>
  </si>
  <si>
    <t xml:space="preserve"> </t>
  </si>
  <si>
    <t xml:space="preserve">DeAndre Hopkins </t>
  </si>
  <si>
    <t xml:space="preserve">Lamar Jackson </t>
  </si>
  <si>
    <t xml:space="preserve">Jalen Hurts </t>
  </si>
  <si>
    <t xml:space="preserve">Justin Fields </t>
  </si>
  <si>
    <t xml:space="preserve">Kyler Murray </t>
  </si>
  <si>
    <t xml:space="preserve">Josh Allen </t>
  </si>
  <si>
    <t xml:space="preserve">Daniel Jones </t>
  </si>
  <si>
    <t xml:space="preserve">Marcus Mariota </t>
  </si>
  <si>
    <t xml:space="preserve">Geno Smith </t>
  </si>
  <si>
    <t xml:space="preserve">Jacoby Brissett </t>
  </si>
  <si>
    <t xml:space="preserve">Joe Burrow </t>
  </si>
  <si>
    <t xml:space="preserve">Russell Wilson </t>
  </si>
  <si>
    <t xml:space="preserve">Trevor Lawrence </t>
  </si>
  <si>
    <t xml:space="preserve">Carson Wentz </t>
  </si>
  <si>
    <t xml:space="preserve">Derek Carr </t>
  </si>
  <si>
    <t xml:space="preserve">Trey Lance </t>
  </si>
  <si>
    <t xml:space="preserve">Rashid Shaheed </t>
  </si>
  <si>
    <t xml:space="preserve">Kenny Pickett </t>
  </si>
  <si>
    <t xml:space="preserve">Baker Mayfield </t>
  </si>
  <si>
    <t xml:space="preserve">Mac Jones </t>
  </si>
  <si>
    <t xml:space="preserve">Tyrod Taylor </t>
  </si>
  <si>
    <t xml:space="preserve">Andy Dalton </t>
  </si>
  <si>
    <t xml:space="preserve">Justin Herbert </t>
  </si>
  <si>
    <t xml:space="preserve">Jared Goff </t>
  </si>
  <si>
    <t xml:space="preserve">Ryan Tannehill </t>
  </si>
  <si>
    <t xml:space="preserve">Teddy Bridgewater </t>
  </si>
  <si>
    <t>RNK</t>
  </si>
  <si>
    <t>Yds/Game</t>
  </si>
  <si>
    <t>49T</t>
  </si>
  <si>
    <t>53T</t>
  </si>
  <si>
    <t>PF Total</t>
  </si>
  <si>
    <t>PA Total</t>
  </si>
  <si>
    <t>Lamar Jackson</t>
  </si>
  <si>
    <t>Aaron Rodgers</t>
  </si>
  <si>
    <t>Andy Dalton</t>
  </si>
  <si>
    <t>Bailey Zappe</t>
  </si>
  <si>
    <t>Baker Mayfield</t>
  </si>
  <si>
    <t>Carson Wentz</t>
  </si>
  <si>
    <t>Cooper Rush</t>
  </si>
  <si>
    <t>Dak Prescott</t>
  </si>
  <si>
    <t>Daniel Jones</t>
  </si>
  <si>
    <t>Davis Mills</t>
  </si>
  <si>
    <t>Derek Carr</t>
  </si>
  <si>
    <t>Geno Smith</t>
  </si>
  <si>
    <t>Jacoby Brissett</t>
  </si>
  <si>
    <t>Jalen Hurts</t>
  </si>
  <si>
    <t>Jameis Winston</t>
  </si>
  <si>
    <t>Jared Goff</t>
  </si>
  <si>
    <t>Jimmy Garoppolo</t>
  </si>
  <si>
    <t>Joe Burrow</t>
  </si>
  <si>
    <t>Joe Flacco</t>
  </si>
  <si>
    <t>Jordan Love</t>
  </si>
  <si>
    <t>Josh Allen</t>
  </si>
  <si>
    <t>Justin Fields</t>
  </si>
  <si>
    <t>Justin Herbert</t>
  </si>
  <si>
    <t>Kenny Pickett</t>
  </si>
  <si>
    <t>Kirk Cousins</t>
  </si>
  <si>
    <t>Kyler Murray</t>
  </si>
  <si>
    <t>Mac Jones</t>
  </si>
  <si>
    <t>Marcus Mariota</t>
  </si>
  <si>
    <t>Matt Ryan</t>
  </si>
  <si>
    <t>Matthew Stafford</t>
  </si>
  <si>
    <t>Russell Wilson</t>
  </si>
  <si>
    <t>Ryan Tannehill</t>
  </si>
  <si>
    <t>Skylar Thompson</t>
  </si>
  <si>
    <t>Teddy Bridgewater</t>
  </si>
  <si>
    <t>Tom Brady</t>
  </si>
  <si>
    <t>Trevor Lawrence</t>
  </si>
  <si>
    <t>Trey Lance</t>
  </si>
  <si>
    <t>Tua Tagovailoa</t>
  </si>
  <si>
    <t>Zach Wilson</t>
  </si>
  <si>
    <t>6-1</t>
  </si>
  <si>
    <t>3-1</t>
  </si>
  <si>
    <t>5-3</t>
  </si>
  <si>
    <t>2-2</t>
  </si>
  <si>
    <t>4-0</t>
  </si>
  <si>
    <t>4-4</t>
  </si>
  <si>
    <t>3-5</t>
  </si>
  <si>
    <t>2-6</t>
  </si>
  <si>
    <t>5-2</t>
  </si>
  <si>
    <t>3-4-1</t>
  </si>
  <si>
    <t>1-2-1</t>
  </si>
  <si>
    <t>L5</t>
  </si>
  <si>
    <t>1-6-1</t>
  </si>
  <si>
    <t>0-3-1</t>
  </si>
  <si>
    <t>4-3</t>
  </si>
  <si>
    <t>2-5</t>
  </si>
  <si>
    <t>0-4</t>
  </si>
  <si>
    <t>8-0</t>
  </si>
  <si>
    <t>W8</t>
  </si>
  <si>
    <t>6-2</t>
  </si>
  <si>
    <t>1-6</t>
  </si>
  <si>
    <t>3-4</t>
  </si>
  <si>
    <t>Philadelphia Eagles</t>
  </si>
  <si>
    <t>4 - 0 - 0</t>
  </si>
  <si>
    <t>Buffalo Bills</t>
  </si>
  <si>
    <t>Minnesota Vikings</t>
  </si>
  <si>
    <t>Dallas Cowboys</t>
  </si>
  <si>
    <t>New York Giants</t>
  </si>
  <si>
    <t>Kansas City Chiefs</t>
  </si>
  <si>
    <t>Tennessee Titans</t>
  </si>
  <si>
    <t>Baltimore Ravens</t>
  </si>
  <si>
    <t>Miami Dolphins</t>
  </si>
  <si>
    <t>New York Jets</t>
  </si>
  <si>
    <t>Seattle Seahawks</t>
  </si>
  <si>
    <t>Los Angeles Chargers</t>
  </si>
  <si>
    <t>Atlanta Falcons</t>
  </si>
  <si>
    <t>Cincinnati Bengals</t>
  </si>
  <si>
    <t>New England Patriots</t>
  </si>
  <si>
    <t>San Francisco 49ers</t>
  </si>
  <si>
    <t>Washington Commanders</t>
  </si>
  <si>
    <t>Indianapolis Colts</t>
  </si>
  <si>
    <t>Los Angeles Rams</t>
  </si>
  <si>
    <t>Arizona Cardinals</t>
  </si>
  <si>
    <t>Chicago Bears</t>
  </si>
  <si>
    <t>Cleveland Browns</t>
  </si>
  <si>
    <t>Denver Broncos</t>
  </si>
  <si>
    <t>Green Bay Packers</t>
  </si>
  <si>
    <t>4L</t>
  </si>
  <si>
    <t>New Orleans Saints</t>
  </si>
  <si>
    <t>Tampa Bay Buccaneers</t>
  </si>
  <si>
    <t>Las Vegas Raiders</t>
  </si>
  <si>
    <t>0 - 4 - 0</t>
  </si>
  <si>
    <t>Carolina Panthers</t>
  </si>
  <si>
    <t>Jacksonville Jaguars</t>
  </si>
  <si>
    <t>5L</t>
  </si>
  <si>
    <t>0 - 5 - 0</t>
  </si>
  <si>
    <t>Pittsburgh Steelers</t>
  </si>
  <si>
    <t>Houston Texans</t>
  </si>
  <si>
    <t>Detroit Lions</t>
  </si>
  <si>
    <t>38T</t>
  </si>
  <si>
    <t>45T</t>
  </si>
  <si>
    <t>43T</t>
  </si>
  <si>
    <t>68T</t>
  </si>
  <si>
    <t>62T</t>
  </si>
  <si>
    <t>79T</t>
  </si>
  <si>
    <t>51T</t>
  </si>
  <si>
    <t xml:space="preserve">Tom Brady </t>
  </si>
  <si>
    <t xml:space="preserve">Matt Ryan </t>
  </si>
  <si>
    <t xml:space="preserve">Aaron Rodgers </t>
  </si>
  <si>
    <t xml:space="preserve">Matthew Stafford </t>
  </si>
  <si>
    <t xml:space="preserve">Kirk Cousins </t>
  </si>
  <si>
    <t xml:space="preserve">Jimmy Garoppolo </t>
  </si>
  <si>
    <t xml:space="preserve">Tua Tagovailoa </t>
  </si>
  <si>
    <t xml:space="preserve">Davis Mills </t>
  </si>
  <si>
    <t xml:space="preserve">Zach Wilson </t>
  </si>
  <si>
    <t xml:space="preserve">Cooper Rush </t>
  </si>
  <si>
    <t xml:space="preserve">Joe Flacco </t>
  </si>
  <si>
    <t xml:space="preserve">Jameis Winston </t>
  </si>
  <si>
    <t xml:space="preserve">Bailey Zappe </t>
  </si>
  <si>
    <t xml:space="preserve">Dak Prescott </t>
  </si>
  <si>
    <t xml:space="preserve">Taylor Heinicke </t>
  </si>
  <si>
    <t xml:space="preserve">Skylar Thompson </t>
  </si>
  <si>
    <t xml:space="preserve">Brett Rypien </t>
  </si>
  <si>
    <t xml:space="preserve">Sam Ehlinger </t>
  </si>
  <si>
    <t xml:space="preserve">Jordan Love </t>
  </si>
  <si>
    <t xml:space="preserve">Jarrett Stidham </t>
  </si>
  <si>
    <t xml:space="preserve">Brock Purdy </t>
  </si>
  <si>
    <t xml:space="preserve">Malik Willis </t>
  </si>
  <si>
    <t xml:space="preserve">Jacob Eason </t>
  </si>
  <si>
    <t xml:space="preserve">Gus Edwards </t>
  </si>
  <si>
    <t xml:space="preserve">Spencer Brown </t>
  </si>
  <si>
    <t xml:space="preserve">Malcolm Brown </t>
  </si>
  <si>
    <t xml:space="preserve">Malik Davis </t>
  </si>
  <si>
    <t xml:space="preserve">Keaontay Ingram </t>
  </si>
  <si>
    <t xml:space="preserve">Greg Dulcich </t>
  </si>
  <si>
    <t xml:space="preserve">Ronnie Rivers </t>
  </si>
  <si>
    <t>bye</t>
  </si>
  <si>
    <t xml:space="preserve">Denzel Mims </t>
  </si>
  <si>
    <t xml:space="preserve">Samori Toure </t>
  </si>
  <si>
    <t xml:space="preserve">Michael Woods II </t>
  </si>
  <si>
    <t xml:space="preserve">N'Keal Harry </t>
  </si>
  <si>
    <t xml:space="preserve">Trenton Irwin </t>
  </si>
  <si>
    <t xml:space="preserve">Kevin White </t>
  </si>
  <si>
    <t xml:space="preserve">Jason Moore Jr. </t>
  </si>
  <si>
    <t xml:space="preserve">Braylon Sanders </t>
  </si>
  <si>
    <t xml:space="preserve">MyCole Pruitt </t>
  </si>
  <si>
    <t xml:space="preserve">Luke Farrell </t>
  </si>
  <si>
    <t xml:space="preserve">Tommy Sweeney </t>
  </si>
  <si>
    <t xml:space="preserve">Sean McKeon </t>
  </si>
  <si>
    <t xml:space="preserve">Mason Kinsey </t>
  </si>
  <si>
    <t xml:space="preserve">James Mitchell </t>
  </si>
  <si>
    <t xml:space="preserve">Kevin Harris </t>
  </si>
  <si>
    <t xml:space="preserve">John Lovett </t>
  </si>
  <si>
    <t xml:space="preserve">DJ Turner </t>
  </si>
  <si>
    <t xml:space="preserve">Marcus Kemp </t>
  </si>
  <si>
    <t xml:space="preserve">Isaiah Spiller </t>
  </si>
  <si>
    <t xml:space="preserve">Justyn Ross </t>
  </si>
  <si>
    <t xml:space="preserve">James Winchester </t>
  </si>
  <si>
    <t xml:space="preserve">Salvon Ahmed </t>
  </si>
  <si>
    <t xml:space="preserve">Dareke Young </t>
  </si>
  <si>
    <t xml:space="preserve">Jared Pinkney </t>
  </si>
  <si>
    <t xml:space="preserve">Trayveon Williams </t>
  </si>
  <si>
    <t>G</t>
  </si>
  <si>
    <t>IND @ NE</t>
  </si>
  <si>
    <t>BUF @NY</t>
  </si>
  <si>
    <t>MIA @ CHI</t>
  </si>
  <si>
    <t>GB @ DET</t>
  </si>
  <si>
    <t>MIN @ WAS</t>
  </si>
  <si>
    <t>CAR @ CIN</t>
  </si>
  <si>
    <t>LAC @ ATL</t>
  </si>
  <si>
    <t>LVR @ JAX</t>
  </si>
  <si>
    <t>PASSING</t>
  </si>
  <si>
    <t>DEEP BALL PASSING</t>
  </si>
  <si>
    <t>PRESSURE</t>
  </si>
  <si>
    <t>MISC</t>
  </si>
  <si>
    <t>CMP</t>
  </si>
  <si>
    <t>Y/A</t>
  </si>
  <si>
    <t>AIR</t>
  </si>
  <si>
    <t>AIR/A</t>
  </si>
  <si>
    <t>PKT TIME</t>
  </si>
  <si>
    <t>SK</t>
  </si>
  <si>
    <t>KNCK</t>
  </si>
  <si>
    <t>HRRY</t>
  </si>
  <si>
    <t>BLITZ</t>
  </si>
  <si>
    <t>POOR</t>
  </si>
  <si>
    <t>DROP</t>
  </si>
  <si>
    <t>RZ ATT</t>
  </si>
  <si>
    <t>RTG</t>
  </si>
  <si>
    <t xml:space="preserve">Patrick Mahomes II </t>
  </si>
  <si>
    <t xml:space="preserve">Mitch Trubisky </t>
  </si>
  <si>
    <t xml:space="preserve">PJ Walker </t>
  </si>
  <si>
    <t xml:space="preserve">Trace McSorley </t>
  </si>
  <si>
    <t xml:space="preserve">Jeff Driskel </t>
  </si>
  <si>
    <t xml:space="preserve">Brian Hoyer </t>
  </si>
  <si>
    <t xml:space="preserve">Gardner Minshew II </t>
  </si>
  <si>
    <t xml:space="preserve">Case Keenum </t>
  </si>
  <si>
    <t xml:space="preserve">Trevor Siemian </t>
  </si>
  <si>
    <t xml:space="preserve">Feleipe Franks </t>
  </si>
  <si>
    <t xml:space="preserve">Matt Corral </t>
  </si>
  <si>
    <t xml:space="preserve">Logan Woodside </t>
  </si>
  <si>
    <t xml:space="preserve">C.J. Beathard </t>
  </si>
  <si>
    <t xml:space="preserve">Chad Henne </t>
  </si>
  <si>
    <t>https://www.fantasypros.com/nfl/advanced-stats-qb.php?range=custom&amp;start_week=6&amp;end_week=8</t>
  </si>
  <si>
    <t>%</t>
  </si>
  <si>
    <t>QB</t>
  </si>
  <si>
    <t>=IF(AND(O3&gt;=200,O3&lt;225),200,IF(AND(O3&gt;=225,O3&lt;250),225,IF(AND(O3&gt;=250,O3&lt;275),250,IF(AND(O3&gt;=275,O3&lt;300),275,IF(O3&gt;300,"300+","")))))</t>
  </si>
  <si>
    <t>YPG</t>
  </si>
  <si>
    <t>L1 YPG</t>
  </si>
  <si>
    <t>L3 YPG</t>
  </si>
  <si>
    <t>SEA YPG</t>
  </si>
  <si>
    <t>Patrick Mahomes II</t>
  </si>
  <si>
    <t>Mitch Trubisky</t>
  </si>
  <si>
    <t>Taylor Heinicke</t>
  </si>
  <si>
    <t>PJ Walker</t>
  </si>
  <si>
    <t>Brett Rypien</t>
  </si>
  <si>
    <t>Sam Ehlinger</t>
  </si>
  <si>
    <t>Jarrett Stidham</t>
  </si>
  <si>
    <t>Trace McSorley</t>
  </si>
  <si>
    <t>Tyrod Taylor</t>
  </si>
  <si>
    <t>Malik Willis</t>
  </si>
  <si>
    <t>Brock Purdy</t>
  </si>
  <si>
    <t>Jeff Driskel</t>
  </si>
  <si>
    <t>Brian Hoyer</t>
  </si>
  <si>
    <t>Jacob Eason</t>
  </si>
  <si>
    <t>Gardner Minshew II</t>
  </si>
  <si>
    <t>Case Keenum</t>
  </si>
  <si>
    <t>Trevor Siemian</t>
  </si>
  <si>
    <t>Feleipe Franks</t>
  </si>
  <si>
    <t>Matt Corral</t>
  </si>
  <si>
    <t>Logan Woodside</t>
  </si>
  <si>
    <t>C.J. Beathard</t>
  </si>
  <si>
    <t>Chad Henne</t>
  </si>
  <si>
    <t>Y.P.G</t>
  </si>
  <si>
    <t>Yards Per Game</t>
  </si>
  <si>
    <t>Season</t>
  </si>
  <si>
    <t>LAST 1</t>
  </si>
  <si>
    <t>TEAM</t>
  </si>
  <si>
    <t>TARGETS</t>
  </si>
  <si>
    <t>BIG PLAYS</t>
  </si>
  <si>
    <t>Y/R</t>
  </si>
  <si>
    <t>YBC</t>
  </si>
  <si>
    <t>YBC/R</t>
  </si>
  <si>
    <t>AIR/R</t>
  </si>
  <si>
    <t>YAC</t>
  </si>
  <si>
    <t>YAC/R</t>
  </si>
  <si>
    <t>YACON/R</t>
  </si>
  <si>
    <t>% TM</t>
  </si>
  <si>
    <t>CATCHABLE</t>
  </si>
  <si>
    <t xml:space="preserve">FA </t>
  </si>
  <si>
    <t xml:space="preserve">Brandon Zylstra </t>
  </si>
  <si>
    <t xml:space="preserve">Rashard Higgins </t>
  </si>
  <si>
    <t xml:space="preserve">Jalen Camp </t>
  </si>
  <si>
    <t>PLAYER</t>
  </si>
  <si>
    <t>Gabe Davis</t>
  </si>
  <si>
    <t>Cooper Kupp</t>
  </si>
  <si>
    <t>Rashod Bateman</t>
  </si>
  <si>
    <t>Damiere Byrd</t>
  </si>
  <si>
    <t>Robbie Anderson</t>
  </si>
  <si>
    <t>Dyami Brown</t>
  </si>
  <si>
    <t>Jerry Jeudy</t>
  </si>
  <si>
    <t>Laviska Shenault Jr.</t>
  </si>
  <si>
    <t>Corey Davis</t>
  </si>
  <si>
    <t>Sterling Shepard</t>
  </si>
  <si>
    <t>Tyreek Hill</t>
  </si>
  <si>
    <t>Justin Jefferson</t>
  </si>
  <si>
    <t>Denzel Mims</t>
  </si>
  <si>
    <t>DJ Moore</t>
  </si>
  <si>
    <t>Nick Westbrook-Ikhine</t>
  </si>
  <si>
    <t>Ja'Marr Chase</t>
  </si>
  <si>
    <t>Tyler Boyd</t>
  </si>
  <si>
    <t>Mack Hollins</t>
  </si>
  <si>
    <t>Jaylen Waddle</t>
  </si>
  <si>
    <t>Tee Higgins</t>
  </si>
  <si>
    <t>Davante Adams</t>
  </si>
  <si>
    <t>Nico Collins</t>
  </si>
  <si>
    <t>Deebo Samuel</t>
  </si>
  <si>
    <t>Marquez Valdes-Scantling</t>
  </si>
  <si>
    <t>Darnell Mooney</t>
  </si>
  <si>
    <t>Amari Cooper</t>
  </si>
  <si>
    <t>K.J. Hamler</t>
  </si>
  <si>
    <t>Sammy Watkins</t>
  </si>
  <si>
    <t>A.J. Brown</t>
  </si>
  <si>
    <t>DK Metcalf</t>
  </si>
  <si>
    <t>Garrett Wilson</t>
  </si>
  <si>
    <t>Jalen Guyton</t>
  </si>
  <si>
    <t>Tutu Atwell</t>
  </si>
  <si>
    <t>Stefon Diggs</t>
  </si>
  <si>
    <t>JuJu Smith-Schuster</t>
  </si>
  <si>
    <t>Rashid Shaheed</t>
  </si>
  <si>
    <t>Quez Watkins</t>
  </si>
  <si>
    <t>Chris Moore</t>
  </si>
  <si>
    <t>Mike Evans</t>
  </si>
  <si>
    <t>Chris Olave</t>
  </si>
  <si>
    <t>Courtland Sutton</t>
  </si>
  <si>
    <t>Dante Pettis</t>
  </si>
  <si>
    <t>Mike Williams</t>
  </si>
  <si>
    <t>Christian Kirk</t>
  </si>
  <si>
    <t>Terry McLaurin</t>
  </si>
  <si>
    <t>Amon-Ra St. Brown</t>
  </si>
  <si>
    <t>Tre'Quan Smith</t>
  </si>
  <si>
    <t>Julio Jones</t>
  </si>
  <si>
    <t>Alec Pierce</t>
  </si>
  <si>
    <t>DeVonta Smith</t>
  </si>
  <si>
    <t>Noah Brown</t>
  </si>
  <si>
    <t>Joshua Palmer</t>
  </si>
  <si>
    <t>Brandin Cooks</t>
  </si>
  <si>
    <t>Chris Godwin</t>
  </si>
  <si>
    <t>Nelson Agholor</t>
  </si>
  <si>
    <t>Jauan Jennings</t>
  </si>
  <si>
    <t>DeVante Parker</t>
  </si>
  <si>
    <t>Kalif Raymond</t>
  </si>
  <si>
    <t>Olamide Zaccheaus</t>
  </si>
  <si>
    <t>Donovan Peoples-Jones</t>
  </si>
  <si>
    <t>Keenan Allen</t>
  </si>
  <si>
    <t>Robert Woods</t>
  </si>
  <si>
    <t>Justin Watson</t>
  </si>
  <si>
    <t>Kendrick Bourne</t>
  </si>
  <si>
    <t>Tyler Lockett</t>
  </si>
  <si>
    <t>Jahan Dotson</t>
  </si>
  <si>
    <t>Randall Cobb</t>
  </si>
  <si>
    <t>Jarvis Landry</t>
  </si>
  <si>
    <t>Ashton Dulin</t>
  </si>
  <si>
    <t>Terrace Marshall Jr.</t>
  </si>
  <si>
    <t>KhaDarel Hodge</t>
  </si>
  <si>
    <t>Jake Kumerow</t>
  </si>
  <si>
    <t>Parris Campbell</t>
  </si>
  <si>
    <t>Rondale Moore</t>
  </si>
  <si>
    <t>Marvin Jones Jr.</t>
  </si>
  <si>
    <t>Samori Toure</t>
  </si>
  <si>
    <t>Mecole Hardman</t>
  </si>
  <si>
    <t>George Pickens</t>
  </si>
  <si>
    <t>Allen Lazard</t>
  </si>
  <si>
    <t>DeAndre Carter</t>
  </si>
  <si>
    <t>Kendall Hinton</t>
  </si>
  <si>
    <t>Brandon Aiyuk</t>
  </si>
  <si>
    <t>Zach Pascal</t>
  </si>
  <si>
    <t>DeAndre Hopkins</t>
  </si>
  <si>
    <t>Marquez Callaway</t>
  </si>
  <si>
    <t>Curtis Samuel</t>
  </si>
  <si>
    <t>Ben Skowronek</t>
  </si>
  <si>
    <t>Darius Slayton</t>
  </si>
  <si>
    <t>Trent Sherfield</t>
  </si>
  <si>
    <t>Devin Duvernay</t>
  </si>
  <si>
    <t>Drake London</t>
  </si>
  <si>
    <t>Josh Reynolds</t>
  </si>
  <si>
    <t>Khalil Shakir</t>
  </si>
  <si>
    <t>Shi Smith</t>
  </si>
  <si>
    <t>CeeDee Lamb</t>
  </si>
  <si>
    <t>Jakobi Meyers</t>
  </si>
  <si>
    <t>Greg Dortch</t>
  </si>
  <si>
    <t>Equanimeous St. Brown</t>
  </si>
  <si>
    <t>Skyy Moore</t>
  </si>
  <si>
    <t>Allen Robinson II</t>
  </si>
  <si>
    <t>Michael Pittman Jr.</t>
  </si>
  <si>
    <t>Isaiah McKenzie</t>
  </si>
  <si>
    <t>K.J. Osborn</t>
  </si>
  <si>
    <t>Elijah Moore</t>
  </si>
  <si>
    <t>Breshad Perriman</t>
  </si>
  <si>
    <t>Tom Kennedy</t>
  </si>
  <si>
    <t>Michael Gallup</t>
  </si>
  <si>
    <t>Hunter Renfrow</t>
  </si>
  <si>
    <t>Treylon Burks</t>
  </si>
  <si>
    <t>Cody Hollister</t>
  </si>
  <si>
    <t>Marquise Brown</t>
  </si>
  <si>
    <t>Romeo Doubs</t>
  </si>
  <si>
    <t>Chase Claypool</t>
  </si>
  <si>
    <t>Isaiah Hodgins</t>
  </si>
  <si>
    <t>Diontae Johnson</t>
  </si>
  <si>
    <t>Christian Watson</t>
  </si>
  <si>
    <t>Phillip Dorsett II</t>
  </si>
  <si>
    <t>Michael Bandy</t>
  </si>
  <si>
    <t>Jamal Agnew</t>
  </si>
  <si>
    <t>David Sills V</t>
  </si>
  <si>
    <t>Marquise Goodwin</t>
  </si>
  <si>
    <t>D.J. Chark Jr.</t>
  </si>
  <si>
    <t>Scotty Miller</t>
  </si>
  <si>
    <t>Mike Strachan</t>
  </si>
  <si>
    <t>Jeff Smith</t>
  </si>
  <si>
    <t>Adam Thielen</t>
  </si>
  <si>
    <t>Ray-Ray McCloud</t>
  </si>
  <si>
    <t>Amari Rodgers</t>
  </si>
  <si>
    <t>Michael Thomas</t>
  </si>
  <si>
    <t>Tyquan Thornton</t>
  </si>
  <si>
    <t>Cam Sims</t>
  </si>
  <si>
    <t>Kyle Philips</t>
  </si>
  <si>
    <t>Zay Jones</t>
  </si>
  <si>
    <t>Russell Gage</t>
  </si>
  <si>
    <t>David Bell</t>
  </si>
  <si>
    <t>Anthony Schwartz</t>
  </si>
  <si>
    <t>Marcus Johnson</t>
  </si>
  <si>
    <t>Keelan Cole Sr.</t>
  </si>
  <si>
    <t>Wan'Dale Robinson</t>
  </si>
  <si>
    <t>N'Keal Harry</t>
  </si>
  <si>
    <t>Dezmon Patmon</t>
  </si>
  <si>
    <t>Juwann Winfree</t>
  </si>
  <si>
    <t>Demarcus Robinson</t>
  </si>
  <si>
    <t>Richie James Jr.</t>
  </si>
  <si>
    <t>Brandon Powell</t>
  </si>
  <si>
    <t>Dee Eskridge</t>
  </si>
  <si>
    <t>Jamison Crowder</t>
  </si>
  <si>
    <t>Tyrie Cleveland</t>
  </si>
  <si>
    <t>Kenny Golladay</t>
  </si>
  <si>
    <t>Michael Woods II</t>
  </si>
  <si>
    <t>Ihmir Smith-Marsette</t>
  </si>
  <si>
    <t>Braxton Berrios</t>
  </si>
  <si>
    <t>Cedrick Wilson Jr.</t>
  </si>
  <si>
    <t>James Proche II</t>
  </si>
  <si>
    <t>Dax Milne</t>
  </si>
  <si>
    <t>Simi Fehoko</t>
  </si>
  <si>
    <t>River Cracraft</t>
  </si>
  <si>
    <t>Andre Baccellia</t>
  </si>
  <si>
    <t>Andy Isabella</t>
  </si>
  <si>
    <t>Dennis Houston</t>
  </si>
  <si>
    <t>Velus Jones Jr.</t>
  </si>
  <si>
    <t>A.J. Green</t>
  </si>
  <si>
    <t>Bryan Edwards</t>
  </si>
  <si>
    <t>Tylan Wallace</t>
  </si>
  <si>
    <t>Jalen Reagor</t>
  </si>
  <si>
    <t>Montrell Washington</t>
  </si>
  <si>
    <t>Danny Gray</t>
  </si>
  <si>
    <t xml:space="preserve">Brandon Allen </t>
  </si>
  <si>
    <t xml:space="preserve">Nick Mullens </t>
  </si>
  <si>
    <t>Brandon Allen</t>
  </si>
  <si>
    <t>Nick Mullens</t>
  </si>
  <si>
    <t xml:space="preserve">Jordan Wilkins </t>
  </si>
  <si>
    <t xml:space="preserve">J.J. Taylor </t>
  </si>
  <si>
    <t xml:space="preserve">Kylin Hill </t>
  </si>
  <si>
    <t>nan</t>
  </si>
  <si>
    <t>Derrick Henry</t>
  </si>
  <si>
    <t>Nick Chubb</t>
  </si>
  <si>
    <t>Austin Ekeler</t>
  </si>
  <si>
    <t>Joe Mixon</t>
  </si>
  <si>
    <t>Saquon Barkley</t>
  </si>
  <si>
    <t>Josh Jacobs</t>
  </si>
  <si>
    <t>Christian McCaffrey</t>
  </si>
  <si>
    <t>Rhamondre Stevenson</t>
  </si>
  <si>
    <t>Travis Etienne Jr.</t>
  </si>
  <si>
    <t>Jamaal Williams</t>
  </si>
  <si>
    <t>Dalvin Cook</t>
  </si>
  <si>
    <t>Miles Sanders</t>
  </si>
  <si>
    <t>Kenneth Walker III</t>
  </si>
  <si>
    <t>Aaron Jones</t>
  </si>
  <si>
    <t>Leonard Fournette</t>
  </si>
  <si>
    <t>Dameon Pierce</t>
  </si>
  <si>
    <t>Breece Hall</t>
  </si>
  <si>
    <t>Khalil Herbert</t>
  </si>
  <si>
    <t>Tony Pollard</t>
  </si>
  <si>
    <t>Alvin Kamara</t>
  </si>
  <si>
    <t>Antonio Gibson</t>
  </si>
  <si>
    <t>Clyde Edwards-Helaire</t>
  </si>
  <si>
    <t>Jeff Wilson Jr.</t>
  </si>
  <si>
    <t>James Robinson</t>
  </si>
  <si>
    <t>Raheem Mostert</t>
  </si>
  <si>
    <t>Cordarrelle Patterson</t>
  </si>
  <si>
    <t>Ezekiel Elliott</t>
  </si>
  <si>
    <t>Michael Carter</t>
  </si>
  <si>
    <t>Kareem Hunt</t>
  </si>
  <si>
    <t>David Montgomery</t>
  </si>
  <si>
    <t>Tyler Allgeier</t>
  </si>
  <si>
    <t>Najee Harris</t>
  </si>
  <si>
    <t>Kenyan Drake</t>
  </si>
  <si>
    <t>Eno Benjamin</t>
  </si>
  <si>
    <t>Devin Singletary</t>
  </si>
  <si>
    <t>D'Andre Swift</t>
  </si>
  <si>
    <t>Jonathan Taylor</t>
  </si>
  <si>
    <t>AJ Dillon</t>
  </si>
  <si>
    <t>Damien Harris</t>
  </si>
  <si>
    <t>D'Onta Foreman</t>
  </si>
  <si>
    <t>Rashaad Penny</t>
  </si>
  <si>
    <t>Melvin Gordon III</t>
  </si>
  <si>
    <t>Darrell Henderson Jr.</t>
  </si>
  <si>
    <t>Dontrell Hilliard</t>
  </si>
  <si>
    <t>James Conner</t>
  </si>
  <si>
    <t>Chase Edmonds</t>
  </si>
  <si>
    <t>Latavius Murray</t>
  </si>
  <si>
    <t>Alexander Mattison</t>
  </si>
  <si>
    <t>Caleb Huntley</t>
  </si>
  <si>
    <t>Kenneth Gainwell</t>
  </si>
  <si>
    <t>Jerick McKinnon</t>
  </si>
  <si>
    <t>Samaje Perine</t>
  </si>
  <si>
    <t>Deon Jackson</t>
  </si>
  <si>
    <t>Rachaad White</t>
  </si>
  <si>
    <t>J.D. McKissic</t>
  </si>
  <si>
    <t>Brian Robinson Jr.</t>
  </si>
  <si>
    <t>Nyheim Hines</t>
  </si>
  <si>
    <t>James Cook</t>
  </si>
  <si>
    <t>Mark Ingram II</t>
  </si>
  <si>
    <t>J.K. Dobbins</t>
  </si>
  <si>
    <t>Rex Burkhead</t>
  </si>
  <si>
    <t>Isiah Pacheco</t>
  </si>
  <si>
    <t>Javonte Williams</t>
  </si>
  <si>
    <t>Gus Edwards</t>
  </si>
  <si>
    <t>Jaylen Warren</t>
  </si>
  <si>
    <t>Kyle Juszczyk</t>
  </si>
  <si>
    <t>Joshua Kelley</t>
  </si>
  <si>
    <t>Craig Reynolds</t>
  </si>
  <si>
    <t>Cam Akers</t>
  </si>
  <si>
    <t>Justice Hill</t>
  </si>
  <si>
    <t>Tevin Coleman</t>
  </si>
  <si>
    <t>Darrel Williams</t>
  </si>
  <si>
    <t>JaMycal Hasty</t>
  </si>
  <si>
    <t>Sony Michel</t>
  </si>
  <si>
    <t>Brandon Bolden</t>
  </si>
  <si>
    <t>Chuba Hubbard</t>
  </si>
  <si>
    <t>Mike Boone</t>
  </si>
  <si>
    <t>Avery Williams</t>
  </si>
  <si>
    <t>Boston Scott</t>
  </si>
  <si>
    <t>Zander Horvath</t>
  </si>
  <si>
    <t>Matt Breida</t>
  </si>
  <si>
    <t>Travis Homer</t>
  </si>
  <si>
    <t>Justin Jackson</t>
  </si>
  <si>
    <t>Raheem Blackshear</t>
  </si>
  <si>
    <t>Keaontay Ingram</t>
  </si>
  <si>
    <t>Alec Ingold</t>
  </si>
  <si>
    <t>Zack Moss</t>
  </si>
  <si>
    <t>DeeJay Dallas</t>
  </si>
  <si>
    <t>Gary Brightwell</t>
  </si>
  <si>
    <t>Ty Montgomery</t>
  </si>
  <si>
    <t>Patrick Ricard</t>
  </si>
  <si>
    <t>Derek Watt</t>
  </si>
  <si>
    <t>Dare Ogunbowale</t>
  </si>
  <si>
    <t>Malcolm Brown</t>
  </si>
  <si>
    <t>Jonathan Williams</t>
  </si>
  <si>
    <t>Spencer Brown</t>
  </si>
  <si>
    <t>Ronnie Rivers</t>
  </si>
  <si>
    <t>Hassan Haskins</t>
  </si>
  <si>
    <t>Dwayne Washington</t>
  </si>
  <si>
    <t>Elijah Mitchell</t>
  </si>
  <si>
    <t>Malik Davis</t>
  </si>
  <si>
    <t>Tyrion Davis-Price</t>
  </si>
  <si>
    <t>Ty Johnson</t>
  </si>
  <si>
    <t>Trestan Ebner</t>
  </si>
  <si>
    <t>Myles Gaskin</t>
  </si>
  <si>
    <t>Jordan Wilkins</t>
  </si>
  <si>
    <t>D'Ernest Johnson</t>
  </si>
  <si>
    <t>Mike Davis</t>
  </si>
  <si>
    <t>Isaiah Spiller</t>
  </si>
  <si>
    <t>C.J. Ham</t>
  </si>
  <si>
    <t>Tony Jones Jr.</t>
  </si>
  <si>
    <t>Zamir White</t>
  </si>
  <si>
    <t>Michael Burton</t>
  </si>
  <si>
    <t>Trey Sermon</t>
  </si>
  <si>
    <t>Keith Smith</t>
  </si>
  <si>
    <t>Jordan Mason</t>
  </si>
  <si>
    <t>Pierre Strong Jr.</t>
  </si>
  <si>
    <t>Kevin Harris</t>
  </si>
  <si>
    <t>Ke'Shawn Vaughn</t>
  </si>
  <si>
    <t>Salvon Ahmed</t>
  </si>
  <si>
    <t>Devine Ozigbo</t>
  </si>
  <si>
    <t>Damien Williams</t>
  </si>
  <si>
    <t>Demetric Felton Jr.</t>
  </si>
  <si>
    <t>=IF(AND(P3&gt;=25,P3&lt;40),25,IF(AND(P3&gt;=40,P3&lt;50),40,IF(AND(P3&gt;=50,P3&lt;60),50,IF(AND(P3&gt;=60,P3&lt;70),60,IF(AND(P3&gt;=70,O3&lt;80),70,IF(O3&gt;80,"80",""))))))</t>
  </si>
  <si>
    <t xml:space="preserve">Colt McCoy </t>
  </si>
  <si>
    <t xml:space="preserve">John Wolford </t>
  </si>
  <si>
    <t xml:space="preserve">Bryce Perkins </t>
  </si>
  <si>
    <t xml:space="preserve">Kyle Allen </t>
  </si>
  <si>
    <t xml:space="preserve">Chase Daniel </t>
  </si>
  <si>
    <t>Colt McCoy</t>
  </si>
  <si>
    <t>John Wolford</t>
  </si>
  <si>
    <t>Bryce Perkins</t>
  </si>
  <si>
    <t>Chase Daniel</t>
  </si>
  <si>
    <t>Kyle Allen</t>
  </si>
  <si>
    <t xml:space="preserve">Van Jefferson </t>
  </si>
  <si>
    <t xml:space="preserve">Jalen Virgil </t>
  </si>
  <si>
    <t xml:space="preserve">Marken Michel </t>
  </si>
  <si>
    <t xml:space="preserve">Binjimen Victor </t>
  </si>
  <si>
    <t xml:space="preserve">C.J. Board </t>
  </si>
  <si>
    <t xml:space="preserve">Trinity Benson </t>
  </si>
  <si>
    <t xml:space="preserve">Stanley Berryhill III </t>
  </si>
  <si>
    <t xml:space="preserve">DeSean Jackson </t>
  </si>
  <si>
    <t xml:space="preserve">Albert Wilson </t>
  </si>
  <si>
    <t xml:space="preserve">Kyren Williams </t>
  </si>
  <si>
    <t xml:space="preserve">Duke Johnson Jr. </t>
  </si>
  <si>
    <t xml:space="preserve">Jordan Howard </t>
  </si>
  <si>
    <t xml:space="preserve">Damarea Crockett </t>
  </si>
  <si>
    <t xml:space="preserve">Sandro Platzgummer </t>
  </si>
  <si>
    <t xml:space="preserve">Larry Rountree III </t>
  </si>
  <si>
    <t xml:space="preserve">La'Mical Perine </t>
  </si>
  <si>
    <t xml:space="preserve">Brandon Johnson </t>
  </si>
  <si>
    <t xml:space="preserve">David Johnson </t>
  </si>
  <si>
    <t xml:space="preserve">Ben Mason </t>
  </si>
  <si>
    <t xml:space="preserve">Corey Clement </t>
  </si>
  <si>
    <t xml:space="preserve">Brittain Brown </t>
  </si>
  <si>
    <t>7-4-0</t>
  </si>
  <si>
    <t>5-6-0</t>
  </si>
  <si>
    <t>4-6-1</t>
  </si>
  <si>
    <t>4-7-0</t>
  </si>
  <si>
    <t>0 - 4 - 1</t>
  </si>
  <si>
    <t>Travis Kelce</t>
  </si>
  <si>
    <t xml:space="preserve">Maxx Williams </t>
  </si>
  <si>
    <t xml:space="preserve">Stone Smartt </t>
  </si>
  <si>
    <t xml:space="preserve">Tyree Jackson </t>
  </si>
  <si>
    <t xml:space="preserve">Beau Brinkley </t>
  </si>
  <si>
    <t xml:space="preserve">Teagan Quitoriano </t>
  </si>
  <si>
    <t xml:space="preserve">Brycen Hopkins </t>
  </si>
  <si>
    <t/>
  </si>
  <si>
    <t>Kyren Williams</t>
  </si>
  <si>
    <t>Trayveon Williams</t>
  </si>
  <si>
    <t>David Johnson</t>
  </si>
  <si>
    <t>Kene Nwangwu</t>
  </si>
  <si>
    <t>Ameer Abdullah</t>
  </si>
  <si>
    <t>Patrick Taylor Jr.</t>
  </si>
  <si>
    <t>Chris Evans</t>
  </si>
  <si>
    <t>Khari Blasingame</t>
  </si>
  <si>
    <t>Jake Funk</t>
  </si>
  <si>
    <t>Ben Mason</t>
  </si>
  <si>
    <t>Corey Clement</t>
  </si>
  <si>
    <t>Sandro Platzgummer</t>
  </si>
  <si>
    <t>Larry Rountree III</t>
  </si>
  <si>
    <t>Damarea Crockett</t>
  </si>
  <si>
    <t>Duke Johnson Jr.</t>
  </si>
  <si>
    <t>La'Mical Perine</t>
  </si>
  <si>
    <t>Ty Chandler</t>
  </si>
  <si>
    <t>Cullen Gillaspia</t>
  </si>
  <si>
    <t>Adam Prentice</t>
  </si>
  <si>
    <t>Trenton Cannon</t>
  </si>
  <si>
    <t>Jakob Johnson</t>
  </si>
  <si>
    <t>Benny Snell Jr.</t>
  </si>
  <si>
    <t>Qadree Ollison</t>
  </si>
  <si>
    <t>Giovani Bernard</t>
  </si>
  <si>
    <t>Reggie Gilliam</t>
  </si>
  <si>
    <t>Marlon Mack</t>
  </si>
  <si>
    <t>Brandin Bryant</t>
  </si>
  <si>
    <t>Rico Dowdle</t>
  </si>
  <si>
    <t>Jerome Ford</t>
  </si>
  <si>
    <t>Taiwan Jones</t>
  </si>
  <si>
    <t>Jermar Jefferson</t>
  </si>
  <si>
    <t>Brittain Brown</t>
  </si>
  <si>
    <t>Trenton Irwin</t>
  </si>
  <si>
    <t>Van Jefferson</t>
  </si>
  <si>
    <t>Gunner Olszewski</t>
  </si>
  <si>
    <t>Lawrence Cager</t>
  </si>
  <si>
    <t>Jalen Nailor</t>
  </si>
  <si>
    <t>Jalen Tolbert</t>
  </si>
  <si>
    <t>Brandon Johnson</t>
  </si>
  <si>
    <t>Trent Taylor</t>
  </si>
  <si>
    <t>Cody Thompson</t>
  </si>
  <si>
    <t>Penny Hart</t>
  </si>
  <si>
    <t>Quintez Cephus</t>
  </si>
  <si>
    <t>Raleigh Webb</t>
  </si>
  <si>
    <t>Steven Sims Jr.</t>
  </si>
  <si>
    <t>Braylon Sanders</t>
  </si>
  <si>
    <t>Dareke Young</t>
  </si>
  <si>
    <t>DeSean Jackson</t>
  </si>
  <si>
    <t>Albert Wilson</t>
  </si>
  <si>
    <t>Rashard Higgins</t>
  </si>
  <si>
    <t>Binjimen Victor</t>
  </si>
  <si>
    <t>Brandon Zylstra</t>
  </si>
  <si>
    <t>Justyn Ross</t>
  </si>
  <si>
    <t>Jalen Camp</t>
  </si>
  <si>
    <t>Marken Michel</t>
  </si>
  <si>
    <t>C.J. Board</t>
  </si>
  <si>
    <t>Trinity Benson</t>
  </si>
  <si>
    <t>Stanley Berryhill III</t>
  </si>
  <si>
    <t>Jalen Virgil</t>
  </si>
  <si>
    <t>DJ Turner</t>
  </si>
  <si>
    <t>Jason Moore Jr.</t>
  </si>
  <si>
    <t>Mason Kinsey</t>
  </si>
  <si>
    <t>Tanner Gentry</t>
  </si>
  <si>
    <t>Matthew Slater</t>
  </si>
  <si>
    <t>Malik Turner</t>
  </si>
  <si>
    <t>Maurice Alexander</t>
  </si>
  <si>
    <t>Keith Kirkwood</t>
  </si>
  <si>
    <t>Tim Jones</t>
  </si>
  <si>
    <t>Dan Chisena</t>
  </si>
  <si>
    <t>Tanner Conner</t>
  </si>
  <si>
    <t>Kevin White</t>
  </si>
  <si>
    <t>Marcus Kemp</t>
  </si>
  <si>
    <t>Andre Roberts</t>
  </si>
  <si>
    <t>Keke Coutee</t>
  </si>
  <si>
    <t>Justin Hardee</t>
  </si>
  <si>
    <t>Byron Pringle</t>
  </si>
  <si>
    <t>Chris Conley</t>
  </si>
  <si>
    <t>Kadarius Toney</t>
  </si>
  <si>
    <t>Jaelon Darden</t>
  </si>
  <si>
    <t>Britain Covey</t>
  </si>
  <si>
    <t>KaVontae Turpin</t>
  </si>
  <si>
    <t>Stanley Morgan Jr.</t>
  </si>
  <si>
    <t>Miles Boykin</t>
  </si>
  <si>
    <t>Quinton Bell</t>
  </si>
  <si>
    <t>Deonte Harty</t>
  </si>
  <si>
    <t>George Kittle</t>
  </si>
  <si>
    <t>Austin Hooper</t>
  </si>
  <si>
    <t>Juwan Johnson</t>
  </si>
  <si>
    <t>Pat Freiermuth</t>
  </si>
  <si>
    <t>Dawson Knox</t>
  </si>
  <si>
    <t>Taysom Hill</t>
  </si>
  <si>
    <t>Logan Thomas</t>
  </si>
  <si>
    <t>Mark Andrews</t>
  </si>
  <si>
    <t>Jody Fortson</t>
  </si>
  <si>
    <t>Tyler Higbee</t>
  </si>
  <si>
    <t>Jonnu Smith</t>
  </si>
  <si>
    <t>Kyle Pitts</t>
  </si>
  <si>
    <t>Harrison Bryant</t>
  </si>
  <si>
    <t>Cole Kmet</t>
  </si>
  <si>
    <t>T.J. Hockenson</t>
  </si>
  <si>
    <t>Foster Moreau</t>
  </si>
  <si>
    <t>Chigoziem Okonkwo</t>
  </si>
  <si>
    <t>Greg Dulcich</t>
  </si>
  <si>
    <t>Hayden Hurst</t>
  </si>
  <si>
    <t>Ian Thomas</t>
  </si>
  <si>
    <t>Dalton Schultz</t>
  </si>
  <si>
    <t>Hunter Henry</t>
  </si>
  <si>
    <t>Brock Wright</t>
  </si>
  <si>
    <t>Robert Tonyan</t>
  </si>
  <si>
    <t>David Njoku</t>
  </si>
  <si>
    <t>MyCole Pruitt</t>
  </si>
  <si>
    <t>Eric Saubert</t>
  </si>
  <si>
    <t>Kylen Granson</t>
  </si>
  <si>
    <t>Tyler Conklin</t>
  </si>
  <si>
    <t>Noah Gray</t>
  </si>
  <si>
    <t>Jake Ferguson</t>
  </si>
  <si>
    <t>Mo Alie-Cox</t>
  </si>
  <si>
    <t>Trey McBride</t>
  </si>
  <si>
    <t>Adam Trautman</t>
  </si>
  <si>
    <t>O.J. Howard</t>
  </si>
  <si>
    <t>Johnny Mundt</t>
  </si>
  <si>
    <t>Jordan Akins</t>
  </si>
  <si>
    <t>Zach Gentry</t>
  </si>
  <si>
    <t>Jack Stoll</t>
  </si>
  <si>
    <t>Maxx Williams</t>
  </si>
  <si>
    <t>Stone Smartt</t>
  </si>
  <si>
    <t>Geoff Swaim</t>
  </si>
  <si>
    <t>Josh Oliver</t>
  </si>
  <si>
    <t>Isaiah Likely</t>
  </si>
  <si>
    <t>Peyton Hendershot</t>
  </si>
  <si>
    <t>Irv Smith Jr.</t>
  </si>
  <si>
    <t>Jelani Woods</t>
  </si>
  <si>
    <t>Mason Schreck</t>
  </si>
  <si>
    <t>J.P. Holtz</t>
  </si>
  <si>
    <t>Chris Manhertz</t>
  </si>
  <si>
    <t>Jake Tonges</t>
  </si>
  <si>
    <t>Grant Calcaterra</t>
  </si>
  <si>
    <t>Shane Zylstra</t>
  </si>
  <si>
    <t>Devin Asiasi</t>
  </si>
  <si>
    <t>Jacob Harris</t>
  </si>
  <si>
    <t>Darren Waller</t>
  </si>
  <si>
    <t>Miller Forristall</t>
  </si>
  <si>
    <t>Hunter Long</t>
  </si>
  <si>
    <t>Eric Tomlinson</t>
  </si>
  <si>
    <t>Trevon Wesco</t>
  </si>
  <si>
    <t>Charlie Woerner</t>
  </si>
  <si>
    <t>Kendall Blanton</t>
  </si>
  <si>
    <t>James Winchester</t>
  </si>
  <si>
    <t>Tyree Jackson</t>
  </si>
  <si>
    <t>Ryan Griffin</t>
  </si>
  <si>
    <t>Beau Brinkley</t>
  </si>
  <si>
    <t>Teagan Quitoriano</t>
  </si>
  <si>
    <t>Brycen Hopkins</t>
  </si>
  <si>
    <t>James Mitchell</t>
  </si>
  <si>
    <t>Jared Pinkney</t>
  </si>
  <si>
    <t>Richard Rodgers</t>
  </si>
  <si>
    <t>Tyler Kroft</t>
  </si>
  <si>
    <t>Sean McKeon</t>
  </si>
  <si>
    <t>Luke Farrell</t>
  </si>
  <si>
    <t>Tommy Sweeney</t>
  </si>
  <si>
    <t>Cameron Brate</t>
  </si>
  <si>
    <t>Cole Turner</t>
  </si>
  <si>
    <t>Donald Parham Jr.</t>
  </si>
  <si>
    <t>Kevin Rader</t>
  </si>
  <si>
    <t>Marcedes Lewis</t>
  </si>
  <si>
    <t>Jesper Horsted</t>
  </si>
  <si>
    <t>Evan Engram</t>
  </si>
  <si>
    <t>Stephen Anderson</t>
  </si>
  <si>
    <t>Noah Togiai</t>
  </si>
  <si>
    <t>Tommy Tremble</t>
  </si>
  <si>
    <t>Mike Gesicki</t>
  </si>
  <si>
    <t>Durham Smythe</t>
  </si>
  <si>
    <t>Brevin Jordan</t>
  </si>
  <si>
    <t>Tyler Davis</t>
  </si>
  <si>
    <t>Giovanni Ricci</t>
  </si>
  <si>
    <t>Ben Ellefson</t>
  </si>
  <si>
    <t>Noah Fant</t>
  </si>
  <si>
    <t>Zach Ertz</t>
  </si>
  <si>
    <t>Ross Dwelley</t>
  </si>
  <si>
    <t>Josiah Deguara</t>
  </si>
  <si>
    <t>Will Dissly</t>
  </si>
  <si>
    <t>Colby Parkinson</t>
  </si>
  <si>
    <t>Albert Okwuegbunam</t>
  </si>
  <si>
    <t>Chris Myarick</t>
  </si>
  <si>
    <t>Parker Hesse</t>
  </si>
  <si>
    <t>Drew Sample</t>
  </si>
  <si>
    <t>Tre' McKitty</t>
  </si>
  <si>
    <t>Dallas Goedert</t>
  </si>
  <si>
    <t>Andrew Beck</t>
  </si>
  <si>
    <t>Quintin Morris</t>
  </si>
  <si>
    <t>Nick Vannett</t>
  </si>
  <si>
    <t>C.J. Uzomah</t>
  </si>
  <si>
    <t>Kyle Rudolph</t>
  </si>
  <si>
    <t>Ko Kieft</t>
  </si>
  <si>
    <t>Daniel Bellinger</t>
  </si>
  <si>
    <t>Jeremy Ruckert</t>
  </si>
  <si>
    <t>Gerald Everett</t>
  </si>
  <si>
    <t>Kenny Yeboah</t>
  </si>
  <si>
    <t>Cade Otton</t>
  </si>
  <si>
    <t>Stephen Sullivan</t>
  </si>
  <si>
    <t>Mitchell Wilcox</t>
  </si>
  <si>
    <t>Anthony Firkser</t>
  </si>
  <si>
    <t>Tanner Hudson</t>
  </si>
  <si>
    <t>Dan Arnold</t>
  </si>
  <si>
    <t>Connor Heyward</t>
  </si>
  <si>
    <t>Armani Rogers</t>
  </si>
  <si>
    <t>Pharaoh Brown</t>
  </si>
  <si>
    <t>John Bates</t>
  </si>
  <si>
    <t>Quarterback</t>
  </si>
  <si>
    <t>Running Back</t>
  </si>
  <si>
    <t>Wide Receiver</t>
  </si>
  <si>
    <t>Tight End</t>
  </si>
  <si>
    <t xml:space="preserve">Mike White </t>
  </si>
  <si>
    <t xml:space="preserve">Sam Darnold </t>
  </si>
  <si>
    <t xml:space="preserve">Matt Barkley </t>
  </si>
  <si>
    <t xml:space="preserve">Zonovan Knight </t>
  </si>
  <si>
    <t xml:space="preserve">Darrynton Evans </t>
  </si>
  <si>
    <t xml:space="preserve">Anthony McFarland Jr. </t>
  </si>
  <si>
    <t xml:space="preserve">Ronald Jones II </t>
  </si>
  <si>
    <t xml:space="preserve">Snoop Conner </t>
  </si>
  <si>
    <t xml:space="preserve">Jashaun Corbin </t>
  </si>
  <si>
    <t xml:space="preserve">Royce Freeman </t>
  </si>
  <si>
    <t xml:space="preserve">Lance McCutcheon </t>
  </si>
  <si>
    <t xml:space="preserve">Cody White </t>
  </si>
  <si>
    <t xml:space="preserve">Pharoh Cooper </t>
  </si>
  <si>
    <t xml:space="preserve">Alex Erickson </t>
  </si>
  <si>
    <t xml:space="preserve">Alex Bachman </t>
  </si>
  <si>
    <t xml:space="preserve">Nick Boyle </t>
  </si>
  <si>
    <t xml:space="preserve">Chris Pierce Jr. </t>
  </si>
  <si>
    <t>DEN @ BAL</t>
  </si>
  <si>
    <t>PIT @ ATL</t>
  </si>
  <si>
    <t>JAC @ DET</t>
  </si>
  <si>
    <t>SEA @ LAR</t>
  </si>
  <si>
    <t>MIA @ SF</t>
  </si>
  <si>
    <t>LAC @ LV</t>
  </si>
  <si>
    <t>KC @ CIN</t>
  </si>
  <si>
    <t>8-3-0</t>
  </si>
  <si>
    <t>7-4-1</t>
  </si>
  <si>
    <t>7-5-0</t>
  </si>
  <si>
    <t>6-5-1</t>
  </si>
  <si>
    <t>6-5-0</t>
  </si>
  <si>
    <t>6-6-0</t>
  </si>
  <si>
    <t>5-5-1</t>
  </si>
  <si>
    <t>5-7-0</t>
  </si>
  <si>
    <t>4-7-1</t>
  </si>
  <si>
    <t>4-8-0</t>
  </si>
  <si>
    <t>3-7-1</t>
  </si>
  <si>
    <t>3-8-0</t>
  </si>
  <si>
    <t>2-7-2</t>
  </si>
  <si>
    <t>Mike White</t>
  </si>
  <si>
    <t>Sam Darnold</t>
  </si>
  <si>
    <t>Matt Barkley</t>
  </si>
  <si>
    <t>Zonovan Knight</t>
  </si>
  <si>
    <t>Darrynton Evans</t>
  </si>
  <si>
    <t>Anthony McFarland Jr.</t>
  </si>
  <si>
    <t>Ronald Jones II</t>
  </si>
  <si>
    <t>Snoop Conner</t>
  </si>
  <si>
    <t>Jashaun Corbin</t>
  </si>
  <si>
    <t>Royce Freeman</t>
  </si>
  <si>
    <t>Jonathan Ward</t>
  </si>
  <si>
    <t>Cody White</t>
  </si>
  <si>
    <t>Tyron Johnson</t>
  </si>
  <si>
    <t>Pharoh Cooper</t>
  </si>
  <si>
    <t>Alex Erickson</t>
  </si>
  <si>
    <t>Alex Bachman</t>
  </si>
  <si>
    <t>Lance McCutcheon</t>
  </si>
  <si>
    <t>Nick Boyle</t>
  </si>
  <si>
    <t>Chris Pierce Jr.</t>
  </si>
  <si>
    <t>TB @ 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</si>
</sst>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24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i/>
      <u/>
      <sz val="11"/>
      <color theme="0"/>
      <name val="Calibri"/>
      <family val="2"/>
      <scheme val="minor"/>
    </font>
    <font>
      <b/>
      <i/>
      <sz val="11"/>
      <color theme="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002060"/>
      <name val="Calibri"/>
      <family val="2"/>
      <scheme val="minor"/>
    </font>
    <font>
      <sz val="11"/>
      <color theme="5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theme="7"/>
      <name val="Calibri"/>
      <family val="2"/>
      <scheme val="minor"/>
    </font>
    <font>
      <sz val="11"/>
      <color rgb="FFFFFF0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theme="2" tint="-9.9978637043366805E-2"/>
      <name val="Calibri"/>
      <family val="2"/>
      <scheme val="minor"/>
    </font>
    <font>
      <sz val="11"/>
      <color theme="2" tint="-0.249977111117893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1"/>
      <color rgb="FFFFC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3F3F76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i/>
      <u/>
      <sz val="14"/>
      <color theme="0"/>
      <name val="Calibri"/>
      <family val="2"/>
      <scheme val="minor"/>
    </font>
    <font>
      <sz val="11"/>
      <color theme="1"/>
      <name val="Calibri"/>
      <family val="2"/>
      <scheme val="minor"/>
    </font>
  </fonts>
  <fills count="4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rgb="FF996633"/>
        <bgColor indexed="64"/>
      </patternFill>
    </fill>
    <fill>
      <patternFill patternType="solid">
        <fgColor rgb="FFFF7C80"/>
        <bgColor indexed="64"/>
      </patternFill>
    </fill>
    <fill>
      <patternFill patternType="solid">
        <fgColor rgb="FF00CC99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3366FF"/>
        <bgColor indexed="64"/>
      </patternFill>
    </fill>
    <fill>
      <patternFill patternType="solid">
        <fgColor rgb="FF000066"/>
        <bgColor indexed="64"/>
      </patternFill>
    </fill>
    <fill>
      <patternFill patternType="solid">
        <fgColor rgb="FF00FFCC"/>
        <bgColor indexed="64"/>
      </patternFill>
    </fill>
    <fill>
      <patternFill patternType="solid">
        <fgColor rgb="FF31715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99FFCC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505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CC99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6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/>
      <top/>
      <bottom style="thin">
        <color auto="1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 style="medium">
        <color theme="1"/>
      </left>
      <right/>
      <top style="medium">
        <color theme="1"/>
      </top>
      <bottom style="medium">
        <color theme="1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/>
      <diagonal/>
    </border>
    <border>
      <left style="medium">
        <color theme="1"/>
      </left>
      <right style="medium">
        <color theme="1"/>
      </right>
      <top/>
      <bottom/>
      <diagonal/>
    </border>
    <border>
      <left style="medium">
        <color theme="1"/>
      </left>
      <right style="medium">
        <color theme="1"/>
      </right>
      <top/>
      <bottom style="medium">
        <color theme="1"/>
      </bottom>
      <diagonal/>
    </border>
    <border>
      <left/>
      <right style="medium">
        <color theme="1"/>
      </right>
      <top style="medium">
        <color theme="1"/>
      </top>
      <bottom style="medium">
        <color theme="1"/>
      </bottom>
      <diagonal/>
    </border>
    <border>
      <left/>
      <right style="medium">
        <color rgb="FFFFC000"/>
      </right>
      <top/>
      <bottom style="medium">
        <color rgb="FFFFC000"/>
      </bottom>
      <diagonal/>
    </border>
    <border>
      <left style="medium">
        <color rgb="FFFFC000"/>
      </left>
      <right style="medium">
        <color rgb="FFFFC000"/>
      </right>
      <top/>
      <bottom style="medium">
        <color rgb="FFFFC000"/>
      </bottom>
      <diagonal/>
    </border>
    <border>
      <left style="medium">
        <color rgb="FFFFC000"/>
      </left>
      <right/>
      <top/>
      <bottom style="medium">
        <color rgb="FFFFC000"/>
      </bottom>
      <diagonal/>
    </border>
    <border>
      <left style="medium">
        <color rgb="FFFFC000"/>
      </left>
      <right/>
      <top/>
      <bottom/>
      <diagonal/>
    </border>
    <border>
      <left style="medium">
        <color rgb="FFFFC000"/>
      </left>
      <right/>
      <top style="medium">
        <color rgb="FFFFC000"/>
      </top>
      <bottom style="medium">
        <color rgb="FFFFC000"/>
      </bottom>
      <diagonal/>
    </border>
    <border>
      <left/>
      <right/>
      <top style="medium">
        <color rgb="FFFFC000"/>
      </top>
      <bottom style="medium">
        <color rgb="FFFFC000"/>
      </bottom>
      <diagonal/>
    </border>
    <border>
      <left/>
      <right style="medium">
        <color rgb="FFFFC000"/>
      </right>
      <top style="medium">
        <color rgb="FFFFC000"/>
      </top>
      <bottom style="medium">
        <color rgb="FFFFC000"/>
      </bottom>
      <diagonal/>
    </border>
    <border>
      <left style="medium">
        <color theme="7"/>
      </left>
      <right/>
      <top style="medium">
        <color theme="7"/>
      </top>
      <bottom/>
      <diagonal/>
    </border>
    <border>
      <left/>
      <right/>
      <top style="medium">
        <color theme="7"/>
      </top>
      <bottom/>
      <diagonal/>
    </border>
    <border>
      <left/>
      <right style="medium">
        <color theme="7"/>
      </right>
      <top style="medium">
        <color theme="7"/>
      </top>
      <bottom/>
      <diagonal/>
    </border>
    <border>
      <left style="medium">
        <color theme="7"/>
      </left>
      <right/>
      <top/>
      <bottom style="medium">
        <color theme="7"/>
      </bottom>
      <diagonal/>
    </border>
    <border>
      <left/>
      <right/>
      <top/>
      <bottom style="medium">
        <color theme="7"/>
      </bottom>
      <diagonal/>
    </border>
    <border>
      <left style="medium">
        <color theme="1"/>
      </left>
      <right/>
      <top style="medium">
        <color theme="1"/>
      </top>
      <bottom/>
      <diagonal/>
    </border>
    <border>
      <left/>
      <right/>
      <top style="medium">
        <color theme="1"/>
      </top>
      <bottom/>
      <diagonal/>
    </border>
    <border>
      <left/>
      <right style="medium">
        <color theme="1"/>
      </right>
      <top style="medium">
        <color theme="1"/>
      </top>
      <bottom/>
      <diagonal/>
    </border>
    <border>
      <left style="medium">
        <color theme="1"/>
      </left>
      <right/>
      <top/>
      <bottom style="medium">
        <color theme="1"/>
      </bottom>
      <diagonal/>
    </border>
    <border>
      <left/>
      <right/>
      <top/>
      <bottom style="medium">
        <color theme="1"/>
      </bottom>
      <diagonal/>
    </border>
    <border>
      <left/>
      <right style="medium">
        <color theme="1"/>
      </right>
      <top/>
      <bottom style="medium">
        <color theme="1"/>
      </bottom>
      <diagonal/>
    </border>
    <border>
      <left style="medium">
        <color theme="1"/>
      </left>
      <right/>
      <top/>
      <bottom style="medium">
        <color theme="7"/>
      </bottom>
      <diagonal/>
    </border>
    <border>
      <left style="medium">
        <color rgb="FFFFC000"/>
      </left>
      <right style="medium">
        <color rgb="FFFFC000"/>
      </right>
      <top/>
      <bottom/>
      <diagonal/>
    </border>
    <border>
      <left style="medium">
        <color theme="7"/>
      </left>
      <right style="medium">
        <color rgb="FFFFC000"/>
      </right>
      <top style="medium">
        <color theme="7"/>
      </top>
      <bottom style="medium">
        <color rgb="FFFFC000"/>
      </bottom>
      <diagonal/>
    </border>
    <border>
      <left style="medium">
        <color rgb="FFFFC000"/>
      </left>
      <right style="medium">
        <color rgb="FFFFC000"/>
      </right>
      <top style="medium">
        <color theme="7"/>
      </top>
      <bottom style="medium">
        <color rgb="FFFFC000"/>
      </bottom>
      <diagonal/>
    </border>
    <border>
      <left style="medium">
        <color theme="7"/>
      </left>
      <right/>
      <top/>
      <bottom/>
      <diagonal/>
    </border>
    <border>
      <left style="medium">
        <color rgb="FFFFC000"/>
      </left>
      <right/>
      <top style="medium">
        <color theme="7"/>
      </top>
      <bottom style="medium">
        <color rgb="FFFFC000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rgb="FFFF0000"/>
      </left>
      <right style="medium">
        <color rgb="FFFF0000"/>
      </right>
      <top/>
      <bottom style="medium">
        <color rgb="FFFF0000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</borders>
  <cellStyleXfs count="4">
    <xf numFmtId="0" fontId="0" fillId="0" borderId="0"/>
    <xf numFmtId="0" fontId="20" fillId="38" borderId="55" applyNumberFormat="0" applyAlignment="0" applyProtection="0"/>
    <xf numFmtId="0" fontId="21" fillId="0" borderId="0" applyNumberFormat="0" applyFill="0" applyBorder="0" applyAlignment="0" applyProtection="0"/>
    <xf numFmtId="9" fontId="23" fillId="0" borderId="0" applyFont="0" applyFill="0" applyBorder="0" applyAlignment="0" applyProtection="0"/>
  </cellStyleXfs>
  <cellXfs count="392">
    <xf numFmtId="0" fontId="0" fillId="0" borderId="0" xfId="0"/>
    <xf numFmtId="14" fontId="0" fillId="0" borderId="0" xfId="0" applyNumberFormat="1"/>
    <xf numFmtId="0" fontId="3" fillId="0" borderId="0" xfId="0" applyFont="1"/>
    <xf numFmtId="0" fontId="3" fillId="2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/>
    </xf>
    <xf numFmtId="0" fontId="0" fillId="5" borderId="1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0" fillId="2" borderId="1" xfId="0" applyFont="1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4" fillId="7" borderId="1" xfId="0" applyFont="1" applyFill="1" applyBorder="1" applyAlignment="1">
      <alignment horizontal="center" vertical="center"/>
    </xf>
    <xf numFmtId="0" fontId="0" fillId="8" borderId="1" xfId="0" applyFill="1" applyBorder="1" applyAlignment="1">
      <alignment horizontal="center" vertical="center"/>
    </xf>
    <xf numFmtId="0" fontId="4" fillId="9" borderId="1" xfId="0" applyFont="1" applyFill="1" applyBorder="1" applyAlignment="1">
      <alignment horizontal="center" vertical="center"/>
    </xf>
    <xf numFmtId="0" fontId="4" fillId="10" borderId="1" xfId="0" applyFont="1" applyFill="1" applyBorder="1" applyAlignment="1">
      <alignment horizontal="center" vertical="center"/>
    </xf>
    <xf numFmtId="0" fontId="4" fillId="11" borderId="1" xfId="0" applyFont="1" applyFill="1" applyBorder="1" applyAlignment="1">
      <alignment horizontal="center" vertical="center"/>
    </xf>
    <xf numFmtId="0" fontId="0" fillId="12" borderId="1" xfId="0" applyFill="1" applyBorder="1" applyAlignment="1">
      <alignment horizontal="center" vertical="center"/>
    </xf>
    <xf numFmtId="0" fontId="4" fillId="13" borderId="1" xfId="0" applyFont="1" applyFill="1" applyBorder="1" applyAlignment="1">
      <alignment horizontal="center" vertical="center"/>
    </xf>
    <xf numFmtId="0" fontId="0" fillId="14" borderId="1" xfId="0" applyFill="1" applyBorder="1" applyAlignment="1">
      <alignment horizontal="center" vertical="center"/>
    </xf>
    <xf numFmtId="0" fontId="0" fillId="15" borderId="1" xfId="0" applyFill="1" applyBorder="1" applyAlignment="1">
      <alignment horizontal="center" vertical="center"/>
    </xf>
    <xf numFmtId="0" fontId="0" fillId="16" borderId="1" xfId="0" applyFill="1" applyBorder="1" applyAlignment="1">
      <alignment horizontal="center" vertical="center"/>
    </xf>
    <xf numFmtId="0" fontId="6" fillId="17" borderId="0" xfId="0" applyFont="1" applyFill="1" applyAlignment="1">
      <alignment horizontal="center" vertical="center"/>
    </xf>
    <xf numFmtId="0" fontId="7" fillId="4" borderId="1" xfId="0" applyFont="1" applyFill="1" applyBorder="1" applyAlignment="1">
      <alignment horizontal="center" vertical="center"/>
    </xf>
    <xf numFmtId="0" fontId="7" fillId="18" borderId="1" xfId="0" applyFont="1" applyFill="1" applyBorder="1" applyAlignment="1">
      <alignment horizontal="center" vertical="center"/>
    </xf>
    <xf numFmtId="0" fontId="0" fillId="0" borderId="1" xfId="0" applyBorder="1"/>
    <xf numFmtId="1" fontId="0" fillId="0" borderId="2" xfId="0" applyNumberFormat="1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1" fillId="17" borderId="1" xfId="0" applyFont="1" applyFill="1" applyBorder="1" applyAlignment="1">
      <alignment horizontal="center" vertical="center"/>
    </xf>
    <xf numFmtId="0" fontId="9" fillId="19" borderId="0" xfId="0" applyFont="1" applyFill="1"/>
    <xf numFmtId="0" fontId="4" fillId="18" borderId="0" xfId="0" applyFont="1" applyFill="1"/>
    <xf numFmtId="0" fontId="10" fillId="17" borderId="0" xfId="0" applyFont="1" applyFill="1"/>
    <xf numFmtId="0" fontId="11" fillId="20" borderId="0" xfId="0" applyFont="1" applyFill="1"/>
    <xf numFmtId="0" fontId="12" fillId="4" borderId="0" xfId="0" applyFont="1" applyFill="1"/>
    <xf numFmtId="0" fontId="13" fillId="8" borderId="0" xfId="0" applyFont="1" applyFill="1"/>
    <xf numFmtId="0" fontId="0" fillId="4" borderId="0" xfId="0" applyFont="1" applyFill="1"/>
    <xf numFmtId="0" fontId="2" fillId="0" borderId="0" xfId="0" applyFont="1"/>
    <xf numFmtId="0" fontId="12" fillId="17" borderId="0" xfId="0" applyFont="1" applyFill="1"/>
    <xf numFmtId="0" fontId="14" fillId="22" borderId="0" xfId="0" applyFont="1" applyFill="1"/>
    <xf numFmtId="0" fontId="10" fillId="23" borderId="0" xfId="0" applyFont="1" applyFill="1"/>
    <xf numFmtId="0" fontId="15" fillId="24" borderId="0" xfId="0" applyFont="1" applyFill="1"/>
    <xf numFmtId="0" fontId="2" fillId="17" borderId="0" xfId="0" applyFont="1" applyFill="1"/>
    <xf numFmtId="0" fontId="16" fillId="18" borderId="0" xfId="0" applyFont="1" applyFill="1"/>
    <xf numFmtId="1" fontId="8" fillId="0" borderId="4" xfId="0" applyNumberFormat="1" applyFont="1" applyBorder="1" applyAlignment="1">
      <alignment horizontal="center" vertical="center"/>
    </xf>
    <xf numFmtId="1" fontId="8" fillId="0" borderId="0" xfId="0" applyNumberFormat="1" applyFont="1" applyBorder="1" applyAlignment="1">
      <alignment horizontal="center" vertical="center"/>
    </xf>
    <xf numFmtId="1" fontId="8" fillId="0" borderId="5" xfId="0" applyNumberFormat="1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3" fillId="2" borderId="1" xfId="0" applyFont="1" applyFill="1" applyBorder="1" applyAlignment="1">
      <alignment horizontal="center" vertical="center" wrapText="1"/>
    </xf>
    <xf numFmtId="1" fontId="0" fillId="0" borderId="1" xfId="0" applyNumberFormat="1" applyBorder="1" applyAlignment="1">
      <alignment horizontal="center"/>
    </xf>
    <xf numFmtId="0" fontId="1" fillId="17" borderId="1" xfId="0" applyFont="1" applyFill="1" applyBorder="1" applyAlignment="1">
      <alignment horizontal="center"/>
    </xf>
    <xf numFmtId="0" fontId="17" fillId="17" borderId="1" xfId="0" applyFont="1" applyFill="1" applyBorder="1" applyAlignment="1">
      <alignment horizontal="center"/>
    </xf>
    <xf numFmtId="49" fontId="0" fillId="0" borderId="0" xfId="0" applyNumberFormat="1"/>
    <xf numFmtId="0" fontId="0" fillId="0" borderId="7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18" fillId="10" borderId="0" xfId="0" applyFont="1" applyFill="1"/>
    <xf numFmtId="0" fontId="18" fillId="13" borderId="0" xfId="0" applyFont="1" applyFill="1"/>
    <xf numFmtId="0" fontId="4" fillId="21" borderId="0" xfId="0" applyFont="1" applyFill="1"/>
    <xf numFmtId="0" fontId="2" fillId="17" borderId="8" xfId="0" applyFont="1" applyFill="1" applyBorder="1"/>
    <xf numFmtId="0" fontId="16" fillId="18" borderId="12" xfId="0" applyFont="1" applyFill="1" applyBorder="1"/>
    <xf numFmtId="0" fontId="14" fillId="22" borderId="12" xfId="0" applyFont="1" applyFill="1" applyBorder="1"/>
    <xf numFmtId="0" fontId="13" fillId="8" borderId="12" xfId="0" applyFont="1" applyFill="1" applyBorder="1"/>
    <xf numFmtId="0" fontId="4" fillId="18" borderId="12" xfId="0" applyFont="1" applyFill="1" applyBorder="1"/>
    <xf numFmtId="0" fontId="15" fillId="24" borderId="12" xfId="0" applyFont="1" applyFill="1" applyBorder="1"/>
    <xf numFmtId="0" fontId="10" fillId="23" borderId="12" xfId="0" applyFont="1" applyFill="1" applyBorder="1"/>
    <xf numFmtId="0" fontId="2" fillId="0" borderId="12" xfId="0" applyFont="1" applyBorder="1"/>
    <xf numFmtId="0" fontId="10" fillId="17" borderId="12" xfId="0" applyFont="1" applyFill="1" applyBorder="1"/>
    <xf numFmtId="0" fontId="11" fillId="20" borderId="12" xfId="0" applyFont="1" applyFill="1" applyBorder="1"/>
    <xf numFmtId="0" fontId="0" fillId="4" borderId="12" xfId="0" applyFont="1" applyFill="1" applyBorder="1"/>
    <xf numFmtId="0" fontId="18" fillId="10" borderId="12" xfId="0" applyFont="1" applyFill="1" applyBorder="1"/>
    <xf numFmtId="0" fontId="18" fillId="13" borderId="12" xfId="0" applyFont="1" applyFill="1" applyBorder="1"/>
    <xf numFmtId="0" fontId="12" fillId="4" borderId="12" xfId="0" applyFont="1" applyFill="1" applyBorder="1"/>
    <xf numFmtId="0" fontId="4" fillId="21" borderId="12" xfId="0" applyFont="1" applyFill="1" applyBorder="1"/>
    <xf numFmtId="0" fontId="9" fillId="19" borderId="12" xfId="0" applyFont="1" applyFill="1" applyBorder="1"/>
    <xf numFmtId="0" fontId="6" fillId="17" borderId="4" xfId="0" applyFont="1" applyFill="1" applyBorder="1" applyAlignment="1">
      <alignment horizontal="center" vertical="center"/>
    </xf>
    <xf numFmtId="0" fontId="6" fillId="17" borderId="8" xfId="0" applyFont="1" applyFill="1" applyBorder="1" applyAlignment="1">
      <alignment horizontal="center" vertical="center"/>
    </xf>
    <xf numFmtId="0" fontId="0" fillId="0" borderId="0" xfId="0" applyBorder="1"/>
    <xf numFmtId="0" fontId="0" fillId="0" borderId="0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4" fillId="3" borderId="1" xfId="0" applyFont="1" applyFill="1" applyBorder="1" applyAlignment="1">
      <alignment horizontal="left"/>
    </xf>
    <xf numFmtId="0" fontId="6" fillId="17" borderId="7" xfId="0" applyFont="1" applyFill="1" applyBorder="1" applyAlignment="1">
      <alignment horizontal="left" vertical="center"/>
    </xf>
    <xf numFmtId="0" fontId="0" fillId="0" borderId="11" xfId="0" applyBorder="1" applyAlignment="1">
      <alignment horizontal="left" vertical="center"/>
    </xf>
    <xf numFmtId="0" fontId="0" fillId="0" borderId="13" xfId="0" applyBorder="1" applyAlignment="1">
      <alignment horizontal="left" vertical="center"/>
    </xf>
    <xf numFmtId="0" fontId="0" fillId="0" borderId="0" xfId="0" applyAlignment="1">
      <alignment horizontal="left"/>
    </xf>
    <xf numFmtId="0" fontId="0" fillId="0" borderId="0" xfId="0" applyAlignment="1">
      <alignment horizontal="left" vertical="center"/>
    </xf>
    <xf numFmtId="2" fontId="0" fillId="0" borderId="0" xfId="0" applyNumberFormat="1"/>
    <xf numFmtId="49" fontId="0" fillId="25" borderId="3" xfId="0" applyNumberFormat="1" applyFill="1" applyBorder="1" applyAlignment="1">
      <alignment horizontal="center" vertical="center"/>
    </xf>
    <xf numFmtId="2" fontId="0" fillId="25" borderId="6" xfId="0" applyNumberFormat="1" applyFill="1" applyBorder="1" applyAlignment="1">
      <alignment horizontal="center" vertical="center"/>
    </xf>
    <xf numFmtId="49" fontId="0" fillId="25" borderId="6" xfId="0" applyNumberFormat="1" applyFill="1" applyBorder="1" applyAlignment="1">
      <alignment horizontal="center" vertical="center"/>
    </xf>
    <xf numFmtId="0" fontId="0" fillId="25" borderId="2" xfId="0" applyFill="1" applyBorder="1" applyAlignment="1">
      <alignment horizontal="center" vertical="center"/>
    </xf>
    <xf numFmtId="49" fontId="0" fillId="26" borderId="3" xfId="0" applyNumberFormat="1" applyFill="1" applyBorder="1" applyAlignment="1">
      <alignment horizontal="center" vertical="center"/>
    </xf>
    <xf numFmtId="2" fontId="0" fillId="26" borderId="6" xfId="0" applyNumberFormat="1" applyFill="1" applyBorder="1" applyAlignment="1">
      <alignment horizontal="center" vertical="center"/>
    </xf>
    <xf numFmtId="49" fontId="0" fillId="26" borderId="6" xfId="0" applyNumberFormat="1" applyFill="1" applyBorder="1" applyAlignment="1">
      <alignment horizontal="center" vertical="center"/>
    </xf>
    <xf numFmtId="0" fontId="0" fillId="26" borderId="2" xfId="0" applyFill="1" applyBorder="1" applyAlignment="1">
      <alignment horizontal="center" vertical="center"/>
    </xf>
    <xf numFmtId="49" fontId="0" fillId="27" borderId="3" xfId="0" applyNumberFormat="1" applyFill="1" applyBorder="1" applyAlignment="1">
      <alignment horizontal="center" vertical="center"/>
    </xf>
    <xf numFmtId="2" fontId="0" fillId="27" borderId="6" xfId="0" applyNumberFormat="1" applyFill="1" applyBorder="1" applyAlignment="1">
      <alignment horizontal="center" vertical="center"/>
    </xf>
    <xf numFmtId="49" fontId="0" fillId="27" borderId="6" xfId="0" applyNumberFormat="1" applyFill="1" applyBorder="1" applyAlignment="1">
      <alignment horizontal="center" vertical="center"/>
    </xf>
    <xf numFmtId="0" fontId="0" fillId="27" borderId="2" xfId="0" applyFill="1" applyBorder="1" applyAlignment="1">
      <alignment horizontal="center" vertical="center"/>
    </xf>
    <xf numFmtId="49" fontId="0" fillId="28" borderId="3" xfId="0" applyNumberFormat="1" applyFill="1" applyBorder="1" applyAlignment="1">
      <alignment horizontal="center" vertical="center"/>
    </xf>
    <xf numFmtId="2" fontId="0" fillId="28" borderId="6" xfId="0" applyNumberFormat="1" applyFill="1" applyBorder="1" applyAlignment="1">
      <alignment horizontal="center" vertical="center"/>
    </xf>
    <xf numFmtId="49" fontId="0" fillId="28" borderId="6" xfId="0" applyNumberFormat="1" applyFill="1" applyBorder="1" applyAlignment="1">
      <alignment horizontal="center" vertical="center"/>
    </xf>
    <xf numFmtId="0" fontId="0" fillId="28" borderId="2" xfId="0" applyFill="1" applyBorder="1" applyAlignment="1">
      <alignment horizontal="center" vertical="center"/>
    </xf>
    <xf numFmtId="49" fontId="0" fillId="29" borderId="3" xfId="0" applyNumberFormat="1" applyFill="1" applyBorder="1" applyAlignment="1">
      <alignment horizontal="center" vertical="center"/>
    </xf>
    <xf numFmtId="2" fontId="0" fillId="29" borderId="6" xfId="0" applyNumberFormat="1" applyFill="1" applyBorder="1" applyAlignment="1">
      <alignment horizontal="center" vertical="center"/>
    </xf>
    <xf numFmtId="49" fontId="0" fillId="29" borderId="6" xfId="0" applyNumberFormat="1" applyFill="1" applyBorder="1" applyAlignment="1">
      <alignment horizontal="center" vertical="center"/>
    </xf>
    <xf numFmtId="0" fontId="0" fillId="29" borderId="2" xfId="0" applyFill="1" applyBorder="1" applyAlignment="1">
      <alignment horizontal="center" vertical="center"/>
    </xf>
    <xf numFmtId="49" fontId="0" fillId="30" borderId="3" xfId="0" applyNumberFormat="1" applyFill="1" applyBorder="1" applyAlignment="1">
      <alignment horizontal="center" vertical="center"/>
    </xf>
    <xf numFmtId="2" fontId="0" fillId="30" borderId="6" xfId="0" applyNumberFormat="1" applyFill="1" applyBorder="1" applyAlignment="1">
      <alignment horizontal="center" vertical="center"/>
    </xf>
    <xf numFmtId="49" fontId="0" fillId="30" borderId="6" xfId="0" applyNumberFormat="1" applyFill="1" applyBorder="1" applyAlignment="1">
      <alignment horizontal="center" vertical="center"/>
    </xf>
    <xf numFmtId="0" fontId="0" fillId="30" borderId="2" xfId="0" applyFill="1" applyBorder="1" applyAlignment="1">
      <alignment horizontal="center" vertical="center"/>
    </xf>
    <xf numFmtId="49" fontId="0" fillId="31" borderId="3" xfId="0" applyNumberFormat="1" applyFill="1" applyBorder="1" applyAlignment="1">
      <alignment horizontal="center" vertical="center"/>
    </xf>
    <xf numFmtId="2" fontId="0" fillId="31" borderId="6" xfId="0" applyNumberFormat="1" applyFill="1" applyBorder="1" applyAlignment="1">
      <alignment horizontal="center" vertical="center"/>
    </xf>
    <xf numFmtId="49" fontId="0" fillId="31" borderId="6" xfId="0" applyNumberFormat="1" applyFill="1" applyBorder="1" applyAlignment="1">
      <alignment horizontal="center" vertical="center"/>
    </xf>
    <xf numFmtId="0" fontId="0" fillId="31" borderId="2" xfId="0" applyFill="1" applyBorder="1" applyAlignment="1">
      <alignment horizontal="center" vertical="center"/>
    </xf>
    <xf numFmtId="49" fontId="0" fillId="32" borderId="3" xfId="0" applyNumberFormat="1" applyFill="1" applyBorder="1" applyAlignment="1">
      <alignment horizontal="center" vertical="center"/>
    </xf>
    <xf numFmtId="2" fontId="0" fillId="32" borderId="6" xfId="0" applyNumberFormat="1" applyFill="1" applyBorder="1" applyAlignment="1">
      <alignment horizontal="center" vertical="center"/>
    </xf>
    <xf numFmtId="49" fontId="0" fillId="32" borderId="6" xfId="0" applyNumberFormat="1" applyFill="1" applyBorder="1" applyAlignment="1">
      <alignment horizontal="center" vertical="center"/>
    </xf>
    <xf numFmtId="0" fontId="0" fillId="32" borderId="2" xfId="0" applyFill="1" applyBorder="1" applyAlignment="1">
      <alignment horizontal="center" vertical="center"/>
    </xf>
    <xf numFmtId="49" fontId="0" fillId="0" borderId="11" xfId="0" applyNumberFormat="1" applyBorder="1" applyAlignment="1">
      <alignment horizontal="center" vertical="center"/>
    </xf>
    <xf numFmtId="0" fontId="0" fillId="0" borderId="0" xfId="0" applyNumberFormat="1" applyBorder="1" applyAlignment="1">
      <alignment horizontal="center" vertical="center"/>
    </xf>
    <xf numFmtId="49" fontId="0" fillId="0" borderId="0" xfId="0" applyNumberFormat="1" applyBorder="1" applyAlignment="1">
      <alignment horizontal="center" vertical="center"/>
    </xf>
    <xf numFmtId="2" fontId="0" fillId="0" borderId="0" xfId="0" applyNumberFormat="1" applyBorder="1" applyAlignment="1">
      <alignment horizontal="center" vertical="center"/>
    </xf>
    <xf numFmtId="49" fontId="0" fillId="0" borderId="13" xfId="0" applyNumberFormat="1" applyBorder="1" applyAlignment="1">
      <alignment horizontal="center" vertical="center"/>
    </xf>
    <xf numFmtId="0" fontId="0" fillId="0" borderId="5" xfId="0" applyNumberFormat="1" applyBorder="1" applyAlignment="1">
      <alignment horizontal="center" vertical="center"/>
    </xf>
    <xf numFmtId="49" fontId="0" fillId="0" borderId="5" xfId="0" applyNumberFormat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30" borderId="16" xfId="0" applyFill="1" applyBorder="1"/>
    <xf numFmtId="0" fontId="0" fillId="30" borderId="16" xfId="0" applyFill="1" applyBorder="1" applyAlignment="1">
      <alignment horizontal="center" vertical="center"/>
    </xf>
    <xf numFmtId="0" fontId="0" fillId="30" borderId="17" xfId="0" applyFill="1" applyBorder="1"/>
    <xf numFmtId="0" fontId="0" fillId="30" borderId="17" xfId="0" applyFill="1" applyBorder="1" applyAlignment="1">
      <alignment horizontal="center" vertical="center"/>
    </xf>
    <xf numFmtId="0" fontId="0" fillId="17" borderId="4" xfId="0" applyFill="1" applyBorder="1"/>
    <xf numFmtId="0" fontId="0" fillId="17" borderId="0" xfId="0" applyFill="1" applyBorder="1"/>
    <xf numFmtId="1" fontId="0" fillId="0" borderId="0" xfId="0" applyNumberFormat="1" applyBorder="1"/>
    <xf numFmtId="0" fontId="0" fillId="33" borderId="7" xfId="0" applyFill="1" applyBorder="1"/>
    <xf numFmtId="0" fontId="0" fillId="33" borderId="4" xfId="0" applyFill="1" applyBorder="1"/>
    <xf numFmtId="0" fontId="0" fillId="33" borderId="11" xfId="0" applyFill="1" applyBorder="1"/>
    <xf numFmtId="0" fontId="0" fillId="33" borderId="0" xfId="0" applyFill="1" applyBorder="1"/>
    <xf numFmtId="0" fontId="0" fillId="33" borderId="13" xfId="0" applyFill="1" applyBorder="1"/>
    <xf numFmtId="0" fontId="0" fillId="33" borderId="5" xfId="0" applyFill="1" applyBorder="1"/>
    <xf numFmtId="0" fontId="0" fillId="33" borderId="12" xfId="0" applyFill="1" applyBorder="1"/>
    <xf numFmtId="0" fontId="0" fillId="33" borderId="14" xfId="0" applyFill="1" applyBorder="1"/>
    <xf numFmtId="0" fontId="0" fillId="33" borderId="8" xfId="0" applyFill="1" applyBorder="1"/>
    <xf numFmtId="0" fontId="0" fillId="34" borderId="15" xfId="0" applyFill="1" applyBorder="1"/>
    <xf numFmtId="0" fontId="0" fillId="34" borderId="15" xfId="0" applyFill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0" fontId="0" fillId="33" borderId="0" xfId="0" applyFill="1" applyBorder="1" applyAlignment="1">
      <alignment horizontal="right"/>
    </xf>
    <xf numFmtId="0" fontId="0" fillId="33" borderId="0" xfId="0" applyFill="1" applyBorder="1" applyAlignment="1">
      <alignment horizontal="center" vertical="center"/>
    </xf>
    <xf numFmtId="0" fontId="3" fillId="34" borderId="15" xfId="0" applyFont="1" applyFill="1" applyBorder="1" applyAlignment="1">
      <alignment horizontal="center" vertical="center"/>
    </xf>
    <xf numFmtId="0" fontId="3" fillId="30" borderId="16" xfId="0" applyFont="1" applyFill="1" applyBorder="1" applyAlignment="1">
      <alignment horizontal="center" vertical="center"/>
    </xf>
    <xf numFmtId="0" fontId="0" fillId="33" borderId="0" xfId="0" applyFill="1" applyBorder="1" applyAlignment="1">
      <alignment horizontal="left"/>
    </xf>
    <xf numFmtId="0" fontId="1" fillId="33" borderId="0" xfId="0" applyFont="1" applyFill="1" applyBorder="1" applyAlignment="1">
      <alignment horizontal="left"/>
    </xf>
    <xf numFmtId="0" fontId="0" fillId="0" borderId="0" xfId="0" applyAlignment="1">
      <alignment horizontal="center"/>
    </xf>
    <xf numFmtId="0" fontId="0" fillId="33" borderId="5" xfId="0" applyFill="1" applyBorder="1" applyAlignment="1">
      <alignment horizontal="center" vertical="center"/>
    </xf>
    <xf numFmtId="164" fontId="0" fillId="33" borderId="0" xfId="0" applyNumberFormat="1" applyFill="1" applyBorder="1" applyAlignment="1">
      <alignment horizontal="center" vertical="center"/>
    </xf>
    <xf numFmtId="0" fontId="0" fillId="33" borderId="1" xfId="0" applyFill="1" applyBorder="1"/>
    <xf numFmtId="0" fontId="0" fillId="0" borderId="21" xfId="0" applyBorder="1"/>
    <xf numFmtId="0" fontId="0" fillId="0" borderId="10" xfId="0" applyBorder="1"/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30" borderId="0" xfId="0" applyFill="1"/>
    <xf numFmtId="0" fontId="0" fillId="30" borderId="0" xfId="0" applyFill="1" applyAlignment="1">
      <alignment horizontal="center"/>
    </xf>
    <xf numFmtId="0" fontId="3" fillId="0" borderId="23" xfId="0" applyFont="1" applyBorder="1" applyAlignment="1">
      <alignment horizontal="center"/>
    </xf>
    <xf numFmtId="0" fontId="3" fillId="0" borderId="22" xfId="0" applyFont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49" fontId="1" fillId="17" borderId="24" xfId="0" applyNumberFormat="1" applyFont="1" applyFill="1" applyBorder="1" applyAlignment="1">
      <alignment horizontal="center" vertical="center"/>
    </xf>
    <xf numFmtId="49" fontId="3" fillId="0" borderId="3" xfId="0" applyNumberFormat="1" applyFont="1" applyBorder="1" applyAlignment="1">
      <alignment horizontal="center" vertical="center"/>
    </xf>
    <xf numFmtId="49" fontId="3" fillId="32" borderId="4" xfId="0" applyNumberFormat="1" applyFont="1" applyFill="1" applyBorder="1" applyAlignment="1">
      <alignment horizontal="center" vertical="center" wrapText="1"/>
    </xf>
    <xf numFmtId="49" fontId="3" fillId="31" borderId="4" xfId="0" applyNumberFormat="1" applyFont="1" applyFill="1" applyBorder="1" applyAlignment="1">
      <alignment horizontal="center" vertical="center" wrapText="1"/>
    </xf>
    <xf numFmtId="49" fontId="3" fillId="36" borderId="4" xfId="0" applyNumberFormat="1" applyFont="1" applyFill="1" applyBorder="1" applyAlignment="1">
      <alignment horizontal="center" vertical="center" wrapText="1"/>
    </xf>
    <xf numFmtId="49" fontId="1" fillId="11" borderId="4" xfId="0" applyNumberFormat="1" applyFont="1" applyFill="1" applyBorder="1" applyAlignment="1">
      <alignment horizontal="center" vertical="center" wrapText="1"/>
    </xf>
    <xf numFmtId="49" fontId="3" fillId="0" borderId="4" xfId="0" applyNumberFormat="1" applyFont="1" applyBorder="1" applyAlignment="1">
      <alignment horizontal="center" vertical="center"/>
    </xf>
    <xf numFmtId="0" fontId="0" fillId="30" borderId="25" xfId="0" applyFill="1" applyBorder="1" applyAlignment="1">
      <alignment horizontal="right" vertical="center"/>
    </xf>
    <xf numFmtId="0" fontId="5" fillId="4" borderId="25" xfId="0" applyFont="1" applyFill="1" applyBorder="1" applyAlignment="1">
      <alignment horizontal="center" vertical="center"/>
    </xf>
    <xf numFmtId="0" fontId="7" fillId="18" borderId="25" xfId="0" applyFont="1" applyFill="1" applyBorder="1" applyAlignment="1">
      <alignment horizontal="center" vertical="center"/>
    </xf>
    <xf numFmtId="0" fontId="3" fillId="33" borderId="0" xfId="0" applyFont="1" applyFill="1" applyBorder="1" applyAlignment="1">
      <alignment horizontal="left"/>
    </xf>
    <xf numFmtId="0" fontId="3" fillId="33" borderId="0" xfId="0" applyFont="1" applyFill="1" applyBorder="1" applyAlignment="1">
      <alignment horizontal="right"/>
    </xf>
    <xf numFmtId="1" fontId="0" fillId="0" borderId="25" xfId="0" applyNumberFormat="1" applyFont="1" applyBorder="1" applyAlignment="1">
      <alignment horizontal="center" vertical="center"/>
    </xf>
    <xf numFmtId="1" fontId="0" fillId="0" borderId="25" xfId="0" applyNumberFormat="1" applyBorder="1" applyAlignment="1">
      <alignment horizontal="center" vertical="center"/>
    </xf>
    <xf numFmtId="0" fontId="0" fillId="33" borderId="26" xfId="0" applyFill="1" applyBorder="1"/>
    <xf numFmtId="0" fontId="0" fillId="33" borderId="27" xfId="0" applyFill="1" applyBorder="1" applyAlignment="1">
      <alignment horizontal="center" vertical="center"/>
    </xf>
    <xf numFmtId="0" fontId="0" fillId="33" borderId="28" xfId="0" applyFill="1" applyBorder="1" applyAlignment="1">
      <alignment horizontal="center" vertical="center"/>
    </xf>
    <xf numFmtId="0" fontId="0" fillId="33" borderId="29" xfId="0" applyFill="1" applyBorder="1" applyAlignment="1">
      <alignment horizontal="center" vertical="center"/>
    </xf>
    <xf numFmtId="0" fontId="4" fillId="4" borderId="9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6" fillId="17" borderId="31" xfId="0" applyFont="1" applyFill="1" applyBorder="1" applyAlignment="1">
      <alignment horizontal="center" vertical="center" wrapText="1"/>
    </xf>
    <xf numFmtId="0" fontId="6" fillId="17" borderId="32" xfId="0" applyFont="1" applyFill="1" applyBorder="1" applyAlignment="1">
      <alignment horizontal="center" vertical="center" wrapText="1"/>
    </xf>
    <xf numFmtId="0" fontId="6" fillId="17" borderId="33" xfId="0" applyFont="1" applyFill="1" applyBorder="1" applyAlignment="1">
      <alignment horizontal="center" vertical="center" wrapText="1"/>
    </xf>
    <xf numFmtId="0" fontId="4" fillId="3" borderId="9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164" fontId="0" fillId="0" borderId="0" xfId="0" applyNumberForma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17" borderId="7" xfId="0" applyFont="1" applyFill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1" fillId="9" borderId="1" xfId="0" applyFont="1" applyFill="1" applyBorder="1"/>
    <xf numFmtId="0" fontId="0" fillId="0" borderId="9" xfId="0" applyBorder="1"/>
    <xf numFmtId="0" fontId="0" fillId="0" borderId="0" xfId="0" quotePrefix="1"/>
    <xf numFmtId="0" fontId="0" fillId="5" borderId="9" xfId="0" applyFont="1" applyFill="1" applyBorder="1" applyAlignment="1">
      <alignment horizontal="center" vertical="center"/>
    </xf>
    <xf numFmtId="0" fontId="0" fillId="2" borderId="9" xfId="0" applyFont="1" applyFill="1" applyBorder="1" applyAlignment="1">
      <alignment horizontal="center" vertical="center"/>
    </xf>
    <xf numFmtId="0" fontId="0" fillId="6" borderId="9" xfId="0" applyFill="1" applyBorder="1" applyAlignment="1">
      <alignment horizontal="center" vertical="center"/>
    </xf>
    <xf numFmtId="0" fontId="4" fillId="7" borderId="9" xfId="0" applyFont="1" applyFill="1" applyBorder="1" applyAlignment="1">
      <alignment horizontal="center" vertical="center"/>
    </xf>
    <xf numFmtId="0" fontId="0" fillId="8" borderId="9" xfId="0" applyFill="1" applyBorder="1" applyAlignment="1">
      <alignment horizontal="center" vertical="center"/>
    </xf>
    <xf numFmtId="0" fontId="4" fillId="9" borderId="9" xfId="0" applyFont="1" applyFill="1" applyBorder="1" applyAlignment="1">
      <alignment horizontal="center" vertical="center"/>
    </xf>
    <xf numFmtId="0" fontId="4" fillId="10" borderId="9" xfId="0" applyFont="1" applyFill="1" applyBorder="1" applyAlignment="1">
      <alignment horizontal="center" vertical="center"/>
    </xf>
    <xf numFmtId="0" fontId="4" fillId="11" borderId="9" xfId="0" applyFont="1" applyFill="1" applyBorder="1" applyAlignment="1">
      <alignment horizontal="center" vertical="center"/>
    </xf>
    <xf numFmtId="0" fontId="3" fillId="37" borderId="25" xfId="0" applyFont="1" applyFill="1" applyBorder="1" applyAlignment="1">
      <alignment horizontal="center" vertical="center" wrapText="1"/>
    </xf>
    <xf numFmtId="0" fontId="3" fillId="37" borderId="25" xfId="0" applyFont="1" applyFill="1" applyBorder="1" applyAlignment="1">
      <alignment horizontal="center" vertical="center"/>
    </xf>
    <xf numFmtId="0" fontId="3" fillId="37" borderId="27" xfId="0" applyFont="1" applyFill="1" applyBorder="1" applyAlignment="1">
      <alignment horizontal="center" vertical="center"/>
    </xf>
    <xf numFmtId="0" fontId="6" fillId="17" borderId="50" xfId="0" applyFont="1" applyFill="1" applyBorder="1" applyAlignment="1">
      <alignment horizontal="center" vertical="center" wrapText="1"/>
    </xf>
    <xf numFmtId="0" fontId="6" fillId="17" borderId="34" xfId="0" applyFont="1" applyFill="1" applyBorder="1" applyAlignment="1">
      <alignment horizontal="center" vertical="center" wrapText="1"/>
    </xf>
    <xf numFmtId="0" fontId="6" fillId="17" borderId="51" xfId="0" applyFont="1" applyFill="1" applyBorder="1" applyAlignment="1">
      <alignment horizontal="center" vertical="center" wrapText="1"/>
    </xf>
    <xf numFmtId="0" fontId="6" fillId="17" borderId="52" xfId="0" applyFont="1" applyFill="1" applyBorder="1" applyAlignment="1">
      <alignment horizontal="center" vertical="center" wrapText="1"/>
    </xf>
    <xf numFmtId="2" fontId="0" fillId="0" borderId="0" xfId="0" applyNumberFormat="1" applyAlignment="1">
      <alignment horizontal="center" vertical="center"/>
    </xf>
    <xf numFmtId="1" fontId="0" fillId="12" borderId="1" xfId="0" applyNumberFormat="1" applyFill="1" applyBorder="1" applyAlignment="1">
      <alignment horizontal="center" vertical="center"/>
    </xf>
    <xf numFmtId="0" fontId="6" fillId="17" borderId="54" xfId="0" applyFont="1" applyFill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/>
    </xf>
    <xf numFmtId="1" fontId="0" fillId="0" borderId="0" xfId="0" applyNumberFormat="1" applyBorder="1" applyAlignment="1">
      <alignment horizontal="center" vertical="center"/>
    </xf>
    <xf numFmtId="1" fontId="0" fillId="0" borderId="4" xfId="0" applyNumberFormat="1" applyBorder="1" applyAlignment="1">
      <alignment horizontal="center" vertical="center"/>
    </xf>
    <xf numFmtId="1" fontId="0" fillId="0" borderId="8" xfId="0" applyNumberFormat="1" applyBorder="1"/>
    <xf numFmtId="1" fontId="0" fillId="0" borderId="12" xfId="0" applyNumberFormat="1" applyBorder="1"/>
    <xf numFmtId="1" fontId="0" fillId="0" borderId="5" xfId="0" applyNumberFormat="1" applyBorder="1" applyAlignment="1">
      <alignment horizontal="center" vertical="center"/>
    </xf>
    <xf numFmtId="1" fontId="0" fillId="0" borderId="14" xfId="0" applyNumberFormat="1" applyBorder="1"/>
    <xf numFmtId="0" fontId="3" fillId="0" borderId="56" xfId="0" applyFont="1" applyBorder="1" applyAlignment="1">
      <alignment horizontal="center" vertical="center"/>
    </xf>
    <xf numFmtId="0" fontId="0" fillId="0" borderId="4" xfId="0" applyBorder="1"/>
    <xf numFmtId="0" fontId="0" fillId="0" borderId="5" xfId="0" applyBorder="1"/>
    <xf numFmtId="49" fontId="0" fillId="34" borderId="18" xfId="0" applyNumberFormat="1" applyFill="1" applyBorder="1" applyAlignment="1">
      <alignment horizontal="center" vertical="center"/>
    </xf>
    <xf numFmtId="49" fontId="3" fillId="30" borderId="19" xfId="0" applyNumberFormat="1" applyFont="1" applyFill="1" applyBorder="1" applyAlignment="1">
      <alignment horizontal="center" vertical="center"/>
    </xf>
    <xf numFmtId="49" fontId="0" fillId="30" borderId="19" xfId="0" applyNumberFormat="1" applyFill="1" applyBorder="1" applyAlignment="1">
      <alignment horizontal="center" vertical="center"/>
    </xf>
    <xf numFmtId="49" fontId="0" fillId="30" borderId="20" xfId="0" applyNumberFormat="1" applyFill="1" applyBorder="1" applyAlignment="1">
      <alignment horizontal="center" vertical="center"/>
    </xf>
    <xf numFmtId="1" fontId="0" fillId="30" borderId="0" xfId="0" applyNumberFormat="1" applyFill="1"/>
    <xf numFmtId="0" fontId="0" fillId="0" borderId="1" xfId="0" applyBorder="1" applyAlignment="1">
      <alignment horizontal="center"/>
    </xf>
    <xf numFmtId="0" fontId="12" fillId="17" borderId="14" xfId="0" applyFont="1" applyFill="1" applyBorder="1"/>
    <xf numFmtId="10" fontId="0" fillId="0" borderId="0" xfId="0" applyNumberFormat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6" fillId="17" borderId="0" xfId="0" applyFont="1" applyFill="1" applyAlignment="1">
      <alignment horizontal="center"/>
    </xf>
    <xf numFmtId="49" fontId="0" fillId="0" borderId="0" xfId="0" applyNumberFormat="1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2" fontId="0" fillId="6" borderId="1" xfId="0" applyNumberFormat="1" applyFont="1" applyFill="1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2" borderId="0" xfId="0" applyFill="1" applyBorder="1" applyAlignment="1">
      <alignment horizontal="center" vertical="center"/>
    </xf>
    <xf numFmtId="164" fontId="0" fillId="0" borderId="9" xfId="0" applyNumberFormat="1" applyBorder="1" applyAlignment="1">
      <alignment horizontal="center" vertical="center"/>
    </xf>
    <xf numFmtId="164" fontId="0" fillId="0" borderId="21" xfId="0" applyNumberFormat="1" applyBorder="1" applyAlignment="1">
      <alignment horizontal="center" vertical="center"/>
    </xf>
    <xf numFmtId="0" fontId="0" fillId="6" borderId="0" xfId="0" applyFill="1" applyBorder="1" applyAlignment="1">
      <alignment horizontal="center" vertical="center"/>
    </xf>
    <xf numFmtId="0" fontId="0" fillId="0" borderId="41" xfId="0" applyBorder="1" applyAlignment="1">
      <alignment horizontal="center" vertical="center"/>
    </xf>
    <xf numFmtId="0" fontId="0" fillId="0" borderId="42" xfId="0" applyBorder="1" applyAlignment="1">
      <alignment horizontal="center" vertical="center"/>
    </xf>
    <xf numFmtId="164" fontId="0" fillId="0" borderId="10" xfId="0" applyNumberFormat="1" applyBorder="1" applyAlignment="1">
      <alignment horizontal="center" vertical="center"/>
    </xf>
    <xf numFmtId="9" fontId="0" fillId="0" borderId="0" xfId="0" applyNumberFormat="1" applyAlignment="1">
      <alignment horizontal="center"/>
    </xf>
    <xf numFmtId="3" fontId="0" fillId="0" borderId="0" xfId="0" applyNumberFormat="1" applyAlignment="1">
      <alignment horizontal="center"/>
    </xf>
    <xf numFmtId="0" fontId="6" fillId="17" borderId="7" xfId="0" applyFont="1" applyFill="1" applyBorder="1" applyAlignment="1">
      <alignment horizontal="center"/>
    </xf>
    <xf numFmtId="0" fontId="6" fillId="17" borderId="4" xfId="0" applyFont="1" applyFill="1" applyBorder="1" applyAlignment="1">
      <alignment horizontal="center"/>
    </xf>
    <xf numFmtId="0" fontId="6" fillId="17" borderId="8" xfId="0" applyFont="1" applyFill="1" applyBorder="1" applyAlignment="1">
      <alignment horizontal="center"/>
    </xf>
    <xf numFmtId="0" fontId="21" fillId="0" borderId="0" xfId="2"/>
    <xf numFmtId="0" fontId="0" fillId="2" borderId="3" xfId="0" applyFont="1" applyFill="1" applyBorder="1" applyAlignment="1">
      <alignment horizontal="center"/>
    </xf>
    <xf numFmtId="0" fontId="0" fillId="2" borderId="6" xfId="0" applyFont="1" applyFill="1" applyBorder="1" applyAlignment="1">
      <alignment horizontal="center"/>
    </xf>
    <xf numFmtId="0" fontId="0" fillId="2" borderId="2" xfId="0" applyFont="1" applyFill="1" applyBorder="1" applyAlignment="1">
      <alignment horizontal="center"/>
    </xf>
    <xf numFmtId="0" fontId="4" fillId="3" borderId="3" xfId="0" applyFont="1" applyFill="1" applyBorder="1" applyAlignment="1">
      <alignment horizontal="center"/>
    </xf>
    <xf numFmtId="0" fontId="4" fillId="3" borderId="6" xfId="0" applyFont="1" applyFill="1" applyBorder="1" applyAlignment="1">
      <alignment horizontal="center"/>
    </xf>
    <xf numFmtId="0" fontId="4" fillId="3" borderId="2" xfId="0" applyFont="1" applyFill="1" applyBorder="1" applyAlignment="1">
      <alignment horizontal="center"/>
    </xf>
    <xf numFmtId="0" fontId="4" fillId="7" borderId="3" xfId="0" applyFont="1" applyFill="1" applyBorder="1" applyAlignment="1">
      <alignment horizontal="center"/>
    </xf>
    <xf numFmtId="0" fontId="4" fillId="7" borderId="6" xfId="0" applyFont="1" applyFill="1" applyBorder="1" applyAlignment="1">
      <alignment horizontal="center"/>
    </xf>
    <xf numFmtId="0" fontId="4" fillId="7" borderId="2" xfId="0" applyFont="1" applyFill="1" applyBorder="1" applyAlignment="1">
      <alignment horizontal="center"/>
    </xf>
    <xf numFmtId="0" fontId="6" fillId="17" borderId="0" xfId="0" applyFont="1" applyFill="1" applyBorder="1" applyAlignment="1">
      <alignment horizontal="center"/>
    </xf>
    <xf numFmtId="49" fontId="0" fillId="30" borderId="0" xfId="0" applyNumberFormat="1" applyFill="1"/>
    <xf numFmtId="0" fontId="6" fillId="17" borderId="57" xfId="0" applyFont="1" applyFill="1" applyBorder="1" applyAlignment="1">
      <alignment horizontal="center" vertical="center"/>
    </xf>
    <xf numFmtId="0" fontId="6" fillId="17" borderId="57" xfId="0" applyFont="1" applyFill="1" applyBorder="1" applyAlignment="1">
      <alignment horizontal="center" vertical="center" wrapText="1"/>
    </xf>
    <xf numFmtId="0" fontId="3" fillId="6" borderId="57" xfId="0" applyFont="1" applyFill="1" applyBorder="1" applyAlignment="1">
      <alignment horizontal="center" vertical="center"/>
    </xf>
    <xf numFmtId="0" fontId="1" fillId="8" borderId="57" xfId="0" applyFont="1" applyFill="1" applyBorder="1" applyAlignment="1">
      <alignment horizontal="center" vertical="center"/>
    </xf>
    <xf numFmtId="0" fontId="1" fillId="39" borderId="57" xfId="0" applyFont="1" applyFill="1" applyBorder="1" applyAlignment="1">
      <alignment horizontal="center" vertical="center"/>
    </xf>
    <xf numFmtId="0" fontId="4" fillId="9" borderId="3" xfId="0" applyFont="1" applyFill="1" applyBorder="1" applyAlignment="1">
      <alignment horizontal="center" vertical="center"/>
    </xf>
    <xf numFmtId="0" fontId="4" fillId="9" borderId="2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center"/>
    </xf>
    <xf numFmtId="0" fontId="4" fillId="4" borderId="2" xfId="0" applyFont="1" applyFill="1" applyBorder="1" applyAlignment="1">
      <alignment horizontal="center"/>
    </xf>
    <xf numFmtId="0" fontId="0" fillId="5" borderId="3" xfId="0" applyFont="1" applyFill="1" applyBorder="1" applyAlignment="1">
      <alignment horizontal="center"/>
    </xf>
    <xf numFmtId="0" fontId="0" fillId="5" borderId="2" xfId="0" applyFont="1" applyFill="1" applyBorder="1" applyAlignment="1">
      <alignment horizontal="center"/>
    </xf>
    <xf numFmtId="9" fontId="0" fillId="0" borderId="0" xfId="0" applyNumberFormat="1" applyAlignment="1">
      <alignment horizontal="center" vertical="center"/>
    </xf>
    <xf numFmtId="3" fontId="0" fillId="0" borderId="0" xfId="0" applyNumberFormat="1" applyAlignment="1">
      <alignment horizontal="center" vertical="center"/>
    </xf>
    <xf numFmtId="0" fontId="22" fillId="39" borderId="57" xfId="0" applyFont="1" applyFill="1" applyBorder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4" fillId="9" borderId="3" xfId="0" applyFont="1" applyFill="1" applyBorder="1" applyAlignment="1">
      <alignment vertical="center"/>
    </xf>
    <xf numFmtId="0" fontId="4" fillId="9" borderId="2" xfId="0" applyFont="1" applyFill="1" applyBorder="1" applyAlignment="1">
      <alignment vertical="center"/>
    </xf>
    <xf numFmtId="0" fontId="0" fillId="0" borderId="58" xfId="0" applyFont="1" applyBorder="1" applyAlignment="1">
      <alignment horizontal="center" vertical="center"/>
    </xf>
    <xf numFmtId="0" fontId="0" fillId="40" borderId="59" xfId="0" applyFont="1" applyFill="1" applyBorder="1" applyAlignment="1">
      <alignment horizontal="center" vertical="center"/>
    </xf>
    <xf numFmtId="0" fontId="0" fillId="40" borderId="58" xfId="0" applyFont="1" applyFill="1" applyBorder="1" applyAlignment="1">
      <alignment horizontal="center" vertical="center"/>
    </xf>
    <xf numFmtId="0" fontId="0" fillId="0" borderId="59" xfId="0" applyFont="1" applyBorder="1" applyAlignment="1">
      <alignment horizontal="center" vertical="center"/>
    </xf>
    <xf numFmtId="0" fontId="0" fillId="2" borderId="3" xfId="0" applyFont="1" applyFill="1" applyBorder="1" applyAlignment="1"/>
    <xf numFmtId="0" fontId="0" fillId="2" borderId="6" xfId="0" applyFont="1" applyFill="1" applyBorder="1" applyAlignment="1"/>
    <xf numFmtId="0" fontId="0" fillId="2" borderId="2" xfId="0" applyFont="1" applyFill="1" applyBorder="1" applyAlignment="1"/>
    <xf numFmtId="0" fontId="4" fillId="3" borderId="3" xfId="0" applyFont="1" applyFill="1" applyBorder="1" applyAlignment="1"/>
    <xf numFmtId="0" fontId="4" fillId="3" borderId="6" xfId="0" applyFont="1" applyFill="1" applyBorder="1" applyAlignment="1"/>
    <xf numFmtId="0" fontId="4" fillId="3" borderId="2" xfId="0" applyFont="1" applyFill="1" applyBorder="1" applyAlignment="1"/>
    <xf numFmtId="0" fontId="4" fillId="7" borderId="3" xfId="0" applyFont="1" applyFill="1" applyBorder="1" applyAlignment="1"/>
    <xf numFmtId="0" fontId="4" fillId="7" borderId="6" xfId="0" applyFont="1" applyFill="1" applyBorder="1" applyAlignment="1"/>
    <xf numFmtId="0" fontId="4" fillId="7" borderId="2" xfId="0" applyFont="1" applyFill="1" applyBorder="1" applyAlignment="1"/>
    <xf numFmtId="0" fontId="4" fillId="4" borderId="3" xfId="0" applyFont="1" applyFill="1" applyBorder="1" applyAlignment="1"/>
    <xf numFmtId="0" fontId="4" fillId="4" borderId="2" xfId="0" applyFont="1" applyFill="1" applyBorder="1" applyAlignment="1"/>
    <xf numFmtId="0" fontId="0" fillId="5" borderId="3" xfId="0" applyFont="1" applyFill="1" applyBorder="1" applyAlignment="1"/>
    <xf numFmtId="0" fontId="0" fillId="5" borderId="2" xfId="0" applyFont="1" applyFill="1" applyBorder="1" applyAlignment="1"/>
    <xf numFmtId="0" fontId="6" fillId="17" borderId="60" xfId="0" applyFont="1" applyFill="1" applyBorder="1" applyAlignment="1">
      <alignment horizontal="center" vertical="center"/>
    </xf>
    <xf numFmtId="0" fontId="6" fillId="17" borderId="60" xfId="0" applyFont="1" applyFill="1" applyBorder="1" applyAlignment="1">
      <alignment horizontal="center" vertical="center" wrapText="1"/>
    </xf>
    <xf numFmtId="0" fontId="1" fillId="17" borderId="1" xfId="1" applyFont="1" applyFill="1" applyBorder="1" applyAlignment="1">
      <alignment horizontal="center"/>
    </xf>
    <xf numFmtId="0" fontId="4" fillId="3" borderId="3" xfId="0" applyFont="1" applyFill="1" applyBorder="1" applyAlignment="1">
      <alignment horizontal="center"/>
    </xf>
    <xf numFmtId="0" fontId="4" fillId="3" borderId="6" xfId="0" applyFont="1" applyFill="1" applyBorder="1" applyAlignment="1">
      <alignment horizontal="center"/>
    </xf>
    <xf numFmtId="0" fontId="4" fillId="3" borderId="2" xfId="0" applyFont="1" applyFill="1" applyBorder="1" applyAlignment="1">
      <alignment horizontal="center"/>
    </xf>
    <xf numFmtId="0" fontId="4" fillId="7" borderId="3" xfId="0" applyFont="1" applyFill="1" applyBorder="1" applyAlignment="1">
      <alignment horizontal="center"/>
    </xf>
    <xf numFmtId="0" fontId="4" fillId="7" borderId="6" xfId="0" applyFont="1" applyFill="1" applyBorder="1" applyAlignment="1">
      <alignment horizontal="center"/>
    </xf>
    <xf numFmtId="0" fontId="4" fillId="7" borderId="2" xfId="0" applyFont="1" applyFill="1" applyBorder="1" applyAlignment="1">
      <alignment horizontal="center"/>
    </xf>
    <xf numFmtId="0" fontId="0" fillId="2" borderId="3" xfId="0" applyFont="1" applyFill="1" applyBorder="1" applyAlignment="1">
      <alignment horizontal="center"/>
    </xf>
    <xf numFmtId="0" fontId="0" fillId="2" borderId="6" xfId="0" applyFont="1" applyFill="1" applyBorder="1" applyAlignment="1">
      <alignment horizontal="center"/>
    </xf>
    <xf numFmtId="0" fontId="0" fillId="2" borderId="2" xfId="0" applyFont="1" applyFill="1" applyBorder="1" applyAlignment="1">
      <alignment horizontal="center"/>
    </xf>
    <xf numFmtId="0" fontId="4" fillId="4" borderId="3" xfId="0" applyFont="1" applyFill="1" applyBorder="1" applyAlignment="1">
      <alignment horizontal="center"/>
    </xf>
    <xf numFmtId="0" fontId="4" fillId="4" borderId="2" xfId="0" applyFont="1" applyFill="1" applyBorder="1" applyAlignment="1">
      <alignment horizontal="center"/>
    </xf>
    <xf numFmtId="0" fontId="0" fillId="5" borderId="3" xfId="0" applyFont="1" applyFill="1" applyBorder="1" applyAlignment="1">
      <alignment horizontal="center"/>
    </xf>
    <xf numFmtId="0" fontId="0" fillId="5" borderId="2" xfId="0" applyFont="1" applyFill="1" applyBorder="1" applyAlignment="1">
      <alignment horizontal="center"/>
    </xf>
    <xf numFmtId="0" fontId="0" fillId="30" borderId="9" xfId="0" applyFill="1" applyBorder="1"/>
    <xf numFmtId="1" fontId="0" fillId="30" borderId="10" xfId="0" applyNumberFormat="1" applyFill="1" applyBorder="1"/>
    <xf numFmtId="2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1" fontId="0" fillId="0" borderId="58" xfId="0" applyNumberFormat="1" applyFont="1" applyBorder="1" applyAlignment="1">
      <alignment horizontal="center" vertical="center"/>
    </xf>
    <xf numFmtId="0" fontId="0" fillId="40" borderId="58" xfId="0" applyNumberFormat="1" applyFont="1" applyFill="1" applyBorder="1" applyAlignment="1">
      <alignment horizontal="center" vertical="center"/>
    </xf>
    <xf numFmtId="1" fontId="0" fillId="40" borderId="58" xfId="0" applyNumberFormat="1" applyFont="1" applyFill="1" applyBorder="1" applyAlignment="1">
      <alignment horizontal="center" vertical="center"/>
    </xf>
    <xf numFmtId="1" fontId="0" fillId="40" borderId="61" xfId="0" applyNumberFormat="1" applyFont="1" applyFill="1" applyBorder="1" applyAlignment="1">
      <alignment horizontal="center" vertical="center"/>
    </xf>
    <xf numFmtId="0" fontId="3" fillId="2" borderId="62" xfId="0" applyFont="1" applyFill="1" applyBorder="1" applyAlignment="1">
      <alignment horizontal="center" vertical="center"/>
    </xf>
    <xf numFmtId="0" fontId="0" fillId="0" borderId="63" xfId="0" applyFont="1" applyBorder="1" applyAlignment="1">
      <alignment horizontal="center" vertical="center"/>
    </xf>
    <xf numFmtId="0" fontId="0" fillId="0" borderId="64" xfId="0" applyFont="1" applyBorder="1" applyAlignment="1">
      <alignment horizontal="center" vertical="center"/>
    </xf>
    <xf numFmtId="1" fontId="0" fillId="0" borderId="64" xfId="0" applyNumberFormat="1" applyFont="1" applyBorder="1" applyAlignment="1">
      <alignment horizontal="center" vertical="center"/>
    </xf>
    <xf numFmtId="0" fontId="6" fillId="17" borderId="0" xfId="0" applyFont="1" applyFill="1" applyBorder="1" applyAlignment="1">
      <alignment horizontal="center" vertical="center"/>
    </xf>
    <xf numFmtId="9" fontId="0" fillId="0" borderId="0" xfId="3" applyFont="1" applyAlignment="1">
      <alignment horizontal="center"/>
    </xf>
    <xf numFmtId="0" fontId="0" fillId="0" borderId="58" xfId="0" applyNumberFormat="1" applyFont="1" applyBorder="1" applyAlignment="1">
      <alignment horizontal="center" vertical="center"/>
    </xf>
    <xf numFmtId="1" fontId="1" fillId="17" borderId="3" xfId="0" applyNumberFormat="1" applyFont="1" applyFill="1" applyBorder="1" applyAlignment="1">
      <alignment horizontal="center"/>
    </xf>
    <xf numFmtId="0" fontId="1" fillId="17" borderId="2" xfId="0" applyFont="1" applyFill="1" applyBorder="1" applyAlignment="1">
      <alignment horizontal="center"/>
    </xf>
    <xf numFmtId="0" fontId="8" fillId="33" borderId="26" xfId="0" applyFont="1" applyFill="1" applyBorder="1" applyAlignment="1">
      <alignment horizontal="center"/>
    </xf>
    <xf numFmtId="0" fontId="8" fillId="33" borderId="30" xfId="0" applyFont="1" applyFill="1" applyBorder="1" applyAlignment="1">
      <alignment horizontal="center"/>
    </xf>
    <xf numFmtId="0" fontId="0" fillId="33" borderId="3" xfId="0" applyFill="1" applyBorder="1" applyAlignment="1">
      <alignment horizontal="center" vertical="center"/>
    </xf>
    <xf numFmtId="0" fontId="0" fillId="33" borderId="2" xfId="0" applyFill="1" applyBorder="1" applyAlignment="1">
      <alignment horizontal="center" vertical="center"/>
    </xf>
    <xf numFmtId="0" fontId="5" fillId="4" borderId="4" xfId="0" applyFont="1" applyFill="1" applyBorder="1" applyAlignment="1">
      <alignment horizontal="center" vertical="center"/>
    </xf>
    <xf numFmtId="0" fontId="5" fillId="4" borderId="8" xfId="0" applyFont="1" applyFill="1" applyBorder="1" applyAlignment="1">
      <alignment horizontal="center" vertical="center"/>
    </xf>
    <xf numFmtId="0" fontId="7" fillId="18" borderId="7" xfId="0" applyFont="1" applyFill="1" applyBorder="1" applyAlignment="1">
      <alignment horizontal="center" vertical="center"/>
    </xf>
    <xf numFmtId="0" fontId="7" fillId="18" borderId="6" xfId="0" applyFont="1" applyFill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2" borderId="3" xfId="0" applyFont="1" applyFill="1" applyBorder="1" applyAlignment="1">
      <alignment horizontal="center"/>
    </xf>
    <xf numFmtId="0" fontId="3" fillId="2" borderId="6" xfId="0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19" fillId="2" borderId="3" xfId="0" applyFont="1" applyFill="1" applyBorder="1" applyAlignment="1">
      <alignment horizontal="center" vertical="center" wrapText="1"/>
    </xf>
    <xf numFmtId="0" fontId="19" fillId="2" borderId="2" xfId="0" applyFont="1" applyFill="1" applyBorder="1" applyAlignment="1">
      <alignment horizontal="center" vertical="center" wrapText="1"/>
    </xf>
    <xf numFmtId="0" fontId="3" fillId="35" borderId="3" xfId="0" applyNumberFormat="1" applyFont="1" applyFill="1" applyBorder="1" applyAlignment="1">
      <alignment horizontal="center" vertical="center"/>
    </xf>
    <xf numFmtId="0" fontId="3" fillId="35" borderId="6" xfId="0" applyNumberFormat="1" applyFont="1" applyFill="1" applyBorder="1" applyAlignment="1">
      <alignment horizontal="center" vertical="center"/>
    </xf>
    <xf numFmtId="0" fontId="3" fillId="35" borderId="2" xfId="0" applyNumberFormat="1" applyFont="1" applyFill="1" applyBorder="1" applyAlignment="1">
      <alignment horizontal="center" vertical="center"/>
    </xf>
    <xf numFmtId="49" fontId="3" fillId="35" borderId="3" xfId="0" applyNumberFormat="1" applyFont="1" applyFill="1" applyBorder="1" applyAlignment="1">
      <alignment horizontal="center" vertical="center"/>
    </xf>
    <xf numFmtId="49" fontId="3" fillId="35" borderId="5" xfId="0" applyNumberFormat="1" applyFont="1" applyFill="1" applyBorder="1" applyAlignment="1">
      <alignment horizontal="center" vertical="center"/>
    </xf>
    <xf numFmtId="49" fontId="3" fillId="35" borderId="6" xfId="0" applyNumberFormat="1" applyFont="1" applyFill="1" applyBorder="1" applyAlignment="1">
      <alignment horizontal="center" vertical="center"/>
    </xf>
    <xf numFmtId="49" fontId="3" fillId="35" borderId="14" xfId="0" applyNumberFormat="1" applyFont="1" applyFill="1" applyBorder="1" applyAlignment="1">
      <alignment horizontal="center" vertical="center"/>
    </xf>
    <xf numFmtId="0" fontId="21" fillId="17" borderId="35" xfId="2" applyFill="1" applyBorder="1" applyAlignment="1">
      <alignment horizontal="center"/>
    </xf>
    <xf numFmtId="0" fontId="4" fillId="17" borderId="36" xfId="0" applyFont="1" applyFill="1" applyBorder="1" applyAlignment="1">
      <alignment horizontal="center"/>
    </xf>
    <xf numFmtId="0" fontId="4" fillId="17" borderId="37" xfId="0" applyFont="1" applyFill="1" applyBorder="1" applyAlignment="1">
      <alignment horizontal="center"/>
    </xf>
    <xf numFmtId="0" fontId="3" fillId="31" borderId="27" xfId="0" applyFont="1" applyFill="1" applyBorder="1" applyAlignment="1">
      <alignment horizontal="center" vertical="center"/>
    </xf>
    <xf numFmtId="0" fontId="3" fillId="31" borderId="29" xfId="0" applyFont="1" applyFill="1" applyBorder="1" applyAlignment="1">
      <alignment horizontal="center" vertical="center"/>
    </xf>
    <xf numFmtId="0" fontId="0" fillId="0" borderId="43" xfId="0" applyBorder="1" applyAlignment="1">
      <alignment horizontal="center" wrapText="1"/>
    </xf>
    <xf numFmtId="0" fontId="0" fillId="0" borderId="44" xfId="0" applyBorder="1" applyAlignment="1">
      <alignment horizontal="center" wrapText="1"/>
    </xf>
    <xf numFmtId="0" fontId="0" fillId="0" borderId="45" xfId="0" applyBorder="1" applyAlignment="1">
      <alignment horizontal="center" wrapText="1"/>
    </xf>
    <xf numFmtId="0" fontId="0" fillId="0" borderId="46" xfId="0" applyBorder="1" applyAlignment="1">
      <alignment horizontal="center" wrapText="1"/>
    </xf>
    <xf numFmtId="0" fontId="0" fillId="0" borderId="47" xfId="0" applyBorder="1" applyAlignment="1">
      <alignment horizontal="center" wrapText="1"/>
    </xf>
    <xf numFmtId="0" fontId="0" fillId="0" borderId="48" xfId="0" applyBorder="1" applyAlignment="1">
      <alignment horizontal="center" wrapText="1"/>
    </xf>
    <xf numFmtId="0" fontId="0" fillId="17" borderId="49" xfId="0" applyFill="1" applyBorder="1" applyAlignment="1">
      <alignment horizontal="center" vertical="center"/>
    </xf>
    <xf numFmtId="0" fontId="0" fillId="17" borderId="42" xfId="0" applyFill="1" applyBorder="1" applyAlignment="1">
      <alignment horizontal="center" vertical="center"/>
    </xf>
    <xf numFmtId="0" fontId="6" fillId="17" borderId="38" xfId="0" applyFont="1" applyFill="1" applyBorder="1" applyAlignment="1">
      <alignment horizontal="center" vertical="center" wrapText="1"/>
    </xf>
    <xf numFmtId="0" fontId="6" fillId="17" borderId="39" xfId="0" applyFont="1" applyFill="1" applyBorder="1" applyAlignment="1">
      <alignment horizontal="center" vertical="center" wrapText="1"/>
    </xf>
    <xf numFmtId="0" fontId="6" fillId="17" borderId="40" xfId="0" applyFont="1" applyFill="1" applyBorder="1" applyAlignment="1">
      <alignment horizontal="center" vertical="center" wrapText="1"/>
    </xf>
    <xf numFmtId="0" fontId="3" fillId="32" borderId="27" xfId="0" applyFont="1" applyFill="1" applyBorder="1" applyAlignment="1">
      <alignment horizontal="center" vertical="center" wrapText="1"/>
    </xf>
    <xf numFmtId="0" fontId="3" fillId="32" borderId="29" xfId="0" applyFont="1" applyFill="1" applyBorder="1" applyAlignment="1">
      <alignment horizontal="center" vertical="center" wrapText="1"/>
    </xf>
    <xf numFmtId="0" fontId="4" fillId="3" borderId="3" xfId="0" applyFont="1" applyFill="1" applyBorder="1" applyAlignment="1">
      <alignment horizontal="center"/>
    </xf>
    <xf numFmtId="0" fontId="4" fillId="3" borderId="6" xfId="0" applyFont="1" applyFill="1" applyBorder="1" applyAlignment="1">
      <alignment horizontal="center"/>
    </xf>
    <xf numFmtId="0" fontId="4" fillId="3" borderId="2" xfId="0" applyFont="1" applyFill="1" applyBorder="1" applyAlignment="1">
      <alignment horizontal="center"/>
    </xf>
    <xf numFmtId="0" fontId="4" fillId="7" borderId="3" xfId="0" applyFont="1" applyFill="1" applyBorder="1" applyAlignment="1">
      <alignment horizontal="center"/>
    </xf>
    <xf numFmtId="0" fontId="4" fillId="7" borderId="6" xfId="0" applyFont="1" applyFill="1" applyBorder="1" applyAlignment="1">
      <alignment horizontal="center"/>
    </xf>
    <xf numFmtId="0" fontId="4" fillId="7" borderId="2" xfId="0" applyFont="1" applyFill="1" applyBorder="1" applyAlignment="1">
      <alignment horizontal="center"/>
    </xf>
    <xf numFmtId="0" fontId="0" fillId="2" borderId="3" xfId="0" applyFont="1" applyFill="1" applyBorder="1" applyAlignment="1">
      <alignment horizontal="center"/>
    </xf>
    <xf numFmtId="0" fontId="0" fillId="2" borderId="6" xfId="0" applyFont="1" applyFill="1" applyBorder="1" applyAlignment="1">
      <alignment horizontal="center"/>
    </xf>
    <xf numFmtId="0" fontId="0" fillId="2" borderId="2" xfId="0" applyFont="1" applyFill="1" applyBorder="1" applyAlignment="1">
      <alignment horizontal="center"/>
    </xf>
    <xf numFmtId="0" fontId="4" fillId="4" borderId="3" xfId="0" applyFont="1" applyFill="1" applyBorder="1" applyAlignment="1">
      <alignment horizontal="center"/>
    </xf>
    <xf numFmtId="0" fontId="4" fillId="4" borderId="2" xfId="0" applyFont="1" applyFill="1" applyBorder="1" applyAlignment="1">
      <alignment horizontal="center"/>
    </xf>
    <xf numFmtId="0" fontId="0" fillId="5" borderId="3" xfId="0" applyFont="1" applyFill="1" applyBorder="1" applyAlignment="1">
      <alignment horizontal="center"/>
    </xf>
    <xf numFmtId="0" fontId="0" fillId="5" borderId="2" xfId="0" applyFont="1" applyFill="1" applyBorder="1" applyAlignment="1">
      <alignment horizontal="center"/>
    </xf>
  </cellXfs>
  <cellStyles count="4">
    <cellStyle name="Hyperlink" xfId="2" builtinId="8"/>
    <cellStyle name="Input" xfId="1" builtinId="20"/>
    <cellStyle name="Normal" xfId="0" builtinId="0"/>
    <cellStyle name="Percent" xfId="3" builtinId="5"/>
  </cellStyles>
  <dxfs count="80">
    <dxf>
      <fill>
        <gradientFill degree="90">
          <stop position="0">
            <color rgb="FFFFCCFF"/>
          </stop>
          <stop position="1">
            <color rgb="FF99FFCC"/>
          </stop>
        </gradientFill>
      </fill>
    </dxf>
    <dxf>
      <font>
        <b/>
        <i val="0"/>
      </font>
      <fill>
        <patternFill>
          <bgColor theme="7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numFmt numFmtId="164" formatCode="0.0"/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border diagonalUp="0" diagonalDown="0">
        <left style="medium">
          <color rgb="FFFFC000"/>
        </left>
        <right style="medium">
          <color rgb="FFFFC000"/>
        </right>
        <top style="medium">
          <color rgb="FFFFC000"/>
        </top>
        <bottom style="medium">
          <color rgb="FFFFC000"/>
        </bottom>
      </border>
    </dxf>
    <dxf>
      <alignment horizontal="center" vertical="center" textRotation="0" indent="0" justifyLastLine="0" shrinkToFit="0" readingOrder="0"/>
    </dxf>
    <dxf>
      <font>
        <b/>
        <i/>
        <strike val="0"/>
        <condense val="0"/>
        <extend val="0"/>
        <outline val="0"/>
        <shadow val="0"/>
        <u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0"/>
    </dxf>
    <dxf>
      <font>
        <b/>
        <i val="0"/>
      </font>
      <fill>
        <patternFill>
          <bgColor theme="7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color rgb="FF6600CC"/>
      </font>
    </dxf>
    <dxf>
      <font>
        <b/>
        <i val="0"/>
        <color rgb="FF00B050"/>
      </font>
      <fill>
        <patternFill patternType="none">
          <bgColor auto="1"/>
        </patternFill>
      </fill>
    </dxf>
    <dxf>
      <font>
        <b/>
        <i val="0"/>
        <color theme="7" tint="0.39994506668294322"/>
      </font>
    </dxf>
    <dxf>
      <font>
        <b/>
        <i val="0"/>
        <color theme="5"/>
      </font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top style="thin">
          <color theme="4" tint="0.39997558519241921"/>
        </top>
      </border>
    </dxf>
    <dxf>
      <border outline="0">
        <top style="medium">
          <color rgb="FFFF0000"/>
        </top>
        <bottom style="thin">
          <color theme="4" tint="0.39997558519241921"/>
        </bottom>
      </border>
    </dxf>
    <dxf>
      <border outline="0">
        <bottom style="medium">
          <color rgb="FFFF0000"/>
        </bottom>
      </border>
    </dxf>
    <dxf>
      <font>
        <b/>
        <i/>
        <strike val="0"/>
        <condense val="0"/>
        <extend val="0"/>
        <outline val="0"/>
        <shadow val="0"/>
        <u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FF0000"/>
        </left>
        <right style="medium">
          <color rgb="FFFF000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top style="thin">
          <color theme="4" tint="0.39997558519241921"/>
        </top>
      </border>
    </dxf>
    <dxf>
      <border outline="0">
        <top style="medium">
          <color rgb="FFFF0000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</dxf>
    <dxf>
      <border outline="0">
        <bottom style="medium">
          <color rgb="FFFF0000"/>
        </bottom>
      </border>
    </dxf>
    <dxf>
      <font>
        <b/>
        <i/>
        <strike val="0"/>
        <condense val="0"/>
        <extend val="0"/>
        <outline val="0"/>
        <shadow val="0"/>
        <u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FF0000"/>
        </left>
        <right style="medium">
          <color rgb="FFFF0000"/>
        </right>
        <top/>
        <bottom/>
      </border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/>
        <strike val="0"/>
        <condense val="0"/>
        <extend val="0"/>
        <outline val="0"/>
        <shadow val="0"/>
        <u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/>
        <strike val="0"/>
        <condense val="0"/>
        <extend val="0"/>
        <outline val="0"/>
        <shadow val="0"/>
        <u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  <fill>
        <patternFill>
          <bgColor rgb="FF0000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rgb="FF0000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rgb="FF0000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colors>
    <mruColors>
      <color rgb="FFFFCCFF"/>
      <color rgb="FFFF5050"/>
      <color rgb="FFFF3300"/>
      <color rgb="FF00FFCC"/>
      <color rgb="FF6600CC"/>
      <color rgb="FF99FFCC"/>
      <color rgb="FF0000FF"/>
      <color rgb="FF31715F"/>
      <color rgb="FF000066"/>
      <color rgb="FF0000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5" Type="http://schemas.openxmlformats.org/officeDocument/2006/relationships/image" Target="../media/image5.png"/><Relationship Id="rId4" Type="http://schemas.openxmlformats.org/officeDocument/2006/relationships/image" Target="../media/image4.sv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0</xdr:colOff>
      <xdr:row>0</xdr:row>
      <xdr:rowOff>190499</xdr:rowOff>
    </xdr:from>
    <xdr:to>
      <xdr:col>16</xdr:col>
      <xdr:colOff>2771</xdr:colOff>
      <xdr:row>2</xdr:row>
      <xdr:rowOff>16550</xdr:rowOff>
    </xdr:to>
    <xdr:pic>
      <xdr:nvPicPr>
        <xdr:cNvPr id="3" name="Graphic 2" descr="Fire">
          <a:extLst>
            <a:ext uri="{FF2B5EF4-FFF2-40B4-BE49-F238E27FC236}">
              <a16:creationId xmlns:a16="http://schemas.microsoft.com/office/drawing/2014/main" id="{55E928F8-E4D0-4B73-BB2A-4B12716B49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910205" y="190499"/>
          <a:ext cx="202969" cy="199431"/>
        </a:xfrm>
        <a:prstGeom prst="rect">
          <a:avLst/>
        </a:prstGeom>
        <a:effectLst>
          <a:innerShdw blurRad="63500" dist="50800" dir="13500000">
            <a:srgbClr val="FF0000">
              <a:alpha val="50000"/>
            </a:srgbClr>
          </a:innerShdw>
        </a:effectLst>
      </xdr:spPr>
    </xdr:pic>
    <xdr:clientData/>
  </xdr:twoCellAnchor>
  <xdr:twoCellAnchor editAs="oneCell">
    <xdr:from>
      <xdr:col>13</xdr:col>
      <xdr:colOff>379010</xdr:colOff>
      <xdr:row>0</xdr:row>
      <xdr:rowOff>128272</xdr:rowOff>
    </xdr:from>
    <xdr:to>
      <xdr:col>13</xdr:col>
      <xdr:colOff>630436</xdr:colOff>
      <xdr:row>1</xdr:row>
      <xdr:rowOff>188685</xdr:rowOff>
    </xdr:to>
    <xdr:pic>
      <xdr:nvPicPr>
        <xdr:cNvPr id="5" name="Graphic 4" descr="Fire">
          <a:extLst>
            <a:ext uri="{FF2B5EF4-FFF2-40B4-BE49-F238E27FC236}">
              <a16:creationId xmlns:a16="http://schemas.microsoft.com/office/drawing/2014/main" id="{126FD785-5D76-4E9F-8FD3-29A9C04431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721919" y="128272"/>
          <a:ext cx="255236" cy="250913"/>
        </a:xfrm>
        <a:prstGeom prst="rect">
          <a:avLst/>
        </a:prstGeom>
        <a:effectLst>
          <a:innerShdw blurRad="63500" dist="50800" dir="13500000">
            <a:srgbClr val="FF0000">
              <a:alpha val="50000"/>
            </a:srgbClr>
          </a:innerShdw>
        </a:effectLst>
      </xdr:spPr>
    </xdr:pic>
    <xdr:clientData/>
  </xdr:twoCellAnchor>
  <xdr:twoCellAnchor editAs="oneCell">
    <xdr:from>
      <xdr:col>13</xdr:col>
      <xdr:colOff>837700</xdr:colOff>
      <xdr:row>0</xdr:row>
      <xdr:rowOff>112568</xdr:rowOff>
    </xdr:from>
    <xdr:to>
      <xdr:col>14</xdr:col>
      <xdr:colOff>133140</xdr:colOff>
      <xdr:row>1</xdr:row>
      <xdr:rowOff>170743</xdr:rowOff>
    </xdr:to>
    <xdr:pic>
      <xdr:nvPicPr>
        <xdr:cNvPr id="6" name="Graphic 5" descr="Fire">
          <a:extLst>
            <a:ext uri="{FF2B5EF4-FFF2-40B4-BE49-F238E27FC236}">
              <a16:creationId xmlns:a16="http://schemas.microsoft.com/office/drawing/2014/main" id="{FDEF9A0E-C149-4ABE-B895-4714908448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180609" y="112568"/>
          <a:ext cx="252790" cy="258200"/>
        </a:xfrm>
        <a:prstGeom prst="rect">
          <a:avLst/>
        </a:prstGeom>
        <a:effectLst>
          <a:innerShdw blurRad="63500" dist="50800" dir="13500000">
            <a:srgbClr val="FF0000">
              <a:alpha val="50000"/>
            </a:srgbClr>
          </a:innerShdw>
        </a:effectLst>
      </xdr:spPr>
    </xdr:pic>
    <xdr:clientData/>
  </xdr:twoCellAnchor>
  <xdr:twoCellAnchor editAs="oneCell">
    <xdr:from>
      <xdr:col>14</xdr:col>
      <xdr:colOff>357882</xdr:colOff>
      <xdr:row>0</xdr:row>
      <xdr:rowOff>133709</xdr:rowOff>
    </xdr:from>
    <xdr:to>
      <xdr:col>15</xdr:col>
      <xdr:colOff>1</xdr:colOff>
      <xdr:row>2</xdr:row>
      <xdr:rowOff>0</xdr:rowOff>
    </xdr:to>
    <xdr:pic>
      <xdr:nvPicPr>
        <xdr:cNvPr id="7" name="Graphic 6" descr="Fire">
          <a:extLst>
            <a:ext uri="{FF2B5EF4-FFF2-40B4-BE49-F238E27FC236}">
              <a16:creationId xmlns:a16="http://schemas.microsoft.com/office/drawing/2014/main" id="{1F9843C4-89B9-460C-9966-37FE1D977D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661950" y="133709"/>
          <a:ext cx="248255" cy="247291"/>
        </a:xfrm>
        <a:prstGeom prst="rect">
          <a:avLst/>
        </a:prstGeom>
        <a:effectLst>
          <a:innerShdw blurRad="63500" dist="50800" dir="13500000">
            <a:srgbClr val="FF0000">
              <a:alpha val="50000"/>
            </a:srgbClr>
          </a:innerShdw>
        </a:effectLst>
      </xdr:spPr>
    </xdr:pic>
    <xdr:clientData/>
  </xdr:twoCellAnchor>
  <xdr:twoCellAnchor>
    <xdr:from>
      <xdr:col>23</xdr:col>
      <xdr:colOff>134735</xdr:colOff>
      <xdr:row>1</xdr:row>
      <xdr:rowOff>22167</xdr:rowOff>
    </xdr:from>
    <xdr:to>
      <xdr:col>26</xdr:col>
      <xdr:colOff>0</xdr:colOff>
      <xdr:row>4</xdr:row>
      <xdr:rowOff>0</xdr:rowOff>
    </xdr:to>
    <xdr:sp macro="[0]!Update_Players" textlink="">
      <xdr:nvSpPr>
        <xdr:cNvPr id="2" name="Rectangle: Beveled 1">
          <a:extLst>
            <a:ext uri="{FF2B5EF4-FFF2-40B4-BE49-F238E27FC236}">
              <a16:creationId xmlns:a16="http://schemas.microsoft.com/office/drawing/2014/main" id="{33579957-474C-4B91-B226-CABE7AA61EA7}"/>
            </a:ext>
          </a:extLst>
        </xdr:cNvPr>
        <xdr:cNvSpPr/>
      </xdr:nvSpPr>
      <xdr:spPr>
        <a:xfrm>
          <a:off x="13547667" y="212667"/>
          <a:ext cx="1683674" cy="549333"/>
        </a:xfrm>
        <a:prstGeom prst="bevel">
          <a:avLst>
            <a:gd name="adj" fmla="val 23534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ln>
                <a:solidFill>
                  <a:srgbClr val="FF0000"/>
                </a:solidFill>
              </a:ln>
              <a:solidFill>
                <a:schemeClr val="bg1"/>
              </a:solidFill>
            </a:rPr>
            <a:t>UPDATE</a:t>
          </a:r>
          <a:r>
            <a:rPr lang="en-US" sz="1100" b="1" baseline="0">
              <a:ln>
                <a:solidFill>
                  <a:srgbClr val="FF0000"/>
                </a:solidFill>
              </a:ln>
              <a:solidFill>
                <a:schemeClr val="bg1"/>
              </a:solidFill>
            </a:rPr>
            <a:t> | PLAYERS</a:t>
          </a:r>
          <a:endParaRPr lang="en-US" sz="1100" b="1">
            <a:ln>
              <a:solidFill>
                <a:srgbClr val="FF0000"/>
              </a:solidFill>
            </a:ln>
            <a:solidFill>
              <a:schemeClr val="bg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</xdr:row>
      <xdr:rowOff>0</xdr:rowOff>
    </xdr:from>
    <xdr:to>
      <xdr:col>1</xdr:col>
      <xdr:colOff>0</xdr:colOff>
      <xdr:row>4</xdr:row>
      <xdr:rowOff>151102</xdr:rowOff>
    </xdr:to>
    <xdr:pic macro="[0]!Parse_Out_Team">
      <xdr:nvPicPr>
        <xdr:cNvPr id="2" name="Picture 1">
          <a:extLst>
            <a:ext uri="{FF2B5EF4-FFF2-40B4-BE49-F238E27FC236}">
              <a16:creationId xmlns:a16="http://schemas.microsoft.com/office/drawing/2014/main" id="{3D517E0C-CEE5-4BE9-B718-93B71801EF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371475"/>
          <a:ext cx="609600" cy="513052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6</xdr:row>
      <xdr:rowOff>0</xdr:rowOff>
    </xdr:from>
    <xdr:to>
      <xdr:col>1</xdr:col>
      <xdr:colOff>0</xdr:colOff>
      <xdr:row>8</xdr:row>
      <xdr:rowOff>152400</xdr:rowOff>
    </xdr:to>
    <xdr:sp macro="[0]!Clean_Data_QB_RB" textlink="">
      <xdr:nvSpPr>
        <xdr:cNvPr id="3" name="Explosion: 14 Points 2">
          <a:extLst>
            <a:ext uri="{FF2B5EF4-FFF2-40B4-BE49-F238E27FC236}">
              <a16:creationId xmlns:a16="http://schemas.microsoft.com/office/drawing/2014/main" id="{BB0ECF00-3010-4F6E-8E4C-362C4AC95D48}"/>
            </a:ext>
          </a:extLst>
        </xdr:cNvPr>
        <xdr:cNvSpPr/>
      </xdr:nvSpPr>
      <xdr:spPr>
        <a:xfrm>
          <a:off x="0" y="1095375"/>
          <a:ext cx="609600" cy="514350"/>
        </a:xfrm>
        <a:prstGeom prst="irregularSeal2">
          <a:avLst/>
        </a:prstGeom>
        <a:solidFill>
          <a:srgbClr val="FF5050"/>
        </a:solidFill>
        <a:ln>
          <a:solidFill>
            <a:sysClr val="windowText" lastClr="000000"/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</xdr:row>
      <xdr:rowOff>0</xdr:rowOff>
    </xdr:from>
    <xdr:to>
      <xdr:col>1</xdr:col>
      <xdr:colOff>0</xdr:colOff>
      <xdr:row>4</xdr:row>
      <xdr:rowOff>151102</xdr:rowOff>
    </xdr:to>
    <xdr:pic macro="[0]!Parse_Out_Team">
      <xdr:nvPicPr>
        <xdr:cNvPr id="2" name="Picture 1">
          <a:extLst>
            <a:ext uri="{FF2B5EF4-FFF2-40B4-BE49-F238E27FC236}">
              <a16:creationId xmlns:a16="http://schemas.microsoft.com/office/drawing/2014/main" id="{72125CB5-B740-4F06-89C6-CAD530FFBC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371475"/>
          <a:ext cx="609600" cy="513052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</xdr:row>
      <xdr:rowOff>47625</xdr:rowOff>
    </xdr:from>
    <xdr:to>
      <xdr:col>1</xdr:col>
      <xdr:colOff>0</xdr:colOff>
      <xdr:row>8</xdr:row>
      <xdr:rowOff>19050</xdr:rowOff>
    </xdr:to>
    <xdr:sp macro="[0]!Clean_Data_QB_RB" textlink="">
      <xdr:nvSpPr>
        <xdr:cNvPr id="3" name="Explosion: 14 Points 2">
          <a:extLst>
            <a:ext uri="{FF2B5EF4-FFF2-40B4-BE49-F238E27FC236}">
              <a16:creationId xmlns:a16="http://schemas.microsoft.com/office/drawing/2014/main" id="{B8E11112-6A80-41CA-AFA0-807B8AECF6E3}"/>
            </a:ext>
          </a:extLst>
        </xdr:cNvPr>
        <xdr:cNvSpPr/>
      </xdr:nvSpPr>
      <xdr:spPr>
        <a:xfrm>
          <a:off x="0" y="962025"/>
          <a:ext cx="609600" cy="514350"/>
        </a:xfrm>
        <a:prstGeom prst="irregularSeal2">
          <a:avLst/>
        </a:prstGeom>
        <a:solidFill>
          <a:srgbClr val="FF5050"/>
        </a:solidFill>
        <a:ln>
          <a:solidFill>
            <a:sysClr val="windowText" lastClr="000000"/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8</xdr:row>
      <xdr:rowOff>97155</xdr:rowOff>
    </xdr:from>
    <xdr:to>
      <xdr:col>1</xdr:col>
      <xdr:colOff>0</xdr:colOff>
      <xdr:row>11</xdr:row>
      <xdr:rowOff>62865</xdr:rowOff>
    </xdr:to>
    <xdr:sp macro="[0]!Finish" textlink="">
      <xdr:nvSpPr>
        <xdr:cNvPr id="4" name="Explosion: 14 Points 3">
          <a:extLst>
            <a:ext uri="{FF2B5EF4-FFF2-40B4-BE49-F238E27FC236}">
              <a16:creationId xmlns:a16="http://schemas.microsoft.com/office/drawing/2014/main" id="{3B90174A-6BA4-44FB-9E4A-E4DCB68D84E5}"/>
            </a:ext>
          </a:extLst>
        </xdr:cNvPr>
        <xdr:cNvSpPr/>
      </xdr:nvSpPr>
      <xdr:spPr>
        <a:xfrm>
          <a:off x="0" y="1554480"/>
          <a:ext cx="609600" cy="508635"/>
        </a:xfrm>
        <a:prstGeom prst="irregularSeal2">
          <a:avLst/>
        </a:prstGeom>
        <a:solidFill>
          <a:srgbClr val="92D050"/>
        </a:solidFill>
        <a:ln>
          <a:solidFill>
            <a:sysClr val="windowText" lastClr="000000"/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</xdr:row>
      <xdr:rowOff>0</xdr:rowOff>
    </xdr:from>
    <xdr:to>
      <xdr:col>1</xdr:col>
      <xdr:colOff>0</xdr:colOff>
      <xdr:row>4</xdr:row>
      <xdr:rowOff>151102</xdr:rowOff>
    </xdr:to>
    <xdr:pic macro="[0]!Parse_Out_Team">
      <xdr:nvPicPr>
        <xdr:cNvPr id="2" name="Picture 1">
          <a:extLst>
            <a:ext uri="{FF2B5EF4-FFF2-40B4-BE49-F238E27FC236}">
              <a16:creationId xmlns:a16="http://schemas.microsoft.com/office/drawing/2014/main" id="{195DFBE5-4B53-4AA4-8A67-AC683F36E3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371475"/>
          <a:ext cx="609600" cy="513052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</xdr:row>
      <xdr:rowOff>57150</xdr:rowOff>
    </xdr:from>
    <xdr:to>
      <xdr:col>1</xdr:col>
      <xdr:colOff>0</xdr:colOff>
      <xdr:row>8</xdr:row>
      <xdr:rowOff>28575</xdr:rowOff>
    </xdr:to>
    <xdr:sp macro="[0]!Clean_Data_QB_RB" textlink="">
      <xdr:nvSpPr>
        <xdr:cNvPr id="3" name="Explosion: 14 Points 2">
          <a:extLst>
            <a:ext uri="{FF2B5EF4-FFF2-40B4-BE49-F238E27FC236}">
              <a16:creationId xmlns:a16="http://schemas.microsoft.com/office/drawing/2014/main" id="{60D7C1A6-B234-4FB5-9205-CB686E51E3DE}"/>
            </a:ext>
          </a:extLst>
        </xdr:cNvPr>
        <xdr:cNvSpPr/>
      </xdr:nvSpPr>
      <xdr:spPr>
        <a:xfrm>
          <a:off x="0" y="971550"/>
          <a:ext cx="609600" cy="514350"/>
        </a:xfrm>
        <a:prstGeom prst="irregularSeal2">
          <a:avLst/>
        </a:prstGeom>
        <a:solidFill>
          <a:srgbClr val="FF5050"/>
        </a:solidFill>
        <a:ln>
          <a:solidFill>
            <a:sysClr val="windowText" lastClr="000000"/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8</xdr:row>
      <xdr:rowOff>68580</xdr:rowOff>
    </xdr:from>
    <xdr:to>
      <xdr:col>1</xdr:col>
      <xdr:colOff>0</xdr:colOff>
      <xdr:row>11</xdr:row>
      <xdr:rowOff>30480</xdr:rowOff>
    </xdr:to>
    <xdr:sp macro="[0]!Finish" textlink="">
      <xdr:nvSpPr>
        <xdr:cNvPr id="4" name="Explosion: 14 Points 3">
          <a:extLst>
            <a:ext uri="{FF2B5EF4-FFF2-40B4-BE49-F238E27FC236}">
              <a16:creationId xmlns:a16="http://schemas.microsoft.com/office/drawing/2014/main" id="{01B9170A-B203-4636-9523-EE5308AC1D33}"/>
            </a:ext>
          </a:extLst>
        </xdr:cNvPr>
        <xdr:cNvSpPr/>
      </xdr:nvSpPr>
      <xdr:spPr>
        <a:xfrm>
          <a:off x="0" y="1525905"/>
          <a:ext cx="609600" cy="504825"/>
        </a:xfrm>
        <a:prstGeom prst="irregularSeal2">
          <a:avLst/>
        </a:prstGeom>
        <a:solidFill>
          <a:srgbClr val="92D050"/>
        </a:solidFill>
        <a:ln>
          <a:solidFill>
            <a:sysClr val="windowText" lastClr="000000"/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</xdr:row>
      <xdr:rowOff>0</xdr:rowOff>
    </xdr:from>
    <xdr:to>
      <xdr:col>1</xdr:col>
      <xdr:colOff>0</xdr:colOff>
      <xdr:row>4</xdr:row>
      <xdr:rowOff>151102</xdr:rowOff>
    </xdr:to>
    <xdr:pic macro="[0]!Parse_Out_Team">
      <xdr:nvPicPr>
        <xdr:cNvPr id="8" name="Picture 7">
          <a:extLst>
            <a:ext uri="{FF2B5EF4-FFF2-40B4-BE49-F238E27FC236}">
              <a16:creationId xmlns:a16="http://schemas.microsoft.com/office/drawing/2014/main" id="{371B94C9-EC1F-44BA-AED8-6C75E6DEDD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371475"/>
          <a:ext cx="609600" cy="513052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</xdr:row>
      <xdr:rowOff>106680</xdr:rowOff>
    </xdr:from>
    <xdr:to>
      <xdr:col>1</xdr:col>
      <xdr:colOff>0</xdr:colOff>
      <xdr:row>8</xdr:row>
      <xdr:rowOff>76200</xdr:rowOff>
    </xdr:to>
    <xdr:sp macro="[0]!Clean_Data_QB_RB" textlink="">
      <xdr:nvSpPr>
        <xdr:cNvPr id="3" name="Explosion: 14 Points 2">
          <a:extLst>
            <a:ext uri="{FF2B5EF4-FFF2-40B4-BE49-F238E27FC236}">
              <a16:creationId xmlns:a16="http://schemas.microsoft.com/office/drawing/2014/main" id="{9A9ACAC1-C7C6-4964-B460-953964C09711}"/>
            </a:ext>
          </a:extLst>
        </xdr:cNvPr>
        <xdr:cNvSpPr/>
      </xdr:nvSpPr>
      <xdr:spPr>
        <a:xfrm>
          <a:off x="0" y="1021080"/>
          <a:ext cx="609600" cy="512445"/>
        </a:xfrm>
        <a:prstGeom prst="irregularSeal2">
          <a:avLst/>
        </a:prstGeom>
        <a:solidFill>
          <a:srgbClr val="FF5050"/>
        </a:solidFill>
        <a:ln>
          <a:solidFill>
            <a:sysClr val="windowText" lastClr="000000"/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9</xdr:row>
      <xdr:rowOff>0</xdr:rowOff>
    </xdr:from>
    <xdr:to>
      <xdr:col>1</xdr:col>
      <xdr:colOff>0</xdr:colOff>
      <xdr:row>11</xdr:row>
      <xdr:rowOff>142875</xdr:rowOff>
    </xdr:to>
    <xdr:sp macro="[0]!Finish" textlink="">
      <xdr:nvSpPr>
        <xdr:cNvPr id="5" name="Explosion: 14 Points 4">
          <a:extLst>
            <a:ext uri="{FF2B5EF4-FFF2-40B4-BE49-F238E27FC236}">
              <a16:creationId xmlns:a16="http://schemas.microsoft.com/office/drawing/2014/main" id="{17022FF2-B3F8-42B5-B895-9EA2E07EA55B}"/>
            </a:ext>
          </a:extLst>
        </xdr:cNvPr>
        <xdr:cNvSpPr/>
      </xdr:nvSpPr>
      <xdr:spPr>
        <a:xfrm>
          <a:off x="0" y="1638300"/>
          <a:ext cx="609600" cy="504825"/>
        </a:xfrm>
        <a:prstGeom prst="irregularSeal2">
          <a:avLst/>
        </a:prstGeom>
        <a:solidFill>
          <a:srgbClr val="92D050"/>
        </a:solidFill>
        <a:ln>
          <a:solidFill>
            <a:sysClr val="windowText" lastClr="000000"/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24765</xdr:rowOff>
    </xdr:from>
    <xdr:to>
      <xdr:col>1</xdr:col>
      <xdr:colOff>17145</xdr:colOff>
      <xdr:row>5</xdr:row>
      <xdr:rowOff>0</xdr:rowOff>
    </xdr:to>
    <xdr:sp macro="[0]!Parse_Out_Team" textlink="">
      <xdr:nvSpPr>
        <xdr:cNvPr id="2" name="Explosion: 14 Points 1">
          <a:extLst>
            <a:ext uri="{FF2B5EF4-FFF2-40B4-BE49-F238E27FC236}">
              <a16:creationId xmlns:a16="http://schemas.microsoft.com/office/drawing/2014/main" id="{C64D70D1-1CF4-43A7-BAEC-9CD9F37051FE}"/>
            </a:ext>
          </a:extLst>
        </xdr:cNvPr>
        <xdr:cNvSpPr/>
      </xdr:nvSpPr>
      <xdr:spPr>
        <a:xfrm>
          <a:off x="0" y="396240"/>
          <a:ext cx="626745" cy="518160"/>
        </a:xfrm>
        <a:prstGeom prst="irregularSeal2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1</xdr:col>
      <xdr:colOff>0</xdr:colOff>
      <xdr:row>8</xdr:row>
      <xdr:rowOff>152400</xdr:rowOff>
    </xdr:to>
    <xdr:sp macro="[0]!Clean_Data_QB_RB" textlink="">
      <xdr:nvSpPr>
        <xdr:cNvPr id="3" name="Explosion: 14 Points 2">
          <a:extLst>
            <a:ext uri="{FF2B5EF4-FFF2-40B4-BE49-F238E27FC236}">
              <a16:creationId xmlns:a16="http://schemas.microsoft.com/office/drawing/2014/main" id="{D7470634-3BA3-406B-A6A4-C27A2F3C80AC}"/>
            </a:ext>
          </a:extLst>
        </xdr:cNvPr>
        <xdr:cNvSpPr/>
      </xdr:nvSpPr>
      <xdr:spPr>
        <a:xfrm>
          <a:off x="0" y="1095375"/>
          <a:ext cx="609600" cy="514350"/>
        </a:xfrm>
        <a:prstGeom prst="irregularSeal2">
          <a:avLst/>
        </a:prstGeom>
        <a:solidFill>
          <a:srgbClr val="FF5050"/>
        </a:solidFill>
        <a:ln>
          <a:solidFill>
            <a:sysClr val="windowText" lastClr="000000"/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10</xdr:row>
      <xdr:rowOff>0</xdr:rowOff>
    </xdr:from>
    <xdr:to>
      <xdr:col>1</xdr:col>
      <xdr:colOff>0</xdr:colOff>
      <xdr:row>12</xdr:row>
      <xdr:rowOff>142875</xdr:rowOff>
    </xdr:to>
    <xdr:sp macro="[0]!Finish" textlink="">
      <xdr:nvSpPr>
        <xdr:cNvPr id="4" name="Explosion: 14 Points 3">
          <a:extLst>
            <a:ext uri="{FF2B5EF4-FFF2-40B4-BE49-F238E27FC236}">
              <a16:creationId xmlns:a16="http://schemas.microsoft.com/office/drawing/2014/main" id="{655F3EF1-4436-48A2-81A0-67F3DBE698DD}"/>
            </a:ext>
          </a:extLst>
        </xdr:cNvPr>
        <xdr:cNvSpPr/>
      </xdr:nvSpPr>
      <xdr:spPr>
        <a:xfrm>
          <a:off x="0" y="1819275"/>
          <a:ext cx="609600" cy="504825"/>
        </a:xfrm>
        <a:prstGeom prst="irregularSeal2">
          <a:avLst/>
        </a:prstGeom>
        <a:solidFill>
          <a:srgbClr val="92D050"/>
        </a:solidFill>
        <a:ln>
          <a:solidFill>
            <a:sysClr val="windowText" lastClr="000000"/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24765</xdr:rowOff>
    </xdr:from>
    <xdr:to>
      <xdr:col>1</xdr:col>
      <xdr:colOff>17145</xdr:colOff>
      <xdr:row>5</xdr:row>
      <xdr:rowOff>0</xdr:rowOff>
    </xdr:to>
    <xdr:sp macro="[0]!Parse_Out_Team" textlink="">
      <xdr:nvSpPr>
        <xdr:cNvPr id="2" name="Explosion: 14 Points 1">
          <a:extLst>
            <a:ext uri="{FF2B5EF4-FFF2-40B4-BE49-F238E27FC236}">
              <a16:creationId xmlns:a16="http://schemas.microsoft.com/office/drawing/2014/main" id="{7355CA84-02B5-4340-8F79-AAC30575BD4C}"/>
            </a:ext>
          </a:extLst>
        </xdr:cNvPr>
        <xdr:cNvSpPr/>
      </xdr:nvSpPr>
      <xdr:spPr>
        <a:xfrm>
          <a:off x="0" y="392430"/>
          <a:ext cx="630555" cy="521970"/>
        </a:xfrm>
        <a:prstGeom prst="irregularSeal2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1</xdr:col>
      <xdr:colOff>0</xdr:colOff>
      <xdr:row>8</xdr:row>
      <xdr:rowOff>152400</xdr:rowOff>
    </xdr:to>
    <xdr:sp macro="[0]!Clean_Data_QB_RB" textlink="">
      <xdr:nvSpPr>
        <xdr:cNvPr id="3" name="Explosion: 14 Points 2">
          <a:extLst>
            <a:ext uri="{FF2B5EF4-FFF2-40B4-BE49-F238E27FC236}">
              <a16:creationId xmlns:a16="http://schemas.microsoft.com/office/drawing/2014/main" id="{330FE9E8-9947-45CB-81A1-3C2F19453327}"/>
            </a:ext>
          </a:extLst>
        </xdr:cNvPr>
        <xdr:cNvSpPr/>
      </xdr:nvSpPr>
      <xdr:spPr>
        <a:xfrm>
          <a:off x="0" y="1095375"/>
          <a:ext cx="609600" cy="514350"/>
        </a:xfrm>
        <a:prstGeom prst="irregularSeal2">
          <a:avLst/>
        </a:prstGeom>
        <a:solidFill>
          <a:srgbClr val="FF5050"/>
        </a:solidFill>
        <a:ln>
          <a:solidFill>
            <a:sysClr val="windowText" lastClr="000000"/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10</xdr:row>
      <xdr:rowOff>0</xdr:rowOff>
    </xdr:from>
    <xdr:to>
      <xdr:col>1</xdr:col>
      <xdr:colOff>0</xdr:colOff>
      <xdr:row>12</xdr:row>
      <xdr:rowOff>142875</xdr:rowOff>
    </xdr:to>
    <xdr:sp macro="[0]!Finish" textlink="">
      <xdr:nvSpPr>
        <xdr:cNvPr id="4" name="Explosion: 14 Points 3">
          <a:extLst>
            <a:ext uri="{FF2B5EF4-FFF2-40B4-BE49-F238E27FC236}">
              <a16:creationId xmlns:a16="http://schemas.microsoft.com/office/drawing/2014/main" id="{F4ADD5E8-8E82-483C-A22E-94AFD4B5361A}"/>
            </a:ext>
          </a:extLst>
        </xdr:cNvPr>
        <xdr:cNvSpPr/>
      </xdr:nvSpPr>
      <xdr:spPr>
        <a:xfrm>
          <a:off x="0" y="1819275"/>
          <a:ext cx="609600" cy="504825"/>
        </a:xfrm>
        <a:prstGeom prst="irregularSeal2">
          <a:avLst/>
        </a:prstGeom>
        <a:solidFill>
          <a:srgbClr val="92D050"/>
        </a:solidFill>
        <a:ln>
          <a:solidFill>
            <a:sysClr val="windowText" lastClr="000000"/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</xdr:colOff>
      <xdr:row>5</xdr:row>
      <xdr:rowOff>49530</xdr:rowOff>
    </xdr:from>
    <xdr:to>
      <xdr:col>1</xdr:col>
      <xdr:colOff>1</xdr:colOff>
      <xdr:row>8</xdr:row>
      <xdr:rowOff>24765</xdr:rowOff>
    </xdr:to>
    <xdr:sp macro="[0]!Clean_Data" textlink="">
      <xdr:nvSpPr>
        <xdr:cNvPr id="2" name="Explosion: 14 Points 1">
          <a:extLst>
            <a:ext uri="{FF2B5EF4-FFF2-40B4-BE49-F238E27FC236}">
              <a16:creationId xmlns:a16="http://schemas.microsoft.com/office/drawing/2014/main" id="{13BC79FF-F5DF-4521-81CB-F559E2CAA068}"/>
            </a:ext>
          </a:extLst>
        </xdr:cNvPr>
        <xdr:cNvSpPr/>
      </xdr:nvSpPr>
      <xdr:spPr>
        <a:xfrm>
          <a:off x="1" y="963930"/>
          <a:ext cx="609600" cy="518160"/>
        </a:xfrm>
        <a:prstGeom prst="irregularSeal2">
          <a:avLst/>
        </a:prstGeom>
        <a:solidFill>
          <a:srgbClr val="FF5050"/>
        </a:solidFill>
        <a:ln>
          <a:solidFill>
            <a:sysClr val="windowText" lastClr="000000"/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</xdr:colOff>
      <xdr:row>2</xdr:row>
      <xdr:rowOff>24765</xdr:rowOff>
    </xdr:from>
    <xdr:to>
      <xdr:col>1</xdr:col>
      <xdr:colOff>1</xdr:colOff>
      <xdr:row>4</xdr:row>
      <xdr:rowOff>179070</xdr:rowOff>
    </xdr:to>
    <xdr:sp macro="[0]!Parse_Out_Team" textlink="">
      <xdr:nvSpPr>
        <xdr:cNvPr id="3" name="Explosion: 14 Points 2">
          <a:extLst>
            <a:ext uri="{FF2B5EF4-FFF2-40B4-BE49-F238E27FC236}">
              <a16:creationId xmlns:a16="http://schemas.microsoft.com/office/drawing/2014/main" id="{9755CFCF-4803-40A5-BCC5-BC36E9339223}"/>
            </a:ext>
          </a:extLst>
        </xdr:cNvPr>
        <xdr:cNvSpPr/>
      </xdr:nvSpPr>
      <xdr:spPr>
        <a:xfrm>
          <a:off x="1" y="396240"/>
          <a:ext cx="609600" cy="516255"/>
        </a:xfrm>
        <a:prstGeom prst="irregularSeal2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9</xdr:row>
      <xdr:rowOff>0</xdr:rowOff>
    </xdr:from>
    <xdr:to>
      <xdr:col>1</xdr:col>
      <xdr:colOff>0</xdr:colOff>
      <xdr:row>11</xdr:row>
      <xdr:rowOff>142875</xdr:rowOff>
    </xdr:to>
    <xdr:sp macro="[0]!Finish" textlink="">
      <xdr:nvSpPr>
        <xdr:cNvPr id="4" name="Explosion: 14 Points 3">
          <a:extLst>
            <a:ext uri="{FF2B5EF4-FFF2-40B4-BE49-F238E27FC236}">
              <a16:creationId xmlns:a16="http://schemas.microsoft.com/office/drawing/2014/main" id="{919DEF7A-EECC-4C04-9BAF-743A48990E73}"/>
            </a:ext>
          </a:extLst>
        </xdr:cNvPr>
        <xdr:cNvSpPr/>
      </xdr:nvSpPr>
      <xdr:spPr>
        <a:xfrm>
          <a:off x="0" y="1638300"/>
          <a:ext cx="609600" cy="504825"/>
        </a:xfrm>
        <a:prstGeom prst="irregularSeal2">
          <a:avLst/>
        </a:prstGeom>
        <a:solidFill>
          <a:srgbClr val="92D050"/>
        </a:solidFill>
        <a:ln>
          <a:solidFill>
            <a:sysClr val="windowText" lastClr="000000"/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9</xdr:row>
      <xdr:rowOff>32385</xdr:rowOff>
    </xdr:from>
    <xdr:to>
      <xdr:col>1</xdr:col>
      <xdr:colOff>0</xdr:colOff>
      <xdr:row>12</xdr:row>
      <xdr:rowOff>0</xdr:rowOff>
    </xdr:to>
    <xdr:sp macro="[0]!Clean_Data" textlink="">
      <xdr:nvSpPr>
        <xdr:cNvPr id="3" name="Explosion: 14 Points 2">
          <a:extLst>
            <a:ext uri="{FF2B5EF4-FFF2-40B4-BE49-F238E27FC236}">
              <a16:creationId xmlns:a16="http://schemas.microsoft.com/office/drawing/2014/main" id="{6FBB85AF-D181-4C02-9524-1D11AD9224D9}"/>
            </a:ext>
          </a:extLst>
        </xdr:cNvPr>
        <xdr:cNvSpPr/>
      </xdr:nvSpPr>
      <xdr:spPr>
        <a:xfrm>
          <a:off x="0" y="1670685"/>
          <a:ext cx="609600" cy="510540"/>
        </a:xfrm>
        <a:prstGeom prst="irregularSeal2">
          <a:avLst/>
        </a:prstGeom>
        <a:solidFill>
          <a:srgbClr val="FF5050"/>
        </a:solidFill>
        <a:ln>
          <a:solidFill>
            <a:sysClr val="windowText" lastClr="000000"/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1</xdr:col>
      <xdr:colOff>0</xdr:colOff>
      <xdr:row>8</xdr:row>
      <xdr:rowOff>156210</xdr:rowOff>
    </xdr:to>
    <xdr:sp macro="[0]!Parse_Out_Team" textlink="">
      <xdr:nvSpPr>
        <xdr:cNvPr id="4" name="Explosion: 14 Points 3">
          <a:extLst>
            <a:ext uri="{FF2B5EF4-FFF2-40B4-BE49-F238E27FC236}">
              <a16:creationId xmlns:a16="http://schemas.microsoft.com/office/drawing/2014/main" id="{FB4DD94E-9285-45C5-B52A-62EDA9EDDFBC}"/>
            </a:ext>
          </a:extLst>
        </xdr:cNvPr>
        <xdr:cNvSpPr/>
      </xdr:nvSpPr>
      <xdr:spPr>
        <a:xfrm>
          <a:off x="0" y="1095375"/>
          <a:ext cx="609600" cy="518160"/>
        </a:xfrm>
        <a:prstGeom prst="irregularSeal2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12</xdr:row>
      <xdr:rowOff>0</xdr:rowOff>
    </xdr:from>
    <xdr:to>
      <xdr:col>1</xdr:col>
      <xdr:colOff>0</xdr:colOff>
      <xdr:row>14</xdr:row>
      <xdr:rowOff>142875</xdr:rowOff>
    </xdr:to>
    <xdr:sp macro="[0]!Finish" textlink="">
      <xdr:nvSpPr>
        <xdr:cNvPr id="5" name="Explosion: 14 Points 4">
          <a:extLst>
            <a:ext uri="{FF2B5EF4-FFF2-40B4-BE49-F238E27FC236}">
              <a16:creationId xmlns:a16="http://schemas.microsoft.com/office/drawing/2014/main" id="{9E4FE3F9-BE31-4074-BC3B-991150EC6F55}"/>
            </a:ext>
          </a:extLst>
        </xdr:cNvPr>
        <xdr:cNvSpPr/>
      </xdr:nvSpPr>
      <xdr:spPr>
        <a:xfrm>
          <a:off x="0" y="2181225"/>
          <a:ext cx="609600" cy="504825"/>
        </a:xfrm>
        <a:prstGeom prst="irregularSeal2">
          <a:avLst/>
        </a:prstGeom>
        <a:solidFill>
          <a:srgbClr val="92D050"/>
        </a:solidFill>
        <a:ln>
          <a:solidFill>
            <a:sysClr val="windowText" lastClr="000000"/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6</xdr:row>
      <xdr:rowOff>59055</xdr:rowOff>
    </xdr:from>
    <xdr:to>
      <xdr:col>1</xdr:col>
      <xdr:colOff>0</xdr:colOff>
      <xdr:row>9</xdr:row>
      <xdr:rowOff>30480</xdr:rowOff>
    </xdr:to>
    <xdr:sp macro="[0]!Clean_Data" textlink="">
      <xdr:nvSpPr>
        <xdr:cNvPr id="3" name="Explosion: 14 Points 2">
          <a:extLst>
            <a:ext uri="{FF2B5EF4-FFF2-40B4-BE49-F238E27FC236}">
              <a16:creationId xmlns:a16="http://schemas.microsoft.com/office/drawing/2014/main" id="{E1759590-16A9-4768-A798-3BA13885D4FE}"/>
            </a:ext>
          </a:extLst>
        </xdr:cNvPr>
        <xdr:cNvSpPr/>
      </xdr:nvSpPr>
      <xdr:spPr>
        <a:xfrm>
          <a:off x="0" y="1154430"/>
          <a:ext cx="609600" cy="514350"/>
        </a:xfrm>
        <a:prstGeom prst="irregularSeal2">
          <a:avLst/>
        </a:prstGeom>
        <a:solidFill>
          <a:srgbClr val="FF5050"/>
        </a:solidFill>
        <a:ln>
          <a:solidFill>
            <a:sysClr val="windowText" lastClr="000000"/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3</xdr:row>
      <xdr:rowOff>30480</xdr:rowOff>
    </xdr:from>
    <xdr:to>
      <xdr:col>1</xdr:col>
      <xdr:colOff>0</xdr:colOff>
      <xdr:row>6</xdr:row>
      <xdr:rowOff>9525</xdr:rowOff>
    </xdr:to>
    <xdr:sp macro="[0]!Parse_Out_Team" textlink="">
      <xdr:nvSpPr>
        <xdr:cNvPr id="4" name="Explosion: 14 Points 3">
          <a:extLst>
            <a:ext uri="{FF2B5EF4-FFF2-40B4-BE49-F238E27FC236}">
              <a16:creationId xmlns:a16="http://schemas.microsoft.com/office/drawing/2014/main" id="{D4EBD0F2-9F30-4F97-8D95-0940B19613F0}"/>
            </a:ext>
          </a:extLst>
        </xdr:cNvPr>
        <xdr:cNvSpPr/>
      </xdr:nvSpPr>
      <xdr:spPr>
        <a:xfrm>
          <a:off x="0" y="582930"/>
          <a:ext cx="609600" cy="521970"/>
        </a:xfrm>
        <a:prstGeom prst="irregularSeal2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10</xdr:row>
      <xdr:rowOff>0</xdr:rowOff>
    </xdr:from>
    <xdr:to>
      <xdr:col>1</xdr:col>
      <xdr:colOff>0</xdr:colOff>
      <xdr:row>12</xdr:row>
      <xdr:rowOff>142875</xdr:rowOff>
    </xdr:to>
    <xdr:sp macro="[0]!Finish" textlink="">
      <xdr:nvSpPr>
        <xdr:cNvPr id="5" name="Explosion: 14 Points 4">
          <a:extLst>
            <a:ext uri="{FF2B5EF4-FFF2-40B4-BE49-F238E27FC236}">
              <a16:creationId xmlns:a16="http://schemas.microsoft.com/office/drawing/2014/main" id="{39A7354C-2982-4756-9825-6B0E1A96A0E2}"/>
            </a:ext>
          </a:extLst>
        </xdr:cNvPr>
        <xdr:cNvSpPr/>
      </xdr:nvSpPr>
      <xdr:spPr>
        <a:xfrm>
          <a:off x="0" y="1819275"/>
          <a:ext cx="609600" cy="504825"/>
        </a:xfrm>
        <a:prstGeom prst="irregularSeal2">
          <a:avLst/>
        </a:prstGeom>
        <a:solidFill>
          <a:srgbClr val="92D050"/>
        </a:solidFill>
        <a:ln>
          <a:solidFill>
            <a:sysClr val="windowText" lastClr="000000"/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</xdr:colOff>
      <xdr:row>5</xdr:row>
      <xdr:rowOff>49530</xdr:rowOff>
    </xdr:from>
    <xdr:to>
      <xdr:col>1</xdr:col>
      <xdr:colOff>1</xdr:colOff>
      <xdr:row>8</xdr:row>
      <xdr:rowOff>24765</xdr:rowOff>
    </xdr:to>
    <xdr:sp macro="[0]!Clean_Data" textlink="">
      <xdr:nvSpPr>
        <xdr:cNvPr id="2" name="Explosion: 14 Points 1">
          <a:extLst>
            <a:ext uri="{FF2B5EF4-FFF2-40B4-BE49-F238E27FC236}">
              <a16:creationId xmlns:a16="http://schemas.microsoft.com/office/drawing/2014/main" id="{42C4D880-BD6B-4282-A269-B79516A41855}"/>
            </a:ext>
          </a:extLst>
        </xdr:cNvPr>
        <xdr:cNvSpPr/>
      </xdr:nvSpPr>
      <xdr:spPr>
        <a:xfrm>
          <a:off x="1" y="967740"/>
          <a:ext cx="609600" cy="510540"/>
        </a:xfrm>
        <a:prstGeom prst="irregularSeal2">
          <a:avLst/>
        </a:prstGeom>
        <a:solidFill>
          <a:srgbClr val="FF5050"/>
        </a:solidFill>
        <a:ln>
          <a:solidFill>
            <a:sysClr val="windowText" lastClr="000000"/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</xdr:colOff>
      <xdr:row>2</xdr:row>
      <xdr:rowOff>24765</xdr:rowOff>
    </xdr:from>
    <xdr:to>
      <xdr:col>1</xdr:col>
      <xdr:colOff>1</xdr:colOff>
      <xdr:row>4</xdr:row>
      <xdr:rowOff>179070</xdr:rowOff>
    </xdr:to>
    <xdr:sp macro="[0]!Parse_Out_Team" textlink="">
      <xdr:nvSpPr>
        <xdr:cNvPr id="3" name="Explosion: 14 Points 2">
          <a:extLst>
            <a:ext uri="{FF2B5EF4-FFF2-40B4-BE49-F238E27FC236}">
              <a16:creationId xmlns:a16="http://schemas.microsoft.com/office/drawing/2014/main" id="{8D0C8998-8275-4D96-A170-CD9F2DF57BB7}"/>
            </a:ext>
          </a:extLst>
        </xdr:cNvPr>
        <xdr:cNvSpPr/>
      </xdr:nvSpPr>
      <xdr:spPr>
        <a:xfrm>
          <a:off x="1" y="392430"/>
          <a:ext cx="609600" cy="518160"/>
        </a:xfrm>
        <a:prstGeom prst="irregularSeal2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9</xdr:row>
      <xdr:rowOff>0</xdr:rowOff>
    </xdr:from>
    <xdr:to>
      <xdr:col>1</xdr:col>
      <xdr:colOff>0</xdr:colOff>
      <xdr:row>11</xdr:row>
      <xdr:rowOff>142875</xdr:rowOff>
    </xdr:to>
    <xdr:sp macro="[0]!Finish" textlink="">
      <xdr:nvSpPr>
        <xdr:cNvPr id="4" name="Explosion: 14 Points 3">
          <a:extLst>
            <a:ext uri="{FF2B5EF4-FFF2-40B4-BE49-F238E27FC236}">
              <a16:creationId xmlns:a16="http://schemas.microsoft.com/office/drawing/2014/main" id="{B3D32F5F-D609-4B59-A55E-107B941A6196}"/>
            </a:ext>
          </a:extLst>
        </xdr:cNvPr>
        <xdr:cNvSpPr/>
      </xdr:nvSpPr>
      <xdr:spPr>
        <a:xfrm>
          <a:off x="0" y="1638300"/>
          <a:ext cx="609600" cy="504825"/>
        </a:xfrm>
        <a:prstGeom prst="irregularSeal2">
          <a:avLst/>
        </a:prstGeom>
        <a:solidFill>
          <a:srgbClr val="92D050"/>
        </a:solidFill>
        <a:ln>
          <a:solidFill>
            <a:sysClr val="windowText" lastClr="000000"/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9</xdr:row>
      <xdr:rowOff>32385</xdr:rowOff>
    </xdr:from>
    <xdr:to>
      <xdr:col>1</xdr:col>
      <xdr:colOff>0</xdr:colOff>
      <xdr:row>12</xdr:row>
      <xdr:rowOff>0</xdr:rowOff>
    </xdr:to>
    <xdr:sp macro="[0]!Clean_Data" textlink="">
      <xdr:nvSpPr>
        <xdr:cNvPr id="2" name="Explosion: 14 Points 1">
          <a:extLst>
            <a:ext uri="{FF2B5EF4-FFF2-40B4-BE49-F238E27FC236}">
              <a16:creationId xmlns:a16="http://schemas.microsoft.com/office/drawing/2014/main" id="{2118EA9A-7151-4165-93ED-0891962D8B8B}"/>
            </a:ext>
          </a:extLst>
        </xdr:cNvPr>
        <xdr:cNvSpPr/>
      </xdr:nvSpPr>
      <xdr:spPr>
        <a:xfrm>
          <a:off x="0" y="1668780"/>
          <a:ext cx="609600" cy="512445"/>
        </a:xfrm>
        <a:prstGeom prst="irregularSeal2">
          <a:avLst/>
        </a:prstGeom>
        <a:solidFill>
          <a:srgbClr val="FF5050"/>
        </a:solidFill>
        <a:ln>
          <a:solidFill>
            <a:sysClr val="windowText" lastClr="000000"/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1</xdr:col>
      <xdr:colOff>0</xdr:colOff>
      <xdr:row>8</xdr:row>
      <xdr:rowOff>156210</xdr:rowOff>
    </xdr:to>
    <xdr:sp macro="[0]!Parse_Out_Team" textlink="">
      <xdr:nvSpPr>
        <xdr:cNvPr id="3" name="Explosion: 14 Points 2">
          <a:extLst>
            <a:ext uri="{FF2B5EF4-FFF2-40B4-BE49-F238E27FC236}">
              <a16:creationId xmlns:a16="http://schemas.microsoft.com/office/drawing/2014/main" id="{F6D63574-546E-422C-9E8E-09099054436C}"/>
            </a:ext>
          </a:extLst>
        </xdr:cNvPr>
        <xdr:cNvSpPr/>
      </xdr:nvSpPr>
      <xdr:spPr>
        <a:xfrm>
          <a:off x="0" y="1095375"/>
          <a:ext cx="609600" cy="520065"/>
        </a:xfrm>
        <a:prstGeom prst="irregularSeal2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13</xdr:row>
      <xdr:rowOff>0</xdr:rowOff>
    </xdr:from>
    <xdr:to>
      <xdr:col>1</xdr:col>
      <xdr:colOff>0</xdr:colOff>
      <xdr:row>15</xdr:row>
      <xdr:rowOff>142875</xdr:rowOff>
    </xdr:to>
    <xdr:sp macro="[0]!Finish" textlink="">
      <xdr:nvSpPr>
        <xdr:cNvPr id="4" name="Explosion: 14 Points 3">
          <a:extLst>
            <a:ext uri="{FF2B5EF4-FFF2-40B4-BE49-F238E27FC236}">
              <a16:creationId xmlns:a16="http://schemas.microsoft.com/office/drawing/2014/main" id="{88941308-34DD-4D5D-871D-BF01141B2A53}"/>
            </a:ext>
          </a:extLst>
        </xdr:cNvPr>
        <xdr:cNvSpPr/>
      </xdr:nvSpPr>
      <xdr:spPr>
        <a:xfrm>
          <a:off x="0" y="2362200"/>
          <a:ext cx="609600" cy="504825"/>
        </a:xfrm>
        <a:prstGeom prst="irregularSeal2">
          <a:avLst/>
        </a:prstGeom>
        <a:solidFill>
          <a:srgbClr val="92D050"/>
        </a:solidFill>
        <a:ln>
          <a:solidFill>
            <a:sysClr val="windowText" lastClr="000000"/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ts_trends" connectionId="1" xr16:uid="{4DB4B7DA-C33B-4916-BE33-60A5606817D3}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EA737CB-35FD-463E-95A0-0672A60CE367}" name="Table2" displayName="Table2" ref="B2:F393" totalsRowShown="0" headerRowDxfId="72" dataDxfId="71">
  <autoFilter ref="B2:F393" xr:uid="{56017F45-5320-49A7-A105-E041417DDCC4}"/>
  <tableColumns count="5">
    <tableColumn id="1" xr3:uid="{2C35F8A2-2609-40AA-BACA-9AE503BE43E0}" name="PLAYER" dataDxfId="70"/>
    <tableColumn id="5" xr3:uid="{CF203106-533C-4F57-97AF-14A1CE54F153}" name="TEAM" dataDxfId="69">
      <calculatedColumnFormula>IFERROR(VLOOKUP(Table2[[#This Row],[PLAYER]],QB_L1!$AB:$AD,3,0),"-")</calculatedColumnFormula>
    </tableColumn>
    <tableColumn id="2" xr3:uid="{9705442A-C980-4ACB-95AD-816DBAEBC63A}" name="Y.P.G" dataDxfId="68">
      <calculatedColumnFormula>IFERROR(VLOOKUP(Table2[[#This Row],[PLAYER]],QB_SEA!$AB:$AC,2,0),"-")</calculatedColumnFormula>
    </tableColumn>
    <tableColumn id="3" xr3:uid="{8D0FE0A9-C293-4B68-BDE2-0964AA81E464}" name="YPG" dataDxfId="67">
      <calculatedColumnFormula>IFERROR(VLOOKUP(Table2[[#This Row],[PLAYER]],QB_L3!$AB:$AC,2,0),"-")</calculatedColumnFormula>
    </tableColumn>
    <tableColumn id="4" xr3:uid="{1B29C458-8171-4A6C-BC35-135DA95B2D7A}" name="Yards Per Game" dataDxfId="66">
      <calculatedColumnFormula>IFERROR(VLOOKUP(Table2[[#This Row],[PLAYER]],QB_L1!$AB:$AC,2,0),"-")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700E8DF-01DF-4A48-B488-7E3001996D87}" name="Table25" displayName="Table25" ref="I2:M393" totalsRowShown="0" headerRowDxfId="65" dataDxfId="64">
  <autoFilter ref="I2:M393" xr:uid="{29055740-C5C4-4AE3-9A88-83E2637EF96D}"/>
  <tableColumns count="5">
    <tableColumn id="1" xr3:uid="{6C71386A-B9F0-470A-95B7-C60C0EF9F7DB}" name="PLAYER" dataDxfId="63"/>
    <tableColumn id="5" xr3:uid="{0DADAA7F-8FA9-4559-B4BB-5E51CA996D24}" name="TEAM" dataDxfId="62">
      <calculatedColumnFormula>IFERROR(VLOOKUP(Table25[[#This Row],[PLAYER]],WR_L1!$AD:$AF,3,0),"-")</calculatedColumnFormula>
    </tableColumn>
    <tableColumn id="2" xr3:uid="{2302E356-314A-4D04-9259-B3D896F02348}" name="Y.P.G" dataDxfId="61">
      <calculatedColumnFormula>IFERROR(VLOOKUP(Table25[[#This Row],[PLAYER]],WR_SEA!$AD:$AF,2,0),"-")</calculatedColumnFormula>
    </tableColumn>
    <tableColumn id="3" xr3:uid="{321CEF29-67A9-4B70-B16C-8D1BDD8C83D4}" name="YPG" dataDxfId="60">
      <calculatedColumnFormula>IFERROR(VLOOKUP(Table25[[#This Row],[PLAYER]],WR_L3!$AD:$AF,2,0),"-")</calculatedColumnFormula>
    </tableColumn>
    <tableColumn id="4" xr3:uid="{B1E8D97A-11F0-4335-BB72-3284F895A805}" name="Yards Per Game" dataDxfId="59">
      <calculatedColumnFormula>IFERROR(VLOOKUP(Table25[[#This Row],[PLAYER]],WR_L1!$AD:$AF,2,0),"-")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BD0E731-C247-4690-92D6-AAFF35412E38}" name="Table3" displayName="Table3" ref="P2:T393" totalsRowShown="0" headerRowDxfId="58" dataDxfId="56" headerRowBorderDxfId="57" tableBorderDxfId="55" totalsRowBorderDxfId="54">
  <autoFilter ref="P2:T393" xr:uid="{DC79A3B6-DD9C-4B8A-8DB1-CBB21F7AE37B}"/>
  <tableColumns count="5">
    <tableColumn id="1" xr3:uid="{B63A5C56-CA5C-479C-80A6-29190504A0DD}" name="PLAYER" dataDxfId="53"/>
    <tableColumn id="2" xr3:uid="{D5FCF80B-D11B-4909-8650-EA3995C85F82}" name="TEAM" dataDxfId="52">
      <calculatedColumnFormula>IFERROR(VLOOKUP(Table3[[#This Row],[PLAYER]],RB_SEA!$AB:$AD,3,0),"")</calculatedColumnFormula>
    </tableColumn>
    <tableColumn id="3" xr3:uid="{238CCDD9-7FF0-4A3F-8CE2-47C7565F820B}" name="Y.P.G" dataDxfId="51">
      <calculatedColumnFormula>IFERROR(VLOOKUP(Table3[[#This Row],[PLAYER]],RB_SEA!$AB:$AF,2,0),"-")</calculatedColumnFormula>
    </tableColumn>
    <tableColumn id="4" xr3:uid="{8E24C452-37FD-42BF-BA4D-FF3D08194D24}" name="YPG" dataDxfId="50">
      <calculatedColumnFormula>IFERROR(VLOOKUP(Table3[[#This Row],[PLAYER]],RB_L3!$AB:$AF,2,0),"-")</calculatedColumnFormula>
    </tableColumn>
    <tableColumn id="5" xr3:uid="{28629E0B-E24B-4C79-954F-7E55F4C1EC58}" name="Yards Per Game" dataDxfId="49">
      <calculatedColumnFormula>IFERROR(VLOOKUP(Table3[[#This Row],[PLAYER]],'RB_L1 '!$AB:$AC,2,0),"-")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49E77E6-AEE8-41E3-8017-2E9644AE3793}" name="Table5" displayName="Table5" ref="W2:Z393" totalsRowShown="0" headerRowDxfId="48" headerRowBorderDxfId="47" tableBorderDxfId="46" totalsRowBorderDxfId="45">
  <autoFilter ref="W2:Z393" xr:uid="{AFFB16F2-5FD2-4BB9-B5F9-77E1F4E2A314}"/>
  <tableColumns count="4">
    <tableColumn id="1" xr3:uid="{3033CFF0-BD8B-4BE5-89F8-FBE3D62165DF}" name="PLAYER" dataDxfId="44"/>
    <tableColumn id="2" xr3:uid="{F7680D77-0659-4EAB-8F15-89534751BB67}" name="TEAM" dataDxfId="43">
      <calculatedColumnFormula>IFERROR(VLOOKUP(Table5[[#This Row],[PLAYER]],TE_L1!$AD:$AF,3,0),"-")</calculatedColumnFormula>
    </tableColumn>
    <tableColumn id="3" xr3:uid="{DDE3B8B4-E5D2-49EC-89E1-D73EAF76AE2A}" name="Y.P.G" dataDxfId="42">
      <calculatedColumnFormula>IFERROR(VLOOKUP(Table5[[#This Row],[PLAYER]],TE_SEA!$AD:$AE,2,0),"-")</calculatedColumnFormula>
    </tableColumn>
    <tableColumn id="4" xr3:uid="{0C3B2EDE-736D-464D-9B3A-D133141C1561}" name="YPG" dataDxfId="41">
      <calculatedColumnFormula>IFERROR(VLOOKUP(Table5[[#This Row],[PLAYER]],TE_L1!$AD:$AE,2,0),"-")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8488DE3-8B3C-4F15-85F0-9C50D15EA7EF}" name="Table1" displayName="Table1" ref="B3:AA530" totalsRowShown="0" headerRowDxfId="32" dataDxfId="31" tableBorderDxfId="30">
  <autoFilter ref="B3:AA530" xr:uid="{DE0D5477-89A3-4EEF-A25A-B26E1C17A4DB}"/>
  <tableColumns count="26">
    <tableColumn id="1" xr3:uid="{DFD22BA7-2EEC-4EB9-91B3-C21879CD4616}" name="Player" dataDxfId="29"/>
    <tableColumn id="2" xr3:uid="{C546CF43-F221-4557-9475-B5D6E56A8681}" name="Pos" dataDxfId="28"/>
    <tableColumn id="3" xr3:uid="{E0A8EC88-45E5-453A-8F49-C6822ECF9B1B}" name="Team" dataDxfId="27"/>
    <tableColumn id="4" xr3:uid="{CAA53C88-51E5-452B-B4C3-4FCCDEDF38D6}" name="Week 1" dataDxfId="26"/>
    <tableColumn id="5" xr3:uid="{4C415469-7641-4B7A-BBD3-6D3075B8B404}" name="Week 2" dataDxfId="25"/>
    <tableColumn id="6" xr3:uid="{BB01CE70-C07B-4FDE-82EC-A5D295E8E017}" name="Week 3" dataDxfId="24"/>
    <tableColumn id="7" xr3:uid="{0947DFE5-F16B-4D72-B5D6-86FBD6508CA6}" name="Week 4" dataDxfId="23"/>
    <tableColumn id="8" xr3:uid="{6479B494-5602-41BB-8433-EF9BF6FA904E}" name="Week 5" dataDxfId="22"/>
    <tableColumn id="9" xr3:uid="{FFC79D64-A0A3-4A1C-9E24-9F4FC57B0B94}" name="Week 6" dataDxfId="21"/>
    <tableColumn id="10" xr3:uid="{2F396FCA-328A-4A4F-A07F-8968CB5D71B1}" name="Week 7" dataDxfId="20"/>
    <tableColumn id="11" xr3:uid="{5E3EA371-719F-4452-A503-AC96EBB3AC5B}" name="Week 8" dataDxfId="19"/>
    <tableColumn id="12" xr3:uid="{0750B70E-DDB3-4CE9-80F6-2545926E1F89}" name="Week 9" dataDxfId="18"/>
    <tableColumn id="13" xr3:uid="{D90BC466-9825-49A8-90C4-49361752AA06}" name="Week 10" dataDxfId="17"/>
    <tableColumn id="14" xr3:uid="{BF866E74-99F2-40A3-BD14-D954B19CD706}" name="Week 11" dataDxfId="16"/>
    <tableColumn id="15" xr3:uid="{E64FC7EB-717F-46D5-82B7-61CC8A7AE52B}" name="Week 12" dataDxfId="15"/>
    <tableColumn id="16" xr3:uid="{F0DCCCAB-6B2B-4E73-9B2D-13A854824DEB}" name="Week 13" dataDxfId="14"/>
    <tableColumn id="17" xr3:uid="{CD2893AF-62BA-4BA8-B35D-BE2DA4F51A3F}" name="Week 14" dataDxfId="13"/>
    <tableColumn id="18" xr3:uid="{2A5466E1-59CB-4C2D-9176-F72C6361B5B7}" name="Week 15" dataDxfId="12"/>
    <tableColumn id="19" xr3:uid="{5B7176D8-9171-4006-AAF4-5D49D34BDFEF}" name="Week 16" dataDxfId="11"/>
    <tableColumn id="20" xr3:uid="{2EA8051F-898F-4B62-9777-28005165482C}" name="Week 17" dataDxfId="10"/>
    <tableColumn id="21" xr3:uid="{B477C819-8F51-4C55-BDA3-B962E7DA99E2}" name="Week 18" dataDxfId="9"/>
    <tableColumn id="22" xr3:uid="{7ECA10B7-440D-4AE1-AA53-953909F8BEB6}" name="Total" dataDxfId="8"/>
    <tableColumn id="23" xr3:uid="{3ACC36C6-10F1-4315-9116-9806070732ED}" name="AVG" dataDxfId="7"/>
    <tableColumn id="24" xr3:uid="{D8027535-7471-4360-A7EB-2DCA43397E15}" name="Last 3" dataDxfId="6">
      <calculatedColumnFormula>IF(V4&lt;&gt;"",AVERAGE(T4:V4),IF(U4&lt;&gt;"",AVERAGE(S4:U4),IF(T4&lt;&gt;"",AVERAGE(R4:T4),IF(S4&lt;&gt;"",AVERAGE(Q4:S4),IF(R4&lt;&gt;"",AVERAGE(P4:R4),IF(Q4&lt;&gt;"",AVERAGE(O4:Q4),IF(P4&lt;&gt;"",AVERAGE(N4:P4),IF(O4&lt;&gt;"",AVERAGE(M4:O4),IF(N4&lt;&gt;"",AVERAGE(L4:N4),IF(M4&lt;&gt;"",AVERAGE(K4:M4),IF(L4&lt;&gt;"",AVERAGE(J4:L4),IF(K4&lt;&gt;"",AVERAGE(I4:K4),IF(J4&lt;&gt;"",AVERAGE(H4:J4),IF(I4&lt;&gt;"",AVERAGE(G4:I4),"Not sure"))))))))))))))</calculatedColumnFormula>
    </tableColumn>
    <tableColumn id="25" xr3:uid="{6ED6089C-E00A-4151-BDE7-3C30A933C692}" name="Last 1" dataDxfId="5">
      <calculatedColumnFormula>IF(V4&lt;&gt;"",V4,IF(U4&lt;&gt;"",U4,IF(T4&lt;&gt;"",T4,IF(S4&lt;&gt;"",S4,IF(R4&lt;&gt;"",R4,IF(Q4&lt;&gt;"",Q4,IF(P4&lt;&gt;"",P4,IF(O4&lt;&gt;"",O4,IF(N4&lt;&gt;"",N4,IF(M4&lt;&gt;"",M4,IF(L4&lt;&gt;"",L4,IF(K4&lt;&gt;"",K4,IF(J4&lt;&gt;"",J4,IF(I4&lt;&gt;"",I4,IF(H4&lt;&gt;"",H4,IF(G4&lt;&gt;"",G4,"Not sure"))))))))))))))))</calculatedColumnFormula>
    </tableColumn>
    <tableColumn id="26" xr3:uid="{E347F4C1-DAB4-4534-94C8-7C91EB575103}" name="Advice" dataDxfId="4">
      <calculatedColumnFormula>IFERROR(IF(AND(Z4&lt;Y4,Z4&lt;X4),"Lock",IF(Z4&lt;X4,"-",IF(Z4&lt;Y4,"---","+"))),"")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www.teamrankings.com/nfl/standings/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https://www.fantasypros.com/nfl/reports/targets/" TargetMode="Externa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https://www.fantasypros.com/nfl/advanced-stats-qb.php?range=custom&amp;start_week=6&amp;end_week=8" TargetMode="Externa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8.bin"/><Relationship Id="rId1" Type="http://schemas.openxmlformats.org/officeDocument/2006/relationships/hyperlink" Target="https://www.fantasypros.com/nfl/advanced-stats-qb.php?range=custom&amp;start_week=6&amp;end_week=8" TargetMode="Externa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9.bin"/><Relationship Id="rId1" Type="http://schemas.openxmlformats.org/officeDocument/2006/relationships/hyperlink" Target="https://www.fantasypros.com/nfl/advanced-stats-qb.php?range=custom&amp;start_week=6&amp;end_week=8" TargetMode="Externa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10.bin"/><Relationship Id="rId1" Type="http://schemas.openxmlformats.org/officeDocument/2006/relationships/hyperlink" Target="https://www.fantasypros.com/nfl/advanced-stats-qb.php?range=custom&amp;start_week=6&amp;end_week=8" TargetMode="Externa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www.fantasypros.com/nfl/advanced-stats-qb.php?range=custom&amp;start_week=6&amp;end_week=8" TargetMode="Externa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hyperlink" Target="https://www.fantasypros.com/nfl/advanced-stats-qb.php?range=custom&amp;start_week=6&amp;end_week=8" TargetMode="Externa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hyperlink" Target="https://www.fantasypros.com/nfl/advanced-stats-qb.php?range=custom&amp;start_week=6&amp;end_week=8" TargetMode="Externa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hyperlink" Target="https://www.fantasypros.com/nfl/advanced-stats-qb.php?range=custom&amp;start_week=6&amp;end_week=8" TargetMode="Externa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hyperlink" Target="https://www.fantasypros.com/nfl/advanced-stats-qb.php?range=custom&amp;start_week=6&amp;end_week=8" TargetMode="Externa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hyperlink" Target="https://www.fantasypros.com/nfl/advanced-stats-qb.php?range=custom&amp;start_week=6&amp;end_week=8" TargetMode="Externa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hyperlink" Target="https://www.fantasypros.com/nfl/advanced-stats-qb.php?range=custom&amp;start_week=6&amp;end_week=8" TargetMode="Externa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C3106D-7EF6-4BF5-B14A-ADA58E0104D2}">
  <sheetPr codeName="Sheet1">
    <tabColor theme="1"/>
  </sheetPr>
  <dimension ref="A1:AB50"/>
  <sheetViews>
    <sheetView showGridLines="0" zoomScale="110" zoomScaleNormal="110" workbookViewId="0">
      <selection activeCell="Q4" sqref="Q4"/>
    </sheetView>
  </sheetViews>
  <sheetFormatPr defaultRowHeight="14.4" x14ac:dyDescent="0.3"/>
  <cols>
    <col min="1" max="1" width="8.77734375" bestFit="1" customWidth="1"/>
    <col min="2" max="2" width="10.44140625" bestFit="1" customWidth="1"/>
    <col min="3" max="3" width="7.44140625" bestFit="1" customWidth="1"/>
    <col min="5" max="5" width="8.88671875" hidden="1" customWidth="1"/>
    <col min="6" max="6" width="10.21875" bestFit="1" customWidth="1"/>
    <col min="7" max="7" width="6.44140625" bestFit="1" customWidth="1"/>
    <col min="8" max="8" width="13.88671875" bestFit="1" customWidth="1"/>
    <col min="9" max="9" width="7.109375" bestFit="1" customWidth="1"/>
    <col min="10" max="10" width="11" bestFit="1" customWidth="1"/>
    <col min="11" max="11" width="6" bestFit="1" customWidth="1"/>
    <col min="12" max="12" width="13.88671875" bestFit="1" customWidth="1"/>
    <col min="13" max="13" width="9.109375" bestFit="1" customWidth="1"/>
    <col min="14" max="14" width="14" bestFit="1" customWidth="1"/>
    <col min="16" max="16" width="3" customWidth="1"/>
    <col min="17" max="17" width="13.109375" customWidth="1"/>
    <col min="18" max="18" width="10.44140625" bestFit="1" customWidth="1"/>
    <col min="19" max="19" width="4.44140625" bestFit="1" customWidth="1"/>
    <col min="20" max="20" width="11.109375" bestFit="1" customWidth="1"/>
    <col min="21" max="21" width="4.109375" style="43" bestFit="1" customWidth="1"/>
    <col min="22" max="22" width="4.5546875" style="43" bestFit="1" customWidth="1"/>
  </cols>
  <sheetData>
    <row r="1" spans="1:28" ht="15" thickBot="1" x14ac:dyDescent="0.35">
      <c r="A1" s="134"/>
      <c r="B1" s="135"/>
      <c r="C1" s="135"/>
      <c r="D1" s="135"/>
      <c r="E1" s="135"/>
      <c r="F1" s="135"/>
      <c r="G1" s="135"/>
      <c r="H1" s="135"/>
      <c r="I1" s="20" t="s">
        <v>106</v>
      </c>
      <c r="J1" s="131"/>
      <c r="K1" s="21" t="s">
        <v>105</v>
      </c>
      <c r="L1" s="135"/>
      <c r="M1" s="135"/>
      <c r="N1" s="135"/>
      <c r="O1" s="135"/>
      <c r="P1" s="135"/>
      <c r="Q1" s="349" t="s">
        <v>115</v>
      </c>
      <c r="R1" s="350"/>
      <c r="S1" s="350"/>
      <c r="T1" s="351"/>
      <c r="U1" s="341" t="s">
        <v>212</v>
      </c>
      <c r="V1" s="342"/>
      <c r="W1" s="135"/>
      <c r="X1" s="135"/>
      <c r="Y1" s="135"/>
      <c r="Z1" s="135"/>
      <c r="AA1" s="135"/>
      <c r="AB1" s="142"/>
    </row>
    <row r="2" spans="1:28" ht="15" thickBot="1" x14ac:dyDescent="0.35">
      <c r="A2" s="136"/>
      <c r="B2" s="339" t="s">
        <v>209</v>
      </c>
      <c r="C2" s="340"/>
      <c r="D2" s="137"/>
      <c r="E2" s="137"/>
      <c r="F2" s="137"/>
      <c r="G2" s="137"/>
      <c r="H2" s="25" t="s">
        <v>63</v>
      </c>
      <c r="I2" s="25" t="s">
        <v>62</v>
      </c>
      <c r="J2" s="22" t="s">
        <v>64</v>
      </c>
      <c r="K2" s="25" t="s">
        <v>9</v>
      </c>
      <c r="L2" s="25" t="s">
        <v>62</v>
      </c>
      <c r="M2" s="151"/>
      <c r="N2" s="137"/>
      <c r="O2" s="137"/>
      <c r="P2" s="155"/>
      <c r="Q2" s="126" t="s">
        <v>119</v>
      </c>
      <c r="R2" s="126" t="s">
        <v>118</v>
      </c>
      <c r="S2" s="126" t="s">
        <v>116</v>
      </c>
      <c r="T2" s="126" t="s">
        <v>117</v>
      </c>
      <c r="U2" s="147"/>
      <c r="V2" s="147"/>
      <c r="W2" s="137"/>
      <c r="X2" s="137"/>
      <c r="Y2" s="137"/>
      <c r="Z2" s="137"/>
      <c r="AA2" s="137"/>
      <c r="AB2" s="140"/>
    </row>
    <row r="3" spans="1:28" ht="15" thickBot="1" x14ac:dyDescent="0.35">
      <c r="A3" s="137"/>
      <c r="B3" s="184" t="str">
        <f>H3</f>
        <v>Bills</v>
      </c>
      <c r="C3" s="184" t="str">
        <f>K3</f>
        <v>Lions</v>
      </c>
      <c r="D3" s="137"/>
      <c r="E3" s="137"/>
      <c r="F3" s="137"/>
      <c r="G3" s="177" t="str">
        <f>CONCATENATE(VLOOKUP(H3,Standings!$B:$E,2,0),"-",VLOOKUP(H3,Standings!$B:$E,3,0),"-",VLOOKUP(H3,Standings!$B:$E,4,0))</f>
        <v>7-3-0</v>
      </c>
      <c r="H3" s="343" t="s">
        <v>22</v>
      </c>
      <c r="I3" s="344"/>
      <c r="J3" s="132"/>
      <c r="K3" s="345" t="s">
        <v>53</v>
      </c>
      <c r="L3" s="346"/>
      <c r="M3" s="178" t="str">
        <f>CONCATENATE(VLOOKUP(K3,Standings!$B:$E,2,0),"-",VLOOKUP(K3,Standings!$B:$E,3,0),"-",VLOOKUP(K3,Standings!$B:$E,4,0))</f>
        <v>4-6-0</v>
      </c>
      <c r="N3" s="150"/>
      <c r="O3" s="137"/>
      <c r="P3" s="155"/>
      <c r="Q3" s="143" t="s">
        <v>1694</v>
      </c>
      <c r="R3" s="144"/>
      <c r="S3" s="148"/>
      <c r="T3" s="232"/>
      <c r="U3" s="147"/>
      <c r="V3" s="147"/>
      <c r="W3" s="137"/>
      <c r="X3" s="137"/>
      <c r="Y3" s="137"/>
      <c r="Z3" s="137"/>
      <c r="AA3" s="137"/>
      <c r="AB3" s="140"/>
    </row>
    <row r="4" spans="1:28" ht="15" thickBot="1" x14ac:dyDescent="0.35">
      <c r="A4" s="183" t="s">
        <v>210</v>
      </c>
      <c r="B4" s="185">
        <f>IF(I4&gt;K5,K5,I4)</f>
        <v>83.8</v>
      </c>
      <c r="C4" s="185">
        <f>IF(K4&gt;I5,I5,K4)</f>
        <v>45.7</v>
      </c>
      <c r="D4" s="137"/>
      <c r="E4" s="137"/>
      <c r="F4" s="137"/>
      <c r="G4" s="137"/>
      <c r="H4" s="24" t="s">
        <v>65</v>
      </c>
      <c r="I4" s="181">
        <f>IFERROR(VLOOKUP(H3,RushingO!$B:$L,3,0)/(VLOOKUP(H3,Standings!$B:$S,18,0)),"")</f>
        <v>86</v>
      </c>
      <c r="J4" s="40">
        <f>K4-I4</f>
        <v>9.5999999999999943</v>
      </c>
      <c r="K4" s="182">
        <f>IFERROR(VLOOKUP(K3,RushingO!$B:$L,3,0)/(VLOOKUP(K3,Standings!$B:$S,18,0)),"")</f>
        <v>95.6</v>
      </c>
      <c r="L4" s="23" t="s">
        <v>65</v>
      </c>
      <c r="M4" s="151"/>
      <c r="N4" s="146"/>
      <c r="O4" s="137"/>
      <c r="P4" s="155"/>
      <c r="Q4" s="127" t="s">
        <v>1655</v>
      </c>
      <c r="R4" s="128"/>
      <c r="S4" s="128"/>
      <c r="T4" s="233"/>
      <c r="U4" s="147"/>
      <c r="V4" s="147"/>
      <c r="W4" s="137"/>
      <c r="X4" s="137"/>
      <c r="Y4" s="137"/>
      <c r="Z4" s="137"/>
      <c r="AA4" s="137"/>
      <c r="AB4" s="140"/>
    </row>
    <row r="5" spans="1:28" ht="15" thickBot="1" x14ac:dyDescent="0.35">
      <c r="A5" s="183" t="s">
        <v>211</v>
      </c>
      <c r="B5" s="186">
        <f>IF(I6&gt;K10,K10,I6)</f>
        <v>186.5</v>
      </c>
      <c r="C5" s="186">
        <f>IF(I10&gt;K6,K6,I10)</f>
        <v>142.19999999999999</v>
      </c>
      <c r="D5" s="137"/>
      <c r="E5" s="137"/>
      <c r="F5" s="137"/>
      <c r="G5" s="137"/>
      <c r="H5" s="24" t="s">
        <v>107</v>
      </c>
      <c r="I5" s="181">
        <f>IFERROR(VLOOKUP(H3,RushingD!$B:$L,3,0)/(VLOOKUP(H3,Standings!$B:$S,18,0)),"")</f>
        <v>45.7</v>
      </c>
      <c r="J5" s="41">
        <f>-(K5-I5)</f>
        <v>-38.099999999999994</v>
      </c>
      <c r="K5" s="182">
        <f>IFERROR(VLOOKUP(K3,RushingD!$B:$L,3,0)/(VLOOKUP(K3,Standings!$B:$S,18,0)),"")</f>
        <v>83.8</v>
      </c>
      <c r="L5" s="23" t="s">
        <v>107</v>
      </c>
      <c r="M5" s="151"/>
      <c r="N5" s="146"/>
      <c r="O5" s="137"/>
      <c r="P5" s="155"/>
      <c r="Q5" s="143" t="s">
        <v>1656</v>
      </c>
      <c r="R5" s="144"/>
      <c r="S5" s="144"/>
      <c r="T5" s="232"/>
      <c r="U5" s="147"/>
      <c r="V5" s="147"/>
      <c r="W5" s="137"/>
      <c r="X5" s="137"/>
      <c r="Y5" s="137"/>
      <c r="Z5" s="137"/>
      <c r="AA5" s="137"/>
      <c r="AB5" s="140"/>
    </row>
    <row r="6" spans="1:28" ht="15" thickBot="1" x14ac:dyDescent="0.35">
      <c r="A6" s="136"/>
      <c r="B6" s="137"/>
      <c r="C6" s="137"/>
      <c r="D6" s="137"/>
      <c r="E6" s="137"/>
      <c r="F6" s="137"/>
      <c r="G6" s="137"/>
      <c r="H6" s="24" t="s">
        <v>66</v>
      </c>
      <c r="I6" s="181">
        <f>IFERROR(VLOOKUP(H3,PassingO!$B:$L,6,0)/(VLOOKUP(H3,Standings!$B:$S,18,0)),"")</f>
        <v>220.6</v>
      </c>
      <c r="J6" s="41">
        <f>K6-I6</f>
        <v>-29.599999999999994</v>
      </c>
      <c r="K6" s="182">
        <f>IFERROR(VLOOKUP(K3,PassingO!$B:$L,6,0)/(VLOOKUP(K3,Standings!$B:$S,18,0)),"")</f>
        <v>191</v>
      </c>
      <c r="L6" s="23" t="s">
        <v>66</v>
      </c>
      <c r="M6" s="151"/>
      <c r="N6" s="146"/>
      <c r="O6" s="137"/>
      <c r="P6" s="155"/>
      <c r="Q6" s="127" t="s">
        <v>1657</v>
      </c>
      <c r="R6" s="128"/>
      <c r="S6" s="128"/>
      <c r="T6" s="234"/>
      <c r="U6" s="147"/>
      <c r="V6" s="154"/>
      <c r="W6" s="137"/>
      <c r="X6" s="137"/>
      <c r="Y6" s="137"/>
      <c r="Z6" s="137"/>
      <c r="AA6" s="137"/>
      <c r="AB6" s="140"/>
    </row>
    <row r="7" spans="1:28" ht="15" thickBot="1" x14ac:dyDescent="0.35">
      <c r="A7" s="136"/>
      <c r="B7" s="137"/>
      <c r="C7" s="137"/>
      <c r="D7" s="137"/>
      <c r="E7" s="137"/>
      <c r="F7" s="137"/>
      <c r="G7" s="180" t="str">
        <f>IF(I7="W1","+1",IF(I7="W2","+2",IF(I7="W3","+3",IF(I7="W4","+4",IF(I7="W5","+5",IF(I7="W6","+6",IF(I7="W7","+7",IF(I7="L7","-7",IF(I7="L6","-6",IF(I7="L5","-5",IF(I7="L4","-4",IF(I7="L3","-3",IF(I7="L2","-2",IF(I7="L1","-1","Look It Up"))))))))))))))</f>
        <v>+4</v>
      </c>
      <c r="H7" s="24" t="s">
        <v>202</v>
      </c>
      <c r="I7" s="181" t="str">
        <f>VLOOKUP(H3,Splits!A:J,10,0)</f>
        <v>W4</v>
      </c>
      <c r="J7" s="41" t="str">
        <f>IFERROR(IF(AND(LEFT(I7,1)="L",LEFT(K7,1)="W"),K3,H3),IF(AND(LEFT(I7,1)="W",LEFT(K7,1)="L"),H3,K3))</f>
        <v>Bills</v>
      </c>
      <c r="K7" s="182" t="str">
        <f>VLOOKUP(K3,Splits!A:J,10,0)</f>
        <v>L5</v>
      </c>
      <c r="L7" s="23" t="s">
        <v>202</v>
      </c>
      <c r="M7" s="179" t="str">
        <f>IF(K7="W1","+1",IF(K7="W2","+2",IF(K7="W3","+3",IF(K7="W4","+4",IF(K7="W5","+5",IF(K7="W6","+6",IF(K7="W7","+7",IF(K7="L7","-7",IF(K7="L6","-6",IF(K7="L5","-5",IF(K7="L4","-4",IF(K7="L3","-3",IF(K7="L2","-2",IF(K7="L1","-1","Look Kt Up"))))))))))))))</f>
        <v>-5</v>
      </c>
      <c r="N7" s="146"/>
      <c r="O7" s="137"/>
      <c r="P7" s="155"/>
      <c r="Q7" s="143" t="s">
        <v>1658</v>
      </c>
      <c r="R7" s="144"/>
      <c r="S7" s="144"/>
      <c r="T7" s="232"/>
      <c r="U7" s="147"/>
      <c r="V7" s="147"/>
      <c r="W7" s="137"/>
      <c r="X7" s="137"/>
      <c r="Y7" s="137"/>
      <c r="Z7" s="137"/>
      <c r="AA7" s="137"/>
      <c r="AB7" s="140"/>
    </row>
    <row r="8" spans="1:28" ht="15" thickBot="1" x14ac:dyDescent="0.35">
      <c r="A8" s="136"/>
      <c r="B8" s="137"/>
      <c r="C8" s="137"/>
      <c r="D8" s="137"/>
      <c r="E8" s="137"/>
      <c r="F8" s="137"/>
      <c r="G8" s="137"/>
      <c r="H8" s="24" t="s">
        <v>204</v>
      </c>
      <c r="I8" s="181" t="str">
        <f>VLOOKUP(K3,Splits!A:J,9,0)</f>
        <v>0-3</v>
      </c>
      <c r="J8" s="41" t="str">
        <f>IF(LEFT(I8,1)&gt;LEFT(K8,1),H3,IF(LEFT(I8,1)&lt;LEFT(K8,1),K3,IF(MID(I8,3,1)&lt;MID(K8,3,1),H3,"-")))</f>
        <v>Lions</v>
      </c>
      <c r="K8" s="182" t="str">
        <f>VLOOKUP(K3,Splits!A:J,8,0)</f>
        <v>1-3</v>
      </c>
      <c r="L8" s="23" t="s">
        <v>203</v>
      </c>
      <c r="M8" s="151"/>
      <c r="N8" s="146"/>
      <c r="O8" s="137"/>
      <c r="P8" s="155"/>
      <c r="Q8" s="127" t="s">
        <v>1659</v>
      </c>
      <c r="R8" s="128"/>
      <c r="S8" s="149"/>
      <c r="T8" s="233"/>
      <c r="U8" s="147"/>
      <c r="V8" s="154"/>
      <c r="W8" s="137"/>
      <c r="X8" s="137"/>
      <c r="Y8" s="137"/>
      <c r="Z8" s="137"/>
      <c r="AA8" s="137"/>
      <c r="AB8" s="140"/>
    </row>
    <row r="9" spans="1:28" ht="15" thickBot="1" x14ac:dyDescent="0.35">
      <c r="A9" s="136"/>
      <c r="B9" s="137"/>
      <c r="C9" s="137"/>
      <c r="D9" s="137"/>
      <c r="E9" s="137"/>
      <c r="F9" s="137"/>
      <c r="G9" s="137"/>
      <c r="H9" s="24" t="s">
        <v>205</v>
      </c>
      <c r="I9" s="181">
        <f>VLOOKUP(H3,ATS!A:F,6,0)</f>
        <v>3.3</v>
      </c>
      <c r="J9" s="41">
        <f>(K9-I9)</f>
        <v>-2.6999999999999997</v>
      </c>
      <c r="K9" s="182">
        <f>VLOOKUP(K3,ATS!A:F,6,0)</f>
        <v>0.6</v>
      </c>
      <c r="L9" s="23" t="s">
        <v>205</v>
      </c>
      <c r="M9" s="151"/>
      <c r="N9" s="146"/>
      <c r="O9" s="137"/>
      <c r="P9" s="155"/>
      <c r="Q9" s="143" t="s">
        <v>1660</v>
      </c>
      <c r="R9" s="144"/>
      <c r="S9" s="144"/>
      <c r="T9" s="232"/>
      <c r="U9" s="147"/>
      <c r="V9" s="154"/>
      <c r="W9" s="137"/>
      <c r="X9" s="137"/>
      <c r="Y9" s="137"/>
      <c r="Z9" s="137"/>
      <c r="AA9" s="137"/>
      <c r="AB9" s="140"/>
    </row>
    <row r="10" spans="1:28" ht="15" thickBot="1" x14ac:dyDescent="0.35">
      <c r="A10" s="136"/>
      <c r="B10" s="137"/>
      <c r="C10" s="137"/>
      <c r="D10" s="137"/>
      <c r="E10" s="137"/>
      <c r="F10" s="137"/>
      <c r="G10" s="137"/>
      <c r="H10" s="24" t="s">
        <v>108</v>
      </c>
      <c r="I10" s="181">
        <f>IFERROR(VLOOKUP(H3,PassingD!$B:$L,6,0)/(VLOOKUP(H3,Standings!$B:$S,18,0)),"")</f>
        <v>142.19999999999999</v>
      </c>
      <c r="J10" s="41">
        <f>-(K10-I10)</f>
        <v>-44.300000000000011</v>
      </c>
      <c r="K10" s="182">
        <f>IFERROR(VLOOKUP(K3,PassingD!$B:$L,6,0)/(VLOOKUP(K3,Standings!$B:$S,18,0)),"")</f>
        <v>186.5</v>
      </c>
      <c r="L10" s="23" t="s">
        <v>108</v>
      </c>
      <c r="M10" s="151"/>
      <c r="N10" s="146"/>
      <c r="O10" s="137"/>
      <c r="P10" s="155"/>
      <c r="Q10" s="127" t="s">
        <v>1661</v>
      </c>
      <c r="R10" s="128"/>
      <c r="S10" s="149"/>
      <c r="T10" s="234"/>
      <c r="U10" s="147"/>
      <c r="V10" s="154"/>
      <c r="W10" s="137"/>
      <c r="X10" s="137"/>
      <c r="Y10" s="137"/>
      <c r="Z10" s="137"/>
      <c r="AA10" s="137"/>
      <c r="AB10" s="140"/>
    </row>
    <row r="11" spans="1:28" ht="15" thickBot="1" x14ac:dyDescent="0.35">
      <c r="A11" s="136"/>
      <c r="B11" s="137"/>
      <c r="C11" s="137"/>
      <c r="D11" s="137"/>
      <c r="E11" s="137"/>
      <c r="F11" s="137"/>
      <c r="G11" s="137"/>
      <c r="H11" s="24" t="s">
        <v>103</v>
      </c>
      <c r="I11" s="181">
        <f>IFERROR(VLOOKUP(H3,Standings!$B:$S,6,0)/(VLOOKUP(H3,Standings!$B:$S,18,0)),"")</f>
        <v>28.1</v>
      </c>
      <c r="J11" s="41">
        <f>K11-I11</f>
        <v>-3.1000000000000014</v>
      </c>
      <c r="K11" s="182">
        <f>IFERROR(VLOOKUP(K3,Standings!$B:$S,6,0)/(VLOOKUP(K3,Standings!$B:$S,18,0)),"")</f>
        <v>25</v>
      </c>
      <c r="L11" s="23" t="s">
        <v>103</v>
      </c>
      <c r="M11" s="151"/>
      <c r="N11" s="146"/>
      <c r="O11" s="137"/>
      <c r="P11" s="155"/>
      <c r="Q11" s="143" t="s">
        <v>1658</v>
      </c>
      <c r="R11" s="144"/>
      <c r="S11" s="144"/>
      <c r="T11" s="232"/>
      <c r="U11" s="147"/>
      <c r="V11" s="147"/>
      <c r="W11" s="137"/>
      <c r="X11" s="137"/>
      <c r="Y11" s="137"/>
      <c r="Z11" s="137"/>
      <c r="AA11" s="137"/>
      <c r="AB11" s="140"/>
    </row>
    <row r="12" spans="1:28" ht="15" thickBot="1" x14ac:dyDescent="0.35">
      <c r="A12" s="136"/>
      <c r="B12" s="137"/>
      <c r="C12" s="137"/>
      <c r="D12" s="137"/>
      <c r="E12" s="137"/>
      <c r="F12" s="137"/>
      <c r="G12" s="137"/>
      <c r="H12" s="24" t="s">
        <v>104</v>
      </c>
      <c r="I12" s="181">
        <f>IFERROR(VLOOKUP(H3,Standings!$B:$S,7,0)/(VLOOKUP(H3,Standings!$B:$S,18,0)),"")</f>
        <v>17.399999999999999</v>
      </c>
      <c r="J12" s="42">
        <f>-(K12-I12)</f>
        <v>-10.8</v>
      </c>
      <c r="K12" s="182">
        <f>IFERROR(VLOOKUP(K3,Standings!$B:$S,7,0)/(VLOOKUP(K3,Standings!$B:$S,18,0)),"")</f>
        <v>28.2</v>
      </c>
      <c r="L12" s="23" t="s">
        <v>104</v>
      </c>
      <c r="M12" s="151"/>
      <c r="N12" s="146"/>
      <c r="O12" s="137"/>
      <c r="P12" s="155"/>
      <c r="Q12" s="127" t="s">
        <v>1659</v>
      </c>
      <c r="R12" s="128"/>
      <c r="S12" s="128"/>
      <c r="T12" s="234"/>
      <c r="U12" s="147"/>
      <c r="V12" s="147"/>
      <c r="W12" s="137"/>
      <c r="X12" s="137"/>
      <c r="Y12" s="137"/>
      <c r="Z12" s="137"/>
      <c r="AA12" s="137"/>
      <c r="AB12" s="140"/>
    </row>
    <row r="13" spans="1:28" ht="15" thickBot="1" x14ac:dyDescent="0.35">
      <c r="A13" s="136"/>
      <c r="B13" s="137"/>
      <c r="C13" s="137"/>
      <c r="D13" s="137"/>
      <c r="E13" s="75"/>
      <c r="F13" s="352" t="s">
        <v>208</v>
      </c>
      <c r="G13" s="353"/>
      <c r="H13" s="137"/>
      <c r="I13" s="137"/>
      <c r="J13" s="137"/>
      <c r="K13" s="137"/>
      <c r="L13" s="137"/>
      <c r="M13" s="137"/>
      <c r="N13" s="137"/>
      <c r="O13" s="137"/>
      <c r="P13" s="155"/>
      <c r="Q13" s="143" t="s">
        <v>1660</v>
      </c>
      <c r="R13" s="144"/>
      <c r="S13" s="144"/>
      <c r="T13" s="232"/>
      <c r="U13" s="147"/>
      <c r="V13" s="147"/>
      <c r="W13" s="137"/>
      <c r="X13" s="137"/>
      <c r="Y13" s="137"/>
      <c r="Z13" s="137"/>
      <c r="AA13" s="137"/>
      <c r="AB13" s="140"/>
    </row>
    <row r="14" spans="1:28" ht="15" thickBot="1" x14ac:dyDescent="0.35">
      <c r="A14" s="136"/>
      <c r="B14" s="352" t="s">
        <v>829</v>
      </c>
      <c r="C14" s="353"/>
      <c r="D14" s="137"/>
      <c r="E14" s="75"/>
      <c r="F14" s="44" t="s">
        <v>206</v>
      </c>
      <c r="G14" s="44" t="s">
        <v>207</v>
      </c>
      <c r="H14" s="137"/>
      <c r="I14" s="137"/>
      <c r="J14" s="137"/>
      <c r="K14" s="137"/>
      <c r="L14" s="137"/>
      <c r="M14" s="137"/>
      <c r="N14" s="137"/>
      <c r="O14" s="137"/>
      <c r="P14" s="155"/>
      <c r="Q14" s="129" t="s">
        <v>1661</v>
      </c>
      <c r="R14" s="130"/>
      <c r="S14" s="130"/>
      <c r="T14" s="235"/>
      <c r="U14" s="147"/>
      <c r="V14" s="147"/>
      <c r="W14" s="137"/>
      <c r="X14" s="137"/>
      <c r="Y14" s="137"/>
      <c r="Z14" s="137"/>
      <c r="AA14" s="137"/>
      <c r="AB14" s="140"/>
    </row>
    <row r="15" spans="1:28" ht="15" thickBot="1" x14ac:dyDescent="0.35">
      <c r="A15" s="136"/>
      <c r="B15" s="337">
        <f>SUM(I11,K11)</f>
        <v>53.1</v>
      </c>
      <c r="C15" s="338"/>
      <c r="D15" s="137"/>
      <c r="E15" s="133">
        <f>AVERAGE(I11,K12)</f>
        <v>28.15</v>
      </c>
      <c r="F15" s="20">
        <f>_xlfn.CEILING.MATH(E15)</f>
        <v>29</v>
      </c>
      <c r="G15" s="347">
        <f>SUM(F15:F16)</f>
        <v>51</v>
      </c>
      <c r="H15" s="137"/>
      <c r="I15" s="137"/>
      <c r="J15" s="137"/>
      <c r="K15" s="147"/>
      <c r="L15" s="147"/>
      <c r="M15" s="137"/>
      <c r="N15" s="137"/>
      <c r="O15" s="137"/>
      <c r="P15" s="137"/>
      <c r="Q15" s="137"/>
      <c r="R15" s="137"/>
      <c r="S15" s="137"/>
      <c r="T15" s="137"/>
      <c r="U15" s="147"/>
      <c r="V15" s="147"/>
      <c r="W15" s="137"/>
      <c r="X15" s="137"/>
      <c r="Y15" s="137"/>
      <c r="Z15" s="137"/>
      <c r="AA15" s="137"/>
      <c r="AB15" s="140"/>
    </row>
    <row r="16" spans="1:28" ht="15" thickBot="1" x14ac:dyDescent="0.35">
      <c r="A16" s="136"/>
      <c r="B16" s="352" t="s">
        <v>830</v>
      </c>
      <c r="C16" s="353"/>
      <c r="D16" s="137"/>
      <c r="E16" s="133">
        <f>AVERAGE(K11,I12)</f>
        <v>21.2</v>
      </c>
      <c r="F16" s="21">
        <f>_xlfn.CEILING.MATH(E16)</f>
        <v>22</v>
      </c>
      <c r="G16" s="348"/>
      <c r="H16" s="137"/>
      <c r="I16" s="44" t="s">
        <v>112</v>
      </c>
      <c r="J16" s="137"/>
      <c r="K16" s="44" t="s">
        <v>111</v>
      </c>
      <c r="L16" s="44" t="s">
        <v>113</v>
      </c>
      <c r="M16" s="137"/>
      <c r="N16" s="137"/>
      <c r="O16" s="137"/>
      <c r="P16" s="137"/>
      <c r="Q16" s="137"/>
      <c r="R16" s="137"/>
      <c r="S16" s="137"/>
      <c r="T16" s="137"/>
      <c r="U16" s="147"/>
      <c r="V16" s="147"/>
      <c r="W16" s="137"/>
      <c r="X16" s="137"/>
      <c r="Y16" s="137"/>
      <c r="Z16" s="137"/>
      <c r="AA16" s="137"/>
      <c r="AB16" s="140"/>
    </row>
    <row r="17" spans="1:28" ht="15" thickBot="1" x14ac:dyDescent="0.35">
      <c r="A17" s="136"/>
      <c r="B17" s="337">
        <f>SUM(I12,K12)</f>
        <v>45.599999999999994</v>
      </c>
      <c r="C17" s="338"/>
      <c r="D17" s="137"/>
      <c r="E17" s="137"/>
      <c r="F17" s="47" t="s">
        <v>120</v>
      </c>
      <c r="G17" s="46">
        <f>F16-F15</f>
        <v>-7</v>
      </c>
      <c r="H17" s="137"/>
      <c r="I17" s="45">
        <f>AVERAGE(K6,I10)</f>
        <v>166.6</v>
      </c>
      <c r="J17" s="76" t="s">
        <v>9</v>
      </c>
      <c r="K17" s="45">
        <f>AVERAGE(K4,I5)</f>
        <v>70.650000000000006</v>
      </c>
      <c r="L17" s="145">
        <f>SUM(K17,I17)</f>
        <v>237.25</v>
      </c>
      <c r="M17" s="137"/>
      <c r="N17" s="137"/>
      <c r="O17" s="137"/>
      <c r="P17" s="137"/>
      <c r="Q17" s="137"/>
      <c r="R17" s="137"/>
      <c r="S17" s="137"/>
      <c r="T17" s="137"/>
      <c r="U17" s="147"/>
      <c r="V17" s="147"/>
      <c r="W17" s="137"/>
      <c r="X17" s="137"/>
      <c r="Y17" s="137"/>
      <c r="Z17" s="137"/>
      <c r="AA17" s="137"/>
      <c r="AB17" s="140"/>
    </row>
    <row r="18" spans="1:28" ht="15" thickBot="1" x14ac:dyDescent="0.35">
      <c r="A18" s="136"/>
      <c r="B18" s="137"/>
      <c r="C18" s="137"/>
      <c r="D18" s="137"/>
      <c r="E18" s="75"/>
      <c r="F18" s="137"/>
      <c r="G18" s="137"/>
      <c r="H18" s="137"/>
      <c r="I18" s="45">
        <f>AVERAGE(I6,K10)</f>
        <v>203.55</v>
      </c>
      <c r="J18" s="20" t="s">
        <v>63</v>
      </c>
      <c r="K18" s="45">
        <f>AVERAGE(I4,K5)</f>
        <v>84.9</v>
      </c>
      <c r="L18" s="145">
        <f>SUM(K18,I18)</f>
        <v>288.45000000000005</v>
      </c>
      <c r="M18" s="137"/>
      <c r="N18" s="137"/>
      <c r="O18" s="137"/>
      <c r="P18" s="137"/>
      <c r="Q18" s="137"/>
      <c r="R18" s="137"/>
      <c r="S18" s="137"/>
      <c r="T18" s="137"/>
      <c r="U18" s="147"/>
      <c r="V18" s="147"/>
      <c r="W18" s="137"/>
      <c r="X18" s="137"/>
      <c r="Y18" s="137"/>
      <c r="Z18" s="137"/>
      <c r="AA18" s="137"/>
      <c r="AB18" s="140"/>
    </row>
    <row r="19" spans="1:28" ht="29.4" thickBot="1" x14ac:dyDescent="0.35">
      <c r="A19" s="136"/>
      <c r="B19" s="137"/>
      <c r="C19" s="137"/>
      <c r="D19" s="137"/>
      <c r="E19" s="75"/>
      <c r="F19" s="137"/>
      <c r="G19" s="137"/>
      <c r="H19" s="137"/>
      <c r="I19" s="137"/>
      <c r="J19" s="137"/>
      <c r="K19" s="137"/>
      <c r="L19" s="41">
        <f>L17-L18</f>
        <v>-51.200000000000045</v>
      </c>
      <c r="M19" s="44" t="s">
        <v>114</v>
      </c>
      <c r="N19" s="137"/>
      <c r="O19" s="137"/>
      <c r="P19" s="137"/>
      <c r="Q19" s="137"/>
      <c r="R19" s="137"/>
      <c r="S19" s="137"/>
      <c r="T19" s="137"/>
      <c r="U19" s="147"/>
      <c r="V19" s="147"/>
      <c r="W19" s="137"/>
      <c r="X19" s="137"/>
      <c r="Y19" s="137"/>
      <c r="Z19" s="137"/>
      <c r="AA19" s="137"/>
      <c r="AB19" s="140"/>
    </row>
    <row r="20" spans="1:28" x14ac:dyDescent="0.3">
      <c r="A20" s="136"/>
      <c r="B20" s="137"/>
      <c r="C20" s="137"/>
      <c r="D20" s="137"/>
      <c r="E20" s="75"/>
      <c r="F20" s="137"/>
      <c r="G20" s="137"/>
      <c r="H20" s="137"/>
      <c r="I20" s="137"/>
      <c r="J20" s="137"/>
      <c r="K20" s="137"/>
      <c r="L20" s="137"/>
      <c r="M20" s="137"/>
      <c r="N20" s="137"/>
      <c r="O20" s="137"/>
      <c r="P20" s="137"/>
      <c r="Q20" s="137"/>
      <c r="R20" s="137"/>
      <c r="S20" s="137"/>
      <c r="T20" s="137"/>
      <c r="U20" s="137"/>
      <c r="V20" s="137"/>
      <c r="W20" s="137"/>
      <c r="X20" s="137"/>
      <c r="Y20" s="137"/>
      <c r="Z20" s="137"/>
      <c r="AA20" s="137"/>
      <c r="AB20" s="140"/>
    </row>
    <row r="21" spans="1:28" ht="15" thickBot="1" x14ac:dyDescent="0.35">
      <c r="A21" s="136"/>
      <c r="B21" s="137"/>
      <c r="C21" s="137"/>
      <c r="D21" s="137"/>
      <c r="E21" s="75"/>
      <c r="F21" s="137"/>
      <c r="G21" s="137"/>
      <c r="H21" s="137"/>
      <c r="I21" s="137"/>
      <c r="J21" s="137"/>
      <c r="K21" s="137"/>
      <c r="L21" s="137"/>
      <c r="M21" s="137"/>
      <c r="N21" s="137"/>
      <c r="O21" s="137"/>
      <c r="P21" s="137"/>
      <c r="Q21" s="137"/>
      <c r="R21" s="137"/>
      <c r="S21" s="137"/>
      <c r="T21" s="137"/>
      <c r="U21" s="137"/>
      <c r="V21" s="137"/>
      <c r="W21" s="137"/>
      <c r="X21" s="137"/>
      <c r="Y21" s="137"/>
      <c r="Z21" s="137"/>
      <c r="AA21" s="137"/>
      <c r="AB21" s="140"/>
    </row>
    <row r="22" spans="1:28" ht="15" thickBot="1" x14ac:dyDescent="0.35">
      <c r="A22" s="136"/>
      <c r="B22" s="137"/>
      <c r="C22" s="137"/>
      <c r="D22" s="137"/>
      <c r="E22" s="137"/>
      <c r="F22" s="137"/>
      <c r="G22" s="137"/>
      <c r="H22" s="137"/>
      <c r="I22" s="47" t="s">
        <v>120</v>
      </c>
      <c r="J22" s="42">
        <f>SUM(J11:J12)</f>
        <v>-13.900000000000002</v>
      </c>
      <c r="K22" s="137"/>
      <c r="L22" s="137"/>
      <c r="M22" s="137"/>
      <c r="N22" s="137"/>
      <c r="O22" s="137"/>
      <c r="P22" s="137"/>
      <c r="Q22" s="137"/>
      <c r="R22" s="137"/>
      <c r="S22" s="137"/>
      <c r="T22" s="137"/>
      <c r="U22" s="137"/>
      <c r="V22" s="137"/>
      <c r="W22" s="137"/>
      <c r="X22" s="137"/>
      <c r="Y22" s="137"/>
      <c r="Z22" s="137"/>
      <c r="AA22" s="137"/>
      <c r="AB22" s="140"/>
    </row>
    <row r="23" spans="1:28" x14ac:dyDescent="0.3">
      <c r="A23" s="136"/>
      <c r="B23" s="137"/>
      <c r="C23" s="137"/>
      <c r="D23" s="137"/>
      <c r="E23" s="137"/>
      <c r="F23" s="137"/>
      <c r="G23" s="137"/>
      <c r="H23" s="137"/>
      <c r="I23" s="137"/>
      <c r="J23" s="137"/>
      <c r="K23" s="137"/>
      <c r="L23" s="137"/>
      <c r="M23" s="137"/>
      <c r="N23" s="137"/>
      <c r="O23" s="137"/>
      <c r="P23" s="137"/>
      <c r="Q23" s="137"/>
      <c r="R23" s="137"/>
      <c r="S23" s="137"/>
      <c r="T23" s="137"/>
      <c r="U23" s="137"/>
      <c r="V23" s="137"/>
      <c r="W23" s="137"/>
      <c r="X23" s="137"/>
      <c r="Y23" s="137"/>
      <c r="Z23" s="137"/>
      <c r="AA23" s="137"/>
      <c r="AB23" s="140"/>
    </row>
    <row r="24" spans="1:28" x14ac:dyDescent="0.3">
      <c r="A24" s="136"/>
      <c r="B24" s="137"/>
      <c r="C24" s="137"/>
      <c r="D24" s="137"/>
      <c r="E24" s="137"/>
      <c r="F24" s="137"/>
      <c r="G24" s="137"/>
      <c r="H24" s="137"/>
      <c r="I24" s="137"/>
      <c r="J24" s="137"/>
      <c r="K24" s="137"/>
      <c r="L24" s="137"/>
      <c r="M24" s="137"/>
      <c r="N24" s="137"/>
      <c r="O24" s="137"/>
      <c r="P24" s="137"/>
      <c r="Q24" s="137"/>
      <c r="R24" s="137"/>
      <c r="S24" s="137"/>
      <c r="T24" s="137"/>
      <c r="U24" s="137"/>
      <c r="V24" s="137"/>
      <c r="W24" s="137"/>
      <c r="X24" s="137"/>
      <c r="Y24" s="137"/>
      <c r="Z24" s="137"/>
      <c r="AA24" s="137"/>
      <c r="AB24" s="140"/>
    </row>
    <row r="25" spans="1:28" x14ac:dyDescent="0.3">
      <c r="A25" s="136"/>
      <c r="B25" s="137"/>
      <c r="C25" s="137"/>
      <c r="D25" s="137"/>
      <c r="E25" s="137"/>
      <c r="F25" s="137"/>
      <c r="G25" s="137"/>
      <c r="H25" s="137"/>
      <c r="I25" s="137"/>
      <c r="J25" s="137"/>
      <c r="K25" s="137"/>
      <c r="L25" s="137"/>
      <c r="M25" s="137"/>
      <c r="N25" s="137"/>
      <c r="O25" s="137"/>
      <c r="P25" s="137"/>
      <c r="Q25" s="137"/>
      <c r="R25" s="137"/>
      <c r="S25" s="137"/>
      <c r="T25" s="137"/>
      <c r="U25" s="137"/>
      <c r="V25" s="137"/>
      <c r="W25" s="137"/>
      <c r="X25" s="137"/>
      <c r="Y25" s="137"/>
      <c r="Z25" s="137"/>
      <c r="AA25" s="137"/>
      <c r="AB25" s="140"/>
    </row>
    <row r="26" spans="1:28" x14ac:dyDescent="0.3">
      <c r="A26" s="136"/>
      <c r="B26" s="137"/>
      <c r="C26" s="137"/>
      <c r="D26" s="137"/>
      <c r="E26" s="137"/>
      <c r="F26" s="137"/>
      <c r="G26" s="137"/>
      <c r="H26" s="137"/>
      <c r="I26" s="137"/>
      <c r="J26" s="137"/>
      <c r="K26" s="137"/>
      <c r="L26" s="137"/>
      <c r="M26" s="137"/>
      <c r="N26" s="137"/>
      <c r="O26" s="137"/>
      <c r="P26" s="137"/>
      <c r="Q26" s="137"/>
      <c r="R26" s="137"/>
      <c r="S26" s="137"/>
      <c r="T26" s="137"/>
      <c r="U26" s="137"/>
      <c r="V26" s="137"/>
      <c r="W26" s="137"/>
      <c r="X26" s="137"/>
      <c r="Y26" s="137"/>
      <c r="Z26" s="137"/>
      <c r="AA26" s="137"/>
      <c r="AB26" s="140"/>
    </row>
    <row r="27" spans="1:28" x14ac:dyDescent="0.3">
      <c r="A27" s="136"/>
      <c r="B27" s="137"/>
      <c r="C27" s="137"/>
      <c r="D27" s="137"/>
      <c r="E27" s="137"/>
      <c r="F27" s="137"/>
      <c r="G27" s="137"/>
      <c r="H27" s="137"/>
      <c r="I27" s="137"/>
      <c r="J27" s="137"/>
      <c r="K27" s="137"/>
      <c r="L27" s="137"/>
      <c r="M27" s="137"/>
      <c r="N27" s="137"/>
      <c r="O27" s="137"/>
      <c r="P27" s="137"/>
      <c r="Q27" s="137"/>
      <c r="R27" s="137"/>
      <c r="S27" s="137"/>
      <c r="T27" s="137"/>
      <c r="U27" s="137"/>
      <c r="V27" s="137"/>
      <c r="W27" s="137"/>
      <c r="X27" s="137"/>
      <c r="Y27" s="137"/>
      <c r="Z27" s="137"/>
      <c r="AA27" s="137"/>
      <c r="AB27" s="140"/>
    </row>
    <row r="28" spans="1:28" x14ac:dyDescent="0.3">
      <c r="A28" s="136"/>
      <c r="B28" s="137"/>
      <c r="C28" s="137"/>
      <c r="D28" s="137"/>
      <c r="E28" s="137"/>
      <c r="F28" s="137"/>
      <c r="G28" s="137"/>
      <c r="H28" s="137"/>
      <c r="I28" s="137"/>
      <c r="J28" s="137"/>
      <c r="K28" s="137"/>
      <c r="L28" s="137"/>
      <c r="M28" s="137"/>
      <c r="N28" s="137"/>
      <c r="O28" s="137"/>
      <c r="P28" s="137"/>
      <c r="Q28" s="137"/>
      <c r="R28" s="137"/>
      <c r="S28" s="137"/>
      <c r="T28" s="137"/>
      <c r="U28" s="137"/>
      <c r="V28" s="137"/>
      <c r="W28" s="137"/>
      <c r="X28" s="137"/>
      <c r="Y28" s="137"/>
      <c r="Z28" s="137"/>
      <c r="AA28" s="137"/>
      <c r="AB28" s="140"/>
    </row>
    <row r="29" spans="1:28" x14ac:dyDescent="0.3">
      <c r="A29" s="136"/>
      <c r="B29" s="137"/>
      <c r="C29" s="137"/>
      <c r="D29" s="137"/>
      <c r="E29" s="137"/>
      <c r="F29" s="137"/>
      <c r="G29" s="137"/>
      <c r="H29" s="137"/>
      <c r="I29" s="137"/>
      <c r="J29" s="137"/>
      <c r="K29" s="137"/>
      <c r="L29" s="137"/>
      <c r="M29" s="137"/>
      <c r="N29" s="137" t="s">
        <v>798</v>
      </c>
      <c r="O29" s="137"/>
      <c r="P29" s="137"/>
      <c r="Q29" s="137"/>
      <c r="R29" s="137"/>
      <c r="S29" s="137"/>
      <c r="T29" s="137"/>
      <c r="U29" s="147"/>
      <c r="V29" s="147"/>
      <c r="W29" s="137"/>
      <c r="X29" s="137"/>
      <c r="Y29" s="137"/>
      <c r="Z29" s="137"/>
      <c r="AA29" s="137"/>
      <c r="AB29" s="140"/>
    </row>
    <row r="30" spans="1:28" x14ac:dyDescent="0.3">
      <c r="A30" s="136"/>
      <c r="B30" s="137"/>
      <c r="C30" s="137"/>
      <c r="D30" s="137"/>
      <c r="E30" s="137"/>
      <c r="F30" s="137"/>
      <c r="G30" s="137"/>
      <c r="H30" s="137"/>
      <c r="I30" s="137"/>
      <c r="J30" s="137"/>
      <c r="K30" s="137"/>
      <c r="L30" s="137"/>
      <c r="M30" s="137"/>
      <c r="N30" s="137"/>
      <c r="O30" s="137"/>
      <c r="P30" s="137"/>
      <c r="Q30" s="137"/>
      <c r="R30" s="137"/>
      <c r="S30" s="137"/>
      <c r="T30" s="137"/>
      <c r="U30" s="147"/>
      <c r="V30" s="147"/>
      <c r="W30" s="137"/>
      <c r="X30" s="137"/>
      <c r="Y30" s="137"/>
      <c r="Z30" s="137"/>
      <c r="AA30" s="137"/>
      <c r="AB30" s="140"/>
    </row>
    <row r="31" spans="1:28" x14ac:dyDescent="0.3">
      <c r="A31" s="136"/>
      <c r="B31" s="137"/>
      <c r="C31" s="137"/>
      <c r="D31" s="137"/>
      <c r="E31" s="137"/>
      <c r="F31" s="137"/>
      <c r="G31" s="137"/>
      <c r="H31" s="137"/>
      <c r="I31" s="137"/>
      <c r="J31" s="137"/>
      <c r="K31" s="137"/>
      <c r="L31" s="137"/>
      <c r="M31" s="137"/>
      <c r="N31" s="137"/>
      <c r="O31" s="137"/>
      <c r="P31" s="137"/>
      <c r="Q31" s="137"/>
      <c r="R31" s="137"/>
      <c r="S31" s="137"/>
      <c r="T31" s="137"/>
      <c r="U31" s="147"/>
      <c r="V31" s="147"/>
      <c r="W31" s="137"/>
      <c r="X31" s="137"/>
      <c r="Y31" s="137"/>
      <c r="Z31" s="137"/>
      <c r="AA31" s="137"/>
      <c r="AB31" s="140"/>
    </row>
    <row r="32" spans="1:28" x14ac:dyDescent="0.3">
      <c r="A32" s="136"/>
      <c r="B32" s="137"/>
      <c r="C32" s="137"/>
      <c r="D32" s="137"/>
      <c r="E32" s="137"/>
      <c r="F32" s="137"/>
      <c r="G32" s="137"/>
      <c r="H32" s="137"/>
      <c r="I32" s="137"/>
      <c r="J32" s="137"/>
      <c r="K32" s="137"/>
      <c r="L32" s="137"/>
      <c r="M32" s="137"/>
      <c r="N32" s="137"/>
      <c r="O32" s="137"/>
      <c r="P32" s="137"/>
      <c r="Q32" s="137"/>
      <c r="R32" s="137"/>
      <c r="S32" s="137"/>
      <c r="T32" s="137"/>
      <c r="U32" s="147"/>
      <c r="V32" s="147"/>
      <c r="W32" s="137"/>
      <c r="X32" s="137"/>
      <c r="Y32" s="137"/>
      <c r="Z32" s="137"/>
      <c r="AA32" s="137"/>
      <c r="AB32" s="140"/>
    </row>
    <row r="33" spans="1:28" x14ac:dyDescent="0.3">
      <c r="A33" s="136"/>
      <c r="B33" s="137"/>
      <c r="C33" s="137"/>
      <c r="D33" s="137"/>
      <c r="E33" s="137"/>
      <c r="F33" s="137"/>
      <c r="G33" s="137"/>
      <c r="H33" s="137"/>
      <c r="I33" s="137"/>
      <c r="J33" s="137"/>
      <c r="K33" s="137"/>
      <c r="L33" s="137"/>
      <c r="M33" s="137"/>
      <c r="N33" s="137"/>
      <c r="O33" s="137"/>
      <c r="P33" s="137"/>
      <c r="Q33" s="137"/>
      <c r="R33" s="137"/>
      <c r="S33" s="137"/>
      <c r="T33" s="137"/>
      <c r="U33" s="147"/>
      <c r="V33" s="147"/>
      <c r="W33" s="137"/>
      <c r="X33" s="137"/>
      <c r="Y33" s="137"/>
      <c r="Z33" s="137"/>
      <c r="AA33" s="137"/>
      <c r="AB33" s="140"/>
    </row>
    <row r="34" spans="1:28" x14ac:dyDescent="0.3">
      <c r="A34" s="136"/>
      <c r="B34" s="137"/>
      <c r="C34" s="137"/>
      <c r="D34" s="137"/>
      <c r="E34" s="137"/>
      <c r="F34" s="137"/>
      <c r="G34" s="137"/>
      <c r="H34" s="137"/>
      <c r="I34" s="137"/>
      <c r="J34" s="137"/>
      <c r="K34" s="137"/>
      <c r="L34" s="137"/>
      <c r="M34" s="137"/>
      <c r="N34" s="137"/>
      <c r="O34" s="137"/>
      <c r="P34" s="137"/>
      <c r="Q34" s="137"/>
      <c r="R34" s="137"/>
      <c r="S34" s="137"/>
      <c r="T34" s="137"/>
      <c r="U34" s="147"/>
      <c r="V34" s="147"/>
      <c r="W34" s="137"/>
      <c r="X34" s="137"/>
      <c r="Y34" s="137"/>
      <c r="Z34" s="137"/>
      <c r="AA34" s="137"/>
      <c r="AB34" s="140"/>
    </row>
    <row r="35" spans="1:28" x14ac:dyDescent="0.3">
      <c r="A35" s="136"/>
      <c r="B35" s="137"/>
      <c r="C35" s="137"/>
      <c r="D35" s="137"/>
      <c r="E35" s="137"/>
      <c r="F35" s="137"/>
      <c r="G35" s="137"/>
      <c r="H35" s="137"/>
      <c r="I35" s="137"/>
      <c r="J35" s="137"/>
      <c r="K35" s="137"/>
      <c r="L35" s="137"/>
      <c r="M35" s="137"/>
      <c r="N35" s="137"/>
      <c r="O35" s="137"/>
      <c r="P35" s="137"/>
      <c r="Q35" s="137"/>
      <c r="R35" s="137"/>
      <c r="S35" s="137"/>
      <c r="T35" s="137"/>
      <c r="U35" s="147"/>
      <c r="V35" s="147"/>
      <c r="W35" s="137"/>
      <c r="X35" s="137"/>
      <c r="Y35" s="137"/>
      <c r="Z35" s="137"/>
      <c r="AA35" s="137"/>
      <c r="AB35" s="140"/>
    </row>
    <row r="36" spans="1:28" x14ac:dyDescent="0.3">
      <c r="A36" s="136"/>
      <c r="B36" s="137"/>
      <c r="C36" s="137"/>
      <c r="D36" s="137"/>
      <c r="E36" s="137"/>
      <c r="F36" s="137"/>
      <c r="G36" s="137"/>
      <c r="H36" s="137"/>
      <c r="I36" s="137"/>
      <c r="J36" s="137"/>
      <c r="K36" s="137"/>
      <c r="L36" s="137"/>
      <c r="M36" s="137"/>
      <c r="N36" s="137"/>
      <c r="O36" s="137"/>
      <c r="P36" s="137"/>
      <c r="Q36" s="137"/>
      <c r="R36" s="137"/>
      <c r="S36" s="137"/>
      <c r="T36" s="137"/>
      <c r="U36" s="147"/>
      <c r="V36" s="147"/>
      <c r="W36" s="137"/>
      <c r="X36" s="137"/>
      <c r="Y36" s="137"/>
      <c r="Z36" s="137"/>
      <c r="AA36" s="137"/>
      <c r="AB36" s="140"/>
    </row>
    <row r="37" spans="1:28" x14ac:dyDescent="0.3">
      <c r="A37" s="136"/>
      <c r="B37" s="137"/>
      <c r="C37" s="137"/>
      <c r="D37" s="137"/>
      <c r="E37" s="137"/>
      <c r="F37" s="137"/>
      <c r="G37" s="137"/>
      <c r="H37" s="137"/>
      <c r="I37" s="137"/>
      <c r="J37" s="137"/>
      <c r="K37" s="137"/>
      <c r="L37" s="137"/>
      <c r="M37" s="137"/>
      <c r="N37" s="137"/>
      <c r="O37" s="137"/>
      <c r="P37" s="137"/>
      <c r="Q37" s="137"/>
      <c r="R37" s="137"/>
      <c r="S37" s="137"/>
      <c r="T37" s="137"/>
      <c r="U37" s="147"/>
      <c r="V37" s="147"/>
      <c r="W37" s="137"/>
      <c r="X37" s="137"/>
      <c r="Y37" s="137"/>
      <c r="Z37" s="137"/>
      <c r="AA37" s="137"/>
      <c r="AB37" s="140"/>
    </row>
    <row r="38" spans="1:28" x14ac:dyDescent="0.3">
      <c r="A38" s="136"/>
      <c r="B38" s="137"/>
      <c r="C38" s="137"/>
      <c r="D38" s="137"/>
      <c r="E38" s="137"/>
      <c r="F38" s="137"/>
      <c r="G38" s="137"/>
      <c r="H38" s="137"/>
      <c r="I38" s="137"/>
      <c r="J38" s="137"/>
      <c r="K38" s="137"/>
      <c r="L38" s="137"/>
      <c r="M38" s="137"/>
      <c r="N38" s="137"/>
      <c r="O38" s="137"/>
      <c r="P38" s="137"/>
      <c r="Q38" s="137"/>
      <c r="R38" s="137"/>
      <c r="S38" s="137"/>
      <c r="T38" s="137"/>
      <c r="U38" s="147"/>
      <c r="V38" s="147"/>
      <c r="W38" s="137"/>
      <c r="X38" s="137"/>
      <c r="Y38" s="137"/>
      <c r="Z38" s="137"/>
      <c r="AA38" s="137"/>
      <c r="AB38" s="140"/>
    </row>
    <row r="39" spans="1:28" x14ac:dyDescent="0.3">
      <c r="A39" s="136"/>
      <c r="B39" s="137"/>
      <c r="C39" s="137"/>
      <c r="D39" s="137"/>
      <c r="E39" s="137"/>
      <c r="F39" s="137"/>
      <c r="G39" s="137"/>
      <c r="H39" s="137"/>
      <c r="I39" s="137"/>
      <c r="J39" s="137"/>
      <c r="K39" s="137"/>
      <c r="L39" s="137"/>
      <c r="M39" s="137"/>
      <c r="N39" s="137"/>
      <c r="O39" s="137"/>
      <c r="P39" s="137"/>
      <c r="Q39" s="137"/>
      <c r="R39" s="137"/>
      <c r="S39" s="137"/>
      <c r="T39" s="137"/>
      <c r="U39" s="147"/>
      <c r="V39" s="147"/>
      <c r="W39" s="137"/>
      <c r="X39" s="137"/>
      <c r="Y39" s="137"/>
      <c r="Z39" s="137"/>
      <c r="AA39" s="137"/>
      <c r="AB39" s="140"/>
    </row>
    <row r="40" spans="1:28" x14ac:dyDescent="0.3">
      <c r="A40" s="136"/>
      <c r="B40" s="137"/>
      <c r="C40" s="137"/>
      <c r="D40" s="137"/>
      <c r="E40" s="137"/>
      <c r="F40" s="137"/>
      <c r="G40" s="137"/>
      <c r="H40" s="137"/>
      <c r="I40" s="137"/>
      <c r="J40" s="137"/>
      <c r="K40" s="137"/>
      <c r="L40" s="137"/>
      <c r="M40" s="137"/>
      <c r="N40" s="137"/>
      <c r="O40" s="137"/>
      <c r="P40" s="137"/>
      <c r="Q40" s="137"/>
      <c r="R40" s="137"/>
      <c r="S40" s="137"/>
      <c r="T40" s="137"/>
      <c r="U40" s="147"/>
      <c r="V40" s="147"/>
      <c r="W40" s="137"/>
      <c r="X40" s="137"/>
      <c r="Y40" s="137"/>
      <c r="Z40" s="137"/>
      <c r="AA40" s="137"/>
      <c r="AB40" s="140"/>
    </row>
    <row r="41" spans="1:28" x14ac:dyDescent="0.3">
      <c r="A41" s="136"/>
      <c r="B41" s="137"/>
      <c r="C41" s="137"/>
      <c r="D41" s="137"/>
      <c r="E41" s="137"/>
      <c r="F41" s="137"/>
      <c r="G41" s="137"/>
      <c r="H41" s="137"/>
      <c r="I41" s="137"/>
      <c r="J41" s="137"/>
      <c r="K41" s="137"/>
      <c r="L41" s="137"/>
      <c r="M41" s="137"/>
      <c r="N41" s="137"/>
      <c r="O41" s="137"/>
      <c r="P41" s="137"/>
      <c r="Q41" s="137"/>
      <c r="R41" s="137"/>
      <c r="S41" s="137"/>
      <c r="T41" s="137"/>
      <c r="U41" s="147"/>
      <c r="V41" s="147"/>
      <c r="W41" s="137"/>
      <c r="X41" s="137"/>
      <c r="Y41" s="137"/>
      <c r="Z41" s="137"/>
      <c r="AA41" s="137"/>
      <c r="AB41" s="140"/>
    </row>
    <row r="42" spans="1:28" x14ac:dyDescent="0.3">
      <c r="A42" s="136"/>
      <c r="B42" s="137"/>
      <c r="C42" s="137"/>
      <c r="D42" s="137"/>
      <c r="E42" s="137"/>
      <c r="F42" s="137"/>
      <c r="G42" s="137"/>
      <c r="H42" s="137"/>
      <c r="I42" s="137"/>
      <c r="J42" s="137"/>
      <c r="K42" s="137"/>
      <c r="L42" s="137"/>
      <c r="M42" s="137"/>
      <c r="N42" s="137"/>
      <c r="O42" s="137"/>
      <c r="P42" s="137"/>
      <c r="Q42" s="137"/>
      <c r="R42" s="137"/>
      <c r="S42" s="137"/>
      <c r="T42" s="137"/>
      <c r="U42" s="147"/>
      <c r="V42" s="147"/>
      <c r="W42" s="137"/>
      <c r="X42" s="137"/>
      <c r="Y42" s="137"/>
      <c r="Z42" s="137"/>
      <c r="AA42" s="137"/>
      <c r="AB42" s="140"/>
    </row>
    <row r="43" spans="1:28" x14ac:dyDescent="0.3">
      <c r="A43" s="136"/>
      <c r="B43" s="137"/>
      <c r="C43" s="137"/>
      <c r="D43" s="137"/>
      <c r="E43" s="137"/>
      <c r="F43" s="137"/>
      <c r="G43" s="137"/>
      <c r="H43" s="137"/>
      <c r="I43" s="137"/>
      <c r="J43" s="137"/>
      <c r="K43" s="137"/>
      <c r="L43" s="137"/>
      <c r="M43" s="137"/>
      <c r="N43" s="137"/>
      <c r="O43" s="137"/>
      <c r="P43" s="137"/>
      <c r="Q43" s="137"/>
      <c r="R43" s="137"/>
      <c r="S43" s="137"/>
      <c r="T43" s="137"/>
      <c r="U43" s="147"/>
      <c r="V43" s="147"/>
      <c r="W43" s="137"/>
      <c r="X43" s="137"/>
      <c r="Y43" s="137"/>
      <c r="Z43" s="137"/>
      <c r="AA43" s="137"/>
      <c r="AB43" s="140"/>
    </row>
    <row r="44" spans="1:28" x14ac:dyDescent="0.3">
      <c r="A44" s="136"/>
      <c r="B44" s="137"/>
      <c r="C44" s="137"/>
      <c r="D44" s="137"/>
      <c r="E44" s="137"/>
      <c r="F44" s="137"/>
      <c r="G44" s="137"/>
      <c r="H44" s="137"/>
      <c r="I44" s="137"/>
      <c r="J44" s="137"/>
      <c r="K44" s="137"/>
      <c r="L44" s="137"/>
      <c r="M44" s="137"/>
      <c r="N44" s="137"/>
      <c r="O44" s="137"/>
      <c r="P44" s="137"/>
      <c r="Q44" s="137"/>
      <c r="R44" s="137"/>
      <c r="S44" s="137"/>
      <c r="T44" s="137"/>
      <c r="U44" s="147"/>
      <c r="V44" s="147"/>
      <c r="W44" s="137"/>
      <c r="X44" s="137"/>
      <c r="Y44" s="137"/>
      <c r="Z44" s="137"/>
      <c r="AA44" s="137"/>
      <c r="AB44" s="140"/>
    </row>
    <row r="45" spans="1:28" x14ac:dyDescent="0.3">
      <c r="A45" s="136"/>
      <c r="B45" s="137"/>
      <c r="C45" s="137"/>
      <c r="D45" s="137"/>
      <c r="E45" s="137"/>
      <c r="F45" s="137"/>
      <c r="G45" s="137"/>
      <c r="H45" s="137"/>
      <c r="I45" s="137"/>
      <c r="J45" s="137"/>
      <c r="K45" s="137"/>
      <c r="L45" s="137"/>
      <c r="M45" s="137"/>
      <c r="N45" s="137"/>
      <c r="O45" s="137"/>
      <c r="P45" s="137"/>
      <c r="Q45" s="137"/>
      <c r="R45" s="137"/>
      <c r="S45" s="137"/>
      <c r="T45" s="137"/>
      <c r="U45" s="147"/>
      <c r="V45" s="147"/>
      <c r="W45" s="137"/>
      <c r="X45" s="137"/>
      <c r="Y45" s="137"/>
      <c r="Z45" s="137"/>
      <c r="AA45" s="137"/>
      <c r="AB45" s="140"/>
    </row>
    <row r="46" spans="1:28" x14ac:dyDescent="0.3">
      <c r="A46" s="136"/>
      <c r="B46" s="137"/>
      <c r="C46" s="137"/>
      <c r="D46" s="137"/>
      <c r="E46" s="137"/>
      <c r="F46" s="137"/>
      <c r="G46" s="137"/>
      <c r="H46" s="137"/>
      <c r="I46" s="137"/>
      <c r="J46" s="137"/>
      <c r="K46" s="137"/>
      <c r="L46" s="137"/>
      <c r="M46" s="137"/>
      <c r="N46" s="137"/>
      <c r="O46" s="137"/>
      <c r="P46" s="137"/>
      <c r="Q46" s="137"/>
      <c r="R46" s="137"/>
      <c r="S46" s="137"/>
      <c r="T46" s="137"/>
      <c r="U46" s="147"/>
      <c r="V46" s="147"/>
      <c r="W46" s="137"/>
      <c r="X46" s="137"/>
      <c r="Y46" s="137"/>
      <c r="Z46" s="137"/>
      <c r="AA46" s="137"/>
      <c r="AB46" s="140"/>
    </row>
    <row r="47" spans="1:28" x14ac:dyDescent="0.3">
      <c r="A47" s="136"/>
      <c r="B47" s="137"/>
      <c r="C47" s="137"/>
      <c r="D47" s="137"/>
      <c r="E47" s="137"/>
      <c r="F47" s="137"/>
      <c r="G47" s="137"/>
      <c r="H47" s="137"/>
      <c r="I47" s="137"/>
      <c r="J47" s="137"/>
      <c r="K47" s="137"/>
      <c r="L47" s="137"/>
      <c r="M47" s="137"/>
      <c r="N47" s="137"/>
      <c r="O47" s="137"/>
      <c r="P47" s="137"/>
      <c r="Q47" s="137"/>
      <c r="R47" s="137"/>
      <c r="S47" s="137"/>
      <c r="T47" s="137"/>
      <c r="U47" s="147"/>
      <c r="V47" s="147"/>
      <c r="W47" s="137"/>
      <c r="X47" s="137"/>
      <c r="Y47" s="137"/>
      <c r="Z47" s="137"/>
      <c r="AA47" s="137"/>
      <c r="AB47" s="140"/>
    </row>
    <row r="48" spans="1:28" x14ac:dyDescent="0.3">
      <c r="A48" s="136"/>
      <c r="B48" s="137"/>
      <c r="C48" s="137"/>
      <c r="D48" s="137"/>
      <c r="E48" s="137"/>
      <c r="F48" s="137"/>
      <c r="G48" s="137"/>
      <c r="H48" s="137"/>
      <c r="I48" s="137"/>
      <c r="J48" s="137"/>
      <c r="K48" s="137"/>
      <c r="L48" s="137"/>
      <c r="M48" s="137"/>
      <c r="N48" s="137"/>
      <c r="O48" s="137"/>
      <c r="P48" s="137"/>
      <c r="Q48" s="137"/>
      <c r="R48" s="137"/>
      <c r="S48" s="137"/>
      <c r="T48" s="137"/>
      <c r="U48" s="147"/>
      <c r="V48" s="147"/>
      <c r="W48" s="137"/>
      <c r="X48" s="137"/>
      <c r="Y48" s="137"/>
      <c r="Z48" s="137"/>
      <c r="AA48" s="137"/>
      <c r="AB48" s="140"/>
    </row>
    <row r="49" spans="1:28" x14ac:dyDescent="0.3">
      <c r="A49" s="136"/>
      <c r="B49" s="137"/>
      <c r="C49" s="137"/>
      <c r="D49" s="137"/>
      <c r="E49" s="137"/>
      <c r="F49" s="137"/>
      <c r="G49" s="137"/>
      <c r="H49" s="137"/>
      <c r="I49" s="137"/>
      <c r="J49" s="137"/>
      <c r="K49" s="137"/>
      <c r="L49" s="137"/>
      <c r="M49" s="137"/>
      <c r="N49" s="137"/>
      <c r="O49" s="137"/>
      <c r="P49" s="137"/>
      <c r="Q49" s="137"/>
      <c r="R49" s="137"/>
      <c r="S49" s="137"/>
      <c r="T49" s="137"/>
      <c r="U49" s="147"/>
      <c r="V49" s="147"/>
      <c r="W49" s="137"/>
      <c r="X49" s="137"/>
      <c r="Y49" s="137"/>
      <c r="Z49" s="137"/>
      <c r="AA49" s="137"/>
      <c r="AB49" s="140"/>
    </row>
    <row r="50" spans="1:28" ht="15" thickBot="1" x14ac:dyDescent="0.35">
      <c r="A50" s="138"/>
      <c r="B50" s="139"/>
      <c r="C50" s="139"/>
      <c r="D50" s="139"/>
      <c r="E50" s="139"/>
      <c r="F50" s="139"/>
      <c r="G50" s="139"/>
      <c r="H50" s="139"/>
      <c r="I50" s="139"/>
      <c r="J50" s="139"/>
      <c r="K50" s="139"/>
      <c r="L50" s="139"/>
      <c r="M50" s="139"/>
      <c r="N50" s="139"/>
      <c r="O50" s="139"/>
      <c r="P50" s="139"/>
      <c r="Q50" s="139"/>
      <c r="R50" s="139"/>
      <c r="S50" s="139"/>
      <c r="T50" s="139"/>
      <c r="U50" s="153"/>
      <c r="V50" s="153"/>
      <c r="W50" s="139"/>
      <c r="X50" s="139"/>
      <c r="Y50" s="139"/>
      <c r="Z50" s="139"/>
      <c r="AA50" s="139"/>
      <c r="AB50" s="141"/>
    </row>
  </sheetData>
  <mergeCells count="11">
    <mergeCell ref="B17:C17"/>
    <mergeCell ref="B2:C2"/>
    <mergeCell ref="U1:V1"/>
    <mergeCell ref="H3:I3"/>
    <mergeCell ref="K3:L3"/>
    <mergeCell ref="G15:G16"/>
    <mergeCell ref="Q1:T1"/>
    <mergeCell ref="F13:G13"/>
    <mergeCell ref="B14:C14"/>
    <mergeCell ref="B16:C16"/>
    <mergeCell ref="B15:C15"/>
  </mergeCells>
  <conditionalFormatting sqref="J19 J3:J14 J16:J17">
    <cfRule type="cellIs" dxfId="79" priority="6" operator="lessThan">
      <formula>0</formula>
    </cfRule>
    <cfRule type="cellIs" dxfId="78" priority="7" operator="greaterThan">
      <formula>0</formula>
    </cfRule>
  </conditionalFormatting>
  <conditionalFormatting sqref="L19">
    <cfRule type="cellIs" dxfId="77" priority="4" operator="lessThan">
      <formula>0</formula>
    </cfRule>
    <cfRule type="cellIs" dxfId="76" priority="5" operator="greaterThan">
      <formula>0</formula>
    </cfRule>
  </conditionalFormatting>
  <conditionalFormatting sqref="J22">
    <cfRule type="cellIs" dxfId="75" priority="2" operator="lessThan">
      <formula>0</formula>
    </cfRule>
    <cfRule type="cellIs" dxfId="74" priority="3" operator="greaterThan">
      <formula>0</formula>
    </cfRule>
  </conditionalFormatting>
  <conditionalFormatting sqref="J8">
    <cfRule type="cellIs" dxfId="73" priority="1" operator="equal">
      <formula>"-"</formula>
    </cfRule>
  </conditionalFormatting>
  <pageMargins left="0.7" right="0.7" top="0.75" bottom="0.75" header="0.3" footer="0.3"/>
  <pageSetup orientation="portrait" r:id="rId1"/>
  <ignoredErrors>
    <ignoredError sqref="J10:J12 J4:J6" formula="1"/>
  </ignoredErrors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6C9A666-C756-4538-AFB9-DEBF6C849CFD}">
          <x14:formula1>
            <xm:f>'Data Validation'!$B$2:$B$33</xm:f>
          </x14:formula1>
          <xm:sqref>K3 H3:I3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F5A115-2AA9-458E-AEA2-4BE779854D60}">
  <sheetPr codeName="Sheet23">
    <tabColor theme="1"/>
  </sheetPr>
  <dimension ref="A1:Z658"/>
  <sheetViews>
    <sheetView zoomScale="80" zoomScaleNormal="80" workbookViewId="0">
      <selection activeCell="K12" sqref="K12"/>
    </sheetView>
  </sheetViews>
  <sheetFormatPr defaultRowHeight="14.4" x14ac:dyDescent="0.3"/>
  <cols>
    <col min="2" max="2" width="23.5546875" style="43" bestFit="1" customWidth="1"/>
    <col min="3" max="3" width="11.109375" style="43" bestFit="1" customWidth="1"/>
    <col min="4" max="4" width="10.6640625" bestFit="1" customWidth="1"/>
    <col min="6" max="6" width="14" bestFit="1" customWidth="1"/>
    <col min="9" max="9" width="23.5546875" bestFit="1" customWidth="1"/>
    <col min="10" max="10" width="11.109375" bestFit="1" customWidth="1"/>
    <col min="11" max="11" width="10.6640625" bestFit="1" customWidth="1"/>
    <col min="12" max="12" width="9.5546875" bestFit="1" customWidth="1"/>
    <col min="13" max="13" width="11.109375" bestFit="1" customWidth="1"/>
    <col min="16" max="16" width="20.77734375" bestFit="1" customWidth="1"/>
    <col min="20" max="20" width="16.77734375" customWidth="1"/>
    <col min="23" max="23" width="21.33203125" bestFit="1" customWidth="1"/>
    <col min="24" max="24" width="10.33203125" customWidth="1"/>
    <col min="25" max="25" width="10.6640625" customWidth="1"/>
    <col min="26" max="26" width="9.21875" customWidth="1"/>
  </cols>
  <sheetData>
    <row r="1" spans="1:26" ht="15" thickBot="1" x14ac:dyDescent="0.35">
      <c r="D1" s="276" t="s">
        <v>1064</v>
      </c>
      <c r="E1" s="275" t="s">
        <v>728</v>
      </c>
      <c r="F1" s="274" t="s">
        <v>1065</v>
      </c>
      <c r="K1" s="276" t="s">
        <v>1064</v>
      </c>
      <c r="L1" s="275" t="s">
        <v>728</v>
      </c>
      <c r="M1" s="274" t="s">
        <v>1065</v>
      </c>
      <c r="R1" s="276" t="s">
        <v>1064</v>
      </c>
      <c r="S1" s="275" t="s">
        <v>728</v>
      </c>
      <c r="T1" s="274" t="s">
        <v>1065</v>
      </c>
      <c r="W1" s="43"/>
      <c r="X1" s="43"/>
      <c r="Y1" s="276" t="s">
        <v>1064</v>
      </c>
      <c r="Z1" s="274" t="s">
        <v>1065</v>
      </c>
    </row>
    <row r="2" spans="1:26" ht="29.4" thickBot="1" x14ac:dyDescent="0.35">
      <c r="A2" s="285" t="s">
        <v>1034</v>
      </c>
      <c r="B2" s="272" t="s">
        <v>1082</v>
      </c>
      <c r="C2" s="272" t="s">
        <v>1066</v>
      </c>
      <c r="D2" s="272" t="s">
        <v>1062</v>
      </c>
      <c r="E2" s="272" t="s">
        <v>1036</v>
      </c>
      <c r="F2" s="273" t="s">
        <v>1063</v>
      </c>
      <c r="H2" s="285" t="s">
        <v>228</v>
      </c>
      <c r="I2" s="272" t="s">
        <v>1082</v>
      </c>
      <c r="J2" s="272" t="s">
        <v>1066</v>
      </c>
      <c r="K2" s="272" t="s">
        <v>1062</v>
      </c>
      <c r="L2" s="272" t="s">
        <v>1036</v>
      </c>
      <c r="M2" s="273" t="s">
        <v>1063</v>
      </c>
      <c r="O2" s="285" t="s">
        <v>287</v>
      </c>
      <c r="P2" s="306" t="s">
        <v>1082</v>
      </c>
      <c r="Q2" s="306" t="s">
        <v>1066</v>
      </c>
      <c r="R2" s="306" t="s">
        <v>1062</v>
      </c>
      <c r="S2" s="306" t="s">
        <v>1036</v>
      </c>
      <c r="T2" s="307" t="s">
        <v>1063</v>
      </c>
      <c r="V2" s="285" t="s">
        <v>247</v>
      </c>
      <c r="W2" s="306" t="s">
        <v>1082</v>
      </c>
      <c r="X2" s="306" t="s">
        <v>1066</v>
      </c>
      <c r="Y2" s="306" t="s">
        <v>1062</v>
      </c>
      <c r="Z2" s="306" t="s">
        <v>1036</v>
      </c>
    </row>
    <row r="3" spans="1:26" x14ac:dyDescent="0.3">
      <c r="B3" s="43" t="s">
        <v>851</v>
      </c>
      <c r="C3" s="43" t="str">
        <f>IFERROR(VLOOKUP(Table2[[#This Row],[PLAYER]],QB_L1!$AB:$AD,3,0),"-")</f>
        <v>BUF</v>
      </c>
      <c r="D3" s="244">
        <f>IFERROR(VLOOKUP(Table2[[#This Row],[PLAYER]],QB_SEA!$AB:$AC,2,0),"-")</f>
        <v>289.36363636363637</v>
      </c>
      <c r="E3" s="244">
        <f>IFERROR(VLOOKUP(Table2[[#This Row],[PLAYER]],QB_L3!$AB:$AC,2,0),"-")</f>
        <v>260</v>
      </c>
      <c r="F3" s="244">
        <f>IFERROR(VLOOKUP(Table2[[#This Row],[PLAYER]],QB_L1!$AB:$AC,2,0),"-")</f>
        <v>253</v>
      </c>
      <c r="I3" s="43" t="s">
        <v>1113</v>
      </c>
      <c r="J3" s="43" t="str">
        <f>IFERROR(VLOOKUP(Table25[[#This Row],[PLAYER]],WR_L1!$AD:$AF,3,0),"-")</f>
        <v>NYJ</v>
      </c>
      <c r="K3" s="244">
        <f>IFERROR(VLOOKUP(Table25[[#This Row],[PLAYER]],WR_SEA!$AD:$AF,2,0),"-")</f>
        <v>57.090909090909093</v>
      </c>
      <c r="L3" s="244">
        <f>IFERROR(VLOOKUP(Table25[[#This Row],[PLAYER]],WR_L3!$AD:$AF,2,0),"-")</f>
        <v>53.5</v>
      </c>
      <c r="M3" s="244">
        <f>IFERROR(VLOOKUP(Table25[[#This Row],[PLAYER]],WR_L1!$AD:$AF,2,0),"-")</f>
        <v>95</v>
      </c>
      <c r="P3" s="290" t="s">
        <v>1263</v>
      </c>
      <c r="Q3" s="291" t="str">
        <f>IFERROR(VLOOKUP(Table3[[#This Row],[PLAYER]],RB_SEA!$AB:$AD,3,0),"")</f>
        <v>LV</v>
      </c>
      <c r="R3" s="244">
        <f>IFERROR(VLOOKUP(Table3[[#This Row],[PLAYER]],RB_SEA!$AB:$AF,2,0),"-")</f>
        <v>105.36363636363636</v>
      </c>
      <c r="S3" s="244">
        <f>IFERROR(VLOOKUP(Table3[[#This Row],[PLAYER]],RB_L3!$AB:$AF,2,0),"-")</f>
        <v>138.66666666666666</v>
      </c>
      <c r="T3" s="244">
        <f>IFERROR(VLOOKUP(Table3[[#This Row],[PLAYER]],'RB_L1 '!$AB:$AC,2,0),"-")</f>
        <v>229</v>
      </c>
      <c r="W3" s="290" t="s">
        <v>1531</v>
      </c>
      <c r="X3" s="291" t="str">
        <f>IFERROR(VLOOKUP(Table5[[#This Row],[PLAYER]],TE_L1!$AD:$AF,3,0),"-")</f>
        <v>DAL</v>
      </c>
      <c r="Y3" s="328">
        <f>IFERROR(VLOOKUP(Table5[[#This Row],[PLAYER]],TE_SEA!$AD:$AE,2,0),"-")</f>
        <v>34.444444444444443</v>
      </c>
      <c r="Z3" s="328">
        <f>IFERROR(VLOOKUP(Table5[[#This Row],[PLAYER]],TE_L1!$AD:$AE,2,0),"-")</f>
        <v>31</v>
      </c>
    </row>
    <row r="4" spans="1:26" x14ac:dyDescent="0.3">
      <c r="B4" s="43" t="s">
        <v>844</v>
      </c>
      <c r="C4" s="43" t="str">
        <f>IFERROR(VLOOKUP(Table2[[#This Row],[PLAYER]],QB_L1!$AB:$AD,3,0),"-")</f>
        <v>PHI</v>
      </c>
      <c r="D4" s="244">
        <f>IFERROR(VLOOKUP(Table2[[#This Row],[PLAYER]],QB_SEA!$AB:$AC,2,0),"-")</f>
        <v>232.72727272727272</v>
      </c>
      <c r="E4" s="244">
        <f>IFERROR(VLOOKUP(Table2[[#This Row],[PLAYER]],QB_L3!$AB:$AC,2,0),"-")</f>
        <v>172.66666666666666</v>
      </c>
      <c r="F4" s="244">
        <f>IFERROR(VLOOKUP(Table2[[#This Row],[PLAYER]],QB_L1!$AB:$AC,2,0),"-")</f>
        <v>153</v>
      </c>
      <c r="I4" s="43" t="s">
        <v>1094</v>
      </c>
      <c r="J4" s="43" t="str">
        <f>IFERROR(VLOOKUP(Table25[[#This Row],[PLAYER]],WR_L1!$AD:$AF,3,0),"-")</f>
        <v>MIN</v>
      </c>
      <c r="K4" s="244">
        <f>IFERROR(VLOOKUP(Table25[[#This Row],[PLAYER]],WR_SEA!$AD:$AF,2,0),"-")</f>
        <v>112</v>
      </c>
      <c r="L4" s="244">
        <f>IFERROR(VLOOKUP(Table25[[#This Row],[PLAYER]],WR_L3!$AD:$AF,2,0),"-")</f>
        <v>121.66666666666667</v>
      </c>
      <c r="M4" s="244">
        <f>IFERROR(VLOOKUP(Table25[[#This Row],[PLAYER]],WR_L1!$AD:$AF,2,0),"-")</f>
        <v>139</v>
      </c>
      <c r="P4" s="292" t="s">
        <v>1269</v>
      </c>
      <c r="Q4" s="289" t="str">
        <f>IFERROR(VLOOKUP(Table3[[#This Row],[PLAYER]],RB_SEA!$AB:$AD,3,0),"")</f>
        <v>PHI</v>
      </c>
      <c r="R4" s="244">
        <f>IFERROR(VLOOKUP(Table3[[#This Row],[PLAYER]],RB_SEA!$AB:$AF,2,0),"-")</f>
        <v>81.818181818181813</v>
      </c>
      <c r="S4" s="244">
        <f>IFERROR(VLOOKUP(Table3[[#This Row],[PLAYER]],RB_L3!$AB:$AF,2,0),"-")</f>
        <v>81.333333333333329</v>
      </c>
      <c r="T4" s="244">
        <f>IFERROR(VLOOKUP(Table3[[#This Row],[PLAYER]],'RB_L1 '!$AB:$AC,2,0),"-")</f>
        <v>143</v>
      </c>
      <c r="W4" s="292" t="s">
        <v>1553</v>
      </c>
      <c r="X4" s="289" t="str">
        <f>IFERROR(VLOOKUP(Table5[[#This Row],[PLAYER]],TE_L1!$AD:$AF,3,0),"-")</f>
        <v>BAL</v>
      </c>
      <c r="Y4" s="326">
        <f>IFERROR(VLOOKUP(Table5[[#This Row],[PLAYER]],TE_SEA!$AD:$AE,2,0),"-")</f>
        <v>16.25</v>
      </c>
      <c r="Z4" s="326">
        <f>IFERROR(VLOOKUP(Table5[[#This Row],[PLAYER]],TE_L1!$AD:$AE,2,0),"-")</f>
        <v>76</v>
      </c>
    </row>
    <row r="5" spans="1:26" x14ac:dyDescent="0.3">
      <c r="B5" s="43" t="s">
        <v>853</v>
      </c>
      <c r="C5" s="43" t="str">
        <f>IFERROR(VLOOKUP(Table2[[#This Row],[PLAYER]],QB_L1!$AB:$AD,3,0),"-")</f>
        <v>LAC</v>
      </c>
      <c r="D5" s="244">
        <f>IFERROR(VLOOKUP(Table2[[#This Row],[PLAYER]],QB_SEA!$AB:$AC,2,0),"-")</f>
        <v>273.09090909090907</v>
      </c>
      <c r="E5" s="244">
        <f>IFERROR(VLOOKUP(Table2[[#This Row],[PLAYER]],QB_L3!$AB:$AC,2,0),"-")</f>
        <v>250</v>
      </c>
      <c r="F5" s="244">
        <f>IFERROR(VLOOKUP(Table2[[#This Row],[PLAYER]],QB_L1!$AB:$AC,2,0),"-")</f>
        <v>274</v>
      </c>
      <c r="I5" s="43" t="s">
        <v>1128</v>
      </c>
      <c r="J5" s="43" t="str">
        <f>IFERROR(VLOOKUP(Table25[[#This Row],[PLAYER]],WR_L1!$AD:$AF,3,0),"-")</f>
        <v>DET</v>
      </c>
      <c r="K5" s="244">
        <f>IFERROR(VLOOKUP(Table25[[#This Row],[PLAYER]],WR_SEA!$AD:$AF,2,0),"-")</f>
        <v>71.599999999999994</v>
      </c>
      <c r="L5" s="244">
        <f>IFERROR(VLOOKUP(Table25[[#This Row],[PLAYER]],WR_L3!$AD:$AF,2,0),"-")</f>
        <v>105.66666666666667</v>
      </c>
      <c r="M5" s="244">
        <f>IFERROR(VLOOKUP(Table25[[#This Row],[PLAYER]],WR_L1!$AD:$AF,2,0),"-")</f>
        <v>122</v>
      </c>
      <c r="P5" s="290" t="s">
        <v>1259</v>
      </c>
      <c r="Q5" s="291" t="str">
        <f>IFERROR(VLOOKUP(Table3[[#This Row],[PLAYER]],RB_SEA!$AB:$AD,3,0),"")</f>
        <v>CLE</v>
      </c>
      <c r="R5" s="244">
        <f>IFERROR(VLOOKUP(Table3[[#This Row],[PLAYER]],RB_SEA!$AB:$AF,2,0),"-")</f>
        <v>94.454545454545453</v>
      </c>
      <c r="S5" s="244">
        <f>IFERROR(VLOOKUP(Table3[[#This Row],[PLAYER]],RB_L3!$AB:$AF,2,0),"-")</f>
        <v>66</v>
      </c>
      <c r="T5" s="244">
        <f>IFERROR(VLOOKUP(Table3[[#This Row],[PLAYER]],'RB_L1 '!$AB:$AC,2,0),"-")</f>
        <v>116</v>
      </c>
      <c r="W5" s="290" t="s">
        <v>1532</v>
      </c>
      <c r="X5" s="291" t="str">
        <f>IFERROR(VLOOKUP(Table5[[#This Row],[PLAYER]],TE_L1!$AD:$AF,3,0),"-")</f>
        <v>NE</v>
      </c>
      <c r="Y5" s="328">
        <f>IFERROR(VLOOKUP(Table5[[#This Row],[PLAYER]],TE_SEA!$AD:$AE,2,0),"-")</f>
        <v>29.363636363636363</v>
      </c>
      <c r="Z5" s="328">
        <f>IFERROR(VLOOKUP(Table5[[#This Row],[PLAYER]],TE_L1!$AD:$AE,2,0),"-")</f>
        <v>63</v>
      </c>
    </row>
    <row r="6" spans="1:26" x14ac:dyDescent="0.3">
      <c r="B6" s="43" t="s">
        <v>856</v>
      </c>
      <c r="C6" s="43" t="str">
        <f>IFERROR(VLOOKUP(Table2[[#This Row],[PLAYER]],QB_L1!$AB:$AD,3,0),"-")</f>
        <v>ARI</v>
      </c>
      <c r="D6" s="244">
        <f>IFERROR(VLOOKUP(Table2[[#This Row],[PLAYER]],QB_SEA!$AB:$AC,2,0),"-")</f>
        <v>235.9</v>
      </c>
      <c r="E6" s="244">
        <f>IFERROR(VLOOKUP(Table2[[#This Row],[PLAYER]],QB_L3!$AB:$AC,2,0),"-")</f>
        <v>191</v>
      </c>
      <c r="F6" s="244">
        <f>IFERROR(VLOOKUP(Table2[[#This Row],[PLAYER]],QB_L1!$AB:$AC,2,0),"-")</f>
        <v>191</v>
      </c>
      <c r="I6" s="43" t="s">
        <v>1102</v>
      </c>
      <c r="J6" s="43" t="str">
        <f>IFERROR(VLOOKUP(Table25[[#This Row],[PLAYER]],WR_L1!$AD:$AF,3,0),"-")</f>
        <v>CIN</v>
      </c>
      <c r="K6" s="244">
        <f>IFERROR(VLOOKUP(Table25[[#This Row],[PLAYER]],WR_SEA!$AD:$AF,2,0),"-")</f>
        <v>82.6</v>
      </c>
      <c r="L6" s="244">
        <f>IFERROR(VLOOKUP(Table25[[#This Row],[PLAYER]],WR_L3!$AD:$AF,2,0),"-")</f>
        <v>131</v>
      </c>
      <c r="M6" s="244">
        <f>IFERROR(VLOOKUP(Table25[[#This Row],[PLAYER]],WR_L1!$AD:$AF,2,0),"-")</f>
        <v>114</v>
      </c>
      <c r="P6" s="292" t="s">
        <v>1313</v>
      </c>
      <c r="Q6" s="289" t="str">
        <f>IFERROR(VLOOKUP(Table3[[#This Row],[PLAYER]],RB_SEA!$AB:$AD,3,0),"")</f>
        <v>WAS</v>
      </c>
      <c r="R6" s="244">
        <f>IFERROR(VLOOKUP(Table3[[#This Row],[PLAYER]],RB_SEA!$AB:$AF,2,0),"-")</f>
        <v>58.375</v>
      </c>
      <c r="S6" s="244">
        <f>IFERROR(VLOOKUP(Table3[[#This Row],[PLAYER]],RB_L3!$AB:$AF,2,0),"-")</f>
        <v>82.666666666666671</v>
      </c>
      <c r="T6" s="244">
        <f>IFERROR(VLOOKUP(Table3[[#This Row],[PLAYER]],'RB_L1 '!$AB:$AC,2,0),"-")</f>
        <v>105</v>
      </c>
      <c r="W6" s="292" t="s">
        <v>1418</v>
      </c>
      <c r="X6" s="289" t="str">
        <f>IFERROR(VLOOKUP(Table5[[#This Row],[PLAYER]],TE_L1!$AD:$AF,3,0),"-")</f>
        <v>KC</v>
      </c>
      <c r="Y6" s="326">
        <f>IFERROR(VLOOKUP(Table5[[#This Row],[PLAYER]],TE_SEA!$AD:$AE,2,0),"-")</f>
        <v>82.909090909090907</v>
      </c>
      <c r="Z6" s="326">
        <f>IFERROR(VLOOKUP(Table5[[#This Row],[PLAYER]],TE_L1!$AD:$AE,2,0),"-")</f>
        <v>57</v>
      </c>
    </row>
    <row r="7" spans="1:26" x14ac:dyDescent="0.3">
      <c r="B7" s="43" t="s">
        <v>866</v>
      </c>
      <c r="C7" s="43" t="str">
        <f>IFERROR(VLOOKUP(Table2[[#This Row],[PLAYER]],QB_L1!$AB:$AD,3,0),"-")</f>
        <v>JAC</v>
      </c>
      <c r="D7" s="244">
        <f>IFERROR(VLOOKUP(Table2[[#This Row],[PLAYER]],QB_SEA!$AB:$AC,2,0),"-")</f>
        <v>241.36363636363637</v>
      </c>
      <c r="E7" s="244">
        <f>IFERROR(VLOOKUP(Table2[[#This Row],[PLAYER]],QB_L3!$AB:$AC,2,0),"-")</f>
        <v>290</v>
      </c>
      <c r="F7" s="244">
        <f>IFERROR(VLOOKUP(Table2[[#This Row],[PLAYER]],QB_L1!$AB:$AC,2,0),"-")</f>
        <v>321</v>
      </c>
      <c r="I7" s="43" t="s">
        <v>1198</v>
      </c>
      <c r="J7" s="43" t="str">
        <f>IFERROR(VLOOKUP(Table25[[#This Row],[PLAYER]],WR_L1!$AD:$AF,3,0),"-")</f>
        <v>GB</v>
      </c>
      <c r="K7" s="244">
        <f>IFERROR(VLOOKUP(Table25[[#This Row],[PLAYER]],WR_SEA!$AD:$AF,2,0),"-")</f>
        <v>39.222222222222221</v>
      </c>
      <c r="L7" s="244">
        <f>IFERROR(VLOOKUP(Table25[[#This Row],[PLAYER]],WR_L3!$AD:$AF,2,0),"-")</f>
        <v>88.333333333333329</v>
      </c>
      <c r="M7" s="244">
        <f>IFERROR(VLOOKUP(Table25[[#This Row],[PLAYER]],WR_L1!$AD:$AF,2,0),"-")</f>
        <v>110</v>
      </c>
      <c r="P7" s="290" t="s">
        <v>1302</v>
      </c>
      <c r="Q7" s="291" t="str">
        <f>IFERROR(VLOOKUP(Table3[[#This Row],[PLAYER]],RB_SEA!$AB:$AD,3,0),"")</f>
        <v>ARI</v>
      </c>
      <c r="R7" s="244">
        <f>IFERROR(VLOOKUP(Table3[[#This Row],[PLAYER]],RB_SEA!$AB:$AF,2,0),"-")</f>
        <v>52.888888888888886</v>
      </c>
      <c r="S7" s="244">
        <f>IFERROR(VLOOKUP(Table3[[#This Row],[PLAYER]],RB_L3!$AB:$AF,2,0),"-")</f>
        <v>77</v>
      </c>
      <c r="T7" s="244">
        <f>IFERROR(VLOOKUP(Table3[[#This Row],[PLAYER]],'RB_L1 '!$AB:$AC,2,0),"-")</f>
        <v>120</v>
      </c>
      <c r="W7" s="290" t="s">
        <v>1525</v>
      </c>
      <c r="X7" s="291" t="str">
        <f>IFERROR(VLOOKUP(Table5[[#This Row],[PLAYER]],TE_L1!$AD:$AF,3,0),"-")</f>
        <v>MIN</v>
      </c>
      <c r="Y7" s="328">
        <f>IFERROR(VLOOKUP(Table5[[#This Row],[PLAYER]],TE_SEA!$AD:$AE,2,0),"-")</f>
        <v>53.363636363636367</v>
      </c>
      <c r="Z7" s="328">
        <f>IFERROR(VLOOKUP(Table5[[#This Row],[PLAYER]],TE_L1!$AD:$AE,2,0),"-")</f>
        <v>43</v>
      </c>
    </row>
    <row r="8" spans="1:26" x14ac:dyDescent="0.3">
      <c r="B8" s="43" t="s">
        <v>1675</v>
      </c>
      <c r="C8" s="43" t="str">
        <f>IFERROR(VLOOKUP(Table2[[#This Row],[PLAYER]],QB_L1!$AB:$AD,3,0),"-")</f>
        <v>NYJ</v>
      </c>
      <c r="D8" s="244">
        <f>IFERROR(VLOOKUP(Table2[[#This Row],[PLAYER]],QB_SEA!$AB:$AC,2,0),"-")</f>
        <v>315</v>
      </c>
      <c r="E8" s="244">
        <f>IFERROR(VLOOKUP(Table2[[#This Row],[PLAYER]],QB_L3!$AB:$AC,2,0),"-")</f>
        <v>315</v>
      </c>
      <c r="F8" s="244">
        <f>IFERROR(VLOOKUP(Table2[[#This Row],[PLAYER]],QB_L1!$AB:$AC,2,0),"-")</f>
        <v>315</v>
      </c>
      <c r="I8" s="43" t="s">
        <v>1136</v>
      </c>
      <c r="J8" s="43" t="str">
        <f>IFERROR(VLOOKUP(Table25[[#This Row],[PLAYER]],WR_L1!$AD:$AF,3,0),"-")</f>
        <v>TB</v>
      </c>
      <c r="K8" s="244">
        <f>IFERROR(VLOOKUP(Table25[[#This Row],[PLAYER]],WR_SEA!$AD:$AF,2,0),"-")</f>
        <v>65</v>
      </c>
      <c r="L8" s="244">
        <f>IFERROR(VLOOKUP(Table25[[#This Row],[PLAYER]],WR_L3!$AD:$AF,2,0),"-")</f>
        <v>90.5</v>
      </c>
      <c r="M8" s="244">
        <f>IFERROR(VLOOKUP(Table25[[#This Row],[PLAYER]],WR_L1!$AD:$AF,2,0),"-")</f>
        <v>110</v>
      </c>
      <c r="P8" s="292" t="s">
        <v>1271</v>
      </c>
      <c r="Q8" s="289" t="str">
        <f>IFERROR(VLOOKUP(Table3[[#This Row],[PLAYER]],RB_SEA!$AB:$AD,3,0),"")</f>
        <v>GB</v>
      </c>
      <c r="R8" s="244">
        <f>IFERROR(VLOOKUP(Table3[[#This Row],[PLAYER]],RB_SEA!$AB:$AF,2,0),"-")</f>
        <v>68.416666666666671</v>
      </c>
      <c r="S8" s="244">
        <f>IFERROR(VLOOKUP(Table3[[#This Row],[PLAYER]],RB_L3!$AB:$AF,2,0),"-")</f>
        <v>73.666666666666671</v>
      </c>
      <c r="T8" s="244">
        <f>IFERROR(VLOOKUP(Table3[[#This Row],[PLAYER]],'RB_L1 '!$AB:$AC,2,0),"-")</f>
        <v>43</v>
      </c>
      <c r="W8" s="292" t="s">
        <v>1547</v>
      </c>
      <c r="X8" s="289" t="str">
        <f>IFERROR(VLOOKUP(Table5[[#This Row],[PLAYER]],TE_L1!$AD:$AF,3,0),"-")</f>
        <v>HOU</v>
      </c>
      <c r="Y8" s="326">
        <f>IFERROR(VLOOKUP(Table5[[#This Row],[PLAYER]],TE_SEA!$AD:$AE,2,0),"-")</f>
        <v>33.333333333333336</v>
      </c>
      <c r="Z8" s="326">
        <f>IFERROR(VLOOKUP(Table5[[#This Row],[PLAYER]],TE_L1!$AD:$AE,2,0),"-")</f>
        <v>61</v>
      </c>
    </row>
    <row r="9" spans="1:26" x14ac:dyDescent="0.3">
      <c r="B9" s="43" t="s">
        <v>857</v>
      </c>
      <c r="C9" s="43" t="str">
        <f>IFERROR(VLOOKUP(Table2[[#This Row],[PLAYER]],QB_L1!$AB:$AD,3,0),"-")</f>
        <v>NE</v>
      </c>
      <c r="D9" s="244">
        <f>IFERROR(VLOOKUP(Table2[[#This Row],[PLAYER]],QB_SEA!$AB:$AC,2,0),"-")</f>
        <v>221</v>
      </c>
      <c r="E9" s="244">
        <f>IFERROR(VLOOKUP(Table2[[#This Row],[PLAYER]],QB_L3!$AB:$AC,2,0),"-")</f>
        <v>314</v>
      </c>
      <c r="F9" s="244">
        <f>IFERROR(VLOOKUP(Table2[[#This Row],[PLAYER]],QB_L1!$AB:$AC,2,0),"-")</f>
        <v>382</v>
      </c>
      <c r="I9" s="43" t="s">
        <v>1215</v>
      </c>
      <c r="J9" s="43" t="str">
        <f>IFERROR(VLOOKUP(Table25[[#This Row],[PLAYER]],WR_L1!$AD:$AF,3,0),"-")</f>
        <v>JAC</v>
      </c>
      <c r="K9" s="244">
        <f>IFERROR(VLOOKUP(Table25[[#This Row],[PLAYER]],WR_SEA!$AD:$AF,2,0),"-")</f>
        <v>56.2</v>
      </c>
      <c r="L9" s="244">
        <f>IFERROR(VLOOKUP(Table25[[#This Row],[PLAYER]],WR_L3!$AD:$AF,2,0),"-")</f>
        <v>106.5</v>
      </c>
      <c r="M9" s="244">
        <f>IFERROR(VLOOKUP(Table25[[#This Row],[PLAYER]],WR_L1!$AD:$AF,2,0),"-")</f>
        <v>145</v>
      </c>
      <c r="P9" s="290" t="s">
        <v>1270</v>
      </c>
      <c r="Q9" s="291" t="str">
        <f>IFERROR(VLOOKUP(Table3[[#This Row],[PLAYER]],RB_SEA!$AB:$AD,3,0),"")</f>
        <v>SEA</v>
      </c>
      <c r="R9" s="244">
        <f>IFERROR(VLOOKUP(Table3[[#This Row],[PLAYER]],RB_SEA!$AB:$AF,2,0),"-")</f>
        <v>61.3</v>
      </c>
      <c r="S9" s="244">
        <f>IFERROR(VLOOKUP(Table3[[#This Row],[PLAYER]],RB_L3!$AB:$AF,2,0),"-")</f>
        <v>21.5</v>
      </c>
      <c r="T9" s="244">
        <f>IFERROR(VLOOKUP(Table3[[#This Row],[PLAYER]],'RB_L1 '!$AB:$AC,2,0),"-")</f>
        <v>26</v>
      </c>
      <c r="W9" s="290" t="s">
        <v>1557</v>
      </c>
      <c r="X9" s="291" t="str">
        <f>IFERROR(VLOOKUP(Table5[[#This Row],[PLAYER]],TE_L1!$AD:$AF,3,0),"-")</f>
        <v>IND</v>
      </c>
      <c r="Y9" s="328">
        <f>IFERROR(VLOOKUP(Table5[[#This Row],[PLAYER]],TE_SEA!$AD:$AE,2,0),"-")</f>
        <v>25.285714285714285</v>
      </c>
      <c r="Z9" s="328">
        <f>IFERROR(VLOOKUP(Table5[[#This Row],[PLAYER]],TE_L1!$AD:$AE,2,0),"-")</f>
        <v>98</v>
      </c>
    </row>
    <row r="10" spans="1:26" x14ac:dyDescent="0.3">
      <c r="B10" s="43" t="s">
        <v>831</v>
      </c>
      <c r="C10" s="43" t="str">
        <f>IFERROR(VLOOKUP(Table2[[#This Row],[PLAYER]],QB_L1!$AB:$AD,3,0),"-")</f>
        <v>BAL</v>
      </c>
      <c r="D10" s="244">
        <f>IFERROR(VLOOKUP(Table2[[#This Row],[PLAYER]],QB_SEA!$AB:$AC,2,0),"-")</f>
        <v>202.81818181818181</v>
      </c>
      <c r="E10" s="244">
        <f>IFERROR(VLOOKUP(Table2[[#This Row],[PLAYER]],QB_L3!$AB:$AC,2,0),"-")</f>
        <v>231.5</v>
      </c>
      <c r="F10" s="244">
        <f>IFERROR(VLOOKUP(Table2[[#This Row],[PLAYER]],QB_L1!$AB:$AC,2,0),"-")</f>
        <v>254</v>
      </c>
      <c r="I10" s="43" t="s">
        <v>1184</v>
      </c>
      <c r="J10" s="43" t="str">
        <f>IFERROR(VLOOKUP(Table25[[#This Row],[PLAYER]],WR_L1!$AD:$AF,3,0),"-")</f>
        <v>BUF</v>
      </c>
      <c r="K10" s="244">
        <f>IFERROR(VLOOKUP(Table25[[#This Row],[PLAYER]],WR_SEA!$AD:$AF,2,0),"-")</f>
        <v>31.5</v>
      </c>
      <c r="L10" s="244">
        <f>IFERROR(VLOOKUP(Table25[[#This Row],[PLAYER]],WR_L3!$AD:$AF,2,0),"-")</f>
        <v>44.333333333333336</v>
      </c>
      <c r="M10" s="244">
        <f>IFERROR(VLOOKUP(Table25[[#This Row],[PLAYER]],WR_L1!$AD:$AF,2,0),"-")</f>
        <v>96</v>
      </c>
      <c r="P10" s="292" t="s">
        <v>1294</v>
      </c>
      <c r="Q10" s="289" t="str">
        <f>IFERROR(VLOOKUP(Table3[[#This Row],[PLAYER]],RB_SEA!$AB:$AD,3,0),"")</f>
        <v>IND</v>
      </c>
      <c r="R10" s="244">
        <f>IFERROR(VLOOKUP(Table3[[#This Row],[PLAYER]],RB_SEA!$AB:$AF,2,0),"-")</f>
        <v>86.555555555555557</v>
      </c>
      <c r="S10" s="244">
        <f>IFERROR(VLOOKUP(Table3[[#This Row],[PLAYER]],RB_L3!$AB:$AF,2,0),"-")</f>
        <v>105.66666666666667</v>
      </c>
      <c r="T10" s="244">
        <f>IFERROR(VLOOKUP(Table3[[#This Row],[PLAYER]],'RB_L1 '!$AB:$AC,2,0),"-")</f>
        <v>86</v>
      </c>
      <c r="W10" s="292" t="s">
        <v>1526</v>
      </c>
      <c r="X10" s="289" t="str">
        <f>IFERROR(VLOOKUP(Table5[[#This Row],[PLAYER]],TE_L1!$AD:$AF,3,0),"-")</f>
        <v>LV</v>
      </c>
      <c r="Y10" s="326">
        <f>IFERROR(VLOOKUP(Table5[[#This Row],[PLAYER]],TE_SEA!$AD:$AE,2,0),"-")</f>
        <v>35.5</v>
      </c>
      <c r="Z10" s="326">
        <f>IFERROR(VLOOKUP(Table5[[#This Row],[PLAYER]],TE_L1!$AD:$AE,2,0),"-")</f>
        <v>33</v>
      </c>
    </row>
    <row r="11" spans="1:26" x14ac:dyDescent="0.3">
      <c r="B11" s="43" t="s">
        <v>855</v>
      </c>
      <c r="C11" s="43" t="str">
        <f>IFERROR(VLOOKUP(Table2[[#This Row],[PLAYER]],QB_L1!$AB:$AD,3,0),"-")</f>
        <v>MIN</v>
      </c>
      <c r="D11" s="244">
        <f>IFERROR(VLOOKUP(Table2[[#This Row],[PLAYER]],QB_SEA!$AB:$AC,2,0),"-")</f>
        <v>250.90909090909091</v>
      </c>
      <c r="E11" s="244">
        <f>IFERROR(VLOOKUP(Table2[[#This Row],[PLAYER]],QB_L3!$AB:$AC,2,0),"-")</f>
        <v>253.66666666666666</v>
      </c>
      <c r="F11" s="244">
        <f>IFERROR(VLOOKUP(Table2[[#This Row],[PLAYER]],QB_L1!$AB:$AC,2,0),"-")</f>
        <v>299</v>
      </c>
      <c r="I11" s="43" t="s">
        <v>1096</v>
      </c>
      <c r="J11" s="43" t="str">
        <f>IFERROR(VLOOKUP(Table25[[#This Row],[PLAYER]],WR_L1!$AD:$AF,3,0),"-")</f>
        <v>CAR</v>
      </c>
      <c r="K11" s="244">
        <f>IFERROR(VLOOKUP(Table25[[#This Row],[PLAYER]],WR_SEA!$AD:$AF,2,0),"-")</f>
        <v>50.416666666666664</v>
      </c>
      <c r="L11" s="244">
        <f>IFERROR(VLOOKUP(Table25[[#This Row],[PLAYER]],WR_L3!$AD:$AF,2,0),"-")</f>
        <v>52</v>
      </c>
      <c r="M11" s="244">
        <f>IFERROR(VLOOKUP(Table25[[#This Row],[PLAYER]],WR_L1!$AD:$AF,2,0),"-")</f>
        <v>103</v>
      </c>
      <c r="P11" s="290" t="s">
        <v>1284</v>
      </c>
      <c r="Q11" s="291" t="str">
        <f>IFERROR(VLOOKUP(Table3[[#This Row],[PLAYER]],RB_SEA!$AB:$AD,3,0),"")</f>
        <v>DAL</v>
      </c>
      <c r="R11" s="244">
        <f>IFERROR(VLOOKUP(Table3[[#This Row],[PLAYER]],RB_SEA!$AB:$AF,2,0),"-")</f>
        <v>64.111111111111114</v>
      </c>
      <c r="S11" s="244">
        <f>IFERROR(VLOOKUP(Table3[[#This Row],[PLAYER]],RB_L3!$AB:$AF,2,0),"-")</f>
        <v>67</v>
      </c>
      <c r="T11" s="244">
        <f>IFERROR(VLOOKUP(Table3[[#This Row],[PLAYER]],'RB_L1 '!$AB:$AC,2,0),"-")</f>
        <v>92</v>
      </c>
      <c r="W11" s="290" t="s">
        <v>1535</v>
      </c>
      <c r="X11" s="291" t="str">
        <f>IFERROR(VLOOKUP(Table5[[#This Row],[PLAYER]],TE_L1!$AD:$AF,3,0),"-")</f>
        <v>CLE</v>
      </c>
      <c r="Y11" s="328">
        <f>IFERROR(VLOOKUP(Table5[[#This Row],[PLAYER]],TE_SEA!$AD:$AE,2,0),"-")</f>
        <v>51.555555555555557</v>
      </c>
      <c r="Z11" s="328">
        <f>IFERROR(VLOOKUP(Table5[[#This Row],[PLAYER]],TE_L1!$AD:$AE,2,0),"-")</f>
        <v>29</v>
      </c>
    </row>
    <row r="12" spans="1:26" x14ac:dyDescent="0.3">
      <c r="B12" s="43" t="s">
        <v>841</v>
      </c>
      <c r="C12" s="43" t="str">
        <f>IFERROR(VLOOKUP(Table2[[#This Row],[PLAYER]],QB_L1!$AB:$AD,3,0),"-")</f>
        <v>LV</v>
      </c>
      <c r="D12" s="244">
        <f>IFERROR(VLOOKUP(Table2[[#This Row],[PLAYER]],QB_SEA!$AB:$AC,2,0),"-")</f>
        <v>248.18181818181819</v>
      </c>
      <c r="E12" s="244">
        <f>IFERROR(VLOOKUP(Table2[[#This Row],[PLAYER]],QB_L3!$AB:$AC,2,0),"-")</f>
        <v>283.33333333333331</v>
      </c>
      <c r="F12" s="244">
        <f>IFERROR(VLOOKUP(Table2[[#This Row],[PLAYER]],QB_L1!$AB:$AC,2,0),"-")</f>
        <v>295</v>
      </c>
      <c r="I12" s="43" t="s">
        <v>1166</v>
      </c>
      <c r="J12" s="43" t="str">
        <f>IFERROR(VLOOKUP(Table25[[#This Row],[PLAYER]],WR_L1!$AD:$AF,3,0),"-")</f>
        <v>ARI</v>
      </c>
      <c r="K12" s="244">
        <f>IFERROR(VLOOKUP(Table25[[#This Row],[PLAYER]],WR_SEA!$AD:$AF,2,0),"-")</f>
        <v>95.666666666666671</v>
      </c>
      <c r="L12" s="244">
        <f>IFERROR(VLOOKUP(Table25[[#This Row],[PLAYER]],WR_L3!$AD:$AF,2,0),"-")</f>
        <v>92</v>
      </c>
      <c r="M12" s="244">
        <f>IFERROR(VLOOKUP(Table25[[#This Row],[PLAYER]],WR_L1!$AD:$AF,2,0),"-")</f>
        <v>87</v>
      </c>
      <c r="P12" s="292" t="s">
        <v>1330</v>
      </c>
      <c r="Q12" s="289" t="str">
        <f>IFERROR(VLOOKUP(Table3[[#This Row],[PLAYER]],RB_SEA!$AB:$AD,3,0),"")</f>
        <v>JAC</v>
      </c>
      <c r="R12" s="244">
        <f>IFERROR(VLOOKUP(Table3[[#This Row],[PLAYER]],RB_SEA!$AB:$AF,2,0),"-")</f>
        <v>13.333333333333334</v>
      </c>
      <c r="S12" s="244">
        <f>IFERROR(VLOOKUP(Table3[[#This Row],[PLAYER]],RB_L3!$AB:$AF,2,0),"-")</f>
        <v>16</v>
      </c>
      <c r="T12" s="244">
        <f>IFERROR(VLOOKUP(Table3[[#This Row],[PLAYER]],'RB_L1 '!$AB:$AC,2,0),"-")</f>
        <v>28</v>
      </c>
      <c r="W12" s="292" t="s">
        <v>1633</v>
      </c>
      <c r="X12" s="289" t="str">
        <f>IFERROR(VLOOKUP(Table5[[#This Row],[PLAYER]],TE_L1!$AD:$AF,3,0),"-")</f>
        <v>WAS</v>
      </c>
      <c r="Y12" s="326">
        <f>IFERROR(VLOOKUP(Table5[[#This Row],[PLAYER]],TE_SEA!$AD:$AE,2,0),"-")</f>
        <v>12</v>
      </c>
      <c r="Z12" s="326">
        <f>IFERROR(VLOOKUP(Table5[[#This Row],[PLAYER]],TE_L1!$AD:$AE,2,0),"-")</f>
        <v>24</v>
      </c>
    </row>
    <row r="13" spans="1:26" x14ac:dyDescent="0.3">
      <c r="B13" s="43" t="s">
        <v>842</v>
      </c>
      <c r="C13" s="43" t="str">
        <f>IFERROR(VLOOKUP(Table2[[#This Row],[PLAYER]],QB_L1!$AB:$AD,3,0),"-")</f>
        <v>SEA</v>
      </c>
      <c r="D13" s="244">
        <f>IFERROR(VLOOKUP(Table2[[#This Row],[PLAYER]],QB_SEA!$AB:$AC,2,0),"-")</f>
        <v>254.72727272727272</v>
      </c>
      <c r="E13" s="244">
        <f>IFERROR(VLOOKUP(Table2[[#This Row],[PLAYER]],QB_L3!$AB:$AC,2,0),"-")</f>
        <v>301.5</v>
      </c>
      <c r="F13" s="244">
        <f>IFERROR(VLOOKUP(Table2[[#This Row],[PLAYER]],QB_L1!$AB:$AC,2,0),"-")</f>
        <v>328</v>
      </c>
      <c r="I13" s="43" t="s">
        <v>1116</v>
      </c>
      <c r="J13" s="43" t="str">
        <f>IFERROR(VLOOKUP(Table25[[#This Row],[PLAYER]],WR_L1!$AD:$AF,3,0),"-")</f>
        <v>BUF</v>
      </c>
      <c r="K13" s="244">
        <f>IFERROR(VLOOKUP(Table25[[#This Row],[PLAYER]],WR_SEA!$AD:$AF,2,0),"-")</f>
        <v>100.90909090909091</v>
      </c>
      <c r="L13" s="244">
        <f>IFERROR(VLOOKUP(Table25[[#This Row],[PLAYER]],WR_L3!$AD:$AF,2,0),"-")</f>
        <v>84.333333333333329</v>
      </c>
      <c r="M13" s="244">
        <f>IFERROR(VLOOKUP(Table25[[#This Row],[PLAYER]],WR_L1!$AD:$AF,2,0),"-")</f>
        <v>77</v>
      </c>
      <c r="P13" s="290" t="s">
        <v>1309</v>
      </c>
      <c r="Q13" s="291" t="str">
        <f>IFERROR(VLOOKUP(Table3[[#This Row],[PLAYER]],RB_SEA!$AB:$AD,3,0),"")</f>
        <v>CIN</v>
      </c>
      <c r="R13" s="244">
        <f>IFERROR(VLOOKUP(Table3[[#This Row],[PLAYER]],RB_SEA!$AB:$AF,2,0),"-")</f>
        <v>20.09090909090909</v>
      </c>
      <c r="S13" s="244">
        <f>IFERROR(VLOOKUP(Table3[[#This Row],[PLAYER]],RB_L3!$AB:$AF,2,0),"-")</f>
        <v>44</v>
      </c>
      <c r="T13" s="244">
        <f>IFERROR(VLOOKUP(Table3[[#This Row],[PLAYER]],'RB_L1 '!$AB:$AC,2,0),"-")</f>
        <v>58</v>
      </c>
      <c r="W13" s="290" t="s">
        <v>1518</v>
      </c>
      <c r="X13" s="291" t="str">
        <f>IFERROR(VLOOKUP(Table5[[#This Row],[PLAYER]],TE_L1!$AD:$AF,3,0),"-")</f>
        <v>BAL</v>
      </c>
      <c r="Y13" s="328">
        <f>IFERROR(VLOOKUP(Table5[[#This Row],[PLAYER]],TE_SEA!$AD:$AE,2,0),"-")</f>
        <v>60.1</v>
      </c>
      <c r="Z13" s="328">
        <f>IFERROR(VLOOKUP(Table5[[#This Row],[PLAYER]],TE_L1!$AD:$AE,2,0),"-")</f>
        <v>50</v>
      </c>
    </row>
    <row r="14" spans="1:26" x14ac:dyDescent="0.3">
      <c r="B14" s="43" t="s">
        <v>1040</v>
      </c>
      <c r="C14" s="43" t="str">
        <f>IFERROR(VLOOKUP(Table2[[#This Row],[PLAYER]],QB_L1!$AB:$AD,3,0),"-")</f>
        <v>KC</v>
      </c>
      <c r="D14" s="244">
        <f>IFERROR(VLOOKUP(Table2[[#This Row],[PLAYER]],QB_SEA!$AB:$AC,2,0),"-")</f>
        <v>325.90909090909093</v>
      </c>
      <c r="E14" s="244">
        <f>IFERROR(VLOOKUP(Table2[[#This Row],[PLAYER]],QB_L3!$AB:$AC,2,0),"-")</f>
        <v>326.66666666666669</v>
      </c>
      <c r="F14" s="244">
        <f>IFERROR(VLOOKUP(Table2[[#This Row],[PLAYER]],QB_L1!$AB:$AC,2,0),"-")</f>
        <v>320</v>
      </c>
      <c r="I14" s="43" t="s">
        <v>1162</v>
      </c>
      <c r="J14" s="43" t="str">
        <f>IFERROR(VLOOKUP(Table25[[#This Row],[PLAYER]],WR_L1!$AD:$AF,3,0),"-")</f>
        <v>LAC</v>
      </c>
      <c r="K14" s="244">
        <f>IFERROR(VLOOKUP(Table25[[#This Row],[PLAYER]],WR_SEA!$AD:$AF,2,0),"-")</f>
        <v>41.090909090909093</v>
      </c>
      <c r="L14" s="244">
        <f>IFERROR(VLOOKUP(Table25[[#This Row],[PLAYER]],WR_L3!$AD:$AF,2,0),"-")</f>
        <v>56.666666666666664</v>
      </c>
      <c r="M14" s="244">
        <f>IFERROR(VLOOKUP(Table25[[#This Row],[PLAYER]],WR_L1!$AD:$AF,2,0),"-")</f>
        <v>73</v>
      </c>
      <c r="P14" s="292" t="s">
        <v>1295</v>
      </c>
      <c r="Q14" s="289" t="str">
        <f>IFERROR(VLOOKUP(Table3[[#This Row],[PLAYER]],RB_SEA!$AB:$AD,3,0),"")</f>
        <v>GB</v>
      </c>
      <c r="R14" s="244">
        <f>IFERROR(VLOOKUP(Table3[[#This Row],[PLAYER]],RB_SEA!$AB:$AF,2,0),"-")</f>
        <v>44.25</v>
      </c>
      <c r="S14" s="244">
        <f>IFERROR(VLOOKUP(Table3[[#This Row],[PLAYER]],RB_L3!$AB:$AF,2,0),"-")</f>
        <v>47.333333333333336</v>
      </c>
      <c r="T14" s="244">
        <f>IFERROR(VLOOKUP(Table3[[#This Row],[PLAYER]],'RB_L1 '!$AB:$AC,2,0),"-")</f>
        <v>64</v>
      </c>
      <c r="W14" s="292" t="s">
        <v>1536</v>
      </c>
      <c r="X14" s="289" t="str">
        <f>IFERROR(VLOOKUP(Table5[[#This Row],[PLAYER]],TE_L1!$AD:$AF,3,0),"-")</f>
        <v>ATL</v>
      </c>
      <c r="Y14" s="326">
        <f>IFERROR(VLOOKUP(Table5[[#This Row],[PLAYER]],TE_SEA!$AD:$AE,2,0),"-")</f>
        <v>8</v>
      </c>
      <c r="Z14" s="326">
        <f>IFERROR(VLOOKUP(Table5[[#This Row],[PLAYER]],TE_L1!$AD:$AE,2,0),"-")</f>
        <v>9</v>
      </c>
    </row>
    <row r="15" spans="1:26" x14ac:dyDescent="0.3">
      <c r="B15" s="43" t="s">
        <v>865</v>
      </c>
      <c r="C15" s="43" t="str">
        <f>IFERROR(VLOOKUP(Table2[[#This Row],[PLAYER]],QB_L1!$AB:$AD,3,0),"-")</f>
        <v>TB</v>
      </c>
      <c r="D15" s="244">
        <f>IFERROR(VLOOKUP(Table2[[#This Row],[PLAYER]],QB_SEA!$AB:$AC,2,0),"-")</f>
        <v>277.36363636363637</v>
      </c>
      <c r="E15" s="244">
        <f>IFERROR(VLOOKUP(Table2[[#This Row],[PLAYER]],QB_L3!$AB:$AC,2,0),"-")</f>
        <v>252</v>
      </c>
      <c r="F15" s="244">
        <f>IFERROR(VLOOKUP(Table2[[#This Row],[PLAYER]],QB_L1!$AB:$AC,2,0),"-")</f>
        <v>246</v>
      </c>
      <c r="I15" s="43" t="s">
        <v>1147</v>
      </c>
      <c r="J15" s="43" t="str">
        <f>IFERROR(VLOOKUP(Table25[[#This Row],[PLAYER]],WR_L1!$AD:$AF,3,0),"-")</f>
        <v>SEA</v>
      </c>
      <c r="K15" s="244">
        <f>IFERROR(VLOOKUP(Table25[[#This Row],[PLAYER]],WR_SEA!$AD:$AF,2,0),"-")</f>
        <v>64.36363636363636</v>
      </c>
      <c r="L15" s="244">
        <f>IFERROR(VLOOKUP(Table25[[#This Row],[PLAYER]],WR_L3!$AD:$AF,2,0),"-")</f>
        <v>55</v>
      </c>
      <c r="M15" s="244">
        <f>IFERROR(VLOOKUP(Table25[[#This Row],[PLAYER]],WR_L1!$AD:$AF,2,0),"-")</f>
        <v>68</v>
      </c>
      <c r="P15" s="290" t="s">
        <v>1319</v>
      </c>
      <c r="Q15" s="291" t="str">
        <f>IFERROR(VLOOKUP(Table3[[#This Row],[PLAYER]],RB_SEA!$AB:$AD,3,0),"")</f>
        <v>KC</v>
      </c>
      <c r="R15" s="244">
        <f>IFERROR(VLOOKUP(Table3[[#This Row],[PLAYER]],RB_SEA!$AB:$AF,2,0),"-")</f>
        <v>41.363636363636367</v>
      </c>
      <c r="S15" s="244">
        <f>IFERROR(VLOOKUP(Table3[[#This Row],[PLAYER]],RB_L3!$AB:$AF,2,0),"-")</f>
        <v>86</v>
      </c>
      <c r="T15" s="244">
        <f>IFERROR(VLOOKUP(Table3[[#This Row],[PLAYER]],'RB_L1 '!$AB:$AC,2,0),"-")</f>
        <v>69</v>
      </c>
      <c r="W15" s="290" t="s">
        <v>1619</v>
      </c>
      <c r="X15" s="291" t="str">
        <f>IFERROR(VLOOKUP(Table5[[#This Row],[PLAYER]],TE_L1!$AD:$AF,3,0),"-")</f>
        <v>TB</v>
      </c>
      <c r="Y15" s="328">
        <f>IFERROR(VLOOKUP(Table5[[#This Row],[PLAYER]],TE_SEA!$AD:$AE,2,0),"-")</f>
        <v>6.333333333333333</v>
      </c>
      <c r="Z15" s="328">
        <f>IFERROR(VLOOKUP(Table5[[#This Row],[PLAYER]],TE_L1!$AD:$AE,2,0),"-")</f>
        <v>5</v>
      </c>
    </row>
    <row r="16" spans="1:26" x14ac:dyDescent="0.3">
      <c r="B16" s="43" t="s">
        <v>848</v>
      </c>
      <c r="C16" s="43" t="str">
        <f>IFERROR(VLOOKUP(Table2[[#This Row],[PLAYER]],QB_L1!$AB:$AD,3,0),"-")</f>
        <v>CIN</v>
      </c>
      <c r="D16" s="244">
        <f>IFERROR(VLOOKUP(Table2[[#This Row],[PLAYER]],QB_SEA!$AB:$AC,2,0),"-")</f>
        <v>287.27272727272725</v>
      </c>
      <c r="E16" s="244">
        <f>IFERROR(VLOOKUP(Table2[[#This Row],[PLAYER]],QB_L3!$AB:$AC,2,0),"-")</f>
        <v>312.5</v>
      </c>
      <c r="F16" s="244">
        <f>IFERROR(VLOOKUP(Table2[[#This Row],[PLAYER]],QB_L1!$AB:$AC,2,0),"-")</f>
        <v>270</v>
      </c>
      <c r="I16" s="43" t="s">
        <v>1137</v>
      </c>
      <c r="J16" s="43" t="str">
        <f>IFERROR(VLOOKUP(Table25[[#This Row],[PLAYER]],WR_L1!$AD:$AF,3,0),"-")</f>
        <v>NE</v>
      </c>
      <c r="K16" s="244">
        <f>IFERROR(VLOOKUP(Table25[[#This Row],[PLAYER]],WR_SEA!$AD:$AF,2,0),"-")</f>
        <v>34.444444444444443</v>
      </c>
      <c r="L16" s="244">
        <f>IFERROR(VLOOKUP(Table25[[#This Row],[PLAYER]],WR_L3!$AD:$AF,2,0),"-")</f>
        <v>41.5</v>
      </c>
      <c r="M16" s="244">
        <f>IFERROR(VLOOKUP(Table25[[#This Row],[PLAYER]],WR_L1!$AD:$AF,2,0),"-")</f>
        <v>65</v>
      </c>
      <c r="P16" s="292" t="s">
        <v>1260</v>
      </c>
      <c r="Q16" s="289" t="str">
        <f>IFERROR(VLOOKUP(Table3[[#This Row],[PLAYER]],RB_SEA!$AB:$AD,3,0),"")</f>
        <v>LAC</v>
      </c>
      <c r="R16" s="244">
        <f>IFERROR(VLOOKUP(Table3[[#This Row],[PLAYER]],RB_SEA!$AB:$AF,2,0),"-")</f>
        <v>50.363636363636367</v>
      </c>
      <c r="S16" s="244">
        <f>IFERROR(VLOOKUP(Table3[[#This Row],[PLAYER]],RB_L3!$AB:$AF,2,0),"-")</f>
        <v>42.333333333333336</v>
      </c>
      <c r="T16" s="244">
        <f>IFERROR(VLOOKUP(Table3[[#This Row],[PLAYER]],'RB_L1 '!$AB:$AC,2,0),"-")</f>
        <v>20</v>
      </c>
      <c r="W16" s="292" t="s">
        <v>1597</v>
      </c>
      <c r="X16" s="289" t="str">
        <f>IFERROR(VLOOKUP(Table5[[#This Row],[PLAYER]],TE_L1!$AD:$AF,3,0),"-")</f>
        <v>MIA</v>
      </c>
      <c r="Y16" s="326">
        <f>IFERROR(VLOOKUP(Table5[[#This Row],[PLAYER]],TE_SEA!$AD:$AE,2,0),"-")</f>
        <v>6.75</v>
      </c>
      <c r="Z16" s="326">
        <f>IFERROR(VLOOKUP(Table5[[#This Row],[PLAYER]],TE_L1!$AD:$AE,2,0),"-")</f>
        <v>4</v>
      </c>
    </row>
    <row r="17" spans="2:26" x14ac:dyDescent="0.3">
      <c r="B17" s="43" t="s">
        <v>846</v>
      </c>
      <c r="C17" s="43" t="str">
        <f>IFERROR(VLOOKUP(Table2[[#This Row],[PLAYER]],QB_L1!$AB:$AD,3,0),"-")</f>
        <v>DET</v>
      </c>
      <c r="D17" s="244">
        <f>IFERROR(VLOOKUP(Table2[[#This Row],[PLAYER]],QB_SEA!$AB:$AC,2,0),"-")</f>
        <v>243.81818181818181</v>
      </c>
      <c r="E17" s="244">
        <f>IFERROR(VLOOKUP(Table2[[#This Row],[PLAYER]],QB_L3!$AB:$AC,2,0),"-")</f>
        <v>213.66666666666666</v>
      </c>
      <c r="F17" s="244">
        <f>IFERROR(VLOOKUP(Table2[[#This Row],[PLAYER]],QB_L1!$AB:$AC,2,0),"-")</f>
        <v>240</v>
      </c>
      <c r="I17" s="43" t="s">
        <v>1100</v>
      </c>
      <c r="J17" s="43" t="str">
        <f>IFERROR(VLOOKUP(Table25[[#This Row],[PLAYER]],WR_L1!$AD:$AF,3,0),"-")</f>
        <v>LV</v>
      </c>
      <c r="K17" s="244">
        <f>IFERROR(VLOOKUP(Table25[[#This Row],[PLAYER]],WR_SEA!$AD:$AF,2,0),"-")</f>
        <v>48.272727272727273</v>
      </c>
      <c r="L17" s="244">
        <f>IFERROR(VLOOKUP(Table25[[#This Row],[PLAYER]],WR_L3!$AD:$AF,2,0),"-")</f>
        <v>44.333333333333336</v>
      </c>
      <c r="M17" s="244">
        <f>IFERROR(VLOOKUP(Table25[[#This Row],[PLAYER]],WR_L1!$AD:$AF,2,0),"-")</f>
        <v>63</v>
      </c>
      <c r="P17" s="290" t="s">
        <v>1360</v>
      </c>
      <c r="Q17" s="291" t="str">
        <f>IFERROR(VLOOKUP(Table3[[#This Row],[PLAYER]],RB_SEA!$AB:$AD,3,0),"")</f>
        <v>NYJ</v>
      </c>
      <c r="R17" s="244">
        <f>IFERROR(VLOOKUP(Table3[[#This Row],[PLAYER]],RB_SEA!$AB:$AF,2,0),"-")</f>
        <v>11.5</v>
      </c>
      <c r="S17" s="244">
        <f>IFERROR(VLOOKUP(Table3[[#This Row],[PLAYER]],RB_L3!$AB:$AF,2,0),"-")</f>
        <v>33</v>
      </c>
      <c r="T17" s="244">
        <f>IFERROR(VLOOKUP(Table3[[#This Row],[PLAYER]],'RB_L1 '!$AB:$AC,2,0),"-")</f>
        <v>62</v>
      </c>
      <c r="W17" s="290" t="s">
        <v>1555</v>
      </c>
      <c r="X17" s="291" t="str">
        <f>IFERROR(VLOOKUP(Table5[[#This Row],[PLAYER]],TE_L1!$AD:$AF,3,0),"-")</f>
        <v>DAL</v>
      </c>
      <c r="Y17" s="328">
        <f>IFERROR(VLOOKUP(Table5[[#This Row],[PLAYER]],TE_SEA!$AD:$AE,2,0),"-")</f>
        <v>9.2222222222222214</v>
      </c>
      <c r="Z17" s="328">
        <f>IFERROR(VLOOKUP(Table5[[#This Row],[PLAYER]],TE_L1!$AD:$AE,2,0),"-")</f>
        <v>0</v>
      </c>
    </row>
    <row r="18" spans="2:26" x14ac:dyDescent="0.3">
      <c r="B18" s="43" t="s">
        <v>1676</v>
      </c>
      <c r="C18" s="43" t="str">
        <f>IFERROR(VLOOKUP(Table2[[#This Row],[PLAYER]],QB_L1!$AB:$AD,3,0),"-")</f>
        <v>CAR</v>
      </c>
      <c r="D18" s="244">
        <f>IFERROR(VLOOKUP(Table2[[#This Row],[PLAYER]],QB_SEA!$AB:$AC,2,0),"-")</f>
        <v>164</v>
      </c>
      <c r="E18" s="244">
        <f>IFERROR(VLOOKUP(Table2[[#This Row],[PLAYER]],QB_L3!$AB:$AC,2,0),"-")</f>
        <v>164</v>
      </c>
      <c r="F18" s="244">
        <f>IFERROR(VLOOKUP(Table2[[#This Row],[PLAYER]],QB_L1!$AB:$AC,2,0),"-")</f>
        <v>164</v>
      </c>
      <c r="I18" s="43" t="s">
        <v>1208</v>
      </c>
      <c r="J18" s="43" t="str">
        <f>IFERROR(VLOOKUP(Table25[[#This Row],[PLAYER]],WR_L1!$AD:$AF,3,0),"-")</f>
        <v>MIN</v>
      </c>
      <c r="K18" s="244">
        <f>IFERROR(VLOOKUP(Table25[[#This Row],[PLAYER]],WR_SEA!$AD:$AF,2,0),"-")</f>
        <v>50.272727272727273</v>
      </c>
      <c r="L18" s="244">
        <f>IFERROR(VLOOKUP(Table25[[#This Row],[PLAYER]],WR_L3!$AD:$AF,2,0),"-")</f>
        <v>45</v>
      </c>
      <c r="M18" s="244">
        <f>IFERROR(VLOOKUP(Table25[[#This Row],[PLAYER]],WR_L1!$AD:$AF,2,0),"-")</f>
        <v>61</v>
      </c>
      <c r="P18" s="292" t="s">
        <v>1447</v>
      </c>
      <c r="Q18" s="289" t="str">
        <f>IFERROR(VLOOKUP(Table3[[#This Row],[PLAYER]],RB_SEA!$AB:$AD,3,0),"")</f>
        <v>PIT</v>
      </c>
      <c r="R18" s="244">
        <f>IFERROR(VLOOKUP(Table3[[#This Row],[PLAYER]],RB_SEA!$AB:$AF,2,0),"-")</f>
        <v>12.4</v>
      </c>
      <c r="S18" s="244">
        <f>IFERROR(VLOOKUP(Table3[[#This Row],[PLAYER]],RB_L3!$AB:$AF,2,0),"-")</f>
        <v>31</v>
      </c>
      <c r="T18" s="244">
        <f>IFERROR(VLOOKUP(Table3[[#This Row],[PLAYER]],'RB_L1 '!$AB:$AC,2,0),"-")</f>
        <v>62</v>
      </c>
      <c r="W18" s="292" t="s">
        <v>1529</v>
      </c>
      <c r="X18" s="289" t="str">
        <f>IFERROR(VLOOKUP(Table5[[#This Row],[PLAYER]],TE_L1!$AD:$AF,3,0),"-")</f>
        <v>CIN</v>
      </c>
      <c r="Y18" s="326">
        <f>IFERROR(VLOOKUP(Table5[[#This Row],[PLAYER]],TE_SEA!$AD:$AE,2,0),"-")</f>
        <v>35.272727272727273</v>
      </c>
      <c r="Z18" s="326">
        <f>IFERROR(VLOOKUP(Table5[[#This Row],[PLAYER]],TE_L1!$AD:$AE,2,0),"-")</f>
        <v>57</v>
      </c>
    </row>
    <row r="19" spans="2:26" x14ac:dyDescent="0.3">
      <c r="B19" s="43" t="s">
        <v>838</v>
      </c>
      <c r="C19" s="43" t="str">
        <f>IFERROR(VLOOKUP(Table2[[#This Row],[PLAYER]],QB_L1!$AB:$AD,3,0),"-")</f>
        <v>DAL</v>
      </c>
      <c r="D19" s="244">
        <f>IFERROR(VLOOKUP(Table2[[#This Row],[PLAYER]],QB_SEA!$AB:$AC,2,0),"-")</f>
        <v>232.16666666666666</v>
      </c>
      <c r="E19" s="244">
        <f>IFERROR(VLOOKUP(Table2[[#This Row],[PLAYER]],QB_L3!$AB:$AC,2,0),"-")</f>
        <v>267.33333333333331</v>
      </c>
      <c r="F19" s="244">
        <f>IFERROR(VLOOKUP(Table2[[#This Row],[PLAYER]],QB_L1!$AB:$AC,2,0),"-")</f>
        <v>261</v>
      </c>
      <c r="I19" s="43" t="s">
        <v>1183</v>
      </c>
      <c r="J19" s="43" t="str">
        <f>IFERROR(VLOOKUP(Table25[[#This Row],[PLAYER]],WR_L1!$AD:$AF,3,0),"-")</f>
        <v>IND</v>
      </c>
      <c r="K19" s="244">
        <f>IFERROR(VLOOKUP(Table25[[#This Row],[PLAYER]],WR_SEA!$AD:$AF,2,0),"-")</f>
        <v>67.181818181818187</v>
      </c>
      <c r="L19" s="244">
        <f>IFERROR(VLOOKUP(Table25[[#This Row],[PLAYER]],WR_L3!$AD:$AF,2,0),"-")</f>
        <v>63</v>
      </c>
      <c r="M19" s="244">
        <f>IFERROR(VLOOKUP(Table25[[#This Row],[PLAYER]],WR_L1!$AD:$AF,2,0),"-")</f>
        <v>61</v>
      </c>
      <c r="P19" s="290" t="s">
        <v>1258</v>
      </c>
      <c r="Q19" s="291" t="str">
        <f>IFERROR(VLOOKUP(Table3[[#This Row],[PLAYER]],RB_SEA!$AB:$AD,3,0),"")</f>
        <v>TEN</v>
      </c>
      <c r="R19" s="244">
        <f>IFERROR(VLOOKUP(Table3[[#This Row],[PLAYER]],RB_SEA!$AB:$AF,2,0),"-")</f>
        <v>95.272727272727266</v>
      </c>
      <c r="S19" s="244">
        <f>IFERROR(VLOOKUP(Table3[[#This Row],[PLAYER]],RB_L3!$AB:$AF,2,0),"-")</f>
        <v>59.333333333333336</v>
      </c>
      <c r="T19" s="244">
        <f>IFERROR(VLOOKUP(Table3[[#This Row],[PLAYER]],'RB_L1 '!$AB:$AC,2,0),"-")</f>
        <v>38</v>
      </c>
      <c r="W19" s="290" t="s">
        <v>1541</v>
      </c>
      <c r="X19" s="291" t="str">
        <f>IFERROR(VLOOKUP(Table5[[#This Row],[PLAYER]],TE_L1!$AD:$AF,3,0),"-")</f>
        <v>DAL</v>
      </c>
      <c r="Y19" s="328">
        <f>IFERROR(VLOOKUP(Table5[[#This Row],[PLAYER]],TE_SEA!$AD:$AE,2,0),"-")</f>
        <v>20</v>
      </c>
      <c r="Z19" s="328">
        <f>IFERROR(VLOOKUP(Table5[[#This Row],[PLAYER]],TE_L1!$AD:$AE,2,0),"-")</f>
        <v>57</v>
      </c>
    </row>
    <row r="20" spans="2:26" x14ac:dyDescent="0.3">
      <c r="B20" s="43" t="s">
        <v>868</v>
      </c>
      <c r="C20" s="43" t="str">
        <f>IFERROR(VLOOKUP(Table2[[#This Row],[PLAYER]],QB_L1!$AB:$AD,3,0),"-")</f>
        <v>MIA</v>
      </c>
      <c r="D20" s="244">
        <f>IFERROR(VLOOKUP(Table2[[#This Row],[PLAYER]],QB_SEA!$AB:$AC,2,0),"-")</f>
        <v>284.88888888888891</v>
      </c>
      <c r="E20" s="244">
        <f>IFERROR(VLOOKUP(Table2[[#This Row],[PLAYER]],QB_L3!$AB:$AC,2,0),"-")</f>
        <v>292</v>
      </c>
      <c r="F20" s="244">
        <f>IFERROR(VLOOKUP(Table2[[#This Row],[PLAYER]],QB_L1!$AB:$AC,2,0),"-")</f>
        <v>299</v>
      </c>
      <c r="I20" s="43" t="s">
        <v>1186</v>
      </c>
      <c r="J20" s="43" t="str">
        <f>IFERROR(VLOOKUP(Table25[[#This Row],[PLAYER]],WR_L1!$AD:$AF,3,0),"-")</f>
        <v>NYJ</v>
      </c>
      <c r="K20" s="244">
        <f>IFERROR(VLOOKUP(Table25[[#This Row],[PLAYER]],WR_SEA!$AD:$AF,2,0),"-")</f>
        <v>28.4</v>
      </c>
      <c r="L20" s="244">
        <f>IFERROR(VLOOKUP(Table25[[#This Row],[PLAYER]],WR_L3!$AD:$AF,2,0),"-")</f>
        <v>40.5</v>
      </c>
      <c r="M20" s="244">
        <f>IFERROR(VLOOKUP(Table25[[#This Row],[PLAYER]],WR_L1!$AD:$AF,2,0),"-")</f>
        <v>64</v>
      </c>
      <c r="P20" s="292" t="s">
        <v>1430</v>
      </c>
      <c r="Q20" s="289" t="str">
        <f>IFERROR(VLOOKUP(Table3[[#This Row],[PLAYER]],RB_SEA!$AB:$AD,3,0),"")</f>
        <v>LV</v>
      </c>
      <c r="R20" s="244">
        <f>IFERROR(VLOOKUP(Table3[[#This Row],[PLAYER]],RB_SEA!$AB:$AF,2,0),"-")</f>
        <v>1.4545454545454546</v>
      </c>
      <c r="S20" s="244">
        <f>IFERROR(VLOOKUP(Table3[[#This Row],[PLAYER]],RB_L3!$AB:$AF,2,0),"-")</f>
        <v>5.333333333333333</v>
      </c>
      <c r="T20" s="244">
        <f>IFERROR(VLOOKUP(Table3[[#This Row],[PLAYER]],'RB_L1 '!$AB:$AC,2,0),"-")</f>
        <v>16</v>
      </c>
      <c r="W20" s="292" t="s">
        <v>1539</v>
      </c>
      <c r="X20" s="289" t="str">
        <f>IFERROR(VLOOKUP(Table5[[#This Row],[PLAYER]],TE_L1!$AD:$AF,3,0),"-")</f>
        <v>NYJ</v>
      </c>
      <c r="Y20" s="326">
        <f>IFERROR(VLOOKUP(Table5[[#This Row],[PLAYER]],TE_SEA!$AD:$AE,2,0),"-")</f>
        <v>34.636363636363633</v>
      </c>
      <c r="Z20" s="326">
        <f>IFERROR(VLOOKUP(Table5[[#This Row],[PLAYER]],TE_L1!$AD:$AE,2,0),"-")</f>
        <v>50</v>
      </c>
    </row>
    <row r="21" spans="2:26" x14ac:dyDescent="0.3">
      <c r="B21" s="43" t="s">
        <v>858</v>
      </c>
      <c r="C21" s="43" t="str">
        <f>IFERROR(VLOOKUP(Table2[[#This Row],[PLAYER]],QB_L1!$AB:$AD,3,0),"-")</f>
        <v>ATL</v>
      </c>
      <c r="D21" s="244">
        <f>IFERROR(VLOOKUP(Table2[[#This Row],[PLAYER]],QB_SEA!$AB:$AC,2,0),"-")</f>
        <v>171</v>
      </c>
      <c r="E21" s="244">
        <f>IFERROR(VLOOKUP(Table2[[#This Row],[PLAYER]],QB_L3!$AB:$AC,2,0),"-")</f>
        <v>163.66666666666666</v>
      </c>
      <c r="F21" s="244">
        <f>IFERROR(VLOOKUP(Table2[[#This Row],[PLAYER]],QB_L1!$AB:$AC,2,0),"-")</f>
        <v>174</v>
      </c>
      <c r="I21" s="43" t="s">
        <v>1177</v>
      </c>
      <c r="J21" s="43" t="str">
        <f>IFERROR(VLOOKUP(Table25[[#This Row],[PLAYER]],WR_L1!$AD:$AF,3,0),"-")</f>
        <v>DAL</v>
      </c>
      <c r="K21" s="244">
        <f>IFERROR(VLOOKUP(Table25[[#This Row],[PLAYER]],WR_SEA!$AD:$AF,2,0),"-")</f>
        <v>77.909090909090907</v>
      </c>
      <c r="L21" s="244">
        <f>IFERROR(VLOOKUP(Table25[[#This Row],[PLAYER]],WR_L3!$AD:$AF,2,0),"-")</f>
        <v>100.33333333333333</v>
      </c>
      <c r="M21" s="244">
        <f>IFERROR(VLOOKUP(Table25[[#This Row],[PLAYER]],WR_L1!$AD:$AF,2,0),"-")</f>
        <v>106</v>
      </c>
      <c r="P21" s="290" t="s">
        <v>1287</v>
      </c>
      <c r="Q21" s="291" t="str">
        <f>IFERROR(VLOOKUP(Table3[[#This Row],[PLAYER]],RB_SEA!$AB:$AD,3,0),"")</f>
        <v>CHI</v>
      </c>
      <c r="R21" s="244">
        <f>IFERROR(VLOOKUP(Table3[[#This Row],[PLAYER]],RB_SEA!$AB:$AF,2,0),"-")</f>
        <v>52.727272727272727</v>
      </c>
      <c r="S21" s="244">
        <f>IFERROR(VLOOKUP(Table3[[#This Row],[PLAYER]],RB_L3!$AB:$AF,2,0),"-")</f>
        <v>61</v>
      </c>
      <c r="T21" s="244">
        <f>IFERROR(VLOOKUP(Table3[[#This Row],[PLAYER]],'RB_L1 '!$AB:$AC,2,0),"-")</f>
        <v>79</v>
      </c>
      <c r="W21" s="290" t="s">
        <v>1514</v>
      </c>
      <c r="X21" s="291" t="str">
        <f>IFERROR(VLOOKUP(Table5[[#This Row],[PLAYER]],TE_L1!$AD:$AF,3,0),"-")</f>
        <v>PIT</v>
      </c>
      <c r="Y21" s="328">
        <f>IFERROR(VLOOKUP(Table5[[#This Row],[PLAYER]],TE_SEA!$AD:$AE,2,0),"-")</f>
        <v>52.1</v>
      </c>
      <c r="Z21" s="328">
        <f>IFERROR(VLOOKUP(Table5[[#This Row],[PLAYER]],TE_L1!$AD:$AE,2,0),"-")</f>
        <v>39</v>
      </c>
    </row>
    <row r="22" spans="2:26" x14ac:dyDescent="0.3">
      <c r="B22" s="43" t="s">
        <v>839</v>
      </c>
      <c r="C22" s="43" t="str">
        <f>IFERROR(VLOOKUP(Table2[[#This Row],[PLAYER]],QB_L1!$AB:$AD,3,0),"-")</f>
        <v>NYG</v>
      </c>
      <c r="D22" s="244">
        <f>IFERROR(VLOOKUP(Table2[[#This Row],[PLAYER]],QB_SEA!$AB:$AC,2,0),"-")</f>
        <v>196.81818181818181</v>
      </c>
      <c r="E22" s="244">
        <f>IFERROR(VLOOKUP(Table2[[#This Row],[PLAYER]],QB_L3!$AB:$AC,2,0),"-")</f>
        <v>255.33333333333334</v>
      </c>
      <c r="F22" s="244">
        <f>IFERROR(VLOOKUP(Table2[[#This Row],[PLAYER]],QB_L1!$AB:$AC,2,0),"-")</f>
        <v>228</v>
      </c>
      <c r="I22" s="43" t="s">
        <v>1143</v>
      </c>
      <c r="J22" s="43" t="str">
        <f>IFERROR(VLOOKUP(Table25[[#This Row],[PLAYER]],WR_L1!$AD:$AF,3,0),"-")</f>
        <v>LAC</v>
      </c>
      <c r="K22" s="244">
        <f>IFERROR(VLOOKUP(Table25[[#This Row],[PLAYER]],WR_SEA!$AD:$AF,2,0),"-")</f>
        <v>55</v>
      </c>
      <c r="L22" s="244">
        <f>IFERROR(VLOOKUP(Table25[[#This Row],[PLAYER]],WR_L3!$AD:$AF,2,0),"-")</f>
        <v>71.5</v>
      </c>
      <c r="M22" s="244">
        <f>IFERROR(VLOOKUP(Table25[[#This Row],[PLAYER]],WR_L1!$AD:$AF,2,0),"-")</f>
        <v>49</v>
      </c>
      <c r="P22" s="292" t="s">
        <v>1297</v>
      </c>
      <c r="Q22" s="289" t="str">
        <f>IFERROR(VLOOKUP(Table3[[#This Row],[PLAYER]],RB_SEA!$AB:$AD,3,0),"")</f>
        <v>CAR</v>
      </c>
      <c r="R22" s="244">
        <f>IFERROR(VLOOKUP(Table3[[#This Row],[PLAYER]],RB_SEA!$AB:$AF,2,0),"-")</f>
        <v>51.18181818181818</v>
      </c>
      <c r="S22" s="244">
        <f>IFERROR(VLOOKUP(Table3[[#This Row],[PLAYER]],RB_L3!$AB:$AF,2,0),"-")</f>
        <v>89</v>
      </c>
      <c r="T22" s="244">
        <f>IFERROR(VLOOKUP(Table3[[#This Row],[PLAYER]],'RB_L1 '!$AB:$AC,2,0),"-")</f>
        <v>113</v>
      </c>
      <c r="W22" s="292" t="s">
        <v>1622</v>
      </c>
      <c r="X22" s="289" t="str">
        <f>IFERROR(VLOOKUP(Table5[[#This Row],[PLAYER]],TE_L1!$AD:$AF,3,0),"-")</f>
        <v>LAC</v>
      </c>
      <c r="Y22" s="326">
        <f>IFERROR(VLOOKUP(Table5[[#This Row],[PLAYER]],TE_SEA!$AD:$AE,2,0),"-")</f>
        <v>38.200000000000003</v>
      </c>
      <c r="Z22" s="326">
        <f>IFERROR(VLOOKUP(Table5[[#This Row],[PLAYER]],TE_L1!$AD:$AE,2,0),"-")</f>
        <v>18</v>
      </c>
    </row>
    <row r="23" spans="2:26" x14ac:dyDescent="0.3">
      <c r="B23" s="43" t="s">
        <v>843</v>
      </c>
      <c r="C23" s="43" t="str">
        <f>IFERROR(VLOOKUP(Table2[[#This Row],[PLAYER]],QB_L1!$AB:$AD,3,0),"-")</f>
        <v>CLE</v>
      </c>
      <c r="D23" s="244">
        <f>IFERROR(VLOOKUP(Table2[[#This Row],[PLAYER]],QB_SEA!$AB:$AC,2,0),"-")</f>
        <v>237.09090909090909</v>
      </c>
      <c r="E23" s="244">
        <f>IFERROR(VLOOKUP(Table2[[#This Row],[PLAYER]],QB_L3!$AB:$AC,2,0),"-")</f>
        <v>248.66666666666666</v>
      </c>
      <c r="F23" s="244">
        <f>IFERROR(VLOOKUP(Table2[[#This Row],[PLAYER]],QB_L1!$AB:$AC,2,0),"-")</f>
        <v>210</v>
      </c>
      <c r="I23" s="43" t="s">
        <v>1138</v>
      </c>
      <c r="J23" s="43" t="str">
        <f>IFERROR(VLOOKUP(Table25[[#This Row],[PLAYER]],WR_L1!$AD:$AF,3,0),"-")</f>
        <v>SF</v>
      </c>
      <c r="K23" s="244">
        <f>IFERROR(VLOOKUP(Table25[[#This Row],[PLAYER]],WR_SEA!$AD:$AF,2,0),"-")</f>
        <v>26.9</v>
      </c>
      <c r="L23" s="244">
        <f>IFERROR(VLOOKUP(Table25[[#This Row],[PLAYER]],WR_L3!$AD:$AF,2,0),"-")</f>
        <v>29.666666666666668</v>
      </c>
      <c r="M23" s="244">
        <f>IFERROR(VLOOKUP(Table25[[#This Row],[PLAYER]],WR_L1!$AD:$AF,2,0),"-")</f>
        <v>49</v>
      </c>
      <c r="P23" s="290" t="s">
        <v>1339</v>
      </c>
      <c r="Q23" s="291" t="str">
        <f>IFERROR(VLOOKUP(Table3[[#This Row],[PLAYER]],RB_SEA!$AB:$AD,3,0),"")</f>
        <v>SEA</v>
      </c>
      <c r="R23" s="244">
        <f>IFERROR(VLOOKUP(Table3[[#This Row],[PLAYER]],RB_SEA!$AB:$AF,2,0),"-")</f>
        <v>4.7777777777777777</v>
      </c>
      <c r="S23" s="244">
        <f>IFERROR(VLOOKUP(Table3[[#This Row],[PLAYER]],RB_L3!$AB:$AF,2,0),"-")</f>
        <v>4</v>
      </c>
      <c r="T23" s="244">
        <f>IFERROR(VLOOKUP(Table3[[#This Row],[PLAYER]],'RB_L1 '!$AB:$AC,2,0),"-")</f>
        <v>8</v>
      </c>
      <c r="W23" s="290" t="s">
        <v>1527</v>
      </c>
      <c r="X23" s="291" t="str">
        <f>IFERROR(VLOOKUP(Table5[[#This Row],[PLAYER]],TE_L1!$AD:$AF,3,0),"-")</f>
        <v>TEN</v>
      </c>
      <c r="Y23" s="328">
        <f>IFERROR(VLOOKUP(Table5[[#This Row],[PLAYER]],TE_SEA!$AD:$AE,2,0),"-")</f>
        <v>20.7</v>
      </c>
      <c r="Z23" s="328">
        <f>IFERROR(VLOOKUP(Table5[[#This Row],[PLAYER]],TE_L1!$AD:$AE,2,0),"-")</f>
        <v>35</v>
      </c>
    </row>
    <row r="24" spans="2:26" x14ac:dyDescent="0.3">
      <c r="B24" s="43" t="s">
        <v>847</v>
      </c>
      <c r="C24" s="43" t="str">
        <f>IFERROR(VLOOKUP(Table2[[#This Row],[PLAYER]],QB_L1!$AB:$AD,3,0),"-")</f>
        <v>SF</v>
      </c>
      <c r="D24" s="244">
        <f>IFERROR(VLOOKUP(Table2[[#This Row],[PLAYER]],QB_SEA!$AB:$AC,2,0),"-")</f>
        <v>238.1</v>
      </c>
      <c r="E24" s="244">
        <f>IFERROR(VLOOKUP(Table2[[#This Row],[PLAYER]],QB_L3!$AB:$AC,2,0),"-")</f>
        <v>230</v>
      </c>
      <c r="F24" s="244">
        <f>IFERROR(VLOOKUP(Table2[[#This Row],[PLAYER]],QB_L1!$AB:$AC,2,0),"-")</f>
        <v>222</v>
      </c>
      <c r="I24" s="43" t="s">
        <v>1218</v>
      </c>
      <c r="J24" s="43" t="str">
        <f>IFERROR(VLOOKUP(Table25[[#This Row],[PLAYER]],WR_L1!$AD:$AF,3,0),"-")</f>
        <v>CLE</v>
      </c>
      <c r="K24" s="244">
        <f>IFERROR(VLOOKUP(Table25[[#This Row],[PLAYER]],WR_SEA!$AD:$AF,2,0),"-")</f>
        <v>6.5</v>
      </c>
      <c r="L24" s="244" t="str">
        <f>IFERROR(VLOOKUP(Table25[[#This Row],[PLAYER]],WR_L3!$AD:$AF,2,0),"-")</f>
        <v>-</v>
      </c>
      <c r="M24" s="244">
        <f>IFERROR(VLOOKUP(Table25[[#This Row],[PLAYER]],WR_L1!$AD:$AF,2,0),"-")</f>
        <v>17</v>
      </c>
      <c r="P24" s="292" t="s">
        <v>1262</v>
      </c>
      <c r="Q24" s="289" t="str">
        <f>IFERROR(VLOOKUP(Table3[[#This Row],[PLAYER]],RB_SEA!$AB:$AD,3,0),"")</f>
        <v>NYG</v>
      </c>
      <c r="R24" s="244">
        <f>IFERROR(VLOOKUP(Table3[[#This Row],[PLAYER]],RB_SEA!$AB:$AF,2,0),"-")</f>
        <v>90.181818181818187</v>
      </c>
      <c r="S24" s="244">
        <f>IFERROR(VLOOKUP(Table3[[#This Row],[PLAYER]],RB_L3!$AB:$AF,2,0),"-")</f>
        <v>71</v>
      </c>
      <c r="T24" s="244">
        <f>IFERROR(VLOOKUP(Table3[[#This Row],[PLAYER]],'RB_L1 '!$AB:$AC,2,0),"-")</f>
        <v>39</v>
      </c>
      <c r="W24" s="292" t="s">
        <v>1602</v>
      </c>
      <c r="X24" s="289" t="str">
        <f>IFERROR(VLOOKUP(Table5[[#This Row],[PLAYER]],TE_L1!$AD:$AF,3,0),"-")</f>
        <v>SEA</v>
      </c>
      <c r="Y24" s="326">
        <f>IFERROR(VLOOKUP(Table5[[#This Row],[PLAYER]],TE_SEA!$AD:$AE,2,0),"-")</f>
        <v>30.90909090909091</v>
      </c>
      <c r="Z24" s="326">
        <f>IFERROR(VLOOKUP(Table5[[#This Row],[PLAYER]],TE_L1!$AD:$AE,2,0),"-")</f>
        <v>34</v>
      </c>
    </row>
    <row r="25" spans="2:26" x14ac:dyDescent="0.3">
      <c r="B25" s="43" t="s">
        <v>862</v>
      </c>
      <c r="C25" s="43" t="str">
        <f>IFERROR(VLOOKUP(Table2[[#This Row],[PLAYER]],QB_L1!$AB:$AD,3,0),"-")</f>
        <v>TEN</v>
      </c>
      <c r="D25" s="244">
        <f>IFERROR(VLOOKUP(Table2[[#This Row],[PLAYER]],QB_SEA!$AB:$AC,2,0),"-")</f>
        <v>219.55555555555554</v>
      </c>
      <c r="E25" s="244">
        <f>IFERROR(VLOOKUP(Table2[[#This Row],[PLAYER]],QB_L3!$AB:$AC,2,0),"-")</f>
        <v>293</v>
      </c>
      <c r="F25" s="244">
        <f>IFERROR(VLOOKUP(Table2[[#This Row],[PLAYER]],QB_L1!$AB:$AC,2,0),"-")</f>
        <v>291</v>
      </c>
      <c r="I25" s="43" t="s">
        <v>1226</v>
      </c>
      <c r="J25" s="43" t="str">
        <f>IFERROR(VLOOKUP(Table25[[#This Row],[PLAYER]],WR_L1!$AD:$AF,3,0),"-")</f>
        <v>NYG</v>
      </c>
      <c r="K25" s="244">
        <f>IFERROR(VLOOKUP(Table25[[#This Row],[PLAYER]],WR_SEA!$AD:$AF,2,0),"-")</f>
        <v>28</v>
      </c>
      <c r="L25" s="244">
        <f>IFERROR(VLOOKUP(Table25[[#This Row],[PLAYER]],WR_L3!$AD:$AF,2,0),"-")</f>
        <v>44.5</v>
      </c>
      <c r="M25" s="244">
        <f>IFERROR(VLOOKUP(Table25[[#This Row],[PLAYER]],WR_L1!$AD:$AF,2,0),"-")</f>
        <v>41</v>
      </c>
      <c r="P25" s="290" t="s">
        <v>1265</v>
      </c>
      <c r="Q25" s="291" t="str">
        <f>IFERROR(VLOOKUP(Table3[[#This Row],[PLAYER]],RB_SEA!$AB:$AD,3,0),"")</f>
        <v>NE</v>
      </c>
      <c r="R25" s="244">
        <f>IFERROR(VLOOKUP(Table3[[#This Row],[PLAYER]],RB_SEA!$AB:$AF,2,0),"-")</f>
        <v>61.81818181818182</v>
      </c>
      <c r="S25" s="244">
        <f>IFERROR(VLOOKUP(Table3[[#This Row],[PLAYER]],RB_L3!$AB:$AF,2,0),"-")</f>
        <v>31</v>
      </c>
      <c r="T25" s="244">
        <f>IFERROR(VLOOKUP(Table3[[#This Row],[PLAYER]],'RB_L1 '!$AB:$AC,2,0),"-")</f>
        <v>36</v>
      </c>
      <c r="W25" s="290" t="s">
        <v>1512</v>
      </c>
      <c r="X25" s="291" t="str">
        <f>IFERROR(VLOOKUP(Table5[[#This Row],[PLAYER]],TE_L1!$AD:$AF,3,0),"-")</f>
        <v>TEN</v>
      </c>
      <c r="Y25" s="328">
        <f>IFERROR(VLOOKUP(Table5[[#This Row],[PLAYER]],TE_SEA!$AD:$AE,2,0),"-")</f>
        <v>23.363636363636363</v>
      </c>
      <c r="Z25" s="328">
        <f>IFERROR(VLOOKUP(Table5[[#This Row],[PLAYER]],TE_L1!$AD:$AE,2,0),"-")</f>
        <v>30</v>
      </c>
    </row>
    <row r="26" spans="2:26" x14ac:dyDescent="0.3">
      <c r="B26" s="43" t="s">
        <v>1042</v>
      </c>
      <c r="C26" s="43" t="str">
        <f>IFERROR(VLOOKUP(Table2[[#This Row],[PLAYER]],QB_L1!$AB:$AD,3,0),"-")</f>
        <v>WAS</v>
      </c>
      <c r="D26" s="244">
        <f>IFERROR(VLOOKUP(Table2[[#This Row],[PLAYER]],QB_SEA!$AB:$AC,2,0),"-")</f>
        <v>194.83333333333334</v>
      </c>
      <c r="E26" s="244">
        <f>IFERROR(VLOOKUP(Table2[[#This Row],[PLAYER]],QB_L3!$AB:$AC,2,0),"-")</f>
        <v>180</v>
      </c>
      <c r="F26" s="244">
        <f>IFERROR(VLOOKUP(Table2[[#This Row],[PLAYER]],QB_L1!$AB:$AC,2,0),"-")</f>
        <v>138</v>
      </c>
      <c r="I26" s="43" t="s">
        <v>1201</v>
      </c>
      <c r="J26" s="43" t="str">
        <f>IFERROR(VLOOKUP(Table25[[#This Row],[PLAYER]],WR_L1!$AD:$AF,3,0),"-")</f>
        <v>JAC</v>
      </c>
      <c r="K26" s="244">
        <f>IFERROR(VLOOKUP(Table25[[#This Row],[PLAYER]],WR_SEA!$AD:$AF,2,0),"-")</f>
        <v>13.222222222222221</v>
      </c>
      <c r="L26" s="244">
        <f>IFERROR(VLOOKUP(Table25[[#This Row],[PLAYER]],WR_L3!$AD:$AF,2,0),"-")</f>
        <v>20.5</v>
      </c>
      <c r="M26" s="244">
        <f>IFERROR(VLOOKUP(Table25[[#This Row],[PLAYER]],WR_L1!$AD:$AF,2,0),"-")</f>
        <v>37</v>
      </c>
      <c r="P26" s="292" t="s">
        <v>1280</v>
      </c>
      <c r="Q26" s="289" t="str">
        <f>IFERROR(VLOOKUP(Table3[[#This Row],[PLAYER]],RB_SEA!$AB:$AD,3,0),"")</f>
        <v>MIA</v>
      </c>
      <c r="R26" s="244">
        <f>IFERROR(VLOOKUP(Table3[[#This Row],[PLAYER]],RB_SEA!$AB:$AF,2,0),"-")</f>
        <v>61.545454545454547</v>
      </c>
      <c r="S26" s="244">
        <f>IFERROR(VLOOKUP(Table3[[#This Row],[PLAYER]],RB_L3!$AB:$AF,2,0),"-")</f>
        <v>79</v>
      </c>
      <c r="T26" s="244">
        <f>IFERROR(VLOOKUP(Table3[[#This Row],[PLAYER]],'RB_L1 '!$AB:$AC,2,0),"-")</f>
        <v>39</v>
      </c>
      <c r="W26" s="292" t="s">
        <v>1524</v>
      </c>
      <c r="X26" s="289" t="str">
        <f>IFERROR(VLOOKUP(Table5[[#This Row],[PLAYER]],TE_L1!$AD:$AF,3,0),"-")</f>
        <v>CHI</v>
      </c>
      <c r="Y26" s="326">
        <f>IFERROR(VLOOKUP(Table5[[#This Row],[PLAYER]],TE_SEA!$AD:$AE,2,0),"-")</f>
        <v>28</v>
      </c>
      <c r="Z26" s="326">
        <f>IFERROR(VLOOKUP(Table5[[#This Row],[PLAYER]],TE_L1!$AD:$AE,2,0),"-")</f>
        <v>27</v>
      </c>
    </row>
    <row r="27" spans="2:26" x14ac:dyDescent="0.3">
      <c r="B27" s="43" t="s">
        <v>854</v>
      </c>
      <c r="C27" s="43" t="str">
        <f>IFERROR(VLOOKUP(Table2[[#This Row],[PLAYER]],QB_L1!$AB:$AD,3,0),"-")</f>
        <v>PIT</v>
      </c>
      <c r="D27" s="244">
        <f>IFERROR(VLOOKUP(Table2[[#This Row],[PLAYER]],QB_SEA!$AB:$AC,2,0),"-")</f>
        <v>200</v>
      </c>
      <c r="E27" s="244">
        <f>IFERROR(VLOOKUP(Table2[[#This Row],[PLAYER]],QB_L3!$AB:$AC,2,0),"-")</f>
        <v>212.66666666666666</v>
      </c>
      <c r="F27" s="244">
        <f>IFERROR(VLOOKUP(Table2[[#This Row],[PLAYER]],QB_L1!$AB:$AC,2,0),"-")</f>
        <v>174</v>
      </c>
      <c r="I27" s="43" t="s">
        <v>1119</v>
      </c>
      <c r="J27" s="43" t="str">
        <f>IFERROR(VLOOKUP(Table25[[#This Row],[PLAYER]],WR_L1!$AD:$AF,3,0),"-")</f>
        <v>PHI</v>
      </c>
      <c r="K27" s="244">
        <f>IFERROR(VLOOKUP(Table25[[#This Row],[PLAYER]],WR_SEA!$AD:$AF,2,0),"-")</f>
        <v>23.545454545454547</v>
      </c>
      <c r="L27" s="244">
        <f>IFERROR(VLOOKUP(Table25[[#This Row],[PLAYER]],WR_L3!$AD:$AF,2,0),"-")</f>
        <v>48.666666666666664</v>
      </c>
      <c r="M27" s="244">
        <f>IFERROR(VLOOKUP(Table25[[#This Row],[PLAYER]],WR_L1!$AD:$AF,2,0),"-")</f>
        <v>35</v>
      </c>
      <c r="P27" s="290" t="s">
        <v>1311</v>
      </c>
      <c r="Q27" s="291" t="str">
        <f>IFERROR(VLOOKUP(Table3[[#This Row],[PLAYER]],RB_SEA!$AB:$AD,3,0),"")</f>
        <v>TB</v>
      </c>
      <c r="R27" s="244">
        <f>IFERROR(VLOOKUP(Table3[[#This Row],[PLAYER]],RB_SEA!$AB:$AF,2,0),"-")</f>
        <v>26</v>
      </c>
      <c r="S27" s="244">
        <f>IFERROR(VLOOKUP(Table3[[#This Row],[PLAYER]],RB_L3!$AB:$AF,2,0),"-")</f>
        <v>84.5</v>
      </c>
      <c r="T27" s="244">
        <f>IFERROR(VLOOKUP(Table3[[#This Row],[PLAYER]],'RB_L1 '!$AB:$AC,2,0),"-")</f>
        <v>64</v>
      </c>
      <c r="W27" s="290" t="s">
        <v>1511</v>
      </c>
      <c r="X27" s="291" t="str">
        <f>IFERROR(VLOOKUP(Table5[[#This Row],[PLAYER]],TE_L1!$AD:$AF,3,0),"-")</f>
        <v>SF</v>
      </c>
      <c r="Y27" s="328">
        <f>IFERROR(VLOOKUP(Table5[[#This Row],[PLAYER]],TE_SEA!$AD:$AE,2,0),"-")</f>
        <v>50</v>
      </c>
      <c r="Z27" s="328">
        <f>IFERROR(VLOOKUP(Table5[[#This Row],[PLAYER]],TE_L1!$AD:$AE,2,0),"-")</f>
        <v>26</v>
      </c>
    </row>
    <row r="28" spans="2:26" x14ac:dyDescent="0.3">
      <c r="B28" s="43" t="s">
        <v>1391</v>
      </c>
      <c r="C28" s="43" t="str">
        <f>IFERROR(VLOOKUP(Table2[[#This Row],[PLAYER]],QB_L1!$AB:$AD,3,0),"-")</f>
        <v>HOU</v>
      </c>
      <c r="D28" s="244">
        <f>IFERROR(VLOOKUP(Table2[[#This Row],[PLAYER]],QB_SEA!$AB:$AC,2,0),"-")</f>
        <v>107.5</v>
      </c>
      <c r="E28" s="244">
        <f>IFERROR(VLOOKUP(Table2[[#This Row],[PLAYER]],QB_L3!$AB:$AC,2,0),"-")</f>
        <v>107.5</v>
      </c>
      <c r="F28" s="244">
        <f>IFERROR(VLOOKUP(Table2[[#This Row],[PLAYER]],QB_L1!$AB:$AC,2,0),"-")</f>
        <v>215</v>
      </c>
      <c r="I28" s="43" t="s">
        <v>1108</v>
      </c>
      <c r="J28" s="43" t="str">
        <f>IFERROR(VLOOKUP(Table25[[#This Row],[PLAYER]],WR_L1!$AD:$AF,3,0),"-")</f>
        <v>CLE</v>
      </c>
      <c r="K28" s="244">
        <f>IFERROR(VLOOKUP(Table25[[#This Row],[PLAYER]],WR_SEA!$AD:$AF,2,0),"-")</f>
        <v>72</v>
      </c>
      <c r="L28" s="244">
        <f>IFERROR(VLOOKUP(Table25[[#This Row],[PLAYER]],WR_L3!$AD:$AF,2,0),"-")</f>
        <v>79.666666666666671</v>
      </c>
      <c r="M28" s="244">
        <f>IFERROR(VLOOKUP(Table25[[#This Row],[PLAYER]],WR_L1!$AD:$AF,2,0),"-")</f>
        <v>94</v>
      </c>
      <c r="P28" s="292" t="s">
        <v>1307</v>
      </c>
      <c r="Q28" s="289" t="str">
        <f>IFERROR(VLOOKUP(Table3[[#This Row],[PLAYER]],RB_SEA!$AB:$AD,3,0),"")</f>
        <v>PHI</v>
      </c>
      <c r="R28" s="244">
        <f>IFERROR(VLOOKUP(Table3[[#This Row],[PLAYER]],RB_SEA!$AB:$AF,2,0),"-")</f>
        <v>15.272727272727273</v>
      </c>
      <c r="S28" s="244">
        <f>IFERROR(VLOOKUP(Table3[[#This Row],[PLAYER]],RB_L3!$AB:$AF,2,0),"-")</f>
        <v>15.333333333333334</v>
      </c>
      <c r="T28" s="244">
        <f>IFERROR(VLOOKUP(Table3[[#This Row],[PLAYER]],'RB_L1 '!$AB:$AC,2,0),"-")</f>
        <v>39</v>
      </c>
      <c r="W28" s="292" t="s">
        <v>1519</v>
      </c>
      <c r="X28" s="289" t="str">
        <f>IFERROR(VLOOKUP(Table5[[#This Row],[PLAYER]],TE_L1!$AD:$AF,3,0),"-")</f>
        <v>KC</v>
      </c>
      <c r="Y28" s="326">
        <f>IFERROR(VLOOKUP(Table5[[#This Row],[PLAYER]],TE_SEA!$AD:$AE,2,0),"-")</f>
        <v>12.75</v>
      </c>
      <c r="Z28" s="326">
        <f>IFERROR(VLOOKUP(Table5[[#This Row],[PLAYER]],TE_L1!$AD:$AE,2,0),"-")</f>
        <v>26</v>
      </c>
    </row>
    <row r="29" spans="2:26" x14ac:dyDescent="0.3">
      <c r="B29" s="43" t="s">
        <v>832</v>
      </c>
      <c r="C29" s="43" t="str">
        <f>IFERROR(VLOOKUP(Table2[[#This Row],[PLAYER]],QB_L1!$AB:$AD,3,0),"-")</f>
        <v>GB</v>
      </c>
      <c r="D29" s="244">
        <f>IFERROR(VLOOKUP(Table2[[#This Row],[PLAYER]],QB_SEA!$AB:$AC,2,0),"-")</f>
        <v>223.5</v>
      </c>
      <c r="E29" s="244">
        <f>IFERROR(VLOOKUP(Table2[[#This Row],[PLAYER]],QB_L3!$AB:$AC,2,0),"-")</f>
        <v>197</v>
      </c>
      <c r="F29" s="244">
        <f>IFERROR(VLOOKUP(Table2[[#This Row],[PLAYER]],QB_L1!$AB:$AC,2,0),"-")</f>
        <v>140</v>
      </c>
      <c r="I29" s="43" t="s">
        <v>1141</v>
      </c>
      <c r="J29" s="43" t="str">
        <f>IFERROR(VLOOKUP(Table25[[#This Row],[PLAYER]],WR_L1!$AD:$AF,3,0),"-")</f>
        <v>ATL</v>
      </c>
      <c r="K29" s="244">
        <f>IFERROR(VLOOKUP(Table25[[#This Row],[PLAYER]],WR_SEA!$AD:$AF,2,0),"-")</f>
        <v>38.75</v>
      </c>
      <c r="L29" s="244">
        <f>IFERROR(VLOOKUP(Table25[[#This Row],[PLAYER]],WR_L3!$AD:$AF,2,0),"-")</f>
        <v>44.666666666666664</v>
      </c>
      <c r="M29" s="244">
        <f>IFERROR(VLOOKUP(Table25[[#This Row],[PLAYER]],WR_L1!$AD:$AF,2,0),"-")</f>
        <v>91</v>
      </c>
      <c r="P29" s="290" t="s">
        <v>1267</v>
      </c>
      <c r="Q29" s="291" t="str">
        <f>IFERROR(VLOOKUP(Table3[[#This Row],[PLAYER]],RB_SEA!$AB:$AD,3,0),"")</f>
        <v>DET</v>
      </c>
      <c r="R29" s="244">
        <f>IFERROR(VLOOKUP(Table3[[#This Row],[PLAYER]],RB_SEA!$AB:$AF,2,0),"-")</f>
        <v>66.727272727272734</v>
      </c>
      <c r="S29" s="244">
        <f>IFERROR(VLOOKUP(Table3[[#This Row],[PLAYER]],RB_L3!$AB:$AF,2,0),"-")</f>
        <v>63</v>
      </c>
      <c r="T29" s="244">
        <f>IFERROR(VLOOKUP(Table3[[#This Row],[PLAYER]],'RB_L1 '!$AB:$AC,2,0),"-")</f>
        <v>66</v>
      </c>
      <c r="W29" s="290" t="s">
        <v>1609</v>
      </c>
      <c r="X29" s="291" t="str">
        <f>IFERROR(VLOOKUP(Table5[[#This Row],[PLAYER]],TE_L1!$AD:$AF,3,0),"-")</f>
        <v>NYG</v>
      </c>
      <c r="Y29" s="328">
        <f>IFERROR(VLOOKUP(Table5[[#This Row],[PLAYER]],TE_SEA!$AD:$AE,2,0),"-")</f>
        <v>8.125</v>
      </c>
      <c r="Z29" s="328">
        <f>IFERROR(VLOOKUP(Table5[[#This Row],[PLAYER]],TE_L1!$AD:$AE,2,0),"-")</f>
        <v>23</v>
      </c>
    </row>
    <row r="30" spans="2:26" x14ac:dyDescent="0.3">
      <c r="B30" s="43" t="s">
        <v>859</v>
      </c>
      <c r="C30" s="43" t="str">
        <f>IFERROR(VLOOKUP(Table2[[#This Row],[PLAYER]],QB_L1!$AB:$AD,3,0),"-")</f>
        <v>IND</v>
      </c>
      <c r="D30" s="244">
        <f>IFERROR(VLOOKUP(Table2[[#This Row],[PLAYER]],QB_SEA!$AB:$AC,2,0),"-")</f>
        <v>264.2</v>
      </c>
      <c r="E30" s="244">
        <f>IFERROR(VLOOKUP(Table2[[#This Row],[PLAYER]],QB_L3!$AB:$AC,2,0),"-")</f>
        <v>211.33333333333334</v>
      </c>
      <c r="F30" s="244">
        <f>IFERROR(VLOOKUP(Table2[[#This Row],[PLAYER]],QB_L1!$AB:$AC,2,0),"-")</f>
        <v>199</v>
      </c>
      <c r="I30" s="43" t="s">
        <v>1112</v>
      </c>
      <c r="J30" s="43" t="str">
        <f>IFERROR(VLOOKUP(Table25[[#This Row],[PLAYER]],WR_L1!$AD:$AF,3,0),"-")</f>
        <v>SEA</v>
      </c>
      <c r="K30" s="244">
        <f>IFERROR(VLOOKUP(Table25[[#This Row],[PLAYER]],WR_SEA!$AD:$AF,2,0),"-")</f>
        <v>61</v>
      </c>
      <c r="L30" s="244">
        <f>IFERROR(VLOOKUP(Table25[[#This Row],[PLAYER]],WR_L3!$AD:$AF,2,0),"-")</f>
        <v>80.5</v>
      </c>
      <c r="M30" s="244">
        <f>IFERROR(VLOOKUP(Table25[[#This Row],[PLAYER]],WR_L1!$AD:$AF,2,0),"-")</f>
        <v>90</v>
      </c>
      <c r="P30" s="292" t="s">
        <v>1678</v>
      </c>
      <c r="Q30" s="289" t="str">
        <f>IFERROR(VLOOKUP(Table3[[#This Row],[PLAYER]],RB_SEA!$AB:$AD,3,0),"")</f>
        <v>NYJ</v>
      </c>
      <c r="R30" s="244">
        <f>IFERROR(VLOOKUP(Table3[[#This Row],[PLAYER]],RB_SEA!$AB:$AF,2,0),"-")</f>
        <v>69</v>
      </c>
      <c r="S30" s="244">
        <f>IFERROR(VLOOKUP(Table3[[#This Row],[PLAYER]],RB_L3!$AB:$AF,2,0),"-")</f>
        <v>69</v>
      </c>
      <c r="T30" s="244">
        <f>IFERROR(VLOOKUP(Table3[[#This Row],[PLAYER]],'RB_L1 '!$AB:$AC,2,0),"-")</f>
        <v>69</v>
      </c>
      <c r="W30" s="292" t="s">
        <v>1579</v>
      </c>
      <c r="X30" s="289" t="str">
        <f>IFERROR(VLOOKUP(Table5[[#This Row],[PLAYER]],TE_L1!$AD:$AF,3,0),"-")</f>
        <v>DET</v>
      </c>
      <c r="Y30" s="326">
        <f>IFERROR(VLOOKUP(Table5[[#This Row],[PLAYER]],TE_SEA!$AD:$AE,2,0),"-")</f>
        <v>12</v>
      </c>
      <c r="Z30" s="326">
        <f>IFERROR(VLOOKUP(Table5[[#This Row],[PLAYER]],TE_L1!$AD:$AE,2,0),"-")</f>
        <v>22</v>
      </c>
    </row>
    <row r="31" spans="2:26" x14ac:dyDescent="0.3">
      <c r="B31" s="43" t="s">
        <v>1056</v>
      </c>
      <c r="C31" s="43" t="str">
        <f>IFERROR(VLOOKUP(Table2[[#This Row],[PLAYER]],QB_L1!$AB:$AD,3,0),"-")</f>
        <v>CHI</v>
      </c>
      <c r="D31" s="244">
        <f>IFERROR(VLOOKUP(Table2[[#This Row],[PLAYER]],QB_SEA!$AB:$AC,2,0),"-")</f>
        <v>92</v>
      </c>
      <c r="E31" s="244">
        <f>IFERROR(VLOOKUP(Table2[[#This Row],[PLAYER]],QB_L3!$AB:$AC,2,0),"-")</f>
        <v>179</v>
      </c>
      <c r="F31" s="244">
        <f>IFERROR(VLOOKUP(Table2[[#This Row],[PLAYER]],QB_L1!$AB:$AC,2,0),"-")</f>
        <v>179</v>
      </c>
      <c r="I31" s="43" t="s">
        <v>1093</v>
      </c>
      <c r="J31" s="43" t="str">
        <f>IFERROR(VLOOKUP(Table25[[#This Row],[PLAYER]],WR_L1!$AD:$AF,3,0),"-")</f>
        <v>MIA</v>
      </c>
      <c r="K31" s="244">
        <f>IFERROR(VLOOKUP(Table25[[#This Row],[PLAYER]],WR_SEA!$AD:$AF,2,0),"-")</f>
        <v>112.09090909090909</v>
      </c>
      <c r="L31" s="244">
        <f>IFERROR(VLOOKUP(Table25[[#This Row],[PLAYER]],WR_L3!$AD:$AF,2,0),"-")</f>
        <v>64.5</v>
      </c>
      <c r="M31" s="244">
        <f>IFERROR(VLOOKUP(Table25[[#This Row],[PLAYER]],WR_L1!$AD:$AF,2,0),"-")</f>
        <v>85</v>
      </c>
      <c r="P31" s="290" t="s">
        <v>1289</v>
      </c>
      <c r="Q31" s="291" t="str">
        <f>IFERROR(VLOOKUP(Table3[[#This Row],[PLAYER]],RB_SEA!$AB:$AD,3,0),"")</f>
        <v>PIT</v>
      </c>
      <c r="R31" s="244">
        <f>IFERROR(VLOOKUP(Table3[[#This Row],[PLAYER]],RB_SEA!$AB:$AF,2,0),"-")</f>
        <v>53.18181818181818</v>
      </c>
      <c r="S31" s="244">
        <f>IFERROR(VLOOKUP(Table3[[#This Row],[PLAYER]],RB_L3!$AB:$AF,2,0),"-")</f>
        <v>74.666666666666671</v>
      </c>
      <c r="T31" s="244">
        <f>IFERROR(VLOOKUP(Table3[[#This Row],[PLAYER]],'RB_L1 '!$AB:$AC,2,0),"-")</f>
        <v>35</v>
      </c>
      <c r="W31" s="290" t="s">
        <v>1530</v>
      </c>
      <c r="X31" s="291" t="str">
        <f>IFERROR(VLOOKUP(Table5[[#This Row],[PLAYER]],TE_L1!$AD:$AF,3,0),"-")</f>
        <v>CAR</v>
      </c>
      <c r="Y31" s="328">
        <f>IFERROR(VLOOKUP(Table5[[#This Row],[PLAYER]],TE_SEA!$AD:$AE,2,0),"-")</f>
        <v>16.5</v>
      </c>
      <c r="Z31" s="328">
        <f>IFERROR(VLOOKUP(Table5[[#This Row],[PLAYER]],TE_L1!$AD:$AE,2,0),"-")</f>
        <v>21</v>
      </c>
    </row>
    <row r="32" spans="2:26" x14ac:dyDescent="0.3">
      <c r="B32" s="43" t="s">
        <v>1389</v>
      </c>
      <c r="C32" s="43" t="str">
        <f>IFERROR(VLOOKUP(Table2[[#This Row],[PLAYER]],QB_L1!$AB:$AD,3,0),"-")</f>
        <v>LAR</v>
      </c>
      <c r="D32" s="244">
        <f>IFERROR(VLOOKUP(Table2[[#This Row],[PLAYER]],QB_SEA!$AB:$AC,2,0),"-")</f>
        <v>53.666666666666664</v>
      </c>
      <c r="E32" s="244">
        <f>IFERROR(VLOOKUP(Table2[[#This Row],[PLAYER]],QB_L3!$AB:$AC,2,0),"-")</f>
        <v>53.666666666666664</v>
      </c>
      <c r="F32" s="244">
        <f>IFERROR(VLOOKUP(Table2[[#This Row],[PLAYER]],QB_L1!$AB:$AC,2,0),"-")</f>
        <v>100</v>
      </c>
      <c r="I32" s="43" t="s">
        <v>1459</v>
      </c>
      <c r="J32" s="43" t="str">
        <f>IFERROR(VLOOKUP(Table25[[#This Row],[PLAYER]],WR_L1!$AD:$AF,3,0),"-")</f>
        <v>LAR</v>
      </c>
      <c r="K32" s="244">
        <f>IFERROR(VLOOKUP(Table25[[#This Row],[PLAYER]],WR_SEA!$AD:$AF,2,0),"-")</f>
        <v>24.25</v>
      </c>
      <c r="L32" s="244">
        <f>IFERROR(VLOOKUP(Table25[[#This Row],[PLAYER]],WR_L3!$AD:$AF,2,0),"-")</f>
        <v>32.333333333333336</v>
      </c>
      <c r="M32" s="244">
        <f>IFERROR(VLOOKUP(Table25[[#This Row],[PLAYER]],WR_L1!$AD:$AF,2,0),"-")</f>
        <v>29</v>
      </c>
      <c r="P32" s="292" t="s">
        <v>1304</v>
      </c>
      <c r="Q32" s="289" t="str">
        <f>IFERROR(VLOOKUP(Table3[[#This Row],[PLAYER]],RB_SEA!$AB:$AD,3,0),"")</f>
        <v>DEN</v>
      </c>
      <c r="R32" s="244">
        <f>IFERROR(VLOOKUP(Table3[[#This Row],[PLAYER]],RB_SEA!$AB:$AF,2,0),"-")</f>
        <v>44.75</v>
      </c>
      <c r="S32" s="244">
        <f>IFERROR(VLOOKUP(Table3[[#This Row],[PLAYER]],RB_L3!$AB:$AF,2,0),"-")</f>
        <v>55</v>
      </c>
      <c r="T32" s="244">
        <f>IFERROR(VLOOKUP(Table3[[#This Row],[PLAYER]],'RB_L1 '!$AB:$AC,2,0),"-")</f>
        <v>92</v>
      </c>
      <c r="W32" s="292" t="s">
        <v>1534</v>
      </c>
      <c r="X32" s="289" t="str">
        <f>IFERROR(VLOOKUP(Table5[[#This Row],[PLAYER]],TE_L1!$AD:$AF,3,0),"-")</f>
        <v>GB</v>
      </c>
      <c r="Y32" s="326">
        <f>IFERROR(VLOOKUP(Table5[[#This Row],[PLAYER]],TE_SEA!$AD:$AE,2,0),"-")</f>
        <v>30.166666666666668</v>
      </c>
      <c r="Z32" s="326">
        <f>IFERROR(VLOOKUP(Table5[[#This Row],[PLAYER]],TE_L1!$AD:$AE,2,0),"-")</f>
        <v>20</v>
      </c>
    </row>
    <row r="33" spans="2:26" x14ac:dyDescent="0.3">
      <c r="B33" s="43" t="s">
        <v>833</v>
      </c>
      <c r="C33" s="43" t="str">
        <f>IFERROR(VLOOKUP(Table2[[#This Row],[PLAYER]],QB_L1!$AB:$AD,3,0),"-")</f>
        <v>NO</v>
      </c>
      <c r="D33" s="244">
        <f>IFERROR(VLOOKUP(Table2[[#This Row],[PLAYER]],QB_SEA!$AB:$AC,2,0),"-")</f>
        <v>224.77777777777777</v>
      </c>
      <c r="E33" s="244">
        <f>IFERROR(VLOOKUP(Table2[[#This Row],[PLAYER]],QB_L3!$AB:$AC,2,0),"-")</f>
        <v>212.66666666666666</v>
      </c>
      <c r="F33" s="244">
        <f>IFERROR(VLOOKUP(Table2[[#This Row],[PLAYER]],QB_L1!$AB:$AC,2,0),"-")</f>
        <v>204</v>
      </c>
      <c r="I33" s="43" t="s">
        <v>1111</v>
      </c>
      <c r="J33" s="43" t="str">
        <f>IFERROR(VLOOKUP(Table25[[#This Row],[PLAYER]],WR_L1!$AD:$AF,3,0),"-")</f>
        <v>PHI</v>
      </c>
      <c r="K33" s="244">
        <f>IFERROR(VLOOKUP(Table25[[#This Row],[PLAYER]],WR_SEA!$AD:$AF,2,0),"-")</f>
        <v>75.545454545454547</v>
      </c>
      <c r="L33" s="244">
        <f>IFERROR(VLOOKUP(Table25[[#This Row],[PLAYER]],WR_L3!$AD:$AF,2,0),"-")</f>
        <v>37.666666666666664</v>
      </c>
      <c r="M33" s="244">
        <f>IFERROR(VLOOKUP(Table25[[#This Row],[PLAYER]],WR_L1!$AD:$AF,2,0),"-")</f>
        <v>46</v>
      </c>
      <c r="P33" s="290" t="s">
        <v>1321</v>
      </c>
      <c r="Q33" s="291" t="str">
        <f>IFERROR(VLOOKUP(Table3[[#This Row],[PLAYER]],RB_SEA!$AB:$AD,3,0),"")</f>
        <v>BAL</v>
      </c>
      <c r="R33" s="244">
        <f>IFERROR(VLOOKUP(Table3[[#This Row],[PLAYER]],RB_SEA!$AB:$AF,2,0),"-")</f>
        <v>61</v>
      </c>
      <c r="S33" s="244">
        <f>IFERROR(VLOOKUP(Table3[[#This Row],[PLAYER]],RB_L3!$AB:$AF,2,0),"-")</f>
        <v>52</v>
      </c>
      <c r="T33" s="244">
        <f>IFERROR(VLOOKUP(Table3[[#This Row],[PLAYER]],'RB_L1 '!$AB:$AC,2,0),"-")</f>
        <v>52</v>
      </c>
      <c r="W33" s="290" t="s">
        <v>1546</v>
      </c>
      <c r="X33" s="291" t="str">
        <f>IFERROR(VLOOKUP(Table5[[#This Row],[PLAYER]],TE_L1!$AD:$AF,3,0),"-")</f>
        <v>MIN</v>
      </c>
      <c r="Y33" s="328">
        <f>IFERROR(VLOOKUP(Table5[[#This Row],[PLAYER]],TE_SEA!$AD:$AE,2,0),"-")</f>
        <v>10.5</v>
      </c>
      <c r="Z33" s="328">
        <f>IFERROR(VLOOKUP(Table5[[#This Row],[PLAYER]],TE_L1!$AD:$AE,2,0),"-")</f>
        <v>20</v>
      </c>
    </row>
    <row r="34" spans="2:26" x14ac:dyDescent="0.3">
      <c r="B34" s="43" t="s">
        <v>850</v>
      </c>
      <c r="C34" s="43" t="str">
        <f>IFERROR(VLOOKUP(Table2[[#This Row],[PLAYER]],QB_L1!$AB:$AD,3,0),"-")</f>
        <v>GB</v>
      </c>
      <c r="D34" s="244">
        <f>IFERROR(VLOOKUP(Table2[[#This Row],[PLAYER]],QB_SEA!$AB:$AC,2,0),"-")</f>
        <v>62</v>
      </c>
      <c r="E34" s="244">
        <f>IFERROR(VLOOKUP(Table2[[#This Row],[PLAYER]],QB_L3!$AB:$AC,2,0),"-")</f>
        <v>113</v>
      </c>
      <c r="F34" s="244">
        <f>IFERROR(VLOOKUP(Table2[[#This Row],[PLAYER]],QB_L1!$AB:$AC,2,0),"-")</f>
        <v>113</v>
      </c>
      <c r="I34" s="43" t="s">
        <v>1101</v>
      </c>
      <c r="J34" s="43" t="str">
        <f>IFERROR(VLOOKUP(Table25[[#This Row],[PLAYER]],WR_L1!$AD:$AF,3,0),"-")</f>
        <v>MIA</v>
      </c>
      <c r="K34" s="244">
        <f>IFERROR(VLOOKUP(Table25[[#This Row],[PLAYER]],WR_SEA!$AD:$AF,2,0),"-")</f>
        <v>87.545454545454547</v>
      </c>
      <c r="L34" s="244">
        <f>IFERROR(VLOOKUP(Table25[[#This Row],[PLAYER]],WR_L3!$AD:$AF,2,0),"-")</f>
        <v>75.5</v>
      </c>
      <c r="M34" s="244">
        <f>IFERROR(VLOOKUP(Table25[[#This Row],[PLAYER]],WR_L1!$AD:$AF,2,0),"-")</f>
        <v>85</v>
      </c>
      <c r="P34" s="292" t="s">
        <v>1350</v>
      </c>
      <c r="Q34" s="289" t="str">
        <f>IFERROR(VLOOKUP(Table3[[#This Row],[PLAYER]],RB_SEA!$AB:$AD,3,0),"")</f>
        <v>HOU</v>
      </c>
      <c r="R34" s="244">
        <f>IFERROR(VLOOKUP(Table3[[#This Row],[PLAYER]],RB_SEA!$AB:$AF,2,0),"-")</f>
        <v>2.4444444444444446</v>
      </c>
      <c r="S34" s="244">
        <f>IFERROR(VLOOKUP(Table3[[#This Row],[PLAYER]],RB_L3!$AB:$AF,2,0),"-")</f>
        <v>4.666666666666667</v>
      </c>
      <c r="T34" s="244">
        <f>IFERROR(VLOOKUP(Table3[[#This Row],[PLAYER]],'RB_L1 '!$AB:$AC,2,0),"-")</f>
        <v>14</v>
      </c>
      <c r="W34" s="292" t="s">
        <v>1516</v>
      </c>
      <c r="X34" s="289" t="str">
        <f>IFERROR(VLOOKUP(Table5[[#This Row],[PLAYER]],TE_L1!$AD:$AF,3,0),"-")</f>
        <v>NO</v>
      </c>
      <c r="Y34" s="326">
        <f>IFERROR(VLOOKUP(Table5[[#This Row],[PLAYER]],TE_SEA!$AD:$AE,2,0),"-")</f>
        <v>2.8181818181818183</v>
      </c>
      <c r="Z34" s="326">
        <f>IFERROR(VLOOKUP(Table5[[#This Row],[PLAYER]],TE_L1!$AD:$AE,2,0),"-")</f>
        <v>7</v>
      </c>
    </row>
    <row r="35" spans="2:26" x14ac:dyDescent="0.3">
      <c r="B35" s="43" t="s">
        <v>861</v>
      </c>
      <c r="C35" s="43" t="str">
        <f>IFERROR(VLOOKUP(Table2[[#This Row],[PLAYER]],QB_L1!$AB:$AD,3,0),"-")</f>
        <v>DEN</v>
      </c>
      <c r="D35" s="244">
        <f>IFERROR(VLOOKUP(Table2[[#This Row],[PLAYER]],QB_SEA!$AB:$AC,2,0),"-")</f>
        <v>236.9</v>
      </c>
      <c r="E35" s="244">
        <f>IFERROR(VLOOKUP(Table2[[#This Row],[PLAYER]],QB_L3!$AB:$AC,2,0),"-")</f>
        <v>225</v>
      </c>
      <c r="F35" s="244">
        <f>IFERROR(VLOOKUP(Table2[[#This Row],[PLAYER]],QB_L1!$AB:$AC,2,0),"-")</f>
        <v>142</v>
      </c>
      <c r="I35" s="43" t="s">
        <v>1157</v>
      </c>
      <c r="J35" s="43" t="str">
        <f>IFERROR(VLOOKUP(Table25[[#This Row],[PLAYER]],WR_L1!$AD:$AF,3,0),"-")</f>
        <v>JAC</v>
      </c>
      <c r="K35" s="244">
        <f>IFERROR(VLOOKUP(Table25[[#This Row],[PLAYER]],WR_SEA!$AD:$AF,2,0),"-")</f>
        <v>36.799999999999997</v>
      </c>
      <c r="L35" s="244">
        <f>IFERROR(VLOOKUP(Table25[[#This Row],[PLAYER]],WR_L3!$AD:$AF,2,0),"-")</f>
        <v>27.5</v>
      </c>
      <c r="M35" s="244">
        <f>IFERROR(VLOOKUP(Table25[[#This Row],[PLAYER]],WR_L1!$AD:$AF,2,0),"-")</f>
        <v>22</v>
      </c>
      <c r="P35" s="290" t="s">
        <v>1292</v>
      </c>
      <c r="Q35" s="291" t="str">
        <f>IFERROR(VLOOKUP(Table3[[#This Row],[PLAYER]],RB_SEA!$AB:$AD,3,0),"")</f>
        <v>BUF</v>
      </c>
      <c r="R35" s="244">
        <f>IFERROR(VLOOKUP(Table3[[#This Row],[PLAYER]],RB_SEA!$AB:$AF,2,0),"-")</f>
        <v>50.18181818181818</v>
      </c>
      <c r="S35" s="244">
        <f>IFERROR(VLOOKUP(Table3[[#This Row],[PLAYER]],RB_L3!$AB:$AF,2,0),"-")</f>
        <v>68.333333333333329</v>
      </c>
      <c r="T35" s="244">
        <f>IFERROR(VLOOKUP(Table3[[#This Row],[PLAYER]],'RB_L1 '!$AB:$AC,2,0),"-")</f>
        <v>72</v>
      </c>
      <c r="W35" s="290" t="s">
        <v>1577</v>
      </c>
      <c r="X35" s="291" t="str">
        <f>IFERROR(VLOOKUP(Table5[[#This Row],[PLAYER]],TE_L1!$AD:$AF,3,0),"-")</f>
        <v>HOU</v>
      </c>
      <c r="Y35" s="328">
        <f>IFERROR(VLOOKUP(Table5[[#This Row],[PLAYER]],TE_SEA!$AD:$AE,2,0),"-")</f>
        <v>7.333333333333333</v>
      </c>
      <c r="Z35" s="328">
        <f>IFERROR(VLOOKUP(Table5[[#This Row],[PLAYER]],TE_L1!$AD:$AE,2,0),"-")</f>
        <v>20</v>
      </c>
    </row>
    <row r="36" spans="2:26" x14ac:dyDescent="0.3">
      <c r="B36" s="43" t="s">
        <v>863</v>
      </c>
      <c r="C36" s="43" t="str">
        <f>IFERROR(VLOOKUP(Table2[[#This Row],[PLAYER]],QB_L1!$AB:$AD,3,0),"-")</f>
        <v>MIA</v>
      </c>
      <c r="D36" s="244">
        <f>IFERROR(VLOOKUP(Table2[[#This Row],[PLAYER]],QB_SEA!$AB:$AC,2,0),"-")</f>
        <v>69.5</v>
      </c>
      <c r="E36" s="244">
        <f>IFERROR(VLOOKUP(Table2[[#This Row],[PLAYER]],QB_L3!$AB:$AC,2,0),"-")</f>
        <v>11.5</v>
      </c>
      <c r="F36" s="244">
        <f>IFERROR(VLOOKUP(Table2[[#This Row],[PLAYER]],QB_L1!$AB:$AC,2,0),"-")</f>
        <v>6</v>
      </c>
      <c r="I36" s="43" t="s">
        <v>1139</v>
      </c>
      <c r="J36" s="43" t="str">
        <f>IFERROR(VLOOKUP(Table25[[#This Row],[PLAYER]],WR_L1!$AD:$AF,3,0),"-")</f>
        <v>NE</v>
      </c>
      <c r="K36" s="244">
        <f>IFERROR(VLOOKUP(Table25[[#This Row],[PLAYER]],WR_SEA!$AD:$AF,2,0),"-")</f>
        <v>42</v>
      </c>
      <c r="L36" s="244">
        <f>IFERROR(VLOOKUP(Table25[[#This Row],[PLAYER]],WR_L3!$AD:$AF,2,0),"-")</f>
        <v>49.5</v>
      </c>
      <c r="M36" s="244">
        <f>IFERROR(VLOOKUP(Table25[[#This Row],[PLAYER]],WR_L1!$AD:$AF,2,0),"-")</f>
        <v>80</v>
      </c>
      <c r="P36" s="292" t="s">
        <v>1283</v>
      </c>
      <c r="Q36" s="289" t="str">
        <f>IFERROR(VLOOKUP(Table3[[#This Row],[PLAYER]],RB_SEA!$AB:$AD,3,0),"")</f>
        <v>ATL</v>
      </c>
      <c r="R36" s="244">
        <f>IFERROR(VLOOKUP(Table3[[#This Row],[PLAYER]],RB_SEA!$AB:$AF,2,0),"-")</f>
        <v>63.25</v>
      </c>
      <c r="S36" s="244">
        <f>IFERROR(VLOOKUP(Table3[[#This Row],[PLAYER]],RB_L3!$AB:$AF,2,0),"-")</f>
        <v>40.666666666666664</v>
      </c>
      <c r="T36" s="244">
        <f>IFERROR(VLOOKUP(Table3[[#This Row],[PLAYER]],'RB_L1 '!$AB:$AC,2,0),"-")</f>
        <v>52</v>
      </c>
      <c r="W36" s="292" t="s">
        <v>1544</v>
      </c>
      <c r="X36" s="289" t="str">
        <f>IFERROR(VLOOKUP(Table5[[#This Row],[PLAYER]],TE_L1!$AD:$AF,3,0),"-")</f>
        <v>NO</v>
      </c>
      <c r="Y36" s="326">
        <f>IFERROR(VLOOKUP(Table5[[#This Row],[PLAYER]],TE_SEA!$AD:$AE,2,0),"-")</f>
        <v>18.125</v>
      </c>
      <c r="Z36" s="326">
        <f>IFERROR(VLOOKUP(Table5[[#This Row],[PLAYER]],TE_L1!$AD:$AE,2,0),"-")</f>
        <v>17</v>
      </c>
    </row>
    <row r="37" spans="2:26" x14ac:dyDescent="0.3">
      <c r="B37" s="43" t="s">
        <v>867</v>
      </c>
      <c r="C37" s="43" t="str">
        <f>IFERROR(VLOOKUP(Table2[[#This Row],[PLAYER]],QB_L1!$AB:$AD,3,0),"-")</f>
        <v>SF</v>
      </c>
      <c r="D37" s="244">
        <f>IFERROR(VLOOKUP(Table2[[#This Row],[PLAYER]],QB_SEA!$AB:$AC,2,0),"-")</f>
        <v>64.666666666666671</v>
      </c>
      <c r="E37" s="244">
        <f>IFERROR(VLOOKUP(Table2[[#This Row],[PLAYER]],QB_L3!$AB:$AC,2,0),"-")</f>
        <v>0</v>
      </c>
      <c r="F37" s="244" t="str">
        <f>IFERROR(VLOOKUP(Table2[[#This Row],[PLAYER]],QB_L1!$AB:$AC,2,0),"-")</f>
        <v/>
      </c>
      <c r="I37" s="43" t="s">
        <v>1149</v>
      </c>
      <c r="J37" s="286" t="str">
        <f>IFERROR(VLOOKUP(Table25[[#This Row],[PLAYER]],WR_L1!$AD:$AF,3,0),"-")</f>
        <v>GB</v>
      </c>
      <c r="K37" s="244">
        <f>IFERROR(VLOOKUP(Table25[[#This Row],[PLAYER]],WR_SEA!$AD:$AF,2,0),"-")</f>
        <v>43.625</v>
      </c>
      <c r="L37" s="244">
        <f>IFERROR(VLOOKUP(Table25[[#This Row],[PLAYER]],WR_L3!$AD:$AF,2,0),"-")</f>
        <v>46</v>
      </c>
      <c r="M37" s="244">
        <f>IFERROR(VLOOKUP(Table25[[#This Row],[PLAYER]],WR_L1!$AD:$AF,2,0),"-")</f>
        <v>19</v>
      </c>
      <c r="P37" s="290" t="s">
        <v>1679</v>
      </c>
      <c r="Q37" s="291" t="str">
        <f>IFERROR(VLOOKUP(Table3[[#This Row],[PLAYER]],RB_SEA!$AB:$AD,3,0),"")</f>
        <v>CHI</v>
      </c>
      <c r="R37" s="244">
        <f>IFERROR(VLOOKUP(Table3[[#This Row],[PLAYER]],RB_SEA!$AB:$AF,2,0),"-")</f>
        <v>34</v>
      </c>
      <c r="S37" s="244">
        <f>IFERROR(VLOOKUP(Table3[[#This Row],[PLAYER]],RB_L3!$AB:$AF,2,0),"-")</f>
        <v>34</v>
      </c>
      <c r="T37" s="244">
        <f>IFERROR(VLOOKUP(Table3[[#This Row],[PLAYER]],'RB_L1 '!$AB:$AC,2,0),"-")</f>
        <v>34</v>
      </c>
      <c r="W37" s="290" t="s">
        <v>1617</v>
      </c>
      <c r="X37" s="291" t="str">
        <f>IFERROR(VLOOKUP(Table5[[#This Row],[PLAYER]],TE_L1!$AD:$AF,3,0),"-")</f>
        <v>NYJ</v>
      </c>
      <c r="Y37" s="328">
        <f>IFERROR(VLOOKUP(Table5[[#This Row],[PLAYER]],TE_SEA!$AD:$AE,2,0),"-")</f>
        <v>11</v>
      </c>
      <c r="Z37" s="328">
        <f>IFERROR(VLOOKUP(Table5[[#This Row],[PLAYER]],TE_L1!$AD:$AE,2,0),"-")</f>
        <v>17</v>
      </c>
    </row>
    <row r="38" spans="2:26" x14ac:dyDescent="0.3">
      <c r="B38" s="43" t="s">
        <v>1044</v>
      </c>
      <c r="C38" s="43" t="str">
        <f>IFERROR(VLOOKUP(Table2[[#This Row],[PLAYER]],QB_L1!$AB:$AD,3,0),"-")</f>
        <v>DEN</v>
      </c>
      <c r="D38" s="244">
        <f>IFERROR(VLOOKUP(Table2[[#This Row],[PLAYER]],QB_SEA!$AB:$AC,2,0),"-")</f>
        <v>225</v>
      </c>
      <c r="E38" s="244" t="str">
        <f>IFERROR(VLOOKUP(Table2[[#This Row],[PLAYER]],QB_L3!$AB:$AC,2,0),"-")</f>
        <v>-</v>
      </c>
      <c r="F38" s="244" t="str">
        <f>IFERROR(VLOOKUP(Table2[[#This Row],[PLAYER]],QB_L1!$AB:$AC,2,0),"-")</f>
        <v/>
      </c>
      <c r="I38" s="43" t="s">
        <v>1160</v>
      </c>
      <c r="J38" s="43" t="str">
        <f>IFERROR(VLOOKUP(Table25[[#This Row],[PLAYER]],WR_L1!$AD:$AF,3,0),"-")</f>
        <v>PIT</v>
      </c>
      <c r="K38" s="244">
        <f>IFERROR(VLOOKUP(Table25[[#This Row],[PLAYER]],WR_SEA!$AD:$AF,2,0),"-")</f>
        <v>46.363636363636367</v>
      </c>
      <c r="L38" s="244">
        <f>IFERROR(VLOOKUP(Table25[[#This Row],[PLAYER]],WR_L3!$AD:$AF,2,0),"-")</f>
        <v>57.333333333333336</v>
      </c>
      <c r="M38" s="244">
        <f>IFERROR(VLOOKUP(Table25[[#This Row],[PLAYER]],WR_L1!$AD:$AF,2,0),"-")</f>
        <v>57</v>
      </c>
      <c r="P38" s="292" t="s">
        <v>1333</v>
      </c>
      <c r="Q38" s="289" t="str">
        <f>IFERROR(VLOOKUP(Table3[[#This Row],[PLAYER]],RB_SEA!$AB:$AD,3,0),"")</f>
        <v>CAR</v>
      </c>
      <c r="R38" s="244">
        <f>IFERROR(VLOOKUP(Table3[[#This Row],[PLAYER]],RB_SEA!$AB:$AF,2,0),"-")</f>
        <v>19.555555555555557</v>
      </c>
      <c r="S38" s="244">
        <f>IFERROR(VLOOKUP(Table3[[#This Row],[PLAYER]],RB_L3!$AB:$AF,2,0),"-")</f>
        <v>26.333333333333332</v>
      </c>
      <c r="T38" s="244">
        <f>IFERROR(VLOOKUP(Table3[[#This Row],[PLAYER]],'RB_L1 '!$AB:$AC,2,0),"-")</f>
        <v>65</v>
      </c>
      <c r="W38" s="292" t="s">
        <v>1515</v>
      </c>
      <c r="X38" s="289" t="str">
        <f>IFERROR(VLOOKUP(Table5[[#This Row],[PLAYER]],TE_L1!$AD:$AF,3,0),"-")</f>
        <v>BUF</v>
      </c>
      <c r="Y38" s="326">
        <f>IFERROR(VLOOKUP(Table5[[#This Row],[PLAYER]],TE_SEA!$AD:$AE,2,0),"-")</f>
        <v>32.700000000000003</v>
      </c>
      <c r="Z38" s="326">
        <f>IFERROR(VLOOKUP(Table5[[#This Row],[PLAYER]],TE_L1!$AD:$AE,2,0),"-")</f>
        <v>17</v>
      </c>
    </row>
    <row r="39" spans="2:26" x14ac:dyDescent="0.3">
      <c r="B39" s="43" t="s">
        <v>1053</v>
      </c>
      <c r="C39" s="43" t="str">
        <f>IFERROR(VLOOKUP(Table2[[#This Row],[PLAYER]],QB_L1!$AB:$AD,3,0),"-")</f>
        <v>SF</v>
      </c>
      <c r="D39" s="244">
        <f>IFERROR(VLOOKUP(Table2[[#This Row],[PLAYER]],QB_SEA!$AB:$AC,2,0),"-")</f>
        <v>59</v>
      </c>
      <c r="E39" s="244" t="str">
        <f>IFERROR(VLOOKUP(Table2[[#This Row],[PLAYER]],QB_L3!$AB:$AC,2,0),"-")</f>
        <v>-</v>
      </c>
      <c r="F39" s="244" t="str">
        <f>IFERROR(VLOOKUP(Table2[[#This Row],[PLAYER]],QB_L1!$AB:$AC,2,0),"-")</f>
        <v/>
      </c>
      <c r="I39" s="43" t="s">
        <v>1204</v>
      </c>
      <c r="J39" s="43" t="str">
        <f>IFERROR(VLOOKUP(Table25[[#This Row],[PLAYER]],WR_L1!$AD:$AF,3,0),"-")</f>
        <v>DET</v>
      </c>
      <c r="K39" s="244">
        <f>IFERROR(VLOOKUP(Table25[[#This Row],[PLAYER]],WR_SEA!$AD:$AF,2,0),"-")</f>
        <v>22.8</v>
      </c>
      <c r="L39" s="244">
        <f>IFERROR(VLOOKUP(Table25[[#This Row],[PLAYER]],WR_L3!$AD:$AF,2,0),"-")</f>
        <v>8</v>
      </c>
      <c r="M39" s="244">
        <f>IFERROR(VLOOKUP(Table25[[#This Row],[PLAYER]],WR_L1!$AD:$AF,2,0),"-")</f>
        <v>16</v>
      </c>
      <c r="P39" s="290" t="s">
        <v>1293</v>
      </c>
      <c r="Q39" s="291" t="str">
        <f>IFERROR(VLOOKUP(Table3[[#This Row],[PLAYER]],RB_SEA!$AB:$AD,3,0),"")</f>
        <v>DET</v>
      </c>
      <c r="R39" s="244">
        <f>IFERROR(VLOOKUP(Table3[[#This Row],[PLAYER]],RB_SEA!$AB:$AF,2,0),"-")</f>
        <v>36.5</v>
      </c>
      <c r="S39" s="244">
        <f>IFERROR(VLOOKUP(Table3[[#This Row],[PLAYER]],RB_L3!$AB:$AF,2,0),"-")</f>
        <v>15</v>
      </c>
      <c r="T39" s="244">
        <f>IFERROR(VLOOKUP(Table3[[#This Row],[PLAYER]],'RB_L1 '!$AB:$AC,2,0),"-")</f>
        <v>19</v>
      </c>
      <c r="W39" s="290" t="s">
        <v>1606</v>
      </c>
      <c r="X39" s="291" t="str">
        <f>IFERROR(VLOOKUP(Table5[[#This Row],[PLAYER]],TE_L1!$AD:$AF,3,0),"-")</f>
        <v>SEA</v>
      </c>
      <c r="Y39" s="328">
        <f>IFERROR(VLOOKUP(Table5[[#This Row],[PLAYER]],TE_SEA!$AD:$AE,2,0),"-")</f>
        <v>25</v>
      </c>
      <c r="Z39" s="328">
        <f>IFERROR(VLOOKUP(Table5[[#This Row],[PLAYER]],TE_L1!$AD:$AE,2,0),"-")</f>
        <v>17</v>
      </c>
    </row>
    <row r="40" spans="2:26" x14ac:dyDescent="0.3">
      <c r="B40" s="43" t="s">
        <v>1050</v>
      </c>
      <c r="C40" s="43" t="str">
        <f>IFERROR(VLOOKUP(Table2[[#This Row],[PLAYER]],QB_L1!$AB:$AD,3,0),"-")</f>
        <v>SF</v>
      </c>
      <c r="D40" s="244">
        <f>IFERROR(VLOOKUP(Table2[[#This Row],[PLAYER]],QB_SEA!$AB:$AC,2,0),"-")</f>
        <v>22</v>
      </c>
      <c r="E40" s="244">
        <f>IFERROR(VLOOKUP(Table2[[#This Row],[PLAYER]],QB_L3!$AB:$AC,2,0),"-")</f>
        <v>0</v>
      </c>
      <c r="F40" s="244" t="str">
        <f>IFERROR(VLOOKUP(Table2[[#This Row],[PLAYER]],QB_L1!$AB:$AC,2,0),"-")</f>
        <v/>
      </c>
      <c r="I40" s="43" t="s">
        <v>1123</v>
      </c>
      <c r="J40" s="43" t="str">
        <f>IFERROR(VLOOKUP(Table25[[#This Row],[PLAYER]],WR_L1!$AD:$AF,3,0),"-")</f>
        <v>DEN</v>
      </c>
      <c r="K40" s="244">
        <f>IFERROR(VLOOKUP(Table25[[#This Row],[PLAYER]],WR_SEA!$AD:$AF,2,0),"-")</f>
        <v>62.545454545454547</v>
      </c>
      <c r="L40" s="244">
        <f>IFERROR(VLOOKUP(Table25[[#This Row],[PLAYER]],WR_L3!$AD:$AF,2,0),"-")</f>
        <v>73.666666666666671</v>
      </c>
      <c r="M40" s="244">
        <f>IFERROR(VLOOKUP(Table25[[#This Row],[PLAYER]],WR_L1!$AD:$AF,2,0),"-")</f>
        <v>75</v>
      </c>
      <c r="P40" s="292" t="s">
        <v>1276</v>
      </c>
      <c r="Q40" s="289" t="str">
        <f>IFERROR(VLOOKUP(Table3[[#This Row],[PLAYER]],RB_SEA!$AB:$AD,3,0),"")</f>
        <v>DAL</v>
      </c>
      <c r="R40" s="244">
        <f>IFERROR(VLOOKUP(Table3[[#This Row],[PLAYER]],RB_SEA!$AB:$AF,2,0),"-")</f>
        <v>69.181818181818187</v>
      </c>
      <c r="S40" s="244">
        <f>IFERROR(VLOOKUP(Table3[[#This Row],[PLAYER]],RB_L3!$AB:$AF,2,0),"-")</f>
        <v>85</v>
      </c>
      <c r="T40" s="244">
        <f>IFERROR(VLOOKUP(Table3[[#This Row],[PLAYER]],'RB_L1 '!$AB:$AC,2,0),"-")</f>
        <v>60</v>
      </c>
      <c r="W40" s="292" t="s">
        <v>1627</v>
      </c>
      <c r="X40" s="289" t="str">
        <f>IFERROR(VLOOKUP(Table5[[#This Row],[PLAYER]],TE_L1!$AD:$AF,3,0),"-")</f>
        <v>ATL</v>
      </c>
      <c r="Y40" s="326">
        <f>IFERROR(VLOOKUP(Table5[[#This Row],[PLAYER]],TE_SEA!$AD:$AE,2,0),"-")</f>
        <v>13.75</v>
      </c>
      <c r="Z40" s="326">
        <f>IFERROR(VLOOKUP(Table5[[#This Row],[PLAYER]],TE_L1!$AD:$AE,2,0),"-")</f>
        <v>16</v>
      </c>
    </row>
    <row r="41" spans="2:26" x14ac:dyDescent="0.3">
      <c r="B41" s="43" t="s">
        <v>1046</v>
      </c>
      <c r="C41" s="43" t="str">
        <f>IFERROR(VLOOKUP(Table2[[#This Row],[PLAYER]],QB_L1!$AB:$AD,3,0),"-")</f>
        <v>LV</v>
      </c>
      <c r="D41" s="244">
        <f>IFERROR(VLOOKUP(Table2[[#This Row],[PLAYER]],QB_SEA!$AB:$AC,2,0),"-")</f>
        <v>72</v>
      </c>
      <c r="E41" s="244" t="str">
        <f>IFERROR(VLOOKUP(Table2[[#This Row],[PLAYER]],QB_L3!$AB:$AC,2,0),"-")</f>
        <v>-</v>
      </c>
      <c r="F41" s="244" t="str">
        <f>IFERROR(VLOOKUP(Table2[[#This Row],[PLAYER]],QB_L1!$AB:$AC,2,0),"-")</f>
        <v/>
      </c>
      <c r="I41" s="43" t="s">
        <v>1473</v>
      </c>
      <c r="J41" s="43" t="str">
        <f>IFERROR(VLOOKUP(Table25[[#This Row],[PLAYER]],WR_L1!$AD:$AF,3,0),"-")</f>
        <v>BAL</v>
      </c>
      <c r="K41" s="244">
        <f>IFERROR(VLOOKUP(Table25[[#This Row],[PLAYER]],WR_SEA!$AD:$AF,2,0),"-")</f>
        <v>45</v>
      </c>
      <c r="L41" s="244" t="str">
        <f>IFERROR(VLOOKUP(Table25[[#This Row],[PLAYER]],WR_L3!$AD:$AF,2,0),"-")</f>
        <v>-</v>
      </c>
      <c r="M41" s="244">
        <f>IFERROR(VLOOKUP(Table25[[#This Row],[PLAYER]],WR_L1!$AD:$AF,2,0),"-")</f>
        <v>74</v>
      </c>
      <c r="P41" s="290" t="s">
        <v>1429</v>
      </c>
      <c r="Q41" s="291" t="str">
        <f>IFERROR(VLOOKUP(Table3[[#This Row],[PLAYER]],RB_SEA!$AB:$AD,3,0),"")</f>
        <v>MIN</v>
      </c>
      <c r="R41" s="244">
        <f>IFERROR(VLOOKUP(Table3[[#This Row],[PLAYER]],RB_SEA!$AB:$AF,2,0),"-")</f>
        <v>9.0909090909090912E-2</v>
      </c>
      <c r="S41" s="244">
        <f>IFERROR(VLOOKUP(Table3[[#This Row],[PLAYER]],RB_L3!$AB:$AF,2,0),"-")</f>
        <v>0.33333333333333331</v>
      </c>
      <c r="T41" s="244">
        <f>IFERROR(VLOOKUP(Table3[[#This Row],[PLAYER]],'RB_L1 '!$AB:$AC,2,0),"-")</f>
        <v>0</v>
      </c>
      <c r="W41" s="290" t="s">
        <v>1540</v>
      </c>
      <c r="X41" s="291" t="str">
        <f>IFERROR(VLOOKUP(Table5[[#This Row],[PLAYER]],TE_L1!$AD:$AF,3,0),"-")</f>
        <v>KC</v>
      </c>
      <c r="Y41" s="328">
        <f>IFERROR(VLOOKUP(Table5[[#This Row],[PLAYER]],TE_SEA!$AD:$AE,2,0),"-")</f>
        <v>15.818181818181818</v>
      </c>
      <c r="Z41" s="328">
        <f>IFERROR(VLOOKUP(Table5[[#This Row],[PLAYER]],TE_L1!$AD:$AE,2,0),"-")</f>
        <v>16</v>
      </c>
    </row>
    <row r="42" spans="2:26" x14ac:dyDescent="0.3">
      <c r="B42" s="43" t="s">
        <v>1253</v>
      </c>
      <c r="C42" s="43" t="str">
        <f>IFERROR(VLOOKUP(Table2[[#This Row],[PLAYER]],QB_L1!$AB:$AD,3,0),"-")</f>
        <v>MIN</v>
      </c>
      <c r="D42" s="244">
        <f>IFERROR(VLOOKUP(Table2[[#This Row],[PLAYER]],QB_SEA!$AB:$AC,2,0),"-")</f>
        <v>25.5</v>
      </c>
      <c r="E42" s="244">
        <f>IFERROR(VLOOKUP(Table2[[#This Row],[PLAYER]],QB_L3!$AB:$AC,2,0),"-")</f>
        <v>54</v>
      </c>
      <c r="F42" s="244" t="str">
        <f>IFERROR(VLOOKUP(Table2[[#This Row],[PLAYER]],QB_L1!$AB:$AC,2,0),"-")</f>
        <v/>
      </c>
      <c r="I42" s="43" t="s">
        <v>1103</v>
      </c>
      <c r="J42" s="43" t="str">
        <f>IFERROR(VLOOKUP(Table25[[#This Row],[PLAYER]],WR_L1!$AD:$AF,3,0),"-")</f>
        <v>LV</v>
      </c>
      <c r="K42" s="244">
        <f>IFERROR(VLOOKUP(Table25[[#This Row],[PLAYER]],WR_SEA!$AD:$AF,2,0),"-")</f>
        <v>90.818181818181813</v>
      </c>
      <c r="L42" s="244">
        <f>IFERROR(VLOOKUP(Table25[[#This Row],[PLAYER]],WR_L3!$AD:$AF,2,0),"-")</f>
        <v>113.66666666666667</v>
      </c>
      <c r="M42" s="244">
        <f>IFERROR(VLOOKUP(Table25[[#This Row],[PLAYER]],WR_L1!$AD:$AF,2,0),"-")</f>
        <v>74</v>
      </c>
      <c r="P42" s="292" t="s">
        <v>1426</v>
      </c>
      <c r="Q42" s="289" t="str">
        <f>IFERROR(VLOOKUP(Table3[[#This Row],[PLAYER]],RB_SEA!$AB:$AD,3,0),"")</f>
        <v>LAR</v>
      </c>
      <c r="R42" s="244">
        <f>IFERROR(VLOOKUP(Table3[[#This Row],[PLAYER]],RB_SEA!$AB:$AF,2,0),"-")</f>
        <v>26.666666666666668</v>
      </c>
      <c r="S42" s="244">
        <f>IFERROR(VLOOKUP(Table3[[#This Row],[PLAYER]],RB_L3!$AB:$AF,2,0),"-")</f>
        <v>26.666666666666668</v>
      </c>
      <c r="T42" s="244">
        <f>IFERROR(VLOOKUP(Table3[[#This Row],[PLAYER]],'RB_L1 '!$AB:$AC,2,0),"-")</f>
        <v>35</v>
      </c>
      <c r="W42" s="292" t="s">
        <v>1586</v>
      </c>
      <c r="X42" s="289" t="str">
        <f>IFERROR(VLOOKUP(Table5[[#This Row],[PLAYER]],TE_L1!$AD:$AF,3,0),"-")</f>
        <v>TB</v>
      </c>
      <c r="Y42" s="326">
        <f>IFERROR(VLOOKUP(Table5[[#This Row],[PLAYER]],TE_SEA!$AD:$AE,2,0),"-")</f>
        <v>19.571428571428573</v>
      </c>
      <c r="Z42" s="326">
        <f>IFERROR(VLOOKUP(Table5[[#This Row],[PLAYER]],TE_L1!$AD:$AE,2,0),"-")</f>
        <v>15</v>
      </c>
    </row>
    <row r="43" spans="2:26" x14ac:dyDescent="0.3">
      <c r="B43" s="43" t="s">
        <v>1054</v>
      </c>
      <c r="C43" s="43" t="str">
        <f>IFERROR(VLOOKUP(Table2[[#This Row],[PLAYER]],QB_L1!$AB:$AD,3,0),"-")</f>
        <v>PHI</v>
      </c>
      <c r="D43" s="244">
        <f>IFERROR(VLOOKUP(Table2[[#This Row],[PLAYER]],QB_SEA!$AB:$AC,2,0),"-")</f>
        <v>23</v>
      </c>
      <c r="E43" s="244" t="str">
        <f>IFERROR(VLOOKUP(Table2[[#This Row],[PLAYER]],QB_L3!$AB:$AC,2,0),"-")</f>
        <v>-</v>
      </c>
      <c r="F43" s="244" t="str">
        <f>IFERROR(VLOOKUP(Table2[[#This Row],[PLAYER]],QB_L1!$AB:$AC,2,0),"-")</f>
        <v/>
      </c>
      <c r="I43" s="43" t="s">
        <v>1501</v>
      </c>
      <c r="J43" s="43" t="str">
        <f>IFERROR(VLOOKUP(Table25[[#This Row],[PLAYER]],WR_L1!$AD:$AF,3,0),"-")</f>
        <v>CHI</v>
      </c>
      <c r="K43" s="244">
        <f>IFERROR(VLOOKUP(Table25[[#This Row],[PLAYER]],WR_SEA!$AD:$AF,2,0),"-")</f>
        <v>9.5</v>
      </c>
      <c r="L43" s="244">
        <f>IFERROR(VLOOKUP(Table25[[#This Row],[PLAYER]],WR_L3!$AD:$AF,2,0),"-")</f>
        <v>8</v>
      </c>
      <c r="M43" s="244">
        <f>IFERROR(VLOOKUP(Table25[[#This Row],[PLAYER]],WR_L1!$AD:$AF,2,0),"-")</f>
        <v>12</v>
      </c>
      <c r="P43" s="290" t="s">
        <v>1268</v>
      </c>
      <c r="Q43" s="291" t="str">
        <f>IFERROR(VLOOKUP(Table3[[#This Row],[PLAYER]],RB_SEA!$AB:$AD,3,0),"")</f>
        <v>MIN</v>
      </c>
      <c r="R43" s="244">
        <f>IFERROR(VLOOKUP(Table3[[#This Row],[PLAYER]],RB_SEA!$AB:$AF,2,0),"-")</f>
        <v>76.454545454545453</v>
      </c>
      <c r="S43" s="244">
        <f>IFERROR(VLOOKUP(Table3[[#This Row],[PLAYER]],RB_L3!$AB:$AF,2,0),"-")</f>
        <v>77.666666666666671</v>
      </c>
      <c r="T43" s="244">
        <f>IFERROR(VLOOKUP(Table3[[#This Row],[PLAYER]],'RB_L1 '!$AB:$AC,2,0),"-")</f>
        <v>42</v>
      </c>
      <c r="W43" s="290" t="s">
        <v>1542</v>
      </c>
      <c r="X43" s="291" t="str">
        <f>IFERROR(VLOOKUP(Table5[[#This Row],[PLAYER]],TE_L1!$AD:$AF,3,0),"-")</f>
        <v>IND</v>
      </c>
      <c r="Y43" s="328">
        <f>IFERROR(VLOOKUP(Table5[[#This Row],[PLAYER]],TE_SEA!$AD:$AE,2,0),"-")</f>
        <v>19.666666666666668</v>
      </c>
      <c r="Z43" s="328">
        <f>IFERROR(VLOOKUP(Table5[[#This Row],[PLAYER]],TE_L1!$AD:$AE,2,0),"-")</f>
        <v>14</v>
      </c>
    </row>
    <row r="44" spans="2:26" x14ac:dyDescent="0.3">
      <c r="B44" s="43" t="s">
        <v>1059</v>
      </c>
      <c r="C44" s="43" t="str">
        <f>IFERROR(VLOOKUP(Table2[[#This Row],[PLAYER]],QB_L1!$AB:$AD,3,0),"-")</f>
        <v>TEN</v>
      </c>
      <c r="D44" s="244">
        <f>IFERROR(VLOOKUP(Table2[[#This Row],[PLAYER]],QB_SEA!$AB:$AC,2,0),"-")</f>
        <v>0</v>
      </c>
      <c r="E44" s="244" t="str">
        <f>IFERROR(VLOOKUP(Table2[[#This Row],[PLAYER]],QB_L3!$AB:$AC,2,0),"-")</f>
        <v>-</v>
      </c>
      <c r="F44" s="244" t="str">
        <f>IFERROR(VLOOKUP(Table2[[#This Row],[PLAYER]],QB_L1!$AB:$AC,2,0),"-")</f>
        <v/>
      </c>
      <c r="I44" s="43" t="s">
        <v>1464</v>
      </c>
      <c r="J44" s="43" t="str">
        <f>IFERROR(VLOOKUP(Table25[[#This Row],[PLAYER]],WR_L1!$AD:$AF,3,0),"-")</f>
        <v>DEN</v>
      </c>
      <c r="K44" s="244">
        <f>IFERROR(VLOOKUP(Table25[[#This Row],[PLAYER]],WR_SEA!$AD:$AF,2,0),"-")</f>
        <v>6</v>
      </c>
      <c r="L44" s="244">
        <f>IFERROR(VLOOKUP(Table25[[#This Row],[PLAYER]],WR_L3!$AD:$AF,2,0),"-")</f>
        <v>6</v>
      </c>
      <c r="M44" s="244">
        <f>IFERROR(VLOOKUP(Table25[[#This Row],[PLAYER]],WR_L1!$AD:$AF,2,0),"-")</f>
        <v>10</v>
      </c>
      <c r="P44" s="292" t="s">
        <v>1278</v>
      </c>
      <c r="Q44" s="289" t="str">
        <f>IFERROR(VLOOKUP(Table3[[#This Row],[PLAYER]],RB_SEA!$AB:$AD,3,0),"")</f>
        <v>WAS</v>
      </c>
      <c r="R44" s="244">
        <f>IFERROR(VLOOKUP(Table3[[#This Row],[PLAYER]],RB_SEA!$AB:$AF,2,0),"-")</f>
        <v>39.666666666666664</v>
      </c>
      <c r="S44" s="244">
        <f>IFERROR(VLOOKUP(Table3[[#This Row],[PLAYER]],RB_L3!$AB:$AF,2,0),"-")</f>
        <v>49.333333333333336</v>
      </c>
      <c r="T44" s="244">
        <f>IFERROR(VLOOKUP(Table3[[#This Row],[PLAYER]],'RB_L1 '!$AB:$AC,2,0),"-")</f>
        <v>32</v>
      </c>
      <c r="W44" s="292" t="s">
        <v>1578</v>
      </c>
      <c r="X44" s="289" t="str">
        <f>IFERROR(VLOOKUP(Table5[[#This Row],[PLAYER]],TE_L1!$AD:$AF,3,0),"-")</f>
        <v>LAR</v>
      </c>
      <c r="Y44" s="326">
        <f>IFERROR(VLOOKUP(Table5[[#This Row],[PLAYER]],TE_SEA!$AD:$AE,2,0),"-")</f>
        <v>7.666666666666667</v>
      </c>
      <c r="Z44" s="326">
        <f>IFERROR(VLOOKUP(Table5[[#This Row],[PLAYER]],TE_L1!$AD:$AE,2,0),"-")</f>
        <v>12</v>
      </c>
    </row>
    <row r="45" spans="2:26" x14ac:dyDescent="0.3">
      <c r="B45" s="43" t="s">
        <v>1045</v>
      </c>
      <c r="C45" s="43" t="str">
        <f>IFERROR(VLOOKUP(Table2[[#This Row],[PLAYER]],QB_L1!$AB:$AD,3,0),"-")</f>
        <v>IND</v>
      </c>
      <c r="D45" s="244">
        <f>IFERROR(VLOOKUP(Table2[[#This Row],[PLAYER]],QB_SEA!$AB:$AC,2,0),"-")</f>
        <v>152</v>
      </c>
      <c r="E45" s="244" t="str">
        <f>IFERROR(VLOOKUP(Table2[[#This Row],[PLAYER]],QB_L3!$AB:$AC,2,0),"-")</f>
        <v>-</v>
      </c>
      <c r="F45" s="244" t="str">
        <f>IFERROR(VLOOKUP(Table2[[#This Row],[PLAYER]],QB_L1!$AB:$AC,2,0),"-")</f>
        <v/>
      </c>
      <c r="I45" s="43" t="s">
        <v>1191</v>
      </c>
      <c r="J45" s="43" t="str">
        <f>IFERROR(VLOOKUP(Table25[[#This Row],[PLAYER]],WR_L1!$AD:$AF,3,0),"-")</f>
        <v>TEN</v>
      </c>
      <c r="K45" s="244">
        <f>IFERROR(VLOOKUP(Table25[[#This Row],[PLAYER]],WR_SEA!$AD:$AF,2,0),"-")</f>
        <v>47.714285714285715</v>
      </c>
      <c r="L45" s="244">
        <f>IFERROR(VLOOKUP(Table25[[#This Row],[PLAYER]],WR_L3!$AD:$AF,2,0),"-")</f>
        <v>68.333333333333329</v>
      </c>
      <c r="M45" s="244">
        <f>IFERROR(VLOOKUP(Table25[[#This Row],[PLAYER]],WR_L1!$AD:$AF,2,0),"-")</f>
        <v>70</v>
      </c>
      <c r="P45" s="290" t="s">
        <v>1288</v>
      </c>
      <c r="Q45" s="291" t="str">
        <f>IFERROR(VLOOKUP(Table3[[#This Row],[PLAYER]],RB_SEA!$AB:$AD,3,0),"")</f>
        <v>ATL</v>
      </c>
      <c r="R45" s="244">
        <f>IFERROR(VLOOKUP(Table3[[#This Row],[PLAYER]],RB_SEA!$AB:$AF,2,0),"-")</f>
        <v>50.18181818181818</v>
      </c>
      <c r="S45" s="244">
        <f>IFERROR(VLOOKUP(Table3[[#This Row],[PLAYER]],RB_L3!$AB:$AF,2,0),"-")</f>
        <v>43</v>
      </c>
      <c r="T45" s="244">
        <f>IFERROR(VLOOKUP(Table3[[#This Row],[PLAYER]],'RB_L1 '!$AB:$AC,2,0),"-")</f>
        <v>54</v>
      </c>
      <c r="W45" s="290" t="s">
        <v>1528</v>
      </c>
      <c r="X45" s="291" t="str">
        <f>IFERROR(VLOOKUP(Table5[[#This Row],[PLAYER]],TE_L1!$AD:$AF,3,0),"-")</f>
        <v>DEN</v>
      </c>
      <c r="Y45" s="328">
        <f>IFERROR(VLOOKUP(Table5[[#This Row],[PLAYER]],TE_SEA!$AD:$AE,2,0),"-")</f>
        <v>39</v>
      </c>
      <c r="Z45" s="328">
        <f>IFERROR(VLOOKUP(Table5[[#This Row],[PLAYER]],TE_L1!$AD:$AE,2,0),"-")</f>
        <v>11</v>
      </c>
    </row>
    <row r="46" spans="2:26" x14ac:dyDescent="0.3">
      <c r="B46" s="43" t="s">
        <v>1252</v>
      </c>
      <c r="C46" s="43" t="str">
        <f>IFERROR(VLOOKUP(Table2[[#This Row],[PLAYER]],QB_L1!$AB:$AD,3,0),"-")</f>
        <v>CIN</v>
      </c>
      <c r="D46" s="244">
        <f>IFERROR(VLOOKUP(Table2[[#This Row],[PLAYER]],QB_SEA!$AB:$AC,2,0),"-")</f>
        <v>22</v>
      </c>
      <c r="E46" s="244" t="str">
        <f>IFERROR(VLOOKUP(Table2[[#This Row],[PLAYER]],QB_L3!$AB:$AC,2,0),"-")</f>
        <v>-</v>
      </c>
      <c r="F46" s="244" t="str">
        <f>IFERROR(VLOOKUP(Table2[[#This Row],[PLAYER]],QB_L1!$AB:$AC,2,0),"-")</f>
        <v/>
      </c>
      <c r="I46" s="43" t="s">
        <v>1164</v>
      </c>
      <c r="J46" s="43" t="str">
        <f>IFERROR(VLOOKUP(Table25[[#This Row],[PLAYER]],WR_L1!$AD:$AF,3,0),"-")</f>
        <v>SF</v>
      </c>
      <c r="K46" s="244">
        <f>IFERROR(VLOOKUP(Table25[[#This Row],[PLAYER]],WR_SEA!$AD:$AF,2,0),"-")</f>
        <v>59.272727272727273</v>
      </c>
      <c r="L46" s="244">
        <f>IFERROR(VLOOKUP(Table25[[#This Row],[PLAYER]],WR_L3!$AD:$AF,2,0),"-")</f>
        <v>56.333333333333336</v>
      </c>
      <c r="M46" s="244">
        <f>IFERROR(VLOOKUP(Table25[[#This Row],[PLAYER]],WR_L1!$AD:$AF,2,0),"-")</f>
        <v>65</v>
      </c>
      <c r="P46" s="292" t="s">
        <v>1346</v>
      </c>
      <c r="Q46" s="289" t="str">
        <f>IFERROR(VLOOKUP(Table3[[#This Row],[PLAYER]],RB_SEA!$AB:$AD,3,0),"")</f>
        <v>NYG</v>
      </c>
      <c r="R46" s="244">
        <f>IFERROR(VLOOKUP(Table3[[#This Row],[PLAYER]],RB_SEA!$AB:$AF,2,0),"-")</f>
        <v>5.5555555555555554</v>
      </c>
      <c r="S46" s="244">
        <f>IFERROR(VLOOKUP(Table3[[#This Row],[PLAYER]],RB_L3!$AB:$AF,2,0),"-")</f>
        <v>10.333333333333334</v>
      </c>
      <c r="T46" s="244">
        <f>IFERROR(VLOOKUP(Table3[[#This Row],[PLAYER]],'RB_L1 '!$AB:$AC,2,0),"-")</f>
        <v>31</v>
      </c>
      <c r="W46" s="292" t="s">
        <v>1628</v>
      </c>
      <c r="X46" s="289" t="str">
        <f>IFERROR(VLOOKUP(Table5[[#This Row],[PLAYER]],TE_L1!$AD:$AF,3,0),"-")</f>
        <v>FA</v>
      </c>
      <c r="Y46" s="326">
        <f>IFERROR(VLOOKUP(Table5[[#This Row],[PLAYER]],TE_SEA!$AD:$AE,2,0),"-")</f>
        <v>22</v>
      </c>
      <c r="Z46" s="326">
        <f>IFERROR(VLOOKUP(Table5[[#This Row],[PLAYER]],TE_L1!$AD:$AE,2,0),"-")</f>
        <v>10</v>
      </c>
    </row>
    <row r="47" spans="2:26" x14ac:dyDescent="0.3">
      <c r="B47" s="43" t="s">
        <v>1388</v>
      </c>
      <c r="C47" s="43" t="str">
        <f>IFERROR(VLOOKUP(Table2[[#This Row],[PLAYER]],QB_L1!$AB:$AD,3,0),"-")</f>
        <v>LAR</v>
      </c>
      <c r="D47" s="244">
        <f>IFERROR(VLOOKUP(Table2[[#This Row],[PLAYER]],QB_SEA!$AB:$AC,2,0),"-")</f>
        <v>212</v>
      </c>
      <c r="E47" s="244">
        <f>IFERROR(VLOOKUP(Table2[[#This Row],[PLAYER]],QB_L3!$AB:$AC,2,0),"-")</f>
        <v>212</v>
      </c>
      <c r="F47" s="244" t="str">
        <f>IFERROR(VLOOKUP(Table2[[#This Row],[PLAYER]],QB_L1!$AB:$AC,2,0),"-")</f>
        <v/>
      </c>
      <c r="I47" s="43" t="s">
        <v>1170</v>
      </c>
      <c r="J47" s="43" t="str">
        <f>IFERROR(VLOOKUP(Table25[[#This Row],[PLAYER]],WR_L1!$AD:$AF,3,0),"-")</f>
        <v>NYG</v>
      </c>
      <c r="K47" s="244">
        <f>IFERROR(VLOOKUP(Table25[[#This Row],[PLAYER]],WR_SEA!$AD:$AF,2,0),"-")</f>
        <v>59.5</v>
      </c>
      <c r="L47" s="244">
        <f>IFERROR(VLOOKUP(Table25[[#This Row],[PLAYER]],WR_L3!$AD:$AF,2,0),"-")</f>
        <v>81.333333333333329</v>
      </c>
      <c r="M47" s="244">
        <f>IFERROR(VLOOKUP(Table25[[#This Row],[PLAYER]],WR_L1!$AD:$AF,2,0),"-")</f>
        <v>63</v>
      </c>
      <c r="P47" s="290" t="s">
        <v>1264</v>
      </c>
      <c r="Q47" s="291" t="str">
        <f>IFERROR(VLOOKUP(Table3[[#This Row],[PLAYER]],RB_SEA!$AB:$AD,3,0),"")</f>
        <v>SF</v>
      </c>
      <c r="R47" s="244">
        <f>IFERROR(VLOOKUP(Table3[[#This Row],[PLAYER]],RB_SEA!$AB:$AF,2,0),"-")</f>
        <v>57.636363636363633</v>
      </c>
      <c r="S47" s="244">
        <f>IFERROR(VLOOKUP(Table3[[#This Row],[PLAYER]],RB_L3!$AB:$AF,2,0),"-")</f>
        <v>36.333333333333336</v>
      </c>
      <c r="T47" s="244">
        <f>IFERROR(VLOOKUP(Table3[[#This Row],[PLAYER]],'RB_L1 '!$AB:$AC,2,0),"-")</f>
        <v>32</v>
      </c>
      <c r="W47" s="290" t="s">
        <v>1610</v>
      </c>
      <c r="X47" s="291" t="str">
        <f>IFERROR(VLOOKUP(Table5[[#This Row],[PLAYER]],TE_L1!$AD:$AF,3,0),"-")</f>
        <v>ATL</v>
      </c>
      <c r="Y47" s="328">
        <f>IFERROR(VLOOKUP(Table5[[#This Row],[PLAYER]],TE_SEA!$AD:$AE,2,0),"-")</f>
        <v>7.375</v>
      </c>
      <c r="Z47" s="328">
        <f>IFERROR(VLOOKUP(Table5[[#This Row],[PLAYER]],TE_L1!$AD:$AE,2,0),"-")</f>
        <v>9</v>
      </c>
    </row>
    <row r="48" spans="2:26" x14ac:dyDescent="0.3">
      <c r="B48" s="43" t="s">
        <v>1387</v>
      </c>
      <c r="C48" s="43" t="str">
        <f>IFERROR(VLOOKUP(Table2[[#This Row],[PLAYER]],QB_L1!$AB:$AD,3,0),"-")</f>
        <v>ARI</v>
      </c>
      <c r="D48" s="244">
        <f>IFERROR(VLOOKUP(Table2[[#This Row],[PLAYER]],QB_SEA!$AB:$AC,2,0),"-")</f>
        <v>228</v>
      </c>
      <c r="E48" s="244">
        <f>IFERROR(VLOOKUP(Table2[[#This Row],[PLAYER]],QB_L3!$AB:$AC,2,0),"-")</f>
        <v>228</v>
      </c>
      <c r="F48" s="244" t="str">
        <f>IFERROR(VLOOKUP(Table2[[#This Row],[PLAYER]],QB_L1!$AB:$AC,2,0),"-")</f>
        <v/>
      </c>
      <c r="I48" s="43" t="s">
        <v>1189</v>
      </c>
      <c r="J48" s="43" t="str">
        <f>IFERROR(VLOOKUP(Table25[[#This Row],[PLAYER]],WR_L1!$AD:$AF,3,0),"-")</f>
        <v>DAL</v>
      </c>
      <c r="K48" s="244">
        <f>IFERROR(VLOOKUP(Table25[[#This Row],[PLAYER]],WR_SEA!$AD:$AF,2,0),"-")</f>
        <v>34.25</v>
      </c>
      <c r="L48" s="244">
        <f>IFERROR(VLOOKUP(Table25[[#This Row],[PLAYER]],WR_L3!$AD:$AF,2,0),"-")</f>
        <v>46.333333333333336</v>
      </c>
      <c r="M48" s="244">
        <f>IFERROR(VLOOKUP(Table25[[#This Row],[PLAYER]],WR_L1!$AD:$AF,2,0),"-")</f>
        <v>63</v>
      </c>
      <c r="P48" s="292" t="s">
        <v>1357</v>
      </c>
      <c r="Q48" s="289" t="str">
        <f>IFERROR(VLOOKUP(Table3[[#This Row],[PLAYER]],RB_SEA!$AB:$AD,3,0),"")</f>
        <v>SF</v>
      </c>
      <c r="R48" s="244">
        <f>IFERROR(VLOOKUP(Table3[[#This Row],[PLAYER]],RB_SEA!$AB:$AF,2,0),"-")</f>
        <v>56</v>
      </c>
      <c r="S48" s="244">
        <f>IFERROR(VLOOKUP(Table3[[#This Row],[PLAYER]],RB_L3!$AB:$AF,2,0),"-")</f>
        <v>61</v>
      </c>
      <c r="T48" s="244">
        <f>IFERROR(VLOOKUP(Table3[[#This Row],[PLAYER]],'RB_L1 '!$AB:$AC,2,0),"-")</f>
        <v>35</v>
      </c>
      <c r="W48" s="292" t="s">
        <v>1523</v>
      </c>
      <c r="X48" s="289" t="str">
        <f>IFERROR(VLOOKUP(Table5[[#This Row],[PLAYER]],TE_L1!$AD:$AF,3,0),"-")</f>
        <v>CLE</v>
      </c>
      <c r="Y48" s="326">
        <f>IFERROR(VLOOKUP(Table5[[#This Row],[PLAYER]],TE_SEA!$AD:$AE,2,0),"-")</f>
        <v>19.888888888888889</v>
      </c>
      <c r="Z48" s="326">
        <f>IFERROR(VLOOKUP(Table5[[#This Row],[PLAYER]],TE_L1!$AD:$AE,2,0),"-")</f>
        <v>9</v>
      </c>
    </row>
    <row r="49" spans="2:26" x14ac:dyDescent="0.3">
      <c r="B49" s="43" t="s">
        <v>1390</v>
      </c>
      <c r="C49" s="43" t="str">
        <f>IFERROR(VLOOKUP(Table2[[#This Row],[PLAYER]],QB_L1!$AB:$AD,3,0),"-")</f>
        <v>LAC</v>
      </c>
      <c r="D49" s="244">
        <f>IFERROR(VLOOKUP(Table2[[#This Row],[PLAYER]],QB_SEA!$AB:$AC,2,0),"-")</f>
        <v>0</v>
      </c>
      <c r="E49" s="244">
        <f>IFERROR(VLOOKUP(Table2[[#This Row],[PLAYER]],QB_L3!$AB:$AC,2,0),"-")</f>
        <v>0</v>
      </c>
      <c r="F49" s="244" t="str">
        <f>IFERROR(VLOOKUP(Table2[[#This Row],[PLAYER]],QB_L1!$AB:$AC,2,0),"-")</f>
        <v/>
      </c>
      <c r="I49" s="43" t="s">
        <v>1178</v>
      </c>
      <c r="J49" s="43" t="str">
        <f>IFERROR(VLOOKUP(Table25[[#This Row],[PLAYER]],WR_L1!$AD:$AF,3,0),"-")</f>
        <v>NE</v>
      </c>
      <c r="K49" s="244">
        <f>IFERROR(VLOOKUP(Table25[[#This Row],[PLAYER]],WR_SEA!$AD:$AF,2,0),"-")</f>
        <v>63.444444444444443</v>
      </c>
      <c r="L49" s="244">
        <f>IFERROR(VLOOKUP(Table25[[#This Row],[PLAYER]],WR_L3!$AD:$AF,2,0),"-")</f>
        <v>57</v>
      </c>
      <c r="M49" s="244">
        <f>IFERROR(VLOOKUP(Table25[[#This Row],[PLAYER]],WR_L1!$AD:$AF,2,0),"-")</f>
        <v>62</v>
      </c>
      <c r="P49" s="290" t="s">
        <v>1427</v>
      </c>
      <c r="Q49" s="291" t="str">
        <f>IFERROR(VLOOKUP(Table3[[#This Row],[PLAYER]],RB_SEA!$AB:$AD,3,0),"")</f>
        <v>CIN</v>
      </c>
      <c r="R49" s="244">
        <f>IFERROR(VLOOKUP(Table3[[#This Row],[PLAYER]],RB_SEA!$AB:$AF,2,0),"-")</f>
        <v>8.3333333333333339</v>
      </c>
      <c r="S49" s="244">
        <f>IFERROR(VLOOKUP(Table3[[#This Row],[PLAYER]],RB_L3!$AB:$AF,2,0),"-")</f>
        <v>12.5</v>
      </c>
      <c r="T49" s="244">
        <f>IFERROR(VLOOKUP(Table3[[#This Row],[PLAYER]],'RB_L1 '!$AB:$AC,2,0),"-")</f>
        <v>18</v>
      </c>
      <c r="W49" s="290" t="s">
        <v>1517</v>
      </c>
      <c r="X49" s="291" t="str">
        <f>IFERROR(VLOOKUP(Table5[[#This Row],[PLAYER]],TE_L1!$AD:$AF,3,0),"-")</f>
        <v>WAS</v>
      </c>
      <c r="Y49" s="328">
        <f>IFERROR(VLOOKUP(Table5[[#This Row],[PLAYER]],TE_SEA!$AD:$AE,2,0),"-")</f>
        <v>23.75</v>
      </c>
      <c r="Z49" s="328">
        <f>IFERROR(VLOOKUP(Table5[[#This Row],[PLAYER]],TE_L1!$AD:$AE,2,0),"-")</f>
        <v>7</v>
      </c>
    </row>
    <row r="50" spans="2:26" x14ac:dyDescent="0.3">
      <c r="B50" s="43" t="s">
        <v>1677</v>
      </c>
      <c r="C50" s="43" t="str">
        <f>IFERROR(VLOOKUP(Table2[[#This Row],[PLAYER]],QB_L1!$AB:$AD,3,0),"-")</f>
        <v>BUF</v>
      </c>
      <c r="D50" s="244">
        <f>IFERROR(VLOOKUP(Table2[[#This Row],[PLAYER]],QB_SEA!$AB:$AC,2,0),"-")</f>
        <v>0</v>
      </c>
      <c r="E50" s="244">
        <f>IFERROR(VLOOKUP(Table2[[#This Row],[PLAYER]],QB_L3!$AB:$AC,2,0),"-")</f>
        <v>0</v>
      </c>
      <c r="F50" s="244">
        <f>IFERROR(VLOOKUP(Table2[[#This Row],[PLAYER]],QB_L1!$AB:$AC,2,0),"-")</f>
        <v>0</v>
      </c>
      <c r="I50" s="43" t="s">
        <v>1122</v>
      </c>
      <c r="J50" s="43" t="str">
        <f>IFERROR(VLOOKUP(Table25[[#This Row],[PLAYER]],WR_L1!$AD:$AF,3,0),"-")</f>
        <v>NO</v>
      </c>
      <c r="K50" s="244">
        <f>IFERROR(VLOOKUP(Table25[[#This Row],[PLAYER]],WR_SEA!$AD:$AF,2,0),"-")</f>
        <v>74.727272727272734</v>
      </c>
      <c r="L50" s="244">
        <f>IFERROR(VLOOKUP(Table25[[#This Row],[PLAYER]],WR_L3!$AD:$AF,2,0),"-")</f>
        <v>68</v>
      </c>
      <c r="M50" s="244">
        <f>IFERROR(VLOOKUP(Table25[[#This Row],[PLAYER]],WR_L1!$AD:$AF,2,0),"-")</f>
        <v>62</v>
      </c>
      <c r="P50" s="292" t="s">
        <v>1680</v>
      </c>
      <c r="Q50" s="289" t="str">
        <f>IFERROR(VLOOKUP(Table3[[#This Row],[PLAYER]],RB_SEA!$AB:$AD,3,0),"")</f>
        <v>PIT</v>
      </c>
      <c r="R50" s="244">
        <f>IFERROR(VLOOKUP(Table3[[#This Row],[PLAYER]],RB_SEA!$AB:$AF,2,0),"-")</f>
        <v>30</v>
      </c>
      <c r="S50" s="244">
        <f>IFERROR(VLOOKUP(Table3[[#This Row],[PLAYER]],RB_L3!$AB:$AF,2,0),"-")</f>
        <v>30</v>
      </c>
      <c r="T50" s="244">
        <f>IFERROR(VLOOKUP(Table3[[#This Row],[PLAYER]],'RB_L1 '!$AB:$AC,2,0),"-")</f>
        <v>30</v>
      </c>
      <c r="W50" s="292" t="s">
        <v>1533</v>
      </c>
      <c r="X50" s="289" t="str">
        <f>IFERROR(VLOOKUP(Table5[[#This Row],[PLAYER]],TE_L1!$AD:$AF,3,0),"-")</f>
        <v>DET</v>
      </c>
      <c r="Y50" s="326">
        <f>IFERROR(VLOOKUP(Table5[[#This Row],[PLAYER]],TE_SEA!$AD:$AE,2,0),"-")</f>
        <v>14.5</v>
      </c>
      <c r="Z50" s="326">
        <f>IFERROR(VLOOKUP(Table5[[#This Row],[PLAYER]],TE_L1!$AD:$AE,2,0),"-")</f>
        <v>6</v>
      </c>
    </row>
    <row r="51" spans="2:26" x14ac:dyDescent="0.3">
      <c r="B51" s="43" t="s">
        <v>1043</v>
      </c>
      <c r="C51" s="43" t="str">
        <f>IFERROR(VLOOKUP(Table2[[#This Row],[PLAYER]],QB_L1!$AB:$AD,3,0),"-")</f>
        <v>CAR</v>
      </c>
      <c r="D51" s="244">
        <f>IFERROR(VLOOKUP(Table2[[#This Row],[PLAYER]],QB_SEA!$AB:$AC,2,0),"-")</f>
        <v>121.83333333333333</v>
      </c>
      <c r="E51" s="244">
        <f>IFERROR(VLOOKUP(Table2[[#This Row],[PLAYER]],QB_L3!$AB:$AC,2,0),"-")</f>
        <v>108</v>
      </c>
      <c r="F51" s="244" t="str">
        <f>IFERROR(VLOOKUP(Table2[[#This Row],[PLAYER]],QB_L1!$AB:$AC,2,0),"-")</f>
        <v/>
      </c>
      <c r="I51" s="43" t="s">
        <v>1135</v>
      </c>
      <c r="J51" s="43" t="str">
        <f>IFERROR(VLOOKUP(Table25[[#This Row],[PLAYER]],WR_L1!$AD:$AF,3,0),"-")</f>
        <v>HOU</v>
      </c>
      <c r="K51" s="244">
        <f>IFERROR(VLOOKUP(Table25[[#This Row],[PLAYER]],WR_SEA!$AD:$AF,2,0),"-")</f>
        <v>52</v>
      </c>
      <c r="L51" s="244">
        <f>IFERROR(VLOOKUP(Table25[[#This Row],[PLAYER]],WR_L3!$AD:$AF,2,0),"-")</f>
        <v>55.333333333333336</v>
      </c>
      <c r="M51" s="244">
        <f>IFERROR(VLOOKUP(Table25[[#This Row],[PLAYER]],WR_L1!$AD:$AF,2,0),"-")</f>
        <v>59</v>
      </c>
      <c r="P51" s="290" t="s">
        <v>1326</v>
      </c>
      <c r="Q51" s="291" t="str">
        <f>IFERROR(VLOOKUP(Table3[[#This Row],[PLAYER]],RB_SEA!$AB:$AD,3,0),"")</f>
        <v>LAR</v>
      </c>
      <c r="R51" s="244">
        <f>IFERROR(VLOOKUP(Table3[[#This Row],[PLAYER]],RB_SEA!$AB:$AF,2,0),"-")</f>
        <v>30.444444444444443</v>
      </c>
      <c r="S51" s="244">
        <f>IFERROR(VLOOKUP(Table3[[#This Row],[PLAYER]],RB_L3!$AB:$AF,2,0),"-")</f>
        <v>40</v>
      </c>
      <c r="T51" s="244">
        <f>IFERROR(VLOOKUP(Table3[[#This Row],[PLAYER]],'RB_L1 '!$AB:$AC,2,0),"-")</f>
        <v>37</v>
      </c>
      <c r="W51" s="290" t="s">
        <v>1565</v>
      </c>
      <c r="X51" s="291" t="str">
        <f>IFERROR(VLOOKUP(Table5[[#This Row],[PLAYER]],TE_L1!$AD:$AF,3,0),"-")</f>
        <v>LAR</v>
      </c>
      <c r="Y51" s="328" t="str">
        <f>IFERROR(VLOOKUP(Table5[[#This Row],[PLAYER]],TE_SEA!$AD:$AE,2,0),"-")</f>
        <v>-</v>
      </c>
      <c r="Z51" s="328">
        <f>IFERROR(VLOOKUP(Table5[[#This Row],[PLAYER]],TE_L1!$AD:$AE,2,0),"-")</f>
        <v>6</v>
      </c>
    </row>
    <row r="52" spans="2:26" x14ac:dyDescent="0.3">
      <c r="B52" s="43" t="s">
        <v>864</v>
      </c>
      <c r="C52" s="43" t="str">
        <f>IFERROR(VLOOKUP(Table2[[#This Row],[PLAYER]],QB_L1!$AB:$AD,3,0),"-")</f>
        <v>MIA</v>
      </c>
      <c r="D52" s="244">
        <f>IFERROR(VLOOKUP(Table2[[#This Row],[PLAYER]],QB_SEA!$AB:$AC,2,0),"-")</f>
        <v>130.5</v>
      </c>
      <c r="E52" s="244" t="str">
        <f>IFERROR(VLOOKUP(Table2[[#This Row],[PLAYER]],QB_L3!$AB:$AC,2,0),"-")</f>
        <v>-</v>
      </c>
      <c r="F52" s="244" t="str">
        <f>IFERROR(VLOOKUP(Table2[[#This Row],[PLAYER]],QB_L1!$AB:$AC,2,0),"-")</f>
        <v/>
      </c>
      <c r="I52" s="43" t="s">
        <v>1118</v>
      </c>
      <c r="J52" s="43" t="str">
        <f>IFERROR(VLOOKUP(Table25[[#This Row],[PLAYER]],WR_L1!$AD:$AF,3,0),"-")</f>
        <v>NO</v>
      </c>
      <c r="K52" s="244">
        <f>IFERROR(VLOOKUP(Table25[[#This Row],[PLAYER]],WR_SEA!$AD:$AF,2,0),"-")</f>
        <v>23.428571428571427</v>
      </c>
      <c r="L52" s="244">
        <f>IFERROR(VLOOKUP(Table25[[#This Row],[PLAYER]],WR_L3!$AD:$AF,2,0),"-")</f>
        <v>24.333333333333332</v>
      </c>
      <c r="M52" s="244">
        <f>IFERROR(VLOOKUP(Table25[[#This Row],[PLAYER]],WR_L1!$AD:$AF,2,0),"-")</f>
        <v>53</v>
      </c>
      <c r="P52" s="292" t="s">
        <v>1285</v>
      </c>
      <c r="Q52" s="289" t="str">
        <f>IFERROR(VLOOKUP(Table3[[#This Row],[PLAYER]],RB_SEA!$AB:$AD,3,0),"")</f>
        <v>NYJ</v>
      </c>
      <c r="R52" s="244">
        <f>IFERROR(VLOOKUP(Table3[[#This Row],[PLAYER]],RB_SEA!$AB:$AF,2,0),"-")</f>
        <v>33.636363636363633</v>
      </c>
      <c r="S52" s="244">
        <f>IFERROR(VLOOKUP(Table3[[#This Row],[PLAYER]],RB_L3!$AB:$AF,2,0),"-")</f>
        <v>20</v>
      </c>
      <c r="T52" s="244">
        <f>IFERROR(VLOOKUP(Table3[[#This Row],[PLAYER]],'RB_L1 '!$AB:$AC,2,0),"-")</f>
        <v>21</v>
      </c>
      <c r="W52" s="292" t="s">
        <v>1592</v>
      </c>
      <c r="X52" s="289" t="str">
        <f>IFERROR(VLOOKUP(Table5[[#This Row],[PLAYER]],TE_L1!$AD:$AF,3,0),"-")</f>
        <v>JAC</v>
      </c>
      <c r="Y52" s="326">
        <f>IFERROR(VLOOKUP(Table5[[#This Row],[PLAYER]],TE_SEA!$AD:$AE,2,0),"-")</f>
        <v>32.363636363636367</v>
      </c>
      <c r="Z52" s="326">
        <f>IFERROR(VLOOKUP(Table5[[#This Row],[PLAYER]],TE_L1!$AD:$AE,2,0),"-")</f>
        <v>4</v>
      </c>
    </row>
    <row r="53" spans="2:26" x14ac:dyDescent="0.3">
      <c r="B53" s="43" t="s">
        <v>1057</v>
      </c>
      <c r="C53" s="43" t="str">
        <f>IFERROR(VLOOKUP(Table2[[#This Row],[PLAYER]],QB_L1!$AB:$AD,3,0),"-")</f>
        <v>ATL</v>
      </c>
      <c r="D53" s="244">
        <f>IFERROR(VLOOKUP(Table2[[#This Row],[PLAYER]],QB_SEA!$AB:$AC,2,0),"-")</f>
        <v>0</v>
      </c>
      <c r="E53" s="244" t="str">
        <f>IFERROR(VLOOKUP(Table2[[#This Row],[PLAYER]],QB_L3!$AB:$AC,2,0),"-")</f>
        <v>-</v>
      </c>
      <c r="F53" s="244" t="str">
        <f>IFERROR(VLOOKUP(Table2[[#This Row],[PLAYER]],QB_L1!$AB:$AC,2,0),"-")</f>
        <v/>
      </c>
      <c r="I53" s="43" t="s">
        <v>1097</v>
      </c>
      <c r="J53" s="43" t="str">
        <f>IFERROR(VLOOKUP(Table25[[#This Row],[PLAYER]],WR_L1!$AD:$AF,3,0),"-")</f>
        <v>TEN</v>
      </c>
      <c r="K53" s="244">
        <f>IFERROR(VLOOKUP(Table25[[#This Row],[PLAYER]],WR_SEA!$AD:$AF,2,0),"-")</f>
        <v>34.299999999999997</v>
      </c>
      <c r="L53" s="244">
        <f>IFERROR(VLOOKUP(Table25[[#This Row],[PLAYER]],WR_L3!$AD:$AF,2,0),"-")</f>
        <v>68.333333333333329</v>
      </c>
      <c r="M53" s="244">
        <f>IFERROR(VLOOKUP(Table25[[#This Row],[PLAYER]],WR_L1!$AD:$AF,2,0),"-")</f>
        <v>58</v>
      </c>
      <c r="P53" s="290" t="s">
        <v>1681</v>
      </c>
      <c r="Q53" s="291" t="str">
        <f>IFERROR(VLOOKUP(Table3[[#This Row],[PLAYER]],RB_SEA!$AB:$AD,3,0),"")</f>
        <v>KC</v>
      </c>
      <c r="R53" s="244">
        <f>IFERROR(VLOOKUP(Table3[[#This Row],[PLAYER]],RB_SEA!$AB:$AF,2,0),"-")</f>
        <v>12</v>
      </c>
      <c r="S53" s="244">
        <f>IFERROR(VLOOKUP(Table3[[#This Row],[PLAYER]],RB_L3!$AB:$AF,2,0),"-")</f>
        <v>12</v>
      </c>
      <c r="T53" s="244">
        <f>IFERROR(VLOOKUP(Table3[[#This Row],[PLAYER]],'RB_L1 '!$AB:$AC,2,0),"-")</f>
        <v>12</v>
      </c>
      <c r="W53" s="290" t="s">
        <v>1615</v>
      </c>
      <c r="X53" s="291" t="str">
        <f>IFERROR(VLOOKUP(Table5[[#This Row],[PLAYER]],TE_L1!$AD:$AF,3,0),"-")</f>
        <v>BUF</v>
      </c>
      <c r="Y53" s="328">
        <f>IFERROR(VLOOKUP(Table5[[#This Row],[PLAYER]],TE_SEA!$AD:$AE,2,0),"-")</f>
        <v>11.666666666666666</v>
      </c>
      <c r="Z53" s="328">
        <f>IFERROR(VLOOKUP(Table5[[#This Row],[PLAYER]],TE_L1!$AD:$AE,2,0),"-")</f>
        <v>3</v>
      </c>
    </row>
    <row r="54" spans="2:26" x14ac:dyDescent="0.3">
      <c r="B54" s="43" t="s">
        <v>1061</v>
      </c>
      <c r="C54" s="43" t="str">
        <f>IFERROR(VLOOKUP(Table2[[#This Row],[PLAYER]],QB_L1!$AB:$AD,3,0),"-")</f>
        <v>KC</v>
      </c>
      <c r="D54" s="244">
        <f>IFERROR(VLOOKUP(Table2[[#This Row],[PLAYER]],QB_SEA!$AB:$AC,2,0),"-")</f>
        <v>0</v>
      </c>
      <c r="E54" s="244" t="str">
        <f>IFERROR(VLOOKUP(Table2[[#This Row],[PLAYER]],QB_L3!$AB:$AC,2,0),"-")</f>
        <v>-</v>
      </c>
      <c r="F54" s="244" t="str">
        <f>IFERROR(VLOOKUP(Table2[[#This Row],[PLAYER]],QB_L1!$AB:$AC,2,0),"-")</f>
        <v/>
      </c>
      <c r="I54" s="43" t="s">
        <v>1134</v>
      </c>
      <c r="J54" s="43" t="str">
        <f>IFERROR(VLOOKUP(Table25[[#This Row],[PLAYER]],WR_L1!$AD:$AF,3,0),"-")</f>
        <v>LAC</v>
      </c>
      <c r="K54" s="244">
        <f>IFERROR(VLOOKUP(Table25[[#This Row],[PLAYER]],WR_SEA!$AD:$AF,2,0),"-")</f>
        <v>55.2</v>
      </c>
      <c r="L54" s="244">
        <f>IFERROR(VLOOKUP(Table25[[#This Row],[PLAYER]],WR_L3!$AD:$AF,2,0),"-")</f>
        <v>68.666666666666671</v>
      </c>
      <c r="M54" s="244">
        <f>IFERROR(VLOOKUP(Table25[[#This Row],[PLAYER]],WR_L1!$AD:$AF,2,0),"-")</f>
        <v>56</v>
      </c>
      <c r="P54" s="292" t="s">
        <v>1369</v>
      </c>
      <c r="Q54" s="289" t="str">
        <f>IFERROR(VLOOKUP(Table3[[#This Row],[PLAYER]],RB_SEA!$AB:$AD,3,0),"")</f>
        <v>LV</v>
      </c>
      <c r="R54" s="244">
        <f>IFERROR(VLOOKUP(Table3[[#This Row],[PLAYER]],RB_SEA!$AB:$AF,2,0),"-")</f>
        <v>6.7142857142857144</v>
      </c>
      <c r="S54" s="244">
        <f>IFERROR(VLOOKUP(Table3[[#This Row],[PLAYER]],RB_L3!$AB:$AF,2,0),"-")</f>
        <v>13.5</v>
      </c>
      <c r="T54" s="244">
        <f>IFERROR(VLOOKUP(Table3[[#This Row],[PLAYER]],'RB_L1 '!$AB:$AC,2,0),"-")</f>
        <v>28</v>
      </c>
      <c r="W54" s="292" t="s">
        <v>1570</v>
      </c>
      <c r="X54" s="289" t="str">
        <f>IFERROR(VLOOKUP(Table5[[#This Row],[PLAYER]],TE_L1!$AD:$AF,3,0),"-")</f>
        <v>CHI</v>
      </c>
      <c r="Y54" s="326">
        <f>IFERROR(VLOOKUP(Table5[[#This Row],[PLAYER]],TE_SEA!$AD:$AE,2,0),"-")</f>
        <v>5.2</v>
      </c>
      <c r="Z54" s="326">
        <f>IFERROR(VLOOKUP(Table5[[#This Row],[PLAYER]],TE_L1!$AD:$AE,2,0),"-")</f>
        <v>3</v>
      </c>
    </row>
    <row r="55" spans="2:26" x14ac:dyDescent="0.3">
      <c r="B55" s="43" t="s">
        <v>1058</v>
      </c>
      <c r="C55" s="43" t="str">
        <f>IFERROR(VLOOKUP(Table2[[#This Row],[PLAYER]],QB_L1!$AB:$AD,3,0),"-")</f>
        <v>CAR</v>
      </c>
      <c r="D55" s="244">
        <f>IFERROR(VLOOKUP(Table2[[#This Row],[PLAYER]],QB_SEA!$AB:$AC,2,0),"-")</f>
        <v>0</v>
      </c>
      <c r="E55" s="244" t="str">
        <f>IFERROR(VLOOKUP(Table2[[#This Row],[PLAYER]],QB_L3!$AB:$AC,2,0),"-")</f>
        <v>-</v>
      </c>
      <c r="F55" s="244" t="str">
        <f>IFERROR(VLOOKUP(Table2[[#This Row],[PLAYER]],QB_L1!$AB:$AC,2,0),"-")</f>
        <v/>
      </c>
      <c r="I55" s="43" t="s">
        <v>1106</v>
      </c>
      <c r="J55" s="43" t="str">
        <f>IFERROR(VLOOKUP(Table25[[#This Row],[PLAYER]],WR_L1!$AD:$AF,3,0),"-")</f>
        <v>KC</v>
      </c>
      <c r="K55" s="244">
        <f>IFERROR(VLOOKUP(Table25[[#This Row],[PLAYER]],WR_SEA!$AD:$AF,2,0),"-")</f>
        <v>46.81818181818182</v>
      </c>
      <c r="L55" s="244">
        <f>IFERROR(VLOOKUP(Table25[[#This Row],[PLAYER]],WR_L3!$AD:$AF,2,0),"-")</f>
        <v>44.666666666666664</v>
      </c>
      <c r="M55" s="244">
        <f>IFERROR(VLOOKUP(Table25[[#This Row],[PLAYER]],WR_L1!$AD:$AF,2,0),"-")</f>
        <v>56</v>
      </c>
      <c r="P55" s="290" t="s">
        <v>1308</v>
      </c>
      <c r="Q55" s="291" t="str">
        <f>IFERROR(VLOOKUP(Table3[[#This Row],[PLAYER]],RB_SEA!$AB:$AD,3,0),"")</f>
        <v>KC</v>
      </c>
      <c r="R55" s="244">
        <f>IFERROR(VLOOKUP(Table3[[#This Row],[PLAYER]],RB_SEA!$AB:$AF,2,0),"-")</f>
        <v>13.545454545454545</v>
      </c>
      <c r="S55" s="244">
        <f>IFERROR(VLOOKUP(Table3[[#This Row],[PLAYER]],RB_L3!$AB:$AF,2,0),"-")</f>
        <v>8.6666666666666661</v>
      </c>
      <c r="T55" s="244">
        <f>IFERROR(VLOOKUP(Table3[[#This Row],[PLAYER]],'RB_L1 '!$AB:$AC,2,0),"-")</f>
        <v>0</v>
      </c>
      <c r="W55" s="290" t="s">
        <v>1595</v>
      </c>
      <c r="X55" s="291" t="str">
        <f>IFERROR(VLOOKUP(Table5[[#This Row],[PLAYER]],TE_L1!$AD:$AF,3,0),"-")</f>
        <v>CAR</v>
      </c>
      <c r="Y55" s="328">
        <f>IFERROR(VLOOKUP(Table5[[#This Row],[PLAYER]],TE_SEA!$AD:$AE,2,0),"-")</f>
        <v>10.1</v>
      </c>
      <c r="Z55" s="328">
        <f>IFERROR(VLOOKUP(Table5[[#This Row],[PLAYER]],TE_L1!$AD:$AE,2,0),"-")</f>
        <v>2</v>
      </c>
    </row>
    <row r="56" spans="2:26" x14ac:dyDescent="0.3">
      <c r="B56" s="43" t="s">
        <v>840</v>
      </c>
      <c r="C56" s="43" t="str">
        <f>IFERROR(VLOOKUP(Table2[[#This Row],[PLAYER]],QB_L1!$AB:$AD,3,0),"-")</f>
        <v>HOU</v>
      </c>
      <c r="D56" s="244">
        <f>IFERROR(VLOOKUP(Table2[[#This Row],[PLAYER]],QB_SEA!$AB:$AC,2,0),"-")</f>
        <v>214.4</v>
      </c>
      <c r="E56" s="244">
        <f>IFERROR(VLOOKUP(Table2[[#This Row],[PLAYER]],QB_L3!$AB:$AC,2,0),"-")</f>
        <v>244</v>
      </c>
      <c r="F56" s="244" t="str">
        <f>IFERROR(VLOOKUP(Table2[[#This Row],[PLAYER]],QB_L1!$AB:$AC,2,0),"-")</f>
        <v/>
      </c>
      <c r="I56" s="43" t="s">
        <v>1130</v>
      </c>
      <c r="J56" s="43" t="str">
        <f>IFERROR(VLOOKUP(Table25[[#This Row],[PLAYER]],WR_L1!$AD:$AF,3,0),"-")</f>
        <v>TB</v>
      </c>
      <c r="K56" s="244">
        <f>IFERROR(VLOOKUP(Table25[[#This Row],[PLAYER]],WR_SEA!$AD:$AF,2,0),"-")</f>
        <v>36.333333333333336</v>
      </c>
      <c r="L56" s="244">
        <f>IFERROR(VLOOKUP(Table25[[#This Row],[PLAYER]],WR_L3!$AD:$AF,2,0),"-")</f>
        <v>46.5</v>
      </c>
      <c r="M56" s="244">
        <f>IFERROR(VLOOKUP(Table25[[#This Row],[PLAYER]],WR_L1!$AD:$AF,2,0),"-")</f>
        <v>40</v>
      </c>
      <c r="P56" s="292" t="s">
        <v>1373</v>
      </c>
      <c r="Q56" s="289" t="str">
        <f>IFERROR(VLOOKUP(Table3[[#This Row],[PLAYER]],RB_SEA!$AB:$AD,3,0),"")</f>
        <v>SF</v>
      </c>
      <c r="R56" s="244">
        <f>IFERROR(VLOOKUP(Table3[[#This Row],[PLAYER]],RB_SEA!$AB:$AF,2,0),"-")</f>
        <v>7.666666666666667</v>
      </c>
      <c r="S56" s="244">
        <f>IFERROR(VLOOKUP(Table3[[#This Row],[PLAYER]],RB_L3!$AB:$AF,2,0),"-")</f>
        <v>19.5</v>
      </c>
      <c r="T56" s="244">
        <f>IFERROR(VLOOKUP(Table3[[#This Row],[PLAYER]],'RB_L1 '!$AB:$AC,2,0),"-")</f>
        <v>25</v>
      </c>
      <c r="W56" s="292" t="s">
        <v>1543</v>
      </c>
      <c r="X56" s="289" t="str">
        <f>IFERROR(VLOOKUP(Table5[[#This Row],[PLAYER]],TE_L1!$AD:$AF,3,0),"-")</f>
        <v>ARI</v>
      </c>
      <c r="Y56" s="326">
        <f>IFERROR(VLOOKUP(Table5[[#This Row],[PLAYER]],TE_SEA!$AD:$AE,2,0),"-")</f>
        <v>6.5714285714285712</v>
      </c>
      <c r="Z56" s="326">
        <f>IFERROR(VLOOKUP(Table5[[#This Row],[PLAYER]],TE_L1!$AD:$AE,2,0),"-")</f>
        <v>1</v>
      </c>
    </row>
    <row r="57" spans="2:26" x14ac:dyDescent="0.3">
      <c r="B57" s="43" t="s">
        <v>1051</v>
      </c>
      <c r="C57" s="43" t="str">
        <f>IFERROR(VLOOKUP(Table2[[#This Row],[PLAYER]],QB_L1!$AB:$AD,3,0),"-")</f>
        <v>HOU</v>
      </c>
      <c r="D57" s="244">
        <f>IFERROR(VLOOKUP(Table2[[#This Row],[PLAYER]],QB_SEA!$AB:$AC,2,0),"-")</f>
        <v>0</v>
      </c>
      <c r="E57" s="244" t="str">
        <f>IFERROR(VLOOKUP(Table2[[#This Row],[PLAYER]],QB_L3!$AB:$AC,2,0),"-")</f>
        <v>-</v>
      </c>
      <c r="F57" s="244" t="str">
        <f>IFERROR(VLOOKUP(Table2[[#This Row],[PLAYER]],QB_L1!$AB:$AC,2,0),"-")</f>
        <v/>
      </c>
      <c r="I57" s="43" t="s">
        <v>1203</v>
      </c>
      <c r="J57" s="43" t="str">
        <f>IFERROR(VLOOKUP(Table25[[#This Row],[PLAYER]],WR_L1!$AD:$AF,3,0),"-")</f>
        <v>SEA</v>
      </c>
      <c r="K57" s="244">
        <f>IFERROR(VLOOKUP(Table25[[#This Row],[PLAYER]],WR_SEA!$AD:$AF,2,0),"-")</f>
        <v>29.444444444444443</v>
      </c>
      <c r="L57" s="244">
        <f>IFERROR(VLOOKUP(Table25[[#This Row],[PLAYER]],WR_L3!$AD:$AF,2,0),"-")</f>
        <v>43</v>
      </c>
      <c r="M57" s="244">
        <f>IFERROR(VLOOKUP(Table25[[#This Row],[PLAYER]],WR_L1!$AD:$AF,2,0),"-")</f>
        <v>48</v>
      </c>
      <c r="P57" s="290" t="s">
        <v>1336</v>
      </c>
      <c r="Q57" s="291" t="str">
        <f>IFERROR(VLOOKUP(Table3[[#This Row],[PLAYER]],RB_SEA!$AB:$AD,3,0),"")</f>
        <v>PHI</v>
      </c>
      <c r="R57" s="244">
        <f>IFERROR(VLOOKUP(Table3[[#This Row],[PLAYER]],RB_SEA!$AB:$AF,2,0),"-")</f>
        <v>12</v>
      </c>
      <c r="S57" s="244">
        <f>IFERROR(VLOOKUP(Table3[[#This Row],[PLAYER]],RB_L3!$AB:$AF,2,0),"-")</f>
        <v>12.333333333333334</v>
      </c>
      <c r="T57" s="244">
        <f>IFERROR(VLOOKUP(Table3[[#This Row],[PLAYER]],'RB_L1 '!$AB:$AC,2,0),"-")</f>
        <v>24</v>
      </c>
      <c r="W57" s="290" t="s">
        <v>1587</v>
      </c>
      <c r="X57" s="291" t="str">
        <f>IFERROR(VLOOKUP(Table5[[#This Row],[PLAYER]],TE_L1!$AD:$AF,3,0),"-")</f>
        <v>WAS</v>
      </c>
      <c r="Y57" s="328">
        <f>IFERROR(VLOOKUP(Table5[[#This Row],[PLAYER]],TE_SEA!$AD:$AE,2,0),"-")</f>
        <v>4.5999999999999996</v>
      </c>
      <c r="Z57" s="328">
        <f>IFERROR(VLOOKUP(Table5[[#This Row],[PLAYER]],TE_L1!$AD:$AE,2,0),"-")</f>
        <v>0</v>
      </c>
    </row>
    <row r="58" spans="2:26" x14ac:dyDescent="0.3">
      <c r="B58" s="43" t="s">
        <v>852</v>
      </c>
      <c r="C58" s="43" t="str">
        <f>IFERROR(VLOOKUP(Table2[[#This Row],[PLAYER]],QB_L1!$AB:$AD,3,0),"-")</f>
        <v>CHI</v>
      </c>
      <c r="D58" s="244">
        <f>IFERROR(VLOOKUP(Table2[[#This Row],[PLAYER]],QB_SEA!$AB:$AC,2,0),"-")</f>
        <v>149.27272727272728</v>
      </c>
      <c r="E58" s="244">
        <f>IFERROR(VLOOKUP(Table2[[#This Row],[PLAYER]],QB_L3!$AB:$AC,2,0),"-")</f>
        <v>160</v>
      </c>
      <c r="F58" s="244" t="str">
        <f>IFERROR(VLOOKUP(Table2[[#This Row],[PLAYER]],QB_L1!$AB:$AC,2,0),"-")</f>
        <v/>
      </c>
      <c r="I58" s="43" t="s">
        <v>1239</v>
      </c>
      <c r="J58" s="43" t="str">
        <f>IFERROR(VLOOKUP(Table25[[#This Row],[PLAYER]],WR_L1!$AD:$AF,3,0),"-")</f>
        <v>MIA</v>
      </c>
      <c r="K58" s="244">
        <f>IFERROR(VLOOKUP(Table25[[#This Row],[PLAYER]],WR_SEA!$AD:$AF,2,0),"-")</f>
        <v>11.333333333333334</v>
      </c>
      <c r="L58" s="244">
        <f>IFERROR(VLOOKUP(Table25[[#This Row],[PLAYER]],WR_L3!$AD:$AF,2,0),"-")</f>
        <v>55</v>
      </c>
      <c r="M58" s="244">
        <f>IFERROR(VLOOKUP(Table25[[#This Row],[PLAYER]],WR_L1!$AD:$AF,2,0),"-")</f>
        <v>55</v>
      </c>
      <c r="P58" s="292" t="s">
        <v>1352</v>
      </c>
      <c r="Q58" s="289" t="str">
        <f>IFERROR(VLOOKUP(Table3[[#This Row],[PLAYER]],RB_SEA!$AB:$AD,3,0),"")</f>
        <v>WAS</v>
      </c>
      <c r="R58" s="244">
        <f>IFERROR(VLOOKUP(Table3[[#This Row],[PLAYER]],RB_SEA!$AB:$AF,2,0),"-")</f>
        <v>15.2</v>
      </c>
      <c r="S58" s="244">
        <f>IFERROR(VLOOKUP(Table3[[#This Row],[PLAYER]],RB_L3!$AB:$AF,2,0),"-")</f>
        <v>22</v>
      </c>
      <c r="T58" s="244">
        <f>IFERROR(VLOOKUP(Table3[[#This Row],[PLAYER]],'RB_L1 '!$AB:$AC,2,0),"-")</f>
        <v>22</v>
      </c>
      <c r="W58" s="292" t="s">
        <v>1571</v>
      </c>
      <c r="X58" s="289" t="str">
        <f>IFERROR(VLOOKUP(Table5[[#This Row],[PLAYER]],TE_L1!$AD:$AF,3,0),"-")</f>
        <v>SF</v>
      </c>
      <c r="Y58" s="326" t="str">
        <f>IFERROR(VLOOKUP(Table5[[#This Row],[PLAYER]],TE_SEA!$AD:$AE,2,0),"-")</f>
        <v>-</v>
      </c>
      <c r="Z58" s="326">
        <f>IFERROR(VLOOKUP(Table5[[#This Row],[PLAYER]],TE_L1!$AD:$AE,2,0),"-")</f>
        <v>0</v>
      </c>
    </row>
    <row r="59" spans="2:26" x14ac:dyDescent="0.3">
      <c r="B59" s="43" t="s">
        <v>836</v>
      </c>
      <c r="C59" s="43" t="str">
        <f>IFERROR(VLOOKUP(Table2[[#This Row],[PLAYER]],QB_L1!$AB:$AD,3,0),"-")</f>
        <v>WAS</v>
      </c>
      <c r="D59" s="244">
        <f>IFERROR(VLOOKUP(Table2[[#This Row],[PLAYER]],QB_SEA!$AB:$AC,2,0),"-")</f>
        <v>248.16666666666666</v>
      </c>
      <c r="E59" s="244" t="str">
        <f>IFERROR(VLOOKUP(Table2[[#This Row],[PLAYER]],QB_L3!$AB:$AC,2,0),"-")</f>
        <v>-</v>
      </c>
      <c r="F59" s="244" t="str">
        <f>IFERROR(VLOOKUP(Table2[[#This Row],[PLAYER]],QB_L1!$AB:$AC,2,0),"-")</f>
        <v/>
      </c>
      <c r="I59" s="43" t="s">
        <v>1127</v>
      </c>
      <c r="J59" s="43" t="str">
        <f>IFERROR(VLOOKUP(Table25[[#This Row],[PLAYER]],WR_L1!$AD:$AF,3,0),"-")</f>
        <v>WAS</v>
      </c>
      <c r="K59" s="244">
        <f>IFERROR(VLOOKUP(Table25[[#This Row],[PLAYER]],WR_SEA!$AD:$AF,2,0),"-")</f>
        <v>70</v>
      </c>
      <c r="L59" s="244">
        <f>IFERROR(VLOOKUP(Table25[[#This Row],[PLAYER]],WR_L3!$AD:$AF,2,0),"-")</f>
        <v>77</v>
      </c>
      <c r="M59" s="244">
        <f>IFERROR(VLOOKUP(Table25[[#This Row],[PLAYER]],WR_L1!$AD:$AF,2,0),"-")</f>
        <v>48</v>
      </c>
      <c r="P59" s="290" t="s">
        <v>1286</v>
      </c>
      <c r="Q59" s="291" t="str">
        <f>IFERROR(VLOOKUP(Table3[[#This Row],[PLAYER]],RB_SEA!$AB:$AD,3,0),"")</f>
        <v>CLE</v>
      </c>
      <c r="R59" s="244">
        <f>IFERROR(VLOOKUP(Table3[[#This Row],[PLAYER]],RB_SEA!$AB:$AF,2,0),"-")</f>
        <v>32.81818181818182</v>
      </c>
      <c r="S59" s="244">
        <f>IFERROR(VLOOKUP(Table3[[#This Row],[PLAYER]],RB_L3!$AB:$AF,2,0),"-")</f>
        <v>18.666666666666668</v>
      </c>
      <c r="T59" s="244">
        <f>IFERROR(VLOOKUP(Table3[[#This Row],[PLAYER]],'RB_L1 '!$AB:$AC,2,0),"-")</f>
        <v>15</v>
      </c>
      <c r="W59" s="290" t="s">
        <v>1549</v>
      </c>
      <c r="X59" s="291" t="str">
        <f>IFERROR(VLOOKUP(Table5[[#This Row],[PLAYER]],TE_L1!$AD:$AF,3,0),"-")</f>
        <v>PHI</v>
      </c>
      <c r="Y59" s="328">
        <f>IFERROR(VLOOKUP(Table5[[#This Row],[PLAYER]],TE_SEA!$AD:$AE,2,0),"-")</f>
        <v>8</v>
      </c>
      <c r="Z59" s="328">
        <f>IFERROR(VLOOKUP(Table5[[#This Row],[PLAYER]],TE_L1!$AD:$AE,2,0),"-")</f>
        <v>0</v>
      </c>
    </row>
    <row r="60" spans="2:26" x14ac:dyDescent="0.3">
      <c r="B60" s="43" t="s">
        <v>1041</v>
      </c>
      <c r="C60" s="43" t="str">
        <f>IFERROR(VLOOKUP(Table2[[#This Row],[PLAYER]],QB_L1!$AB:$AD,3,0),"-")</f>
        <v>PIT</v>
      </c>
      <c r="D60" s="244">
        <f>IFERROR(VLOOKUP(Table2[[#This Row],[PLAYER]],QB_SEA!$AB:$AC,2,0),"-")</f>
        <v>159.4</v>
      </c>
      <c r="E60" s="244" t="str">
        <f>IFERROR(VLOOKUP(Table2[[#This Row],[PLAYER]],QB_L3!$AB:$AC,2,0),"-")</f>
        <v>-</v>
      </c>
      <c r="F60" s="244" t="str">
        <f>IFERROR(VLOOKUP(Table2[[#This Row],[PLAYER]],QB_L1!$AB:$AC,2,0),"-")</f>
        <v/>
      </c>
      <c r="I60" s="43" t="s">
        <v>1195</v>
      </c>
      <c r="J60" s="43" t="str">
        <f>IFERROR(VLOOKUP(Table25[[#This Row],[PLAYER]],WR_L1!$AD:$AF,3,0),"-")</f>
        <v>CHI</v>
      </c>
      <c r="K60" s="244">
        <f>IFERROR(VLOOKUP(Table25[[#This Row],[PLAYER]],WR_SEA!$AD:$AF,2,0),"-")</f>
        <v>32.833333333333336</v>
      </c>
      <c r="L60" s="244">
        <f>IFERROR(VLOOKUP(Table25[[#This Row],[PLAYER]],WR_L3!$AD:$AF,2,0),"-")</f>
        <v>23.333333333333332</v>
      </c>
      <c r="M60" s="244">
        <f>IFERROR(VLOOKUP(Table25[[#This Row],[PLAYER]],WR_L1!$AD:$AF,2,0),"-")</f>
        <v>51</v>
      </c>
      <c r="P60" s="292" t="s">
        <v>1362</v>
      </c>
      <c r="Q60" s="289" t="str">
        <f>IFERROR(VLOOKUP(Table3[[#This Row],[PLAYER]],RB_SEA!$AB:$AD,3,0),"")</f>
        <v>MIA</v>
      </c>
      <c r="R60" s="244">
        <f>IFERROR(VLOOKUP(Table3[[#This Row],[PLAYER]],RB_SEA!$AB:$AF,2,0),"-")</f>
        <v>13</v>
      </c>
      <c r="S60" s="244">
        <f>IFERROR(VLOOKUP(Table3[[#This Row],[PLAYER]],RB_L3!$AB:$AF,2,0),"-")</f>
        <v>17</v>
      </c>
      <c r="T60" s="244">
        <f>IFERROR(VLOOKUP(Table3[[#This Row],[PLAYER]],'RB_L1 '!$AB:$AC,2,0),"-")</f>
        <v>17</v>
      </c>
      <c r="W60" s="292" t="s">
        <v>1692</v>
      </c>
      <c r="X60" s="289" t="str">
        <f>IFERROR(VLOOKUP(Table5[[#This Row],[PLAYER]],TE_L1!$AD:$AF,3,0),"-")</f>
        <v>BAL</v>
      </c>
      <c r="Y60" s="326" t="str">
        <f>IFERROR(VLOOKUP(Table5[[#This Row],[PLAYER]],TE_SEA!$AD:$AE,2,0),"-")</f>
        <v>-</v>
      </c>
      <c r="Z60" s="326">
        <f>IFERROR(VLOOKUP(Table5[[#This Row],[PLAYER]],TE_L1!$AD:$AE,2,0),"-")</f>
        <v>0</v>
      </c>
    </row>
    <row r="61" spans="2:26" x14ac:dyDescent="0.3">
      <c r="B61" s="43" t="s">
        <v>1047</v>
      </c>
      <c r="C61" s="43" t="str">
        <f>IFERROR(VLOOKUP(Table2[[#This Row],[PLAYER]],QB_L1!$AB:$AD,3,0),"-")</f>
        <v>ARI</v>
      </c>
      <c r="D61" s="244">
        <f>IFERROR(VLOOKUP(Table2[[#This Row],[PLAYER]],QB_SEA!$AB:$AC,2,0),"-")</f>
        <v>35.5</v>
      </c>
      <c r="E61" s="244">
        <f>IFERROR(VLOOKUP(Table2[[#This Row],[PLAYER]],QB_L3!$AB:$AC,2,0),"-")</f>
        <v>59</v>
      </c>
      <c r="F61" s="244" t="str">
        <f>IFERROR(VLOOKUP(Table2[[#This Row],[PLAYER]],QB_L1!$AB:$AC,2,0),"-")</f>
        <v/>
      </c>
      <c r="I61" s="43" t="s">
        <v>1132</v>
      </c>
      <c r="J61" s="43" t="str">
        <f>IFERROR(VLOOKUP(Table25[[#This Row],[PLAYER]],WR_L1!$AD:$AF,3,0),"-")</f>
        <v>PHI</v>
      </c>
      <c r="K61" s="244">
        <f>IFERROR(VLOOKUP(Table25[[#This Row],[PLAYER]],WR_SEA!$AD:$AF,2,0),"-")</f>
        <v>55.363636363636367</v>
      </c>
      <c r="L61" s="244">
        <f>IFERROR(VLOOKUP(Table25[[#This Row],[PLAYER]],WR_L3!$AD:$AF,2,0),"-")</f>
        <v>55.666666666666664</v>
      </c>
      <c r="M61" s="244">
        <f>IFERROR(VLOOKUP(Table25[[#This Row],[PLAYER]],WR_L1!$AD:$AF,2,0),"-")</f>
        <v>50</v>
      </c>
      <c r="P61" s="290" t="s">
        <v>1324</v>
      </c>
      <c r="Q61" s="291" t="str">
        <f>IFERROR(VLOOKUP(Table3[[#This Row],[PLAYER]],RB_SEA!$AB:$AD,3,0),"")</f>
        <v>LAC</v>
      </c>
      <c r="R61" s="244">
        <f>IFERROR(VLOOKUP(Table3[[#This Row],[PLAYER]],RB_SEA!$AB:$AF,2,0),"-")</f>
        <v>18</v>
      </c>
      <c r="S61" s="244">
        <f>IFERROR(VLOOKUP(Table3[[#This Row],[PLAYER]],RB_L3!$AB:$AF,2,0),"-")</f>
        <v>4</v>
      </c>
      <c r="T61" s="244">
        <f>IFERROR(VLOOKUP(Table3[[#This Row],[PLAYER]],'RB_L1 '!$AB:$AC,2,0),"-")</f>
        <v>4</v>
      </c>
      <c r="W61" s="290" t="s">
        <v>1591</v>
      </c>
      <c r="X61" s="291" t="str">
        <f>IFERROR(VLOOKUP(Table5[[#This Row],[PLAYER]],TE_L1!$AD:$AF,3,0),"-")</f>
        <v>LV</v>
      </c>
      <c r="Y61" s="328">
        <f>IFERROR(VLOOKUP(Table5[[#This Row],[PLAYER]],TE_SEA!$AD:$AE,2,0),"-")</f>
        <v>3.8</v>
      </c>
      <c r="Z61" s="328">
        <f>IFERROR(VLOOKUP(Table5[[#This Row],[PLAYER]],TE_L1!$AD:$AE,2,0),"-")</f>
        <v>0</v>
      </c>
    </row>
    <row r="62" spans="2:26" x14ac:dyDescent="0.3">
      <c r="B62" s="43" t="s">
        <v>849</v>
      </c>
      <c r="C62" s="43" t="str">
        <f>IFERROR(VLOOKUP(Table2[[#This Row],[PLAYER]],QB_L1!$AB:$AD,3,0),"-")</f>
        <v>NYJ</v>
      </c>
      <c r="D62" s="244">
        <f>IFERROR(VLOOKUP(Table2[[#This Row],[PLAYER]],QB_SEA!$AB:$AC,2,0),"-")</f>
        <v>300.33333333333331</v>
      </c>
      <c r="E62" s="244" t="str">
        <f>IFERROR(VLOOKUP(Table2[[#This Row],[PLAYER]],QB_L3!$AB:$AC,2,0),"-")</f>
        <v>-</v>
      </c>
      <c r="F62" s="244" t="str">
        <f>IFERROR(VLOOKUP(Table2[[#This Row],[PLAYER]],QB_L1!$AB:$AC,2,0),"-")</f>
        <v/>
      </c>
      <c r="I62" s="43" t="s">
        <v>1197</v>
      </c>
      <c r="J62" s="43" t="str">
        <f>IFERROR(VLOOKUP(Table25[[#This Row],[PLAYER]],WR_L1!$AD:$AF,3,0),"-")</f>
        <v>PIT</v>
      </c>
      <c r="K62" s="244">
        <f>IFERROR(VLOOKUP(Table25[[#This Row],[PLAYER]],WR_SEA!$AD:$AF,2,0),"-")</f>
        <v>45.909090909090907</v>
      </c>
      <c r="L62" s="244">
        <f>IFERROR(VLOOKUP(Table25[[#This Row],[PLAYER]],WR_L3!$AD:$AF,2,0),"-")</f>
        <v>44.333333333333336</v>
      </c>
      <c r="M62" s="244">
        <f>IFERROR(VLOOKUP(Table25[[#This Row],[PLAYER]],WR_L1!$AD:$AF,2,0),"-")</f>
        <v>49</v>
      </c>
      <c r="P62" s="292" t="s">
        <v>1301</v>
      </c>
      <c r="Q62" s="289" t="str">
        <f>IFERROR(VLOOKUP(Table3[[#This Row],[PLAYER]],RB_SEA!$AB:$AD,3,0),"")</f>
        <v>TEN</v>
      </c>
      <c r="R62" s="244">
        <f>IFERROR(VLOOKUP(Table3[[#This Row],[PLAYER]],RB_SEA!$AB:$AF,2,0),"-")</f>
        <v>14.3</v>
      </c>
      <c r="S62" s="244">
        <f>IFERROR(VLOOKUP(Table3[[#This Row],[PLAYER]],RB_L3!$AB:$AF,2,0),"-")</f>
        <v>7.333333333333333</v>
      </c>
      <c r="T62" s="244">
        <f>IFERROR(VLOOKUP(Table3[[#This Row],[PLAYER]],'RB_L1 '!$AB:$AC,2,0),"-")</f>
        <v>16</v>
      </c>
      <c r="W62" s="292" t="s">
        <v>1562</v>
      </c>
      <c r="X62" s="289" t="str">
        <f>IFERROR(VLOOKUP(Table5[[#This Row],[PLAYER]],TE_L1!$AD:$AF,3,0),"-")</f>
        <v>PHI</v>
      </c>
      <c r="Y62" s="326" t="str">
        <f>IFERROR(VLOOKUP(Table5[[#This Row],[PLAYER]],TE_SEA!$AD:$AE,2,0),"-")</f>
        <v>-</v>
      </c>
      <c r="Z62" s="326">
        <f>IFERROR(VLOOKUP(Table5[[#This Row],[PLAYER]],TE_L1!$AD:$AE,2,0),"-")</f>
        <v>-2</v>
      </c>
    </row>
    <row r="63" spans="2:26" x14ac:dyDescent="0.3">
      <c r="B63" s="43" t="s">
        <v>837</v>
      </c>
      <c r="C63" s="43" t="str">
        <f>IFERROR(VLOOKUP(Table2[[#This Row],[PLAYER]],QB_L1!$AB:$AD,3,0),"-")</f>
        <v>DAL</v>
      </c>
      <c r="D63" s="244">
        <f>IFERROR(VLOOKUP(Table2[[#This Row],[PLAYER]],QB_SEA!$AB:$AC,2,0),"-")</f>
        <v>150.14285714285714</v>
      </c>
      <c r="E63" s="244">
        <f>IFERROR(VLOOKUP(Table2[[#This Row],[PLAYER]],QB_L3!$AB:$AC,2,0),"-")</f>
        <v>31</v>
      </c>
      <c r="F63" s="244" t="str">
        <f>IFERROR(VLOOKUP(Table2[[#This Row],[PLAYER]],QB_L1!$AB:$AC,2,0),"-")</f>
        <v/>
      </c>
      <c r="I63" s="43" t="s">
        <v>1163</v>
      </c>
      <c r="J63" s="43" t="str">
        <f>IFERROR(VLOOKUP(Table25[[#This Row],[PLAYER]],WR_L1!$AD:$AF,3,0),"-")</f>
        <v>DEN</v>
      </c>
      <c r="K63" s="244">
        <f>IFERROR(VLOOKUP(Table25[[#This Row],[PLAYER]],WR_SEA!$AD:$AF,2,0),"-")</f>
        <v>32.75</v>
      </c>
      <c r="L63" s="244">
        <f>IFERROR(VLOOKUP(Table25[[#This Row],[PLAYER]],WR_L3!$AD:$AF,2,0),"-")</f>
        <v>51.333333333333336</v>
      </c>
      <c r="M63" s="244">
        <f>IFERROR(VLOOKUP(Table25[[#This Row],[PLAYER]],WR_L1!$AD:$AF,2,0),"-")</f>
        <v>35</v>
      </c>
      <c r="P63" s="290" t="s">
        <v>1340</v>
      </c>
      <c r="Q63" s="291" t="str">
        <f>IFERROR(VLOOKUP(Table3[[#This Row],[PLAYER]],RB_SEA!$AB:$AD,3,0),"")</f>
        <v>DET</v>
      </c>
      <c r="R63" s="244">
        <f>IFERROR(VLOOKUP(Table3[[#This Row],[PLAYER]],RB_SEA!$AB:$AF,2,0),"-")</f>
        <v>13</v>
      </c>
      <c r="S63" s="244">
        <f>IFERROR(VLOOKUP(Table3[[#This Row],[PLAYER]],RB_L3!$AB:$AF,2,0),"-")</f>
        <v>28</v>
      </c>
      <c r="T63" s="244">
        <f>IFERROR(VLOOKUP(Table3[[#This Row],[PLAYER]],'RB_L1 '!$AB:$AC,2,0),"-")</f>
        <v>4</v>
      </c>
      <c r="W63" s="290" t="s">
        <v>1548</v>
      </c>
      <c r="X63" s="291" t="str">
        <f>IFERROR(VLOOKUP(Table5[[#This Row],[PLAYER]],TE_L1!$AD:$AF,3,0),"-")</f>
        <v>PIT</v>
      </c>
      <c r="Y63" s="328">
        <f>IFERROR(VLOOKUP(Table5[[#This Row],[PLAYER]],TE_SEA!$AD:$AE,2,0),"-")</f>
        <v>10.666666666666666</v>
      </c>
      <c r="Z63" s="328">
        <f>IFERROR(VLOOKUP(Table5[[#This Row],[PLAYER]],TE_L1!$AD:$AE,2,0),"-")</f>
        <v>-4</v>
      </c>
    </row>
    <row r="64" spans="2:26" x14ac:dyDescent="0.3">
      <c r="B64" s="43" t="s">
        <v>1052</v>
      </c>
      <c r="C64" s="286" t="str">
        <f>IFERROR(VLOOKUP(Table2[[#This Row],[PLAYER]],QB_L1!$AB:$AD,3,0),"-")</f>
        <v>NE</v>
      </c>
      <c r="D64" s="244">
        <f>IFERROR(VLOOKUP(Table2[[#This Row],[PLAYER]],QB_SEA!$AB:$AC,2,0),"-")</f>
        <v>37</v>
      </c>
      <c r="E64" s="244" t="str">
        <f>IFERROR(VLOOKUP(Table2[[#This Row],[PLAYER]],QB_L3!$AB:$AC,2,0),"-")</f>
        <v>-</v>
      </c>
      <c r="F64" s="244" t="str">
        <f>IFERROR(VLOOKUP(Table2[[#This Row],[PLAYER]],QB_L1!$AB:$AC,2,0),"-")</f>
        <v/>
      </c>
      <c r="I64" s="43" t="s">
        <v>1193</v>
      </c>
      <c r="J64" s="286" t="str">
        <f>IFERROR(VLOOKUP(Table25[[#This Row],[PLAYER]],WR_L1!$AD:$AF,3,0),"-")</f>
        <v>ARI</v>
      </c>
      <c r="K64" s="244">
        <f>IFERROR(VLOOKUP(Table25[[#This Row],[PLAYER]],WR_SEA!$AD:$AF,2,0),"-")</f>
        <v>75.857142857142861</v>
      </c>
      <c r="L64" s="244">
        <f>IFERROR(VLOOKUP(Table25[[#This Row],[PLAYER]],WR_L3!$AD:$AF,2,0),"-")</f>
        <v>46</v>
      </c>
      <c r="M64" s="244">
        <f>IFERROR(VLOOKUP(Table25[[#This Row],[PLAYER]],WR_L1!$AD:$AF,2,0),"-")</f>
        <v>46</v>
      </c>
      <c r="P64" s="292" t="s">
        <v>1315</v>
      </c>
      <c r="Q64" s="289" t="str">
        <f>IFERROR(VLOOKUP(Table3[[#This Row],[PLAYER]],RB_SEA!$AB:$AD,3,0),"")</f>
        <v>BUF</v>
      </c>
      <c r="R64" s="244">
        <f>IFERROR(VLOOKUP(Table3[[#This Row],[PLAYER]],RB_SEA!$AB:$AF,2,0),"-")</f>
        <v>23.545454545454547</v>
      </c>
      <c r="S64" s="244">
        <f>IFERROR(VLOOKUP(Table3[[#This Row],[PLAYER]],RB_L3!$AB:$AF,2,0),"-")</f>
        <v>37.333333333333336</v>
      </c>
      <c r="T64" s="244">
        <f>IFERROR(VLOOKUP(Table3[[#This Row],[PLAYER]],'RB_L1 '!$AB:$AC,2,0),"-")</f>
        <v>4</v>
      </c>
      <c r="W64" s="292" t="s">
        <v>1583</v>
      </c>
      <c r="X64" s="289" t="str">
        <f>IFERROR(VLOOKUP(Table5[[#This Row],[PLAYER]],TE_L1!$AD:$AF,3,0),"-")</f>
        <v>DAL</v>
      </c>
      <c r="Y64" s="326" t="str">
        <f>IFERROR(VLOOKUP(Table5[[#This Row],[PLAYER]],TE_SEA!$AD:$AE,2,0),"-")</f>
        <v>-</v>
      </c>
      <c r="Z64" s="326" t="str">
        <f>IFERROR(VLOOKUP(Table5[[#This Row],[PLAYER]],TE_L1!$AD:$AE,2,0),"-")</f>
        <v/>
      </c>
    </row>
    <row r="65" spans="2:26" x14ac:dyDescent="0.3">
      <c r="B65" s="43" t="s">
        <v>845</v>
      </c>
      <c r="C65" s="286" t="str">
        <f>IFERROR(VLOOKUP(Table2[[#This Row],[PLAYER]],QB_L1!$AB:$AD,3,0),"-")</f>
        <v>NO</v>
      </c>
      <c r="D65" s="244">
        <f>IFERROR(VLOOKUP(Table2[[#This Row],[PLAYER]],QB_SEA!$AB:$AC,2,0),"-")</f>
        <v>286</v>
      </c>
      <c r="E65" s="244" t="str">
        <f>IFERROR(VLOOKUP(Table2[[#This Row],[PLAYER]],QB_L3!$AB:$AC,2,0),"-")</f>
        <v>-</v>
      </c>
      <c r="F65" s="244" t="str">
        <f>IFERROR(VLOOKUP(Table2[[#This Row],[PLAYER]],QB_L1!$AB:$AC,2,0),"-")</f>
        <v/>
      </c>
      <c r="I65" s="43" t="s">
        <v>1104</v>
      </c>
      <c r="J65" s="286" t="str">
        <f>IFERROR(VLOOKUP(Table25[[#This Row],[PLAYER]],WR_L1!$AD:$AF,3,0),"-")</f>
        <v>HOU</v>
      </c>
      <c r="K65" s="244">
        <f>IFERROR(VLOOKUP(Table25[[#This Row],[PLAYER]],WR_SEA!$AD:$AF,2,0),"-")</f>
        <v>49.555555555555557</v>
      </c>
      <c r="L65" s="244">
        <f>IFERROR(VLOOKUP(Table25[[#This Row],[PLAYER]],WR_L3!$AD:$AF,2,0),"-")</f>
        <v>47</v>
      </c>
      <c r="M65" s="244">
        <f>IFERROR(VLOOKUP(Table25[[#This Row],[PLAYER]],WR_L1!$AD:$AF,2,0),"-")</f>
        <v>44</v>
      </c>
      <c r="P65" s="290" t="s">
        <v>1273</v>
      </c>
      <c r="Q65" s="291" t="str">
        <f>IFERROR(VLOOKUP(Table3[[#This Row],[PLAYER]],RB_SEA!$AB:$AD,3,0),"")</f>
        <v>HOU</v>
      </c>
      <c r="R65" s="244">
        <f>IFERROR(VLOOKUP(Table3[[#This Row],[PLAYER]],RB_SEA!$AB:$AF,2,0),"-")</f>
        <v>71.63636363636364</v>
      </c>
      <c r="S65" s="244">
        <f>IFERROR(VLOOKUP(Table3[[#This Row],[PLAYER]],RB_L3!$AB:$AF,2,0),"-")</f>
        <v>36.666666666666664</v>
      </c>
      <c r="T65" s="244">
        <f>IFERROR(VLOOKUP(Table3[[#This Row],[PLAYER]],'RB_L1 '!$AB:$AC,2,0),"-")</f>
        <v>8</v>
      </c>
      <c r="W65" s="290" t="s">
        <v>1568</v>
      </c>
      <c r="X65" s="291" t="str">
        <f>IFERROR(VLOOKUP(Table5[[#This Row],[PLAYER]],TE_L1!$AD:$AF,3,0),"-")</f>
        <v>MIA</v>
      </c>
      <c r="Y65" s="328" t="str">
        <f>IFERROR(VLOOKUP(Table5[[#This Row],[PLAYER]],TE_SEA!$AD:$AE,2,0),"-")</f>
        <v>-</v>
      </c>
      <c r="Z65" s="328" t="str">
        <f>IFERROR(VLOOKUP(Table5[[#This Row],[PLAYER]],TE_L1!$AD:$AE,2,0),"-")</f>
        <v/>
      </c>
    </row>
    <row r="66" spans="2:26" x14ac:dyDescent="0.3">
      <c r="B66" s="43" t="s">
        <v>1048</v>
      </c>
      <c r="C66" s="286" t="str">
        <f>IFERROR(VLOOKUP(Table2[[#This Row],[PLAYER]],QB_L1!$AB:$AD,3,0),"-")</f>
        <v>NYG</v>
      </c>
      <c r="D66" s="244">
        <f>IFERROR(VLOOKUP(Table2[[#This Row],[PLAYER]],QB_SEA!$AB:$AC,2,0),"-")</f>
        <v>5.5</v>
      </c>
      <c r="E66" s="244" t="str">
        <f>IFERROR(VLOOKUP(Table2[[#This Row],[PLAYER]],QB_L3!$AB:$AC,2,0),"-")</f>
        <v>-</v>
      </c>
      <c r="F66" s="244" t="str">
        <f>IFERROR(VLOOKUP(Table2[[#This Row],[PLAYER]],QB_L1!$AB:$AC,2,0),"-")</f>
        <v/>
      </c>
      <c r="I66" s="43" t="s">
        <v>1105</v>
      </c>
      <c r="J66" s="286" t="str">
        <f>IFERROR(VLOOKUP(Table25[[#This Row],[PLAYER]],WR_L1!$AD:$AF,3,0),"-")</f>
        <v>SF</v>
      </c>
      <c r="K66" s="244">
        <f>IFERROR(VLOOKUP(Table25[[#This Row],[PLAYER]],WR_SEA!$AD:$AF,2,0),"-")</f>
        <v>51.1</v>
      </c>
      <c r="L66" s="244">
        <f>IFERROR(VLOOKUP(Table25[[#This Row],[PLAYER]],WR_L3!$AD:$AF,2,0),"-")</f>
        <v>41.333333333333336</v>
      </c>
      <c r="M66" s="244">
        <f>IFERROR(VLOOKUP(Table25[[#This Row],[PLAYER]],WR_L1!$AD:$AF,2,0),"-")</f>
        <v>43</v>
      </c>
      <c r="P66" s="292" t="s">
        <v>1296</v>
      </c>
      <c r="Q66" s="289" t="str">
        <f>IFERROR(VLOOKUP(Table3[[#This Row],[PLAYER]],RB_SEA!$AB:$AD,3,0),"")</f>
        <v>NE</v>
      </c>
      <c r="R66" s="244">
        <f>IFERROR(VLOOKUP(Table3[[#This Row],[PLAYER]],RB_SEA!$AB:$AF,2,0),"-")</f>
        <v>42.555555555555557</v>
      </c>
      <c r="S66" s="244">
        <f>IFERROR(VLOOKUP(Table3[[#This Row],[PLAYER]],RB_L3!$AB:$AF,2,0),"-")</f>
        <v>40.5</v>
      </c>
      <c r="T66" s="244">
        <f>IFERROR(VLOOKUP(Table3[[#This Row],[PLAYER]],'RB_L1 '!$AB:$AC,2,0),"-")</f>
        <v>16</v>
      </c>
      <c r="W66" s="292" t="s">
        <v>1576</v>
      </c>
      <c r="X66" s="289" t="str">
        <f>IFERROR(VLOOKUP(Table5[[#This Row],[PLAYER]],TE_L1!$AD:$AF,3,0),"-")</f>
        <v>ATL</v>
      </c>
      <c r="Y66" s="326" t="str">
        <f>IFERROR(VLOOKUP(Table5[[#This Row],[PLAYER]],TE_SEA!$AD:$AE,2,0),"-")</f>
        <v>-</v>
      </c>
      <c r="Z66" s="326" t="str">
        <f>IFERROR(VLOOKUP(Table5[[#This Row],[PLAYER]],TE_L1!$AD:$AE,2,0),"-")</f>
        <v/>
      </c>
    </row>
    <row r="67" spans="2:26" x14ac:dyDescent="0.3">
      <c r="B67" s="43" t="s">
        <v>1055</v>
      </c>
      <c r="C67" s="286" t="str">
        <f>IFERROR(VLOOKUP(Table2[[#This Row],[PLAYER]],QB_L1!$AB:$AD,3,0),"-")</f>
        <v>BUF</v>
      </c>
      <c r="D67" s="244">
        <f>IFERROR(VLOOKUP(Table2[[#This Row],[PLAYER]],QB_SEA!$AB:$AC,2,0),"-")</f>
        <v>4</v>
      </c>
      <c r="E67" s="244" t="str">
        <f>IFERROR(VLOOKUP(Table2[[#This Row],[PLAYER]],QB_L3!$AB:$AC,2,0),"-")</f>
        <v>-</v>
      </c>
      <c r="F67" s="244" t="str">
        <f>IFERROR(VLOOKUP(Table2[[#This Row],[PLAYER]],QB_L1!$AB:$AC,2,0),"-")</f>
        <v/>
      </c>
      <c r="I67" s="43" t="s">
        <v>1126</v>
      </c>
      <c r="J67" s="286" t="str">
        <f>IFERROR(VLOOKUP(Table25[[#This Row],[PLAYER]],WR_L1!$AD:$AF,3,0),"-")</f>
        <v>JAC</v>
      </c>
      <c r="K67" s="244">
        <f>IFERROR(VLOOKUP(Table25[[#This Row],[PLAYER]],WR_SEA!$AD:$AF,2,0),"-")</f>
        <v>65.909090909090907</v>
      </c>
      <c r="L67" s="244">
        <f>IFERROR(VLOOKUP(Table25[[#This Row],[PLAYER]],WR_L3!$AD:$AF,2,0),"-")</f>
        <v>75.5</v>
      </c>
      <c r="M67" s="244">
        <f>IFERROR(VLOOKUP(Table25[[#This Row],[PLAYER]],WR_L1!$AD:$AF,2,0),"-")</f>
        <v>46</v>
      </c>
      <c r="P67" s="290" t="s">
        <v>1376</v>
      </c>
      <c r="Q67" s="291" t="str">
        <f>IFERROR(VLOOKUP(Table3[[#This Row],[PLAYER]],RB_SEA!$AB:$AD,3,0),"")</f>
        <v>TB</v>
      </c>
      <c r="R67" s="244">
        <f>IFERROR(VLOOKUP(Table3[[#This Row],[PLAYER]],RB_SEA!$AB:$AF,2,0),"-")</f>
        <v>4.2</v>
      </c>
      <c r="S67" s="244">
        <f>IFERROR(VLOOKUP(Table3[[#This Row],[PLAYER]],RB_L3!$AB:$AF,2,0),"-")</f>
        <v>8.5</v>
      </c>
      <c r="T67" s="244">
        <f>IFERROR(VLOOKUP(Table3[[#This Row],[PLAYER]],'RB_L1 '!$AB:$AC,2,0),"-")</f>
        <v>15</v>
      </c>
      <c r="W67" s="290" t="s">
        <v>1572</v>
      </c>
      <c r="X67" s="291" t="str">
        <f>IFERROR(VLOOKUP(Table5[[#This Row],[PLAYER]],TE_L1!$AD:$AF,3,0),"-")</f>
        <v>KC</v>
      </c>
      <c r="Y67" s="328" t="str">
        <f>IFERROR(VLOOKUP(Table5[[#This Row],[PLAYER]],TE_SEA!$AD:$AE,2,0),"-")</f>
        <v>-</v>
      </c>
      <c r="Z67" s="328" t="str">
        <f>IFERROR(VLOOKUP(Table5[[#This Row],[PLAYER]],TE_L1!$AD:$AE,2,0),"-")</f>
        <v/>
      </c>
    </row>
    <row r="68" spans="2:26" x14ac:dyDescent="0.3">
      <c r="B68" s="43" t="s">
        <v>1049</v>
      </c>
      <c r="C68" s="286" t="str">
        <f>IFERROR(VLOOKUP(Table2[[#This Row],[PLAYER]],QB_L1!$AB:$AD,3,0),"-")</f>
        <v>TEN</v>
      </c>
      <c r="D68" s="244">
        <f>IFERROR(VLOOKUP(Table2[[#This Row],[PLAYER]],QB_SEA!$AB:$AC,2,0),"-")</f>
        <v>35.25</v>
      </c>
      <c r="E68" s="244">
        <f>IFERROR(VLOOKUP(Table2[[#This Row],[PLAYER]],QB_L3!$AB:$AC,2,0),"-")</f>
        <v>0</v>
      </c>
      <c r="F68" s="244" t="str">
        <f>IFERROR(VLOOKUP(Table2[[#This Row],[PLAYER]],QB_L1!$AB:$AC,2,0),"-")</f>
        <v/>
      </c>
      <c r="I68" s="43" t="s">
        <v>1172</v>
      </c>
      <c r="J68" s="286" t="str">
        <f>IFERROR(VLOOKUP(Table25[[#This Row],[PLAYER]],WR_L1!$AD:$AF,3,0),"-")</f>
        <v>BAL</v>
      </c>
      <c r="K68" s="244">
        <f>IFERROR(VLOOKUP(Table25[[#This Row],[PLAYER]],WR_SEA!$AD:$AF,2,0),"-")</f>
        <v>31.272727272727273</v>
      </c>
      <c r="L68" s="244">
        <f>IFERROR(VLOOKUP(Table25[[#This Row],[PLAYER]],WR_L3!$AD:$AF,2,0),"-")</f>
        <v>13</v>
      </c>
      <c r="M68" s="244">
        <f>IFERROR(VLOOKUP(Table25[[#This Row],[PLAYER]],WR_L1!$AD:$AF,2,0),"-")</f>
        <v>23</v>
      </c>
      <c r="P68" s="292" t="s">
        <v>1345</v>
      </c>
      <c r="Q68" s="289" t="str">
        <f>IFERROR(VLOOKUP(Table3[[#This Row],[PLAYER]],RB_SEA!$AB:$AD,3,0),"")</f>
        <v>SEA</v>
      </c>
      <c r="R68" s="244">
        <f>IFERROR(VLOOKUP(Table3[[#This Row],[PLAYER]],RB_SEA!$AB:$AF,2,0),"-")</f>
        <v>6.0909090909090908</v>
      </c>
      <c r="S68" s="244">
        <f>IFERROR(VLOOKUP(Table3[[#This Row],[PLAYER]],RB_L3!$AB:$AF,2,0),"-")</f>
        <v>1</v>
      </c>
      <c r="T68" s="244">
        <f>IFERROR(VLOOKUP(Table3[[#This Row],[PLAYER]],'RB_L1 '!$AB:$AC,2,0),"-")</f>
        <v>2</v>
      </c>
      <c r="W68" s="292" t="s">
        <v>1588</v>
      </c>
      <c r="X68" s="289" t="str">
        <f>IFERROR(VLOOKUP(Table5[[#This Row],[PLAYER]],TE_L1!$AD:$AF,3,0),"-")</f>
        <v>LAC</v>
      </c>
      <c r="Y68" s="326">
        <f>IFERROR(VLOOKUP(Table5[[#This Row],[PLAYER]],TE_SEA!$AD:$AE,2,0),"-")</f>
        <v>26.5</v>
      </c>
      <c r="Z68" s="326" t="str">
        <f>IFERROR(VLOOKUP(Table5[[#This Row],[PLAYER]],TE_L1!$AD:$AE,2,0),"-")</f>
        <v/>
      </c>
    </row>
    <row r="69" spans="2:26" x14ac:dyDescent="0.3">
      <c r="B69" s="43" t="s">
        <v>835</v>
      </c>
      <c r="C69" s="286" t="str">
        <f>IFERROR(VLOOKUP(Table2[[#This Row],[PLAYER]],QB_L1!$AB:$AD,3,0),"-")</f>
        <v>CAR</v>
      </c>
      <c r="D69" s="244">
        <f>IFERROR(VLOOKUP(Table2[[#This Row],[PLAYER]],QB_SEA!$AB:$AC,2,0),"-")</f>
        <v>187.57142857142858</v>
      </c>
      <c r="E69" s="244">
        <f>IFERROR(VLOOKUP(Table2[[#This Row],[PLAYER]],QB_L3!$AB:$AC,2,0),"-")</f>
        <v>196</v>
      </c>
      <c r="F69" s="244" t="str">
        <f>IFERROR(VLOOKUP(Table2[[#This Row],[PLAYER]],QB_L1!$AB:$AC,2,0),"-")</f>
        <v/>
      </c>
      <c r="I69" s="43" t="s">
        <v>1117</v>
      </c>
      <c r="J69" s="286" t="str">
        <f>IFERROR(VLOOKUP(Table25[[#This Row],[PLAYER]],WR_L1!$AD:$AF,3,0),"-")</f>
        <v>KC</v>
      </c>
      <c r="K69" s="244">
        <f>IFERROR(VLOOKUP(Table25[[#This Row],[PLAYER]],WR_SEA!$AD:$AF,2,0),"-")</f>
        <v>65.3</v>
      </c>
      <c r="L69" s="244">
        <f>IFERROR(VLOOKUP(Table25[[#This Row],[PLAYER]],WR_L3!$AD:$AF,2,0),"-")</f>
        <v>35.5</v>
      </c>
      <c r="M69" s="244">
        <f>IFERROR(VLOOKUP(Table25[[#This Row],[PLAYER]],WR_L1!$AD:$AF,2,0),"-")</f>
        <v>38</v>
      </c>
      <c r="P69" s="290" t="s">
        <v>1338</v>
      </c>
      <c r="Q69" s="291" t="str">
        <f>IFERROR(VLOOKUP(Table3[[#This Row],[PLAYER]],RB_SEA!$AB:$AD,3,0),"")</f>
        <v>NYG</v>
      </c>
      <c r="R69" s="244">
        <f>IFERROR(VLOOKUP(Table3[[#This Row],[PLAYER]],RB_SEA!$AB:$AF,2,0),"-")</f>
        <v>10.181818181818182</v>
      </c>
      <c r="S69" s="244">
        <f>IFERROR(VLOOKUP(Table3[[#This Row],[PLAYER]],RB_L3!$AB:$AF,2,0),"-")</f>
        <v>13</v>
      </c>
      <c r="T69" s="244">
        <f>IFERROR(VLOOKUP(Table3[[#This Row],[PLAYER]],'RB_L1 '!$AB:$AC,2,0),"-")</f>
        <v>6</v>
      </c>
      <c r="W69" s="290" t="s">
        <v>1589</v>
      </c>
      <c r="X69" s="291" t="str">
        <f>IFERROR(VLOOKUP(Table5[[#This Row],[PLAYER]],TE_L1!$AD:$AF,3,0),"-")</f>
        <v>TEN</v>
      </c>
      <c r="Y69" s="328" t="str">
        <f>IFERROR(VLOOKUP(Table5[[#This Row],[PLAYER]],TE_SEA!$AD:$AE,2,0),"-")</f>
        <v>-</v>
      </c>
      <c r="Z69" s="328" t="str">
        <f>IFERROR(VLOOKUP(Table5[[#This Row],[PLAYER]],TE_L1!$AD:$AE,2,0),"-")</f>
        <v/>
      </c>
    </row>
    <row r="70" spans="2:26" x14ac:dyDescent="0.3">
      <c r="B70" s="43" t="s">
        <v>1060</v>
      </c>
      <c r="C70" s="286" t="str">
        <f>IFERROR(VLOOKUP(Table2[[#This Row],[PLAYER]],QB_L1!$AB:$AD,3,0),"-")</f>
        <v>JAC</v>
      </c>
      <c r="D70" s="244">
        <f>IFERROR(VLOOKUP(Table2[[#This Row],[PLAYER]],QB_SEA!$AB:$AC,2,0),"-")</f>
        <v>0</v>
      </c>
      <c r="E70" s="244" t="str">
        <f>IFERROR(VLOOKUP(Table2[[#This Row],[PLAYER]],QB_L3!$AB:$AC,2,0),"-")</f>
        <v>-</v>
      </c>
      <c r="F70" s="244" t="str">
        <f>IFERROR(VLOOKUP(Table2[[#This Row],[PLAYER]],QB_L1!$AB:$AC,2,0),"-")</f>
        <v/>
      </c>
      <c r="I70" s="43" t="s">
        <v>1083</v>
      </c>
      <c r="J70" s="286" t="str">
        <f>IFERROR(VLOOKUP(Table25[[#This Row],[PLAYER]],WR_L1!$AD:$AF,3,0),"-")</f>
        <v>BUF</v>
      </c>
      <c r="K70" s="244">
        <f>IFERROR(VLOOKUP(Table25[[#This Row],[PLAYER]],WR_SEA!$AD:$AF,2,0),"-")</f>
        <v>65</v>
      </c>
      <c r="L70" s="244">
        <f>IFERROR(VLOOKUP(Table25[[#This Row],[PLAYER]],WR_L3!$AD:$AF,2,0),"-")</f>
        <v>66.333333333333329</v>
      </c>
      <c r="M70" s="244">
        <f>IFERROR(VLOOKUP(Table25[[#This Row],[PLAYER]],WR_L1!$AD:$AF,2,0),"-")</f>
        <v>38</v>
      </c>
      <c r="P70" s="292" t="s">
        <v>1348</v>
      </c>
      <c r="Q70" s="289" t="str">
        <f>IFERROR(VLOOKUP(Table3[[#This Row],[PLAYER]],RB_SEA!$AB:$AD,3,0),"")</f>
        <v>BAL</v>
      </c>
      <c r="R70" s="244">
        <f>IFERROR(VLOOKUP(Table3[[#This Row],[PLAYER]],RB_SEA!$AB:$AF,2,0),"-")</f>
        <v>1.4</v>
      </c>
      <c r="S70" s="244">
        <f>IFERROR(VLOOKUP(Table3[[#This Row],[PLAYER]],RB_L3!$AB:$AF,2,0),"-")</f>
        <v>2</v>
      </c>
      <c r="T70" s="244">
        <f>IFERROR(VLOOKUP(Table3[[#This Row],[PLAYER]],'RB_L1 '!$AB:$AC,2,0),"-")</f>
        <v>0</v>
      </c>
      <c r="W70" s="292" t="s">
        <v>1551</v>
      </c>
      <c r="X70" s="289" t="str">
        <f>IFERROR(VLOOKUP(Table5[[#This Row],[PLAYER]],TE_L1!$AD:$AF,3,0),"-")</f>
        <v>LAC</v>
      </c>
      <c r="Y70" s="326" t="str">
        <f>IFERROR(VLOOKUP(Table5[[#This Row],[PLAYER]],TE_SEA!$AD:$AE,2,0),"-")</f>
        <v>-</v>
      </c>
      <c r="Z70" s="326" t="str">
        <f>IFERROR(VLOOKUP(Table5[[#This Row],[PLAYER]],TE_L1!$AD:$AE,2,0),"-")</f>
        <v/>
      </c>
    </row>
    <row r="71" spans="2:26" x14ac:dyDescent="0.3">
      <c r="B71" s="43" t="s">
        <v>869</v>
      </c>
      <c r="C71" s="286" t="str">
        <f>IFERROR(VLOOKUP(Table2[[#This Row],[PLAYER]],QB_L1!$AB:$AD,3,0),"-")</f>
        <v>NYJ</v>
      </c>
      <c r="D71" s="244">
        <f>IFERROR(VLOOKUP(Table2[[#This Row],[PLAYER]],QB_SEA!$AB:$AC,2,0),"-")</f>
        <v>182.71428571428572</v>
      </c>
      <c r="E71" s="244">
        <f>IFERROR(VLOOKUP(Table2[[#This Row],[PLAYER]],QB_L3!$AB:$AC,2,0),"-")</f>
        <v>77</v>
      </c>
      <c r="F71" s="244" t="str">
        <f>IFERROR(VLOOKUP(Table2[[#This Row],[PLAYER]],QB_L1!$AB:$AC,2,0),"-")</f>
        <v/>
      </c>
      <c r="I71" s="43" t="s">
        <v>1140</v>
      </c>
      <c r="J71" s="286" t="str">
        <f>IFERROR(VLOOKUP(Table25[[#This Row],[PLAYER]],WR_L1!$AD:$AF,3,0),"-")</f>
        <v>DET</v>
      </c>
      <c r="K71" s="244">
        <f>IFERROR(VLOOKUP(Table25[[#This Row],[PLAYER]],WR_SEA!$AD:$AF,2,0),"-")</f>
        <v>33.636363636363633</v>
      </c>
      <c r="L71" s="244">
        <f>IFERROR(VLOOKUP(Table25[[#This Row],[PLAYER]],WR_L3!$AD:$AF,2,0),"-")</f>
        <v>38.333333333333336</v>
      </c>
      <c r="M71" s="244">
        <f>IFERROR(VLOOKUP(Table25[[#This Row],[PLAYER]],WR_L1!$AD:$AF,2,0),"-")</f>
        <v>35</v>
      </c>
      <c r="P71" s="290" t="s">
        <v>1306</v>
      </c>
      <c r="Q71" s="291" t="str">
        <f>IFERROR(VLOOKUP(Table3[[#This Row],[PLAYER]],RB_SEA!$AB:$AD,3,0),"")</f>
        <v>ATL</v>
      </c>
      <c r="R71" s="244">
        <f>IFERROR(VLOOKUP(Table3[[#This Row],[PLAYER]],RB_SEA!$AB:$AF,2,0),"-")</f>
        <v>34.700000000000003</v>
      </c>
      <c r="S71" s="244">
        <f>IFERROR(VLOOKUP(Table3[[#This Row],[PLAYER]],RB_L3!$AB:$AF,2,0),"-")</f>
        <v>16</v>
      </c>
      <c r="T71" s="244">
        <f>IFERROR(VLOOKUP(Table3[[#This Row],[PLAYER]],'RB_L1 '!$AB:$AC,2,0),"-")</f>
        <v>12</v>
      </c>
      <c r="W71" s="290" t="s">
        <v>1590</v>
      </c>
      <c r="X71" s="291" t="str">
        <f>IFERROR(VLOOKUP(Table5[[#This Row],[PLAYER]],TE_L1!$AD:$AF,3,0),"-")</f>
        <v>GB</v>
      </c>
      <c r="Y71" s="328">
        <f>IFERROR(VLOOKUP(Table5[[#This Row],[PLAYER]],TE_SEA!$AD:$AE,2,0),"-")</f>
        <v>6.666666666666667</v>
      </c>
      <c r="Z71" s="328" t="str">
        <f>IFERROR(VLOOKUP(Table5[[#This Row],[PLAYER]],TE_L1!$AD:$AE,2,0),"-")</f>
        <v/>
      </c>
    </row>
    <row r="72" spans="2:26" x14ac:dyDescent="0.3">
      <c r="B72" s="43" t="s">
        <v>834</v>
      </c>
      <c r="C72" s="286" t="str">
        <f>IFERROR(VLOOKUP(Table2[[#This Row],[PLAYER]],QB_L1!$AB:$AD,3,0),"-")</f>
        <v>NE</v>
      </c>
      <c r="D72" s="244">
        <f>IFERROR(VLOOKUP(Table2[[#This Row],[PLAYER]],QB_SEA!$AB:$AC,2,0),"-")</f>
        <v>195.25</v>
      </c>
      <c r="E72" s="244" t="str">
        <f>IFERROR(VLOOKUP(Table2[[#This Row],[PLAYER]],QB_L3!$AB:$AC,2,0),"-")</f>
        <v>-</v>
      </c>
      <c r="F72" s="244" t="str">
        <f>IFERROR(VLOOKUP(Table2[[#This Row],[PLAYER]],QB_L1!$AB:$AC,2,0),"-")</f>
        <v/>
      </c>
      <c r="I72" s="43" t="s">
        <v>1171</v>
      </c>
      <c r="J72" s="286" t="str">
        <f>IFERROR(VLOOKUP(Table25[[#This Row],[PLAYER]],WR_L1!$AD:$AF,3,0),"-")</f>
        <v>MIA</v>
      </c>
      <c r="K72" s="244">
        <f>IFERROR(VLOOKUP(Table25[[#This Row],[PLAYER]],WR_SEA!$AD:$AF,2,0),"-")</f>
        <v>25.454545454545453</v>
      </c>
      <c r="L72" s="244">
        <f>IFERROR(VLOOKUP(Table25[[#This Row],[PLAYER]],WR_L3!$AD:$AF,2,0),"-")</f>
        <v>48</v>
      </c>
      <c r="M72" s="244">
        <f>IFERROR(VLOOKUP(Table25[[#This Row],[PLAYER]],WR_L1!$AD:$AF,2,0),"-")</f>
        <v>33</v>
      </c>
      <c r="P72" s="292" t="s">
        <v>1451</v>
      </c>
      <c r="Q72" s="289" t="str">
        <f>IFERROR(VLOOKUP(Table3[[#This Row],[PLAYER]],RB_SEA!$AB:$AD,3,0),"")</f>
        <v>DEN</v>
      </c>
      <c r="R72" s="244">
        <f>IFERROR(VLOOKUP(Table3[[#This Row],[PLAYER]],RB_SEA!$AB:$AF,2,0),"-")</f>
        <v>2.3333333333333335</v>
      </c>
      <c r="S72" s="244">
        <f>IFERROR(VLOOKUP(Table3[[#This Row],[PLAYER]],RB_L3!$AB:$AF,2,0),"-")</f>
        <v>7</v>
      </c>
      <c r="T72" s="244">
        <f>IFERROR(VLOOKUP(Table3[[#This Row],[PLAYER]],'RB_L1 '!$AB:$AC,2,0),"-")</f>
        <v>7</v>
      </c>
      <c r="W72" s="292" t="s">
        <v>1550</v>
      </c>
      <c r="X72" s="289" t="str">
        <f>IFERROR(VLOOKUP(Table5[[#This Row],[PLAYER]],TE_L1!$AD:$AF,3,0),"-")</f>
        <v>ARI</v>
      </c>
      <c r="Y72" s="326" t="str">
        <f>IFERROR(VLOOKUP(Table5[[#This Row],[PLAYER]],TE_SEA!$AD:$AE,2,0),"-")</f>
        <v>-</v>
      </c>
      <c r="Z72" s="326" t="str">
        <f>IFERROR(VLOOKUP(Table5[[#This Row],[PLAYER]],TE_L1!$AD:$AE,2,0),"-")</f>
        <v/>
      </c>
    </row>
    <row r="73" spans="2:26" x14ac:dyDescent="0.3">
      <c r="B73" s="43" t="s">
        <v>860</v>
      </c>
      <c r="C73" s="286" t="str">
        <f>IFERROR(VLOOKUP(Table2[[#This Row],[PLAYER]],QB_L1!$AB:$AD,3,0),"-")</f>
        <v>LAR</v>
      </c>
      <c r="D73" s="244">
        <f>IFERROR(VLOOKUP(Table2[[#This Row],[PLAYER]],QB_SEA!$AB:$AC,2,0),"-")</f>
        <v>231.88888888888889</v>
      </c>
      <c r="E73" s="244">
        <f>IFERROR(VLOOKUP(Table2[[#This Row],[PLAYER]],QB_L3!$AB:$AC,2,0),"-")</f>
        <v>159</v>
      </c>
      <c r="F73" s="244" t="str">
        <f>IFERROR(VLOOKUP(Table2[[#This Row],[PLAYER]],QB_L1!$AB:$AC,2,0),"-")</f>
        <v/>
      </c>
      <c r="I73" s="43" t="s">
        <v>1121</v>
      </c>
      <c r="J73" s="286" t="str">
        <f>IFERROR(VLOOKUP(Table25[[#This Row],[PLAYER]],WR_L1!$AD:$AF,3,0),"-")</f>
        <v>TB</v>
      </c>
      <c r="K73" s="244">
        <f>IFERROR(VLOOKUP(Table25[[#This Row],[PLAYER]],WR_SEA!$AD:$AF,2,0),"-")</f>
        <v>70.2</v>
      </c>
      <c r="L73" s="244">
        <f>IFERROR(VLOOKUP(Table25[[#This Row],[PLAYER]],WR_L3!$AD:$AF,2,0),"-")</f>
        <v>42.5</v>
      </c>
      <c r="M73" s="244">
        <f>IFERROR(VLOOKUP(Table25[[#This Row],[PLAYER]],WR_L1!$AD:$AF,2,0),"-")</f>
        <v>31</v>
      </c>
      <c r="P73" s="290" t="s">
        <v>1305</v>
      </c>
      <c r="Q73" s="291" t="str">
        <f>IFERROR(VLOOKUP(Table3[[#This Row],[PLAYER]],RB_SEA!$AB:$AD,3,0),"")</f>
        <v>MIN</v>
      </c>
      <c r="R73" s="244">
        <f>IFERROR(VLOOKUP(Table3[[#This Row],[PLAYER]],RB_SEA!$AB:$AF,2,0),"-")</f>
        <v>14.545454545454545</v>
      </c>
      <c r="S73" s="244">
        <f>IFERROR(VLOOKUP(Table3[[#This Row],[PLAYER]],RB_L3!$AB:$AF,2,0),"-")</f>
        <v>7.333333333333333</v>
      </c>
      <c r="T73" s="244">
        <f>IFERROR(VLOOKUP(Table3[[#This Row],[PLAYER]],'RB_L1 '!$AB:$AC,2,0),"-")</f>
        <v>11</v>
      </c>
      <c r="W73" s="290" t="s">
        <v>1580</v>
      </c>
      <c r="X73" s="291" t="str">
        <f>IFERROR(VLOOKUP(Table5[[#This Row],[PLAYER]],TE_L1!$AD:$AF,3,0),"-")</f>
        <v>LAR</v>
      </c>
      <c r="Y73" s="328" t="str">
        <f>IFERROR(VLOOKUP(Table5[[#This Row],[PLAYER]],TE_SEA!$AD:$AE,2,0),"-")</f>
        <v>-</v>
      </c>
      <c r="Z73" s="328" t="str">
        <f>IFERROR(VLOOKUP(Table5[[#This Row],[PLAYER]],TE_L1!$AD:$AE,2,0),"-")</f>
        <v/>
      </c>
    </row>
    <row r="74" spans="2:26" x14ac:dyDescent="0.3">
      <c r="B74" s="43" t="s">
        <v>1425</v>
      </c>
      <c r="C74" s="286" t="str">
        <f>IFERROR(VLOOKUP(Table2[[#This Row],[PLAYER]],QB_L1!$AB:$AD,3,0),"-")</f>
        <v/>
      </c>
      <c r="D74" s="244" t="str">
        <f>IFERROR(VLOOKUP(Table2[[#This Row],[PLAYER]],QB_SEA!$AB:$AC,2,0),"-")</f>
        <v/>
      </c>
      <c r="E74" s="244" t="str">
        <f>IFERROR(VLOOKUP(Table2[[#This Row],[PLAYER]],QB_L3!$AB:$AC,2,0),"-")</f>
        <v/>
      </c>
      <c r="F74" s="244" t="str">
        <f>IFERROR(VLOOKUP(Table2[[#This Row],[PLAYER]],QB_L1!$AB:$AC,2,0),"-")</f>
        <v/>
      </c>
      <c r="I74" s="43" t="s">
        <v>1196</v>
      </c>
      <c r="J74" s="286" t="str">
        <f>IFERROR(VLOOKUP(Table25[[#This Row],[PLAYER]],WR_L1!$AD:$AF,3,0),"-")</f>
        <v>NYG</v>
      </c>
      <c r="K74" s="244">
        <f>IFERROR(VLOOKUP(Table25[[#This Row],[PLAYER]],WR_SEA!$AD:$AF,2,0),"-")</f>
        <v>35.5</v>
      </c>
      <c r="L74" s="244">
        <f>IFERROR(VLOOKUP(Table25[[#This Row],[PLAYER]],WR_L3!$AD:$AF,2,0),"-")</f>
        <v>33.666666666666664</v>
      </c>
      <c r="M74" s="244">
        <f>IFERROR(VLOOKUP(Table25[[#This Row],[PLAYER]],WR_L1!$AD:$AF,2,0),"-")</f>
        <v>31</v>
      </c>
      <c r="P74" s="292" t="s">
        <v>1682</v>
      </c>
      <c r="Q74" s="289" t="str">
        <f>IFERROR(VLOOKUP(Table3[[#This Row],[PLAYER]],RB_SEA!$AB:$AD,3,0),"")</f>
        <v>JAC</v>
      </c>
      <c r="R74" s="244">
        <f>IFERROR(VLOOKUP(Table3[[#This Row],[PLAYER]],RB_SEA!$AB:$AF,2,0),"-")</f>
        <v>11</v>
      </c>
      <c r="S74" s="244">
        <f>IFERROR(VLOOKUP(Table3[[#This Row],[PLAYER]],RB_L3!$AB:$AF,2,0),"-")</f>
        <v>11</v>
      </c>
      <c r="T74" s="244">
        <f>IFERROR(VLOOKUP(Table3[[#This Row],[PLAYER]],'RB_L1 '!$AB:$AC,2,0),"-")</f>
        <v>11</v>
      </c>
      <c r="W74" s="292" t="s">
        <v>1585</v>
      </c>
      <c r="X74" s="289" t="str">
        <f>IFERROR(VLOOKUP(Table5[[#This Row],[PLAYER]],TE_L1!$AD:$AF,3,0),"-")</f>
        <v>BUF</v>
      </c>
      <c r="Y74" s="326" t="str">
        <f>IFERROR(VLOOKUP(Table5[[#This Row],[PLAYER]],TE_SEA!$AD:$AE,2,0),"-")</f>
        <v>-</v>
      </c>
      <c r="Z74" s="326" t="str">
        <f>IFERROR(VLOOKUP(Table5[[#This Row],[PLAYER]],TE_L1!$AD:$AE,2,0),"-")</f>
        <v/>
      </c>
    </row>
    <row r="75" spans="2:26" x14ac:dyDescent="0.3">
      <c r="B75" s="43" t="s">
        <v>1425</v>
      </c>
      <c r="C75" s="286" t="str">
        <f>IFERROR(VLOOKUP(Table2[[#This Row],[PLAYER]],QB_L1!$AB:$AD,3,0),"-")</f>
        <v/>
      </c>
      <c r="D75" s="244" t="str">
        <f>IFERROR(VLOOKUP(Table2[[#This Row],[PLAYER]],QB_SEA!$AB:$AC,2,0),"-")</f>
        <v/>
      </c>
      <c r="E75" s="244" t="str">
        <f>IFERROR(VLOOKUP(Table2[[#This Row],[PLAYER]],QB_L3!$AB:$AC,2,0),"-")</f>
        <v/>
      </c>
      <c r="F75" s="244" t="str">
        <f>IFERROR(VLOOKUP(Table2[[#This Row],[PLAYER]],QB_L1!$AB:$AC,2,0),"-")</f>
        <v/>
      </c>
      <c r="I75" s="43" t="s">
        <v>1146</v>
      </c>
      <c r="J75" s="286" t="str">
        <f>IFERROR(VLOOKUP(Table25[[#This Row],[PLAYER]],WR_L1!$AD:$AF,3,0),"-")</f>
        <v>NE</v>
      </c>
      <c r="K75" s="244">
        <f>IFERROR(VLOOKUP(Table25[[#This Row],[PLAYER]],WR_SEA!$AD:$AF,2,0),"-")</f>
        <v>21.1</v>
      </c>
      <c r="L75" s="244">
        <f>IFERROR(VLOOKUP(Table25[[#This Row],[PLAYER]],WR_L3!$AD:$AF,2,0),"-")</f>
        <v>22</v>
      </c>
      <c r="M75" s="244">
        <f>IFERROR(VLOOKUP(Table25[[#This Row],[PLAYER]],WR_L1!$AD:$AF,2,0),"-")</f>
        <v>36</v>
      </c>
      <c r="P75" s="290" t="s">
        <v>1316</v>
      </c>
      <c r="Q75" s="291" t="str">
        <f>IFERROR(VLOOKUP(Table3[[#This Row],[PLAYER]],RB_SEA!$AB:$AD,3,0),"")</f>
        <v>NO</v>
      </c>
      <c r="R75" s="244">
        <f>IFERROR(VLOOKUP(Table3[[#This Row],[PLAYER]],RB_SEA!$AB:$AF,2,0),"-")</f>
        <v>22.888888888888889</v>
      </c>
      <c r="S75" s="244">
        <f>IFERROR(VLOOKUP(Table3[[#This Row],[PLAYER]],RB_L3!$AB:$AF,2,0),"-")</f>
        <v>10</v>
      </c>
      <c r="T75" s="244">
        <f>IFERROR(VLOOKUP(Table3[[#This Row],[PLAYER]],'RB_L1 '!$AB:$AC,2,0),"-")</f>
        <v>10</v>
      </c>
      <c r="W75" s="290" t="s">
        <v>1561</v>
      </c>
      <c r="X75" s="291" t="str">
        <f>IFERROR(VLOOKUP(Table5[[#This Row],[PLAYER]],TE_L1!$AD:$AF,3,0),"-")</f>
        <v>CHI</v>
      </c>
      <c r="Y75" s="328" t="str">
        <f>IFERROR(VLOOKUP(Table5[[#This Row],[PLAYER]],TE_SEA!$AD:$AE,2,0),"-")</f>
        <v>-</v>
      </c>
      <c r="Z75" s="328" t="str">
        <f>IFERROR(VLOOKUP(Table5[[#This Row],[PLAYER]],TE_L1!$AD:$AE,2,0),"-")</f>
        <v/>
      </c>
    </row>
    <row r="76" spans="2:26" x14ac:dyDescent="0.3">
      <c r="B76" s="43" t="s">
        <v>1425</v>
      </c>
      <c r="C76" s="286" t="str">
        <f>IFERROR(VLOOKUP(Table2[[#This Row],[PLAYER]],QB_L1!$AB:$AD,3,0),"-")</f>
        <v/>
      </c>
      <c r="D76" s="244" t="str">
        <f>IFERROR(VLOOKUP(Table2[[#This Row],[PLAYER]],QB_SEA!$AB:$AC,2,0),"-")</f>
        <v/>
      </c>
      <c r="E76" s="244" t="str">
        <f>IFERROR(VLOOKUP(Table2[[#This Row],[PLAYER]],QB_L3!$AB:$AC,2,0),"-")</f>
        <v/>
      </c>
      <c r="F76" s="244" t="str">
        <f>IFERROR(VLOOKUP(Table2[[#This Row],[PLAYER]],QB_L1!$AB:$AC,2,0),"-")</f>
        <v/>
      </c>
      <c r="I76" s="43" t="s">
        <v>1173</v>
      </c>
      <c r="J76" s="286" t="str">
        <f>IFERROR(VLOOKUP(Table25[[#This Row],[PLAYER]],WR_L1!$AD:$AF,3,0),"-")</f>
        <v>ATL</v>
      </c>
      <c r="K76" s="244">
        <f>IFERROR(VLOOKUP(Table25[[#This Row],[PLAYER]],WR_SEA!$AD:$AF,2,0),"-")</f>
        <v>36.5</v>
      </c>
      <c r="L76" s="244">
        <f>IFERROR(VLOOKUP(Table25[[#This Row],[PLAYER]],WR_L3!$AD:$AF,2,0),"-")</f>
        <v>23</v>
      </c>
      <c r="M76" s="244">
        <f>IFERROR(VLOOKUP(Table25[[#This Row],[PLAYER]],WR_L1!$AD:$AF,2,0),"-")</f>
        <v>29</v>
      </c>
      <c r="P76" s="292" t="s">
        <v>1277</v>
      </c>
      <c r="Q76" s="289" t="str">
        <f>IFERROR(VLOOKUP(Table3[[#This Row],[PLAYER]],RB_SEA!$AB:$AD,3,0),"")</f>
        <v>NO</v>
      </c>
      <c r="R76" s="244">
        <f>IFERROR(VLOOKUP(Table3[[#This Row],[PLAYER]],RB_SEA!$AB:$AF,2,0),"-")</f>
        <v>52.4</v>
      </c>
      <c r="S76" s="244">
        <f>IFERROR(VLOOKUP(Table3[[#This Row],[PLAYER]],RB_L3!$AB:$AF,2,0),"-")</f>
        <v>27</v>
      </c>
      <c r="T76" s="244">
        <f>IFERROR(VLOOKUP(Table3[[#This Row],[PLAYER]],'RB_L1 '!$AB:$AC,2,0),"-")</f>
        <v>13</v>
      </c>
      <c r="W76" s="292" t="s">
        <v>1584</v>
      </c>
      <c r="X76" s="289" t="str">
        <f>IFERROR(VLOOKUP(Table5[[#This Row],[PLAYER]],TE_L1!$AD:$AF,3,0),"-")</f>
        <v>JAC</v>
      </c>
      <c r="Y76" s="326" t="str">
        <f>IFERROR(VLOOKUP(Table5[[#This Row],[PLAYER]],TE_SEA!$AD:$AE,2,0),"-")</f>
        <v>-</v>
      </c>
      <c r="Z76" s="326" t="str">
        <f>IFERROR(VLOOKUP(Table5[[#This Row],[PLAYER]],TE_L1!$AD:$AE,2,0),"-")</f>
        <v/>
      </c>
    </row>
    <row r="77" spans="2:26" x14ac:dyDescent="0.3">
      <c r="B77" s="43" t="s">
        <v>1425</v>
      </c>
      <c r="C77" s="286" t="str">
        <f>IFERROR(VLOOKUP(Table2[[#This Row],[PLAYER]],QB_L1!$AB:$AD,3,0),"-")</f>
        <v/>
      </c>
      <c r="D77" s="244" t="str">
        <f>IFERROR(VLOOKUP(Table2[[#This Row],[PLAYER]],QB_SEA!$AB:$AC,2,0),"-")</f>
        <v/>
      </c>
      <c r="E77" s="244" t="str">
        <f>IFERROR(VLOOKUP(Table2[[#This Row],[PLAYER]],QB_L3!$AB:$AC,2,0),"-")</f>
        <v/>
      </c>
      <c r="F77" s="244" t="str">
        <f>IFERROR(VLOOKUP(Table2[[#This Row],[PLAYER]],QB_L1!$AB:$AC,2,0),"-")</f>
        <v/>
      </c>
      <c r="I77" s="43" t="s">
        <v>1145</v>
      </c>
      <c r="J77" s="286" t="str">
        <f>IFERROR(VLOOKUP(Table25[[#This Row],[PLAYER]],WR_L1!$AD:$AF,3,0),"-")</f>
        <v>KC</v>
      </c>
      <c r="K77" s="244">
        <f>IFERROR(VLOOKUP(Table25[[#This Row],[PLAYER]],WR_SEA!$AD:$AF,2,0),"-")</f>
        <v>18.727272727272727</v>
      </c>
      <c r="L77" s="244">
        <f>IFERROR(VLOOKUP(Table25[[#This Row],[PLAYER]],WR_L3!$AD:$AF,2,0),"-")</f>
        <v>35</v>
      </c>
      <c r="M77" s="244">
        <f>IFERROR(VLOOKUP(Table25[[#This Row],[PLAYER]],WR_L1!$AD:$AF,2,0),"-")</f>
        <v>26</v>
      </c>
      <c r="P77" s="290" t="s">
        <v>1436</v>
      </c>
      <c r="Q77" s="291" t="str">
        <f>IFERROR(VLOOKUP(Table3[[#This Row],[PLAYER]],RB_SEA!$AB:$AD,3,0),"")</f>
        <v/>
      </c>
      <c r="R77" s="244" t="str">
        <f>IFERROR(VLOOKUP(Table3[[#This Row],[PLAYER]],RB_SEA!$AB:$AF,2,0),"-")</f>
        <v>-</v>
      </c>
      <c r="S77" s="244" t="str">
        <f>IFERROR(VLOOKUP(Table3[[#This Row],[PLAYER]],RB_L3!$AB:$AF,2,0),"-")</f>
        <v>-</v>
      </c>
      <c r="T77" s="244">
        <f>IFERROR(VLOOKUP(Table3[[#This Row],[PLAYER]],'RB_L1 '!$AB:$AC,2,0),"-")</f>
        <v>0</v>
      </c>
      <c r="W77" s="290" t="s">
        <v>1567</v>
      </c>
      <c r="X77" s="291" t="str">
        <f>IFERROR(VLOOKUP(Table5[[#This Row],[PLAYER]],TE_L1!$AD:$AF,3,0),"-")</f>
        <v>CLE</v>
      </c>
      <c r="Y77" s="328" t="str">
        <f>IFERROR(VLOOKUP(Table5[[#This Row],[PLAYER]],TE_SEA!$AD:$AE,2,0),"-")</f>
        <v>-</v>
      </c>
      <c r="Z77" s="328" t="str">
        <f>IFERROR(VLOOKUP(Table5[[#This Row],[PLAYER]],TE_L1!$AD:$AE,2,0),"-")</f>
        <v/>
      </c>
    </row>
    <row r="78" spans="2:26" x14ac:dyDescent="0.3">
      <c r="B78" s="43" t="s">
        <v>1425</v>
      </c>
      <c r="C78" s="286" t="str">
        <f>IFERROR(VLOOKUP(Table2[[#This Row],[PLAYER]],QB_L1!$AB:$AD,3,0),"-")</f>
        <v/>
      </c>
      <c r="D78" s="244" t="str">
        <f>IFERROR(VLOOKUP(Table2[[#This Row],[PLAYER]],QB_SEA!$AB:$AC,2,0),"-")</f>
        <v/>
      </c>
      <c r="E78" s="244" t="str">
        <f>IFERROR(VLOOKUP(Table2[[#This Row],[PLAYER]],QB_L3!$AB:$AC,2,0),"-")</f>
        <v/>
      </c>
      <c r="F78" s="244" t="str">
        <f>IFERROR(VLOOKUP(Table2[[#This Row],[PLAYER]],QB_L1!$AB:$AC,2,0),"-")</f>
        <v/>
      </c>
      <c r="I78" s="43" t="s">
        <v>1235</v>
      </c>
      <c r="J78" s="286" t="str">
        <f>IFERROR(VLOOKUP(Table25[[#This Row],[PLAYER]],WR_L1!$AD:$AF,3,0),"-")</f>
        <v>MIA</v>
      </c>
      <c r="K78" s="244">
        <f>IFERROR(VLOOKUP(Table25[[#This Row],[PLAYER]],WR_SEA!$AD:$AF,2,0),"-")</f>
        <v>12</v>
      </c>
      <c r="L78" s="244">
        <f>IFERROR(VLOOKUP(Table25[[#This Row],[PLAYER]],WR_L3!$AD:$AF,2,0),"-")</f>
        <v>16.5</v>
      </c>
      <c r="M78" s="244">
        <f>IFERROR(VLOOKUP(Table25[[#This Row],[PLAYER]],WR_L1!$AD:$AF,2,0),"-")</f>
        <v>26</v>
      </c>
      <c r="P78" s="292" t="s">
        <v>1342</v>
      </c>
      <c r="Q78" s="289" t="str">
        <f>IFERROR(VLOOKUP(Table3[[#This Row],[PLAYER]],RB_SEA!$AB:$AD,3,0),"")</f>
        <v>ARI</v>
      </c>
      <c r="R78" s="244">
        <f>IFERROR(VLOOKUP(Table3[[#This Row],[PLAYER]],RB_SEA!$AB:$AF,2,0),"-")</f>
        <v>7.4285714285714288</v>
      </c>
      <c r="S78" s="244">
        <f>IFERROR(VLOOKUP(Table3[[#This Row],[PLAYER]],RB_L3!$AB:$AF,2,0),"-")</f>
        <v>9.6666666666666661</v>
      </c>
      <c r="T78" s="244">
        <f>IFERROR(VLOOKUP(Table3[[#This Row],[PLAYER]],'RB_L1 '!$AB:$AC,2,0),"-")</f>
        <v>5</v>
      </c>
      <c r="W78" s="292" t="s">
        <v>1573</v>
      </c>
      <c r="X78" s="289" t="str">
        <f>IFERROR(VLOOKUP(Table5[[#This Row],[PLAYER]],TE_L1!$AD:$AF,3,0),"-")</f>
        <v>KC</v>
      </c>
      <c r="Y78" s="326" t="str">
        <f>IFERROR(VLOOKUP(Table5[[#This Row],[PLAYER]],TE_SEA!$AD:$AE,2,0),"-")</f>
        <v>-</v>
      </c>
      <c r="Z78" s="326" t="str">
        <f>IFERROR(VLOOKUP(Table5[[#This Row],[PLAYER]],TE_L1!$AD:$AE,2,0),"-")</f>
        <v/>
      </c>
    </row>
    <row r="79" spans="2:26" x14ac:dyDescent="0.3">
      <c r="B79" s="43" t="s">
        <v>1425</v>
      </c>
      <c r="C79" s="286" t="str">
        <f>IFERROR(VLOOKUP(Table2[[#This Row],[PLAYER]],QB_L1!$AB:$AD,3,0),"-")</f>
        <v/>
      </c>
      <c r="D79" s="244" t="str">
        <f>IFERROR(VLOOKUP(Table2[[#This Row],[PLAYER]],QB_SEA!$AB:$AC,2,0),"-")</f>
        <v/>
      </c>
      <c r="E79" s="244" t="str">
        <f>IFERROR(VLOOKUP(Table2[[#This Row],[PLAYER]],QB_L3!$AB:$AC,2,0),"-")</f>
        <v/>
      </c>
      <c r="F79" s="244" t="str">
        <f>IFERROR(VLOOKUP(Table2[[#This Row],[PLAYER]],QB_L1!$AB:$AC,2,0),"-")</f>
        <v/>
      </c>
      <c r="I79" s="43" t="s">
        <v>1247</v>
      </c>
      <c r="J79" s="43" t="str">
        <f>IFERROR(VLOOKUP(Table25[[#This Row],[PLAYER]],WR_L1!$AD:$AF,3,0),"-")</f>
        <v>MIN</v>
      </c>
      <c r="K79" s="244">
        <f>IFERROR(VLOOKUP(Table25[[#This Row],[PLAYER]],WR_SEA!$AD:$AF,2,0),"-")</f>
        <v>4.4545454545454541</v>
      </c>
      <c r="L79" s="244" t="str">
        <f>IFERROR(VLOOKUP(Table25[[#This Row],[PLAYER]],WR_L3!$AD:$AF,2,0),"-")</f>
        <v>-</v>
      </c>
      <c r="M79" s="244">
        <f>IFERROR(VLOOKUP(Table25[[#This Row],[PLAYER]],WR_L1!$AD:$AF,2,0),"-")</f>
        <v>25</v>
      </c>
      <c r="P79" s="290" t="s">
        <v>1366</v>
      </c>
      <c r="Q79" s="291" t="str">
        <f>IFERROR(VLOOKUP(Table3[[#This Row],[PLAYER]],RB_SEA!$AB:$AD,3,0),"")</f>
        <v>LAC</v>
      </c>
      <c r="R79" s="244">
        <f>IFERROR(VLOOKUP(Table3[[#This Row],[PLAYER]],RB_SEA!$AB:$AF,2,0),"-")</f>
        <v>8.1999999999999993</v>
      </c>
      <c r="S79" s="244">
        <f>IFERROR(VLOOKUP(Table3[[#This Row],[PLAYER]],RB_L3!$AB:$AF,2,0),"-")</f>
        <v>5.666666666666667</v>
      </c>
      <c r="T79" s="244">
        <f>IFERROR(VLOOKUP(Table3[[#This Row],[PLAYER]],'RB_L1 '!$AB:$AC,2,0),"-")</f>
        <v>3</v>
      </c>
      <c r="W79" s="290" t="s">
        <v>1564</v>
      </c>
      <c r="X79" s="291" t="str">
        <f>IFERROR(VLOOKUP(Table5[[#This Row],[PLAYER]],TE_L1!$AD:$AF,3,0),"-")</f>
        <v>CIN</v>
      </c>
      <c r="Y79" s="328" t="str">
        <f>IFERROR(VLOOKUP(Table5[[#This Row],[PLAYER]],TE_SEA!$AD:$AE,2,0),"-")</f>
        <v>-</v>
      </c>
      <c r="Z79" s="328" t="str">
        <f>IFERROR(VLOOKUP(Table5[[#This Row],[PLAYER]],TE_L1!$AD:$AE,2,0),"-")</f>
        <v/>
      </c>
    </row>
    <row r="80" spans="2:26" x14ac:dyDescent="0.3">
      <c r="B80" s="43" t="s">
        <v>1425</v>
      </c>
      <c r="C80" s="286" t="str">
        <f>IFERROR(VLOOKUP(Table2[[#This Row],[PLAYER]],QB_L1!$AB:$AD,3,0),"-")</f>
        <v/>
      </c>
      <c r="D80" s="244" t="str">
        <f>IFERROR(VLOOKUP(Table2[[#This Row],[PLAYER]],QB_SEA!$AB:$AC,2,0),"-")</f>
        <v/>
      </c>
      <c r="E80" s="244" t="str">
        <f>IFERROR(VLOOKUP(Table2[[#This Row],[PLAYER]],QB_L3!$AB:$AC,2,0),"-")</f>
        <v/>
      </c>
      <c r="F80" s="244" t="str">
        <f>IFERROR(VLOOKUP(Table2[[#This Row],[PLAYER]],QB_L1!$AB:$AC,2,0),"-")</f>
        <v/>
      </c>
      <c r="I80" s="43" t="s">
        <v>1161</v>
      </c>
      <c r="J80" s="286" t="str">
        <f>IFERROR(VLOOKUP(Table25[[#This Row],[PLAYER]],WR_L1!$AD:$AF,3,0),"-")</f>
        <v>GB</v>
      </c>
      <c r="K80" s="244">
        <f>IFERROR(VLOOKUP(Table25[[#This Row],[PLAYER]],WR_SEA!$AD:$AF,2,0),"-")</f>
        <v>55.3</v>
      </c>
      <c r="L80" s="244">
        <f>IFERROR(VLOOKUP(Table25[[#This Row],[PLAYER]],WR_L3!$AD:$AF,2,0),"-")</f>
        <v>42</v>
      </c>
      <c r="M80" s="244">
        <f>IFERROR(VLOOKUP(Table25[[#This Row],[PLAYER]],WR_L1!$AD:$AF,2,0),"-")</f>
        <v>24</v>
      </c>
      <c r="P80" s="292" t="s">
        <v>1349</v>
      </c>
      <c r="Q80" s="289" t="str">
        <f>IFERROR(VLOOKUP(Table3[[#This Row],[PLAYER]],RB_SEA!$AB:$AD,3,0),"")</f>
        <v>PIT</v>
      </c>
      <c r="R80" s="244">
        <f>IFERROR(VLOOKUP(Table3[[#This Row],[PLAYER]],RB_SEA!$AB:$AF,2,0),"-")</f>
        <v>1.5714285714285714</v>
      </c>
      <c r="S80" s="244">
        <f>IFERROR(VLOOKUP(Table3[[#This Row],[PLAYER]],RB_L3!$AB:$AF,2,0),"-")</f>
        <v>4.5</v>
      </c>
      <c r="T80" s="244">
        <f>IFERROR(VLOOKUP(Table3[[#This Row],[PLAYER]],'RB_L1 '!$AB:$AC,2,0),"-")</f>
        <v>4</v>
      </c>
      <c r="W80" s="292" t="s">
        <v>1558</v>
      </c>
      <c r="X80" s="289" t="str">
        <f>IFERROR(VLOOKUP(Table5[[#This Row],[PLAYER]],TE_L1!$AD:$AF,3,0),"-")</f>
        <v>HOU</v>
      </c>
      <c r="Y80" s="326" t="str">
        <f>IFERROR(VLOOKUP(Table5[[#This Row],[PLAYER]],TE_SEA!$AD:$AE,2,0),"-")</f>
        <v>-</v>
      </c>
      <c r="Z80" s="326" t="str">
        <f>IFERROR(VLOOKUP(Table5[[#This Row],[PLAYER]],TE_L1!$AD:$AE,2,0),"-")</f>
        <v/>
      </c>
    </row>
    <row r="81" spans="2:26" x14ac:dyDescent="0.3">
      <c r="B81" s="43" t="s">
        <v>1425</v>
      </c>
      <c r="C81" s="286" t="str">
        <f>IFERROR(VLOOKUP(Table2[[#This Row],[PLAYER]],QB_L1!$AB:$AD,3,0),"-")</f>
        <v/>
      </c>
      <c r="D81" s="244" t="str">
        <f>IFERROR(VLOOKUP(Table2[[#This Row],[PLAYER]],QB_SEA!$AB:$AC,2,0),"-")</f>
        <v/>
      </c>
      <c r="E81" s="244" t="str">
        <f>IFERROR(VLOOKUP(Table2[[#This Row],[PLAYER]],QB_L3!$AB:$AC,2,0),"-")</f>
        <v/>
      </c>
      <c r="F81" s="244" t="str">
        <f>IFERROR(VLOOKUP(Table2[[#This Row],[PLAYER]],QB_L1!$AB:$AC,2,0),"-")</f>
        <v/>
      </c>
      <c r="I81" s="43" t="s">
        <v>1115</v>
      </c>
      <c r="J81" s="286" t="str">
        <f>IFERROR(VLOOKUP(Table25[[#This Row],[PLAYER]],WR_L1!$AD:$AF,3,0),"-")</f>
        <v>LAR</v>
      </c>
      <c r="K81" s="244">
        <f>IFERROR(VLOOKUP(Table25[[#This Row],[PLAYER]],WR_SEA!$AD:$AF,2,0),"-")</f>
        <v>23.166666666666668</v>
      </c>
      <c r="L81" s="244">
        <f>IFERROR(VLOOKUP(Table25[[#This Row],[PLAYER]],WR_L3!$AD:$AF,2,0),"-")</f>
        <v>42.5</v>
      </c>
      <c r="M81" s="244">
        <f>IFERROR(VLOOKUP(Table25[[#This Row],[PLAYER]],WR_L1!$AD:$AF,2,0),"-")</f>
        <v>23</v>
      </c>
      <c r="P81" s="290" t="s">
        <v>1318</v>
      </c>
      <c r="Q81" s="291" t="str">
        <f>IFERROR(VLOOKUP(Table3[[#This Row],[PLAYER]],RB_SEA!$AB:$AD,3,0),"")</f>
        <v>HOU</v>
      </c>
      <c r="R81" s="244">
        <f>IFERROR(VLOOKUP(Table3[[#This Row],[PLAYER]],RB_SEA!$AB:$AF,2,0),"-")</f>
        <v>8.3000000000000007</v>
      </c>
      <c r="S81" s="244">
        <f>IFERROR(VLOOKUP(Table3[[#This Row],[PLAYER]],RB_L3!$AB:$AF,2,0),"-")</f>
        <v>1</v>
      </c>
      <c r="T81" s="244">
        <f>IFERROR(VLOOKUP(Table3[[#This Row],[PLAYER]],'RB_L1 '!$AB:$AC,2,0),"-")</f>
        <v>0</v>
      </c>
      <c r="W81" s="290" t="s">
        <v>1559</v>
      </c>
      <c r="X81" s="291" t="str">
        <f>IFERROR(VLOOKUP(Table5[[#This Row],[PLAYER]],TE_L1!$AD:$AF,3,0),"-")</f>
        <v>NO</v>
      </c>
      <c r="Y81" s="328" t="str">
        <f>IFERROR(VLOOKUP(Table5[[#This Row],[PLAYER]],TE_SEA!$AD:$AE,2,0),"-")</f>
        <v>-</v>
      </c>
      <c r="Z81" s="328" t="str">
        <f>IFERROR(VLOOKUP(Table5[[#This Row],[PLAYER]],TE_L1!$AD:$AE,2,0),"-")</f>
        <v/>
      </c>
    </row>
    <row r="82" spans="2:26" x14ac:dyDescent="0.3">
      <c r="B82" s="43" t="s">
        <v>1425</v>
      </c>
      <c r="C82" s="286" t="str">
        <f>IFERROR(VLOOKUP(Table2[[#This Row],[PLAYER]],QB_L1!$AB:$AD,3,0),"-")</f>
        <v/>
      </c>
      <c r="D82" s="244" t="str">
        <f>IFERROR(VLOOKUP(Table2[[#This Row],[PLAYER]],QB_SEA!$AB:$AC,2,0),"-")</f>
        <v/>
      </c>
      <c r="E82" s="244" t="str">
        <f>IFERROR(VLOOKUP(Table2[[#This Row],[PLAYER]],QB_L3!$AB:$AC,2,0),"-")</f>
        <v/>
      </c>
      <c r="F82" s="244" t="str">
        <f>IFERROR(VLOOKUP(Table2[[#This Row],[PLAYER]],QB_L1!$AB:$AC,2,0),"-")</f>
        <v/>
      </c>
      <c r="I82" s="43" t="s">
        <v>1217</v>
      </c>
      <c r="J82" s="286" t="str">
        <f>IFERROR(VLOOKUP(Table25[[#This Row],[PLAYER]],WR_L1!$AD:$AF,3,0),"-")</f>
        <v>CLE</v>
      </c>
      <c r="K82" s="244">
        <f>IFERROR(VLOOKUP(Table25[[#This Row],[PLAYER]],WR_SEA!$AD:$AF,2,0),"-")</f>
        <v>16.899999999999999</v>
      </c>
      <c r="L82" s="244">
        <f>IFERROR(VLOOKUP(Table25[[#This Row],[PLAYER]],WR_L3!$AD:$AF,2,0),"-")</f>
        <v>23</v>
      </c>
      <c r="M82" s="244">
        <f>IFERROR(VLOOKUP(Table25[[#This Row],[PLAYER]],WR_L1!$AD:$AF,2,0),"-")</f>
        <v>23</v>
      </c>
      <c r="P82" s="292" t="s">
        <v>1314</v>
      </c>
      <c r="Q82" s="289" t="str">
        <f>IFERROR(VLOOKUP(Table3[[#This Row],[PLAYER]],RB_SEA!$AB:$AD,3,0),"")</f>
        <v>BUF</v>
      </c>
      <c r="R82" s="244">
        <f>IFERROR(VLOOKUP(Table3[[#This Row],[PLAYER]],RB_SEA!$AB:$AF,2,0),"-")</f>
        <v>2.8181818181818183</v>
      </c>
      <c r="S82" s="244">
        <f>IFERROR(VLOOKUP(Table3[[#This Row],[PLAYER]],RB_L3!$AB:$AF,2,0),"-")</f>
        <v>-1.6666666666666667</v>
      </c>
      <c r="T82" s="244">
        <f>IFERROR(VLOOKUP(Table3[[#This Row],[PLAYER]],'RB_L1 '!$AB:$AC,2,0),"-")</f>
        <v>3</v>
      </c>
      <c r="W82" s="292" t="s">
        <v>1563</v>
      </c>
      <c r="X82" s="289" t="str">
        <f>IFERROR(VLOOKUP(Table5[[#This Row],[PLAYER]],TE_L1!$AD:$AF,3,0),"-")</f>
        <v>DET</v>
      </c>
      <c r="Y82" s="326" t="str">
        <f>IFERROR(VLOOKUP(Table5[[#This Row],[PLAYER]],TE_SEA!$AD:$AE,2,0),"-")</f>
        <v>-</v>
      </c>
      <c r="Z82" s="326" t="str">
        <f>IFERROR(VLOOKUP(Table5[[#This Row],[PLAYER]],TE_L1!$AD:$AE,2,0),"-")</f>
        <v/>
      </c>
    </row>
    <row r="83" spans="2:26" x14ac:dyDescent="0.3">
      <c r="B83" s="43" t="s">
        <v>1425</v>
      </c>
      <c r="C83" s="286" t="str">
        <f>IFERROR(VLOOKUP(Table2[[#This Row],[PLAYER]],QB_L1!$AB:$AD,3,0),"-")</f>
        <v/>
      </c>
      <c r="D83" s="244" t="str">
        <f>IFERROR(VLOOKUP(Table2[[#This Row],[PLAYER]],QB_SEA!$AB:$AC,2,0),"-")</f>
        <v/>
      </c>
      <c r="E83" s="244" t="str">
        <f>IFERROR(VLOOKUP(Table2[[#This Row],[PLAYER]],QB_L3!$AB:$AC,2,0),"-")</f>
        <v/>
      </c>
      <c r="F83" s="244" t="str">
        <f>IFERROR(VLOOKUP(Table2[[#This Row],[PLAYER]],QB_L1!$AB:$AC,2,0),"-")</f>
        <v/>
      </c>
      <c r="I83" s="43" t="s">
        <v>1090</v>
      </c>
      <c r="J83" s="286" t="str">
        <f>IFERROR(VLOOKUP(Table25[[#This Row],[PLAYER]],WR_L1!$AD:$AF,3,0),"-")</f>
        <v>CAR</v>
      </c>
      <c r="K83" s="244">
        <f>IFERROR(VLOOKUP(Table25[[#This Row],[PLAYER]],WR_SEA!$AD:$AF,2,0),"-")</f>
        <v>20.875</v>
      </c>
      <c r="L83" s="244">
        <f>IFERROR(VLOOKUP(Table25[[#This Row],[PLAYER]],WR_L3!$AD:$AF,2,0),"-")</f>
        <v>14.333333333333334</v>
      </c>
      <c r="M83" s="244">
        <f>IFERROR(VLOOKUP(Table25[[#This Row],[PLAYER]],WR_L1!$AD:$AF,2,0),"-")</f>
        <v>19</v>
      </c>
      <c r="P83" s="290" t="s">
        <v>1378</v>
      </c>
      <c r="Q83" s="291" t="str">
        <f>IFERROR(VLOOKUP(Table3[[#This Row],[PLAYER]],RB_SEA!$AB:$AD,3,0),"")</f>
        <v>DEN</v>
      </c>
      <c r="R83" s="244">
        <f>IFERROR(VLOOKUP(Table3[[#This Row],[PLAYER]],RB_SEA!$AB:$AF,2,0),"-")</f>
        <v>1</v>
      </c>
      <c r="S83" s="244" t="str">
        <f>IFERROR(VLOOKUP(Table3[[#This Row],[PLAYER]],RB_L3!$AB:$AF,2,0),"-")</f>
        <v>-</v>
      </c>
      <c r="T83" s="244">
        <f>IFERROR(VLOOKUP(Table3[[#This Row],[PLAYER]],'RB_L1 '!$AB:$AC,2,0),"-")</f>
        <v>0</v>
      </c>
      <c r="W83" s="290" t="s">
        <v>1560</v>
      </c>
      <c r="X83" s="291" t="str">
        <f>IFERROR(VLOOKUP(Table5[[#This Row],[PLAYER]],TE_L1!$AD:$AF,3,0),"-")</f>
        <v>JAC</v>
      </c>
      <c r="Y83" s="328">
        <f>IFERROR(VLOOKUP(Table5[[#This Row],[PLAYER]],TE_SEA!$AD:$AE,2,0),"-")</f>
        <v>3.5</v>
      </c>
      <c r="Z83" s="328" t="str">
        <f>IFERROR(VLOOKUP(Table5[[#This Row],[PLAYER]],TE_L1!$AD:$AE,2,0),"-")</f>
        <v/>
      </c>
    </row>
    <row r="84" spans="2:26" x14ac:dyDescent="0.3">
      <c r="B84" s="43" t="s">
        <v>1425</v>
      </c>
      <c r="C84" s="286" t="str">
        <f>IFERROR(VLOOKUP(Table2[[#This Row],[PLAYER]],QB_L1!$AB:$AD,3,0),"-")</f>
        <v/>
      </c>
      <c r="D84" s="244" t="str">
        <f>IFERROR(VLOOKUP(Table2[[#This Row],[PLAYER]],QB_SEA!$AB:$AC,2,0),"-")</f>
        <v/>
      </c>
      <c r="E84" s="244" t="str">
        <f>IFERROR(VLOOKUP(Table2[[#This Row],[PLAYER]],QB_L3!$AB:$AC,2,0),"-")</f>
        <v/>
      </c>
      <c r="F84" s="244" t="str">
        <f>IFERROR(VLOOKUP(Table2[[#This Row],[PLAYER]],QB_L1!$AB:$AC,2,0),"-")</f>
        <v/>
      </c>
      <c r="I84" s="43" t="s">
        <v>1150</v>
      </c>
      <c r="J84" s="286" t="str">
        <f>IFERROR(VLOOKUP(Table25[[#This Row],[PLAYER]],WR_L1!$AD:$AF,3,0),"-")</f>
        <v>NO</v>
      </c>
      <c r="K84" s="244">
        <f>IFERROR(VLOOKUP(Table25[[#This Row],[PLAYER]],WR_SEA!$AD:$AF,2,0),"-")</f>
        <v>36.857142857142854</v>
      </c>
      <c r="L84" s="244">
        <f>IFERROR(VLOOKUP(Table25[[#This Row],[PLAYER]],WR_L3!$AD:$AF,2,0),"-")</f>
        <v>30</v>
      </c>
      <c r="M84" s="244">
        <f>IFERROR(VLOOKUP(Table25[[#This Row],[PLAYER]],WR_L1!$AD:$AF,2,0),"-")</f>
        <v>20</v>
      </c>
      <c r="P84" s="292" t="s">
        <v>1327</v>
      </c>
      <c r="Q84" s="289" t="str">
        <f>IFERROR(VLOOKUP(Table3[[#This Row],[PLAYER]],RB_SEA!$AB:$AD,3,0),"")</f>
        <v>BAL</v>
      </c>
      <c r="R84" s="244">
        <f>IFERROR(VLOOKUP(Table3[[#This Row],[PLAYER]],RB_SEA!$AB:$AF,2,0),"-")</f>
        <v>24.777777777777779</v>
      </c>
      <c r="S84" s="244">
        <f>IFERROR(VLOOKUP(Table3[[#This Row],[PLAYER]],RB_L3!$AB:$AF,2,0),"-")</f>
        <v>16.5</v>
      </c>
      <c r="T84" s="244">
        <f>IFERROR(VLOOKUP(Table3[[#This Row],[PLAYER]],'RB_L1 '!$AB:$AC,2,0),"-")</f>
        <v>3</v>
      </c>
      <c r="W84" s="292" t="s">
        <v>1574</v>
      </c>
      <c r="X84" s="289" t="str">
        <f>IFERROR(VLOOKUP(Table5[[#This Row],[PLAYER]],TE_L1!$AD:$AF,3,0),"-")</f>
        <v>PHI</v>
      </c>
      <c r="Y84" s="326" t="str">
        <f>IFERROR(VLOOKUP(Table5[[#This Row],[PLAYER]],TE_SEA!$AD:$AE,2,0),"-")</f>
        <v>-</v>
      </c>
      <c r="Z84" s="326" t="str">
        <f>IFERROR(VLOOKUP(Table5[[#This Row],[PLAYER]],TE_L1!$AD:$AE,2,0),"-")</f>
        <v/>
      </c>
    </row>
    <row r="85" spans="2:26" x14ac:dyDescent="0.3">
      <c r="B85" s="43" t="s">
        <v>1425</v>
      </c>
      <c r="C85" s="286" t="str">
        <f>IFERROR(VLOOKUP(Table2[[#This Row],[PLAYER]],QB_L1!$AB:$AD,3,0),"-")</f>
        <v/>
      </c>
      <c r="D85" s="244" t="str">
        <f>IFERROR(VLOOKUP(Table2[[#This Row],[PLAYER]],QB_SEA!$AB:$AC,2,0),"-")</f>
        <v/>
      </c>
      <c r="E85" s="244" t="str">
        <f>IFERROR(VLOOKUP(Table2[[#This Row],[PLAYER]],QB_L3!$AB:$AC,2,0),"-")</f>
        <v/>
      </c>
      <c r="F85" s="244" t="str">
        <f>IFERROR(VLOOKUP(Table2[[#This Row],[PLAYER]],QB_L1!$AB:$AC,2,0),"-")</f>
        <v/>
      </c>
      <c r="I85" s="43" t="s">
        <v>1461</v>
      </c>
      <c r="J85" s="286" t="str">
        <f>IFERROR(VLOOKUP(Table25[[#This Row],[PLAYER]],WR_L1!$AD:$AF,3,0),"-")</f>
        <v>NYG</v>
      </c>
      <c r="K85" s="244">
        <f>IFERROR(VLOOKUP(Table25[[#This Row],[PLAYER]],WR_SEA!$AD:$AF,2,0),"-")</f>
        <v>9.8000000000000007</v>
      </c>
      <c r="L85" s="244">
        <f>IFERROR(VLOOKUP(Table25[[#This Row],[PLAYER]],WR_L3!$AD:$AF,2,0),"-")</f>
        <v>16.333333333333332</v>
      </c>
      <c r="M85" s="244">
        <f>IFERROR(VLOOKUP(Table25[[#This Row],[PLAYER]],WR_L1!$AD:$AF,2,0),"-")</f>
        <v>20</v>
      </c>
      <c r="P85" s="290" t="s">
        <v>1266</v>
      </c>
      <c r="Q85" s="291" t="str">
        <f>IFERROR(VLOOKUP(Table3[[#This Row],[PLAYER]],RB_SEA!$AB:$AD,3,0),"")</f>
        <v>JAC</v>
      </c>
      <c r="R85" s="244">
        <f>IFERROR(VLOOKUP(Table3[[#This Row],[PLAYER]],RB_SEA!$AB:$AF,2,0),"-")</f>
        <v>66.181818181818187</v>
      </c>
      <c r="S85" s="244">
        <f>IFERROR(VLOOKUP(Table3[[#This Row],[PLAYER]],RB_L3!$AB:$AF,2,0),"-")</f>
        <v>24</v>
      </c>
      <c r="T85" s="244">
        <f>IFERROR(VLOOKUP(Table3[[#This Row],[PLAYER]],'RB_L1 '!$AB:$AC,2,0),"-")</f>
        <v>3</v>
      </c>
      <c r="W85" s="290" t="s">
        <v>1538</v>
      </c>
      <c r="X85" s="291" t="str">
        <f>IFERROR(VLOOKUP(Table5[[#This Row],[PLAYER]],TE_L1!$AD:$AF,3,0),"-")</f>
        <v>IND</v>
      </c>
      <c r="Y85" s="328">
        <f>IFERROR(VLOOKUP(Table5[[#This Row],[PLAYER]],TE_SEA!$AD:$AE,2,0),"-")</f>
        <v>22.636363636363637</v>
      </c>
      <c r="Z85" s="328" t="str">
        <f>IFERROR(VLOOKUP(Table5[[#This Row],[PLAYER]],TE_L1!$AD:$AE,2,0),"-")</f>
        <v/>
      </c>
    </row>
    <row r="86" spans="2:26" x14ac:dyDescent="0.3">
      <c r="B86" s="43" t="s">
        <v>1425</v>
      </c>
      <c r="C86" s="286" t="str">
        <f>IFERROR(VLOOKUP(Table2[[#This Row],[PLAYER]],QB_L1!$AB:$AD,3,0),"-")</f>
        <v/>
      </c>
      <c r="D86" s="244" t="str">
        <f>IFERROR(VLOOKUP(Table2[[#This Row],[PLAYER]],QB_SEA!$AB:$AC,2,0),"-")</f>
        <v/>
      </c>
      <c r="E86" s="244" t="str">
        <f>IFERROR(VLOOKUP(Table2[[#This Row],[PLAYER]],QB_L3!$AB:$AC,2,0),"-")</f>
        <v/>
      </c>
      <c r="F86" s="244" t="str">
        <f>IFERROR(VLOOKUP(Table2[[#This Row],[PLAYER]],QB_L1!$AB:$AC,2,0),"-")</f>
        <v/>
      </c>
      <c r="I86" s="43" t="s">
        <v>1225</v>
      </c>
      <c r="J86" s="286" t="str">
        <f>IFERROR(VLOOKUP(Table25[[#This Row],[PLAYER]],WR_L1!$AD:$AF,3,0),"-")</f>
        <v>BAL</v>
      </c>
      <c r="K86" s="244">
        <f>IFERROR(VLOOKUP(Table25[[#This Row],[PLAYER]],WR_SEA!$AD:$AF,2,0),"-")</f>
        <v>29.7</v>
      </c>
      <c r="L86" s="244">
        <f>IFERROR(VLOOKUP(Table25[[#This Row],[PLAYER]],WR_L3!$AD:$AF,2,0),"-")</f>
        <v>72.5</v>
      </c>
      <c r="M86" s="244">
        <f>IFERROR(VLOOKUP(Table25[[#This Row],[PLAYER]],WR_L1!$AD:$AF,2,0),"-")</f>
        <v>17</v>
      </c>
      <c r="P86" s="292" t="s">
        <v>1290</v>
      </c>
      <c r="Q86" s="289" t="str">
        <f>IFERROR(VLOOKUP(Table3[[#This Row],[PLAYER]],RB_SEA!$AB:$AD,3,0),"")</f>
        <v>BAL</v>
      </c>
      <c r="R86" s="244">
        <f>IFERROR(VLOOKUP(Table3[[#This Row],[PLAYER]],RB_SEA!$AB:$AF,2,0),"-")</f>
        <v>43.555555555555557</v>
      </c>
      <c r="S86" s="244">
        <f>IFERROR(VLOOKUP(Table3[[#This Row],[PLAYER]],RB_L3!$AB:$AF,2,0),"-")</f>
        <v>24</v>
      </c>
      <c r="T86" s="244">
        <f>IFERROR(VLOOKUP(Table3[[#This Row],[PLAYER]],'RB_L1 '!$AB:$AC,2,0),"-")</f>
        <v>2</v>
      </c>
      <c r="W86" s="292" t="s">
        <v>1616</v>
      </c>
      <c r="X86" s="289" t="str">
        <f>IFERROR(VLOOKUP(Table5[[#This Row],[PLAYER]],TE_L1!$AD:$AF,3,0),"-")</f>
        <v>NYG</v>
      </c>
      <c r="Y86" s="326" t="str">
        <f>IFERROR(VLOOKUP(Table5[[#This Row],[PLAYER]],TE_SEA!$AD:$AE,2,0),"-")</f>
        <v>-</v>
      </c>
      <c r="Z86" s="326" t="str">
        <f>IFERROR(VLOOKUP(Table5[[#This Row],[PLAYER]],TE_L1!$AD:$AE,2,0),"-")</f>
        <v/>
      </c>
    </row>
    <row r="87" spans="2:26" x14ac:dyDescent="0.3">
      <c r="B87" s="43" t="s">
        <v>1425</v>
      </c>
      <c r="C87" s="286" t="str">
        <f>IFERROR(VLOOKUP(Table2[[#This Row],[PLAYER]],QB_L1!$AB:$AD,3,0),"-")</f>
        <v/>
      </c>
      <c r="D87" s="244" t="str">
        <f>IFERROR(VLOOKUP(Table2[[#This Row],[PLAYER]],QB_SEA!$AB:$AC,2,0),"-")</f>
        <v/>
      </c>
      <c r="E87" s="244" t="str">
        <f>IFERROR(VLOOKUP(Table2[[#This Row],[PLAYER]],QB_L3!$AB:$AC,2,0),"-")</f>
        <v/>
      </c>
      <c r="F87" s="244" t="str">
        <f>IFERROR(VLOOKUP(Table2[[#This Row],[PLAYER]],QB_L1!$AB:$AC,2,0),"-")</f>
        <v/>
      </c>
      <c r="I87" s="43" t="s">
        <v>1087</v>
      </c>
      <c r="J87" s="286" t="str">
        <f>IFERROR(VLOOKUP(Table25[[#This Row],[PLAYER]],WR_L1!$AD:$AF,3,0),"-")</f>
        <v>ARI</v>
      </c>
      <c r="K87" s="244">
        <f>IFERROR(VLOOKUP(Table25[[#This Row],[PLAYER]],WR_SEA!$AD:$AF,2,0),"-")</f>
        <v>24.333333333333332</v>
      </c>
      <c r="L87" s="244" t="str">
        <f>IFERROR(VLOOKUP(Table25[[#This Row],[PLAYER]],WR_L3!$AD:$AF,2,0),"-")</f>
        <v>-</v>
      </c>
      <c r="M87" s="244">
        <f>IFERROR(VLOOKUP(Table25[[#This Row],[PLAYER]],WR_L1!$AD:$AF,2,0),"-")</f>
        <v>17</v>
      </c>
      <c r="P87" s="290" t="s">
        <v>1323</v>
      </c>
      <c r="Q87" s="291" t="str">
        <f>IFERROR(VLOOKUP(Table3[[#This Row],[PLAYER]],RB_SEA!$AB:$AD,3,0),"")</f>
        <v>SF</v>
      </c>
      <c r="R87" s="244">
        <f>IFERROR(VLOOKUP(Table3[[#This Row],[PLAYER]],RB_SEA!$AB:$AF,2,0),"-")</f>
        <v>1.5555555555555556</v>
      </c>
      <c r="S87" s="244">
        <f>IFERROR(VLOOKUP(Table3[[#This Row],[PLAYER]],RB_L3!$AB:$AF,2,0),"-")</f>
        <v>2</v>
      </c>
      <c r="T87" s="244">
        <f>IFERROR(VLOOKUP(Table3[[#This Row],[PLAYER]],'RB_L1 '!$AB:$AC,2,0),"-")</f>
        <v>0</v>
      </c>
      <c r="W87" s="290" t="s">
        <v>1521</v>
      </c>
      <c r="X87" s="291" t="str">
        <f>IFERROR(VLOOKUP(Table5[[#This Row],[PLAYER]],TE_L1!$AD:$AF,3,0),"-")</f>
        <v>NE</v>
      </c>
      <c r="Y87" s="328">
        <f>IFERROR(VLOOKUP(Table5[[#This Row],[PLAYER]],TE_SEA!$AD:$AE,2,0),"-")</f>
        <v>24.25</v>
      </c>
      <c r="Z87" s="328" t="str">
        <f>IFERROR(VLOOKUP(Table5[[#This Row],[PLAYER]],TE_L1!$AD:$AE,2,0),"-")</f>
        <v/>
      </c>
    </row>
    <row r="88" spans="2:26" x14ac:dyDescent="0.3">
      <c r="B88" s="43" t="s">
        <v>1425</v>
      </c>
      <c r="C88" s="286" t="str">
        <f>IFERROR(VLOOKUP(Table2[[#This Row],[PLAYER]],QB_L1!$AB:$AD,3,0),"-")</f>
        <v/>
      </c>
      <c r="D88" s="244" t="str">
        <f>IFERROR(VLOOKUP(Table2[[#This Row],[PLAYER]],QB_SEA!$AB:$AC,2,0),"-")</f>
        <v/>
      </c>
      <c r="E88" s="244" t="str">
        <f>IFERROR(VLOOKUP(Table2[[#This Row],[PLAYER]],QB_L3!$AB:$AC,2,0),"-")</f>
        <v/>
      </c>
      <c r="F88" s="244" t="str">
        <f>IFERROR(VLOOKUP(Table2[[#This Row],[PLAYER]],QB_L1!$AB:$AC,2,0),"-")</f>
        <v/>
      </c>
      <c r="I88" s="43" t="s">
        <v>1088</v>
      </c>
      <c r="J88" s="286" t="str">
        <f>IFERROR(VLOOKUP(Table25[[#This Row],[PLAYER]],WR_L1!$AD:$AF,3,0),"-")</f>
        <v>WAS</v>
      </c>
      <c r="K88" s="244">
        <f>IFERROR(VLOOKUP(Table25[[#This Row],[PLAYER]],WR_SEA!$AD:$AF,2,0),"-")</f>
        <v>20.428571428571427</v>
      </c>
      <c r="L88" s="244" t="str">
        <f>IFERROR(VLOOKUP(Table25[[#This Row],[PLAYER]],WR_L3!$AD:$AF,2,0),"-")</f>
        <v>-</v>
      </c>
      <c r="M88" s="244">
        <f>IFERROR(VLOOKUP(Table25[[#This Row],[PLAYER]],WR_L1!$AD:$AF,2,0),"-")</f>
        <v>17</v>
      </c>
      <c r="P88" s="292" t="s">
        <v>1344</v>
      </c>
      <c r="Q88" s="289" t="str">
        <f>IFERROR(VLOOKUP(Table3[[#This Row],[PLAYER]],RB_SEA!$AB:$AD,3,0),"")</f>
        <v>IND</v>
      </c>
      <c r="R88" s="244">
        <f>IFERROR(VLOOKUP(Table3[[#This Row],[PLAYER]],RB_SEA!$AB:$AF,2,0),"-")</f>
        <v>13</v>
      </c>
      <c r="S88" s="244">
        <f>IFERROR(VLOOKUP(Table3[[#This Row],[PLAYER]],RB_L3!$AB:$AF,2,0),"-")</f>
        <v>4.333333333333333</v>
      </c>
      <c r="T88" s="244">
        <f>IFERROR(VLOOKUP(Table3[[#This Row],[PLAYER]],'RB_L1 '!$AB:$AC,2,0),"-")</f>
        <v>2</v>
      </c>
      <c r="W88" s="292" t="s">
        <v>1556</v>
      </c>
      <c r="X88" s="289" t="str">
        <f>IFERROR(VLOOKUP(Table5[[#This Row],[PLAYER]],TE_L1!$AD:$AF,3,0),"-")</f>
        <v>MIN</v>
      </c>
      <c r="Y88" s="326">
        <f>IFERROR(VLOOKUP(Table5[[#This Row],[PLAYER]],TE_SEA!$AD:$AE,2,0),"-")</f>
        <v>24</v>
      </c>
      <c r="Z88" s="326" t="str">
        <f>IFERROR(VLOOKUP(Table5[[#This Row],[PLAYER]],TE_L1!$AD:$AE,2,0),"-")</f>
        <v/>
      </c>
    </row>
    <row r="89" spans="2:26" x14ac:dyDescent="0.3">
      <c r="B89" s="43" t="s">
        <v>1425</v>
      </c>
      <c r="C89" s="286" t="str">
        <f>IFERROR(VLOOKUP(Table2[[#This Row],[PLAYER]],QB_L1!$AB:$AD,3,0),"-")</f>
        <v/>
      </c>
      <c r="D89" s="244" t="str">
        <f>IFERROR(VLOOKUP(Table2[[#This Row],[PLAYER]],QB_SEA!$AB:$AC,2,0),"-")</f>
        <v/>
      </c>
      <c r="E89" s="244" t="str">
        <f>IFERROR(VLOOKUP(Table2[[#This Row],[PLAYER]],QB_L3!$AB:$AC,2,0),"-")</f>
        <v/>
      </c>
      <c r="F89" s="244" t="str">
        <f>IFERROR(VLOOKUP(Table2[[#This Row],[PLAYER]],QB_L1!$AB:$AC,2,0),"-")</f>
        <v/>
      </c>
      <c r="I89" s="43" t="s">
        <v>1458</v>
      </c>
      <c r="J89" s="286" t="str">
        <f>IFERROR(VLOOKUP(Table25[[#This Row],[PLAYER]],WR_L1!$AD:$AF,3,0),"-")</f>
        <v>CIN</v>
      </c>
      <c r="K89" s="244">
        <f>IFERROR(VLOOKUP(Table25[[#This Row],[PLAYER]],WR_SEA!$AD:$AF,2,0),"-")</f>
        <v>24.75</v>
      </c>
      <c r="L89" s="244">
        <f>IFERROR(VLOOKUP(Table25[[#This Row],[PLAYER]],WR_L3!$AD:$AF,2,0),"-")</f>
        <v>29</v>
      </c>
      <c r="M89" s="244">
        <f>IFERROR(VLOOKUP(Table25[[#This Row],[PLAYER]],WR_L1!$AD:$AF,2,0),"-")</f>
        <v>16</v>
      </c>
      <c r="P89" s="290" t="s">
        <v>1341</v>
      </c>
      <c r="Q89" s="291" t="str">
        <f>IFERROR(VLOOKUP(Table3[[#This Row],[PLAYER]],RB_SEA!$AB:$AD,3,0),"")</f>
        <v>CAR</v>
      </c>
      <c r="R89" s="244">
        <f>IFERROR(VLOOKUP(Table3[[#This Row],[PLAYER]],RB_SEA!$AB:$AF,2,0),"-")</f>
        <v>5.125</v>
      </c>
      <c r="S89" s="244">
        <f>IFERROR(VLOOKUP(Table3[[#This Row],[PLAYER]],RB_L3!$AB:$AF,2,0),"-")</f>
        <v>10.666666666666666</v>
      </c>
      <c r="T89" s="244">
        <f>IFERROR(VLOOKUP(Table3[[#This Row],[PLAYER]],'RB_L1 '!$AB:$AC,2,0),"-")</f>
        <v>0</v>
      </c>
      <c r="W89" s="290" t="s">
        <v>1611</v>
      </c>
      <c r="X89" s="291" t="str">
        <f>IFERROR(VLOOKUP(Table5[[#This Row],[PLAYER]],TE_L1!$AD:$AF,3,0),"-")</f>
        <v>CIN</v>
      </c>
      <c r="Y89" s="328" t="str">
        <f>IFERROR(VLOOKUP(Table5[[#This Row],[PLAYER]],TE_SEA!$AD:$AE,2,0),"-")</f>
        <v>-</v>
      </c>
      <c r="Z89" s="328" t="str">
        <f>IFERROR(VLOOKUP(Table5[[#This Row],[PLAYER]],TE_L1!$AD:$AE,2,0),"-")</f>
        <v/>
      </c>
    </row>
    <row r="90" spans="2:26" x14ac:dyDescent="0.3">
      <c r="B90" s="43" t="s">
        <v>1425</v>
      </c>
      <c r="C90" s="286" t="str">
        <f>IFERROR(VLOOKUP(Table2[[#This Row],[PLAYER]],QB_L1!$AB:$AD,3,0),"-")</f>
        <v/>
      </c>
      <c r="D90" s="244" t="str">
        <f>IFERROR(VLOOKUP(Table2[[#This Row],[PLAYER]],QB_SEA!$AB:$AC,2,0),"-")</f>
        <v/>
      </c>
      <c r="E90" s="244" t="str">
        <f>IFERROR(VLOOKUP(Table2[[#This Row],[PLAYER]],QB_L3!$AB:$AC,2,0),"-")</f>
        <v/>
      </c>
      <c r="F90" s="244" t="str">
        <f>IFERROR(VLOOKUP(Table2[[#This Row],[PLAYER]],QB_L1!$AB:$AC,2,0),"-")</f>
        <v/>
      </c>
      <c r="I90" s="43" t="s">
        <v>1099</v>
      </c>
      <c r="J90" s="286" t="str">
        <f>IFERROR(VLOOKUP(Table25[[#This Row],[PLAYER]],WR_L1!$AD:$AF,3,0),"-")</f>
        <v>CIN</v>
      </c>
      <c r="K90" s="244">
        <f>IFERROR(VLOOKUP(Table25[[#This Row],[PLAYER]],WR_SEA!$AD:$AF,2,0),"-")</f>
        <v>54.090909090909093</v>
      </c>
      <c r="L90" s="244">
        <f>IFERROR(VLOOKUP(Table25[[#This Row],[PLAYER]],WR_L3!$AD:$AF,2,0),"-")</f>
        <v>29</v>
      </c>
      <c r="M90" s="244">
        <f>IFERROR(VLOOKUP(Table25[[#This Row],[PLAYER]],WR_L1!$AD:$AF,2,0),"-")</f>
        <v>16</v>
      </c>
      <c r="P90" s="292" t="s">
        <v>1445</v>
      </c>
      <c r="Q90" s="289" t="str">
        <f>IFERROR(VLOOKUP(Table3[[#This Row],[PLAYER]],RB_SEA!$AB:$AD,3,0),"")</f>
        <v/>
      </c>
      <c r="R90" s="244" t="str">
        <f>IFERROR(VLOOKUP(Table3[[#This Row],[PLAYER]],RB_SEA!$AB:$AF,2,0),"-")</f>
        <v>-</v>
      </c>
      <c r="S90" s="244" t="str">
        <f>IFERROR(VLOOKUP(Table3[[#This Row],[PLAYER]],RB_L3!$AB:$AF,2,0),"-")</f>
        <v>-</v>
      </c>
      <c r="T90" s="244" t="str">
        <f>IFERROR(VLOOKUP(Table3[[#This Row],[PLAYER]],'RB_L1 '!$AB:$AC,2,0),"-")</f>
        <v/>
      </c>
      <c r="W90" s="292" t="s">
        <v>1608</v>
      </c>
      <c r="X90" s="289" t="str">
        <f>IFERROR(VLOOKUP(Table5[[#This Row],[PLAYER]],TE_L1!$AD:$AF,3,0),"-")</f>
        <v>DEN</v>
      </c>
      <c r="Y90" s="326">
        <f>IFERROR(VLOOKUP(Table5[[#This Row],[PLAYER]],TE_SEA!$AD:$AE,2,0),"-")</f>
        <v>12.5</v>
      </c>
      <c r="Z90" s="326" t="str">
        <f>IFERROR(VLOOKUP(Table5[[#This Row],[PLAYER]],TE_L1!$AD:$AE,2,0),"-")</f>
        <v/>
      </c>
    </row>
    <row r="91" spans="2:26" x14ac:dyDescent="0.3">
      <c r="B91" s="43" t="s">
        <v>1425</v>
      </c>
      <c r="C91" s="286" t="str">
        <f>IFERROR(VLOOKUP(Table2[[#This Row],[PLAYER]],QB_L1!$AB:$AD,3,0),"-")</f>
        <v/>
      </c>
      <c r="D91" s="244" t="str">
        <f>IFERROR(VLOOKUP(Table2[[#This Row],[PLAYER]],QB_SEA!$AB:$AC,2,0),"-")</f>
        <v/>
      </c>
      <c r="E91" s="244" t="str">
        <f>IFERROR(VLOOKUP(Table2[[#This Row],[PLAYER]],QB_L3!$AB:$AC,2,0),"-")</f>
        <v/>
      </c>
      <c r="F91" s="244" t="str">
        <f>IFERROR(VLOOKUP(Table2[[#This Row],[PLAYER]],QB_L1!$AB:$AC,2,0),"-")</f>
        <v/>
      </c>
      <c r="I91" s="43" t="s">
        <v>1142</v>
      </c>
      <c r="J91" s="286" t="str">
        <f>IFERROR(VLOOKUP(Table25[[#This Row],[PLAYER]],WR_L1!$AD:$AF,3,0),"-")</f>
        <v>CLE</v>
      </c>
      <c r="K91" s="244">
        <f>IFERROR(VLOOKUP(Table25[[#This Row],[PLAYER]],WR_SEA!$AD:$AF,2,0),"-")</f>
        <v>53.909090909090907</v>
      </c>
      <c r="L91" s="244">
        <f>IFERROR(VLOOKUP(Table25[[#This Row],[PLAYER]],WR_L3!$AD:$AF,2,0),"-")</f>
        <v>58.666666666666664</v>
      </c>
      <c r="M91" s="244">
        <f>IFERROR(VLOOKUP(Table25[[#This Row],[PLAYER]],WR_L1!$AD:$AF,2,0),"-")</f>
        <v>16</v>
      </c>
      <c r="P91" s="290" t="s">
        <v>1281</v>
      </c>
      <c r="Q91" s="291" t="str">
        <f>IFERROR(VLOOKUP(Table3[[#This Row],[PLAYER]],RB_SEA!$AB:$AD,3,0),"")</f>
        <v>NYJ</v>
      </c>
      <c r="R91" s="244">
        <f>IFERROR(VLOOKUP(Table3[[#This Row],[PLAYER]],RB_SEA!$AB:$AF,2,0),"-")</f>
        <v>41.5</v>
      </c>
      <c r="S91" s="244">
        <f>IFERROR(VLOOKUP(Table3[[#This Row],[PLAYER]],RB_L3!$AB:$AF,2,0),"-")</f>
        <v>10</v>
      </c>
      <c r="T91" s="244" t="str">
        <f>IFERROR(VLOOKUP(Table3[[#This Row],[PLAYER]],'RB_L1 '!$AB:$AC,2,0),"-")</f>
        <v/>
      </c>
      <c r="W91" s="290" t="s">
        <v>1604</v>
      </c>
      <c r="X91" s="291" t="str">
        <f>IFERROR(VLOOKUP(Table5[[#This Row],[PLAYER]],TE_L1!$AD:$AF,3,0),"-")</f>
        <v>SF</v>
      </c>
      <c r="Y91" s="328">
        <f>IFERROR(VLOOKUP(Table5[[#This Row],[PLAYER]],TE_SEA!$AD:$AE,2,0),"-")</f>
        <v>21</v>
      </c>
      <c r="Z91" s="328" t="str">
        <f>IFERROR(VLOOKUP(Table5[[#This Row],[PLAYER]],TE_L1!$AD:$AE,2,0),"-")</f>
        <v/>
      </c>
    </row>
    <row r="92" spans="2:26" x14ac:dyDescent="0.3">
      <c r="B92" s="43" t="s">
        <v>1425</v>
      </c>
      <c r="C92" s="286" t="str">
        <f>IFERROR(VLOOKUP(Table2[[#This Row],[PLAYER]],QB_L1!$AB:$AD,3,0),"-")</f>
        <v/>
      </c>
      <c r="D92" s="244" t="str">
        <f>IFERROR(VLOOKUP(Table2[[#This Row],[PLAYER]],QB_SEA!$AB:$AC,2,0),"-")</f>
        <v/>
      </c>
      <c r="E92" s="244" t="str">
        <f>IFERROR(VLOOKUP(Table2[[#This Row],[PLAYER]],QB_L3!$AB:$AC,2,0),"-")</f>
        <v/>
      </c>
      <c r="F92" s="244" t="str">
        <f>IFERROR(VLOOKUP(Table2[[#This Row],[PLAYER]],QB_L1!$AB:$AC,2,0),"-")</f>
        <v/>
      </c>
      <c r="I92" s="43" t="s">
        <v>1144</v>
      </c>
      <c r="J92" s="286" t="str">
        <f>IFERROR(VLOOKUP(Table25[[#This Row],[PLAYER]],WR_L1!$AD:$AF,3,0),"-")</f>
        <v>TEN</v>
      </c>
      <c r="K92" s="244">
        <f>IFERROR(VLOOKUP(Table25[[#This Row],[PLAYER]],WR_SEA!$AD:$AF,2,0),"-")</f>
        <v>31.90909090909091</v>
      </c>
      <c r="L92" s="244">
        <f>IFERROR(VLOOKUP(Table25[[#This Row],[PLAYER]],WR_L3!$AD:$AF,2,0),"-")</f>
        <v>31.666666666666668</v>
      </c>
      <c r="M92" s="244">
        <f>IFERROR(VLOOKUP(Table25[[#This Row],[PLAYER]],WR_L1!$AD:$AF,2,0),"-")</f>
        <v>16</v>
      </c>
      <c r="P92" s="292" t="s">
        <v>1353</v>
      </c>
      <c r="Q92" s="289" t="str">
        <f>IFERROR(VLOOKUP(Table3[[#This Row],[PLAYER]],RB_SEA!$AB:$AD,3,0),"")</f>
        <v>CAR</v>
      </c>
      <c r="R92" s="244">
        <f>IFERROR(VLOOKUP(Table3[[#This Row],[PLAYER]],RB_SEA!$AB:$AF,2,0),"-")</f>
        <v>21.5</v>
      </c>
      <c r="S92" s="244" t="str">
        <f>IFERROR(VLOOKUP(Table3[[#This Row],[PLAYER]],RB_L3!$AB:$AF,2,0),"-")</f>
        <v>-</v>
      </c>
      <c r="T92" s="244" t="str">
        <f>IFERROR(VLOOKUP(Table3[[#This Row],[PLAYER]],'RB_L1 '!$AB:$AC,2,0),"-")</f>
        <v/>
      </c>
      <c r="W92" s="292" t="s">
        <v>1596</v>
      </c>
      <c r="X92" s="289" t="str">
        <f>IFERROR(VLOOKUP(Table5[[#This Row],[PLAYER]],TE_L1!$AD:$AF,3,0),"-")</f>
        <v>MIA</v>
      </c>
      <c r="Y92" s="326">
        <f>IFERROR(VLOOKUP(Table5[[#This Row],[PLAYER]],TE_SEA!$AD:$AE,2,0),"-")</f>
        <v>24.454545454545453</v>
      </c>
      <c r="Z92" s="326">
        <f>IFERROR(VLOOKUP(Table5[[#This Row],[PLAYER]],TE_L1!$AD:$AE,2,0),"-")</f>
        <v>0</v>
      </c>
    </row>
    <row r="93" spans="2:26" x14ac:dyDescent="0.3">
      <c r="B93" s="43" t="s">
        <v>1425</v>
      </c>
      <c r="C93" s="286" t="str">
        <f>IFERROR(VLOOKUP(Table2[[#This Row],[PLAYER]],QB_L1!$AB:$AD,3,0),"-")</f>
        <v/>
      </c>
      <c r="D93" s="244" t="str">
        <f>IFERROR(VLOOKUP(Table2[[#This Row],[PLAYER]],QB_SEA!$AB:$AC,2,0),"-")</f>
        <v/>
      </c>
      <c r="E93" s="244" t="str">
        <f>IFERROR(VLOOKUP(Table2[[#This Row],[PLAYER]],QB_L3!$AB:$AC,2,0),"-")</f>
        <v/>
      </c>
      <c r="F93" s="244" t="str">
        <f>IFERROR(VLOOKUP(Table2[[#This Row],[PLAYER]],QB_L1!$AB:$AC,2,0),"-")</f>
        <v/>
      </c>
      <c r="I93" s="43" t="s">
        <v>1181</v>
      </c>
      <c r="J93" s="286" t="str">
        <f>IFERROR(VLOOKUP(Table25[[#This Row],[PLAYER]],WR_L1!$AD:$AF,3,0),"-")</f>
        <v>KC</v>
      </c>
      <c r="K93" s="244">
        <f>IFERROR(VLOOKUP(Table25[[#This Row],[PLAYER]],WR_SEA!$AD:$AF,2,0),"-")</f>
        <v>18.636363636363637</v>
      </c>
      <c r="L93" s="244">
        <f>IFERROR(VLOOKUP(Table25[[#This Row],[PLAYER]],WR_L3!$AD:$AF,2,0),"-")</f>
        <v>35</v>
      </c>
      <c r="M93" s="244">
        <f>IFERROR(VLOOKUP(Table25[[#This Row],[PLAYER]],WR_L1!$AD:$AF,2,0),"-")</f>
        <v>36</v>
      </c>
      <c r="P93" s="290" t="s">
        <v>1377</v>
      </c>
      <c r="Q93" s="291" t="str">
        <f>IFERROR(VLOOKUP(Table3[[#This Row],[PLAYER]],RB_SEA!$AB:$AD,3,0),"")</f>
        <v>MIA</v>
      </c>
      <c r="R93" s="244">
        <f>IFERROR(VLOOKUP(Table3[[#This Row],[PLAYER]],RB_SEA!$AB:$AF,2,0),"-")</f>
        <v>4.333333333333333</v>
      </c>
      <c r="S93" s="244">
        <f>IFERROR(VLOOKUP(Table3[[#This Row],[PLAYER]],RB_L3!$AB:$AF,2,0),"-")</f>
        <v>11</v>
      </c>
      <c r="T93" s="244" t="str">
        <f>IFERROR(VLOOKUP(Table3[[#This Row],[PLAYER]],'RB_L1 '!$AB:$AC,2,0),"-")</f>
        <v/>
      </c>
      <c r="W93" s="290" t="s">
        <v>1613</v>
      </c>
      <c r="X93" s="291" t="str">
        <f>IFERROR(VLOOKUP(Table5[[#This Row],[PLAYER]],TE_L1!$AD:$AF,3,0),"-")</f>
        <v>PHI</v>
      </c>
      <c r="Y93" s="328">
        <f>IFERROR(VLOOKUP(Table5[[#This Row],[PLAYER]],TE_SEA!$AD:$AE,2,0),"-")</f>
        <v>60.444444444444443</v>
      </c>
      <c r="Z93" s="328" t="str">
        <f>IFERROR(VLOOKUP(Table5[[#This Row],[PLAYER]],TE_L1!$AD:$AE,2,0),"-")</f>
        <v/>
      </c>
    </row>
    <row r="94" spans="2:26" x14ac:dyDescent="0.3">
      <c r="B94" s="43" t="s">
        <v>1425</v>
      </c>
      <c r="C94" s="286" t="str">
        <f>IFERROR(VLOOKUP(Table2[[#This Row],[PLAYER]],QB_L1!$AB:$AD,3,0),"-")</f>
        <v/>
      </c>
      <c r="D94" s="244" t="str">
        <f>IFERROR(VLOOKUP(Table2[[#This Row],[PLAYER]],QB_SEA!$AB:$AC,2,0),"-")</f>
        <v/>
      </c>
      <c r="E94" s="244" t="str">
        <f>IFERROR(VLOOKUP(Table2[[#This Row],[PLAYER]],QB_L3!$AB:$AC,2,0),"-")</f>
        <v/>
      </c>
      <c r="F94" s="244" t="str">
        <f>IFERROR(VLOOKUP(Table2[[#This Row],[PLAYER]],QB_L1!$AB:$AC,2,0),"-")</f>
        <v/>
      </c>
      <c r="I94" s="43" t="s">
        <v>1155</v>
      </c>
      <c r="J94" s="286" t="str">
        <f>IFERROR(VLOOKUP(Table25[[#This Row],[PLAYER]],WR_L1!$AD:$AF,3,0),"-")</f>
        <v>IND</v>
      </c>
      <c r="K94" s="244">
        <f>IFERROR(VLOOKUP(Table25[[#This Row],[PLAYER]],WR_SEA!$AD:$AF,2,0),"-")</f>
        <v>37.833333333333336</v>
      </c>
      <c r="L94" s="244">
        <f>IFERROR(VLOOKUP(Table25[[#This Row],[PLAYER]],WR_L3!$AD:$AF,2,0),"-")</f>
        <v>52.333333333333336</v>
      </c>
      <c r="M94" s="244">
        <f>IFERROR(VLOOKUP(Table25[[#This Row],[PLAYER]],WR_L1!$AD:$AF,2,0),"-")</f>
        <v>14</v>
      </c>
      <c r="P94" s="292" t="s">
        <v>1299</v>
      </c>
      <c r="Q94" s="289" t="str">
        <f>IFERROR(VLOOKUP(Table3[[#This Row],[PLAYER]],RB_SEA!$AB:$AD,3,0),"")</f>
        <v>KC</v>
      </c>
      <c r="R94" s="244">
        <f>IFERROR(VLOOKUP(Table3[[#This Row],[PLAYER]],RB_SEA!$AB:$AF,2,0),"-")</f>
        <v>31.8</v>
      </c>
      <c r="S94" s="244">
        <f>IFERROR(VLOOKUP(Table3[[#This Row],[PLAYER]],RB_L3!$AB:$AF,2,0),"-")</f>
        <v>27.5</v>
      </c>
      <c r="T94" s="244" t="str">
        <f>IFERROR(VLOOKUP(Table3[[#This Row],[PLAYER]],'RB_L1 '!$AB:$AC,2,0),"-")</f>
        <v/>
      </c>
      <c r="W94" s="292" t="s">
        <v>1632</v>
      </c>
      <c r="X94" s="289" t="str">
        <f>IFERROR(VLOOKUP(Table5[[#This Row],[PLAYER]],TE_L1!$AD:$AF,3,0),"-")</f>
        <v>CLE</v>
      </c>
      <c r="Y94" s="326">
        <f>IFERROR(VLOOKUP(Table5[[#This Row],[PLAYER]],TE_SEA!$AD:$AE,2,0),"-")</f>
        <v>13.25</v>
      </c>
      <c r="Z94" s="326" t="str">
        <f>IFERROR(VLOOKUP(Table5[[#This Row],[PLAYER]],TE_L1!$AD:$AE,2,0),"-")</f>
        <v/>
      </c>
    </row>
    <row r="95" spans="2:26" x14ac:dyDescent="0.3">
      <c r="B95" s="43" t="s">
        <v>1425</v>
      </c>
      <c r="C95" s="286" t="str">
        <f>IFERROR(VLOOKUP(Table2[[#This Row],[PLAYER]],QB_L1!$AB:$AD,3,0),"-")</f>
        <v/>
      </c>
      <c r="D95" s="244" t="str">
        <f>IFERROR(VLOOKUP(Table2[[#This Row],[PLAYER]],QB_SEA!$AB:$AC,2,0),"-")</f>
        <v/>
      </c>
      <c r="E95" s="244" t="str">
        <f>IFERROR(VLOOKUP(Table2[[#This Row],[PLAYER]],QB_L3!$AB:$AC,2,0),"-")</f>
        <v/>
      </c>
      <c r="F95" s="244" t="str">
        <f>IFERROR(VLOOKUP(Table2[[#This Row],[PLAYER]],QB_L1!$AB:$AC,2,0),"-")</f>
        <v/>
      </c>
      <c r="I95" s="43" t="s">
        <v>1168</v>
      </c>
      <c r="J95" s="286" t="str">
        <f>IFERROR(VLOOKUP(Table25[[#This Row],[PLAYER]],WR_L1!$AD:$AF,3,0),"-")</f>
        <v>WAS</v>
      </c>
      <c r="K95" s="244">
        <f>IFERROR(VLOOKUP(Table25[[#This Row],[PLAYER]],WR_SEA!$AD:$AF,2,0),"-")</f>
        <v>41.083333333333336</v>
      </c>
      <c r="L95" s="244">
        <f>IFERROR(VLOOKUP(Table25[[#This Row],[PLAYER]],WR_L3!$AD:$AF,2,0),"-")</f>
        <v>12.666666666666666</v>
      </c>
      <c r="M95" s="244">
        <f>IFERROR(VLOOKUP(Table25[[#This Row],[PLAYER]],WR_L1!$AD:$AF,2,0),"-")</f>
        <v>0</v>
      </c>
      <c r="P95" s="290" t="s">
        <v>1300</v>
      </c>
      <c r="Q95" s="291" t="str">
        <f>IFERROR(VLOOKUP(Table3[[#This Row],[PLAYER]],RB_SEA!$AB:$AD,3,0),"")</f>
        <v>JAC</v>
      </c>
      <c r="R95" s="244">
        <f>IFERROR(VLOOKUP(Table3[[#This Row],[PLAYER]],RB_SEA!$AB:$AF,2,0),"-")</f>
        <v>28.3</v>
      </c>
      <c r="S95" s="244">
        <f>IFERROR(VLOOKUP(Table3[[#This Row],[PLAYER]],RB_L3!$AB:$AF,2,0),"-")</f>
        <v>15</v>
      </c>
      <c r="T95" s="244" t="str">
        <f>IFERROR(VLOOKUP(Table3[[#This Row],[PLAYER]],'RB_L1 '!$AB:$AC,2,0),"-")</f>
        <v/>
      </c>
      <c r="W95" s="290" t="s">
        <v>1537</v>
      </c>
      <c r="X95" s="291" t="str">
        <f>IFERROR(VLOOKUP(Table5[[#This Row],[PLAYER]],TE_L1!$AD:$AF,3,0),"-")</f>
        <v>DEN</v>
      </c>
      <c r="Y95" s="328">
        <f>IFERROR(VLOOKUP(Table5[[#This Row],[PLAYER]],TE_SEA!$AD:$AE,2,0),"-")</f>
        <v>12.333333333333334</v>
      </c>
      <c r="Z95" s="328" t="str">
        <f>IFERROR(VLOOKUP(Table5[[#This Row],[PLAYER]],TE_L1!$AD:$AE,2,0),"-")</f>
        <v/>
      </c>
    </row>
    <row r="96" spans="2:26" x14ac:dyDescent="0.3">
      <c r="B96" s="43" t="s">
        <v>1425</v>
      </c>
      <c r="C96" s="286" t="str">
        <f>IFERROR(VLOOKUP(Table2[[#This Row],[PLAYER]],QB_L1!$AB:$AD,3,0),"-")</f>
        <v/>
      </c>
      <c r="D96" s="244" t="str">
        <f>IFERROR(VLOOKUP(Table2[[#This Row],[PLAYER]],QB_SEA!$AB:$AC,2,0),"-")</f>
        <v/>
      </c>
      <c r="E96" s="244" t="str">
        <f>IFERROR(VLOOKUP(Table2[[#This Row],[PLAYER]],QB_L3!$AB:$AC,2,0),"-")</f>
        <v/>
      </c>
      <c r="F96" s="244" t="str">
        <f>IFERROR(VLOOKUP(Table2[[#This Row],[PLAYER]],QB_L1!$AB:$AC,2,0),"-")</f>
        <v/>
      </c>
      <c r="I96" s="43" t="s">
        <v>1234</v>
      </c>
      <c r="J96" s="286" t="str">
        <f>IFERROR(VLOOKUP(Table25[[#This Row],[PLAYER]],WR_L1!$AD:$AF,3,0),"-")</f>
        <v>NYJ</v>
      </c>
      <c r="K96" s="244">
        <f>IFERROR(VLOOKUP(Table25[[#This Row],[PLAYER]],WR_SEA!$AD:$AF,2,0),"-")</f>
        <v>6.6363636363636367</v>
      </c>
      <c r="L96" s="244" t="str">
        <f>IFERROR(VLOOKUP(Table25[[#This Row],[PLAYER]],WR_L3!$AD:$AF,2,0),"-")</f>
        <v>-</v>
      </c>
      <c r="M96" s="244">
        <f>IFERROR(VLOOKUP(Table25[[#This Row],[PLAYER]],WR_L1!$AD:$AF,2,0),"-")</f>
        <v>4</v>
      </c>
      <c r="P96" s="292" t="s">
        <v>1365</v>
      </c>
      <c r="Q96" s="289" t="str">
        <f>IFERROR(VLOOKUP(Table3[[#This Row],[PLAYER]],RB_SEA!$AB:$AD,3,0),"")</f>
        <v>BAL</v>
      </c>
      <c r="R96" s="244">
        <f>IFERROR(VLOOKUP(Table3[[#This Row],[PLAYER]],RB_SEA!$AB:$AF,2,0),"-")</f>
        <v>3.6</v>
      </c>
      <c r="S96" s="244" t="str">
        <f>IFERROR(VLOOKUP(Table3[[#This Row],[PLAYER]],RB_L3!$AB:$AF,2,0),"-")</f>
        <v>-</v>
      </c>
      <c r="T96" s="244" t="str">
        <f>IFERROR(VLOOKUP(Table3[[#This Row],[PLAYER]],'RB_L1 '!$AB:$AC,2,0),"-")</f>
        <v/>
      </c>
      <c r="W96" s="292" t="s">
        <v>1545</v>
      </c>
      <c r="X96" s="289" t="str">
        <f>IFERROR(VLOOKUP(Table5[[#This Row],[PLAYER]],TE_L1!$AD:$AF,3,0),"-")</f>
        <v>HOU</v>
      </c>
      <c r="Y96" s="326">
        <f>IFERROR(VLOOKUP(Table5[[#This Row],[PLAYER]],TE_SEA!$AD:$AE,2,0),"-")</f>
        <v>11.9</v>
      </c>
      <c r="Z96" s="326">
        <f>IFERROR(VLOOKUP(Table5[[#This Row],[PLAYER]],TE_L1!$AD:$AE,2,0),"-")</f>
        <v>0</v>
      </c>
    </row>
    <row r="97" spans="2:26" x14ac:dyDescent="0.3">
      <c r="B97" s="43" t="s">
        <v>1425</v>
      </c>
      <c r="C97" s="286" t="str">
        <f>IFERROR(VLOOKUP(Table2[[#This Row],[PLAYER]],QB_L1!$AB:$AD,3,0),"-")</f>
        <v/>
      </c>
      <c r="D97" s="244" t="str">
        <f>IFERROR(VLOOKUP(Table2[[#This Row],[PLAYER]],QB_SEA!$AB:$AC,2,0),"-")</f>
        <v/>
      </c>
      <c r="E97" s="244" t="str">
        <f>IFERROR(VLOOKUP(Table2[[#This Row],[PLAYER]],QB_L3!$AB:$AC,2,0),"-")</f>
        <v/>
      </c>
      <c r="F97" s="244" t="str">
        <f>IFERROR(VLOOKUP(Table2[[#This Row],[PLAYER]],QB_L1!$AB:$AC,2,0),"-")</f>
        <v/>
      </c>
      <c r="I97" s="43" t="s">
        <v>1185</v>
      </c>
      <c r="J97" s="286" t="str">
        <f>IFERROR(VLOOKUP(Table25[[#This Row],[PLAYER]],WR_L1!$AD:$AF,3,0),"-")</f>
        <v>MIN</v>
      </c>
      <c r="K97" s="244">
        <f>IFERROR(VLOOKUP(Table25[[#This Row],[PLAYER]],WR_SEA!$AD:$AF,2,0),"-")</f>
        <v>22.272727272727273</v>
      </c>
      <c r="L97" s="244">
        <f>IFERROR(VLOOKUP(Table25[[#This Row],[PLAYER]],WR_L3!$AD:$AF,2,0),"-")</f>
        <v>20</v>
      </c>
      <c r="M97" s="244">
        <f>IFERROR(VLOOKUP(Table25[[#This Row],[PLAYER]],WR_L1!$AD:$AF,2,0),"-")</f>
        <v>8</v>
      </c>
      <c r="P97" s="290" t="s">
        <v>1354</v>
      </c>
      <c r="Q97" s="291" t="str">
        <f>IFERROR(VLOOKUP(Table3[[#This Row],[PLAYER]],RB_SEA!$AB:$AD,3,0),"")</f>
        <v>LAR</v>
      </c>
      <c r="R97" s="244">
        <f>IFERROR(VLOOKUP(Table3[[#This Row],[PLAYER]],RB_SEA!$AB:$AF,2,0),"-")</f>
        <v>10.5</v>
      </c>
      <c r="S97" s="244" t="str">
        <f>IFERROR(VLOOKUP(Table3[[#This Row],[PLAYER]],RB_L3!$AB:$AF,2,0),"-")</f>
        <v>-</v>
      </c>
      <c r="T97" s="244" t="str">
        <f>IFERROR(VLOOKUP(Table3[[#This Row],[PLAYER]],'RB_L1 '!$AB:$AC,2,0),"-")</f>
        <v/>
      </c>
      <c r="W97" s="290" t="s">
        <v>1607</v>
      </c>
      <c r="X97" s="291" t="str">
        <f>IFERROR(VLOOKUP(Table5[[#This Row],[PLAYER]],TE_L1!$AD:$AF,3,0),"-")</f>
        <v>SEA</v>
      </c>
      <c r="Y97" s="328">
        <f>IFERROR(VLOOKUP(Table5[[#This Row],[PLAYER]],TE_SEA!$AD:$AE,2,0),"-")</f>
        <v>21.5</v>
      </c>
      <c r="Z97" s="328" t="str">
        <f>IFERROR(VLOOKUP(Table5[[#This Row],[PLAYER]],TE_L1!$AD:$AE,2,0),"-")</f>
        <v/>
      </c>
    </row>
    <row r="98" spans="2:26" x14ac:dyDescent="0.3">
      <c r="B98" s="43" t="s">
        <v>1425</v>
      </c>
      <c r="C98" s="286" t="str">
        <f>IFERROR(VLOOKUP(Table2[[#This Row],[PLAYER]],QB_L1!$AB:$AD,3,0),"-")</f>
        <v/>
      </c>
      <c r="D98" s="244" t="str">
        <f>IFERROR(VLOOKUP(Table2[[#This Row],[PLAYER]],QB_SEA!$AB:$AC,2,0),"-")</f>
        <v/>
      </c>
      <c r="E98" s="244" t="str">
        <f>IFERROR(VLOOKUP(Table2[[#This Row],[PLAYER]],QB_L3!$AB:$AC,2,0),"-")</f>
        <v/>
      </c>
      <c r="F98" s="244" t="str">
        <f>IFERROR(VLOOKUP(Table2[[#This Row],[PLAYER]],QB_L1!$AB:$AC,2,0),"-")</f>
        <v/>
      </c>
      <c r="I98" s="43" t="s">
        <v>1220</v>
      </c>
      <c r="J98" s="286" t="str">
        <f>IFERROR(VLOOKUP(Table25[[#This Row],[PLAYER]],WR_L1!$AD:$AF,3,0),"-")</f>
        <v>LV</v>
      </c>
      <c r="K98" s="244">
        <f>IFERROR(VLOOKUP(Table25[[#This Row],[PLAYER]],WR_SEA!$AD:$AF,2,0),"-")</f>
        <v>10.714285714285714</v>
      </c>
      <c r="L98" s="244">
        <f>IFERROR(VLOOKUP(Table25[[#This Row],[PLAYER]],WR_L3!$AD:$AF,2,0),"-")</f>
        <v>11</v>
      </c>
      <c r="M98" s="244">
        <f>IFERROR(VLOOKUP(Table25[[#This Row],[PLAYER]],WR_L1!$AD:$AF,2,0),"-")</f>
        <v>12</v>
      </c>
      <c r="P98" s="292" t="s">
        <v>1375</v>
      </c>
      <c r="Q98" s="289" t="str">
        <f>IFERROR(VLOOKUP(Table3[[#This Row],[PLAYER]],RB_SEA!$AB:$AD,3,0),"")</f>
        <v>NE</v>
      </c>
      <c r="R98" s="244">
        <f>IFERROR(VLOOKUP(Table3[[#This Row],[PLAYER]],RB_SEA!$AB:$AF,2,0),"-")</f>
        <v>5</v>
      </c>
      <c r="S98" s="244" t="str">
        <f>IFERROR(VLOOKUP(Table3[[#This Row],[PLAYER]],RB_L3!$AB:$AF,2,0),"-")</f>
        <v>-</v>
      </c>
      <c r="T98" s="244" t="str">
        <f>IFERROR(VLOOKUP(Table3[[#This Row],[PLAYER]],'RB_L1 '!$AB:$AC,2,0),"-")</f>
        <v/>
      </c>
      <c r="W98" s="292" t="s">
        <v>1593</v>
      </c>
      <c r="X98" s="289" t="str">
        <f>IFERROR(VLOOKUP(Table5[[#This Row],[PLAYER]],TE_L1!$AD:$AF,3,0),"-")</f>
        <v>ARI</v>
      </c>
      <c r="Y98" s="326" t="str">
        <f>IFERROR(VLOOKUP(Table5[[#This Row],[PLAYER]],TE_SEA!$AD:$AE,2,0),"-")</f>
        <v>-</v>
      </c>
      <c r="Z98" s="326" t="str">
        <f>IFERROR(VLOOKUP(Table5[[#This Row],[PLAYER]],TE_L1!$AD:$AE,2,0),"-")</f>
        <v/>
      </c>
    </row>
    <row r="99" spans="2:26" x14ac:dyDescent="0.3">
      <c r="B99" s="43" t="s">
        <v>1425</v>
      </c>
      <c r="C99" s="286" t="str">
        <f>IFERROR(VLOOKUP(Table2[[#This Row],[PLAYER]],QB_L1!$AB:$AD,3,0),"-")</f>
        <v/>
      </c>
      <c r="D99" s="244" t="str">
        <f>IFERROR(VLOOKUP(Table2[[#This Row],[PLAYER]],QB_SEA!$AB:$AC,2,0),"-")</f>
        <v/>
      </c>
      <c r="E99" s="244" t="str">
        <f>IFERROR(VLOOKUP(Table2[[#This Row],[PLAYER]],QB_L3!$AB:$AC,2,0),"-")</f>
        <v/>
      </c>
      <c r="F99" s="244" t="str">
        <f>IFERROR(VLOOKUP(Table2[[#This Row],[PLAYER]],QB_L1!$AB:$AC,2,0),"-")</f>
        <v/>
      </c>
      <c r="I99" s="43" t="s">
        <v>1209</v>
      </c>
      <c r="J99" s="286" t="str">
        <f>IFERROR(VLOOKUP(Table25[[#This Row],[PLAYER]],WR_L1!$AD:$AF,3,0),"-")</f>
        <v>SF</v>
      </c>
      <c r="K99" s="244">
        <f>IFERROR(VLOOKUP(Table25[[#This Row],[PLAYER]],WR_SEA!$AD:$AF,2,0),"-")</f>
        <v>15.818181818181818</v>
      </c>
      <c r="L99" s="244" t="str">
        <f>IFERROR(VLOOKUP(Table25[[#This Row],[PLAYER]],WR_L3!$AD:$AF,2,0),"-")</f>
        <v>-</v>
      </c>
      <c r="M99" s="244">
        <f>IFERROR(VLOOKUP(Table25[[#This Row],[PLAYER]],WR_L1!$AD:$AF,2,0),"-")</f>
        <v>12</v>
      </c>
      <c r="P99" s="290" t="s">
        <v>1363</v>
      </c>
      <c r="Q99" s="291" t="str">
        <f>IFERROR(VLOOKUP(Table3[[#This Row],[PLAYER]],RB_SEA!$AB:$AD,3,0),"")</f>
        <v>IND</v>
      </c>
      <c r="R99" s="244">
        <f>IFERROR(VLOOKUP(Table3[[#This Row],[PLAYER]],RB_SEA!$AB:$AF,2,0),"-")</f>
        <v>15.5</v>
      </c>
      <c r="S99" s="244">
        <f>IFERROR(VLOOKUP(Table3[[#This Row],[PLAYER]],RB_L3!$AB:$AF,2,0),"-")</f>
        <v>18</v>
      </c>
      <c r="T99" s="244" t="str">
        <f>IFERROR(VLOOKUP(Table3[[#This Row],[PLAYER]],'RB_L1 '!$AB:$AC,2,0),"-")</f>
        <v/>
      </c>
      <c r="W99" s="290" t="s">
        <v>1520</v>
      </c>
      <c r="X99" s="291" t="str">
        <f>IFERROR(VLOOKUP(Table5[[#This Row],[PLAYER]],TE_L1!$AD:$AF,3,0),"-")</f>
        <v>LAR</v>
      </c>
      <c r="Y99" s="328">
        <f>IFERROR(VLOOKUP(Table5[[#This Row],[PLAYER]],TE_SEA!$AD:$AE,2,0),"-")</f>
        <v>43</v>
      </c>
      <c r="Z99" s="328" t="str">
        <f>IFERROR(VLOOKUP(Table5[[#This Row],[PLAYER]],TE_L1!$AD:$AE,2,0),"-")</f>
        <v/>
      </c>
    </row>
    <row r="100" spans="2:26" x14ac:dyDescent="0.3">
      <c r="B100" s="43" t="s">
        <v>1425</v>
      </c>
      <c r="C100" s="286" t="str">
        <f>IFERROR(VLOOKUP(Table2[[#This Row],[PLAYER]],QB_L1!$AB:$AD,3,0),"-")</f>
        <v/>
      </c>
      <c r="D100" s="244" t="str">
        <f>IFERROR(VLOOKUP(Table2[[#This Row],[PLAYER]],QB_SEA!$AB:$AC,2,0),"-")</f>
        <v/>
      </c>
      <c r="E100" s="244" t="str">
        <f>IFERROR(VLOOKUP(Table2[[#This Row],[PLAYER]],QB_L3!$AB:$AC,2,0),"-")</f>
        <v/>
      </c>
      <c r="F100" s="244" t="str">
        <f>IFERROR(VLOOKUP(Table2[[#This Row],[PLAYER]],QB_L1!$AB:$AC,2,0),"-")</f>
        <v/>
      </c>
      <c r="I100" s="43" t="s">
        <v>1124</v>
      </c>
      <c r="J100" s="286" t="str">
        <f>IFERROR(VLOOKUP(Table25[[#This Row],[PLAYER]],WR_L1!$AD:$AF,3,0),"-")</f>
        <v>CHI</v>
      </c>
      <c r="K100" s="244">
        <f>IFERROR(VLOOKUP(Table25[[#This Row],[PLAYER]],WR_SEA!$AD:$AF,2,0),"-")</f>
        <v>15.666666666666666</v>
      </c>
      <c r="L100" s="244" t="str">
        <f>IFERROR(VLOOKUP(Table25[[#This Row],[PLAYER]],WR_L3!$AD:$AF,2,0),"-")</f>
        <v>-</v>
      </c>
      <c r="M100" s="244">
        <f>IFERROR(VLOOKUP(Table25[[#This Row],[PLAYER]],WR_L1!$AD:$AF,2,0),"-")</f>
        <v>12</v>
      </c>
      <c r="P100" s="292" t="s">
        <v>1351</v>
      </c>
      <c r="Q100" s="289" t="str">
        <f>IFERROR(VLOOKUP(Table3[[#This Row],[PLAYER]],RB_SEA!$AB:$AD,3,0),"")</f>
        <v>LAR</v>
      </c>
      <c r="R100" s="244">
        <f>IFERROR(VLOOKUP(Table3[[#This Row],[PLAYER]],RB_SEA!$AB:$AF,2,0),"-")</f>
        <v>11.333333333333334</v>
      </c>
      <c r="S100" s="244" t="str">
        <f>IFERROR(VLOOKUP(Table3[[#This Row],[PLAYER]],RB_L3!$AB:$AF,2,0),"-")</f>
        <v>-</v>
      </c>
      <c r="T100" s="244" t="str">
        <f>IFERROR(VLOOKUP(Table3[[#This Row],[PLAYER]],'RB_L1 '!$AB:$AC,2,0),"-")</f>
        <v/>
      </c>
      <c r="W100" s="292" t="s">
        <v>1569</v>
      </c>
      <c r="X100" s="289" t="str">
        <f>IFERROR(VLOOKUP(Table5[[#This Row],[PLAYER]],TE_L1!$AD:$AF,3,0),"-")</f>
        <v>DEN</v>
      </c>
      <c r="Y100" s="326">
        <f>IFERROR(VLOOKUP(Table5[[#This Row],[PLAYER]],TE_SEA!$AD:$AE,2,0),"-")</f>
        <v>6.166666666666667</v>
      </c>
      <c r="Z100" s="326" t="str">
        <f>IFERROR(VLOOKUP(Table5[[#This Row],[PLAYER]],TE_L1!$AD:$AE,2,0),"-")</f>
        <v/>
      </c>
    </row>
    <row r="101" spans="2:26" x14ac:dyDescent="0.3">
      <c r="B101" s="43" t="s">
        <v>1425</v>
      </c>
      <c r="C101" s="286" t="str">
        <f>IFERROR(VLOOKUP(Table2[[#This Row],[PLAYER]],QB_L1!$AB:$AD,3,0),"-")</f>
        <v/>
      </c>
      <c r="D101" s="244" t="str">
        <f>IFERROR(VLOOKUP(Table2[[#This Row],[PLAYER]],QB_SEA!$AB:$AC,2,0),"-")</f>
        <v/>
      </c>
      <c r="E101" s="244" t="str">
        <f>IFERROR(VLOOKUP(Table2[[#This Row],[PLAYER]],QB_L3!$AB:$AC,2,0),"-")</f>
        <v/>
      </c>
      <c r="F101" s="244" t="str">
        <f>IFERROR(VLOOKUP(Table2[[#This Row],[PLAYER]],QB_L1!$AB:$AC,2,0),"-")</f>
        <v/>
      </c>
      <c r="I101" s="43" t="s">
        <v>1095</v>
      </c>
      <c r="J101" s="286" t="str">
        <f>IFERROR(VLOOKUP(Table25[[#This Row],[PLAYER]],WR_L1!$AD:$AF,3,0),"-")</f>
        <v>NYJ</v>
      </c>
      <c r="K101" s="244">
        <f>IFERROR(VLOOKUP(Table25[[#This Row],[PLAYER]],WR_SEA!$AD:$AF,2,0),"-")</f>
        <v>27.6</v>
      </c>
      <c r="L101" s="244">
        <f>IFERROR(VLOOKUP(Table25[[#This Row],[PLAYER]],WR_L3!$AD:$AF,2,0),"-")</f>
        <v>23</v>
      </c>
      <c r="M101" s="244">
        <f>IFERROR(VLOOKUP(Table25[[#This Row],[PLAYER]],WR_L1!$AD:$AF,2,0),"-")</f>
        <v>11</v>
      </c>
      <c r="P101" s="290" t="s">
        <v>1347</v>
      </c>
      <c r="Q101" s="291" t="str">
        <f>IFERROR(VLOOKUP(Table3[[#This Row],[PLAYER]],RB_SEA!$AB:$AD,3,0),"")</f>
        <v>NE</v>
      </c>
      <c r="R101" s="244">
        <f>IFERROR(VLOOKUP(Table3[[#This Row],[PLAYER]],RB_SEA!$AB:$AF,2,0),"-")</f>
        <v>-2</v>
      </c>
      <c r="S101" s="244" t="str">
        <f>IFERROR(VLOOKUP(Table3[[#This Row],[PLAYER]],RB_L3!$AB:$AF,2,0),"-")</f>
        <v>-</v>
      </c>
      <c r="T101" s="244" t="str">
        <f>IFERROR(VLOOKUP(Table3[[#This Row],[PLAYER]],'RB_L1 '!$AB:$AC,2,0),"-")</f>
        <v/>
      </c>
      <c r="W101" s="290" t="s">
        <v>1552</v>
      </c>
      <c r="X101" s="291" t="str">
        <f>IFERROR(VLOOKUP(Table5[[#This Row],[PLAYER]],TE_L1!$AD:$AF,3,0),"-")</f>
        <v>TEN</v>
      </c>
      <c r="Y101" s="328">
        <f>IFERROR(VLOOKUP(Table5[[#This Row],[PLAYER]],TE_SEA!$AD:$AE,2,0),"-")</f>
        <v>6.5714285714285712</v>
      </c>
      <c r="Z101" s="328">
        <f>IFERROR(VLOOKUP(Table5[[#This Row],[PLAYER]],TE_L1!$AD:$AE,2,0),"-")</f>
        <v>0</v>
      </c>
    </row>
    <row r="102" spans="2:26" x14ac:dyDescent="0.3">
      <c r="B102" s="43" t="s">
        <v>1425</v>
      </c>
      <c r="C102" s="286" t="str">
        <f>IFERROR(VLOOKUP(Table2[[#This Row],[PLAYER]],QB_L1!$AB:$AD,3,0),"-")</f>
        <v/>
      </c>
      <c r="D102" s="244" t="str">
        <f>IFERROR(VLOOKUP(Table2[[#This Row],[PLAYER]],QB_SEA!$AB:$AC,2,0),"-")</f>
        <v/>
      </c>
      <c r="E102" s="244" t="str">
        <f>IFERROR(VLOOKUP(Table2[[#This Row],[PLAYER]],QB_L3!$AB:$AC,2,0),"-")</f>
        <v/>
      </c>
      <c r="F102" s="244" t="str">
        <f>IFERROR(VLOOKUP(Table2[[#This Row],[PLAYER]],QB_L1!$AB:$AC,2,0),"-")</f>
        <v/>
      </c>
      <c r="I102" s="43" t="s">
        <v>1460</v>
      </c>
      <c r="J102" s="286" t="str">
        <f>IFERROR(VLOOKUP(Table25[[#This Row],[PLAYER]],WR_L1!$AD:$AF,3,0),"-")</f>
        <v>PIT</v>
      </c>
      <c r="K102" s="244">
        <f>IFERROR(VLOOKUP(Table25[[#This Row],[PLAYER]],WR_SEA!$AD:$AF,2,0),"-")</f>
        <v>4.3</v>
      </c>
      <c r="L102" s="244">
        <f>IFERROR(VLOOKUP(Table25[[#This Row],[PLAYER]],WR_L3!$AD:$AF,2,0),"-")</f>
        <v>14.333333333333334</v>
      </c>
      <c r="M102" s="244">
        <f>IFERROR(VLOOKUP(Table25[[#This Row],[PLAYER]],WR_L1!$AD:$AF,2,0),"-")</f>
        <v>0</v>
      </c>
      <c r="P102" s="292" t="s">
        <v>1442</v>
      </c>
      <c r="Q102" s="289" t="str">
        <f>IFERROR(VLOOKUP(Table3[[#This Row],[PLAYER]],RB_SEA!$AB:$AD,3,0),"")</f>
        <v/>
      </c>
      <c r="R102" s="244" t="str">
        <f>IFERROR(VLOOKUP(Table3[[#This Row],[PLAYER]],RB_SEA!$AB:$AF,2,0),"-")</f>
        <v>-</v>
      </c>
      <c r="S102" s="244" t="str">
        <f>IFERROR(VLOOKUP(Table3[[#This Row],[PLAYER]],RB_L3!$AB:$AF,2,0),"-")</f>
        <v>-</v>
      </c>
      <c r="T102" s="244" t="str">
        <f>IFERROR(VLOOKUP(Table3[[#This Row],[PLAYER]],'RB_L1 '!$AB:$AC,2,0),"-")</f>
        <v/>
      </c>
      <c r="W102" s="292" t="s">
        <v>1566</v>
      </c>
      <c r="X102" s="289" t="str">
        <f>IFERROR(VLOOKUP(Table5[[#This Row],[PLAYER]],TE_L1!$AD:$AF,3,0),"-")</f>
        <v>LV</v>
      </c>
      <c r="Y102" s="326">
        <f>IFERROR(VLOOKUP(Table5[[#This Row],[PLAYER]],TE_SEA!$AD:$AE,2,0),"-")</f>
        <v>35</v>
      </c>
      <c r="Z102" s="326" t="str">
        <f>IFERROR(VLOOKUP(Table5[[#This Row],[PLAYER]],TE_L1!$AD:$AE,2,0),"-")</f>
        <v/>
      </c>
    </row>
    <row r="103" spans="2:26" x14ac:dyDescent="0.3">
      <c r="B103" s="43" t="s">
        <v>1425</v>
      </c>
      <c r="C103" s="286" t="str">
        <f>IFERROR(VLOOKUP(Table2[[#This Row],[PLAYER]],QB_L1!$AB:$AD,3,0),"-")</f>
        <v/>
      </c>
      <c r="D103" s="244" t="str">
        <f>IFERROR(VLOOKUP(Table2[[#This Row],[PLAYER]],QB_SEA!$AB:$AC,2,0),"-")</f>
        <v/>
      </c>
      <c r="E103" s="244" t="str">
        <f>IFERROR(VLOOKUP(Table2[[#This Row],[PLAYER]],QB_L3!$AB:$AC,2,0),"-")</f>
        <v/>
      </c>
      <c r="F103" s="244" t="str">
        <f>IFERROR(VLOOKUP(Table2[[#This Row],[PLAYER]],QB_L1!$AB:$AC,2,0),"-")</f>
        <v/>
      </c>
      <c r="I103" s="43" t="s">
        <v>1091</v>
      </c>
      <c r="J103" s="286" t="str">
        <f>IFERROR(VLOOKUP(Table25[[#This Row],[PLAYER]],WR_L1!$AD:$AF,3,0),"-")</f>
        <v>NYJ</v>
      </c>
      <c r="K103" s="244">
        <f>IFERROR(VLOOKUP(Table25[[#This Row],[PLAYER]],WR_SEA!$AD:$AF,2,0),"-")</f>
        <v>45</v>
      </c>
      <c r="L103" s="244" t="str">
        <f>IFERROR(VLOOKUP(Table25[[#This Row],[PLAYER]],WR_L3!$AD:$AF,2,0),"-")</f>
        <v>-</v>
      </c>
      <c r="M103" s="244">
        <f>IFERROR(VLOOKUP(Table25[[#This Row],[PLAYER]],WR_L1!$AD:$AF,2,0),"-")</f>
        <v>9</v>
      </c>
      <c r="P103" s="290" t="s">
        <v>1443</v>
      </c>
      <c r="Q103" s="291" t="str">
        <f>IFERROR(VLOOKUP(Table3[[#This Row],[PLAYER]],RB_SEA!$AB:$AD,3,0),"")</f>
        <v/>
      </c>
      <c r="R103" s="244" t="str">
        <f>IFERROR(VLOOKUP(Table3[[#This Row],[PLAYER]],RB_SEA!$AB:$AF,2,0),"-")</f>
        <v>-</v>
      </c>
      <c r="S103" s="244" t="str">
        <f>IFERROR(VLOOKUP(Table3[[#This Row],[PLAYER]],RB_L3!$AB:$AF,2,0),"-")</f>
        <v>-</v>
      </c>
      <c r="T103" s="244" t="str">
        <f>IFERROR(VLOOKUP(Table3[[#This Row],[PLAYER]],'RB_L1 '!$AB:$AC,2,0),"-")</f>
        <v/>
      </c>
      <c r="W103" s="290" t="s">
        <v>1582</v>
      </c>
      <c r="X103" s="291" t="str">
        <f>IFERROR(VLOOKUP(Table5[[#This Row],[PLAYER]],TE_L1!$AD:$AF,3,0),"-")</f>
        <v>SF</v>
      </c>
      <c r="Y103" s="328" t="str">
        <f>IFERROR(VLOOKUP(Table5[[#This Row],[PLAYER]],TE_SEA!$AD:$AE,2,0),"-")</f>
        <v>-</v>
      </c>
      <c r="Z103" s="328" t="str">
        <f>IFERROR(VLOOKUP(Table5[[#This Row],[PLAYER]],TE_L1!$AD:$AE,2,0),"-")</f>
        <v/>
      </c>
    </row>
    <row r="104" spans="2:26" x14ac:dyDescent="0.3">
      <c r="B104" s="43" t="s">
        <v>1425</v>
      </c>
      <c r="C104" s="286" t="str">
        <f>IFERROR(VLOOKUP(Table2[[#This Row],[PLAYER]],QB_L1!$AB:$AD,3,0),"-")</f>
        <v/>
      </c>
      <c r="D104" s="244" t="str">
        <f>IFERROR(VLOOKUP(Table2[[#This Row],[PLAYER]],QB_SEA!$AB:$AC,2,0),"-")</f>
        <v/>
      </c>
      <c r="E104" s="244" t="str">
        <f>IFERROR(VLOOKUP(Table2[[#This Row],[PLAYER]],QB_L3!$AB:$AC,2,0),"-")</f>
        <v/>
      </c>
      <c r="F104" s="244" t="str">
        <f>IFERROR(VLOOKUP(Table2[[#This Row],[PLAYER]],QB_L1!$AB:$AC,2,0),"-")</f>
        <v/>
      </c>
      <c r="I104" s="43" t="s">
        <v>1470</v>
      </c>
      <c r="J104" s="286" t="str">
        <f>IFERROR(VLOOKUP(Table25[[#This Row],[PLAYER]],WR_L1!$AD:$AF,3,0),"-")</f>
        <v>PIT</v>
      </c>
      <c r="K104" s="244">
        <f>IFERROR(VLOOKUP(Table25[[#This Row],[PLAYER]],WR_SEA!$AD:$AF,2,0),"-")</f>
        <v>3.8333333333333335</v>
      </c>
      <c r="L104" s="244">
        <f>IFERROR(VLOOKUP(Table25[[#This Row],[PLAYER]],WR_L3!$AD:$AF,2,0),"-")</f>
        <v>8</v>
      </c>
      <c r="M104" s="244">
        <f>IFERROR(VLOOKUP(Table25[[#This Row],[PLAYER]],WR_L1!$AD:$AF,2,0),"-")</f>
        <v>9</v>
      </c>
      <c r="P104" s="292" t="s">
        <v>1453</v>
      </c>
      <c r="Q104" s="289" t="str">
        <f>IFERROR(VLOOKUP(Table3[[#This Row],[PLAYER]],RB_SEA!$AB:$AD,3,0),"")</f>
        <v/>
      </c>
      <c r="R104" s="244" t="str">
        <f>IFERROR(VLOOKUP(Table3[[#This Row],[PLAYER]],RB_SEA!$AB:$AF,2,0),"-")</f>
        <v>-</v>
      </c>
      <c r="S104" s="244" t="str">
        <f>IFERROR(VLOOKUP(Table3[[#This Row],[PLAYER]],RB_L3!$AB:$AF,2,0),"-")</f>
        <v>-</v>
      </c>
      <c r="T104" s="244" t="str">
        <f>IFERROR(VLOOKUP(Table3[[#This Row],[PLAYER]],'RB_L1 '!$AB:$AC,2,0),"-")</f>
        <v/>
      </c>
      <c r="W104" s="292" t="s">
        <v>1581</v>
      </c>
      <c r="X104" s="289" t="str">
        <f>IFERROR(VLOOKUP(Table5[[#This Row],[PLAYER]],TE_L1!$AD:$AF,3,0),"-")</f>
        <v>LAC</v>
      </c>
      <c r="Y104" s="326">
        <f>IFERROR(VLOOKUP(Table5[[#This Row],[PLAYER]],TE_SEA!$AD:$AE,2,0),"-")</f>
        <v>1.3333333333333333</v>
      </c>
      <c r="Z104" s="326" t="str">
        <f>IFERROR(VLOOKUP(Table5[[#This Row],[PLAYER]],TE_L1!$AD:$AE,2,0),"-")</f>
        <v/>
      </c>
    </row>
    <row r="105" spans="2:26" x14ac:dyDescent="0.3">
      <c r="B105" s="43" t="s">
        <v>1425</v>
      </c>
      <c r="C105" s="286" t="str">
        <f>IFERROR(VLOOKUP(Table2[[#This Row],[PLAYER]],QB_L1!$AB:$AD,3,0),"-")</f>
        <v/>
      </c>
      <c r="D105" s="244" t="str">
        <f>IFERROR(VLOOKUP(Table2[[#This Row],[PLAYER]],QB_SEA!$AB:$AC,2,0),"-")</f>
        <v/>
      </c>
      <c r="E105" s="244" t="str">
        <f>IFERROR(VLOOKUP(Table2[[#This Row],[PLAYER]],QB_L3!$AB:$AC,2,0),"-")</f>
        <v/>
      </c>
      <c r="F105" s="244" t="str">
        <f>IFERROR(VLOOKUP(Table2[[#This Row],[PLAYER]],QB_L1!$AB:$AC,2,0),"-")</f>
        <v/>
      </c>
      <c r="I105" s="43" t="s">
        <v>1129</v>
      </c>
      <c r="J105" s="286" t="str">
        <f>IFERROR(VLOOKUP(Table25[[#This Row],[PLAYER]],WR_L1!$AD:$AF,3,0),"-")</f>
        <v>NO</v>
      </c>
      <c r="K105" s="244">
        <f>IFERROR(VLOOKUP(Table25[[#This Row],[PLAYER]],WR_SEA!$AD:$AF,2,0),"-")</f>
        <v>30.222222222222221</v>
      </c>
      <c r="L105" s="244" t="str">
        <f>IFERROR(VLOOKUP(Table25[[#This Row],[PLAYER]],WR_L3!$AD:$AF,2,0),"-")</f>
        <v>-</v>
      </c>
      <c r="M105" s="244">
        <f>IFERROR(VLOOKUP(Table25[[#This Row],[PLAYER]],WR_L1!$AD:$AF,2,0),"-")</f>
        <v>8</v>
      </c>
      <c r="P105" s="290" t="s">
        <v>1370</v>
      </c>
      <c r="Q105" s="291" t="str">
        <f>IFERROR(VLOOKUP(Table3[[#This Row],[PLAYER]],RB_SEA!$AB:$AD,3,0),"")</f>
        <v>KC</v>
      </c>
      <c r="R105" s="244">
        <f>IFERROR(VLOOKUP(Table3[[#This Row],[PLAYER]],RB_SEA!$AB:$AF,2,0),"-")</f>
        <v>0.875</v>
      </c>
      <c r="S105" s="244">
        <f>IFERROR(VLOOKUP(Table3[[#This Row],[PLAYER]],RB_L3!$AB:$AF,2,0),"-")</f>
        <v>-0.5</v>
      </c>
      <c r="T105" s="244" t="str">
        <f>IFERROR(VLOOKUP(Table3[[#This Row],[PLAYER]],'RB_L1 '!$AB:$AC,2,0),"-")</f>
        <v/>
      </c>
      <c r="W105" s="290" t="s">
        <v>1575</v>
      </c>
      <c r="X105" s="291" t="str">
        <f>IFERROR(VLOOKUP(Table5[[#This Row],[PLAYER]],TE_L1!$AD:$AF,3,0),"-")</f>
        <v>CHI</v>
      </c>
      <c r="Y105" s="328">
        <f>IFERROR(VLOOKUP(Table5[[#This Row],[PLAYER]],TE_SEA!$AD:$AE,2,0),"-")</f>
        <v>3.4285714285714284</v>
      </c>
      <c r="Z105" s="328" t="str">
        <f>IFERROR(VLOOKUP(Table5[[#This Row],[PLAYER]],TE_L1!$AD:$AE,2,0),"-")</f>
        <v/>
      </c>
    </row>
    <row r="106" spans="2:26" x14ac:dyDescent="0.3">
      <c r="B106" s="43" t="s">
        <v>1425</v>
      </c>
      <c r="C106" s="286" t="str">
        <f>IFERROR(VLOOKUP(Table2[[#This Row],[PLAYER]],QB_L1!$AB:$AD,3,0),"-")</f>
        <v/>
      </c>
      <c r="D106" s="244" t="str">
        <f>IFERROR(VLOOKUP(Table2[[#This Row],[PLAYER]],QB_SEA!$AB:$AC,2,0),"-")</f>
        <v/>
      </c>
      <c r="E106" s="244" t="str">
        <f>IFERROR(VLOOKUP(Table2[[#This Row],[PLAYER]],QB_L3!$AB:$AC,2,0),"-")</f>
        <v/>
      </c>
      <c r="F106" s="244" t="str">
        <f>IFERROR(VLOOKUP(Table2[[#This Row],[PLAYER]],QB_L1!$AB:$AC,2,0),"-")</f>
        <v/>
      </c>
      <c r="I106" s="43" t="s">
        <v>1465</v>
      </c>
      <c r="J106" s="286" t="str">
        <f>IFERROR(VLOOKUP(Table25[[#This Row],[PLAYER]],WR_L1!$AD:$AF,3,0),"-")</f>
        <v>CIN</v>
      </c>
      <c r="K106" s="244">
        <f>IFERROR(VLOOKUP(Table25[[#This Row],[PLAYER]],WR_SEA!$AD:$AF,2,0),"-")</f>
        <v>2.5454545454545454</v>
      </c>
      <c r="L106" s="244" t="str">
        <f>IFERROR(VLOOKUP(Table25[[#This Row],[PLAYER]],WR_L3!$AD:$AF,2,0),"-")</f>
        <v>-</v>
      </c>
      <c r="M106" s="244">
        <f>IFERROR(VLOOKUP(Table25[[#This Row],[PLAYER]],WR_L1!$AD:$AF,2,0),"-")</f>
        <v>8</v>
      </c>
      <c r="P106" s="292" t="s">
        <v>1358</v>
      </c>
      <c r="Q106" s="289" t="str">
        <f>IFERROR(VLOOKUP(Table3[[#This Row],[PLAYER]],RB_SEA!$AB:$AD,3,0),"")</f>
        <v>DAL</v>
      </c>
      <c r="R106" s="244">
        <f>IFERROR(VLOOKUP(Table3[[#This Row],[PLAYER]],RB_SEA!$AB:$AF,2,0),"-")</f>
        <v>24.666666666666668</v>
      </c>
      <c r="S106" s="244">
        <f>IFERROR(VLOOKUP(Table3[[#This Row],[PLAYER]],RB_L3!$AB:$AF,2,0),"-")</f>
        <v>25.5</v>
      </c>
      <c r="T106" s="244" t="str">
        <f>IFERROR(VLOOKUP(Table3[[#This Row],[PLAYER]],'RB_L1 '!$AB:$AC,2,0),"-")</f>
        <v/>
      </c>
      <c r="W106" s="292" t="s">
        <v>1614</v>
      </c>
      <c r="X106" s="289" t="str">
        <f>IFERROR(VLOOKUP(Table5[[#This Row],[PLAYER]],TE_L1!$AD:$AF,3,0),"-")</f>
        <v>DEN</v>
      </c>
      <c r="Y106" s="326">
        <f>IFERROR(VLOOKUP(Table5[[#This Row],[PLAYER]],TE_SEA!$AD:$AE,2,0),"-")</f>
        <v>9.8333333333333339</v>
      </c>
      <c r="Z106" s="326" t="str">
        <f>IFERROR(VLOOKUP(Table5[[#This Row],[PLAYER]],TE_L1!$AD:$AE,2,0),"-")</f>
        <v/>
      </c>
    </row>
    <row r="107" spans="2:26" x14ac:dyDescent="0.3">
      <c r="B107" s="43" t="s">
        <v>1425</v>
      </c>
      <c r="C107" s="286" t="str">
        <f>IFERROR(VLOOKUP(Table2[[#This Row],[PLAYER]],QB_L1!$AB:$AD,3,0),"-")</f>
        <v/>
      </c>
      <c r="D107" s="244" t="str">
        <f>IFERROR(VLOOKUP(Table2[[#This Row],[PLAYER]],QB_SEA!$AB:$AC,2,0),"-")</f>
        <v/>
      </c>
      <c r="E107" s="244" t="str">
        <f>IFERROR(VLOOKUP(Table2[[#This Row],[PLAYER]],QB_L3!$AB:$AC,2,0),"-")</f>
        <v/>
      </c>
      <c r="F107" s="244" t="str">
        <f>IFERROR(VLOOKUP(Table2[[#This Row],[PLAYER]],QB_L1!$AB:$AC,2,0),"-")</f>
        <v/>
      </c>
      <c r="I107" s="43" t="s">
        <v>1152</v>
      </c>
      <c r="J107" s="286" t="str">
        <f>IFERROR(VLOOKUP(Table25[[#This Row],[PLAYER]],WR_L1!$AD:$AF,3,0),"-")</f>
        <v>CAR</v>
      </c>
      <c r="K107" s="244">
        <f>IFERROR(VLOOKUP(Table25[[#This Row],[PLAYER]],WR_SEA!$AD:$AF,2,0),"-")</f>
        <v>41</v>
      </c>
      <c r="L107" s="244">
        <f>IFERROR(VLOOKUP(Table25[[#This Row],[PLAYER]],WR_L3!$AD:$AF,2,0),"-")</f>
        <v>42.333333333333336</v>
      </c>
      <c r="M107" s="244">
        <f>IFERROR(VLOOKUP(Table25[[#This Row],[PLAYER]],WR_L1!$AD:$AF,2,0),"-")</f>
        <v>8</v>
      </c>
      <c r="P107" s="290" t="s">
        <v>1434</v>
      </c>
      <c r="Q107" s="291" t="str">
        <f>IFERROR(VLOOKUP(Table3[[#This Row],[PLAYER]],RB_SEA!$AB:$AD,3,0),"")</f>
        <v/>
      </c>
      <c r="R107" s="244" t="str">
        <f>IFERROR(VLOOKUP(Table3[[#This Row],[PLAYER]],RB_SEA!$AB:$AF,2,0),"-")</f>
        <v>-</v>
      </c>
      <c r="S107" s="244" t="str">
        <f>IFERROR(VLOOKUP(Table3[[#This Row],[PLAYER]],RB_L3!$AB:$AF,2,0),"-")</f>
        <v>-</v>
      </c>
      <c r="T107" s="244" t="str">
        <f>IFERROR(VLOOKUP(Table3[[#This Row],[PLAYER]],'RB_L1 '!$AB:$AC,2,0),"-")</f>
        <v/>
      </c>
      <c r="W107" s="290" t="s">
        <v>1605</v>
      </c>
      <c r="X107" s="291" t="str">
        <f>IFERROR(VLOOKUP(Table5[[#This Row],[PLAYER]],TE_L1!$AD:$AF,3,0),"-")</f>
        <v>GB</v>
      </c>
      <c r="Y107" s="328">
        <f>IFERROR(VLOOKUP(Table5[[#This Row],[PLAYER]],TE_SEA!$AD:$AE,2,0),"-")</f>
        <v>17.666666666666668</v>
      </c>
      <c r="Z107" s="328" t="str">
        <f>IFERROR(VLOOKUP(Table5[[#This Row],[PLAYER]],TE_L1!$AD:$AE,2,0),"-")</f>
        <v/>
      </c>
    </row>
    <row r="108" spans="2:26" x14ac:dyDescent="0.3">
      <c r="B108" s="43" t="s">
        <v>1425</v>
      </c>
      <c r="C108" s="286" t="str">
        <f>IFERROR(VLOOKUP(Table2[[#This Row],[PLAYER]],QB_L1!$AB:$AD,3,0),"-")</f>
        <v/>
      </c>
      <c r="D108" s="244" t="str">
        <f>IFERROR(VLOOKUP(Table2[[#This Row],[PLAYER]],QB_SEA!$AB:$AC,2,0),"-")</f>
        <v/>
      </c>
      <c r="E108" s="244" t="str">
        <f>IFERROR(VLOOKUP(Table2[[#This Row],[PLAYER]],QB_L3!$AB:$AC,2,0),"-")</f>
        <v/>
      </c>
      <c r="F108" s="244" t="str">
        <f>IFERROR(VLOOKUP(Table2[[#This Row],[PLAYER]],QB_L1!$AB:$AC,2,0),"-")</f>
        <v/>
      </c>
      <c r="I108" s="43" t="s">
        <v>1180</v>
      </c>
      <c r="J108" s="286" t="str">
        <f>IFERROR(VLOOKUP(Table25[[#This Row],[PLAYER]],WR_L1!$AD:$AF,3,0),"-")</f>
        <v>CHI</v>
      </c>
      <c r="K108" s="244">
        <f>IFERROR(VLOOKUP(Table25[[#This Row],[PLAYER]],WR_SEA!$AD:$AF,2,0),"-")</f>
        <v>16.25</v>
      </c>
      <c r="L108" s="244">
        <f>IFERROR(VLOOKUP(Table25[[#This Row],[PLAYER]],WR_L3!$AD:$AF,2,0),"-")</f>
        <v>10.333333333333334</v>
      </c>
      <c r="M108" s="244">
        <f>IFERROR(VLOOKUP(Table25[[#This Row],[PLAYER]],WR_L1!$AD:$AF,2,0),"-")</f>
        <v>7</v>
      </c>
      <c r="P108" s="292" t="s">
        <v>1435</v>
      </c>
      <c r="Q108" s="289" t="str">
        <f>IFERROR(VLOOKUP(Table3[[#This Row],[PLAYER]],RB_SEA!$AB:$AD,3,0),"")</f>
        <v/>
      </c>
      <c r="R108" s="244" t="str">
        <f>IFERROR(VLOOKUP(Table3[[#This Row],[PLAYER]],RB_SEA!$AB:$AF,2,0),"-")</f>
        <v>-</v>
      </c>
      <c r="S108" s="244" t="str">
        <f>IFERROR(VLOOKUP(Table3[[#This Row],[PLAYER]],RB_L3!$AB:$AF,2,0),"-")</f>
        <v>-</v>
      </c>
      <c r="T108" s="244" t="str">
        <f>IFERROR(VLOOKUP(Table3[[#This Row],[PLAYER]],'RB_L1 '!$AB:$AC,2,0),"-")</f>
        <v/>
      </c>
      <c r="W108" s="292" t="s">
        <v>1618</v>
      </c>
      <c r="X108" s="289" t="str">
        <f>IFERROR(VLOOKUP(Table5[[#This Row],[PLAYER]],TE_L1!$AD:$AF,3,0),"-")</f>
        <v>TB</v>
      </c>
      <c r="Y108" s="326">
        <f>IFERROR(VLOOKUP(Table5[[#This Row],[PLAYER]],TE_SEA!$AD:$AE,2,0),"-")</f>
        <v>5</v>
      </c>
      <c r="Z108" s="326" t="str">
        <f>IFERROR(VLOOKUP(Table5[[#This Row],[PLAYER]],TE_L1!$AD:$AE,2,0),"-")</f>
        <v/>
      </c>
    </row>
    <row r="109" spans="2:26" x14ac:dyDescent="0.3">
      <c r="B109" s="43" t="s">
        <v>1425</v>
      </c>
      <c r="C109" s="286" t="str">
        <f>IFERROR(VLOOKUP(Table2[[#This Row],[PLAYER]],QB_L1!$AB:$AD,3,0),"-")</f>
        <v/>
      </c>
      <c r="D109" s="244" t="str">
        <f>IFERROR(VLOOKUP(Table2[[#This Row],[PLAYER]],QB_SEA!$AB:$AC,2,0),"-")</f>
        <v/>
      </c>
      <c r="E109" s="244" t="str">
        <f>IFERROR(VLOOKUP(Table2[[#This Row],[PLAYER]],QB_L3!$AB:$AC,2,0),"-")</f>
        <v/>
      </c>
      <c r="F109" s="244" t="str">
        <f>IFERROR(VLOOKUP(Table2[[#This Row],[PLAYER]],QB_L1!$AB:$AC,2,0),"-")</f>
        <v/>
      </c>
      <c r="I109" s="43" t="s">
        <v>1240</v>
      </c>
      <c r="J109" s="286" t="str">
        <f>IFERROR(VLOOKUP(Table25[[#This Row],[PLAYER]],WR_L1!$AD:$AF,3,0),"-")</f>
        <v>ARI</v>
      </c>
      <c r="K109" s="244">
        <f>IFERROR(VLOOKUP(Table25[[#This Row],[PLAYER]],WR_SEA!$AD:$AF,2,0),"-")</f>
        <v>10.666666666666666</v>
      </c>
      <c r="L109" s="244" t="str">
        <f>IFERROR(VLOOKUP(Table25[[#This Row],[PLAYER]],WR_L3!$AD:$AF,2,0),"-")</f>
        <v>-</v>
      </c>
      <c r="M109" s="244">
        <f>IFERROR(VLOOKUP(Table25[[#This Row],[PLAYER]],WR_L1!$AD:$AF,2,0),"-")</f>
        <v>7</v>
      </c>
      <c r="P109" s="290" t="s">
        <v>1364</v>
      </c>
      <c r="Q109" s="291" t="str">
        <f>IFERROR(VLOOKUP(Table3[[#This Row],[PLAYER]],RB_SEA!$AB:$AD,3,0),"")</f>
        <v>CLE</v>
      </c>
      <c r="R109" s="244">
        <f>IFERROR(VLOOKUP(Table3[[#This Row],[PLAYER]],RB_SEA!$AB:$AF,2,0),"-")</f>
        <v>2.4285714285714284</v>
      </c>
      <c r="S109" s="244" t="str">
        <f>IFERROR(VLOOKUP(Table3[[#This Row],[PLAYER]],RB_L3!$AB:$AF,2,0),"-")</f>
        <v>-</v>
      </c>
      <c r="T109" s="244" t="str">
        <f>IFERROR(VLOOKUP(Table3[[#This Row],[PLAYER]],'RB_L1 '!$AB:$AC,2,0),"-")</f>
        <v/>
      </c>
      <c r="W109" s="290" t="s">
        <v>1554</v>
      </c>
      <c r="X109" s="291" t="str">
        <f>IFERROR(VLOOKUP(Table5[[#This Row],[PLAYER]],TE_L1!$AD:$AF,3,0),"-")</f>
        <v>BAL</v>
      </c>
      <c r="Y109" s="328">
        <f>IFERROR(VLOOKUP(Table5[[#This Row],[PLAYER]],TE_SEA!$AD:$AE,2,0),"-")</f>
        <v>22.888888888888889</v>
      </c>
      <c r="Z109" s="328" t="str">
        <f>IFERROR(VLOOKUP(Table5[[#This Row],[PLAYER]],TE_L1!$AD:$AE,2,0),"-")</f>
        <v/>
      </c>
    </row>
    <row r="110" spans="2:26" x14ac:dyDescent="0.3">
      <c r="B110" s="43" t="s">
        <v>1425</v>
      </c>
      <c r="C110" s="286" t="str">
        <f>IFERROR(VLOOKUP(Table2[[#This Row],[PLAYER]],QB_L1!$AB:$AD,3,0),"-")</f>
        <v/>
      </c>
      <c r="D110" s="244" t="str">
        <f>IFERROR(VLOOKUP(Table2[[#This Row],[PLAYER]],QB_SEA!$AB:$AC,2,0),"-")</f>
        <v/>
      </c>
      <c r="E110" s="244" t="str">
        <f>IFERROR(VLOOKUP(Table2[[#This Row],[PLAYER]],QB_L3!$AB:$AC,2,0),"-")</f>
        <v/>
      </c>
      <c r="F110" s="244" t="str">
        <f>IFERROR(VLOOKUP(Table2[[#This Row],[PLAYER]],QB_L1!$AB:$AC,2,0),"-")</f>
        <v/>
      </c>
      <c r="I110" s="43" t="s">
        <v>1120</v>
      </c>
      <c r="J110" s="286" t="str">
        <f>IFERROR(VLOOKUP(Table25[[#This Row],[PLAYER]],WR_L1!$AD:$AF,3,0),"-")</f>
        <v>HOU</v>
      </c>
      <c r="K110" s="244">
        <f>IFERROR(VLOOKUP(Table25[[#This Row],[PLAYER]],WR_SEA!$AD:$AF,2,0),"-")</f>
        <v>29.777777777777779</v>
      </c>
      <c r="L110" s="244">
        <f>IFERROR(VLOOKUP(Table25[[#This Row],[PLAYER]],WR_L3!$AD:$AF,2,0),"-")</f>
        <v>32.333333333333336</v>
      </c>
      <c r="M110" s="244">
        <f>IFERROR(VLOOKUP(Table25[[#This Row],[PLAYER]],WR_L1!$AD:$AF,2,0),"-")</f>
        <v>7</v>
      </c>
      <c r="P110" s="292" t="s">
        <v>1683</v>
      </c>
      <c r="Q110" s="289" t="str">
        <f>IFERROR(VLOOKUP(Table3[[#This Row],[PLAYER]],RB_SEA!$AB:$AD,3,0),"")</f>
        <v/>
      </c>
      <c r="R110" s="244" t="str">
        <f>IFERROR(VLOOKUP(Table3[[#This Row],[PLAYER]],RB_SEA!$AB:$AF,2,0),"-")</f>
        <v>-</v>
      </c>
      <c r="S110" s="244" t="str">
        <f>IFERROR(VLOOKUP(Table3[[#This Row],[PLAYER]],RB_L3!$AB:$AF,2,0),"-")</f>
        <v>-</v>
      </c>
      <c r="T110" s="244">
        <f>IFERROR(VLOOKUP(Table3[[#This Row],[PLAYER]],'RB_L1 '!$AB:$AC,2,0),"-")</f>
        <v>0</v>
      </c>
      <c r="W110" s="292" t="s">
        <v>1620</v>
      </c>
      <c r="X110" s="289" t="str">
        <f>IFERROR(VLOOKUP(Table5[[#This Row],[PLAYER]],TE_L1!$AD:$AF,3,0),"-")</f>
        <v>NYG</v>
      </c>
      <c r="Y110" s="326">
        <f>IFERROR(VLOOKUP(Table5[[#This Row],[PLAYER]],TE_SEA!$AD:$AE,2,0),"-")</f>
        <v>25.333333333333332</v>
      </c>
      <c r="Z110" s="326" t="str">
        <f>IFERROR(VLOOKUP(Table5[[#This Row],[PLAYER]],TE_L1!$AD:$AE,2,0),"-")</f>
        <v/>
      </c>
    </row>
    <row r="111" spans="2:26" x14ac:dyDescent="0.3">
      <c r="B111" s="43" t="s">
        <v>1425</v>
      </c>
      <c r="C111" s="286" t="str">
        <f>IFERROR(VLOOKUP(Table2[[#This Row],[PLAYER]],QB_L1!$AB:$AD,3,0),"-")</f>
        <v/>
      </c>
      <c r="D111" s="244" t="str">
        <f>IFERROR(VLOOKUP(Table2[[#This Row],[PLAYER]],QB_SEA!$AB:$AC,2,0),"-")</f>
        <v/>
      </c>
      <c r="E111" s="244" t="str">
        <f>IFERROR(VLOOKUP(Table2[[#This Row],[PLAYER]],QB_L3!$AB:$AC,2,0),"-")</f>
        <v/>
      </c>
      <c r="F111" s="244" t="str">
        <f>IFERROR(VLOOKUP(Table2[[#This Row],[PLAYER]],QB_L1!$AB:$AC,2,0),"-")</f>
        <v/>
      </c>
      <c r="I111" s="43" t="s">
        <v>1227</v>
      </c>
      <c r="J111" s="286" t="str">
        <f>IFERROR(VLOOKUP(Table25[[#This Row],[PLAYER]],WR_L1!$AD:$AF,3,0),"-")</f>
        <v>LAR</v>
      </c>
      <c r="K111" s="244">
        <f>IFERROR(VLOOKUP(Table25[[#This Row],[PLAYER]],WR_SEA!$AD:$AF,2,0),"-")</f>
        <v>8.7272727272727266</v>
      </c>
      <c r="L111" s="244">
        <f>IFERROR(VLOOKUP(Table25[[#This Row],[PLAYER]],WR_L3!$AD:$AF,2,0),"-")</f>
        <v>7.333333333333333</v>
      </c>
      <c r="M111" s="244">
        <f>IFERROR(VLOOKUP(Table25[[#This Row],[PLAYER]],WR_L1!$AD:$AF,2,0),"-")</f>
        <v>6</v>
      </c>
      <c r="P111" s="290" t="s">
        <v>1332</v>
      </c>
      <c r="Q111" s="291" t="str">
        <f>IFERROR(VLOOKUP(Table3[[#This Row],[PLAYER]],RB_SEA!$AB:$AD,3,0),"")</f>
        <v>LV</v>
      </c>
      <c r="R111" s="244">
        <f>IFERROR(VLOOKUP(Table3[[#This Row],[PLAYER]],RB_SEA!$AB:$AF,2,0),"-")</f>
        <v>4.8571428571428568</v>
      </c>
      <c r="S111" s="244" t="str">
        <f>IFERROR(VLOOKUP(Table3[[#This Row],[PLAYER]],RB_L3!$AB:$AF,2,0),"-")</f>
        <v>-</v>
      </c>
      <c r="T111" s="244" t="str">
        <f>IFERROR(VLOOKUP(Table3[[#This Row],[PLAYER]],'RB_L1 '!$AB:$AC,2,0),"-")</f>
        <v/>
      </c>
      <c r="W111" s="290" t="s">
        <v>1621</v>
      </c>
      <c r="X111" s="291" t="str">
        <f>IFERROR(VLOOKUP(Table5[[#This Row],[PLAYER]],TE_L1!$AD:$AF,3,0),"-")</f>
        <v>NYJ</v>
      </c>
      <c r="Y111" s="328" t="str">
        <f>IFERROR(VLOOKUP(Table5[[#This Row],[PLAYER]],TE_SEA!$AD:$AE,2,0),"-")</f>
        <v>-</v>
      </c>
      <c r="Z111" s="328" t="str">
        <f>IFERROR(VLOOKUP(Table5[[#This Row],[PLAYER]],TE_L1!$AD:$AE,2,0),"-")</f>
        <v/>
      </c>
    </row>
    <row r="112" spans="2:26" x14ac:dyDescent="0.3">
      <c r="B112" s="43" t="s">
        <v>1425</v>
      </c>
      <c r="C112" s="286" t="str">
        <f>IFERROR(VLOOKUP(Table2[[#This Row],[PLAYER]],QB_L1!$AB:$AD,3,0),"-")</f>
        <v/>
      </c>
      <c r="D112" s="244" t="str">
        <f>IFERROR(VLOOKUP(Table2[[#This Row],[PLAYER]],QB_SEA!$AB:$AC,2,0),"-")</f>
        <v/>
      </c>
      <c r="E112" s="244" t="str">
        <f>IFERROR(VLOOKUP(Table2[[#This Row],[PLAYER]],QB_L3!$AB:$AC,2,0),"-")</f>
        <v/>
      </c>
      <c r="F112" s="244" t="str">
        <f>IFERROR(VLOOKUP(Table2[[#This Row],[PLAYER]],QB_L1!$AB:$AC,2,0),"-")</f>
        <v/>
      </c>
      <c r="I112" s="43" t="s">
        <v>1243</v>
      </c>
      <c r="J112" s="286" t="str">
        <f>IFERROR(VLOOKUP(Table25[[#This Row],[PLAYER]],WR_L1!$AD:$AF,3,0),"-")</f>
        <v>CHI</v>
      </c>
      <c r="K112" s="244">
        <f>IFERROR(VLOOKUP(Table25[[#This Row],[PLAYER]],WR_SEA!$AD:$AF,2,0),"-")</f>
        <v>4</v>
      </c>
      <c r="L112" s="244" t="str">
        <f>IFERROR(VLOOKUP(Table25[[#This Row],[PLAYER]],WR_L3!$AD:$AF,2,0),"-")</f>
        <v>-</v>
      </c>
      <c r="M112" s="244">
        <f>IFERROR(VLOOKUP(Table25[[#This Row],[PLAYER]],WR_L1!$AD:$AF,2,0),"-")</f>
        <v>0</v>
      </c>
      <c r="P112" s="292" t="s">
        <v>1279</v>
      </c>
      <c r="Q112" s="289" t="str">
        <f>IFERROR(VLOOKUP(Table3[[#This Row],[PLAYER]],RB_SEA!$AB:$AD,3,0),"")</f>
        <v>KC</v>
      </c>
      <c r="R112" s="244">
        <f>IFERROR(VLOOKUP(Table3[[#This Row],[PLAYER]],RB_SEA!$AB:$AF,2,0),"-")</f>
        <v>30.2</v>
      </c>
      <c r="S112" s="244">
        <f>IFERROR(VLOOKUP(Table3[[#This Row],[PLAYER]],RB_L3!$AB:$AF,2,0),"-")</f>
        <v>4.5</v>
      </c>
      <c r="T112" s="244" t="str">
        <f>IFERROR(VLOOKUP(Table3[[#This Row],[PLAYER]],'RB_L1 '!$AB:$AC,2,0),"-")</f>
        <v/>
      </c>
      <c r="W112" s="292" t="s">
        <v>1623</v>
      </c>
      <c r="X112" s="289" t="str">
        <f>IFERROR(VLOOKUP(Table5[[#This Row],[PLAYER]],TE_L1!$AD:$AF,3,0),"-")</f>
        <v>NYJ</v>
      </c>
      <c r="Y112" s="326" t="str">
        <f>IFERROR(VLOOKUP(Table5[[#This Row],[PLAYER]],TE_SEA!$AD:$AE,2,0),"-")</f>
        <v>-</v>
      </c>
      <c r="Z112" s="326" t="str">
        <f>IFERROR(VLOOKUP(Table5[[#This Row],[PLAYER]],TE_L1!$AD:$AE,2,0),"-")</f>
        <v/>
      </c>
    </row>
    <row r="113" spans="2:26" x14ac:dyDescent="0.3">
      <c r="B113" s="43" t="s">
        <v>1425</v>
      </c>
      <c r="C113" s="286" t="str">
        <f>IFERROR(VLOOKUP(Table2[[#This Row],[PLAYER]],QB_L1!$AB:$AD,3,0),"-")</f>
        <v/>
      </c>
      <c r="D113" s="244" t="str">
        <f>IFERROR(VLOOKUP(Table2[[#This Row],[PLAYER]],QB_SEA!$AB:$AC,2,0),"-")</f>
        <v/>
      </c>
      <c r="E113" s="244" t="str">
        <f>IFERROR(VLOOKUP(Table2[[#This Row],[PLAYER]],QB_L3!$AB:$AC,2,0),"-")</f>
        <v/>
      </c>
      <c r="F113" s="244" t="str">
        <f>IFERROR(VLOOKUP(Table2[[#This Row],[PLAYER]],QB_L1!$AB:$AC,2,0),"-")</f>
        <v/>
      </c>
      <c r="I113" s="43" t="s">
        <v>1199</v>
      </c>
      <c r="J113" s="286" t="str">
        <f>IFERROR(VLOOKUP(Table25[[#This Row],[PLAYER]],WR_L1!$AD:$AF,3,0),"-")</f>
        <v>HOU</v>
      </c>
      <c r="K113" s="244">
        <f>IFERROR(VLOOKUP(Table25[[#This Row],[PLAYER]],WR_SEA!$AD:$AF,2,0),"-")</f>
        <v>16.2</v>
      </c>
      <c r="L113" s="244">
        <f>IFERROR(VLOOKUP(Table25[[#This Row],[PLAYER]],WR_L3!$AD:$AF,2,0),"-")</f>
        <v>9</v>
      </c>
      <c r="M113" s="244">
        <f>IFERROR(VLOOKUP(Table25[[#This Row],[PLAYER]],WR_L1!$AD:$AF,2,0),"-")</f>
        <v>5</v>
      </c>
      <c r="P113" s="290" t="s">
        <v>1684</v>
      </c>
      <c r="Q113" s="291" t="str">
        <f>IFERROR(VLOOKUP(Table3[[#This Row],[PLAYER]],RB_SEA!$AB:$AD,3,0),"")</f>
        <v/>
      </c>
      <c r="R113" s="244" t="str">
        <f>IFERROR(VLOOKUP(Table3[[#This Row],[PLAYER]],RB_SEA!$AB:$AF,2,0),"-")</f>
        <v>-</v>
      </c>
      <c r="S113" s="244" t="str">
        <f>IFERROR(VLOOKUP(Table3[[#This Row],[PLAYER]],RB_L3!$AB:$AF,2,0),"-")</f>
        <v>-</v>
      </c>
      <c r="T113" s="244">
        <f>IFERROR(VLOOKUP(Table3[[#This Row],[PLAYER]],'RB_L1 '!$AB:$AC,2,0),"-")</f>
        <v>0</v>
      </c>
      <c r="W113" s="290" t="s">
        <v>1625</v>
      </c>
      <c r="X113" s="291" t="str">
        <f>IFERROR(VLOOKUP(Table5[[#This Row],[PLAYER]],TE_L1!$AD:$AF,3,0),"-")</f>
        <v>CAR</v>
      </c>
      <c r="Y113" s="328" t="str">
        <f>IFERROR(VLOOKUP(Table5[[#This Row],[PLAYER]],TE_SEA!$AD:$AE,2,0),"-")</f>
        <v>-</v>
      </c>
      <c r="Z113" s="328" t="str">
        <f>IFERROR(VLOOKUP(Table5[[#This Row],[PLAYER]],TE_L1!$AD:$AE,2,0),"-")</f>
        <v/>
      </c>
    </row>
    <row r="114" spans="2:26" x14ac:dyDescent="0.3">
      <c r="B114" s="43" t="s">
        <v>1425</v>
      </c>
      <c r="C114" s="286" t="str">
        <f>IFERROR(VLOOKUP(Table2[[#This Row],[PLAYER]],QB_L1!$AB:$AD,3,0),"-")</f>
        <v/>
      </c>
      <c r="D114" s="244" t="str">
        <f>IFERROR(VLOOKUP(Table2[[#This Row],[PLAYER]],QB_SEA!$AB:$AC,2,0),"-")</f>
        <v/>
      </c>
      <c r="E114" s="244" t="str">
        <f>IFERROR(VLOOKUP(Table2[[#This Row],[PLAYER]],QB_L3!$AB:$AC,2,0),"-")</f>
        <v/>
      </c>
      <c r="F114" s="244" t="str">
        <f>IFERROR(VLOOKUP(Table2[[#This Row],[PLAYER]],QB_L1!$AB:$AC,2,0),"-")</f>
        <v/>
      </c>
      <c r="I114" s="43" t="s">
        <v>1169</v>
      </c>
      <c r="J114" s="286" t="str">
        <f>IFERROR(VLOOKUP(Table25[[#This Row],[PLAYER]],WR_L1!$AD:$AF,3,0),"-")</f>
        <v>LAR</v>
      </c>
      <c r="K114" s="244">
        <f>IFERROR(VLOOKUP(Table25[[#This Row],[PLAYER]],WR_SEA!$AD:$AF,2,0),"-")</f>
        <v>23.09090909090909</v>
      </c>
      <c r="L114" s="244">
        <f>IFERROR(VLOOKUP(Table25[[#This Row],[PLAYER]],WR_L3!$AD:$AF,2,0),"-")</f>
        <v>7.666666666666667</v>
      </c>
      <c r="M114" s="244">
        <f>IFERROR(VLOOKUP(Table25[[#This Row],[PLAYER]],WR_L1!$AD:$AF,2,0),"-")</f>
        <v>5</v>
      </c>
      <c r="P114" s="292" t="s">
        <v>1446</v>
      </c>
      <c r="Q114" s="289" t="str">
        <f>IFERROR(VLOOKUP(Table3[[#This Row],[PLAYER]],RB_SEA!$AB:$AD,3,0),"")</f>
        <v/>
      </c>
      <c r="R114" s="244" t="str">
        <f>IFERROR(VLOOKUP(Table3[[#This Row],[PLAYER]],RB_SEA!$AB:$AF,2,0),"-")</f>
        <v>-</v>
      </c>
      <c r="S114" s="244" t="str">
        <f>IFERROR(VLOOKUP(Table3[[#This Row],[PLAYER]],RB_L3!$AB:$AF,2,0),"-")</f>
        <v>-</v>
      </c>
      <c r="T114" s="244">
        <f>IFERROR(VLOOKUP(Table3[[#This Row],[PLAYER]],'RB_L1 '!$AB:$AC,2,0),"-")</f>
        <v>0</v>
      </c>
      <c r="W114" s="292" t="s">
        <v>1626</v>
      </c>
      <c r="X114" s="289" t="str">
        <f>IFERROR(VLOOKUP(Table5[[#This Row],[PLAYER]],TE_L1!$AD:$AF,3,0),"-")</f>
        <v>CIN</v>
      </c>
      <c r="Y114" s="326">
        <f>IFERROR(VLOOKUP(Table5[[#This Row],[PLAYER]],TE_SEA!$AD:$AE,2,0),"-")</f>
        <v>9.4</v>
      </c>
      <c r="Z114" s="326" t="str">
        <f>IFERROR(VLOOKUP(Table5[[#This Row],[PLAYER]],TE_L1!$AD:$AE,2,0),"-")</f>
        <v/>
      </c>
    </row>
    <row r="115" spans="2:26" x14ac:dyDescent="0.3">
      <c r="B115" s="43" t="s">
        <v>1425</v>
      </c>
      <c r="C115" s="286" t="str">
        <f>IFERROR(VLOOKUP(Table2[[#This Row],[PLAYER]],QB_L1!$AB:$AD,3,0),"-")</f>
        <v/>
      </c>
      <c r="D115" s="244" t="str">
        <f>IFERROR(VLOOKUP(Table2[[#This Row],[PLAYER]],QB_SEA!$AB:$AC,2,0),"-")</f>
        <v/>
      </c>
      <c r="E115" s="244" t="str">
        <f>IFERROR(VLOOKUP(Table2[[#This Row],[PLAYER]],QB_L3!$AB:$AC,2,0),"-")</f>
        <v/>
      </c>
      <c r="F115" s="244" t="str">
        <f>IFERROR(VLOOKUP(Table2[[#This Row],[PLAYER]],QB_L1!$AB:$AC,2,0),"-")</f>
        <v/>
      </c>
      <c r="I115" s="43" t="s">
        <v>1244</v>
      </c>
      <c r="J115" s="286" t="str">
        <f>IFERROR(VLOOKUP(Table25[[#This Row],[PLAYER]],WR_L1!$AD:$AF,3,0),"-")</f>
        <v>ARI</v>
      </c>
      <c r="K115" s="244">
        <f>IFERROR(VLOOKUP(Table25[[#This Row],[PLAYER]],WR_SEA!$AD:$AF,2,0),"-")</f>
        <v>13.444444444444445</v>
      </c>
      <c r="L115" s="244">
        <f>IFERROR(VLOOKUP(Table25[[#This Row],[PLAYER]],WR_L3!$AD:$AF,2,0),"-")</f>
        <v>21.666666666666668</v>
      </c>
      <c r="M115" s="244">
        <f>IFERROR(VLOOKUP(Table25[[#This Row],[PLAYER]],WR_L1!$AD:$AF,2,0),"-")</f>
        <v>5</v>
      </c>
      <c r="P115" s="290" t="s">
        <v>1457</v>
      </c>
      <c r="Q115" s="291" t="str">
        <f>IFERROR(VLOOKUP(Table3[[#This Row],[PLAYER]],RB_SEA!$AB:$AD,3,0),"")</f>
        <v/>
      </c>
      <c r="R115" s="244" t="str">
        <f>IFERROR(VLOOKUP(Table3[[#This Row],[PLAYER]],RB_SEA!$AB:$AF,2,0),"-")</f>
        <v>-</v>
      </c>
      <c r="S115" s="244" t="str">
        <f>IFERROR(VLOOKUP(Table3[[#This Row],[PLAYER]],RB_L3!$AB:$AF,2,0),"-")</f>
        <v>-</v>
      </c>
      <c r="T115" s="244" t="str">
        <f>IFERROR(VLOOKUP(Table3[[#This Row],[PLAYER]],'RB_L1 '!$AB:$AC,2,0),"-")</f>
        <v/>
      </c>
      <c r="W115" s="290" t="s">
        <v>1629</v>
      </c>
      <c r="X115" s="291" t="str">
        <f>IFERROR(VLOOKUP(Table5[[#This Row],[PLAYER]],TE_L1!$AD:$AF,3,0),"-")</f>
        <v>JAC</v>
      </c>
      <c r="Y115" s="328">
        <f>IFERROR(VLOOKUP(Table5[[#This Row],[PLAYER]],TE_SEA!$AD:$AE,2,0),"-")</f>
        <v>16.142857142857142</v>
      </c>
      <c r="Z115" s="328" t="str">
        <f>IFERROR(VLOOKUP(Table5[[#This Row],[PLAYER]],TE_L1!$AD:$AE,2,0),"-")</f>
        <v/>
      </c>
    </row>
    <row r="116" spans="2:26" x14ac:dyDescent="0.3">
      <c r="B116" s="43" t="s">
        <v>1425</v>
      </c>
      <c r="C116" s="286" t="str">
        <f>IFERROR(VLOOKUP(Table2[[#This Row],[PLAYER]],QB_L1!$AB:$AD,3,0),"-")</f>
        <v/>
      </c>
      <c r="D116" s="244" t="str">
        <f>IFERROR(VLOOKUP(Table2[[#This Row],[PLAYER]],QB_SEA!$AB:$AC,2,0),"-")</f>
        <v/>
      </c>
      <c r="E116" s="244" t="str">
        <f>IFERROR(VLOOKUP(Table2[[#This Row],[PLAYER]],QB_L3!$AB:$AC,2,0),"-")</f>
        <v/>
      </c>
      <c r="F116" s="244" t="str">
        <f>IFERROR(VLOOKUP(Table2[[#This Row],[PLAYER]],QB_L1!$AB:$AC,2,0),"-")</f>
        <v/>
      </c>
      <c r="I116" s="43" t="s">
        <v>1686</v>
      </c>
      <c r="J116" s="286" t="str">
        <f>IFERROR(VLOOKUP(Table25[[#This Row],[PLAYER]],WR_L1!$AD:$AF,3,0),"-")</f>
        <v>PIT</v>
      </c>
      <c r="K116" s="244" t="str">
        <f>IFERROR(VLOOKUP(Table25[[#This Row],[PLAYER]],WR_SEA!$AD:$AF,2,0),"-")</f>
        <v>-</v>
      </c>
      <c r="L116" s="244" t="str">
        <f>IFERROR(VLOOKUP(Table25[[#This Row],[PLAYER]],WR_L3!$AD:$AF,2,0),"-")</f>
        <v>-</v>
      </c>
      <c r="M116" s="244">
        <f>IFERROR(VLOOKUP(Table25[[#This Row],[PLAYER]],WR_L1!$AD:$AF,2,0),"-")</f>
        <v>2</v>
      </c>
      <c r="P116" s="292" t="s">
        <v>1291</v>
      </c>
      <c r="Q116" s="289" t="str">
        <f>IFERROR(VLOOKUP(Table3[[#This Row],[PLAYER]],RB_SEA!$AB:$AD,3,0),"")</f>
        <v>HOU</v>
      </c>
      <c r="R116" s="244">
        <f>IFERROR(VLOOKUP(Table3[[#This Row],[PLAYER]],RB_SEA!$AB:$AF,2,0),"-")</f>
        <v>29.9</v>
      </c>
      <c r="S116" s="244" t="str">
        <f>IFERROR(VLOOKUP(Table3[[#This Row],[PLAYER]],RB_L3!$AB:$AF,2,0),"-")</f>
        <v>-</v>
      </c>
      <c r="T116" s="244" t="str">
        <f>IFERROR(VLOOKUP(Table3[[#This Row],[PLAYER]],'RB_L1 '!$AB:$AC,2,0),"-")</f>
        <v/>
      </c>
      <c r="W116" s="292" t="s">
        <v>1630</v>
      </c>
      <c r="X116" s="289" t="str">
        <f>IFERROR(VLOOKUP(Table5[[#This Row],[PLAYER]],TE_L1!$AD:$AF,3,0),"-")</f>
        <v>PIT</v>
      </c>
      <c r="Y116" s="326">
        <f>IFERROR(VLOOKUP(Table5[[#This Row],[PLAYER]],TE_SEA!$AD:$AE,2,0),"-")</f>
        <v>8.4444444444444446</v>
      </c>
      <c r="Z116" s="326">
        <f>IFERROR(VLOOKUP(Table5[[#This Row],[PLAYER]],TE_L1!$AD:$AE,2,0),"-")</f>
        <v>0</v>
      </c>
    </row>
    <row r="117" spans="2:26" x14ac:dyDescent="0.3">
      <c r="B117" s="43" t="s">
        <v>1425</v>
      </c>
      <c r="C117" s="286" t="str">
        <f>IFERROR(VLOOKUP(Table2[[#This Row],[PLAYER]],QB_L1!$AB:$AD,3,0),"-")</f>
        <v/>
      </c>
      <c r="D117" s="244" t="str">
        <f>IFERROR(VLOOKUP(Table2[[#This Row],[PLAYER]],QB_SEA!$AB:$AC,2,0),"-")</f>
        <v/>
      </c>
      <c r="E117" s="244" t="str">
        <f>IFERROR(VLOOKUP(Table2[[#This Row],[PLAYER]],QB_L3!$AB:$AC,2,0),"-")</f>
        <v/>
      </c>
      <c r="F117" s="244" t="str">
        <f>IFERROR(VLOOKUP(Table2[[#This Row],[PLAYER]],QB_L1!$AB:$AC,2,0),"-")</f>
        <v/>
      </c>
      <c r="I117" s="43" t="s">
        <v>1687</v>
      </c>
      <c r="J117" s="286" t="str">
        <f>IFERROR(VLOOKUP(Table25[[#This Row],[PLAYER]],WR_L1!$AD:$AF,3,0),"-")</f>
        <v>CIN</v>
      </c>
      <c r="K117" s="244" t="str">
        <f>IFERROR(VLOOKUP(Table25[[#This Row],[PLAYER]],WR_SEA!$AD:$AF,2,0),"-")</f>
        <v>-</v>
      </c>
      <c r="L117" s="244" t="str">
        <f>IFERROR(VLOOKUP(Table25[[#This Row],[PLAYER]],WR_L3!$AD:$AF,2,0),"-")</f>
        <v>-</v>
      </c>
      <c r="M117" s="244" t="str">
        <f>IFERROR(VLOOKUP(Table25[[#This Row],[PLAYER]],WR_L1!$AD:$AF,2,0),"-")</f>
        <v/>
      </c>
      <c r="P117" s="290" t="s">
        <v>1441</v>
      </c>
      <c r="Q117" s="291" t="str">
        <f>IFERROR(VLOOKUP(Table3[[#This Row],[PLAYER]],RB_SEA!$AB:$AD,3,0),"")</f>
        <v/>
      </c>
      <c r="R117" s="244" t="str">
        <f>IFERROR(VLOOKUP(Table3[[#This Row],[PLAYER]],RB_SEA!$AB:$AF,2,0),"-")</f>
        <v>-</v>
      </c>
      <c r="S117" s="244" t="str">
        <f>IFERROR(VLOOKUP(Table3[[#This Row],[PLAYER]],RB_L3!$AB:$AF,2,0),"-")</f>
        <v>-</v>
      </c>
      <c r="T117" s="244" t="str">
        <f>IFERROR(VLOOKUP(Table3[[#This Row],[PLAYER]],'RB_L1 '!$AB:$AC,2,0),"-")</f>
        <v/>
      </c>
      <c r="W117" s="290" t="s">
        <v>1631</v>
      </c>
      <c r="X117" s="291" t="str">
        <f>IFERROR(VLOOKUP(Table5[[#This Row],[PLAYER]],TE_L1!$AD:$AF,3,0),"-")</f>
        <v>WAS</v>
      </c>
      <c r="Y117" s="328">
        <f>IFERROR(VLOOKUP(Table5[[#This Row],[PLAYER]],TE_SEA!$AD:$AE,2,0),"-")</f>
        <v>8</v>
      </c>
      <c r="Z117" s="328" t="str">
        <f>IFERROR(VLOOKUP(Table5[[#This Row],[PLAYER]],TE_L1!$AD:$AE,2,0),"-")</f>
        <v/>
      </c>
    </row>
    <row r="118" spans="2:26" x14ac:dyDescent="0.3">
      <c r="B118" s="43" t="s">
        <v>1425</v>
      </c>
      <c r="C118" s="286" t="str">
        <f>IFERROR(VLOOKUP(Table2[[#This Row],[PLAYER]],QB_L1!$AB:$AD,3,0),"-")</f>
        <v/>
      </c>
      <c r="D118" s="244" t="str">
        <f>IFERROR(VLOOKUP(Table2[[#This Row],[PLAYER]],QB_SEA!$AB:$AC,2,0),"-")</f>
        <v/>
      </c>
      <c r="E118" s="244" t="str">
        <f>IFERROR(VLOOKUP(Table2[[#This Row],[PLAYER]],QB_L3!$AB:$AC,2,0),"-")</f>
        <v/>
      </c>
      <c r="F118" s="244" t="str">
        <f>IFERROR(VLOOKUP(Table2[[#This Row],[PLAYER]],QB_L1!$AB:$AC,2,0),"-")</f>
        <v/>
      </c>
      <c r="I118" s="43" t="s">
        <v>1188</v>
      </c>
      <c r="J118" s="286" t="str">
        <f>IFERROR(VLOOKUP(Table25[[#This Row],[PLAYER]],WR_L1!$AD:$AF,3,0),"-")</f>
        <v>DET</v>
      </c>
      <c r="K118" s="244">
        <f>IFERROR(VLOOKUP(Table25[[#This Row],[PLAYER]],WR_SEA!$AD:$AF,2,0),"-")</f>
        <v>20.142857142857142</v>
      </c>
      <c r="L118" s="244" t="str">
        <f>IFERROR(VLOOKUP(Table25[[#This Row],[PLAYER]],WR_L3!$AD:$AF,2,0),"-")</f>
        <v>-</v>
      </c>
      <c r="M118" s="244">
        <f>IFERROR(VLOOKUP(Table25[[#This Row],[PLAYER]],WR_L1!$AD:$AF,2,0),"-")</f>
        <v>0</v>
      </c>
      <c r="P118" s="292" t="s">
        <v>1428</v>
      </c>
      <c r="Q118" s="289" t="str">
        <f>IFERROR(VLOOKUP(Table3[[#This Row],[PLAYER]],RB_SEA!$AB:$AD,3,0),"")</f>
        <v>NO</v>
      </c>
      <c r="R118" s="244">
        <f>IFERROR(VLOOKUP(Table3[[#This Row],[PLAYER]],RB_SEA!$AB:$AF,2,0),"-")</f>
        <v>-4</v>
      </c>
      <c r="S118" s="244">
        <f>IFERROR(VLOOKUP(Table3[[#This Row],[PLAYER]],RB_L3!$AB:$AF,2,0),"-")</f>
        <v>-4</v>
      </c>
      <c r="T118" s="244" t="str">
        <f>IFERROR(VLOOKUP(Table3[[#This Row],[PLAYER]],'RB_L1 '!$AB:$AC,2,0),"-")</f>
        <v/>
      </c>
      <c r="W118" s="292" t="s">
        <v>1624</v>
      </c>
      <c r="X118" s="289" t="str">
        <f>IFERROR(VLOOKUP(Table5[[#This Row],[PLAYER]],TE_L1!$AD:$AF,3,0),"-")</f>
        <v>TB</v>
      </c>
      <c r="Y118" s="326">
        <f>IFERROR(VLOOKUP(Table5[[#This Row],[PLAYER]],TE_SEA!$AD:$AE,2,0),"-")</f>
        <v>28.1</v>
      </c>
      <c r="Z118" s="326">
        <f>IFERROR(VLOOKUP(Table5[[#This Row],[PLAYER]],TE_L1!$AD:$AE,2,0),"-")</f>
        <v>0</v>
      </c>
    </row>
    <row r="119" spans="2:26" x14ac:dyDescent="0.3">
      <c r="B119" s="43" t="s">
        <v>1425</v>
      </c>
      <c r="C119" s="286" t="str">
        <f>IFERROR(VLOOKUP(Table2[[#This Row],[PLAYER]],QB_L1!$AB:$AD,3,0),"-")</f>
        <v/>
      </c>
      <c r="D119" s="244" t="str">
        <f>IFERROR(VLOOKUP(Table2[[#This Row],[PLAYER]],QB_SEA!$AB:$AC,2,0),"-")</f>
        <v/>
      </c>
      <c r="E119" s="244" t="str">
        <f>IFERROR(VLOOKUP(Table2[[#This Row],[PLAYER]],QB_L3!$AB:$AC,2,0),"-")</f>
        <v/>
      </c>
      <c r="F119" s="244" t="str">
        <f>IFERROR(VLOOKUP(Table2[[#This Row],[PLAYER]],QB_L1!$AB:$AC,2,0),"-")</f>
        <v/>
      </c>
      <c r="I119" s="43" t="s">
        <v>1688</v>
      </c>
      <c r="J119" s="286" t="str">
        <f>IFERROR(VLOOKUP(Table25[[#This Row],[PLAYER]],WR_L1!$AD:$AF,3,0),"-")</f>
        <v>ARI</v>
      </c>
      <c r="K119" s="244" t="str">
        <f>IFERROR(VLOOKUP(Table25[[#This Row],[PLAYER]],WR_SEA!$AD:$AF,2,0),"-")</f>
        <v>-</v>
      </c>
      <c r="L119" s="244" t="str">
        <f>IFERROR(VLOOKUP(Table25[[#This Row],[PLAYER]],WR_L3!$AD:$AF,2,0),"-")</f>
        <v>-</v>
      </c>
      <c r="M119" s="244">
        <f>IFERROR(VLOOKUP(Table25[[#This Row],[PLAYER]],WR_L1!$AD:$AF,2,0),"-")</f>
        <v>0</v>
      </c>
      <c r="P119" s="290" t="s">
        <v>1379</v>
      </c>
      <c r="Q119" s="291" t="str">
        <f>IFERROR(VLOOKUP(Table3[[#This Row],[PLAYER]],RB_SEA!$AB:$AD,3,0),"")</f>
        <v>ATL</v>
      </c>
      <c r="R119" s="244">
        <f>IFERROR(VLOOKUP(Table3[[#This Row],[PLAYER]],RB_SEA!$AB:$AF,2,0),"-")</f>
        <v>2</v>
      </c>
      <c r="S119" s="244" t="str">
        <f>IFERROR(VLOOKUP(Table3[[#This Row],[PLAYER]],RB_L3!$AB:$AF,2,0),"-")</f>
        <v>-</v>
      </c>
      <c r="T119" s="244" t="str">
        <f>IFERROR(VLOOKUP(Table3[[#This Row],[PLAYER]],'RB_L1 '!$AB:$AC,2,0),"-")</f>
        <v/>
      </c>
      <c r="W119" s="290" t="s">
        <v>1513</v>
      </c>
      <c r="X119" s="291" t="str">
        <f>IFERROR(VLOOKUP(Table5[[#This Row],[PLAYER]],TE_L1!$AD:$AF,3,0),"-")</f>
        <v>NO</v>
      </c>
      <c r="Y119" s="328">
        <f>IFERROR(VLOOKUP(Table5[[#This Row],[PLAYER]],TE_SEA!$AD:$AE,2,0),"-")</f>
        <v>29.083333333333332</v>
      </c>
      <c r="Z119" s="328">
        <f>IFERROR(VLOOKUP(Table5[[#This Row],[PLAYER]],TE_L1!$AD:$AE,2,0),"-")</f>
        <v>0</v>
      </c>
    </row>
    <row r="120" spans="2:26" x14ac:dyDescent="0.3">
      <c r="B120" s="43" t="s">
        <v>1425</v>
      </c>
      <c r="C120" s="286" t="str">
        <f>IFERROR(VLOOKUP(Table2[[#This Row],[PLAYER]],QB_L1!$AB:$AD,3,0),"-")</f>
        <v/>
      </c>
      <c r="D120" s="244" t="str">
        <f>IFERROR(VLOOKUP(Table2[[#This Row],[PLAYER]],QB_SEA!$AB:$AC,2,0),"-")</f>
        <v/>
      </c>
      <c r="E120" s="244" t="str">
        <f>IFERROR(VLOOKUP(Table2[[#This Row],[PLAYER]],QB_L3!$AB:$AC,2,0),"-")</f>
        <v/>
      </c>
      <c r="F120" s="244" t="str">
        <f>IFERROR(VLOOKUP(Table2[[#This Row],[PLAYER]],QB_L1!$AB:$AC,2,0),"-")</f>
        <v/>
      </c>
      <c r="I120" s="43" t="s">
        <v>1490</v>
      </c>
      <c r="J120" s="286" t="str">
        <f>IFERROR(VLOOKUP(Table25[[#This Row],[PLAYER]],WR_L1!$AD:$AF,3,0),"-")</f>
        <v>LV</v>
      </c>
      <c r="K120" s="244" t="str">
        <f>IFERROR(VLOOKUP(Table25[[#This Row],[PLAYER]],WR_SEA!$AD:$AF,2,0),"-")</f>
        <v>-</v>
      </c>
      <c r="L120" s="244" t="str">
        <f>IFERROR(VLOOKUP(Table25[[#This Row],[PLAYER]],WR_L3!$AD:$AF,2,0),"-")</f>
        <v>-</v>
      </c>
      <c r="M120" s="244" t="str">
        <f>IFERROR(VLOOKUP(Table25[[#This Row],[PLAYER]],WR_L1!$AD:$AF,2,0),"-")</f>
        <v/>
      </c>
      <c r="P120" s="292" t="s">
        <v>1437</v>
      </c>
      <c r="Q120" s="289" t="str">
        <f>IFERROR(VLOOKUP(Table3[[#This Row],[PLAYER]],RB_SEA!$AB:$AD,3,0),"")</f>
        <v/>
      </c>
      <c r="R120" s="244" t="str">
        <f>IFERROR(VLOOKUP(Table3[[#This Row],[PLAYER]],RB_SEA!$AB:$AF,2,0),"-")</f>
        <v>-</v>
      </c>
      <c r="S120" s="244" t="str">
        <f>IFERROR(VLOOKUP(Table3[[#This Row],[PLAYER]],RB_L3!$AB:$AF,2,0),"-")</f>
        <v>-</v>
      </c>
      <c r="T120" s="244" t="str">
        <f>IFERROR(VLOOKUP(Table3[[#This Row],[PLAYER]],'RB_L1 '!$AB:$AC,2,0),"-")</f>
        <v/>
      </c>
      <c r="W120" s="292" t="s">
        <v>1603</v>
      </c>
      <c r="X120" s="289" t="str">
        <f>IFERROR(VLOOKUP(Table5[[#This Row],[PLAYER]],TE_L1!$AD:$AF,3,0),"-")</f>
        <v>ARI</v>
      </c>
      <c r="Y120" s="326">
        <f>IFERROR(VLOOKUP(Table5[[#This Row],[PLAYER]],TE_SEA!$AD:$AE,2,0),"-")</f>
        <v>40.6</v>
      </c>
      <c r="Z120" s="326" t="str">
        <f>IFERROR(VLOOKUP(Table5[[#This Row],[PLAYER]],TE_L1!$AD:$AE,2,0),"-")</f>
        <v/>
      </c>
    </row>
    <row r="121" spans="2:26" x14ac:dyDescent="0.3">
      <c r="B121" s="43" t="s">
        <v>1425</v>
      </c>
      <c r="C121" s="286" t="str">
        <f>IFERROR(VLOOKUP(Table2[[#This Row],[PLAYER]],QB_L1!$AB:$AD,3,0),"-")</f>
        <v/>
      </c>
      <c r="D121" s="244" t="str">
        <f>IFERROR(VLOOKUP(Table2[[#This Row],[PLAYER]],QB_SEA!$AB:$AC,2,0),"-")</f>
        <v/>
      </c>
      <c r="E121" s="244" t="str">
        <f>IFERROR(VLOOKUP(Table2[[#This Row],[PLAYER]],QB_L3!$AB:$AC,2,0),"-")</f>
        <v/>
      </c>
      <c r="F121" s="244" t="str">
        <f>IFERROR(VLOOKUP(Table2[[#This Row],[PLAYER]],QB_L1!$AB:$AC,2,0),"-")</f>
        <v/>
      </c>
      <c r="I121" s="43" t="s">
        <v>1487</v>
      </c>
      <c r="J121" s="286" t="str">
        <f>IFERROR(VLOOKUP(Table25[[#This Row],[PLAYER]],WR_L1!$AD:$AF,3,0),"-")</f>
        <v>TEN</v>
      </c>
      <c r="K121" s="244" t="str">
        <f>IFERROR(VLOOKUP(Table25[[#This Row],[PLAYER]],WR_SEA!$AD:$AF,2,0),"-")</f>
        <v>-</v>
      </c>
      <c r="L121" s="244" t="str">
        <f>IFERROR(VLOOKUP(Table25[[#This Row],[PLAYER]],WR_L3!$AD:$AF,2,0),"-")</f>
        <v>-</v>
      </c>
      <c r="M121" s="244" t="str">
        <f>IFERROR(VLOOKUP(Table25[[#This Row],[PLAYER]],WR_L1!$AD:$AF,2,0),"-")</f>
        <v/>
      </c>
      <c r="P121" s="290" t="s">
        <v>1438</v>
      </c>
      <c r="Q121" s="291" t="str">
        <f>IFERROR(VLOOKUP(Table3[[#This Row],[PLAYER]],RB_SEA!$AB:$AD,3,0),"")</f>
        <v/>
      </c>
      <c r="R121" s="244" t="str">
        <f>IFERROR(VLOOKUP(Table3[[#This Row],[PLAYER]],RB_SEA!$AB:$AF,2,0),"-")</f>
        <v>-</v>
      </c>
      <c r="S121" s="244" t="str">
        <f>IFERROR(VLOOKUP(Table3[[#This Row],[PLAYER]],RB_L3!$AB:$AF,2,0),"-")</f>
        <v>-</v>
      </c>
      <c r="T121" s="244" t="str">
        <f>IFERROR(VLOOKUP(Table3[[#This Row],[PLAYER]],'RB_L1 '!$AB:$AC,2,0),"-")</f>
        <v/>
      </c>
      <c r="W121" s="290" t="s">
        <v>1612</v>
      </c>
      <c r="X121" s="291" t="str">
        <f>IFERROR(VLOOKUP(Table5[[#This Row],[PLAYER]],TE_L1!$AD:$AF,3,0),"-")</f>
        <v>LAC</v>
      </c>
      <c r="Y121" s="328">
        <f>IFERROR(VLOOKUP(Table5[[#This Row],[PLAYER]],TE_SEA!$AD:$AE,2,0),"-")</f>
        <v>6.125</v>
      </c>
      <c r="Z121" s="328">
        <f>IFERROR(VLOOKUP(Table5[[#This Row],[PLAYER]],TE_L1!$AD:$AE,2,0),"-")</f>
        <v>0</v>
      </c>
    </row>
    <row r="122" spans="2:26" x14ac:dyDescent="0.3">
      <c r="B122" s="43" t="s">
        <v>1425</v>
      </c>
      <c r="C122" s="286" t="str">
        <f>IFERROR(VLOOKUP(Table2[[#This Row],[PLAYER]],QB_L1!$AB:$AD,3,0),"-")</f>
        <v/>
      </c>
      <c r="D122" s="244" t="str">
        <f>IFERROR(VLOOKUP(Table2[[#This Row],[PLAYER]],QB_SEA!$AB:$AC,2,0),"-")</f>
        <v/>
      </c>
      <c r="E122" s="244" t="str">
        <f>IFERROR(VLOOKUP(Table2[[#This Row],[PLAYER]],QB_L3!$AB:$AC,2,0),"-")</f>
        <v/>
      </c>
      <c r="F122" s="244" t="str">
        <f>IFERROR(VLOOKUP(Table2[[#This Row],[PLAYER]],QB_L1!$AB:$AC,2,0),"-")</f>
        <v/>
      </c>
      <c r="I122" s="43" t="s">
        <v>1493</v>
      </c>
      <c r="J122" s="286" t="str">
        <f>IFERROR(VLOOKUP(Table25[[#This Row],[PLAYER]],WR_L1!$AD:$AF,3,0),"-")</f>
        <v>JAC</v>
      </c>
      <c r="K122" s="244" t="str">
        <f>IFERROR(VLOOKUP(Table25[[#This Row],[PLAYER]],WR_SEA!$AD:$AF,2,0),"-")</f>
        <v>-</v>
      </c>
      <c r="L122" s="244" t="str">
        <f>IFERROR(VLOOKUP(Table25[[#This Row],[PLAYER]],WR_L3!$AD:$AF,2,0),"-")</f>
        <v>-</v>
      </c>
      <c r="M122" s="244">
        <f>IFERROR(VLOOKUP(Table25[[#This Row],[PLAYER]],WR_L1!$AD:$AF,2,0),"-")</f>
        <v>0</v>
      </c>
      <c r="P122" s="292" t="s">
        <v>1439</v>
      </c>
      <c r="Q122" s="289" t="str">
        <f>IFERROR(VLOOKUP(Table3[[#This Row],[PLAYER]],RB_SEA!$AB:$AD,3,0),"")</f>
        <v/>
      </c>
      <c r="R122" s="244" t="str">
        <f>IFERROR(VLOOKUP(Table3[[#This Row],[PLAYER]],RB_SEA!$AB:$AF,2,0),"-")</f>
        <v>-</v>
      </c>
      <c r="S122" s="244" t="str">
        <f>IFERROR(VLOOKUP(Table3[[#This Row],[PLAYER]],RB_L3!$AB:$AF,2,0),"-")</f>
        <v>-</v>
      </c>
      <c r="T122" s="244" t="str">
        <f>IFERROR(VLOOKUP(Table3[[#This Row],[PLAYER]],'RB_L1 '!$AB:$AC,2,0),"-")</f>
        <v/>
      </c>
      <c r="W122" s="292" t="s">
        <v>1522</v>
      </c>
      <c r="X122" s="289" t="str">
        <f>IFERROR(VLOOKUP(Table5[[#This Row],[PLAYER]],TE_L1!$AD:$AF,3,0),"-")</f>
        <v>ATL</v>
      </c>
      <c r="Y122" s="326">
        <f>IFERROR(VLOOKUP(Table5[[#This Row],[PLAYER]],TE_SEA!$AD:$AE,2,0),"-")</f>
        <v>35.6</v>
      </c>
      <c r="Z122" s="326" t="str">
        <f>IFERROR(VLOOKUP(Table5[[#This Row],[PLAYER]],TE_L1!$AD:$AE,2,0),"-")</f>
        <v/>
      </c>
    </row>
    <row r="123" spans="2:26" x14ac:dyDescent="0.3">
      <c r="B123" s="43" t="s">
        <v>1425</v>
      </c>
      <c r="C123" s="286" t="str">
        <f>IFERROR(VLOOKUP(Table2[[#This Row],[PLAYER]],QB_L1!$AB:$AD,3,0),"-")</f>
        <v/>
      </c>
      <c r="D123" s="244" t="str">
        <f>IFERROR(VLOOKUP(Table2[[#This Row],[PLAYER]],QB_SEA!$AB:$AC,2,0),"-")</f>
        <v/>
      </c>
      <c r="E123" s="244" t="str">
        <f>IFERROR(VLOOKUP(Table2[[#This Row],[PLAYER]],QB_L3!$AB:$AC,2,0),"-")</f>
        <v/>
      </c>
      <c r="F123" s="244" t="str">
        <f>IFERROR(VLOOKUP(Table2[[#This Row],[PLAYER]],QB_L1!$AB:$AC,2,0),"-")</f>
        <v/>
      </c>
      <c r="I123" s="43" t="s">
        <v>1689</v>
      </c>
      <c r="J123" s="286" t="str">
        <f>IFERROR(VLOOKUP(Table25[[#This Row],[PLAYER]],WR_L1!$AD:$AF,3,0),"-")</f>
        <v>WAS</v>
      </c>
      <c r="K123" s="244" t="str">
        <f>IFERROR(VLOOKUP(Table25[[#This Row],[PLAYER]],WR_SEA!$AD:$AF,2,0),"-")</f>
        <v>-</v>
      </c>
      <c r="L123" s="244" t="str">
        <f>IFERROR(VLOOKUP(Table25[[#This Row],[PLAYER]],WR_L3!$AD:$AF,2,0),"-")</f>
        <v>-</v>
      </c>
      <c r="M123" s="244">
        <f>IFERROR(VLOOKUP(Table25[[#This Row],[PLAYER]],WR_L1!$AD:$AF,2,0),"-")</f>
        <v>0</v>
      </c>
      <c r="P123" s="290" t="s">
        <v>1440</v>
      </c>
      <c r="Q123" s="291" t="str">
        <f>IFERROR(VLOOKUP(Table3[[#This Row],[PLAYER]],RB_SEA!$AB:$AD,3,0),"")</f>
        <v>BUF</v>
      </c>
      <c r="R123" s="244">
        <f>IFERROR(VLOOKUP(Table3[[#This Row],[PLAYER]],RB_SEA!$AB:$AF,2,0),"-")</f>
        <v>4</v>
      </c>
      <c r="S123" s="244">
        <f>IFERROR(VLOOKUP(Table3[[#This Row],[PLAYER]],RB_L3!$AB:$AF,2,0),"-")</f>
        <v>4</v>
      </c>
      <c r="T123" s="244" t="str">
        <f>IFERROR(VLOOKUP(Table3[[#This Row],[PLAYER]],'RB_L1 '!$AB:$AC,2,0),"-")</f>
        <v/>
      </c>
      <c r="W123" s="290" t="s">
        <v>1598</v>
      </c>
      <c r="X123" s="291" t="str">
        <f>IFERROR(VLOOKUP(Table5[[#This Row],[PLAYER]],TE_L1!$AD:$AF,3,0),"-")</f>
        <v>HOU</v>
      </c>
      <c r="Y123" s="328">
        <f>IFERROR(VLOOKUP(Table5[[#This Row],[PLAYER]],TE_SEA!$AD:$AE,2,0),"-")</f>
        <v>6.4</v>
      </c>
      <c r="Z123" s="328" t="str">
        <f>IFERROR(VLOOKUP(Table5[[#This Row],[PLAYER]],TE_L1!$AD:$AE,2,0),"-")</f>
        <v/>
      </c>
    </row>
    <row r="124" spans="2:26" x14ac:dyDescent="0.3">
      <c r="B124" s="43" t="s">
        <v>1425</v>
      </c>
      <c r="C124" s="286" t="str">
        <f>IFERROR(VLOOKUP(Table2[[#This Row],[PLAYER]],QB_L1!$AB:$AD,3,0),"-")</f>
        <v/>
      </c>
      <c r="D124" s="244" t="str">
        <f>IFERROR(VLOOKUP(Table2[[#This Row],[PLAYER]],QB_SEA!$AB:$AC,2,0),"-")</f>
        <v/>
      </c>
      <c r="E124" s="244" t="str">
        <f>IFERROR(VLOOKUP(Table2[[#This Row],[PLAYER]],QB_L3!$AB:$AC,2,0),"-")</f>
        <v/>
      </c>
      <c r="F124" s="244" t="str">
        <f>IFERROR(VLOOKUP(Table2[[#This Row],[PLAYER]],QB_L1!$AB:$AC,2,0),"-")</f>
        <v/>
      </c>
      <c r="I124" s="43" t="s">
        <v>1248</v>
      </c>
      <c r="J124" s="286" t="str">
        <f>IFERROR(VLOOKUP(Table25[[#This Row],[PLAYER]],WR_L1!$AD:$AF,3,0),"-")</f>
        <v>DEN</v>
      </c>
      <c r="K124" s="244">
        <f>IFERROR(VLOOKUP(Table25[[#This Row],[PLAYER]],WR_SEA!$AD:$AF,2,0),"-")</f>
        <v>0.18181818181818182</v>
      </c>
      <c r="L124" s="244">
        <f>IFERROR(VLOOKUP(Table25[[#This Row],[PLAYER]],WR_L3!$AD:$AF,2,0),"-")</f>
        <v>-1</v>
      </c>
      <c r="M124" s="244">
        <f>IFERROR(VLOOKUP(Table25[[#This Row],[PLAYER]],WR_L1!$AD:$AF,2,0),"-")</f>
        <v>-3</v>
      </c>
      <c r="P124" s="292" t="s">
        <v>1328</v>
      </c>
      <c r="Q124" s="289" t="str">
        <f>IFERROR(VLOOKUP(Table3[[#This Row],[PLAYER]],RB_SEA!$AB:$AD,3,0),"")</f>
        <v>SF</v>
      </c>
      <c r="R124" s="244">
        <f>IFERROR(VLOOKUP(Table3[[#This Row],[PLAYER]],RB_SEA!$AB:$AF,2,0),"-")</f>
        <v>13</v>
      </c>
      <c r="S124" s="244" t="str">
        <f>IFERROR(VLOOKUP(Table3[[#This Row],[PLAYER]],RB_L3!$AB:$AF,2,0),"-")</f>
        <v>-</v>
      </c>
      <c r="T124" s="244" t="str">
        <f>IFERROR(VLOOKUP(Table3[[#This Row],[PLAYER]],'RB_L1 '!$AB:$AC,2,0),"-")</f>
        <v/>
      </c>
      <c r="W124" s="292" t="s">
        <v>1599</v>
      </c>
      <c r="X124" s="289" t="str">
        <f>IFERROR(VLOOKUP(Table5[[#This Row],[PLAYER]],TE_L1!$AD:$AF,3,0),"-")</f>
        <v>GB</v>
      </c>
      <c r="Y124" s="326">
        <f>IFERROR(VLOOKUP(Table5[[#This Row],[PLAYER]],TE_SEA!$AD:$AE,2,0),"-")</f>
        <v>3.7142857142857144</v>
      </c>
      <c r="Z124" s="326">
        <f>IFERROR(VLOOKUP(Table5[[#This Row],[PLAYER]],TE_L1!$AD:$AE,2,0),"-")</f>
        <v>0</v>
      </c>
    </row>
    <row r="125" spans="2:26" x14ac:dyDescent="0.3">
      <c r="B125" s="43" t="s">
        <v>1425</v>
      </c>
      <c r="C125" s="286" t="str">
        <f>IFERROR(VLOOKUP(Table2[[#This Row],[PLAYER]],QB_L1!$AB:$AD,3,0),"-")</f>
        <v/>
      </c>
      <c r="D125" s="244" t="str">
        <f>IFERROR(VLOOKUP(Table2[[#This Row],[PLAYER]],QB_SEA!$AB:$AC,2,0),"-")</f>
        <v/>
      </c>
      <c r="E125" s="244" t="str">
        <f>IFERROR(VLOOKUP(Table2[[#This Row],[PLAYER]],QB_L3!$AB:$AC,2,0),"-")</f>
        <v/>
      </c>
      <c r="F125" s="244" t="str">
        <f>IFERROR(VLOOKUP(Table2[[#This Row],[PLAYER]],QB_L1!$AB:$AC,2,0),"-")</f>
        <v/>
      </c>
      <c r="I125" s="43" t="s">
        <v>1484</v>
      </c>
      <c r="J125" s="286" t="str">
        <f>IFERROR(VLOOKUP(Table25[[#This Row],[PLAYER]],WR_L1!$AD:$AF,3,0),"-")</f>
        <v>DEN</v>
      </c>
      <c r="K125" s="244" t="str">
        <f>IFERROR(VLOOKUP(Table25[[#This Row],[PLAYER]],WR_SEA!$AD:$AF,2,0),"-")</f>
        <v>-</v>
      </c>
      <c r="L125" s="244" t="str">
        <f>IFERROR(VLOOKUP(Table25[[#This Row],[PLAYER]],WR_L3!$AD:$AF,2,0),"-")</f>
        <v>-</v>
      </c>
      <c r="M125" s="244">
        <f>IFERROR(VLOOKUP(Table25[[#This Row],[PLAYER]],WR_L1!$AD:$AF,2,0),"-")</f>
        <v>0</v>
      </c>
      <c r="P125" s="290" t="s">
        <v>1431</v>
      </c>
      <c r="Q125" s="291" t="str">
        <f>IFERROR(VLOOKUP(Table3[[#This Row],[PLAYER]],RB_SEA!$AB:$AD,3,0),"")</f>
        <v/>
      </c>
      <c r="R125" s="244" t="str">
        <f>IFERROR(VLOOKUP(Table3[[#This Row],[PLAYER]],RB_SEA!$AB:$AF,2,0),"-")</f>
        <v>-</v>
      </c>
      <c r="S125" s="244" t="str">
        <f>IFERROR(VLOOKUP(Table3[[#This Row],[PLAYER]],RB_L3!$AB:$AF,2,0),"-")</f>
        <v>-</v>
      </c>
      <c r="T125" s="244" t="str">
        <f>IFERROR(VLOOKUP(Table3[[#This Row],[PLAYER]],'RB_L1 '!$AB:$AC,2,0),"-")</f>
        <v/>
      </c>
      <c r="W125" s="290" t="s">
        <v>1600</v>
      </c>
      <c r="X125" s="291" t="str">
        <f>IFERROR(VLOOKUP(Table5[[#This Row],[PLAYER]],TE_L1!$AD:$AF,3,0),"-")</f>
        <v>CAR</v>
      </c>
      <c r="Y125" s="328">
        <f>IFERROR(VLOOKUP(Table5[[#This Row],[PLAYER]],TE_SEA!$AD:$AE,2,0),"-")</f>
        <v>7.5555555555555554</v>
      </c>
      <c r="Z125" s="328" t="str">
        <f>IFERROR(VLOOKUP(Table5[[#This Row],[PLAYER]],TE_L1!$AD:$AE,2,0),"-")</f>
        <v/>
      </c>
    </row>
    <row r="126" spans="2:26" x14ac:dyDescent="0.3">
      <c r="B126" s="43" t="s">
        <v>1425</v>
      </c>
      <c r="C126" s="286" t="str">
        <f>IFERROR(VLOOKUP(Table2[[#This Row],[PLAYER]],QB_L1!$AB:$AD,3,0),"-")</f>
        <v/>
      </c>
      <c r="D126" s="244" t="str">
        <f>IFERROR(VLOOKUP(Table2[[#This Row],[PLAYER]],QB_SEA!$AB:$AC,2,0),"-")</f>
        <v/>
      </c>
      <c r="E126" s="244" t="str">
        <f>IFERROR(VLOOKUP(Table2[[#This Row],[PLAYER]],QB_L3!$AB:$AC,2,0),"-")</f>
        <v/>
      </c>
      <c r="F126" s="244" t="str">
        <f>IFERROR(VLOOKUP(Table2[[#This Row],[PLAYER]],QB_L1!$AB:$AC,2,0),"-")</f>
        <v/>
      </c>
      <c r="I126" s="43" t="s">
        <v>1086</v>
      </c>
      <c r="J126" s="286" t="str">
        <f>IFERROR(VLOOKUP(Table25[[#This Row],[PLAYER]],WR_L1!$AD:$AF,3,0),"-")</f>
        <v>ATL</v>
      </c>
      <c r="K126" s="244">
        <f>IFERROR(VLOOKUP(Table25[[#This Row],[PLAYER]],WR_SEA!$AD:$AF,2,0),"-")</f>
        <v>32.714285714285715</v>
      </c>
      <c r="L126" s="244">
        <f>IFERROR(VLOOKUP(Table25[[#This Row],[PLAYER]],WR_L3!$AD:$AF,2,0),"-")</f>
        <v>43.5</v>
      </c>
      <c r="M126" s="244" t="str">
        <f>IFERROR(VLOOKUP(Table25[[#This Row],[PLAYER]],WR_L1!$AD:$AF,2,0),"-")</f>
        <v/>
      </c>
      <c r="P126" s="292" t="s">
        <v>1274</v>
      </c>
      <c r="Q126" s="289" t="str">
        <f>IFERROR(VLOOKUP(Table3[[#This Row],[PLAYER]],RB_SEA!$AB:$AD,3,0),"")</f>
        <v>NYJ</v>
      </c>
      <c r="R126" s="244">
        <f>IFERROR(VLOOKUP(Table3[[#This Row],[PLAYER]],RB_SEA!$AB:$AF,2,0),"-")</f>
        <v>66.142857142857139</v>
      </c>
      <c r="S126" s="244" t="str">
        <f>IFERROR(VLOOKUP(Table3[[#This Row],[PLAYER]],RB_L3!$AB:$AF,2,0),"-")</f>
        <v>-</v>
      </c>
      <c r="T126" s="244" t="str">
        <f>IFERROR(VLOOKUP(Table3[[#This Row],[PLAYER]],'RB_L1 '!$AB:$AC,2,0),"-")</f>
        <v/>
      </c>
      <c r="W126" s="292" t="s">
        <v>1601</v>
      </c>
      <c r="X126" s="289" t="str">
        <f>IFERROR(VLOOKUP(Table5[[#This Row],[PLAYER]],TE_L1!$AD:$AF,3,0),"-")</f>
        <v>MIN</v>
      </c>
      <c r="Y126" s="326">
        <f>IFERROR(VLOOKUP(Table5[[#This Row],[PLAYER]],TE_SEA!$AD:$AE,2,0),"-")</f>
        <v>13</v>
      </c>
      <c r="Z126" s="326" t="str">
        <f>IFERROR(VLOOKUP(Table5[[#This Row],[PLAYER]],TE_L1!$AD:$AE,2,0),"-")</f>
        <v/>
      </c>
    </row>
    <row r="127" spans="2:26" x14ac:dyDescent="0.3">
      <c r="B127" s="43" t="s">
        <v>1425</v>
      </c>
      <c r="C127" s="286" t="str">
        <f>IFERROR(VLOOKUP(Table2[[#This Row],[PLAYER]],QB_L1!$AB:$AD,3,0),"-")</f>
        <v/>
      </c>
      <c r="D127" s="244" t="str">
        <f>IFERROR(VLOOKUP(Table2[[#This Row],[PLAYER]],QB_SEA!$AB:$AC,2,0),"-")</f>
        <v/>
      </c>
      <c r="E127" s="244" t="str">
        <f>IFERROR(VLOOKUP(Table2[[#This Row],[PLAYER]],QB_L3!$AB:$AC,2,0),"-")</f>
        <v/>
      </c>
      <c r="F127" s="244" t="str">
        <f>IFERROR(VLOOKUP(Table2[[#This Row],[PLAYER]],QB_L1!$AB:$AC,2,0),"-")</f>
        <v/>
      </c>
      <c r="I127" s="43" t="s">
        <v>1489</v>
      </c>
      <c r="J127" s="286" t="str">
        <f>IFERROR(VLOOKUP(Table25[[#This Row],[PLAYER]],WR_L1!$AD:$AF,3,0),"-")</f>
        <v>NE</v>
      </c>
      <c r="K127" s="244" t="str">
        <f>IFERROR(VLOOKUP(Table25[[#This Row],[PLAYER]],WR_SEA!$AD:$AF,2,0),"-")</f>
        <v>-</v>
      </c>
      <c r="L127" s="244" t="str">
        <f>IFERROR(VLOOKUP(Table25[[#This Row],[PLAYER]],WR_L3!$AD:$AF,2,0),"-")</f>
        <v>-</v>
      </c>
      <c r="M127" s="244" t="str">
        <f>IFERROR(VLOOKUP(Table25[[#This Row],[PLAYER]],WR_L1!$AD:$AF,2,0),"-")</f>
        <v/>
      </c>
      <c r="P127" s="290" t="s">
        <v>1454</v>
      </c>
      <c r="Q127" s="291" t="str">
        <f>IFERROR(VLOOKUP(Table3[[#This Row],[PLAYER]],RB_SEA!$AB:$AD,3,0),"")</f>
        <v/>
      </c>
      <c r="R127" s="244" t="str">
        <f>IFERROR(VLOOKUP(Table3[[#This Row],[PLAYER]],RB_SEA!$AB:$AF,2,0),"-")</f>
        <v>-</v>
      </c>
      <c r="S127" s="244" t="str">
        <f>IFERROR(VLOOKUP(Table3[[#This Row],[PLAYER]],RB_L3!$AB:$AF,2,0),"-")</f>
        <v>-</v>
      </c>
      <c r="T127" s="244">
        <f>IFERROR(VLOOKUP(Table3[[#This Row],[PLAYER]],'RB_L1 '!$AB:$AC,2,0),"-")</f>
        <v>0</v>
      </c>
      <c r="W127" s="290" t="s">
        <v>1594</v>
      </c>
      <c r="X127" s="291" t="str">
        <f>IFERROR(VLOOKUP(Table5[[#This Row],[PLAYER]],TE_L1!$AD:$AF,3,0),"-")</f>
        <v>PHI</v>
      </c>
      <c r="Y127" s="328" t="str">
        <f>IFERROR(VLOOKUP(Table5[[#This Row],[PLAYER]],TE_SEA!$AD:$AE,2,0),"-")</f>
        <v>-</v>
      </c>
      <c r="Z127" s="328" t="str">
        <f>IFERROR(VLOOKUP(Table5[[#This Row],[PLAYER]],TE_L1!$AD:$AE,2,0),"-")</f>
        <v/>
      </c>
    </row>
    <row r="128" spans="2:26" x14ac:dyDescent="0.3">
      <c r="B128" s="43" t="s">
        <v>1425</v>
      </c>
      <c r="C128" s="286" t="str">
        <f>IFERROR(VLOOKUP(Table2[[#This Row],[PLAYER]],QB_L1!$AB:$AD,3,0),"-")</f>
        <v/>
      </c>
      <c r="D128" s="244" t="str">
        <f>IFERROR(VLOOKUP(Table2[[#This Row],[PLAYER]],QB_SEA!$AB:$AC,2,0),"-")</f>
        <v/>
      </c>
      <c r="E128" s="244" t="str">
        <f>IFERROR(VLOOKUP(Table2[[#This Row],[PLAYER]],QB_L3!$AB:$AC,2,0),"-")</f>
        <v/>
      </c>
      <c r="F128" s="244" t="str">
        <f>IFERROR(VLOOKUP(Table2[[#This Row],[PLAYER]],QB_L1!$AB:$AC,2,0),"-")</f>
        <v/>
      </c>
      <c r="I128" s="43" t="s">
        <v>1463</v>
      </c>
      <c r="J128" s="286" t="str">
        <f>IFERROR(VLOOKUP(Table25[[#This Row],[PLAYER]],WR_L1!$AD:$AF,3,0),"-")</f>
        <v>DAL</v>
      </c>
      <c r="K128" s="244" t="str">
        <f>IFERROR(VLOOKUP(Table25[[#This Row],[PLAYER]],WR_SEA!$AD:$AF,2,0),"-")</f>
        <v>-</v>
      </c>
      <c r="L128" s="244" t="str">
        <f>IFERROR(VLOOKUP(Table25[[#This Row],[PLAYER]],WR_L3!$AD:$AF,2,0),"-")</f>
        <v>-</v>
      </c>
      <c r="M128" s="244" t="str">
        <f>IFERROR(VLOOKUP(Table25[[#This Row],[PLAYER]],WR_L1!$AD:$AF,2,0),"-")</f>
        <v/>
      </c>
      <c r="P128" s="292" t="s">
        <v>1329</v>
      </c>
      <c r="Q128" s="289" t="str">
        <f>IFERROR(VLOOKUP(Table3[[#This Row],[PLAYER]],RB_SEA!$AB:$AD,3,0),"")</f>
        <v>ARI</v>
      </c>
      <c r="R128" s="244">
        <f>IFERROR(VLOOKUP(Table3[[#This Row],[PLAYER]],RB_SEA!$AB:$AF,2,0),"-")</f>
        <v>20.399999999999999</v>
      </c>
      <c r="S128" s="244" t="str">
        <f>IFERROR(VLOOKUP(Table3[[#This Row],[PLAYER]],RB_L3!$AB:$AF,2,0),"-")</f>
        <v>-</v>
      </c>
      <c r="T128" s="244" t="str">
        <f>IFERROR(VLOOKUP(Table3[[#This Row],[PLAYER]],'RB_L1 '!$AB:$AC,2,0),"-")</f>
        <v/>
      </c>
      <c r="W128" s="331" t="s">
        <v>1693</v>
      </c>
      <c r="X128" s="332" t="str">
        <f>IFERROR(VLOOKUP(Table5[[#This Row],[PLAYER]],TE_L1!$AD:$AF,3,0),"-")</f>
        <v>ARI</v>
      </c>
      <c r="Y128" s="333" t="str">
        <f>IFERROR(VLOOKUP(Table5[[#This Row],[PLAYER]],TE_SEA!$AD:$AE,2,0),"-")</f>
        <v>-</v>
      </c>
      <c r="Z128" s="333">
        <f>IFERROR(VLOOKUP(Table5[[#This Row],[PLAYER]],TE_L1!$AD:$AE,2,0),"-")</f>
        <v>0</v>
      </c>
    </row>
    <row r="129" spans="2:26" x14ac:dyDescent="0.3">
      <c r="B129" s="43" t="s">
        <v>1425</v>
      </c>
      <c r="C129" s="286" t="str">
        <f>IFERROR(VLOOKUP(Table2[[#This Row],[PLAYER]],QB_L1!$AB:$AD,3,0),"-")</f>
        <v/>
      </c>
      <c r="D129" s="244" t="str">
        <f>IFERROR(VLOOKUP(Table2[[#This Row],[PLAYER]],QB_SEA!$AB:$AC,2,0),"-")</f>
        <v/>
      </c>
      <c r="E129" s="244" t="str">
        <f>IFERROR(VLOOKUP(Table2[[#This Row],[PLAYER]],QB_L3!$AB:$AC,2,0),"-")</f>
        <v/>
      </c>
      <c r="F129" s="244" t="str">
        <f>IFERROR(VLOOKUP(Table2[[#This Row],[PLAYER]],QB_L1!$AB:$AC,2,0),"-")</f>
        <v/>
      </c>
      <c r="I129" s="43" t="s">
        <v>1690</v>
      </c>
      <c r="J129" s="286" t="str">
        <f>IFERROR(VLOOKUP(Table25[[#This Row],[PLAYER]],WR_L1!$AD:$AF,3,0),"-")</f>
        <v>HOU</v>
      </c>
      <c r="K129" s="244" t="str">
        <f>IFERROR(VLOOKUP(Table25[[#This Row],[PLAYER]],WR_SEA!$AD:$AF,2,0),"-")</f>
        <v>-</v>
      </c>
      <c r="L129" s="244" t="str">
        <f>IFERROR(VLOOKUP(Table25[[#This Row],[PLAYER]],WR_L3!$AD:$AF,2,0),"-")</f>
        <v>-</v>
      </c>
      <c r="M129" s="244">
        <f>IFERROR(VLOOKUP(Table25[[#This Row],[PLAYER]],WR_L1!$AD:$AF,2,0),"-")</f>
        <v>0</v>
      </c>
      <c r="P129" s="290" t="s">
        <v>1261</v>
      </c>
      <c r="Q129" s="327" t="str">
        <f>IFERROR(VLOOKUP(Table3[[#This Row],[PLAYER]],RB_SEA!$AB:$AD,3,0),"")</f>
        <v>CIN</v>
      </c>
      <c r="R129" s="244">
        <f>IFERROR(VLOOKUP(Table3[[#This Row],[PLAYER]],RB_SEA!$AB:$AF,2,0),"-")</f>
        <v>60.5</v>
      </c>
      <c r="S129" s="244">
        <f>IFERROR(VLOOKUP(Table3[[#This Row],[PLAYER]],RB_L3!$AB:$AF,2,0),"-")</f>
        <v>20</v>
      </c>
      <c r="T129" s="244" t="str">
        <f>IFERROR(VLOOKUP(Table3[[#This Row],[PLAYER]],'RB_L1 '!$AB:$AC,2,0),"-")</f>
        <v/>
      </c>
      <c r="W129" s="292" t="s">
        <v>1425</v>
      </c>
      <c r="X129" s="336" t="str">
        <f>IFERROR(VLOOKUP(Table5[[#This Row],[PLAYER]],TE_L1!$AD:$AF,3,0),"-")</f>
        <v>-</v>
      </c>
      <c r="Y129" s="326" t="str">
        <f>IFERROR(VLOOKUP(Table5[[#This Row],[PLAYER]],TE_SEA!$AD:$AE,2,0),"-")</f>
        <v/>
      </c>
      <c r="Z129" s="326" t="str">
        <f>IFERROR(VLOOKUP(Table5[[#This Row],[PLAYER]],TE_L1!$AD:$AE,2,0),"-")</f>
        <v>-</v>
      </c>
    </row>
    <row r="130" spans="2:26" x14ac:dyDescent="0.3">
      <c r="B130" s="43" t="s">
        <v>1425</v>
      </c>
      <c r="C130" s="286" t="str">
        <f>IFERROR(VLOOKUP(Table2[[#This Row],[PLAYER]],QB_L1!$AB:$AD,3,0),"-")</f>
        <v/>
      </c>
      <c r="D130" s="244" t="str">
        <f>IFERROR(VLOOKUP(Table2[[#This Row],[PLAYER]],QB_SEA!$AB:$AC,2,0),"-")</f>
        <v/>
      </c>
      <c r="E130" s="244" t="str">
        <f>IFERROR(VLOOKUP(Table2[[#This Row],[PLAYER]],QB_L3!$AB:$AC,2,0),"-")</f>
        <v/>
      </c>
      <c r="F130" s="244" t="str">
        <f>IFERROR(VLOOKUP(Table2[[#This Row],[PLAYER]],QB_L1!$AB:$AC,2,0),"-")</f>
        <v/>
      </c>
      <c r="I130" s="43" t="s">
        <v>1167</v>
      </c>
      <c r="J130" s="286" t="str">
        <f>IFERROR(VLOOKUP(Table25[[#This Row],[PLAYER]],WR_L1!$AD:$AF,3,0),"-")</f>
        <v>NO</v>
      </c>
      <c r="K130" s="244">
        <f>IFERROR(VLOOKUP(Table25[[#This Row],[PLAYER]],WR_SEA!$AD:$AF,2,0),"-")</f>
        <v>19.75</v>
      </c>
      <c r="L130" s="244" t="str">
        <f>IFERROR(VLOOKUP(Table25[[#This Row],[PLAYER]],WR_L3!$AD:$AF,2,0),"-")</f>
        <v>-</v>
      </c>
      <c r="M130" s="244" t="str">
        <f>IFERROR(VLOOKUP(Table25[[#This Row],[PLAYER]],WR_L1!$AD:$AF,2,0),"-")</f>
        <v/>
      </c>
      <c r="P130" s="290" t="s">
        <v>1448</v>
      </c>
      <c r="Q130" s="327" t="str">
        <f>IFERROR(VLOOKUP(Table3[[#This Row],[PLAYER]],RB_SEA!$AB:$AD,3,0),"")</f>
        <v/>
      </c>
      <c r="R130" s="244" t="str">
        <f>IFERROR(VLOOKUP(Table3[[#This Row],[PLAYER]],RB_SEA!$AB:$AF,2,0),"-")</f>
        <v>-</v>
      </c>
      <c r="S130" s="244" t="str">
        <f>IFERROR(VLOOKUP(Table3[[#This Row],[PLAYER]],RB_L3!$AB:$AF,2,0),"-")</f>
        <v>-</v>
      </c>
      <c r="T130" s="244" t="str">
        <f>IFERROR(VLOOKUP(Table3[[#This Row],[PLAYER]],'RB_L1 '!$AB:$AC,2,0),"-")</f>
        <v/>
      </c>
      <c r="W130" s="292" t="s">
        <v>1425</v>
      </c>
      <c r="X130" s="336" t="str">
        <f>IFERROR(VLOOKUP(Table5[[#This Row],[PLAYER]],TE_L1!$AD:$AF,3,0),"-")</f>
        <v>-</v>
      </c>
      <c r="Y130" s="326" t="str">
        <f>IFERROR(VLOOKUP(Table5[[#This Row],[PLAYER]],TE_SEA!$AD:$AE,2,0),"-")</f>
        <v/>
      </c>
      <c r="Z130" s="326" t="str">
        <f>IFERROR(VLOOKUP(Table5[[#This Row],[PLAYER]],TE_L1!$AD:$AE,2,0),"-")</f>
        <v>-</v>
      </c>
    </row>
    <row r="131" spans="2:26" x14ac:dyDescent="0.3">
      <c r="B131" s="43" t="s">
        <v>1425</v>
      </c>
      <c r="C131" s="286" t="str">
        <f>IFERROR(VLOOKUP(Table2[[#This Row],[PLAYER]],QB_L1!$AB:$AD,3,0),"-")</f>
        <v/>
      </c>
      <c r="D131" s="244" t="str">
        <f>IFERROR(VLOOKUP(Table2[[#This Row],[PLAYER]],QB_SEA!$AB:$AC,2,0),"-")</f>
        <v/>
      </c>
      <c r="E131" s="244" t="str">
        <f>IFERROR(VLOOKUP(Table2[[#This Row],[PLAYER]],QB_L3!$AB:$AC,2,0),"-")</f>
        <v/>
      </c>
      <c r="F131" s="244" t="str">
        <f>IFERROR(VLOOKUP(Table2[[#This Row],[PLAYER]],QB_L1!$AB:$AC,2,0),"-")</f>
        <v/>
      </c>
      <c r="I131" s="43" t="s">
        <v>1467</v>
      </c>
      <c r="J131" s="286" t="str">
        <f>IFERROR(VLOOKUP(Table25[[#This Row],[PLAYER]],WR_L1!$AD:$AF,3,0),"-")</f>
        <v>SEA</v>
      </c>
      <c r="K131" s="244" t="str">
        <f>IFERROR(VLOOKUP(Table25[[#This Row],[PLAYER]],WR_SEA!$AD:$AF,2,0),"-")</f>
        <v>-</v>
      </c>
      <c r="L131" s="244" t="str">
        <f>IFERROR(VLOOKUP(Table25[[#This Row],[PLAYER]],WR_L3!$AD:$AF,2,0),"-")</f>
        <v>-</v>
      </c>
      <c r="M131" s="244" t="str">
        <f>IFERROR(VLOOKUP(Table25[[#This Row],[PLAYER]],WR_L1!$AD:$AF,2,0),"-")</f>
        <v/>
      </c>
      <c r="P131" s="290" t="s">
        <v>1320</v>
      </c>
      <c r="Q131" s="327" t="str">
        <f>IFERROR(VLOOKUP(Table3[[#This Row],[PLAYER]],RB_SEA!$AB:$AD,3,0),"")</f>
        <v>DEN</v>
      </c>
      <c r="R131" s="244">
        <f>IFERROR(VLOOKUP(Table3[[#This Row],[PLAYER]],RB_SEA!$AB:$AF,2,0),"-")</f>
        <v>51</v>
      </c>
      <c r="S131" s="244" t="str">
        <f>IFERROR(VLOOKUP(Table3[[#This Row],[PLAYER]],RB_L3!$AB:$AF,2,0),"-")</f>
        <v>-</v>
      </c>
      <c r="T131" s="244" t="str">
        <f>IFERROR(VLOOKUP(Table3[[#This Row],[PLAYER]],'RB_L1 '!$AB:$AC,2,0),"-")</f>
        <v/>
      </c>
      <c r="W131" s="292" t="s">
        <v>1425</v>
      </c>
      <c r="X131" s="336" t="str">
        <f>IFERROR(VLOOKUP(Table5[[#This Row],[PLAYER]],TE_L1!$AD:$AF,3,0),"-")</f>
        <v>-</v>
      </c>
      <c r="Y131" s="326" t="str">
        <f>IFERROR(VLOOKUP(Table5[[#This Row],[PLAYER]],TE_SEA!$AD:$AE,2,0),"-")</f>
        <v/>
      </c>
      <c r="Z131" s="326" t="str">
        <f>IFERROR(VLOOKUP(Table5[[#This Row],[PLAYER]],TE_L1!$AD:$AE,2,0),"-")</f>
        <v>-</v>
      </c>
    </row>
    <row r="132" spans="2:26" x14ac:dyDescent="0.3">
      <c r="B132" s="43" t="s">
        <v>1425</v>
      </c>
      <c r="C132" s="286" t="str">
        <f>IFERROR(VLOOKUP(Table2[[#This Row],[PLAYER]],QB_L1!$AB:$AD,3,0),"-")</f>
        <v/>
      </c>
      <c r="D132" s="244" t="str">
        <f>IFERROR(VLOOKUP(Table2[[#This Row],[PLAYER]],QB_SEA!$AB:$AC,2,0),"-")</f>
        <v/>
      </c>
      <c r="E132" s="244" t="str">
        <f>IFERROR(VLOOKUP(Table2[[#This Row],[PLAYER]],QB_L3!$AB:$AC,2,0),"-")</f>
        <v/>
      </c>
      <c r="F132" s="244" t="str">
        <f>IFERROR(VLOOKUP(Table2[[#This Row],[PLAYER]],QB_L1!$AB:$AC,2,0),"-")</f>
        <v/>
      </c>
      <c r="I132" s="43" t="s">
        <v>1466</v>
      </c>
      <c r="J132" s="286" t="str">
        <f>IFERROR(VLOOKUP(Table25[[#This Row],[PLAYER]],WR_L1!$AD:$AF,3,0),"-")</f>
        <v>SEA</v>
      </c>
      <c r="K132" s="244" t="str">
        <f>IFERROR(VLOOKUP(Table25[[#This Row],[PLAYER]],WR_SEA!$AD:$AF,2,0),"-")</f>
        <v>-</v>
      </c>
      <c r="L132" s="244" t="str">
        <f>IFERROR(VLOOKUP(Table25[[#This Row],[PLAYER]],WR_L3!$AD:$AF,2,0),"-")</f>
        <v>-</v>
      </c>
      <c r="M132" s="244" t="str">
        <f>IFERROR(VLOOKUP(Table25[[#This Row],[PLAYER]],WR_L1!$AD:$AF,2,0),"-")</f>
        <v/>
      </c>
      <c r="P132" s="290" t="s">
        <v>1452</v>
      </c>
      <c r="Q132" s="327" t="str">
        <f>IFERROR(VLOOKUP(Table3[[#This Row],[PLAYER]],RB_SEA!$AB:$AD,3,0),"")</f>
        <v/>
      </c>
      <c r="R132" s="244" t="str">
        <f>IFERROR(VLOOKUP(Table3[[#This Row],[PLAYER]],RB_SEA!$AB:$AF,2,0),"-")</f>
        <v>-</v>
      </c>
      <c r="S132" s="244" t="str">
        <f>IFERROR(VLOOKUP(Table3[[#This Row],[PLAYER]],RB_L3!$AB:$AF,2,0),"-")</f>
        <v>-</v>
      </c>
      <c r="T132" s="244" t="str">
        <f>IFERROR(VLOOKUP(Table3[[#This Row],[PLAYER]],'RB_L1 '!$AB:$AC,2,0),"-")</f>
        <v/>
      </c>
      <c r="W132" s="292" t="s">
        <v>1425</v>
      </c>
      <c r="X132" s="336" t="str">
        <f>IFERROR(VLOOKUP(Table5[[#This Row],[PLAYER]],TE_L1!$AD:$AF,3,0),"-")</f>
        <v>-</v>
      </c>
      <c r="Y132" s="326" t="str">
        <f>IFERROR(VLOOKUP(Table5[[#This Row],[PLAYER]],TE_SEA!$AD:$AE,2,0),"-")</f>
        <v/>
      </c>
      <c r="Z132" s="326" t="str">
        <f>IFERROR(VLOOKUP(Table5[[#This Row],[PLAYER]],TE_L1!$AD:$AE,2,0),"-")</f>
        <v>-</v>
      </c>
    </row>
    <row r="133" spans="2:26" x14ac:dyDescent="0.3">
      <c r="B133" s="43" t="s">
        <v>1425</v>
      </c>
      <c r="C133" s="286" t="str">
        <f>IFERROR(VLOOKUP(Table2[[#This Row],[PLAYER]],QB_L1!$AB:$AD,3,0),"-")</f>
        <v/>
      </c>
      <c r="D133" s="244" t="str">
        <f>IFERROR(VLOOKUP(Table2[[#This Row],[PLAYER]],QB_SEA!$AB:$AC,2,0),"-")</f>
        <v/>
      </c>
      <c r="E133" s="244" t="str">
        <f>IFERROR(VLOOKUP(Table2[[#This Row],[PLAYER]],QB_L3!$AB:$AC,2,0),"-")</f>
        <v/>
      </c>
      <c r="F133" s="244" t="str">
        <f>IFERROR(VLOOKUP(Table2[[#This Row],[PLAYER]],QB_L1!$AB:$AC,2,0),"-")</f>
        <v/>
      </c>
      <c r="I133" s="43" t="s">
        <v>1156</v>
      </c>
      <c r="J133" s="286" t="str">
        <f>IFERROR(VLOOKUP(Table25[[#This Row],[PLAYER]],WR_L1!$AD:$AF,3,0),"-")</f>
        <v>ARI</v>
      </c>
      <c r="K133" s="244">
        <f>IFERROR(VLOOKUP(Table25[[#This Row],[PLAYER]],WR_SEA!$AD:$AF,2,0),"-")</f>
        <v>51.75</v>
      </c>
      <c r="L133" s="244">
        <f>IFERROR(VLOOKUP(Table25[[#This Row],[PLAYER]],WR_L3!$AD:$AF,2,0),"-")</f>
        <v>47</v>
      </c>
      <c r="M133" s="244" t="str">
        <f>IFERROR(VLOOKUP(Table25[[#This Row],[PLAYER]],WR_L1!$AD:$AF,2,0),"-")</f>
        <v/>
      </c>
      <c r="P133" s="290" t="s">
        <v>1356</v>
      </c>
      <c r="Q133" s="327" t="str">
        <f>IFERROR(VLOOKUP(Table3[[#This Row],[PLAYER]],RB_SEA!$AB:$AD,3,0),"")</f>
        <v>NO</v>
      </c>
      <c r="R133" s="244">
        <f>IFERROR(VLOOKUP(Table3[[#This Row],[PLAYER]],RB_SEA!$AB:$AF,2,0),"-")</f>
        <v>5.4285714285714288</v>
      </c>
      <c r="S133" s="244" t="str">
        <f>IFERROR(VLOOKUP(Table3[[#This Row],[PLAYER]],RB_L3!$AB:$AF,2,0),"-")</f>
        <v>-</v>
      </c>
      <c r="T133" s="244">
        <f>IFERROR(VLOOKUP(Table3[[#This Row],[PLAYER]],'RB_L1 '!$AB:$AC,2,0),"-")</f>
        <v>0</v>
      </c>
      <c r="W133" s="292" t="s">
        <v>1425</v>
      </c>
      <c r="X133" s="336" t="str">
        <f>IFERROR(VLOOKUP(Table5[[#This Row],[PLAYER]],TE_L1!$AD:$AF,3,0),"-")</f>
        <v>-</v>
      </c>
      <c r="Y133" s="326" t="str">
        <f>IFERROR(VLOOKUP(Table5[[#This Row],[PLAYER]],TE_SEA!$AD:$AE,2,0),"-")</f>
        <v/>
      </c>
      <c r="Z133" s="326" t="str">
        <f>IFERROR(VLOOKUP(Table5[[#This Row],[PLAYER]],TE_L1!$AD:$AE,2,0),"-")</f>
        <v>-</v>
      </c>
    </row>
    <row r="134" spans="2:26" x14ac:dyDescent="0.3">
      <c r="B134" s="43" t="s">
        <v>1425</v>
      </c>
      <c r="C134" s="286" t="str">
        <f>IFERROR(VLOOKUP(Table2[[#This Row],[PLAYER]],QB_L1!$AB:$AD,3,0),"-")</f>
        <v/>
      </c>
      <c r="D134" s="244" t="str">
        <f>IFERROR(VLOOKUP(Table2[[#This Row],[PLAYER]],QB_SEA!$AB:$AC,2,0),"-")</f>
        <v/>
      </c>
      <c r="E134" s="244" t="str">
        <f>IFERROR(VLOOKUP(Table2[[#This Row],[PLAYER]],QB_L3!$AB:$AC,2,0),"-")</f>
        <v/>
      </c>
      <c r="F134" s="244" t="str">
        <f>IFERROR(VLOOKUP(Table2[[#This Row],[PLAYER]],QB_L1!$AB:$AC,2,0),"-")</f>
        <v/>
      </c>
      <c r="I134" s="43" t="s">
        <v>1488</v>
      </c>
      <c r="J134" s="286" t="str">
        <f>IFERROR(VLOOKUP(Table25[[#This Row],[PLAYER]],WR_L1!$AD:$AF,3,0),"-")</f>
        <v>BUF</v>
      </c>
      <c r="K134" s="244" t="str">
        <f>IFERROR(VLOOKUP(Table25[[#This Row],[PLAYER]],WR_SEA!$AD:$AF,2,0),"-")</f>
        <v>-</v>
      </c>
      <c r="L134" s="244" t="str">
        <f>IFERROR(VLOOKUP(Table25[[#This Row],[PLAYER]],WR_L3!$AD:$AF,2,0),"-")</f>
        <v>-</v>
      </c>
      <c r="M134" s="244" t="str">
        <f>IFERROR(VLOOKUP(Table25[[#This Row],[PLAYER]],WR_L1!$AD:$AF,2,0),"-")</f>
        <v/>
      </c>
      <c r="P134" s="290" t="s">
        <v>1275</v>
      </c>
      <c r="Q134" s="327" t="str">
        <f>IFERROR(VLOOKUP(Table3[[#This Row],[PLAYER]],RB_SEA!$AB:$AD,3,0),"")</f>
        <v>CHI</v>
      </c>
      <c r="R134" s="244">
        <f>IFERROR(VLOOKUP(Table3[[#This Row],[PLAYER]],RB_SEA!$AB:$AF,2,0),"-")</f>
        <v>64.3</v>
      </c>
      <c r="S134" s="244">
        <f>IFERROR(VLOOKUP(Table3[[#This Row],[PLAYER]],RB_L3!$AB:$AF,2,0),"-")</f>
        <v>57</v>
      </c>
      <c r="T134" s="244" t="str">
        <f>IFERROR(VLOOKUP(Table3[[#This Row],[PLAYER]],'RB_L1 '!$AB:$AC,2,0),"-")</f>
        <v/>
      </c>
      <c r="W134" s="292" t="s">
        <v>1425</v>
      </c>
      <c r="X134" s="336" t="str">
        <f>IFERROR(VLOOKUP(Table5[[#This Row],[PLAYER]],TE_L1!$AD:$AF,3,0),"-")</f>
        <v>-</v>
      </c>
      <c r="Y134" s="326" t="str">
        <f>IFERROR(VLOOKUP(Table5[[#This Row],[PLAYER]],TE_SEA!$AD:$AE,2,0),"-")</f>
        <v/>
      </c>
      <c r="Z134" s="326" t="str">
        <f>IFERROR(VLOOKUP(Table5[[#This Row],[PLAYER]],TE_L1!$AD:$AE,2,0),"-")</f>
        <v>-</v>
      </c>
    </row>
    <row r="135" spans="2:26" x14ac:dyDescent="0.3">
      <c r="B135" s="43" t="s">
        <v>1425</v>
      </c>
      <c r="C135" s="286" t="str">
        <f>IFERROR(VLOOKUP(Table2[[#This Row],[PLAYER]],QB_L1!$AB:$AD,3,0),"-")</f>
        <v/>
      </c>
      <c r="D135" s="244" t="str">
        <f>IFERROR(VLOOKUP(Table2[[#This Row],[PLAYER]],QB_SEA!$AB:$AC,2,0),"-")</f>
        <v/>
      </c>
      <c r="E135" s="244" t="str">
        <f>IFERROR(VLOOKUP(Table2[[#This Row],[PLAYER]],QB_L3!$AB:$AC,2,0),"-")</f>
        <v/>
      </c>
      <c r="F135" s="244" t="str">
        <f>IFERROR(VLOOKUP(Table2[[#This Row],[PLAYER]],QB_L1!$AB:$AC,2,0),"-")</f>
        <v/>
      </c>
      <c r="I135" s="43" t="s">
        <v>1483</v>
      </c>
      <c r="J135" s="286" t="str">
        <f>IFERROR(VLOOKUP(Table25[[#This Row],[PLAYER]],WR_L1!$AD:$AF,3,0),"-")</f>
        <v>DET</v>
      </c>
      <c r="K135" s="244" t="str">
        <f>IFERROR(VLOOKUP(Table25[[#This Row],[PLAYER]],WR_SEA!$AD:$AF,2,0),"-")</f>
        <v>-</v>
      </c>
      <c r="L135" s="244" t="str">
        <f>IFERROR(VLOOKUP(Table25[[#This Row],[PLAYER]],WR_L3!$AD:$AF,2,0),"-")</f>
        <v>-</v>
      </c>
      <c r="M135" s="244" t="str">
        <f>IFERROR(VLOOKUP(Table25[[#This Row],[PLAYER]],WR_L1!$AD:$AF,2,0),"-")</f>
        <v/>
      </c>
      <c r="P135" s="290" t="s">
        <v>1449</v>
      </c>
      <c r="Q135" s="327" t="str">
        <f>IFERROR(VLOOKUP(Table3[[#This Row],[PLAYER]],RB_SEA!$AB:$AD,3,0),"")</f>
        <v/>
      </c>
      <c r="R135" s="244" t="str">
        <f>IFERROR(VLOOKUP(Table3[[#This Row],[PLAYER]],RB_SEA!$AB:$AF,2,0),"-")</f>
        <v>-</v>
      </c>
      <c r="S135" s="244" t="str">
        <f>IFERROR(VLOOKUP(Table3[[#This Row],[PLAYER]],RB_L3!$AB:$AF,2,0),"-")</f>
        <v>-</v>
      </c>
      <c r="T135" s="244" t="str">
        <f>IFERROR(VLOOKUP(Table3[[#This Row],[PLAYER]],'RB_L1 '!$AB:$AC,2,0),"-")</f>
        <v/>
      </c>
      <c r="W135" s="292" t="s">
        <v>1425</v>
      </c>
      <c r="X135" s="336" t="str">
        <f>IFERROR(VLOOKUP(Table5[[#This Row],[PLAYER]],TE_L1!$AD:$AF,3,0),"-")</f>
        <v>-</v>
      </c>
      <c r="Y135" s="326" t="str">
        <f>IFERROR(VLOOKUP(Table5[[#This Row],[PLAYER]],TE_SEA!$AD:$AE,2,0),"-")</f>
        <v/>
      </c>
      <c r="Z135" s="326" t="str">
        <f>IFERROR(VLOOKUP(Table5[[#This Row],[PLAYER]],TE_L1!$AD:$AE,2,0),"-")</f>
        <v>-</v>
      </c>
    </row>
    <row r="136" spans="2:26" x14ac:dyDescent="0.3">
      <c r="B136" s="43" t="s">
        <v>1425</v>
      </c>
      <c r="C136" s="286" t="str">
        <f>IFERROR(VLOOKUP(Table2[[#This Row],[PLAYER]],QB_L1!$AB:$AD,3,0),"-")</f>
        <v/>
      </c>
      <c r="D136" s="244" t="str">
        <f>IFERROR(VLOOKUP(Table2[[#This Row],[PLAYER]],QB_SEA!$AB:$AC,2,0),"-")</f>
        <v/>
      </c>
      <c r="E136" s="244" t="str">
        <f>IFERROR(VLOOKUP(Table2[[#This Row],[PLAYER]],QB_L3!$AB:$AC,2,0),"-")</f>
        <v/>
      </c>
      <c r="F136" s="244" t="str">
        <f>IFERROR(VLOOKUP(Table2[[#This Row],[PLAYER]],QB_L1!$AB:$AC,2,0),"-")</f>
        <v/>
      </c>
      <c r="I136" s="43" t="s">
        <v>1212</v>
      </c>
      <c r="J136" s="286" t="str">
        <f>IFERROR(VLOOKUP(Table25[[#This Row],[PLAYER]],WR_L1!$AD:$AF,3,0),"-")</f>
        <v>NE</v>
      </c>
      <c r="K136" s="244">
        <f>IFERROR(VLOOKUP(Table25[[#This Row],[PLAYER]],WR_SEA!$AD:$AF,2,0),"-")</f>
        <v>14.333333333333334</v>
      </c>
      <c r="L136" s="244" t="str">
        <f>IFERROR(VLOOKUP(Table25[[#This Row],[PLAYER]],WR_L3!$AD:$AF,2,0),"-")</f>
        <v>-</v>
      </c>
      <c r="M136" s="244" t="str">
        <f>IFERROR(VLOOKUP(Table25[[#This Row],[PLAYER]],WR_L1!$AD:$AF,2,0),"-")</f>
        <v/>
      </c>
      <c r="P136" s="290" t="s">
        <v>1325</v>
      </c>
      <c r="Q136" s="327" t="str">
        <f>IFERROR(VLOOKUP(Table3[[#This Row],[PLAYER]],RB_SEA!$AB:$AD,3,0),"")</f>
        <v>DET</v>
      </c>
      <c r="R136" s="244">
        <f>IFERROR(VLOOKUP(Table3[[#This Row],[PLAYER]],RB_SEA!$AB:$AF,2,0),"-")</f>
        <v>14.571428571428571</v>
      </c>
      <c r="S136" s="244" t="str">
        <f>IFERROR(VLOOKUP(Table3[[#This Row],[PLAYER]],RB_L3!$AB:$AF,2,0),"-")</f>
        <v>-</v>
      </c>
      <c r="T136" s="244" t="str">
        <f>IFERROR(VLOOKUP(Table3[[#This Row],[PLAYER]],'RB_L1 '!$AB:$AC,2,0),"-")</f>
        <v/>
      </c>
      <c r="W136" s="292" t="s">
        <v>1425</v>
      </c>
      <c r="X136" s="336" t="str">
        <f>IFERROR(VLOOKUP(Table5[[#This Row],[PLAYER]],TE_L1!$AD:$AF,3,0),"-")</f>
        <v>-</v>
      </c>
      <c r="Y136" s="326" t="str">
        <f>IFERROR(VLOOKUP(Table5[[#This Row],[PLAYER]],TE_SEA!$AD:$AE,2,0),"-")</f>
        <v/>
      </c>
      <c r="Z136" s="326" t="str">
        <f>IFERROR(VLOOKUP(Table5[[#This Row],[PLAYER]],TE_L1!$AD:$AE,2,0),"-")</f>
        <v>-</v>
      </c>
    </row>
    <row r="137" spans="2:26" x14ac:dyDescent="0.3">
      <c r="B137" s="43" t="s">
        <v>1425</v>
      </c>
      <c r="C137" s="286" t="str">
        <f>IFERROR(VLOOKUP(Table2[[#This Row],[PLAYER]],QB_L1!$AB:$AD,3,0),"-")</f>
        <v/>
      </c>
      <c r="D137" s="244" t="str">
        <f>IFERROR(VLOOKUP(Table2[[#This Row],[PLAYER]],QB_SEA!$AB:$AC,2,0),"-")</f>
        <v/>
      </c>
      <c r="E137" s="244" t="str">
        <f>IFERROR(VLOOKUP(Table2[[#This Row],[PLAYER]],QB_L3!$AB:$AC,2,0),"-")</f>
        <v/>
      </c>
      <c r="F137" s="244" t="str">
        <f>IFERROR(VLOOKUP(Table2[[#This Row],[PLAYER]],QB_L1!$AB:$AC,2,0),"-")</f>
        <v/>
      </c>
      <c r="I137" s="43" t="s">
        <v>1478</v>
      </c>
      <c r="J137" s="286" t="str">
        <f>IFERROR(VLOOKUP(Table25[[#This Row],[PLAYER]],WR_L1!$AD:$AF,3,0),"-")</f>
        <v>KC</v>
      </c>
      <c r="K137" s="244" t="str">
        <f>IFERROR(VLOOKUP(Table25[[#This Row],[PLAYER]],WR_SEA!$AD:$AF,2,0),"-")</f>
        <v>-</v>
      </c>
      <c r="L137" s="244" t="str">
        <f>IFERROR(VLOOKUP(Table25[[#This Row],[PLAYER]],WR_L3!$AD:$AF,2,0),"-")</f>
        <v>-</v>
      </c>
      <c r="M137" s="244" t="str">
        <f>IFERROR(VLOOKUP(Table25[[#This Row],[PLAYER]],WR_L1!$AD:$AF,2,0),"-")</f>
        <v/>
      </c>
      <c r="P137" s="290" t="s">
        <v>1455</v>
      </c>
      <c r="Q137" s="327" t="str">
        <f>IFERROR(VLOOKUP(Table3[[#This Row],[PLAYER]],RB_SEA!$AB:$AD,3,0),"")</f>
        <v/>
      </c>
      <c r="R137" s="244" t="str">
        <f>IFERROR(VLOOKUP(Table3[[#This Row],[PLAYER]],RB_SEA!$AB:$AF,2,0),"-")</f>
        <v>-</v>
      </c>
      <c r="S137" s="244" t="str">
        <f>IFERROR(VLOOKUP(Table3[[#This Row],[PLAYER]],RB_L3!$AB:$AF,2,0),"-")</f>
        <v>-</v>
      </c>
      <c r="T137" s="244" t="str">
        <f>IFERROR(VLOOKUP(Table3[[#This Row],[PLAYER]],'RB_L1 '!$AB:$AC,2,0),"-")</f>
        <v/>
      </c>
      <c r="W137" s="292" t="s">
        <v>1425</v>
      </c>
      <c r="X137" s="336" t="str">
        <f>IFERROR(VLOOKUP(Table5[[#This Row],[PLAYER]],TE_L1!$AD:$AF,3,0),"-")</f>
        <v>-</v>
      </c>
      <c r="Y137" s="326" t="str">
        <f>IFERROR(VLOOKUP(Table5[[#This Row],[PLAYER]],TE_SEA!$AD:$AE,2,0),"-")</f>
        <v/>
      </c>
      <c r="Z137" s="326" t="str">
        <f>IFERROR(VLOOKUP(Table5[[#This Row],[PLAYER]],TE_L1!$AD:$AE,2,0),"-")</f>
        <v>-</v>
      </c>
    </row>
    <row r="138" spans="2:26" x14ac:dyDescent="0.3">
      <c r="B138" s="43" t="s">
        <v>1425</v>
      </c>
      <c r="C138" s="286" t="str">
        <f>IFERROR(VLOOKUP(Table2[[#This Row],[PLAYER]],QB_L1!$AB:$AD,3,0),"-")</f>
        <v/>
      </c>
      <c r="D138" s="244" t="str">
        <f>IFERROR(VLOOKUP(Table2[[#This Row],[PLAYER]],QB_SEA!$AB:$AC,2,0),"-")</f>
        <v/>
      </c>
      <c r="E138" s="244" t="str">
        <f>IFERROR(VLOOKUP(Table2[[#This Row],[PLAYER]],QB_L3!$AB:$AC,2,0),"-")</f>
        <v/>
      </c>
      <c r="F138" s="244" t="str">
        <f>IFERROR(VLOOKUP(Table2[[#This Row],[PLAYER]],QB_L1!$AB:$AC,2,0),"-")</f>
        <v/>
      </c>
      <c r="I138" s="43" t="s">
        <v>1485</v>
      </c>
      <c r="J138" s="286" t="str">
        <f>IFERROR(VLOOKUP(Table25[[#This Row],[PLAYER]],WR_L1!$AD:$AF,3,0),"-")</f>
        <v>LV</v>
      </c>
      <c r="K138" s="244" t="str">
        <f>IFERROR(VLOOKUP(Table25[[#This Row],[PLAYER]],WR_SEA!$AD:$AF,2,0),"-")</f>
        <v>-</v>
      </c>
      <c r="L138" s="244" t="str">
        <f>IFERROR(VLOOKUP(Table25[[#This Row],[PLAYER]],WR_L3!$AD:$AF,2,0),"-")</f>
        <v>-</v>
      </c>
      <c r="M138" s="244" t="str">
        <f>IFERROR(VLOOKUP(Table25[[#This Row],[PLAYER]],WR_L1!$AD:$AF,2,0),"-")</f>
        <v/>
      </c>
      <c r="P138" s="290" t="s">
        <v>1322</v>
      </c>
      <c r="Q138" s="327" t="str">
        <f>IFERROR(VLOOKUP(Table3[[#This Row],[PLAYER]],RB_SEA!$AB:$AD,3,0),"")</f>
        <v>PIT</v>
      </c>
      <c r="R138" s="244">
        <f>IFERROR(VLOOKUP(Table3[[#This Row],[PLAYER]],RB_SEA!$AB:$AF,2,0),"-")</f>
        <v>19</v>
      </c>
      <c r="S138" s="244">
        <f>IFERROR(VLOOKUP(Table3[[#This Row],[PLAYER]],RB_L3!$AB:$AF,2,0),"-")</f>
        <v>18.5</v>
      </c>
      <c r="T138" s="244" t="str">
        <f>IFERROR(VLOOKUP(Table3[[#This Row],[PLAYER]],'RB_L1 '!$AB:$AC,2,0),"-")</f>
        <v/>
      </c>
      <c r="W138" s="292" t="s">
        <v>1425</v>
      </c>
      <c r="X138" s="336" t="str">
        <f>IFERROR(VLOOKUP(Table5[[#This Row],[PLAYER]],TE_L1!$AD:$AF,3,0),"-")</f>
        <v>-</v>
      </c>
      <c r="Y138" s="326" t="str">
        <f>IFERROR(VLOOKUP(Table5[[#This Row],[PLAYER]],TE_SEA!$AD:$AE,2,0),"-")</f>
        <v/>
      </c>
      <c r="Z138" s="326" t="str">
        <f>IFERROR(VLOOKUP(Table5[[#This Row],[PLAYER]],TE_L1!$AD:$AE,2,0),"-")</f>
        <v>-</v>
      </c>
    </row>
    <row r="139" spans="2:26" x14ac:dyDescent="0.3">
      <c r="B139" s="43" t="s">
        <v>1425</v>
      </c>
      <c r="C139" s="286" t="str">
        <f>IFERROR(VLOOKUP(Table2[[#This Row],[PLAYER]],QB_L1!$AB:$AD,3,0),"-")</f>
        <v/>
      </c>
      <c r="D139" s="244" t="str">
        <f>IFERROR(VLOOKUP(Table2[[#This Row],[PLAYER]],QB_SEA!$AB:$AC,2,0),"-")</f>
        <v/>
      </c>
      <c r="E139" s="244" t="str">
        <f>IFERROR(VLOOKUP(Table2[[#This Row],[PLAYER]],QB_L3!$AB:$AC,2,0),"-")</f>
        <v/>
      </c>
      <c r="F139" s="244" t="str">
        <f>IFERROR(VLOOKUP(Table2[[#This Row],[PLAYER]],QB_L1!$AB:$AC,2,0),"-")</f>
        <v/>
      </c>
      <c r="I139" s="43" t="s">
        <v>1486</v>
      </c>
      <c r="J139" s="286" t="str">
        <f>IFERROR(VLOOKUP(Table25[[#This Row],[PLAYER]],WR_L1!$AD:$AF,3,0),"-")</f>
        <v>LAC</v>
      </c>
      <c r="K139" s="244" t="str">
        <f>IFERROR(VLOOKUP(Table25[[#This Row],[PLAYER]],WR_SEA!$AD:$AF,2,0),"-")</f>
        <v>-</v>
      </c>
      <c r="L139" s="244" t="str">
        <f>IFERROR(VLOOKUP(Table25[[#This Row],[PLAYER]],WR_L3!$AD:$AF,2,0),"-")</f>
        <v>-</v>
      </c>
      <c r="M139" s="244" t="str">
        <f>IFERROR(VLOOKUP(Table25[[#This Row],[PLAYER]],WR_L1!$AD:$AF,2,0),"-")</f>
        <v/>
      </c>
      <c r="P139" s="290" t="s">
        <v>1361</v>
      </c>
      <c r="Q139" s="327" t="str">
        <f>IFERROR(VLOOKUP(Table3[[#This Row],[PLAYER]],RB_SEA!$AB:$AD,3,0),"")</f>
        <v>CHI</v>
      </c>
      <c r="R139" s="244">
        <f>IFERROR(VLOOKUP(Table3[[#This Row],[PLAYER]],RB_SEA!$AB:$AF,2,0),"-")</f>
        <v>7.7142857142857144</v>
      </c>
      <c r="S139" s="244">
        <f>IFERROR(VLOOKUP(Table3[[#This Row],[PLAYER]],RB_L3!$AB:$AF,2,0),"-")</f>
        <v>8</v>
      </c>
      <c r="T139" s="244" t="str">
        <f>IFERROR(VLOOKUP(Table3[[#This Row],[PLAYER]],'RB_L1 '!$AB:$AC,2,0),"-")</f>
        <v/>
      </c>
      <c r="W139" s="292" t="s">
        <v>1425</v>
      </c>
      <c r="X139" s="336" t="str">
        <f>IFERROR(VLOOKUP(Table5[[#This Row],[PLAYER]],TE_L1!$AD:$AF,3,0),"-")</f>
        <v>-</v>
      </c>
      <c r="Y139" s="326" t="str">
        <f>IFERROR(VLOOKUP(Table5[[#This Row],[PLAYER]],TE_SEA!$AD:$AE,2,0),"-")</f>
        <v/>
      </c>
      <c r="Z139" s="326" t="str">
        <f>IFERROR(VLOOKUP(Table5[[#This Row],[PLAYER]],TE_L1!$AD:$AE,2,0),"-")</f>
        <v>-</v>
      </c>
    </row>
    <row r="140" spans="2:26" x14ac:dyDescent="0.3">
      <c r="B140" s="43" t="s">
        <v>1425</v>
      </c>
      <c r="C140" s="286" t="str">
        <f>IFERROR(VLOOKUP(Table2[[#This Row],[PLAYER]],QB_L1!$AB:$AD,3,0),"-")</f>
        <v/>
      </c>
      <c r="D140" s="244" t="str">
        <f>IFERROR(VLOOKUP(Table2[[#This Row],[PLAYER]],QB_SEA!$AB:$AC,2,0),"-")</f>
        <v/>
      </c>
      <c r="E140" s="244" t="str">
        <f>IFERROR(VLOOKUP(Table2[[#This Row],[PLAYER]],QB_L3!$AB:$AC,2,0),"-")</f>
        <v/>
      </c>
      <c r="F140" s="244" t="str">
        <f>IFERROR(VLOOKUP(Table2[[#This Row],[PLAYER]],QB_L1!$AB:$AC,2,0),"-")</f>
        <v/>
      </c>
      <c r="I140" s="43" t="s">
        <v>1222</v>
      </c>
      <c r="J140" s="286" t="str">
        <f>IFERROR(VLOOKUP(Table25[[#This Row],[PLAYER]],WR_L1!$AD:$AF,3,0),"-")</f>
        <v>CHI</v>
      </c>
      <c r="K140" s="244">
        <f>IFERROR(VLOOKUP(Table25[[#This Row],[PLAYER]],WR_SEA!$AD:$AF,2,0),"-")</f>
        <v>14.666666666666666</v>
      </c>
      <c r="L140" s="244" t="str">
        <f>IFERROR(VLOOKUP(Table25[[#This Row],[PLAYER]],WR_L3!$AD:$AF,2,0),"-")</f>
        <v>-</v>
      </c>
      <c r="M140" s="244" t="str">
        <f>IFERROR(VLOOKUP(Table25[[#This Row],[PLAYER]],WR_L1!$AD:$AF,2,0),"-")</f>
        <v/>
      </c>
      <c r="P140" s="290" t="s">
        <v>1337</v>
      </c>
      <c r="Q140" s="327" t="str">
        <f>IFERROR(VLOOKUP(Table3[[#This Row],[PLAYER]],RB_SEA!$AB:$AD,3,0),"")</f>
        <v>LAC</v>
      </c>
      <c r="R140" s="244">
        <f>IFERROR(VLOOKUP(Table3[[#This Row],[PLAYER]],RB_SEA!$AB:$AF,2,0),"-")</f>
        <v>1</v>
      </c>
      <c r="S140" s="244">
        <f>IFERROR(VLOOKUP(Table3[[#This Row],[PLAYER]],RB_L3!$AB:$AF,2,0),"-")</f>
        <v>1.5</v>
      </c>
      <c r="T140" s="244" t="str">
        <f>IFERROR(VLOOKUP(Table3[[#This Row],[PLAYER]],'RB_L1 '!$AB:$AC,2,0),"-")</f>
        <v/>
      </c>
      <c r="W140" s="292" t="s">
        <v>1425</v>
      </c>
      <c r="X140" s="336" t="str">
        <f>IFERROR(VLOOKUP(Table5[[#This Row],[PLAYER]],TE_L1!$AD:$AF,3,0),"-")</f>
        <v>-</v>
      </c>
      <c r="Y140" s="326" t="str">
        <f>IFERROR(VLOOKUP(Table5[[#This Row],[PLAYER]],TE_SEA!$AD:$AE,2,0),"-")</f>
        <v/>
      </c>
      <c r="Z140" s="326" t="str">
        <f>IFERROR(VLOOKUP(Table5[[#This Row],[PLAYER]],TE_L1!$AD:$AE,2,0),"-")</f>
        <v>-</v>
      </c>
    </row>
    <row r="141" spans="2:26" x14ac:dyDescent="0.3">
      <c r="B141" s="43" t="s">
        <v>1425</v>
      </c>
      <c r="C141" s="286" t="str">
        <f>IFERROR(VLOOKUP(Table2[[#This Row],[PLAYER]],QB_L1!$AB:$AD,3,0),"-")</f>
        <v/>
      </c>
      <c r="D141" s="244" t="str">
        <f>IFERROR(VLOOKUP(Table2[[#This Row],[PLAYER]],QB_SEA!$AB:$AC,2,0),"-")</f>
        <v/>
      </c>
      <c r="E141" s="244" t="str">
        <f>IFERROR(VLOOKUP(Table2[[#This Row],[PLAYER]],QB_L3!$AB:$AC,2,0),"-")</f>
        <v/>
      </c>
      <c r="F141" s="244" t="str">
        <f>IFERROR(VLOOKUP(Table2[[#This Row],[PLAYER]],QB_L1!$AB:$AC,2,0),"-")</f>
        <v/>
      </c>
      <c r="I141" s="43" t="s">
        <v>1497</v>
      </c>
      <c r="J141" s="286" t="str">
        <f>IFERROR(VLOOKUP(Table25[[#This Row],[PLAYER]],WR_L1!$AD:$AF,3,0),"-")</f>
        <v>KC</v>
      </c>
      <c r="K141" s="244" t="str">
        <f>IFERROR(VLOOKUP(Table25[[#This Row],[PLAYER]],WR_SEA!$AD:$AF,2,0),"-")</f>
        <v>-</v>
      </c>
      <c r="L141" s="244" t="str">
        <f>IFERROR(VLOOKUP(Table25[[#This Row],[PLAYER]],WR_L3!$AD:$AF,2,0),"-")</f>
        <v>-</v>
      </c>
      <c r="M141" s="244" t="str">
        <f>IFERROR(VLOOKUP(Table25[[#This Row],[PLAYER]],WR_L1!$AD:$AF,2,0),"-")</f>
        <v/>
      </c>
      <c r="P141" s="290" t="s">
        <v>1334</v>
      </c>
      <c r="Q141" s="327" t="str">
        <f>IFERROR(VLOOKUP(Table3[[#This Row],[PLAYER]],RB_SEA!$AB:$AD,3,0),"")</f>
        <v>DEN</v>
      </c>
      <c r="R141" s="244">
        <f>IFERROR(VLOOKUP(Table3[[#This Row],[PLAYER]],RB_SEA!$AB:$AF,2,0),"-")</f>
        <v>13.666666666666666</v>
      </c>
      <c r="S141" s="244" t="str">
        <f>IFERROR(VLOOKUP(Table3[[#This Row],[PLAYER]],RB_L3!$AB:$AF,2,0),"-")</f>
        <v>-</v>
      </c>
      <c r="T141" s="244" t="str">
        <f>IFERROR(VLOOKUP(Table3[[#This Row],[PLAYER]],'RB_L1 '!$AB:$AC,2,0),"-")</f>
        <v/>
      </c>
      <c r="W141" s="292" t="s">
        <v>1425</v>
      </c>
      <c r="X141" s="336" t="str">
        <f>IFERROR(VLOOKUP(Table5[[#This Row],[PLAYER]],TE_L1!$AD:$AF,3,0),"-")</f>
        <v>-</v>
      </c>
      <c r="Y141" s="326" t="str">
        <f>IFERROR(VLOOKUP(Table5[[#This Row],[PLAYER]],TE_SEA!$AD:$AE,2,0),"-")</f>
        <v/>
      </c>
      <c r="Z141" s="326" t="str">
        <f>IFERROR(VLOOKUP(Table5[[#This Row],[PLAYER]],TE_L1!$AD:$AE,2,0),"-")</f>
        <v>-</v>
      </c>
    </row>
    <row r="142" spans="2:26" x14ac:dyDescent="0.3">
      <c r="B142" s="43" t="s">
        <v>1425</v>
      </c>
      <c r="C142" s="286" t="str">
        <f>IFERROR(VLOOKUP(Table2[[#This Row],[PLAYER]],QB_L1!$AB:$AD,3,0),"-")</f>
        <v/>
      </c>
      <c r="D142" s="244" t="str">
        <f>IFERROR(VLOOKUP(Table2[[#This Row],[PLAYER]],QB_SEA!$AB:$AC,2,0),"-")</f>
        <v/>
      </c>
      <c r="E142" s="244" t="str">
        <f>IFERROR(VLOOKUP(Table2[[#This Row],[PLAYER]],QB_L3!$AB:$AC,2,0),"-")</f>
        <v/>
      </c>
      <c r="F142" s="244" t="str">
        <f>IFERROR(VLOOKUP(Table2[[#This Row],[PLAYER]],QB_L1!$AB:$AC,2,0),"-")</f>
        <v/>
      </c>
      <c r="I142" s="43" t="s">
        <v>1158</v>
      </c>
      <c r="J142" s="286" t="str">
        <f>IFERROR(VLOOKUP(Table25[[#This Row],[PLAYER]],WR_L1!$AD:$AF,3,0),"-")</f>
        <v>GB</v>
      </c>
      <c r="K142" s="244">
        <f>IFERROR(VLOOKUP(Table25[[#This Row],[PLAYER]],WR_SEA!$AD:$AF,2,0),"-")</f>
        <v>25</v>
      </c>
      <c r="L142" s="244" t="str">
        <f>IFERROR(VLOOKUP(Table25[[#This Row],[PLAYER]],WR_L3!$AD:$AF,2,0),"-")</f>
        <v>-</v>
      </c>
      <c r="M142" s="244" t="str">
        <f>IFERROR(VLOOKUP(Table25[[#This Row],[PLAYER]],WR_L1!$AD:$AF,2,0),"-")</f>
        <v/>
      </c>
      <c r="P142" s="290" t="s">
        <v>1298</v>
      </c>
      <c r="Q142" s="327" t="str">
        <f>IFERROR(VLOOKUP(Table3[[#This Row],[PLAYER]],RB_SEA!$AB:$AD,3,0),"")</f>
        <v>SEA</v>
      </c>
      <c r="R142" s="244">
        <f>IFERROR(VLOOKUP(Table3[[#This Row],[PLAYER]],RB_SEA!$AB:$AF,2,0),"-")</f>
        <v>69.2</v>
      </c>
      <c r="S142" s="244" t="str">
        <f>IFERROR(VLOOKUP(Table3[[#This Row],[PLAYER]],RB_L3!$AB:$AF,2,0),"-")</f>
        <v>-</v>
      </c>
      <c r="T142" s="244" t="str">
        <f>IFERROR(VLOOKUP(Table3[[#This Row],[PLAYER]],'RB_L1 '!$AB:$AC,2,0),"-")</f>
        <v/>
      </c>
      <c r="W142" s="292" t="s">
        <v>1425</v>
      </c>
      <c r="X142" s="336" t="str">
        <f>IFERROR(VLOOKUP(Table5[[#This Row],[PLAYER]],TE_L1!$AD:$AF,3,0),"-")</f>
        <v>-</v>
      </c>
      <c r="Y142" s="326" t="str">
        <f>IFERROR(VLOOKUP(Table5[[#This Row],[PLAYER]],TE_SEA!$AD:$AE,2,0),"-")</f>
        <v/>
      </c>
      <c r="Z142" s="326" t="str">
        <f>IFERROR(VLOOKUP(Table5[[#This Row],[PLAYER]],TE_L1!$AD:$AE,2,0),"-")</f>
        <v>-</v>
      </c>
    </row>
    <row r="143" spans="2:26" x14ac:dyDescent="0.3">
      <c r="B143" s="43" t="s">
        <v>1425</v>
      </c>
      <c r="C143" s="286" t="str">
        <f>IFERROR(VLOOKUP(Table2[[#This Row],[PLAYER]],QB_L1!$AB:$AD,3,0),"-")</f>
        <v/>
      </c>
      <c r="D143" s="244" t="str">
        <f>IFERROR(VLOOKUP(Table2[[#This Row],[PLAYER]],QB_SEA!$AB:$AC,2,0),"-")</f>
        <v/>
      </c>
      <c r="E143" s="244" t="str">
        <f>IFERROR(VLOOKUP(Table2[[#This Row],[PLAYER]],QB_L3!$AB:$AC,2,0),"-")</f>
        <v/>
      </c>
      <c r="F143" s="244" t="str">
        <f>IFERROR(VLOOKUP(Table2[[#This Row],[PLAYER]],QB_L1!$AB:$AC,2,0),"-")</f>
        <v/>
      </c>
      <c r="I143" s="43" t="s">
        <v>1232</v>
      </c>
      <c r="J143" s="286" t="str">
        <f>IFERROR(VLOOKUP(Table25[[#This Row],[PLAYER]],WR_L1!$AD:$AF,3,0),"-")</f>
        <v>CLE</v>
      </c>
      <c r="K143" s="244">
        <f>IFERROR(VLOOKUP(Table25[[#This Row],[PLAYER]],WR_SEA!$AD:$AF,2,0),"-")</f>
        <v>7</v>
      </c>
      <c r="L143" s="244" t="str">
        <f>IFERROR(VLOOKUP(Table25[[#This Row],[PLAYER]],WR_L3!$AD:$AF,2,0),"-")</f>
        <v>-</v>
      </c>
      <c r="M143" s="244" t="str">
        <f>IFERROR(VLOOKUP(Table25[[#This Row],[PLAYER]],WR_L1!$AD:$AF,2,0),"-")</f>
        <v/>
      </c>
      <c r="P143" s="290" t="s">
        <v>1331</v>
      </c>
      <c r="Q143" s="327" t="str">
        <f>IFERROR(VLOOKUP(Table3[[#This Row],[PLAYER]],RB_SEA!$AB:$AD,3,0),"")</f>
        <v>LAC</v>
      </c>
      <c r="R143" s="244">
        <f>IFERROR(VLOOKUP(Table3[[#This Row],[PLAYER]],RB_SEA!$AB:$AF,2,0),"-")</f>
        <v>10.6</v>
      </c>
      <c r="S143" s="244">
        <f>IFERROR(VLOOKUP(Table3[[#This Row],[PLAYER]],RB_L3!$AB:$AF,2,0),"-")</f>
        <v>1.5</v>
      </c>
      <c r="T143" s="244" t="str">
        <f>IFERROR(VLOOKUP(Table3[[#This Row],[PLAYER]],'RB_L1 '!$AB:$AC,2,0),"-")</f>
        <v/>
      </c>
      <c r="W143" s="292" t="s">
        <v>1425</v>
      </c>
      <c r="X143" s="336" t="str">
        <f>IFERROR(VLOOKUP(Table5[[#This Row],[PLAYER]],TE_L1!$AD:$AF,3,0),"-")</f>
        <v>-</v>
      </c>
      <c r="Y143" s="326" t="str">
        <f>IFERROR(VLOOKUP(Table5[[#This Row],[PLAYER]],TE_SEA!$AD:$AE,2,0),"-")</f>
        <v/>
      </c>
      <c r="Z143" s="326" t="str">
        <f>IFERROR(VLOOKUP(Table5[[#This Row],[PLAYER]],TE_L1!$AD:$AE,2,0),"-")</f>
        <v>-</v>
      </c>
    </row>
    <row r="144" spans="2:26" x14ac:dyDescent="0.3">
      <c r="B144" s="43" t="s">
        <v>1425</v>
      </c>
      <c r="C144" s="286" t="str">
        <f>IFERROR(VLOOKUP(Table2[[#This Row],[PLAYER]],QB_L1!$AB:$AD,3,0),"-")</f>
        <v/>
      </c>
      <c r="D144" s="244" t="str">
        <f>IFERROR(VLOOKUP(Table2[[#This Row],[PLAYER]],QB_SEA!$AB:$AC,2,0),"-")</f>
        <v/>
      </c>
      <c r="E144" s="244" t="str">
        <f>IFERROR(VLOOKUP(Table2[[#This Row],[PLAYER]],QB_L3!$AB:$AC,2,0),"-")</f>
        <v/>
      </c>
      <c r="F144" s="244" t="str">
        <f>IFERROR(VLOOKUP(Table2[[#This Row],[PLAYER]],QB_L1!$AB:$AC,2,0),"-")</f>
        <v/>
      </c>
      <c r="I144" s="43" t="s">
        <v>1496</v>
      </c>
      <c r="J144" s="286" t="str">
        <f>IFERROR(VLOOKUP(Table25[[#This Row],[PLAYER]],WR_L1!$AD:$AF,3,0),"-")</f>
        <v>NO</v>
      </c>
      <c r="K144" s="244">
        <f>IFERROR(VLOOKUP(Table25[[#This Row],[PLAYER]],WR_SEA!$AD:$AF,2,0),"-")</f>
        <v>12.333333333333334</v>
      </c>
      <c r="L144" s="244" t="str">
        <f>IFERROR(VLOOKUP(Table25[[#This Row],[PLAYER]],WR_L3!$AD:$AF,2,0),"-")</f>
        <v>-</v>
      </c>
      <c r="M144" s="244">
        <f>IFERROR(VLOOKUP(Table25[[#This Row],[PLAYER]],WR_L1!$AD:$AF,2,0),"-")</f>
        <v>0</v>
      </c>
      <c r="P144" s="290" t="s">
        <v>1303</v>
      </c>
      <c r="Q144" s="327" t="str">
        <f>IFERROR(VLOOKUP(Table3[[#This Row],[PLAYER]],RB_SEA!$AB:$AD,3,0),"")</f>
        <v>DEN</v>
      </c>
      <c r="R144" s="244">
        <f>IFERROR(VLOOKUP(Table3[[#This Row],[PLAYER]],RB_SEA!$AB:$AF,2,0),"-")</f>
        <v>13.5</v>
      </c>
      <c r="S144" s="244">
        <f>IFERROR(VLOOKUP(Table3[[#This Row],[PLAYER]],RB_L3!$AB:$AF,2,0),"-")</f>
        <v>7.5</v>
      </c>
      <c r="T144" s="244" t="str">
        <f>IFERROR(VLOOKUP(Table3[[#This Row],[PLAYER]],'RB_L1 '!$AB:$AC,2,0),"-")</f>
        <v/>
      </c>
      <c r="W144" s="292" t="s">
        <v>1425</v>
      </c>
      <c r="X144" s="336" t="str">
        <f>IFERROR(VLOOKUP(Table5[[#This Row],[PLAYER]],TE_L1!$AD:$AF,3,0),"-")</f>
        <v>-</v>
      </c>
      <c r="Y144" s="326" t="str">
        <f>IFERROR(VLOOKUP(Table5[[#This Row],[PLAYER]],TE_SEA!$AD:$AE,2,0),"-")</f>
        <v/>
      </c>
      <c r="Z144" s="326" t="str">
        <f>IFERROR(VLOOKUP(Table5[[#This Row],[PLAYER]],TE_L1!$AD:$AE,2,0),"-")</f>
        <v>-</v>
      </c>
    </row>
    <row r="145" spans="2:26" x14ac:dyDescent="0.3">
      <c r="B145" s="43" t="s">
        <v>1425</v>
      </c>
      <c r="C145" s="286" t="str">
        <f>IFERROR(VLOOKUP(Table2[[#This Row],[PLAYER]],QB_L1!$AB:$AD,3,0),"-")</f>
        <v/>
      </c>
      <c r="D145" s="244" t="str">
        <f>IFERROR(VLOOKUP(Table2[[#This Row],[PLAYER]],QB_SEA!$AB:$AC,2,0),"-")</f>
        <v/>
      </c>
      <c r="E145" s="244" t="str">
        <f>IFERROR(VLOOKUP(Table2[[#This Row],[PLAYER]],QB_L3!$AB:$AC,2,0),"-")</f>
        <v/>
      </c>
      <c r="F145" s="244" t="str">
        <f>IFERROR(VLOOKUP(Table2[[#This Row],[PLAYER]],QB_L1!$AB:$AC,2,0),"-")</f>
        <v/>
      </c>
      <c r="I145" s="43" t="s">
        <v>1495</v>
      </c>
      <c r="J145" s="286" t="str">
        <f>IFERROR(VLOOKUP(Table25[[#This Row],[PLAYER]],WR_L1!$AD:$AF,3,0),"-")</f>
        <v>MIA</v>
      </c>
      <c r="K145" s="244" t="str">
        <f>IFERROR(VLOOKUP(Table25[[#This Row],[PLAYER]],WR_SEA!$AD:$AF,2,0),"-")</f>
        <v>-</v>
      </c>
      <c r="L145" s="244" t="str">
        <f>IFERROR(VLOOKUP(Table25[[#This Row],[PLAYER]],WR_L3!$AD:$AF,2,0),"-")</f>
        <v>-</v>
      </c>
      <c r="M145" s="244" t="str">
        <f>IFERROR(VLOOKUP(Table25[[#This Row],[PLAYER]],WR_L1!$AD:$AF,2,0),"-")</f>
        <v/>
      </c>
      <c r="P145" s="290" t="s">
        <v>1272</v>
      </c>
      <c r="Q145" s="327" t="str">
        <f>IFERROR(VLOOKUP(Table3[[#This Row],[PLAYER]],RB_SEA!$AB:$AD,3,0),"")</f>
        <v>TB</v>
      </c>
      <c r="R145" s="244">
        <f>IFERROR(VLOOKUP(Table3[[#This Row],[PLAYER]],RB_SEA!$AB:$AF,2,0),"-")</f>
        <v>46.2</v>
      </c>
      <c r="S145" s="244">
        <f>IFERROR(VLOOKUP(Table3[[#This Row],[PLAYER]],RB_L3!$AB:$AF,2,0),"-")</f>
        <v>57</v>
      </c>
      <c r="T145" s="244" t="str">
        <f>IFERROR(VLOOKUP(Table3[[#This Row],[PLAYER]],'RB_L1 '!$AB:$AC,2,0),"-")</f>
        <v/>
      </c>
      <c r="W145" s="292" t="s">
        <v>1425</v>
      </c>
      <c r="X145" s="336" t="str">
        <f>IFERROR(VLOOKUP(Table5[[#This Row],[PLAYER]],TE_L1!$AD:$AF,3,0),"-")</f>
        <v>-</v>
      </c>
      <c r="Y145" s="326" t="str">
        <f>IFERROR(VLOOKUP(Table5[[#This Row],[PLAYER]],TE_SEA!$AD:$AE,2,0),"-")</f>
        <v/>
      </c>
      <c r="Z145" s="326" t="str">
        <f>IFERROR(VLOOKUP(Table5[[#This Row],[PLAYER]],TE_L1!$AD:$AE,2,0),"-")</f>
        <v>-</v>
      </c>
    </row>
    <row r="146" spans="2:26" x14ac:dyDescent="0.3">
      <c r="B146" s="43" t="s">
        <v>1425</v>
      </c>
      <c r="C146" s="286" t="str">
        <f>IFERROR(VLOOKUP(Table2[[#This Row],[PLAYER]],QB_L1!$AB:$AD,3,0),"-")</f>
        <v/>
      </c>
      <c r="D146" s="244" t="str">
        <f>IFERROR(VLOOKUP(Table2[[#This Row],[PLAYER]],QB_SEA!$AB:$AC,2,0),"-")</f>
        <v/>
      </c>
      <c r="E146" s="244" t="str">
        <f>IFERROR(VLOOKUP(Table2[[#This Row],[PLAYER]],QB_L3!$AB:$AC,2,0),"-")</f>
        <v/>
      </c>
      <c r="F146" s="244" t="str">
        <f>IFERROR(VLOOKUP(Table2[[#This Row],[PLAYER]],QB_L1!$AB:$AC,2,0),"-")</f>
        <v/>
      </c>
      <c r="I146" s="43" t="s">
        <v>1471</v>
      </c>
      <c r="J146" s="286" t="str">
        <f>IFERROR(VLOOKUP(Table25[[#This Row],[PLAYER]],WR_L1!$AD:$AF,3,0),"-")</f>
        <v>MIA</v>
      </c>
      <c r="K146" s="244" t="str">
        <f>IFERROR(VLOOKUP(Table25[[#This Row],[PLAYER]],WR_SEA!$AD:$AF,2,0),"-")</f>
        <v>-</v>
      </c>
      <c r="L146" s="244" t="str">
        <f>IFERROR(VLOOKUP(Table25[[#This Row],[PLAYER]],WR_L3!$AD:$AF,2,0),"-")</f>
        <v>-</v>
      </c>
      <c r="M146" s="244" t="str">
        <f>IFERROR(VLOOKUP(Table25[[#This Row],[PLAYER]],WR_L1!$AD:$AF,2,0),"-")</f>
        <v/>
      </c>
      <c r="P146" s="290" t="s">
        <v>1380</v>
      </c>
      <c r="Q146" s="327" t="str">
        <f>IFERROR(VLOOKUP(Table3[[#This Row],[PLAYER]],RB_SEA!$AB:$AD,3,0),"")</f>
        <v>CLE</v>
      </c>
      <c r="R146" s="244">
        <f>IFERROR(VLOOKUP(Table3[[#This Row],[PLAYER]],RB_SEA!$AB:$AF,2,0),"-")</f>
        <v>-1.3333333333333333</v>
      </c>
      <c r="S146" s="244" t="str">
        <f>IFERROR(VLOOKUP(Table3[[#This Row],[PLAYER]],RB_L3!$AB:$AF,2,0),"-")</f>
        <v>-</v>
      </c>
      <c r="T146" s="244" t="str">
        <f>IFERROR(VLOOKUP(Table3[[#This Row],[PLAYER]],'RB_L1 '!$AB:$AC,2,0),"-")</f>
        <v/>
      </c>
      <c r="W146" s="292" t="s">
        <v>1425</v>
      </c>
      <c r="X146" s="336" t="str">
        <f>IFERROR(VLOOKUP(Table5[[#This Row],[PLAYER]],TE_L1!$AD:$AF,3,0),"-")</f>
        <v>-</v>
      </c>
      <c r="Y146" s="326" t="str">
        <f>IFERROR(VLOOKUP(Table5[[#This Row],[PLAYER]],TE_SEA!$AD:$AE,2,0),"-")</f>
        <v/>
      </c>
      <c r="Z146" s="326" t="str">
        <f>IFERROR(VLOOKUP(Table5[[#This Row],[PLAYER]],TE_L1!$AD:$AE,2,0),"-")</f>
        <v>-</v>
      </c>
    </row>
    <row r="147" spans="2:26" x14ac:dyDescent="0.3">
      <c r="B147" s="43" t="s">
        <v>1425</v>
      </c>
      <c r="C147" s="286" t="str">
        <f>IFERROR(VLOOKUP(Table2[[#This Row],[PLAYER]],QB_L1!$AB:$AD,3,0),"-")</f>
        <v/>
      </c>
      <c r="D147" s="244" t="str">
        <f>IFERROR(VLOOKUP(Table2[[#This Row],[PLAYER]],QB_SEA!$AB:$AC,2,0),"-")</f>
        <v/>
      </c>
      <c r="E147" s="244" t="str">
        <f>IFERROR(VLOOKUP(Table2[[#This Row],[PLAYER]],QB_L3!$AB:$AC,2,0),"-")</f>
        <v/>
      </c>
      <c r="F147" s="244" t="str">
        <f>IFERROR(VLOOKUP(Table2[[#This Row],[PLAYER]],QB_L1!$AB:$AC,2,0),"-")</f>
        <v/>
      </c>
      <c r="I147" s="43" t="s">
        <v>1472</v>
      </c>
      <c r="J147" s="286" t="str">
        <f>IFERROR(VLOOKUP(Table25[[#This Row],[PLAYER]],WR_L1!$AD:$AF,3,0),"-")</f>
        <v>SEA</v>
      </c>
      <c r="K147" s="244" t="str">
        <f>IFERROR(VLOOKUP(Table25[[#This Row],[PLAYER]],WR_SEA!$AD:$AF,2,0),"-")</f>
        <v>-</v>
      </c>
      <c r="L147" s="244" t="str">
        <f>IFERROR(VLOOKUP(Table25[[#This Row],[PLAYER]],WR_L3!$AD:$AF,2,0),"-")</f>
        <v>-</v>
      </c>
      <c r="M147" s="244" t="str">
        <f>IFERROR(VLOOKUP(Table25[[#This Row],[PLAYER]],WR_L1!$AD:$AF,2,0),"-")</f>
        <v/>
      </c>
      <c r="P147" s="290" t="s">
        <v>1371</v>
      </c>
      <c r="Q147" s="327" t="str">
        <f>IFERROR(VLOOKUP(Table3[[#This Row],[PLAYER]],RB_SEA!$AB:$AD,3,0),"")</f>
        <v>PHI</v>
      </c>
      <c r="R147" s="244">
        <f>IFERROR(VLOOKUP(Table3[[#This Row],[PLAYER]],RB_SEA!$AB:$AF,2,0),"-")</f>
        <v>19</v>
      </c>
      <c r="S147" s="244" t="str">
        <f>IFERROR(VLOOKUP(Table3[[#This Row],[PLAYER]],RB_L3!$AB:$AF,2,0),"-")</f>
        <v>-</v>
      </c>
      <c r="T147" s="244" t="str">
        <f>IFERROR(VLOOKUP(Table3[[#This Row],[PLAYER]],'RB_L1 '!$AB:$AC,2,0),"-")</f>
        <v/>
      </c>
      <c r="W147" s="292" t="s">
        <v>1425</v>
      </c>
      <c r="X147" s="336" t="str">
        <f>IFERROR(VLOOKUP(Table5[[#This Row],[PLAYER]],TE_L1!$AD:$AF,3,0),"-")</f>
        <v>-</v>
      </c>
      <c r="Y147" s="326" t="str">
        <f>IFERROR(VLOOKUP(Table5[[#This Row],[PLAYER]],TE_SEA!$AD:$AE,2,0),"-")</f>
        <v/>
      </c>
      <c r="Z147" s="326" t="str">
        <f>IFERROR(VLOOKUP(Table5[[#This Row],[PLAYER]],TE_L1!$AD:$AE,2,0),"-")</f>
        <v>-</v>
      </c>
    </row>
    <row r="148" spans="2:26" x14ac:dyDescent="0.3">
      <c r="B148" s="43" t="s">
        <v>1425</v>
      </c>
      <c r="C148" s="286" t="str">
        <f>IFERROR(VLOOKUP(Table2[[#This Row],[PLAYER]],QB_L1!$AB:$AD,3,0),"-")</f>
        <v/>
      </c>
      <c r="D148" s="244" t="str">
        <f>IFERROR(VLOOKUP(Table2[[#This Row],[PLAYER]],QB_SEA!$AB:$AC,2,0),"-")</f>
        <v/>
      </c>
      <c r="E148" s="244" t="str">
        <f>IFERROR(VLOOKUP(Table2[[#This Row],[PLAYER]],QB_L3!$AB:$AC,2,0),"-")</f>
        <v/>
      </c>
      <c r="F148" s="244" t="str">
        <f>IFERROR(VLOOKUP(Table2[[#This Row],[PLAYER]],QB_L1!$AB:$AC,2,0),"-")</f>
        <v/>
      </c>
      <c r="I148" s="43" t="s">
        <v>1474</v>
      </c>
      <c r="J148" s="286" t="str">
        <f>IFERROR(VLOOKUP(Table25[[#This Row],[PLAYER]],WR_L1!$AD:$AF,3,0),"-")</f>
        <v>LV</v>
      </c>
      <c r="K148" s="244" t="str">
        <f>IFERROR(VLOOKUP(Table25[[#This Row],[PLAYER]],WR_SEA!$AD:$AF,2,0),"-")</f>
        <v>-</v>
      </c>
      <c r="L148" s="244" t="str">
        <f>IFERROR(VLOOKUP(Table25[[#This Row],[PLAYER]],WR_L3!$AD:$AF,2,0),"-")</f>
        <v>-</v>
      </c>
      <c r="M148" s="244" t="str">
        <f>IFERROR(VLOOKUP(Table25[[#This Row],[PLAYER]],WR_L1!$AD:$AF,2,0),"-")</f>
        <v/>
      </c>
      <c r="P148" s="290" t="s">
        <v>1374</v>
      </c>
      <c r="Q148" s="327" t="str">
        <f>IFERROR(VLOOKUP(Table3[[#This Row],[PLAYER]],RB_SEA!$AB:$AD,3,0),"")</f>
        <v>NE</v>
      </c>
      <c r="R148" s="244">
        <f>IFERROR(VLOOKUP(Table3[[#This Row],[PLAYER]],RB_SEA!$AB:$AF,2,0),"-")</f>
        <v>0.83333333333333337</v>
      </c>
      <c r="S148" s="244" t="str">
        <f>IFERROR(VLOOKUP(Table3[[#This Row],[PLAYER]],RB_L3!$AB:$AF,2,0),"-")</f>
        <v>-</v>
      </c>
      <c r="T148" s="244">
        <f>IFERROR(VLOOKUP(Table3[[#This Row],[PLAYER]],'RB_L1 '!$AB:$AC,2,0),"-")</f>
        <v>0</v>
      </c>
      <c r="W148" s="292" t="s">
        <v>1425</v>
      </c>
      <c r="X148" s="336" t="str">
        <f>IFERROR(VLOOKUP(Table5[[#This Row],[PLAYER]],TE_L1!$AD:$AF,3,0),"-")</f>
        <v>-</v>
      </c>
      <c r="Y148" s="326" t="str">
        <f>IFERROR(VLOOKUP(Table5[[#This Row],[PLAYER]],TE_SEA!$AD:$AE,2,0),"-")</f>
        <v/>
      </c>
      <c r="Z148" s="326" t="str">
        <f>IFERROR(VLOOKUP(Table5[[#This Row],[PLAYER]],TE_L1!$AD:$AE,2,0),"-")</f>
        <v>-</v>
      </c>
    </row>
    <row r="149" spans="2:26" x14ac:dyDescent="0.3">
      <c r="B149" s="43" t="s">
        <v>1425</v>
      </c>
      <c r="C149" s="286" t="str">
        <f>IFERROR(VLOOKUP(Table2[[#This Row],[PLAYER]],QB_L1!$AB:$AD,3,0),"-")</f>
        <v/>
      </c>
      <c r="D149" s="244" t="str">
        <f>IFERROR(VLOOKUP(Table2[[#This Row],[PLAYER]],QB_SEA!$AB:$AC,2,0),"-")</f>
        <v/>
      </c>
      <c r="E149" s="244" t="str">
        <f>IFERROR(VLOOKUP(Table2[[#This Row],[PLAYER]],QB_L3!$AB:$AC,2,0),"-")</f>
        <v/>
      </c>
      <c r="F149" s="244" t="str">
        <f>IFERROR(VLOOKUP(Table2[[#This Row],[PLAYER]],QB_L1!$AB:$AC,2,0),"-")</f>
        <v/>
      </c>
      <c r="I149" s="43" t="s">
        <v>1475</v>
      </c>
      <c r="J149" s="286" t="str">
        <f>IFERROR(VLOOKUP(Table25[[#This Row],[PLAYER]],WR_L1!$AD:$AF,3,0),"-")</f>
        <v>CAR</v>
      </c>
      <c r="K149" s="244" t="str">
        <f>IFERROR(VLOOKUP(Table25[[#This Row],[PLAYER]],WR_SEA!$AD:$AF,2,0),"-")</f>
        <v>-</v>
      </c>
      <c r="L149" s="244" t="str">
        <f>IFERROR(VLOOKUP(Table25[[#This Row],[PLAYER]],WR_L3!$AD:$AF,2,0),"-")</f>
        <v>-</v>
      </c>
      <c r="M149" s="244" t="str">
        <f>IFERROR(VLOOKUP(Table25[[#This Row],[PLAYER]],WR_L1!$AD:$AF,2,0),"-")</f>
        <v/>
      </c>
      <c r="P149" s="290" t="s">
        <v>1343</v>
      </c>
      <c r="Q149" s="327" t="str">
        <f>IFERROR(VLOOKUP(Table3[[#This Row],[PLAYER]],RB_SEA!$AB:$AD,3,0),"")</f>
        <v>MIA</v>
      </c>
      <c r="R149" s="244">
        <f>IFERROR(VLOOKUP(Table3[[#This Row],[PLAYER]],RB_SEA!$AB:$AF,2,0),"-")</f>
        <v>0.8571428571428571</v>
      </c>
      <c r="S149" s="244" t="str">
        <f>IFERROR(VLOOKUP(Table3[[#This Row],[PLAYER]],RB_L3!$AB:$AF,2,0),"-")</f>
        <v>-</v>
      </c>
      <c r="T149" s="244">
        <f>IFERROR(VLOOKUP(Table3[[#This Row],[PLAYER]],'RB_L1 '!$AB:$AC,2,0),"-")</f>
        <v>0</v>
      </c>
      <c r="W149" s="292" t="s">
        <v>1425</v>
      </c>
      <c r="X149" s="336" t="str">
        <f>IFERROR(VLOOKUP(Table5[[#This Row],[PLAYER]],TE_L1!$AD:$AF,3,0),"-")</f>
        <v>-</v>
      </c>
      <c r="Y149" s="326" t="str">
        <f>IFERROR(VLOOKUP(Table5[[#This Row],[PLAYER]],TE_SEA!$AD:$AE,2,0),"-")</f>
        <v/>
      </c>
      <c r="Z149" s="326" t="str">
        <f>IFERROR(VLOOKUP(Table5[[#This Row],[PLAYER]],TE_L1!$AD:$AE,2,0),"-")</f>
        <v>-</v>
      </c>
    </row>
    <row r="150" spans="2:26" x14ac:dyDescent="0.3">
      <c r="B150" s="43" t="s">
        <v>1425</v>
      </c>
      <c r="C150" s="286" t="str">
        <f>IFERROR(VLOOKUP(Table2[[#This Row],[PLAYER]],QB_L1!$AB:$AD,3,0),"-")</f>
        <v/>
      </c>
      <c r="D150" s="244" t="str">
        <f>IFERROR(VLOOKUP(Table2[[#This Row],[PLAYER]],QB_SEA!$AB:$AC,2,0),"-")</f>
        <v/>
      </c>
      <c r="E150" s="244" t="str">
        <f>IFERROR(VLOOKUP(Table2[[#This Row],[PLAYER]],QB_L3!$AB:$AC,2,0),"-")</f>
        <v/>
      </c>
      <c r="F150" s="244" t="str">
        <f>IFERROR(VLOOKUP(Table2[[#This Row],[PLAYER]],QB_L1!$AB:$AC,2,0),"-")</f>
        <v/>
      </c>
      <c r="I150" s="43" t="s">
        <v>1200</v>
      </c>
      <c r="J150" s="286" t="str">
        <f>IFERROR(VLOOKUP(Table25[[#This Row],[PLAYER]],WR_L1!$AD:$AF,3,0),"-")</f>
        <v>LAC</v>
      </c>
      <c r="K150" s="244">
        <f>IFERROR(VLOOKUP(Table25[[#This Row],[PLAYER]],WR_SEA!$AD:$AF,2,0),"-")</f>
        <v>10.571428571428571</v>
      </c>
      <c r="L150" s="244" t="str">
        <f>IFERROR(VLOOKUP(Table25[[#This Row],[PLAYER]],WR_L3!$AD:$AF,2,0),"-")</f>
        <v>-</v>
      </c>
      <c r="M150" s="244">
        <f>IFERROR(VLOOKUP(Table25[[#This Row],[PLAYER]],WR_L1!$AD:$AF,2,0),"-")</f>
        <v>0</v>
      </c>
      <c r="P150" s="290" t="s">
        <v>1372</v>
      </c>
      <c r="Q150" s="327" t="str">
        <f>IFERROR(VLOOKUP(Table3[[#This Row],[PLAYER]],RB_SEA!$AB:$AD,3,0),"")</f>
        <v>ATL</v>
      </c>
      <c r="R150" s="244">
        <f>IFERROR(VLOOKUP(Table3[[#This Row],[PLAYER]],RB_SEA!$AB:$AF,2,0),"-")</f>
        <v>0.33333333333333331</v>
      </c>
      <c r="S150" s="244" t="str">
        <f>IFERROR(VLOOKUP(Table3[[#This Row],[PLAYER]],RB_L3!$AB:$AF,2,0),"-")</f>
        <v>-</v>
      </c>
      <c r="T150" s="244" t="str">
        <f>IFERROR(VLOOKUP(Table3[[#This Row],[PLAYER]],'RB_L1 '!$AB:$AC,2,0),"-")</f>
        <v/>
      </c>
      <c r="W150" s="292" t="s">
        <v>1425</v>
      </c>
      <c r="X150" s="336" t="str">
        <f>IFERROR(VLOOKUP(Table5[[#This Row],[PLAYER]],TE_L1!$AD:$AF,3,0),"-")</f>
        <v>-</v>
      </c>
      <c r="Y150" s="326" t="str">
        <f>IFERROR(VLOOKUP(Table5[[#This Row],[PLAYER]],TE_SEA!$AD:$AE,2,0),"-")</f>
        <v/>
      </c>
      <c r="Z150" s="326" t="str">
        <f>IFERROR(VLOOKUP(Table5[[#This Row],[PLAYER]],TE_L1!$AD:$AE,2,0),"-")</f>
        <v>-</v>
      </c>
    </row>
    <row r="151" spans="2:26" x14ac:dyDescent="0.3">
      <c r="B151" s="43" t="s">
        <v>1425</v>
      </c>
      <c r="C151" s="286" t="str">
        <f>IFERROR(VLOOKUP(Table2[[#This Row],[PLAYER]],QB_L1!$AB:$AD,3,0),"-")</f>
        <v/>
      </c>
      <c r="D151" s="244" t="str">
        <f>IFERROR(VLOOKUP(Table2[[#This Row],[PLAYER]],QB_SEA!$AB:$AC,2,0),"-")</f>
        <v/>
      </c>
      <c r="E151" s="244" t="str">
        <f>IFERROR(VLOOKUP(Table2[[#This Row],[PLAYER]],QB_L3!$AB:$AC,2,0),"-")</f>
        <v/>
      </c>
      <c r="F151" s="244" t="str">
        <f>IFERROR(VLOOKUP(Table2[[#This Row],[PLAYER]],QB_L1!$AB:$AC,2,0),"-")</f>
        <v/>
      </c>
      <c r="I151" s="43" t="s">
        <v>1477</v>
      </c>
      <c r="J151" s="286" t="str">
        <f>IFERROR(VLOOKUP(Table25[[#This Row],[PLAYER]],WR_L1!$AD:$AF,3,0),"-")</f>
        <v>DET</v>
      </c>
      <c r="K151" s="244" t="str">
        <f>IFERROR(VLOOKUP(Table25[[#This Row],[PLAYER]],WR_SEA!$AD:$AF,2,0),"-")</f>
        <v>-</v>
      </c>
      <c r="L151" s="244" t="str">
        <f>IFERROR(VLOOKUP(Table25[[#This Row],[PLAYER]],WR_L3!$AD:$AF,2,0),"-")</f>
        <v>-</v>
      </c>
      <c r="M151" s="244" t="str">
        <f>IFERROR(VLOOKUP(Table25[[#This Row],[PLAYER]],WR_L1!$AD:$AF,2,0),"-")</f>
        <v/>
      </c>
      <c r="P151" s="290" t="s">
        <v>1432</v>
      </c>
      <c r="Q151" s="327" t="str">
        <f>IFERROR(VLOOKUP(Table3[[#This Row],[PLAYER]],RB_SEA!$AB:$AD,3,0),"")</f>
        <v/>
      </c>
      <c r="R151" s="244" t="str">
        <f>IFERROR(VLOOKUP(Table3[[#This Row],[PLAYER]],RB_SEA!$AB:$AF,2,0),"-")</f>
        <v>-</v>
      </c>
      <c r="S151" s="244" t="str">
        <f>IFERROR(VLOOKUP(Table3[[#This Row],[PLAYER]],RB_L3!$AB:$AF,2,0),"-")</f>
        <v>-</v>
      </c>
      <c r="T151" s="244">
        <f>IFERROR(VLOOKUP(Table3[[#This Row],[PLAYER]],'RB_L1 '!$AB:$AC,2,0),"-")</f>
        <v>0</v>
      </c>
      <c r="W151" s="292" t="s">
        <v>1425</v>
      </c>
      <c r="X151" s="336" t="str">
        <f>IFERROR(VLOOKUP(Table5[[#This Row],[PLAYER]],TE_L1!$AD:$AF,3,0),"-")</f>
        <v>-</v>
      </c>
      <c r="Y151" s="326" t="str">
        <f>IFERROR(VLOOKUP(Table5[[#This Row],[PLAYER]],TE_SEA!$AD:$AE,2,0),"-")</f>
        <v/>
      </c>
      <c r="Z151" s="326" t="str">
        <f>IFERROR(VLOOKUP(Table5[[#This Row],[PLAYER]],TE_L1!$AD:$AE,2,0),"-")</f>
        <v>-</v>
      </c>
    </row>
    <row r="152" spans="2:26" x14ac:dyDescent="0.3">
      <c r="B152" s="43" t="s">
        <v>1425</v>
      </c>
      <c r="C152" s="286" t="str">
        <f>IFERROR(VLOOKUP(Table2[[#This Row],[PLAYER]],QB_L1!$AB:$AD,3,0),"-")</f>
        <v/>
      </c>
      <c r="D152" s="244" t="str">
        <f>IFERROR(VLOOKUP(Table2[[#This Row],[PLAYER]],QB_SEA!$AB:$AC,2,0),"-")</f>
        <v/>
      </c>
      <c r="E152" s="244" t="str">
        <f>IFERROR(VLOOKUP(Table2[[#This Row],[PLAYER]],QB_L3!$AB:$AC,2,0),"-")</f>
        <v/>
      </c>
      <c r="F152" s="244" t="str">
        <f>IFERROR(VLOOKUP(Table2[[#This Row],[PLAYER]],QB_L1!$AB:$AC,2,0),"-")</f>
        <v/>
      </c>
      <c r="I152" s="43" t="s">
        <v>1494</v>
      </c>
      <c r="J152" s="286" t="str">
        <f>IFERROR(VLOOKUP(Table25[[#This Row],[PLAYER]],WR_L1!$AD:$AF,3,0),"-")</f>
        <v>MIN</v>
      </c>
      <c r="K152" s="244" t="str">
        <f>IFERROR(VLOOKUP(Table25[[#This Row],[PLAYER]],WR_SEA!$AD:$AF,2,0),"-")</f>
        <v>-</v>
      </c>
      <c r="L152" s="244" t="str">
        <f>IFERROR(VLOOKUP(Table25[[#This Row],[PLAYER]],WR_L3!$AD:$AF,2,0),"-")</f>
        <v>-</v>
      </c>
      <c r="M152" s="244" t="str">
        <f>IFERROR(VLOOKUP(Table25[[#This Row],[PLAYER]],WR_L1!$AD:$AF,2,0),"-")</f>
        <v/>
      </c>
      <c r="P152" s="290" t="s">
        <v>1282</v>
      </c>
      <c r="Q152" s="327" t="str">
        <f>IFERROR(VLOOKUP(Table3[[#This Row],[PLAYER]],RB_SEA!$AB:$AD,3,0),"")</f>
        <v>MIA</v>
      </c>
      <c r="R152" s="244">
        <f>IFERROR(VLOOKUP(Table3[[#This Row],[PLAYER]],RB_SEA!$AB:$AF,2,0),"-")</f>
        <v>54.3</v>
      </c>
      <c r="S152" s="244">
        <f>IFERROR(VLOOKUP(Table3[[#This Row],[PLAYER]],RB_L3!$AB:$AF,2,0),"-")</f>
        <v>65</v>
      </c>
      <c r="T152" s="244" t="str">
        <f>IFERROR(VLOOKUP(Table3[[#This Row],[PLAYER]],'RB_L1 '!$AB:$AC,2,0),"-")</f>
        <v/>
      </c>
      <c r="W152" s="292" t="s">
        <v>1425</v>
      </c>
      <c r="X152" s="336" t="str">
        <f>IFERROR(VLOOKUP(Table5[[#This Row],[PLAYER]],TE_L1!$AD:$AF,3,0),"-")</f>
        <v>-</v>
      </c>
      <c r="Y152" s="326" t="str">
        <f>IFERROR(VLOOKUP(Table5[[#This Row],[PLAYER]],TE_SEA!$AD:$AE,2,0),"-")</f>
        <v/>
      </c>
      <c r="Z152" s="326" t="str">
        <f>IFERROR(VLOOKUP(Table5[[#This Row],[PLAYER]],TE_L1!$AD:$AE,2,0),"-")</f>
        <v>-</v>
      </c>
    </row>
    <row r="153" spans="2:26" x14ac:dyDescent="0.3">
      <c r="B153" s="43" t="s">
        <v>1425</v>
      </c>
      <c r="C153" s="286" t="str">
        <f>IFERROR(VLOOKUP(Table2[[#This Row],[PLAYER]],QB_L1!$AB:$AD,3,0),"-")</f>
        <v/>
      </c>
      <c r="D153" s="244" t="str">
        <f>IFERROR(VLOOKUP(Table2[[#This Row],[PLAYER]],QB_SEA!$AB:$AC,2,0),"-")</f>
        <v/>
      </c>
      <c r="E153" s="244" t="str">
        <f>IFERROR(VLOOKUP(Table2[[#This Row],[PLAYER]],QB_L3!$AB:$AC,2,0),"-")</f>
        <v/>
      </c>
      <c r="F153" s="244" t="str">
        <f>IFERROR(VLOOKUP(Table2[[#This Row],[PLAYER]],QB_L1!$AB:$AC,2,0),"-")</f>
        <v/>
      </c>
      <c r="I153" s="43" t="s">
        <v>1476</v>
      </c>
      <c r="J153" s="286" t="str">
        <f>IFERROR(VLOOKUP(Table25[[#This Row],[PLAYER]],WR_L1!$AD:$AF,3,0),"-")</f>
        <v>BAL</v>
      </c>
      <c r="K153" s="244" t="str">
        <f>IFERROR(VLOOKUP(Table25[[#This Row],[PLAYER]],WR_SEA!$AD:$AF,2,0),"-")</f>
        <v>-</v>
      </c>
      <c r="L153" s="244" t="str">
        <f>IFERROR(VLOOKUP(Table25[[#This Row],[PLAYER]],WR_L3!$AD:$AF,2,0),"-")</f>
        <v>-</v>
      </c>
      <c r="M153" s="244" t="str">
        <f>IFERROR(VLOOKUP(Table25[[#This Row],[PLAYER]],WR_L1!$AD:$AF,2,0),"-")</f>
        <v/>
      </c>
      <c r="P153" s="290" t="s">
        <v>1317</v>
      </c>
      <c r="Q153" s="327" t="str">
        <f>IFERROR(VLOOKUP(Table3[[#This Row],[PLAYER]],RB_SEA!$AB:$AD,3,0),"")</f>
        <v>BAL</v>
      </c>
      <c r="R153" s="244">
        <f>IFERROR(VLOOKUP(Table3[[#This Row],[PLAYER]],RB_SEA!$AB:$AF,2,0),"-")</f>
        <v>30.75</v>
      </c>
      <c r="S153" s="244" t="str">
        <f>IFERROR(VLOOKUP(Table3[[#This Row],[PLAYER]],RB_L3!$AB:$AF,2,0),"-")</f>
        <v>-</v>
      </c>
      <c r="T153" s="244" t="str">
        <f>IFERROR(VLOOKUP(Table3[[#This Row],[PLAYER]],'RB_L1 '!$AB:$AC,2,0),"-")</f>
        <v/>
      </c>
      <c r="W153" s="292" t="s">
        <v>1425</v>
      </c>
      <c r="X153" s="336" t="str">
        <f>IFERROR(VLOOKUP(Table5[[#This Row],[PLAYER]],TE_L1!$AD:$AF,3,0),"-")</f>
        <v>-</v>
      </c>
      <c r="Y153" s="326" t="str">
        <f>IFERROR(VLOOKUP(Table5[[#This Row],[PLAYER]],TE_SEA!$AD:$AE,2,0),"-")</f>
        <v/>
      </c>
      <c r="Z153" s="326" t="str">
        <f>IFERROR(VLOOKUP(Table5[[#This Row],[PLAYER]],TE_L1!$AD:$AE,2,0),"-")</f>
        <v>-</v>
      </c>
    </row>
    <row r="154" spans="2:26" x14ac:dyDescent="0.3">
      <c r="B154" s="43" t="s">
        <v>1425</v>
      </c>
      <c r="C154" s="286" t="str">
        <f>IFERROR(VLOOKUP(Table2[[#This Row],[PLAYER]],QB_L1!$AB:$AD,3,0),"-")</f>
        <v/>
      </c>
      <c r="D154" s="244" t="str">
        <f>IFERROR(VLOOKUP(Table2[[#This Row],[PLAYER]],QB_SEA!$AB:$AC,2,0),"-")</f>
        <v/>
      </c>
      <c r="E154" s="244" t="str">
        <f>IFERROR(VLOOKUP(Table2[[#This Row],[PLAYER]],QB_L3!$AB:$AC,2,0),"-")</f>
        <v/>
      </c>
      <c r="F154" s="244" t="str">
        <f>IFERROR(VLOOKUP(Table2[[#This Row],[PLAYER]],QB_L1!$AB:$AC,2,0),"-")</f>
        <v/>
      </c>
      <c r="I154" s="43" t="s">
        <v>1479</v>
      </c>
      <c r="J154" s="286" t="str">
        <f>IFERROR(VLOOKUP(Table25[[#This Row],[PLAYER]],WR_L1!$AD:$AF,3,0),"-")</f>
        <v>HOU</v>
      </c>
      <c r="K154" s="244" t="str">
        <f>IFERROR(VLOOKUP(Table25[[#This Row],[PLAYER]],WR_SEA!$AD:$AF,2,0),"-")</f>
        <v>-</v>
      </c>
      <c r="L154" s="244" t="str">
        <f>IFERROR(VLOOKUP(Table25[[#This Row],[PLAYER]],WR_L3!$AD:$AF,2,0),"-")</f>
        <v>-</v>
      </c>
      <c r="M154" s="244" t="str">
        <f>IFERROR(VLOOKUP(Table25[[#This Row],[PLAYER]],WR_L1!$AD:$AF,2,0),"-")</f>
        <v/>
      </c>
      <c r="P154" s="290" t="s">
        <v>1433</v>
      </c>
      <c r="Q154" s="327" t="str">
        <f>IFERROR(VLOOKUP(Table3[[#This Row],[PLAYER]],RB_SEA!$AB:$AD,3,0),"")</f>
        <v/>
      </c>
      <c r="R154" s="244" t="str">
        <f>IFERROR(VLOOKUP(Table3[[#This Row],[PLAYER]],RB_SEA!$AB:$AF,2,0),"-")</f>
        <v>-</v>
      </c>
      <c r="S154" s="244" t="str">
        <f>IFERROR(VLOOKUP(Table3[[#This Row],[PLAYER]],RB_L3!$AB:$AF,2,0),"-")</f>
        <v>-</v>
      </c>
      <c r="T154" s="244">
        <f>IFERROR(VLOOKUP(Table3[[#This Row],[PLAYER]],'RB_L1 '!$AB:$AC,2,0),"-")</f>
        <v>0</v>
      </c>
      <c r="W154" s="292" t="s">
        <v>1425</v>
      </c>
      <c r="X154" s="336" t="str">
        <f>IFERROR(VLOOKUP(Table5[[#This Row],[PLAYER]],TE_L1!$AD:$AF,3,0),"-")</f>
        <v>-</v>
      </c>
      <c r="Y154" s="326" t="str">
        <f>IFERROR(VLOOKUP(Table5[[#This Row],[PLAYER]],TE_SEA!$AD:$AE,2,0),"-")</f>
        <v/>
      </c>
      <c r="Z154" s="326" t="str">
        <f>IFERROR(VLOOKUP(Table5[[#This Row],[PLAYER]],TE_L1!$AD:$AE,2,0),"-")</f>
        <v>-</v>
      </c>
    </row>
    <row r="155" spans="2:26" x14ac:dyDescent="0.3">
      <c r="B155" s="43" t="s">
        <v>1425</v>
      </c>
      <c r="C155" s="286" t="str">
        <f>IFERROR(VLOOKUP(Table2[[#This Row],[PLAYER]],QB_L1!$AB:$AD,3,0),"-")</f>
        <v/>
      </c>
      <c r="D155" s="244" t="str">
        <f>IFERROR(VLOOKUP(Table2[[#This Row],[PLAYER]],QB_SEA!$AB:$AC,2,0),"-")</f>
        <v/>
      </c>
      <c r="E155" s="244" t="str">
        <f>IFERROR(VLOOKUP(Table2[[#This Row],[PLAYER]],QB_L3!$AB:$AC,2,0),"-")</f>
        <v/>
      </c>
      <c r="F155" s="244" t="str">
        <f>IFERROR(VLOOKUP(Table2[[#This Row],[PLAYER]],QB_L1!$AB:$AC,2,0),"-")</f>
        <v/>
      </c>
      <c r="I155" s="43" t="s">
        <v>1480</v>
      </c>
      <c r="J155" s="286" t="str">
        <f>IFERROR(VLOOKUP(Table25[[#This Row],[PLAYER]],WR_L1!$AD:$AF,3,0),"-")</f>
        <v>WAS</v>
      </c>
      <c r="K155" s="244" t="str">
        <f>IFERROR(VLOOKUP(Table25[[#This Row],[PLAYER]],WR_SEA!$AD:$AF,2,0),"-")</f>
        <v>-</v>
      </c>
      <c r="L155" s="244" t="str">
        <f>IFERROR(VLOOKUP(Table25[[#This Row],[PLAYER]],WR_L3!$AD:$AF,2,0),"-")</f>
        <v>-</v>
      </c>
      <c r="M155" s="244" t="str">
        <f>IFERROR(VLOOKUP(Table25[[#This Row],[PLAYER]],WR_L1!$AD:$AF,2,0),"-")</f>
        <v/>
      </c>
      <c r="P155" s="290" t="s">
        <v>1685</v>
      </c>
      <c r="Q155" s="327" t="str">
        <f>IFERROR(VLOOKUP(Table3[[#This Row],[PLAYER]],RB_SEA!$AB:$AD,3,0),"")</f>
        <v/>
      </c>
      <c r="R155" s="244" t="str">
        <f>IFERROR(VLOOKUP(Table3[[#This Row],[PLAYER]],RB_SEA!$AB:$AF,2,0),"-")</f>
        <v>-</v>
      </c>
      <c r="S155" s="244" t="str">
        <f>IFERROR(VLOOKUP(Table3[[#This Row],[PLAYER]],RB_L3!$AB:$AF,2,0),"-")</f>
        <v>-</v>
      </c>
      <c r="T155" s="244" t="str">
        <f>IFERROR(VLOOKUP(Table3[[#This Row],[PLAYER]],'RB_L1 '!$AB:$AC,2,0),"-")</f>
        <v/>
      </c>
      <c r="W155" s="292" t="s">
        <v>1425</v>
      </c>
      <c r="X155" s="336" t="str">
        <f>IFERROR(VLOOKUP(Table5[[#This Row],[PLAYER]],TE_L1!$AD:$AF,3,0),"-")</f>
        <v>-</v>
      </c>
      <c r="Y155" s="326" t="str">
        <f>IFERROR(VLOOKUP(Table5[[#This Row],[PLAYER]],TE_SEA!$AD:$AE,2,0),"-")</f>
        <v/>
      </c>
      <c r="Z155" s="326" t="str">
        <f>IFERROR(VLOOKUP(Table5[[#This Row],[PLAYER]],TE_L1!$AD:$AE,2,0),"-")</f>
        <v>-</v>
      </c>
    </row>
    <row r="156" spans="2:26" x14ac:dyDescent="0.3">
      <c r="B156" s="43" t="s">
        <v>1425</v>
      </c>
      <c r="C156" s="286" t="str">
        <f>IFERROR(VLOOKUP(Table2[[#This Row],[PLAYER]],QB_L1!$AB:$AD,3,0),"-")</f>
        <v/>
      </c>
      <c r="D156" s="244" t="str">
        <f>IFERROR(VLOOKUP(Table2[[#This Row],[PLAYER]],QB_SEA!$AB:$AC,2,0),"-")</f>
        <v/>
      </c>
      <c r="E156" s="244" t="str">
        <f>IFERROR(VLOOKUP(Table2[[#This Row],[PLAYER]],QB_L3!$AB:$AC,2,0),"-")</f>
        <v/>
      </c>
      <c r="F156" s="244" t="str">
        <f>IFERROR(VLOOKUP(Table2[[#This Row],[PLAYER]],QB_L1!$AB:$AC,2,0),"-")</f>
        <v/>
      </c>
      <c r="I156" s="43" t="s">
        <v>1492</v>
      </c>
      <c r="J156" s="286" t="str">
        <f>IFERROR(VLOOKUP(Table25[[#This Row],[PLAYER]],WR_L1!$AD:$AF,3,0),"-")</f>
        <v>NO</v>
      </c>
      <c r="K156" s="244" t="str">
        <f>IFERROR(VLOOKUP(Table25[[#This Row],[PLAYER]],WR_SEA!$AD:$AF,2,0),"-")</f>
        <v>-</v>
      </c>
      <c r="L156" s="244" t="str">
        <f>IFERROR(VLOOKUP(Table25[[#This Row],[PLAYER]],WR_L3!$AD:$AF,2,0),"-")</f>
        <v>-</v>
      </c>
      <c r="M156" s="244" t="str">
        <f>IFERROR(VLOOKUP(Table25[[#This Row],[PLAYER]],WR_L1!$AD:$AF,2,0),"-")</f>
        <v/>
      </c>
      <c r="P156" s="290" t="s">
        <v>1368</v>
      </c>
      <c r="Q156" s="327" t="str">
        <f>IFERROR(VLOOKUP(Table3[[#This Row],[PLAYER]],RB_SEA!$AB:$AD,3,0),"")</f>
        <v>SEA</v>
      </c>
      <c r="R156" s="244">
        <f>IFERROR(VLOOKUP(Table3[[#This Row],[PLAYER]],RB_SEA!$AB:$AF,2,0),"-")</f>
        <v>8</v>
      </c>
      <c r="S156" s="244" t="str">
        <f>IFERROR(VLOOKUP(Table3[[#This Row],[PLAYER]],RB_L3!$AB:$AF,2,0),"-")</f>
        <v>-</v>
      </c>
      <c r="T156" s="244" t="str">
        <f>IFERROR(VLOOKUP(Table3[[#This Row],[PLAYER]],'RB_L1 '!$AB:$AC,2,0),"-")</f>
        <v/>
      </c>
      <c r="W156" s="292" t="s">
        <v>1425</v>
      </c>
      <c r="X156" s="336" t="str">
        <f>IFERROR(VLOOKUP(Table5[[#This Row],[PLAYER]],TE_L1!$AD:$AF,3,0),"-")</f>
        <v>-</v>
      </c>
      <c r="Y156" s="326" t="str">
        <f>IFERROR(VLOOKUP(Table5[[#This Row],[PLAYER]],TE_SEA!$AD:$AE,2,0),"-")</f>
        <v/>
      </c>
      <c r="Z156" s="326" t="str">
        <f>IFERROR(VLOOKUP(Table5[[#This Row],[PLAYER]],TE_L1!$AD:$AE,2,0),"-")</f>
        <v>-</v>
      </c>
    </row>
    <row r="157" spans="2:26" x14ac:dyDescent="0.3">
      <c r="B157" s="43" t="s">
        <v>1425</v>
      </c>
      <c r="C157" s="286" t="str">
        <f>IFERROR(VLOOKUP(Table2[[#This Row],[PLAYER]],QB_L1!$AB:$AD,3,0),"-")</f>
        <v/>
      </c>
      <c r="D157" s="244" t="str">
        <f>IFERROR(VLOOKUP(Table2[[#This Row],[PLAYER]],QB_SEA!$AB:$AC,2,0),"-")</f>
        <v/>
      </c>
      <c r="E157" s="244" t="str">
        <f>IFERROR(VLOOKUP(Table2[[#This Row],[PLAYER]],QB_L3!$AB:$AC,2,0),"-")</f>
        <v/>
      </c>
      <c r="F157" s="244" t="str">
        <f>IFERROR(VLOOKUP(Table2[[#This Row],[PLAYER]],QB_L1!$AB:$AC,2,0),"-")</f>
        <v/>
      </c>
      <c r="I157" s="43" t="s">
        <v>1481</v>
      </c>
      <c r="J157" s="286" t="str">
        <f>IFERROR(VLOOKUP(Table25[[#This Row],[PLAYER]],WR_L1!$AD:$AF,3,0),"-")</f>
        <v>TEN</v>
      </c>
      <c r="K157" s="244" t="str">
        <f>IFERROR(VLOOKUP(Table25[[#This Row],[PLAYER]],WR_SEA!$AD:$AF,2,0),"-")</f>
        <v>-</v>
      </c>
      <c r="L157" s="244" t="str">
        <f>IFERROR(VLOOKUP(Table25[[#This Row],[PLAYER]],WR_L3!$AD:$AF,2,0),"-")</f>
        <v>-</v>
      </c>
      <c r="M157" s="244">
        <f>IFERROR(VLOOKUP(Table25[[#This Row],[PLAYER]],WR_L1!$AD:$AF,2,0),"-")</f>
        <v>0</v>
      </c>
      <c r="P157" s="290" t="s">
        <v>1456</v>
      </c>
      <c r="Q157" s="327" t="str">
        <f>IFERROR(VLOOKUP(Table3[[#This Row],[PLAYER]],RB_SEA!$AB:$AD,3,0),"")</f>
        <v/>
      </c>
      <c r="R157" s="244" t="str">
        <f>IFERROR(VLOOKUP(Table3[[#This Row],[PLAYER]],RB_SEA!$AB:$AF,2,0),"-")</f>
        <v>-</v>
      </c>
      <c r="S157" s="244" t="str">
        <f>IFERROR(VLOOKUP(Table3[[#This Row],[PLAYER]],RB_L3!$AB:$AF,2,0),"-")</f>
        <v>-</v>
      </c>
      <c r="T157" s="244" t="str">
        <f>IFERROR(VLOOKUP(Table3[[#This Row],[PLAYER]],'RB_L1 '!$AB:$AC,2,0),"-")</f>
        <v/>
      </c>
      <c r="W157" s="292" t="s">
        <v>1425</v>
      </c>
      <c r="X157" s="336" t="str">
        <f>IFERROR(VLOOKUP(Table5[[#This Row],[PLAYER]],TE_L1!$AD:$AF,3,0),"-")</f>
        <v>-</v>
      </c>
      <c r="Y157" s="326" t="str">
        <f>IFERROR(VLOOKUP(Table5[[#This Row],[PLAYER]],TE_SEA!$AD:$AE,2,0),"-")</f>
        <v/>
      </c>
      <c r="Z157" s="326" t="str">
        <f>IFERROR(VLOOKUP(Table5[[#This Row],[PLAYER]],TE_L1!$AD:$AE,2,0),"-")</f>
        <v>-</v>
      </c>
    </row>
    <row r="158" spans="2:26" x14ac:dyDescent="0.3">
      <c r="B158" s="43" t="s">
        <v>1425</v>
      </c>
      <c r="C158" s="286" t="str">
        <f>IFERROR(VLOOKUP(Table2[[#This Row],[PLAYER]],QB_L1!$AB:$AD,3,0),"-")</f>
        <v/>
      </c>
      <c r="D158" s="244" t="str">
        <f>IFERROR(VLOOKUP(Table2[[#This Row],[PLAYER]],QB_SEA!$AB:$AC,2,0),"-")</f>
        <v/>
      </c>
      <c r="E158" s="244" t="str">
        <f>IFERROR(VLOOKUP(Table2[[#This Row],[PLAYER]],QB_L3!$AB:$AC,2,0),"-")</f>
        <v/>
      </c>
      <c r="F158" s="244" t="str">
        <f>IFERROR(VLOOKUP(Table2[[#This Row],[PLAYER]],QB_L1!$AB:$AC,2,0),"-")</f>
        <v/>
      </c>
      <c r="I158" s="43" t="s">
        <v>1469</v>
      </c>
      <c r="J158" s="286" t="str">
        <f>IFERROR(VLOOKUP(Table25[[#This Row],[PLAYER]],WR_L1!$AD:$AF,3,0),"-")</f>
        <v>NE</v>
      </c>
      <c r="K158" s="244" t="str">
        <f>IFERROR(VLOOKUP(Table25[[#This Row],[PLAYER]],WR_SEA!$AD:$AF,2,0),"-")</f>
        <v>-</v>
      </c>
      <c r="L158" s="244" t="str">
        <f>IFERROR(VLOOKUP(Table25[[#This Row],[PLAYER]],WR_L3!$AD:$AF,2,0),"-")</f>
        <v>-</v>
      </c>
      <c r="M158" s="244" t="str">
        <f>IFERROR(VLOOKUP(Table25[[#This Row],[PLAYER]],WR_L1!$AD:$AF,2,0),"-")</f>
        <v/>
      </c>
      <c r="P158" s="290" t="s">
        <v>1444</v>
      </c>
      <c r="Q158" s="327" t="str">
        <f>IFERROR(VLOOKUP(Table3[[#This Row],[PLAYER]],RB_SEA!$AB:$AD,3,0),"")</f>
        <v/>
      </c>
      <c r="R158" s="244" t="str">
        <f>IFERROR(VLOOKUP(Table3[[#This Row],[PLAYER]],RB_SEA!$AB:$AF,2,0),"-")</f>
        <v>-</v>
      </c>
      <c r="S158" s="244" t="str">
        <f>IFERROR(VLOOKUP(Table3[[#This Row],[PLAYER]],RB_L3!$AB:$AF,2,0),"-")</f>
        <v>-</v>
      </c>
      <c r="T158" s="244">
        <f>IFERROR(VLOOKUP(Table3[[#This Row],[PLAYER]],'RB_L1 '!$AB:$AC,2,0),"-")</f>
        <v>0</v>
      </c>
      <c r="W158" s="292" t="s">
        <v>1425</v>
      </c>
      <c r="X158" s="336" t="str">
        <f>IFERROR(VLOOKUP(Table5[[#This Row],[PLAYER]],TE_L1!$AD:$AF,3,0),"-")</f>
        <v>-</v>
      </c>
      <c r="Y158" s="326" t="str">
        <f>IFERROR(VLOOKUP(Table5[[#This Row],[PLAYER]],TE_SEA!$AD:$AE,2,0),"-")</f>
        <v/>
      </c>
      <c r="Z158" s="326" t="str">
        <f>IFERROR(VLOOKUP(Table5[[#This Row],[PLAYER]],TE_L1!$AD:$AE,2,0),"-")</f>
        <v>-</v>
      </c>
    </row>
    <row r="159" spans="2:26" x14ac:dyDescent="0.3">
      <c r="B159" s="43" t="s">
        <v>1425</v>
      </c>
      <c r="C159" s="286" t="str">
        <f>IFERROR(VLOOKUP(Table2[[#This Row],[PLAYER]],QB_L1!$AB:$AD,3,0),"-")</f>
        <v/>
      </c>
      <c r="D159" s="244" t="str">
        <f>IFERROR(VLOOKUP(Table2[[#This Row],[PLAYER]],QB_SEA!$AB:$AC,2,0),"-")</f>
        <v/>
      </c>
      <c r="E159" s="244" t="str">
        <f>IFERROR(VLOOKUP(Table2[[#This Row],[PLAYER]],QB_L3!$AB:$AC,2,0),"-")</f>
        <v/>
      </c>
      <c r="F159" s="244" t="str">
        <f>IFERROR(VLOOKUP(Table2[[#This Row],[PLAYER]],QB_L1!$AB:$AC,2,0),"-")</f>
        <v/>
      </c>
      <c r="I159" s="43" t="s">
        <v>1482</v>
      </c>
      <c r="J159" s="286" t="str">
        <f>IFERROR(VLOOKUP(Table25[[#This Row],[PLAYER]],WR_L1!$AD:$AF,3,0),"-")</f>
        <v>DET</v>
      </c>
      <c r="K159" s="244" t="str">
        <f>IFERROR(VLOOKUP(Table25[[#This Row],[PLAYER]],WR_SEA!$AD:$AF,2,0),"-")</f>
        <v>-</v>
      </c>
      <c r="L159" s="244" t="str">
        <f>IFERROR(VLOOKUP(Table25[[#This Row],[PLAYER]],WR_L3!$AD:$AF,2,0),"-")</f>
        <v>-</v>
      </c>
      <c r="M159" s="244" t="str">
        <f>IFERROR(VLOOKUP(Table25[[#This Row],[PLAYER]],WR_L1!$AD:$AF,2,0),"-")</f>
        <v/>
      </c>
      <c r="P159" s="290" t="s">
        <v>1335</v>
      </c>
      <c r="Q159" s="327" t="str">
        <f>IFERROR(VLOOKUP(Table3[[#This Row],[PLAYER]],RB_SEA!$AB:$AD,3,0),"")</f>
        <v>ATL</v>
      </c>
      <c r="R159" s="244">
        <f>IFERROR(VLOOKUP(Table3[[#This Row],[PLAYER]],RB_SEA!$AB:$AF,2,0),"-")</f>
        <v>6.916666666666667</v>
      </c>
      <c r="S159" s="244">
        <f>IFERROR(VLOOKUP(Table3[[#This Row],[PLAYER]],RB_L3!$AB:$AF,2,0),"-")</f>
        <v>8.3333333333333339</v>
      </c>
      <c r="T159" s="244">
        <f>IFERROR(VLOOKUP(Table3[[#This Row],[PLAYER]],'RB_L1 '!$AB:$AC,2,0),"-")</f>
        <v>0</v>
      </c>
      <c r="W159" s="292" t="s">
        <v>1425</v>
      </c>
      <c r="X159" s="336" t="str">
        <f>IFERROR(VLOOKUP(Table5[[#This Row],[PLAYER]],TE_L1!$AD:$AF,3,0),"-")</f>
        <v>-</v>
      </c>
      <c r="Y159" s="326" t="str">
        <f>IFERROR(VLOOKUP(Table5[[#This Row],[PLAYER]],TE_SEA!$AD:$AE,2,0),"-")</f>
        <v/>
      </c>
      <c r="Z159" s="326" t="str">
        <f>IFERROR(VLOOKUP(Table5[[#This Row],[PLAYER]],TE_L1!$AD:$AE,2,0),"-")</f>
        <v>-</v>
      </c>
    </row>
    <row r="160" spans="2:26" x14ac:dyDescent="0.3">
      <c r="B160" s="43" t="s">
        <v>1425</v>
      </c>
      <c r="C160" s="286" t="str">
        <f>IFERROR(VLOOKUP(Table2[[#This Row],[PLAYER]],QB_L1!$AB:$AD,3,0),"-")</f>
        <v/>
      </c>
      <c r="D160" s="244" t="str">
        <f>IFERROR(VLOOKUP(Table2[[#This Row],[PLAYER]],QB_SEA!$AB:$AC,2,0),"-")</f>
        <v/>
      </c>
      <c r="E160" s="244" t="str">
        <f>IFERROR(VLOOKUP(Table2[[#This Row],[PLAYER]],QB_L3!$AB:$AC,2,0),"-")</f>
        <v/>
      </c>
      <c r="F160" s="244" t="str">
        <f>IFERROR(VLOOKUP(Table2[[#This Row],[PLAYER]],QB_L1!$AB:$AC,2,0),"-")</f>
        <v/>
      </c>
      <c r="I160" s="43" t="s">
        <v>1219</v>
      </c>
      <c r="J160" s="286" t="str">
        <f>IFERROR(VLOOKUP(Table25[[#This Row],[PLAYER]],WR_L1!$AD:$AF,3,0),"-")</f>
        <v>NYG</v>
      </c>
      <c r="K160" s="244">
        <f>IFERROR(VLOOKUP(Table25[[#This Row],[PLAYER]],WR_SEA!$AD:$AF,2,0),"-")</f>
        <v>15.75</v>
      </c>
      <c r="L160" s="244" t="str">
        <f>IFERROR(VLOOKUP(Table25[[#This Row],[PLAYER]],WR_L3!$AD:$AF,2,0),"-")</f>
        <v>-</v>
      </c>
      <c r="M160" s="244" t="str">
        <f>IFERROR(VLOOKUP(Table25[[#This Row],[PLAYER]],WR_L1!$AD:$AF,2,0),"-")</f>
        <v/>
      </c>
      <c r="P160" s="290" t="s">
        <v>1367</v>
      </c>
      <c r="Q160" s="327" t="str">
        <f>IFERROR(VLOOKUP(Table3[[#This Row],[PLAYER]],RB_SEA!$AB:$AD,3,0),"")</f>
        <v>MIN</v>
      </c>
      <c r="R160" s="244">
        <f>IFERROR(VLOOKUP(Table3[[#This Row],[PLAYER]],RB_SEA!$AB:$AF,2,0),"-")</f>
        <v>1</v>
      </c>
      <c r="S160" s="244">
        <f>IFERROR(VLOOKUP(Table3[[#This Row],[PLAYER]],RB_L3!$AB:$AF,2,0),"-")</f>
        <v>3</v>
      </c>
      <c r="T160" s="244" t="str">
        <f>IFERROR(VLOOKUP(Table3[[#This Row],[PLAYER]],'RB_L1 '!$AB:$AC,2,0),"-")</f>
        <v/>
      </c>
      <c r="W160" s="292" t="s">
        <v>1425</v>
      </c>
      <c r="X160" s="336" t="str">
        <f>IFERROR(VLOOKUP(Table5[[#This Row],[PLAYER]],TE_L1!$AD:$AF,3,0),"-")</f>
        <v>-</v>
      </c>
      <c r="Y160" s="326" t="str">
        <f>IFERROR(VLOOKUP(Table5[[#This Row],[PLAYER]],TE_SEA!$AD:$AE,2,0),"-")</f>
        <v/>
      </c>
      <c r="Z160" s="326" t="str">
        <f>IFERROR(VLOOKUP(Table5[[#This Row],[PLAYER]],TE_L1!$AD:$AE,2,0),"-")</f>
        <v>-</v>
      </c>
    </row>
    <row r="161" spans="2:26" x14ac:dyDescent="0.3">
      <c r="B161" s="43" t="s">
        <v>1425</v>
      </c>
      <c r="C161" s="286" t="str">
        <f>IFERROR(VLOOKUP(Table2[[#This Row],[PLAYER]],QB_L1!$AB:$AD,3,0),"-")</f>
        <v/>
      </c>
      <c r="D161" s="244" t="str">
        <f>IFERROR(VLOOKUP(Table2[[#This Row],[PLAYER]],QB_SEA!$AB:$AC,2,0),"-")</f>
        <v/>
      </c>
      <c r="E161" s="244" t="str">
        <f>IFERROR(VLOOKUP(Table2[[#This Row],[PLAYER]],QB_L3!$AB:$AC,2,0),"-")</f>
        <v/>
      </c>
      <c r="F161" s="244" t="str">
        <f>IFERROR(VLOOKUP(Table2[[#This Row],[PLAYER]],QB_L1!$AB:$AC,2,0),"-")</f>
        <v/>
      </c>
      <c r="I161" s="43" t="s">
        <v>1491</v>
      </c>
      <c r="J161" s="286" t="str">
        <f>IFERROR(VLOOKUP(Table25[[#This Row],[PLAYER]],WR_L1!$AD:$AF,3,0),"-")</f>
        <v>DET</v>
      </c>
      <c r="K161" s="244" t="str">
        <f>IFERROR(VLOOKUP(Table25[[#This Row],[PLAYER]],WR_SEA!$AD:$AF,2,0),"-")</f>
        <v>-</v>
      </c>
      <c r="L161" s="244" t="str">
        <f>IFERROR(VLOOKUP(Table25[[#This Row],[PLAYER]],WR_L3!$AD:$AF,2,0),"-")</f>
        <v>-</v>
      </c>
      <c r="M161" s="244" t="str">
        <f>IFERROR(VLOOKUP(Table25[[#This Row],[PLAYER]],WR_L1!$AD:$AF,2,0),"-")</f>
        <v/>
      </c>
      <c r="P161" s="290" t="s">
        <v>1359</v>
      </c>
      <c r="Q161" s="327" t="str">
        <f>IFERROR(VLOOKUP(Table3[[#This Row],[PLAYER]],RB_SEA!$AB:$AD,3,0),"")</f>
        <v>SF</v>
      </c>
      <c r="R161" s="244">
        <f>IFERROR(VLOOKUP(Table3[[#This Row],[PLAYER]],RB_SEA!$AB:$AF,2,0),"-")</f>
        <v>18.5</v>
      </c>
      <c r="S161" s="244" t="str">
        <f>IFERROR(VLOOKUP(Table3[[#This Row],[PLAYER]],RB_L3!$AB:$AF,2,0),"-")</f>
        <v>-</v>
      </c>
      <c r="T161" s="244" t="str">
        <f>IFERROR(VLOOKUP(Table3[[#This Row],[PLAYER]],'RB_L1 '!$AB:$AC,2,0),"-")</f>
        <v/>
      </c>
      <c r="W161" s="292" t="s">
        <v>1425</v>
      </c>
      <c r="X161" s="336" t="str">
        <f>IFERROR(VLOOKUP(Table5[[#This Row],[PLAYER]],TE_L1!$AD:$AF,3,0),"-")</f>
        <v>-</v>
      </c>
      <c r="Y161" s="326" t="str">
        <f>IFERROR(VLOOKUP(Table5[[#This Row],[PLAYER]],TE_SEA!$AD:$AE,2,0),"-")</f>
        <v/>
      </c>
      <c r="Z161" s="326" t="str">
        <f>IFERROR(VLOOKUP(Table5[[#This Row],[PLAYER]],TE_L1!$AD:$AE,2,0),"-")</f>
        <v>-</v>
      </c>
    </row>
    <row r="162" spans="2:26" x14ac:dyDescent="0.3">
      <c r="B162" s="43" t="s">
        <v>1425</v>
      </c>
      <c r="C162" s="286" t="str">
        <f>IFERROR(VLOOKUP(Table2[[#This Row],[PLAYER]],QB_L1!$AB:$AD,3,0),"-")</f>
        <v/>
      </c>
      <c r="D162" s="244" t="str">
        <f>IFERROR(VLOOKUP(Table2[[#This Row],[PLAYER]],QB_SEA!$AB:$AC,2,0),"-")</f>
        <v/>
      </c>
      <c r="E162" s="244" t="str">
        <f>IFERROR(VLOOKUP(Table2[[#This Row],[PLAYER]],QB_L3!$AB:$AC,2,0),"-")</f>
        <v/>
      </c>
      <c r="F162" s="244" t="str">
        <f>IFERROR(VLOOKUP(Table2[[#This Row],[PLAYER]],QB_L1!$AB:$AC,2,0),"-")</f>
        <v/>
      </c>
      <c r="I162" s="43" t="s">
        <v>1462</v>
      </c>
      <c r="J162" s="286" t="str">
        <f>IFERROR(VLOOKUP(Table25[[#This Row],[PLAYER]],WR_L1!$AD:$AF,3,0),"-")</f>
        <v>MIN</v>
      </c>
      <c r="K162" s="244">
        <f>IFERROR(VLOOKUP(Table25[[#This Row],[PLAYER]],WR_SEA!$AD:$AF,2,0),"-")</f>
        <v>7</v>
      </c>
      <c r="L162" s="244" t="str">
        <f>IFERROR(VLOOKUP(Table25[[#This Row],[PLAYER]],WR_L3!$AD:$AF,2,0),"-")</f>
        <v>-</v>
      </c>
      <c r="M162" s="244">
        <f>IFERROR(VLOOKUP(Table25[[#This Row],[PLAYER]],WR_L1!$AD:$AF,2,0),"-")</f>
        <v>0</v>
      </c>
      <c r="P162" s="290" t="s">
        <v>1310</v>
      </c>
      <c r="Q162" s="327" t="str">
        <f>IFERROR(VLOOKUP(Table3[[#This Row],[PLAYER]],RB_SEA!$AB:$AD,3,0),"")</f>
        <v>IND</v>
      </c>
      <c r="R162" s="244">
        <f>IFERROR(VLOOKUP(Table3[[#This Row],[PLAYER]],RB_SEA!$AB:$AF,2,0),"-")</f>
        <v>18.571428571428573</v>
      </c>
      <c r="S162" s="244">
        <f>IFERROR(VLOOKUP(Table3[[#This Row],[PLAYER]],RB_L3!$AB:$AF,2,0),"-")</f>
        <v>7</v>
      </c>
      <c r="T162" s="244" t="str">
        <f>IFERROR(VLOOKUP(Table3[[#This Row],[PLAYER]],'RB_L1 '!$AB:$AC,2,0),"-")</f>
        <v/>
      </c>
      <c r="W162" s="292" t="s">
        <v>1425</v>
      </c>
      <c r="X162" s="336" t="str">
        <f>IFERROR(VLOOKUP(Table5[[#This Row],[PLAYER]],TE_L1!$AD:$AF,3,0),"-")</f>
        <v>-</v>
      </c>
      <c r="Y162" s="326" t="str">
        <f>IFERROR(VLOOKUP(Table5[[#This Row],[PLAYER]],TE_SEA!$AD:$AE,2,0),"-")</f>
        <v/>
      </c>
      <c r="Z162" s="326" t="str">
        <f>IFERROR(VLOOKUP(Table5[[#This Row],[PLAYER]],TE_L1!$AD:$AE,2,0),"-")</f>
        <v>-</v>
      </c>
    </row>
    <row r="163" spans="2:26" x14ac:dyDescent="0.3">
      <c r="B163" s="43" t="s">
        <v>1425</v>
      </c>
      <c r="C163" s="286" t="str">
        <f>IFERROR(VLOOKUP(Table2[[#This Row],[PLAYER]],QB_L1!$AB:$AD,3,0),"-")</f>
        <v/>
      </c>
      <c r="D163" s="244" t="str">
        <f>IFERROR(VLOOKUP(Table2[[#This Row],[PLAYER]],QB_SEA!$AB:$AC,2,0),"-")</f>
        <v/>
      </c>
      <c r="E163" s="244" t="str">
        <f>IFERROR(VLOOKUP(Table2[[#This Row],[PLAYER]],QB_L3!$AB:$AC,2,0),"-")</f>
        <v/>
      </c>
      <c r="F163" s="244" t="str">
        <f>IFERROR(VLOOKUP(Table2[[#This Row],[PLAYER]],QB_L1!$AB:$AC,2,0),"-")</f>
        <v/>
      </c>
      <c r="I163" s="43" t="s">
        <v>1498</v>
      </c>
      <c r="J163" s="286" t="str">
        <f>IFERROR(VLOOKUP(Table25[[#This Row],[PLAYER]],WR_L1!$AD:$AF,3,0),"-")</f>
        <v>CAR</v>
      </c>
      <c r="K163" s="244" t="str">
        <f>IFERROR(VLOOKUP(Table25[[#This Row],[PLAYER]],WR_SEA!$AD:$AF,2,0),"-")</f>
        <v>-</v>
      </c>
      <c r="L163" s="244" t="str">
        <f>IFERROR(VLOOKUP(Table25[[#This Row],[PLAYER]],WR_L3!$AD:$AF,2,0),"-")</f>
        <v>-</v>
      </c>
      <c r="M163" s="244" t="str">
        <f>IFERROR(VLOOKUP(Table25[[#This Row],[PLAYER]],WR_L1!$AD:$AF,2,0),"-")</f>
        <v/>
      </c>
      <c r="P163" s="290" t="s">
        <v>1312</v>
      </c>
      <c r="Q163" s="327" t="str">
        <f>IFERROR(VLOOKUP(Table3[[#This Row],[PLAYER]],RB_SEA!$AB:$AD,3,0),"")</f>
        <v>WAS</v>
      </c>
      <c r="R163" s="244">
        <f>IFERROR(VLOOKUP(Table3[[#This Row],[PLAYER]],RB_SEA!$AB:$AF,2,0),"-")</f>
        <v>11.875</v>
      </c>
      <c r="S163" s="244" t="str">
        <f>IFERROR(VLOOKUP(Table3[[#This Row],[PLAYER]],RB_L3!$AB:$AF,2,0),"-")</f>
        <v>-</v>
      </c>
      <c r="T163" s="244" t="str">
        <f>IFERROR(VLOOKUP(Table3[[#This Row],[PLAYER]],'RB_L1 '!$AB:$AC,2,0),"-")</f>
        <v/>
      </c>
      <c r="W163" s="292" t="s">
        <v>1425</v>
      </c>
      <c r="X163" s="336" t="str">
        <f>IFERROR(VLOOKUP(Table5[[#This Row],[PLAYER]],TE_L1!$AD:$AF,3,0),"-")</f>
        <v>-</v>
      </c>
      <c r="Y163" s="326" t="str">
        <f>IFERROR(VLOOKUP(Table5[[#This Row],[PLAYER]],TE_SEA!$AD:$AE,2,0),"-")</f>
        <v/>
      </c>
      <c r="Z163" s="326" t="str">
        <f>IFERROR(VLOOKUP(Table5[[#This Row],[PLAYER]],TE_L1!$AD:$AE,2,0),"-")</f>
        <v>-</v>
      </c>
    </row>
    <row r="164" spans="2:26" x14ac:dyDescent="0.3">
      <c r="B164" s="43" t="s">
        <v>1425</v>
      </c>
      <c r="C164" s="286" t="str">
        <f>IFERROR(VLOOKUP(Table2[[#This Row],[PLAYER]],QB_L1!$AB:$AD,3,0),"-")</f>
        <v/>
      </c>
      <c r="D164" s="244" t="str">
        <f>IFERROR(VLOOKUP(Table2[[#This Row],[PLAYER]],QB_SEA!$AB:$AC,2,0),"-")</f>
        <v/>
      </c>
      <c r="E164" s="244" t="str">
        <f>IFERROR(VLOOKUP(Table2[[#This Row],[PLAYER]],QB_L3!$AB:$AC,2,0),"-")</f>
        <v/>
      </c>
      <c r="F164" s="244" t="str">
        <f>IFERROR(VLOOKUP(Table2[[#This Row],[PLAYER]],QB_L1!$AB:$AC,2,0),"-")</f>
        <v/>
      </c>
      <c r="I164" s="43" t="s">
        <v>1085</v>
      </c>
      <c r="J164" s="286" t="str">
        <f>IFERROR(VLOOKUP(Table25[[#This Row],[PLAYER]],WR_L1!$AD:$AF,3,0),"-")</f>
        <v>BAL</v>
      </c>
      <c r="K164" s="244">
        <f>IFERROR(VLOOKUP(Table25[[#This Row],[PLAYER]],WR_SEA!$AD:$AF,2,0),"-")</f>
        <v>47.5</v>
      </c>
      <c r="L164" s="244" t="str">
        <f>IFERROR(VLOOKUP(Table25[[#This Row],[PLAYER]],WR_L3!$AD:$AF,2,0),"-")</f>
        <v>-</v>
      </c>
      <c r="M164" s="244" t="str">
        <f>IFERROR(VLOOKUP(Table25[[#This Row],[PLAYER]],WR_L1!$AD:$AF,2,0),"-")</f>
        <v/>
      </c>
      <c r="P164" s="290" t="s">
        <v>1450</v>
      </c>
      <c r="Q164" s="327" t="str">
        <f>IFERROR(VLOOKUP(Table3[[#This Row],[PLAYER]],RB_SEA!$AB:$AD,3,0),"")</f>
        <v/>
      </c>
      <c r="R164" s="244" t="str">
        <f>IFERROR(VLOOKUP(Table3[[#This Row],[PLAYER]],RB_SEA!$AB:$AF,2,0),"-")</f>
        <v>-</v>
      </c>
      <c r="S164" s="244" t="str">
        <f>IFERROR(VLOOKUP(Table3[[#This Row],[PLAYER]],RB_L3!$AB:$AF,2,0),"-")</f>
        <v>-</v>
      </c>
      <c r="T164" s="244">
        <f>IFERROR(VLOOKUP(Table3[[#This Row],[PLAYER]],'RB_L1 '!$AB:$AC,2,0),"-")</f>
        <v>0</v>
      </c>
      <c r="W164" s="292" t="s">
        <v>1425</v>
      </c>
      <c r="X164" s="336" t="str">
        <f>IFERROR(VLOOKUP(Table5[[#This Row],[PLAYER]],TE_L1!$AD:$AF,3,0),"-")</f>
        <v>-</v>
      </c>
      <c r="Y164" s="326" t="str">
        <f>IFERROR(VLOOKUP(Table5[[#This Row],[PLAYER]],TE_SEA!$AD:$AE,2,0),"-")</f>
        <v/>
      </c>
      <c r="Z164" s="326" t="str">
        <f>IFERROR(VLOOKUP(Table5[[#This Row],[PLAYER]],TE_L1!$AD:$AE,2,0),"-")</f>
        <v>-</v>
      </c>
    </row>
    <row r="165" spans="2:26" x14ac:dyDescent="0.3">
      <c r="B165" s="43" t="s">
        <v>1425</v>
      </c>
      <c r="C165" s="286" t="str">
        <f>IFERROR(VLOOKUP(Table2[[#This Row],[PLAYER]],QB_L1!$AB:$AD,3,0),"-")</f>
        <v/>
      </c>
      <c r="D165" s="244" t="str">
        <f>IFERROR(VLOOKUP(Table2[[#This Row],[PLAYER]],QB_SEA!$AB:$AC,2,0),"-")</f>
        <v/>
      </c>
      <c r="E165" s="244" t="str">
        <f>IFERROR(VLOOKUP(Table2[[#This Row],[PLAYER]],QB_L3!$AB:$AC,2,0),"-")</f>
        <v/>
      </c>
      <c r="F165" s="244" t="str">
        <f>IFERROR(VLOOKUP(Table2[[#This Row],[PLAYER]],QB_L1!$AB:$AC,2,0),"-")</f>
        <v/>
      </c>
      <c r="I165" s="43" t="s">
        <v>1249</v>
      </c>
      <c r="J165" s="286" t="str">
        <f>IFERROR(VLOOKUP(Table25[[#This Row],[PLAYER]],WR_L1!$AD:$AF,3,0),"-")</f>
        <v>SF</v>
      </c>
      <c r="K165" s="244">
        <f>IFERROR(VLOOKUP(Table25[[#This Row],[PLAYER]],WR_SEA!$AD:$AF,2,0),"-")</f>
        <v>0</v>
      </c>
      <c r="L165" s="244" t="str">
        <f>IFERROR(VLOOKUP(Table25[[#This Row],[PLAYER]],WR_L3!$AD:$AF,2,0),"-")</f>
        <v>-</v>
      </c>
      <c r="M165" s="244" t="str">
        <f>IFERROR(VLOOKUP(Table25[[#This Row],[PLAYER]],WR_L1!$AD:$AF,2,0),"-")</f>
        <v/>
      </c>
      <c r="P165" s="290" t="s">
        <v>1355</v>
      </c>
      <c r="Q165" s="327" t="str">
        <f>IFERROR(VLOOKUP(Table3[[#This Row],[PLAYER]],RB_SEA!$AB:$AD,3,0),"")</f>
        <v>TEN</v>
      </c>
      <c r="R165" s="244">
        <f>IFERROR(VLOOKUP(Table3[[#This Row],[PLAYER]],RB_SEA!$AB:$AF,2,0),"-")</f>
        <v>4.2</v>
      </c>
      <c r="S165" s="244" t="str">
        <f>IFERROR(VLOOKUP(Table3[[#This Row],[PLAYER]],RB_L3!$AB:$AF,2,0),"-")</f>
        <v>-</v>
      </c>
      <c r="T165" s="244">
        <f>IFERROR(VLOOKUP(Table3[[#This Row],[PLAYER]],'RB_L1 '!$AB:$AC,2,0),"-")</f>
        <v>0</v>
      </c>
      <c r="W165" s="292" t="s">
        <v>1425</v>
      </c>
      <c r="X165" s="336" t="str">
        <f>IFERROR(VLOOKUP(Table5[[#This Row],[PLAYER]],TE_L1!$AD:$AF,3,0),"-")</f>
        <v>-</v>
      </c>
      <c r="Y165" s="326" t="str">
        <f>IFERROR(VLOOKUP(Table5[[#This Row],[PLAYER]],TE_SEA!$AD:$AE,2,0),"-")</f>
        <v/>
      </c>
      <c r="Z165" s="326" t="str">
        <f>IFERROR(VLOOKUP(Table5[[#This Row],[PLAYER]],TE_L1!$AD:$AE,2,0),"-")</f>
        <v>-</v>
      </c>
    </row>
    <row r="166" spans="2:26" x14ac:dyDescent="0.3">
      <c r="B166" s="43" t="s">
        <v>1425</v>
      </c>
      <c r="C166" s="286" t="str">
        <f>IFERROR(VLOOKUP(Table2[[#This Row],[PLAYER]],QB_L1!$AB:$AD,3,0),"-")</f>
        <v/>
      </c>
      <c r="D166" s="244" t="str">
        <f>IFERROR(VLOOKUP(Table2[[#This Row],[PLAYER]],QB_SEA!$AB:$AC,2,0),"-")</f>
        <v/>
      </c>
      <c r="E166" s="244" t="str">
        <f>IFERROR(VLOOKUP(Table2[[#This Row],[PLAYER]],QB_L3!$AB:$AC,2,0),"-")</f>
        <v/>
      </c>
      <c r="F166" s="244" t="str">
        <f>IFERROR(VLOOKUP(Table2[[#This Row],[PLAYER]],QB_L1!$AB:$AC,2,0),"-")</f>
        <v/>
      </c>
      <c r="I166" s="43" t="s">
        <v>1165</v>
      </c>
      <c r="J166" s="286" t="str">
        <f>IFERROR(VLOOKUP(Table25[[#This Row],[PLAYER]],WR_L1!$AD:$AF,3,0),"-")</f>
        <v>PHI</v>
      </c>
      <c r="K166" s="244">
        <f>IFERROR(VLOOKUP(Table25[[#This Row],[PLAYER]],WR_SEA!$AD:$AF,2,0),"-")</f>
        <v>12.3</v>
      </c>
      <c r="L166" s="244" t="str">
        <f>IFERROR(VLOOKUP(Table25[[#This Row],[PLAYER]],WR_L3!$AD:$AF,2,0),"-")</f>
        <v>-</v>
      </c>
      <c r="M166" s="244">
        <f>IFERROR(VLOOKUP(Table25[[#This Row],[PLAYER]],WR_L1!$AD:$AF,2,0),"-")</f>
        <v>0</v>
      </c>
      <c r="P166" s="290" t="s">
        <v>1425</v>
      </c>
      <c r="Q166" s="327" t="str">
        <f>IFERROR(VLOOKUP(Table3[[#This Row],[PLAYER]],RB_SEA!$AB:$AD,3,0),"")</f>
        <v/>
      </c>
      <c r="R166" s="244" t="str">
        <f>IFERROR(VLOOKUP(Table3[[#This Row],[PLAYER]],RB_SEA!$AB:$AF,2,0),"-")</f>
        <v/>
      </c>
      <c r="S166" s="244" t="str">
        <f>IFERROR(VLOOKUP(Table3[[#This Row],[PLAYER]],RB_L3!$AB:$AF,2,0),"-")</f>
        <v/>
      </c>
      <c r="T166" s="244" t="str">
        <f>IFERROR(VLOOKUP(Table3[[#This Row],[PLAYER]],'RB_L1 '!$AB:$AC,2,0),"-")</f>
        <v>-</v>
      </c>
      <c r="W166" s="292" t="s">
        <v>1425</v>
      </c>
      <c r="X166" s="336" t="str">
        <f>IFERROR(VLOOKUP(Table5[[#This Row],[PLAYER]],TE_L1!$AD:$AF,3,0),"-")</f>
        <v>-</v>
      </c>
      <c r="Y166" s="326" t="str">
        <f>IFERROR(VLOOKUP(Table5[[#This Row],[PLAYER]],TE_SEA!$AD:$AE,2,0),"-")</f>
        <v/>
      </c>
      <c r="Z166" s="326" t="str">
        <f>IFERROR(VLOOKUP(Table5[[#This Row],[PLAYER]],TE_L1!$AD:$AE,2,0),"-")</f>
        <v>-</v>
      </c>
    </row>
    <row r="167" spans="2:26" x14ac:dyDescent="0.3">
      <c r="B167" s="43" t="s">
        <v>1425</v>
      </c>
      <c r="C167" s="286" t="str">
        <f>IFERROR(VLOOKUP(Table2[[#This Row],[PLAYER]],QB_L1!$AB:$AD,3,0),"-")</f>
        <v/>
      </c>
      <c r="D167" s="244" t="str">
        <f>IFERROR(VLOOKUP(Table2[[#This Row],[PLAYER]],QB_SEA!$AB:$AC,2,0),"-")</f>
        <v/>
      </c>
      <c r="E167" s="244" t="str">
        <f>IFERROR(VLOOKUP(Table2[[#This Row],[PLAYER]],QB_L3!$AB:$AC,2,0),"-")</f>
        <v/>
      </c>
      <c r="F167" s="244" t="str">
        <f>IFERROR(VLOOKUP(Table2[[#This Row],[PLAYER]],QB_L1!$AB:$AC,2,0),"-")</f>
        <v/>
      </c>
      <c r="I167" s="43" t="s">
        <v>1509</v>
      </c>
      <c r="J167" s="286" t="str">
        <f>IFERROR(VLOOKUP(Table25[[#This Row],[PLAYER]],WR_L1!$AD:$AF,3,0),"-")</f>
        <v>ATL</v>
      </c>
      <c r="K167" s="244" t="str">
        <f>IFERROR(VLOOKUP(Table25[[#This Row],[PLAYER]],WR_SEA!$AD:$AF,2,0),"-")</f>
        <v>-</v>
      </c>
      <c r="L167" s="244" t="str">
        <f>IFERROR(VLOOKUP(Table25[[#This Row],[PLAYER]],WR_L3!$AD:$AF,2,0),"-")</f>
        <v>-</v>
      </c>
      <c r="M167" s="244" t="str">
        <f>IFERROR(VLOOKUP(Table25[[#This Row],[PLAYER]],WR_L1!$AD:$AF,2,0),"-")</f>
        <v/>
      </c>
      <c r="P167" s="290" t="s">
        <v>1425</v>
      </c>
      <c r="Q167" s="327" t="str">
        <f>IFERROR(VLOOKUP(Table3[[#This Row],[PLAYER]],RB_SEA!$AB:$AD,3,0),"")</f>
        <v/>
      </c>
      <c r="R167" s="244" t="str">
        <f>IFERROR(VLOOKUP(Table3[[#This Row],[PLAYER]],RB_SEA!$AB:$AF,2,0),"-")</f>
        <v/>
      </c>
      <c r="S167" s="244" t="str">
        <f>IFERROR(VLOOKUP(Table3[[#This Row],[PLAYER]],RB_L3!$AB:$AF,2,0),"-")</f>
        <v/>
      </c>
      <c r="T167" s="244" t="str">
        <f>IFERROR(VLOOKUP(Table3[[#This Row],[PLAYER]],'RB_L1 '!$AB:$AC,2,0),"-")</f>
        <v>-</v>
      </c>
      <c r="W167" s="292" t="s">
        <v>1425</v>
      </c>
      <c r="X167" s="336" t="str">
        <f>IFERROR(VLOOKUP(Table5[[#This Row],[PLAYER]],TE_L1!$AD:$AF,3,0),"-")</f>
        <v>-</v>
      </c>
      <c r="Y167" s="326" t="str">
        <f>IFERROR(VLOOKUP(Table5[[#This Row],[PLAYER]],TE_SEA!$AD:$AE,2,0),"-")</f>
        <v/>
      </c>
      <c r="Z167" s="326" t="str">
        <f>IFERROR(VLOOKUP(Table5[[#This Row],[PLAYER]],TE_L1!$AD:$AE,2,0),"-")</f>
        <v>-</v>
      </c>
    </row>
    <row r="168" spans="2:26" x14ac:dyDescent="0.3">
      <c r="B168" s="43" t="s">
        <v>1425</v>
      </c>
      <c r="C168" s="286" t="str">
        <f>IFERROR(VLOOKUP(Table2[[#This Row],[PLAYER]],QB_L1!$AB:$AD,3,0),"-")</f>
        <v/>
      </c>
      <c r="D168" s="244" t="str">
        <f>IFERROR(VLOOKUP(Table2[[#This Row],[PLAYER]],QB_SEA!$AB:$AC,2,0),"-")</f>
        <v/>
      </c>
      <c r="E168" s="244" t="str">
        <f>IFERROR(VLOOKUP(Table2[[#This Row],[PLAYER]],QB_L3!$AB:$AC,2,0),"-")</f>
        <v/>
      </c>
      <c r="F168" s="244" t="str">
        <f>IFERROR(VLOOKUP(Table2[[#This Row],[PLAYER]],QB_L1!$AB:$AC,2,0),"-")</f>
        <v/>
      </c>
      <c r="I168" s="43" t="s">
        <v>1224</v>
      </c>
      <c r="J168" s="286" t="str">
        <f>IFERROR(VLOOKUP(Table25[[#This Row],[PLAYER]],WR_L1!$AD:$AF,3,0),"-")</f>
        <v>GB</v>
      </c>
      <c r="K168" s="244">
        <f>IFERROR(VLOOKUP(Table25[[#This Row],[PLAYER]],WR_SEA!$AD:$AF,2,0),"-")</f>
        <v>5.666666666666667</v>
      </c>
      <c r="L168" s="244" t="str">
        <f>IFERROR(VLOOKUP(Table25[[#This Row],[PLAYER]],WR_L3!$AD:$AF,2,0),"-")</f>
        <v>-</v>
      </c>
      <c r="M168" s="244" t="str">
        <f>IFERROR(VLOOKUP(Table25[[#This Row],[PLAYER]],WR_L1!$AD:$AF,2,0),"-")</f>
        <v/>
      </c>
      <c r="P168" s="290" t="s">
        <v>1425</v>
      </c>
      <c r="Q168" s="327" t="str">
        <f>IFERROR(VLOOKUP(Table3[[#This Row],[PLAYER]],RB_SEA!$AB:$AD,3,0),"")</f>
        <v/>
      </c>
      <c r="R168" s="244" t="str">
        <f>IFERROR(VLOOKUP(Table3[[#This Row],[PLAYER]],RB_SEA!$AB:$AF,2,0),"-")</f>
        <v/>
      </c>
      <c r="S168" s="244" t="str">
        <f>IFERROR(VLOOKUP(Table3[[#This Row],[PLAYER]],RB_L3!$AB:$AF,2,0),"-")</f>
        <v/>
      </c>
      <c r="T168" s="244" t="str">
        <f>IFERROR(VLOOKUP(Table3[[#This Row],[PLAYER]],'RB_L1 '!$AB:$AC,2,0),"-")</f>
        <v>-</v>
      </c>
      <c r="W168" s="292" t="s">
        <v>1425</v>
      </c>
      <c r="X168" s="336" t="str">
        <f>IFERROR(VLOOKUP(Table5[[#This Row],[PLAYER]],TE_L1!$AD:$AF,3,0),"-")</f>
        <v>-</v>
      </c>
      <c r="Y168" s="326" t="str">
        <f>IFERROR(VLOOKUP(Table5[[#This Row],[PLAYER]],TE_SEA!$AD:$AE,2,0),"-")</f>
        <v/>
      </c>
      <c r="Z168" s="326" t="str">
        <f>IFERROR(VLOOKUP(Table5[[#This Row],[PLAYER]],TE_L1!$AD:$AE,2,0),"-")</f>
        <v>-</v>
      </c>
    </row>
    <row r="169" spans="2:26" x14ac:dyDescent="0.3">
      <c r="B169" s="43" t="s">
        <v>1425</v>
      </c>
      <c r="C169" s="286" t="str">
        <f>IFERROR(VLOOKUP(Table2[[#This Row],[PLAYER]],QB_L1!$AB:$AD,3,0),"-")</f>
        <v/>
      </c>
      <c r="D169" s="244" t="str">
        <f>IFERROR(VLOOKUP(Table2[[#This Row],[PLAYER]],QB_SEA!$AB:$AC,2,0),"-")</f>
        <v/>
      </c>
      <c r="E169" s="244" t="str">
        <f>IFERROR(VLOOKUP(Table2[[#This Row],[PLAYER]],QB_L3!$AB:$AC,2,0),"-")</f>
        <v/>
      </c>
      <c r="F169" s="244" t="str">
        <f>IFERROR(VLOOKUP(Table2[[#This Row],[PLAYER]],QB_L1!$AB:$AC,2,0),"-")</f>
        <v/>
      </c>
      <c r="I169" s="43" t="s">
        <v>1151</v>
      </c>
      <c r="J169" s="286" t="str">
        <f>IFERROR(VLOOKUP(Table25[[#This Row],[PLAYER]],WR_L1!$AD:$AF,3,0),"-")</f>
        <v>IND</v>
      </c>
      <c r="K169" s="244">
        <f>IFERROR(VLOOKUP(Table25[[#This Row],[PLAYER]],WR_SEA!$AD:$AF,2,0),"-")</f>
        <v>24</v>
      </c>
      <c r="L169" s="244" t="str">
        <f>IFERROR(VLOOKUP(Table25[[#This Row],[PLAYER]],WR_L3!$AD:$AF,2,0),"-")</f>
        <v>-</v>
      </c>
      <c r="M169" s="244">
        <f>IFERROR(VLOOKUP(Table25[[#This Row],[PLAYER]],WR_L1!$AD:$AF,2,0),"-")</f>
        <v>0</v>
      </c>
      <c r="P169" s="290" t="s">
        <v>1425</v>
      </c>
      <c r="Q169" s="327" t="str">
        <f>IFERROR(VLOOKUP(Table3[[#This Row],[PLAYER]],RB_SEA!$AB:$AD,3,0),"")</f>
        <v/>
      </c>
      <c r="R169" s="244" t="str">
        <f>IFERROR(VLOOKUP(Table3[[#This Row],[PLAYER]],RB_SEA!$AB:$AF,2,0),"-")</f>
        <v/>
      </c>
      <c r="S169" s="244" t="str">
        <f>IFERROR(VLOOKUP(Table3[[#This Row],[PLAYER]],RB_L3!$AB:$AF,2,0),"-")</f>
        <v/>
      </c>
      <c r="T169" s="244" t="str">
        <f>IFERROR(VLOOKUP(Table3[[#This Row],[PLAYER]],'RB_L1 '!$AB:$AC,2,0),"-")</f>
        <v>-</v>
      </c>
      <c r="W169" s="292" t="s">
        <v>1425</v>
      </c>
      <c r="X169" s="336" t="str">
        <f>IFERROR(VLOOKUP(Table5[[#This Row],[PLAYER]],TE_L1!$AD:$AF,3,0),"-")</f>
        <v>-</v>
      </c>
      <c r="Y169" s="326" t="str">
        <f>IFERROR(VLOOKUP(Table5[[#This Row],[PLAYER]],TE_SEA!$AD:$AE,2,0),"-")</f>
        <v/>
      </c>
      <c r="Z169" s="326" t="str">
        <f>IFERROR(VLOOKUP(Table5[[#This Row],[PLAYER]],TE_L1!$AD:$AE,2,0),"-")</f>
        <v>-</v>
      </c>
    </row>
    <row r="170" spans="2:26" x14ac:dyDescent="0.3">
      <c r="B170" s="43" t="s">
        <v>1425</v>
      </c>
      <c r="C170" s="286" t="str">
        <f>IFERROR(VLOOKUP(Table2[[#This Row],[PLAYER]],QB_L1!$AB:$AD,3,0),"-")</f>
        <v/>
      </c>
      <c r="D170" s="244" t="str">
        <f>IFERROR(VLOOKUP(Table2[[#This Row],[PLAYER]],QB_SEA!$AB:$AC,2,0),"-")</f>
        <v/>
      </c>
      <c r="E170" s="244" t="str">
        <f>IFERROR(VLOOKUP(Table2[[#This Row],[PLAYER]],QB_L3!$AB:$AC,2,0),"-")</f>
        <v/>
      </c>
      <c r="F170" s="244" t="str">
        <f>IFERROR(VLOOKUP(Table2[[#This Row],[PLAYER]],QB_L1!$AB:$AC,2,0),"-")</f>
        <v/>
      </c>
      <c r="I170" s="43" t="s">
        <v>1508</v>
      </c>
      <c r="J170" s="286" t="str">
        <f>IFERROR(VLOOKUP(Table25[[#This Row],[PLAYER]],WR_L1!$AD:$AF,3,0),"-")</f>
        <v>PIT</v>
      </c>
      <c r="K170" s="244" t="str">
        <f>IFERROR(VLOOKUP(Table25[[#This Row],[PLAYER]],WR_SEA!$AD:$AF,2,0),"-")</f>
        <v>-</v>
      </c>
      <c r="L170" s="244" t="str">
        <f>IFERROR(VLOOKUP(Table25[[#This Row],[PLAYER]],WR_L3!$AD:$AF,2,0),"-")</f>
        <v>-</v>
      </c>
      <c r="M170" s="244" t="str">
        <f>IFERROR(VLOOKUP(Table25[[#This Row],[PLAYER]],WR_L1!$AD:$AF,2,0),"-")</f>
        <v/>
      </c>
      <c r="P170" s="290" t="s">
        <v>1425</v>
      </c>
      <c r="Q170" s="327" t="str">
        <f>IFERROR(VLOOKUP(Table3[[#This Row],[PLAYER]],RB_SEA!$AB:$AD,3,0),"")</f>
        <v/>
      </c>
      <c r="R170" s="244" t="str">
        <f>IFERROR(VLOOKUP(Table3[[#This Row],[PLAYER]],RB_SEA!$AB:$AF,2,0),"-")</f>
        <v/>
      </c>
      <c r="S170" s="244" t="str">
        <f>IFERROR(VLOOKUP(Table3[[#This Row],[PLAYER]],RB_L3!$AB:$AF,2,0),"-")</f>
        <v/>
      </c>
      <c r="T170" s="244" t="str">
        <f>IFERROR(VLOOKUP(Table3[[#This Row],[PLAYER]],'RB_L1 '!$AB:$AC,2,0),"-")</f>
        <v>-</v>
      </c>
      <c r="W170" s="292" t="s">
        <v>1425</v>
      </c>
      <c r="X170" s="336" t="str">
        <f>IFERROR(VLOOKUP(Table5[[#This Row],[PLAYER]],TE_L1!$AD:$AF,3,0),"-")</f>
        <v>-</v>
      </c>
      <c r="Y170" s="326" t="str">
        <f>IFERROR(VLOOKUP(Table5[[#This Row],[PLAYER]],TE_SEA!$AD:$AE,2,0),"-")</f>
        <v/>
      </c>
      <c r="Z170" s="326" t="str">
        <f>IFERROR(VLOOKUP(Table5[[#This Row],[PLAYER]],TE_L1!$AD:$AE,2,0),"-")</f>
        <v>-</v>
      </c>
    </row>
    <row r="171" spans="2:26" x14ac:dyDescent="0.3">
      <c r="B171" s="43" t="s">
        <v>1425</v>
      </c>
      <c r="C171" s="286" t="str">
        <f>IFERROR(VLOOKUP(Table2[[#This Row],[PLAYER]],QB_L1!$AB:$AD,3,0),"-")</f>
        <v/>
      </c>
      <c r="D171" s="244" t="str">
        <f>IFERROR(VLOOKUP(Table2[[#This Row],[PLAYER]],QB_SEA!$AB:$AC,2,0),"-")</f>
        <v/>
      </c>
      <c r="E171" s="244" t="str">
        <f>IFERROR(VLOOKUP(Table2[[#This Row],[PLAYER]],QB_L3!$AB:$AC,2,0),"-")</f>
        <v/>
      </c>
      <c r="F171" s="244" t="str">
        <f>IFERROR(VLOOKUP(Table2[[#This Row],[PLAYER]],QB_L1!$AB:$AC,2,0),"-")</f>
        <v/>
      </c>
      <c r="I171" s="43" t="s">
        <v>1245</v>
      </c>
      <c r="J171" s="286" t="str">
        <f>IFERROR(VLOOKUP(Table25[[#This Row],[PLAYER]],WR_L1!$AD:$AF,3,0),"-")</f>
        <v>KC</v>
      </c>
      <c r="K171" s="244">
        <f>IFERROR(VLOOKUP(Table25[[#This Row],[PLAYER]],WR_SEA!$AD:$AF,2,0),"-")</f>
        <v>3.75</v>
      </c>
      <c r="L171" s="244" t="str">
        <f>IFERROR(VLOOKUP(Table25[[#This Row],[PLAYER]],WR_L3!$AD:$AF,2,0),"-")</f>
        <v>-</v>
      </c>
      <c r="M171" s="244" t="str">
        <f>IFERROR(VLOOKUP(Table25[[#This Row],[PLAYER]],WR_L1!$AD:$AF,2,0),"-")</f>
        <v/>
      </c>
      <c r="P171" s="290" t="s">
        <v>1425</v>
      </c>
      <c r="Q171" s="327" t="str">
        <f>IFERROR(VLOOKUP(Table3[[#This Row],[PLAYER]],RB_SEA!$AB:$AD,3,0),"")</f>
        <v/>
      </c>
      <c r="R171" s="244" t="str">
        <f>IFERROR(VLOOKUP(Table3[[#This Row],[PLAYER]],RB_SEA!$AB:$AF,2,0),"-")</f>
        <v/>
      </c>
      <c r="S171" s="244" t="str">
        <f>IFERROR(VLOOKUP(Table3[[#This Row],[PLAYER]],RB_L3!$AB:$AF,2,0),"-")</f>
        <v/>
      </c>
      <c r="T171" s="244" t="str">
        <f>IFERROR(VLOOKUP(Table3[[#This Row],[PLAYER]],'RB_L1 '!$AB:$AC,2,0),"-")</f>
        <v>-</v>
      </c>
      <c r="W171" s="292" t="s">
        <v>1425</v>
      </c>
      <c r="X171" s="336" t="str">
        <f>IFERROR(VLOOKUP(Table5[[#This Row],[PLAYER]],TE_L1!$AD:$AF,3,0),"-")</f>
        <v>-</v>
      </c>
      <c r="Y171" s="326" t="str">
        <f>IFERROR(VLOOKUP(Table5[[#This Row],[PLAYER]],TE_SEA!$AD:$AE,2,0),"-")</f>
        <v/>
      </c>
      <c r="Z171" s="326" t="str">
        <f>IFERROR(VLOOKUP(Table5[[#This Row],[PLAYER]],TE_L1!$AD:$AE,2,0),"-")</f>
        <v>-</v>
      </c>
    </row>
    <row r="172" spans="2:26" x14ac:dyDescent="0.3">
      <c r="B172" s="43" t="s">
        <v>1425</v>
      </c>
      <c r="C172" s="286" t="str">
        <f>IFERROR(VLOOKUP(Table2[[#This Row],[PLAYER]],QB_L1!$AB:$AD,3,0),"-")</f>
        <v/>
      </c>
      <c r="D172" s="244" t="str">
        <f>IFERROR(VLOOKUP(Table2[[#This Row],[PLAYER]],QB_SEA!$AB:$AC,2,0),"-")</f>
        <v/>
      </c>
      <c r="E172" s="244" t="str">
        <f>IFERROR(VLOOKUP(Table2[[#This Row],[PLAYER]],QB_L3!$AB:$AC,2,0),"-")</f>
        <v/>
      </c>
      <c r="F172" s="244" t="str">
        <f>IFERROR(VLOOKUP(Table2[[#This Row],[PLAYER]],QB_L1!$AB:$AC,2,0),"-")</f>
        <v/>
      </c>
      <c r="I172" s="43" t="s">
        <v>1507</v>
      </c>
      <c r="J172" s="286" t="str">
        <f>IFERROR(VLOOKUP(Table25[[#This Row],[PLAYER]],WR_L1!$AD:$AF,3,0),"-")</f>
        <v>CIN</v>
      </c>
      <c r="K172" s="244" t="str">
        <f>IFERROR(VLOOKUP(Table25[[#This Row],[PLAYER]],WR_SEA!$AD:$AF,2,0),"-")</f>
        <v>-</v>
      </c>
      <c r="L172" s="244" t="str">
        <f>IFERROR(VLOOKUP(Table25[[#This Row],[PLAYER]],WR_L3!$AD:$AF,2,0),"-")</f>
        <v>-</v>
      </c>
      <c r="M172" s="244">
        <f>IFERROR(VLOOKUP(Table25[[#This Row],[PLAYER]],WR_L1!$AD:$AF,2,0),"-")</f>
        <v>0</v>
      </c>
      <c r="P172" s="290" t="s">
        <v>1425</v>
      </c>
      <c r="Q172" s="327" t="str">
        <f>IFERROR(VLOOKUP(Table3[[#This Row],[PLAYER]],RB_SEA!$AB:$AD,3,0),"")</f>
        <v/>
      </c>
      <c r="R172" s="244" t="str">
        <f>IFERROR(VLOOKUP(Table3[[#This Row],[PLAYER]],RB_SEA!$AB:$AF,2,0),"-")</f>
        <v/>
      </c>
      <c r="S172" s="244" t="str">
        <f>IFERROR(VLOOKUP(Table3[[#This Row],[PLAYER]],RB_L3!$AB:$AF,2,0),"-")</f>
        <v/>
      </c>
      <c r="T172" s="244" t="str">
        <f>IFERROR(VLOOKUP(Table3[[#This Row],[PLAYER]],'RB_L1 '!$AB:$AC,2,0),"-")</f>
        <v>-</v>
      </c>
      <c r="W172" s="292" t="s">
        <v>1425</v>
      </c>
      <c r="X172" s="336" t="str">
        <f>IFERROR(VLOOKUP(Table5[[#This Row],[PLAYER]],TE_L1!$AD:$AF,3,0),"-")</f>
        <v>-</v>
      </c>
      <c r="Y172" s="326" t="str">
        <f>IFERROR(VLOOKUP(Table5[[#This Row],[PLAYER]],TE_SEA!$AD:$AE,2,0),"-")</f>
        <v/>
      </c>
      <c r="Z172" s="326" t="str">
        <f>IFERROR(VLOOKUP(Table5[[#This Row],[PLAYER]],TE_L1!$AD:$AE,2,0),"-")</f>
        <v>-</v>
      </c>
    </row>
    <row r="173" spans="2:26" x14ac:dyDescent="0.3">
      <c r="B173" s="43" t="s">
        <v>1425</v>
      </c>
      <c r="C173" s="286" t="str">
        <f>IFERROR(VLOOKUP(Table2[[#This Row],[PLAYER]],QB_L1!$AB:$AD,3,0),"-")</f>
        <v/>
      </c>
      <c r="D173" s="244" t="str">
        <f>IFERROR(VLOOKUP(Table2[[#This Row],[PLAYER]],QB_SEA!$AB:$AC,2,0),"-")</f>
        <v/>
      </c>
      <c r="E173" s="244" t="str">
        <f>IFERROR(VLOOKUP(Table2[[#This Row],[PLAYER]],QB_L3!$AB:$AC,2,0),"-")</f>
        <v/>
      </c>
      <c r="F173" s="244" t="str">
        <f>IFERROR(VLOOKUP(Table2[[#This Row],[PLAYER]],QB_L1!$AB:$AC,2,0),"-")</f>
        <v/>
      </c>
      <c r="I173" s="43" t="s">
        <v>1159</v>
      </c>
      <c r="J173" s="286" t="str">
        <f>IFERROR(VLOOKUP(Table25[[#This Row],[PLAYER]],WR_L1!$AD:$AF,3,0),"-")</f>
        <v>KC</v>
      </c>
      <c r="K173" s="244">
        <f>IFERROR(VLOOKUP(Table25[[#This Row],[PLAYER]],WR_SEA!$AD:$AF,2,0),"-")</f>
        <v>37.125</v>
      </c>
      <c r="L173" s="244" t="str">
        <f>IFERROR(VLOOKUP(Table25[[#This Row],[PLAYER]],WR_L3!$AD:$AF,2,0),"-")</f>
        <v>-</v>
      </c>
      <c r="M173" s="244" t="str">
        <f>IFERROR(VLOOKUP(Table25[[#This Row],[PLAYER]],WR_L1!$AD:$AF,2,0),"-")</f>
        <v/>
      </c>
      <c r="P173" s="290" t="s">
        <v>1425</v>
      </c>
      <c r="Q173" s="327" t="str">
        <f>IFERROR(VLOOKUP(Table3[[#This Row],[PLAYER]],RB_SEA!$AB:$AD,3,0),"")</f>
        <v/>
      </c>
      <c r="R173" s="244" t="str">
        <f>IFERROR(VLOOKUP(Table3[[#This Row],[PLAYER]],RB_SEA!$AB:$AF,2,0),"-")</f>
        <v/>
      </c>
      <c r="S173" s="244" t="str">
        <f>IFERROR(VLOOKUP(Table3[[#This Row],[PLAYER]],RB_L3!$AB:$AF,2,0),"-")</f>
        <v/>
      </c>
      <c r="T173" s="244" t="str">
        <f>IFERROR(VLOOKUP(Table3[[#This Row],[PLAYER]],'RB_L1 '!$AB:$AC,2,0),"-")</f>
        <v>-</v>
      </c>
      <c r="W173" s="292" t="s">
        <v>1425</v>
      </c>
      <c r="X173" s="336" t="str">
        <f>IFERROR(VLOOKUP(Table5[[#This Row],[PLAYER]],TE_L1!$AD:$AF,3,0),"-")</f>
        <v>-</v>
      </c>
      <c r="Y173" s="326" t="str">
        <f>IFERROR(VLOOKUP(Table5[[#This Row],[PLAYER]],TE_SEA!$AD:$AE,2,0),"-")</f>
        <v/>
      </c>
      <c r="Z173" s="326" t="str">
        <f>IFERROR(VLOOKUP(Table5[[#This Row],[PLAYER]],TE_L1!$AD:$AE,2,0),"-")</f>
        <v>-</v>
      </c>
    </row>
    <row r="174" spans="2:26" x14ac:dyDescent="0.3">
      <c r="B174" s="43" t="s">
        <v>1425</v>
      </c>
      <c r="C174" s="286" t="str">
        <f>IFERROR(VLOOKUP(Table2[[#This Row],[PLAYER]],QB_L1!$AB:$AD,3,0),"-")</f>
        <v/>
      </c>
      <c r="D174" s="244" t="str">
        <f>IFERROR(VLOOKUP(Table2[[#This Row],[PLAYER]],QB_SEA!$AB:$AC,2,0),"-")</f>
        <v/>
      </c>
      <c r="E174" s="244" t="str">
        <f>IFERROR(VLOOKUP(Table2[[#This Row],[PLAYER]],QB_L3!$AB:$AC,2,0),"-")</f>
        <v/>
      </c>
      <c r="F174" s="244" t="str">
        <f>IFERROR(VLOOKUP(Table2[[#This Row],[PLAYER]],QB_L1!$AB:$AC,2,0),"-")</f>
        <v/>
      </c>
      <c r="I174" s="43" t="s">
        <v>1179</v>
      </c>
      <c r="J174" s="286" t="str">
        <f>IFERROR(VLOOKUP(Table25[[#This Row],[PLAYER]],WR_L1!$AD:$AF,3,0),"-")</f>
        <v>ARI</v>
      </c>
      <c r="K174" s="244">
        <f>IFERROR(VLOOKUP(Table25[[#This Row],[PLAYER]],WR_SEA!$AD:$AF,2,0),"-")</f>
        <v>29.454545454545453</v>
      </c>
      <c r="L174" s="244">
        <f>IFERROR(VLOOKUP(Table25[[#This Row],[PLAYER]],WR_L3!$AD:$AF,2,0),"-")</f>
        <v>51.5</v>
      </c>
      <c r="M174" s="244" t="str">
        <f>IFERROR(VLOOKUP(Table25[[#This Row],[PLAYER]],WR_L1!$AD:$AF,2,0),"-")</f>
        <v/>
      </c>
      <c r="P174" s="290" t="s">
        <v>1425</v>
      </c>
      <c r="Q174" s="327" t="str">
        <f>IFERROR(VLOOKUP(Table3[[#This Row],[PLAYER]],RB_SEA!$AB:$AD,3,0),"")</f>
        <v/>
      </c>
      <c r="R174" s="244" t="str">
        <f>IFERROR(VLOOKUP(Table3[[#This Row],[PLAYER]],RB_SEA!$AB:$AF,2,0),"-")</f>
        <v/>
      </c>
      <c r="S174" s="244" t="str">
        <f>IFERROR(VLOOKUP(Table3[[#This Row],[PLAYER]],RB_L3!$AB:$AF,2,0),"-")</f>
        <v/>
      </c>
      <c r="T174" s="244" t="str">
        <f>IFERROR(VLOOKUP(Table3[[#This Row],[PLAYER]],'RB_L1 '!$AB:$AC,2,0),"-")</f>
        <v>-</v>
      </c>
      <c r="W174" s="292" t="s">
        <v>1425</v>
      </c>
      <c r="X174" s="336" t="str">
        <f>IFERROR(VLOOKUP(Table5[[#This Row],[PLAYER]],TE_L1!$AD:$AF,3,0),"-")</f>
        <v>-</v>
      </c>
      <c r="Y174" s="326" t="str">
        <f>IFERROR(VLOOKUP(Table5[[#This Row],[PLAYER]],TE_SEA!$AD:$AE,2,0),"-")</f>
        <v/>
      </c>
      <c r="Z174" s="326" t="str">
        <f>IFERROR(VLOOKUP(Table5[[#This Row],[PLAYER]],TE_L1!$AD:$AE,2,0),"-")</f>
        <v>-</v>
      </c>
    </row>
    <row r="175" spans="2:26" x14ac:dyDescent="0.3">
      <c r="B175" s="43" t="s">
        <v>1425</v>
      </c>
      <c r="C175" s="286" t="str">
        <f>IFERROR(VLOOKUP(Table2[[#This Row],[PLAYER]],QB_L1!$AB:$AD,3,0),"-")</f>
        <v/>
      </c>
      <c r="D175" s="244" t="str">
        <f>IFERROR(VLOOKUP(Table2[[#This Row],[PLAYER]],QB_SEA!$AB:$AC,2,0),"-")</f>
        <v/>
      </c>
      <c r="E175" s="244" t="str">
        <f>IFERROR(VLOOKUP(Table2[[#This Row],[PLAYER]],QB_L3!$AB:$AC,2,0),"-")</f>
        <v/>
      </c>
      <c r="F175" s="244" t="str">
        <f>IFERROR(VLOOKUP(Table2[[#This Row],[PLAYER]],QB_L1!$AB:$AC,2,0),"-")</f>
        <v/>
      </c>
      <c r="I175" s="43" t="s">
        <v>1506</v>
      </c>
      <c r="J175" s="286" t="str">
        <f>IFERROR(VLOOKUP(Table25[[#This Row],[PLAYER]],WR_L1!$AD:$AF,3,0),"-")</f>
        <v>DAL</v>
      </c>
      <c r="K175" s="244" t="str">
        <f>IFERROR(VLOOKUP(Table25[[#This Row],[PLAYER]],WR_SEA!$AD:$AF,2,0),"-")</f>
        <v>-</v>
      </c>
      <c r="L175" s="244" t="str">
        <f>IFERROR(VLOOKUP(Table25[[#This Row],[PLAYER]],WR_L3!$AD:$AF,2,0),"-")</f>
        <v>-</v>
      </c>
      <c r="M175" s="244">
        <f>IFERROR(VLOOKUP(Table25[[#This Row],[PLAYER]],WR_L1!$AD:$AF,2,0),"-")</f>
        <v>0</v>
      </c>
      <c r="P175" s="290" t="s">
        <v>1425</v>
      </c>
      <c r="Q175" s="327" t="str">
        <f>IFERROR(VLOOKUP(Table3[[#This Row],[PLAYER]],RB_SEA!$AB:$AD,3,0),"")</f>
        <v/>
      </c>
      <c r="R175" s="244" t="str">
        <f>IFERROR(VLOOKUP(Table3[[#This Row],[PLAYER]],RB_SEA!$AB:$AF,2,0),"-")</f>
        <v/>
      </c>
      <c r="S175" s="244" t="str">
        <f>IFERROR(VLOOKUP(Table3[[#This Row],[PLAYER]],RB_L3!$AB:$AF,2,0),"-")</f>
        <v/>
      </c>
      <c r="T175" s="244" t="str">
        <f>IFERROR(VLOOKUP(Table3[[#This Row],[PLAYER]],'RB_L1 '!$AB:$AC,2,0),"-")</f>
        <v>-</v>
      </c>
      <c r="W175" s="292" t="s">
        <v>1425</v>
      </c>
      <c r="X175" s="336" t="str">
        <f>IFERROR(VLOOKUP(Table5[[#This Row],[PLAYER]],TE_L1!$AD:$AF,3,0),"-")</f>
        <v>-</v>
      </c>
      <c r="Y175" s="326" t="str">
        <f>IFERROR(VLOOKUP(Table5[[#This Row],[PLAYER]],TE_SEA!$AD:$AE,2,0),"-")</f>
        <v/>
      </c>
      <c r="Z175" s="326" t="str">
        <f>IFERROR(VLOOKUP(Table5[[#This Row],[PLAYER]],TE_L1!$AD:$AE,2,0),"-")</f>
        <v>-</v>
      </c>
    </row>
    <row r="176" spans="2:26" x14ac:dyDescent="0.3">
      <c r="B176" s="43" t="s">
        <v>1425</v>
      </c>
      <c r="C176" s="286" t="str">
        <f>IFERROR(VLOOKUP(Table2[[#This Row],[PLAYER]],QB_L1!$AB:$AD,3,0),"-")</f>
        <v/>
      </c>
      <c r="D176" s="244" t="str">
        <f>IFERROR(VLOOKUP(Table2[[#This Row],[PLAYER]],QB_SEA!$AB:$AC,2,0),"-")</f>
        <v/>
      </c>
      <c r="E176" s="244" t="str">
        <f>IFERROR(VLOOKUP(Table2[[#This Row],[PLAYER]],QB_L3!$AB:$AC,2,0),"-")</f>
        <v/>
      </c>
      <c r="F176" s="244" t="str">
        <f>IFERROR(VLOOKUP(Table2[[#This Row],[PLAYER]],QB_L1!$AB:$AC,2,0),"-")</f>
        <v/>
      </c>
      <c r="I176" s="43" t="s">
        <v>1241</v>
      </c>
      <c r="J176" s="286" t="str">
        <f>IFERROR(VLOOKUP(Table25[[#This Row],[PLAYER]],WR_L1!$AD:$AF,3,0),"-")</f>
        <v>BAL</v>
      </c>
      <c r="K176" s="244">
        <f>IFERROR(VLOOKUP(Table25[[#This Row],[PLAYER]],WR_SEA!$AD:$AF,2,0),"-")</f>
        <v>10.5</v>
      </c>
      <c r="L176" s="244" t="str">
        <f>IFERROR(VLOOKUP(Table25[[#This Row],[PLAYER]],WR_L3!$AD:$AF,2,0),"-")</f>
        <v>-</v>
      </c>
      <c r="M176" s="244" t="str">
        <f>IFERROR(VLOOKUP(Table25[[#This Row],[PLAYER]],WR_L1!$AD:$AF,2,0),"-")</f>
        <v/>
      </c>
      <c r="P176" s="290" t="s">
        <v>1425</v>
      </c>
      <c r="Q176" s="327" t="str">
        <f>IFERROR(VLOOKUP(Table3[[#This Row],[PLAYER]],RB_SEA!$AB:$AD,3,0),"")</f>
        <v/>
      </c>
      <c r="R176" s="244" t="str">
        <f>IFERROR(VLOOKUP(Table3[[#This Row],[PLAYER]],RB_SEA!$AB:$AF,2,0),"-")</f>
        <v/>
      </c>
      <c r="S176" s="244" t="str">
        <f>IFERROR(VLOOKUP(Table3[[#This Row],[PLAYER]],RB_L3!$AB:$AF,2,0),"-")</f>
        <v/>
      </c>
      <c r="T176" s="244" t="str">
        <f>IFERROR(VLOOKUP(Table3[[#This Row],[PLAYER]],'RB_L1 '!$AB:$AC,2,0),"-")</f>
        <v>-</v>
      </c>
      <c r="W176" s="292" t="s">
        <v>1425</v>
      </c>
      <c r="X176" s="336" t="str">
        <f>IFERROR(VLOOKUP(Table5[[#This Row],[PLAYER]],TE_L1!$AD:$AF,3,0),"-")</f>
        <v>-</v>
      </c>
      <c r="Y176" s="326" t="str">
        <f>IFERROR(VLOOKUP(Table5[[#This Row],[PLAYER]],TE_SEA!$AD:$AE,2,0),"-")</f>
        <v/>
      </c>
      <c r="Z176" s="326" t="str">
        <f>IFERROR(VLOOKUP(Table5[[#This Row],[PLAYER]],TE_L1!$AD:$AE,2,0),"-")</f>
        <v>-</v>
      </c>
    </row>
    <row r="177" spans="2:26" x14ac:dyDescent="0.3">
      <c r="B177" s="43" t="s">
        <v>1425</v>
      </c>
      <c r="C177" s="286" t="str">
        <f>IFERROR(VLOOKUP(Table2[[#This Row],[PLAYER]],QB_L1!$AB:$AD,3,0),"-")</f>
        <v/>
      </c>
      <c r="D177" s="244" t="str">
        <f>IFERROR(VLOOKUP(Table2[[#This Row],[PLAYER]],QB_SEA!$AB:$AC,2,0),"-")</f>
        <v/>
      </c>
      <c r="E177" s="244" t="str">
        <f>IFERROR(VLOOKUP(Table2[[#This Row],[PLAYER]],QB_L3!$AB:$AC,2,0),"-")</f>
        <v/>
      </c>
      <c r="F177" s="244" t="str">
        <f>IFERROR(VLOOKUP(Table2[[#This Row],[PLAYER]],QB_L1!$AB:$AC,2,0),"-")</f>
        <v/>
      </c>
      <c r="I177" s="43" t="s">
        <v>1190</v>
      </c>
      <c r="J177" s="286" t="str">
        <f>IFERROR(VLOOKUP(Table25[[#This Row],[PLAYER]],WR_L1!$AD:$AF,3,0),"-")</f>
        <v>LV</v>
      </c>
      <c r="K177" s="244">
        <f>IFERROR(VLOOKUP(Table25[[#This Row],[PLAYER]],WR_SEA!$AD:$AF,2,0),"-")</f>
        <v>32</v>
      </c>
      <c r="L177" s="244" t="str">
        <f>IFERROR(VLOOKUP(Table25[[#This Row],[PLAYER]],WR_L3!$AD:$AF,2,0),"-")</f>
        <v>-</v>
      </c>
      <c r="M177" s="244" t="str">
        <f>IFERROR(VLOOKUP(Table25[[#This Row],[PLAYER]],WR_L1!$AD:$AF,2,0),"-")</f>
        <v/>
      </c>
      <c r="P177" s="290" t="s">
        <v>1425</v>
      </c>
      <c r="Q177" s="327" t="str">
        <f>IFERROR(VLOOKUP(Table3[[#This Row],[PLAYER]],RB_SEA!$AB:$AD,3,0),"")</f>
        <v/>
      </c>
      <c r="R177" s="244" t="str">
        <f>IFERROR(VLOOKUP(Table3[[#This Row],[PLAYER]],RB_SEA!$AB:$AF,2,0),"-")</f>
        <v/>
      </c>
      <c r="S177" s="244" t="str">
        <f>IFERROR(VLOOKUP(Table3[[#This Row],[PLAYER]],RB_L3!$AB:$AF,2,0),"-")</f>
        <v/>
      </c>
      <c r="T177" s="244" t="str">
        <f>IFERROR(VLOOKUP(Table3[[#This Row],[PLAYER]],'RB_L1 '!$AB:$AC,2,0),"-")</f>
        <v>-</v>
      </c>
      <c r="W177" s="292" t="s">
        <v>1425</v>
      </c>
      <c r="X177" s="336" t="str">
        <f>IFERROR(VLOOKUP(Table5[[#This Row],[PLAYER]],TE_L1!$AD:$AF,3,0),"-")</f>
        <v>-</v>
      </c>
      <c r="Y177" s="326" t="str">
        <f>IFERROR(VLOOKUP(Table5[[#This Row],[PLAYER]],TE_SEA!$AD:$AE,2,0),"-")</f>
        <v/>
      </c>
      <c r="Z177" s="326" t="str">
        <f>IFERROR(VLOOKUP(Table5[[#This Row],[PLAYER]],TE_L1!$AD:$AE,2,0),"-")</f>
        <v>-</v>
      </c>
    </row>
    <row r="178" spans="2:26" x14ac:dyDescent="0.3">
      <c r="B178" s="43" t="s">
        <v>1425</v>
      </c>
      <c r="C178" s="286" t="str">
        <f>IFERROR(VLOOKUP(Table2[[#This Row],[PLAYER]],QB_L1!$AB:$AD,3,0),"-")</f>
        <v/>
      </c>
      <c r="D178" s="244" t="str">
        <f>IFERROR(VLOOKUP(Table2[[#This Row],[PLAYER]],QB_SEA!$AB:$AC,2,0),"-")</f>
        <v/>
      </c>
      <c r="E178" s="244" t="str">
        <f>IFERROR(VLOOKUP(Table2[[#This Row],[PLAYER]],QB_L3!$AB:$AC,2,0),"-")</f>
        <v/>
      </c>
      <c r="F178" s="244" t="str">
        <f>IFERROR(VLOOKUP(Table2[[#This Row],[PLAYER]],QB_L1!$AB:$AC,2,0),"-")</f>
        <v/>
      </c>
      <c r="I178" s="43" t="s">
        <v>1153</v>
      </c>
      <c r="J178" s="286" t="str">
        <f>IFERROR(VLOOKUP(Table25[[#This Row],[PLAYER]],WR_L1!$AD:$AF,3,0),"-")</f>
        <v>ATL</v>
      </c>
      <c r="K178" s="244">
        <f>IFERROR(VLOOKUP(Table25[[#This Row],[PLAYER]],WR_SEA!$AD:$AF,2,0),"-")</f>
        <v>21.888888888888889</v>
      </c>
      <c r="L178" s="244">
        <f>IFERROR(VLOOKUP(Table25[[#This Row],[PLAYER]],WR_L3!$AD:$AF,2,0),"-")</f>
        <v>25</v>
      </c>
      <c r="M178" s="244" t="str">
        <f>IFERROR(VLOOKUP(Table25[[#This Row],[PLAYER]],WR_L1!$AD:$AF,2,0),"-")</f>
        <v/>
      </c>
      <c r="P178" s="290" t="s">
        <v>1425</v>
      </c>
      <c r="Q178" s="327" t="str">
        <f>IFERROR(VLOOKUP(Table3[[#This Row],[PLAYER]],RB_SEA!$AB:$AD,3,0),"")</f>
        <v/>
      </c>
      <c r="R178" s="244" t="str">
        <f>IFERROR(VLOOKUP(Table3[[#This Row],[PLAYER]],RB_SEA!$AB:$AF,2,0),"-")</f>
        <v/>
      </c>
      <c r="S178" s="244" t="str">
        <f>IFERROR(VLOOKUP(Table3[[#This Row],[PLAYER]],RB_L3!$AB:$AF,2,0),"-")</f>
        <v/>
      </c>
      <c r="T178" s="244" t="str">
        <f>IFERROR(VLOOKUP(Table3[[#This Row],[PLAYER]],'RB_L1 '!$AB:$AC,2,0),"-")</f>
        <v>-</v>
      </c>
      <c r="W178" s="292" t="s">
        <v>1425</v>
      </c>
      <c r="X178" s="336" t="str">
        <f>IFERROR(VLOOKUP(Table5[[#This Row],[PLAYER]],TE_L1!$AD:$AF,3,0),"-")</f>
        <v>-</v>
      </c>
      <c r="Y178" s="326" t="str">
        <f>IFERROR(VLOOKUP(Table5[[#This Row],[PLAYER]],TE_SEA!$AD:$AE,2,0),"-")</f>
        <v/>
      </c>
      <c r="Z178" s="326" t="str">
        <f>IFERROR(VLOOKUP(Table5[[#This Row],[PLAYER]],TE_L1!$AD:$AE,2,0),"-")</f>
        <v>-</v>
      </c>
    </row>
    <row r="179" spans="2:26" x14ac:dyDescent="0.3">
      <c r="B179" s="43" t="s">
        <v>1425</v>
      </c>
      <c r="C179" s="286" t="str">
        <f>IFERROR(VLOOKUP(Table2[[#This Row],[PLAYER]],QB_L1!$AB:$AD,3,0),"-")</f>
        <v/>
      </c>
      <c r="D179" s="244" t="str">
        <f>IFERROR(VLOOKUP(Table2[[#This Row],[PLAYER]],QB_SEA!$AB:$AC,2,0),"-")</f>
        <v/>
      </c>
      <c r="E179" s="244" t="str">
        <f>IFERROR(VLOOKUP(Table2[[#This Row],[PLAYER]],QB_L3!$AB:$AC,2,0),"-")</f>
        <v/>
      </c>
      <c r="F179" s="244" t="str">
        <f>IFERROR(VLOOKUP(Table2[[#This Row],[PLAYER]],QB_L1!$AB:$AC,2,0),"-")</f>
        <v/>
      </c>
      <c r="I179" s="43" t="s">
        <v>1213</v>
      </c>
      <c r="J179" s="286" t="str">
        <f>IFERROR(VLOOKUP(Table25[[#This Row],[PLAYER]],WR_L1!$AD:$AF,3,0),"-")</f>
        <v>WAS</v>
      </c>
      <c r="K179" s="244">
        <f>IFERROR(VLOOKUP(Table25[[#This Row],[PLAYER]],WR_SEA!$AD:$AF,2,0),"-")</f>
        <v>8.3333333333333339</v>
      </c>
      <c r="L179" s="244" t="str">
        <f>IFERROR(VLOOKUP(Table25[[#This Row],[PLAYER]],WR_L3!$AD:$AF,2,0),"-")</f>
        <v>-</v>
      </c>
      <c r="M179" s="244" t="str">
        <f>IFERROR(VLOOKUP(Table25[[#This Row],[PLAYER]],WR_L1!$AD:$AF,2,0),"-")</f>
        <v/>
      </c>
      <c r="P179" s="290" t="s">
        <v>1425</v>
      </c>
      <c r="Q179" s="327" t="str">
        <f>IFERROR(VLOOKUP(Table3[[#This Row],[PLAYER]],RB_SEA!$AB:$AD,3,0),"")</f>
        <v/>
      </c>
      <c r="R179" s="244" t="str">
        <f>IFERROR(VLOOKUP(Table3[[#This Row],[PLAYER]],RB_SEA!$AB:$AF,2,0),"-")</f>
        <v/>
      </c>
      <c r="S179" s="244" t="str">
        <f>IFERROR(VLOOKUP(Table3[[#This Row],[PLAYER]],RB_L3!$AB:$AF,2,0),"-")</f>
        <v/>
      </c>
      <c r="T179" s="244" t="str">
        <f>IFERROR(VLOOKUP(Table3[[#This Row],[PLAYER]],'RB_L1 '!$AB:$AC,2,0),"-")</f>
        <v>-</v>
      </c>
      <c r="W179" s="292" t="s">
        <v>1425</v>
      </c>
      <c r="X179" s="336" t="str">
        <f>IFERROR(VLOOKUP(Table5[[#This Row],[PLAYER]],TE_L1!$AD:$AF,3,0),"-")</f>
        <v>-</v>
      </c>
      <c r="Y179" s="326" t="str">
        <f>IFERROR(VLOOKUP(Table5[[#This Row],[PLAYER]],TE_SEA!$AD:$AE,2,0),"-")</f>
        <v/>
      </c>
      <c r="Z179" s="326" t="str">
        <f>IFERROR(VLOOKUP(Table5[[#This Row],[PLAYER]],TE_L1!$AD:$AE,2,0),"-")</f>
        <v>-</v>
      </c>
    </row>
    <row r="180" spans="2:26" x14ac:dyDescent="0.3">
      <c r="B180" s="43" t="s">
        <v>1425</v>
      </c>
      <c r="C180" s="286" t="str">
        <f>IFERROR(VLOOKUP(Table2[[#This Row],[PLAYER]],QB_L1!$AB:$AD,3,0),"-")</f>
        <v/>
      </c>
      <c r="D180" s="244" t="str">
        <f>IFERROR(VLOOKUP(Table2[[#This Row],[PLAYER]],QB_SEA!$AB:$AC,2,0),"-")</f>
        <v/>
      </c>
      <c r="E180" s="244" t="str">
        <f>IFERROR(VLOOKUP(Table2[[#This Row],[PLAYER]],QB_L3!$AB:$AC,2,0),"-")</f>
        <v/>
      </c>
      <c r="F180" s="244" t="str">
        <f>IFERROR(VLOOKUP(Table2[[#This Row],[PLAYER]],QB_L1!$AB:$AC,2,0),"-")</f>
        <v/>
      </c>
      <c r="I180" s="43" t="s">
        <v>1216</v>
      </c>
      <c r="J180" s="286" t="str">
        <f>IFERROR(VLOOKUP(Table25[[#This Row],[PLAYER]],WR_L1!$AD:$AF,3,0),"-")</f>
        <v>TB</v>
      </c>
      <c r="K180" s="244">
        <f>IFERROR(VLOOKUP(Table25[[#This Row],[PLAYER]],WR_SEA!$AD:$AF,2,0),"-")</f>
        <v>33</v>
      </c>
      <c r="L180" s="244" t="str">
        <f>IFERROR(VLOOKUP(Table25[[#This Row],[PLAYER]],WR_L3!$AD:$AF,2,0),"-")</f>
        <v>-</v>
      </c>
      <c r="M180" s="244" t="str">
        <f>IFERROR(VLOOKUP(Table25[[#This Row],[PLAYER]],WR_L1!$AD:$AF,2,0),"-")</f>
        <v/>
      </c>
      <c r="P180" s="290" t="s">
        <v>1425</v>
      </c>
      <c r="Q180" s="327" t="str">
        <f>IFERROR(VLOOKUP(Table3[[#This Row],[PLAYER]],RB_SEA!$AB:$AD,3,0),"")</f>
        <v/>
      </c>
      <c r="R180" s="244" t="str">
        <f>IFERROR(VLOOKUP(Table3[[#This Row],[PLAYER]],RB_SEA!$AB:$AF,2,0),"-")</f>
        <v/>
      </c>
      <c r="S180" s="244" t="str">
        <f>IFERROR(VLOOKUP(Table3[[#This Row],[PLAYER]],RB_L3!$AB:$AF,2,0),"-")</f>
        <v/>
      </c>
      <c r="T180" s="244" t="str">
        <f>IFERROR(VLOOKUP(Table3[[#This Row],[PLAYER]],'RB_L1 '!$AB:$AC,2,0),"-")</f>
        <v>-</v>
      </c>
      <c r="W180" s="292" t="s">
        <v>1425</v>
      </c>
      <c r="X180" s="336" t="str">
        <f>IFERROR(VLOOKUP(Table5[[#This Row],[PLAYER]],TE_L1!$AD:$AF,3,0),"-")</f>
        <v>-</v>
      </c>
      <c r="Y180" s="326" t="str">
        <f>IFERROR(VLOOKUP(Table5[[#This Row],[PLAYER]],TE_SEA!$AD:$AE,2,0),"-")</f>
        <v/>
      </c>
      <c r="Z180" s="326" t="str">
        <f>IFERROR(VLOOKUP(Table5[[#This Row],[PLAYER]],TE_L1!$AD:$AE,2,0),"-")</f>
        <v>-</v>
      </c>
    </row>
    <row r="181" spans="2:26" x14ac:dyDescent="0.3">
      <c r="B181" s="43" t="s">
        <v>1425</v>
      </c>
      <c r="C181" s="286" t="str">
        <f>IFERROR(VLOOKUP(Table2[[#This Row],[PLAYER]],QB_L1!$AB:$AD,3,0),"-")</f>
        <v/>
      </c>
      <c r="D181" s="244" t="str">
        <f>IFERROR(VLOOKUP(Table2[[#This Row],[PLAYER]],QB_SEA!$AB:$AC,2,0),"-")</f>
        <v/>
      </c>
      <c r="E181" s="244" t="str">
        <f>IFERROR(VLOOKUP(Table2[[#This Row],[PLAYER]],QB_L3!$AB:$AC,2,0),"-")</f>
        <v/>
      </c>
      <c r="F181" s="244" t="str">
        <f>IFERROR(VLOOKUP(Table2[[#This Row],[PLAYER]],QB_L1!$AB:$AC,2,0),"-")</f>
        <v/>
      </c>
      <c r="I181" s="43" t="s">
        <v>1500</v>
      </c>
      <c r="J181" s="286" t="str">
        <f>IFERROR(VLOOKUP(Table25[[#This Row],[PLAYER]],WR_L1!$AD:$AF,3,0),"-")</f>
        <v>NYJ</v>
      </c>
      <c r="K181" s="244" t="str">
        <f>IFERROR(VLOOKUP(Table25[[#This Row],[PLAYER]],WR_SEA!$AD:$AF,2,0),"-")</f>
        <v>-</v>
      </c>
      <c r="L181" s="244" t="str">
        <f>IFERROR(VLOOKUP(Table25[[#This Row],[PLAYER]],WR_L3!$AD:$AF,2,0),"-")</f>
        <v>-</v>
      </c>
      <c r="M181" s="244" t="str">
        <f>IFERROR(VLOOKUP(Table25[[#This Row],[PLAYER]],WR_L1!$AD:$AF,2,0),"-")</f>
        <v/>
      </c>
      <c r="P181" s="290" t="s">
        <v>1425</v>
      </c>
      <c r="Q181" s="327" t="str">
        <f>IFERROR(VLOOKUP(Table3[[#This Row],[PLAYER]],RB_SEA!$AB:$AD,3,0),"")</f>
        <v/>
      </c>
      <c r="R181" s="244" t="str">
        <f>IFERROR(VLOOKUP(Table3[[#This Row],[PLAYER]],RB_SEA!$AB:$AF,2,0),"-")</f>
        <v/>
      </c>
      <c r="S181" s="244" t="str">
        <f>IFERROR(VLOOKUP(Table3[[#This Row],[PLAYER]],RB_L3!$AB:$AF,2,0),"-")</f>
        <v/>
      </c>
      <c r="T181" s="244" t="str">
        <f>IFERROR(VLOOKUP(Table3[[#This Row],[PLAYER]],'RB_L1 '!$AB:$AC,2,0),"-")</f>
        <v>-</v>
      </c>
      <c r="W181" s="292" t="s">
        <v>1425</v>
      </c>
      <c r="X181" s="336" t="str">
        <f>IFERROR(VLOOKUP(Table5[[#This Row],[PLAYER]],TE_L1!$AD:$AF,3,0),"-")</f>
        <v>-</v>
      </c>
      <c r="Y181" s="326" t="str">
        <f>IFERROR(VLOOKUP(Table5[[#This Row],[PLAYER]],TE_SEA!$AD:$AE,2,0),"-")</f>
        <v/>
      </c>
      <c r="Z181" s="326" t="str">
        <f>IFERROR(VLOOKUP(Table5[[#This Row],[PLAYER]],TE_L1!$AD:$AE,2,0),"-")</f>
        <v>-</v>
      </c>
    </row>
    <row r="182" spans="2:26" x14ac:dyDescent="0.3">
      <c r="B182" s="43" t="s">
        <v>1425</v>
      </c>
      <c r="C182" s="286" t="str">
        <f>IFERROR(VLOOKUP(Table2[[#This Row],[PLAYER]],QB_L1!$AB:$AD,3,0),"-")</f>
        <v/>
      </c>
      <c r="D182" s="244" t="str">
        <f>IFERROR(VLOOKUP(Table2[[#This Row],[PLAYER]],QB_SEA!$AB:$AC,2,0),"-")</f>
        <v/>
      </c>
      <c r="E182" s="244" t="str">
        <f>IFERROR(VLOOKUP(Table2[[#This Row],[PLAYER]],QB_L3!$AB:$AC,2,0),"-")</f>
        <v/>
      </c>
      <c r="F182" s="244" t="str">
        <f>IFERROR(VLOOKUP(Table2[[#This Row],[PLAYER]],QB_L1!$AB:$AC,2,0),"-")</f>
        <v/>
      </c>
      <c r="I182" s="43" t="s">
        <v>1114</v>
      </c>
      <c r="J182" s="286" t="str">
        <f>IFERROR(VLOOKUP(Table25[[#This Row],[PLAYER]],WR_L1!$AD:$AF,3,0),"-")</f>
        <v>LAC</v>
      </c>
      <c r="K182" s="244">
        <f>IFERROR(VLOOKUP(Table25[[#This Row],[PLAYER]],WR_SEA!$AD:$AF,2,0),"-")</f>
        <v>32</v>
      </c>
      <c r="L182" s="244" t="str">
        <f>IFERROR(VLOOKUP(Table25[[#This Row],[PLAYER]],WR_L3!$AD:$AF,2,0),"-")</f>
        <v>-</v>
      </c>
      <c r="M182" s="244" t="str">
        <f>IFERROR(VLOOKUP(Table25[[#This Row],[PLAYER]],WR_L1!$AD:$AF,2,0),"-")</f>
        <v/>
      </c>
      <c r="P182" s="290" t="s">
        <v>1425</v>
      </c>
      <c r="Q182" s="327" t="str">
        <f>IFERROR(VLOOKUP(Table3[[#This Row],[PLAYER]],RB_SEA!$AB:$AD,3,0),"")</f>
        <v/>
      </c>
      <c r="R182" s="244" t="str">
        <f>IFERROR(VLOOKUP(Table3[[#This Row],[PLAYER]],RB_SEA!$AB:$AF,2,0),"-")</f>
        <v/>
      </c>
      <c r="S182" s="244" t="str">
        <f>IFERROR(VLOOKUP(Table3[[#This Row],[PLAYER]],RB_L3!$AB:$AF,2,0),"-")</f>
        <v/>
      </c>
      <c r="T182" s="244" t="str">
        <f>IFERROR(VLOOKUP(Table3[[#This Row],[PLAYER]],'RB_L1 '!$AB:$AC,2,0),"-")</f>
        <v>-</v>
      </c>
      <c r="W182" s="292" t="s">
        <v>1425</v>
      </c>
      <c r="X182" s="336" t="str">
        <f>IFERROR(VLOOKUP(Table5[[#This Row],[PLAYER]],TE_L1!$AD:$AF,3,0),"-")</f>
        <v>-</v>
      </c>
      <c r="Y182" s="326" t="str">
        <f>IFERROR(VLOOKUP(Table5[[#This Row],[PLAYER]],TE_SEA!$AD:$AE,2,0),"-")</f>
        <v/>
      </c>
      <c r="Z182" s="326" t="str">
        <f>IFERROR(VLOOKUP(Table5[[#This Row],[PLAYER]],TE_L1!$AD:$AE,2,0),"-")</f>
        <v>-</v>
      </c>
    </row>
    <row r="183" spans="2:26" x14ac:dyDescent="0.3">
      <c r="B183" s="43" t="s">
        <v>1425</v>
      </c>
      <c r="C183" s="286" t="str">
        <f>IFERROR(VLOOKUP(Table2[[#This Row],[PLAYER]],QB_L1!$AB:$AD,3,0),"-")</f>
        <v/>
      </c>
      <c r="D183" s="244" t="str">
        <f>IFERROR(VLOOKUP(Table2[[#This Row],[PLAYER]],QB_SEA!$AB:$AC,2,0),"-")</f>
        <v/>
      </c>
      <c r="E183" s="244" t="str">
        <f>IFERROR(VLOOKUP(Table2[[#This Row],[PLAYER]],QB_L3!$AB:$AC,2,0),"-")</f>
        <v/>
      </c>
      <c r="F183" s="244" t="str">
        <f>IFERROR(VLOOKUP(Table2[[#This Row],[PLAYER]],QB_L1!$AB:$AC,2,0),"-")</f>
        <v/>
      </c>
      <c r="I183" s="43" t="s">
        <v>1192</v>
      </c>
      <c r="J183" s="286" t="str">
        <f>IFERROR(VLOOKUP(Table25[[#This Row],[PLAYER]],WR_L1!$AD:$AF,3,0),"-")</f>
        <v>TEN</v>
      </c>
      <c r="K183" s="244">
        <f>IFERROR(VLOOKUP(Table25[[#This Row],[PLAYER]],WR_SEA!$AD:$AF,2,0),"-")</f>
        <v>9</v>
      </c>
      <c r="L183" s="244" t="str">
        <f>IFERROR(VLOOKUP(Table25[[#This Row],[PLAYER]],WR_L3!$AD:$AF,2,0),"-")</f>
        <v>-</v>
      </c>
      <c r="M183" s="244">
        <f>IFERROR(VLOOKUP(Table25[[#This Row],[PLAYER]],WR_L1!$AD:$AF,2,0),"-")</f>
        <v>0</v>
      </c>
      <c r="P183" s="290" t="s">
        <v>1425</v>
      </c>
      <c r="Q183" s="327" t="str">
        <f>IFERROR(VLOOKUP(Table3[[#This Row],[PLAYER]],RB_SEA!$AB:$AD,3,0),"")</f>
        <v/>
      </c>
      <c r="R183" s="244" t="str">
        <f>IFERROR(VLOOKUP(Table3[[#This Row],[PLAYER]],RB_SEA!$AB:$AF,2,0),"-")</f>
        <v/>
      </c>
      <c r="S183" s="244" t="str">
        <f>IFERROR(VLOOKUP(Table3[[#This Row],[PLAYER]],RB_L3!$AB:$AF,2,0),"-")</f>
        <v/>
      </c>
      <c r="T183" s="244" t="str">
        <f>IFERROR(VLOOKUP(Table3[[#This Row],[PLAYER]],'RB_L1 '!$AB:$AC,2,0),"-")</f>
        <v>-</v>
      </c>
      <c r="W183" s="292" t="s">
        <v>1425</v>
      </c>
      <c r="X183" s="336" t="str">
        <f>IFERROR(VLOOKUP(Table5[[#This Row],[PLAYER]],TE_L1!$AD:$AF,3,0),"-")</f>
        <v>-</v>
      </c>
      <c r="Y183" s="326" t="str">
        <f>IFERROR(VLOOKUP(Table5[[#This Row],[PLAYER]],TE_SEA!$AD:$AE,2,0),"-")</f>
        <v/>
      </c>
      <c r="Z183" s="326" t="str">
        <f>IFERROR(VLOOKUP(Table5[[#This Row],[PLAYER]],TE_L1!$AD:$AE,2,0),"-")</f>
        <v>-</v>
      </c>
    </row>
    <row r="184" spans="2:26" x14ac:dyDescent="0.3">
      <c r="B184" s="43" t="s">
        <v>1425</v>
      </c>
      <c r="C184" s="286" t="str">
        <f>IFERROR(VLOOKUP(Table2[[#This Row],[PLAYER]],QB_L1!$AB:$AD,3,0),"-")</f>
        <v/>
      </c>
      <c r="D184" s="244" t="str">
        <f>IFERROR(VLOOKUP(Table2[[#This Row],[PLAYER]],QB_SEA!$AB:$AC,2,0),"-")</f>
        <v/>
      </c>
      <c r="E184" s="244" t="str">
        <f>IFERROR(VLOOKUP(Table2[[#This Row],[PLAYER]],QB_L3!$AB:$AC,2,0),"-")</f>
        <v/>
      </c>
      <c r="F184" s="244" t="str">
        <f>IFERROR(VLOOKUP(Table2[[#This Row],[PLAYER]],QB_L1!$AB:$AC,2,0),"-")</f>
        <v/>
      </c>
      <c r="I184" s="43" t="s">
        <v>1231</v>
      </c>
      <c r="J184" s="286" t="str">
        <f>IFERROR(VLOOKUP(Table25[[#This Row],[PLAYER]],WR_L1!$AD:$AF,3,0),"-")</f>
        <v>NYG</v>
      </c>
      <c r="K184" s="244">
        <f>IFERROR(VLOOKUP(Table25[[#This Row],[PLAYER]],WR_SEA!$AD:$AF,2,0),"-")</f>
        <v>10.199999999999999</v>
      </c>
      <c r="L184" s="244">
        <f>IFERROR(VLOOKUP(Table25[[#This Row],[PLAYER]],WR_L3!$AD:$AF,2,0),"-")</f>
        <v>14.5</v>
      </c>
      <c r="M184" s="244" t="str">
        <f>IFERROR(VLOOKUP(Table25[[#This Row],[PLAYER]],WR_L1!$AD:$AF,2,0),"-")</f>
        <v/>
      </c>
      <c r="P184" s="290" t="s">
        <v>1425</v>
      </c>
      <c r="Q184" s="327" t="str">
        <f>IFERROR(VLOOKUP(Table3[[#This Row],[PLAYER]],RB_SEA!$AB:$AD,3,0),"")</f>
        <v/>
      </c>
      <c r="R184" s="244" t="str">
        <f>IFERROR(VLOOKUP(Table3[[#This Row],[PLAYER]],RB_SEA!$AB:$AF,2,0),"-")</f>
        <v/>
      </c>
      <c r="S184" s="244" t="str">
        <f>IFERROR(VLOOKUP(Table3[[#This Row],[PLAYER]],RB_L3!$AB:$AF,2,0),"-")</f>
        <v/>
      </c>
      <c r="T184" s="244" t="str">
        <f>IFERROR(VLOOKUP(Table3[[#This Row],[PLAYER]],'RB_L1 '!$AB:$AC,2,0),"-")</f>
        <v>-</v>
      </c>
      <c r="W184" s="292" t="s">
        <v>1425</v>
      </c>
      <c r="X184" s="336" t="str">
        <f>IFERROR(VLOOKUP(Table5[[#This Row],[PLAYER]],TE_L1!$AD:$AF,3,0),"-")</f>
        <v>-</v>
      </c>
      <c r="Y184" s="326" t="str">
        <f>IFERROR(VLOOKUP(Table5[[#This Row],[PLAYER]],TE_SEA!$AD:$AE,2,0),"-")</f>
        <v/>
      </c>
      <c r="Z184" s="326" t="str">
        <f>IFERROR(VLOOKUP(Table5[[#This Row],[PLAYER]],TE_L1!$AD:$AE,2,0),"-")</f>
        <v>-</v>
      </c>
    </row>
    <row r="185" spans="2:26" x14ac:dyDescent="0.3">
      <c r="B185" s="43" t="s">
        <v>1425</v>
      </c>
      <c r="C185" s="286" t="str">
        <f>IFERROR(VLOOKUP(Table2[[#This Row],[PLAYER]],QB_L1!$AB:$AD,3,0),"-")</f>
        <v/>
      </c>
      <c r="D185" s="244" t="str">
        <f>IFERROR(VLOOKUP(Table2[[#This Row],[PLAYER]],QB_SEA!$AB:$AC,2,0),"-")</f>
        <v/>
      </c>
      <c r="E185" s="244" t="str">
        <f>IFERROR(VLOOKUP(Table2[[#This Row],[PLAYER]],QB_L3!$AB:$AC,2,0),"-")</f>
        <v/>
      </c>
      <c r="F185" s="244" t="str">
        <f>IFERROR(VLOOKUP(Table2[[#This Row],[PLAYER]],QB_L1!$AB:$AC,2,0),"-")</f>
        <v/>
      </c>
      <c r="I185" s="43" t="s">
        <v>1133</v>
      </c>
      <c r="J185" s="286" t="str">
        <f>IFERROR(VLOOKUP(Table25[[#This Row],[PLAYER]],WR_L1!$AD:$AF,3,0),"-")</f>
        <v>DAL</v>
      </c>
      <c r="K185" s="244">
        <f>IFERROR(VLOOKUP(Table25[[#This Row],[PLAYER]],WR_SEA!$AD:$AF,2,0),"-")</f>
        <v>38.4</v>
      </c>
      <c r="L185" s="244">
        <f>IFERROR(VLOOKUP(Table25[[#This Row],[PLAYER]],WR_L3!$AD:$AF,2,0),"-")</f>
        <v>15</v>
      </c>
      <c r="M185" s="244">
        <f>IFERROR(VLOOKUP(Table25[[#This Row],[PLAYER]],WR_L1!$AD:$AF,2,0),"-")</f>
        <v>0</v>
      </c>
      <c r="P185" s="290" t="s">
        <v>1425</v>
      </c>
      <c r="Q185" s="327" t="str">
        <f>IFERROR(VLOOKUP(Table3[[#This Row],[PLAYER]],RB_SEA!$AB:$AD,3,0),"")</f>
        <v/>
      </c>
      <c r="R185" s="244" t="str">
        <f>IFERROR(VLOOKUP(Table3[[#This Row],[PLAYER]],RB_SEA!$AB:$AF,2,0),"-")</f>
        <v/>
      </c>
      <c r="S185" s="244" t="str">
        <f>IFERROR(VLOOKUP(Table3[[#This Row],[PLAYER]],RB_L3!$AB:$AF,2,0),"-")</f>
        <v/>
      </c>
      <c r="T185" s="244" t="str">
        <f>IFERROR(VLOOKUP(Table3[[#This Row],[PLAYER]],'RB_L1 '!$AB:$AC,2,0),"-")</f>
        <v>-</v>
      </c>
      <c r="W185" s="292" t="s">
        <v>1425</v>
      </c>
      <c r="X185" s="336" t="str">
        <f>IFERROR(VLOOKUP(Table5[[#This Row],[PLAYER]],TE_L1!$AD:$AF,3,0),"-")</f>
        <v>-</v>
      </c>
      <c r="Y185" s="326" t="str">
        <f>IFERROR(VLOOKUP(Table5[[#This Row],[PLAYER]],TE_SEA!$AD:$AE,2,0),"-")</f>
        <v/>
      </c>
      <c r="Z185" s="326" t="str">
        <f>IFERROR(VLOOKUP(Table5[[#This Row],[PLAYER]],TE_L1!$AD:$AE,2,0),"-")</f>
        <v>-</v>
      </c>
    </row>
    <row r="186" spans="2:26" x14ac:dyDescent="0.3">
      <c r="B186" s="43" t="s">
        <v>1425</v>
      </c>
      <c r="C186" s="286" t="str">
        <f>IFERROR(VLOOKUP(Table2[[#This Row],[PLAYER]],QB_L1!$AB:$AD,3,0),"-")</f>
        <v/>
      </c>
      <c r="D186" s="244" t="str">
        <f>IFERROR(VLOOKUP(Table2[[#This Row],[PLAYER]],QB_SEA!$AB:$AC,2,0),"-")</f>
        <v/>
      </c>
      <c r="E186" s="244" t="str">
        <f>IFERROR(VLOOKUP(Table2[[#This Row],[PLAYER]],QB_L3!$AB:$AC,2,0),"-")</f>
        <v/>
      </c>
      <c r="F186" s="244" t="str">
        <f>IFERROR(VLOOKUP(Table2[[#This Row],[PLAYER]],QB_L1!$AB:$AC,2,0),"-")</f>
        <v/>
      </c>
      <c r="I186" s="43" t="s">
        <v>1174</v>
      </c>
      <c r="J186" s="286" t="str">
        <f>IFERROR(VLOOKUP(Table25[[#This Row],[PLAYER]],WR_L1!$AD:$AF,3,0),"-")</f>
        <v>DET</v>
      </c>
      <c r="K186" s="244">
        <f>IFERROR(VLOOKUP(Table25[[#This Row],[PLAYER]],WR_SEA!$AD:$AF,2,0),"-")</f>
        <v>51</v>
      </c>
      <c r="L186" s="244" t="str">
        <f>IFERROR(VLOOKUP(Table25[[#This Row],[PLAYER]],WR_L3!$AD:$AF,2,0),"-")</f>
        <v>-</v>
      </c>
      <c r="M186" s="244" t="str">
        <f>IFERROR(VLOOKUP(Table25[[#This Row],[PLAYER]],WR_L1!$AD:$AF,2,0),"-")</f>
        <v/>
      </c>
      <c r="P186" s="290" t="s">
        <v>1425</v>
      </c>
      <c r="Q186" s="327" t="str">
        <f>IFERROR(VLOOKUP(Table3[[#This Row],[PLAYER]],RB_SEA!$AB:$AD,3,0),"")</f>
        <v/>
      </c>
      <c r="R186" s="244" t="str">
        <f>IFERROR(VLOOKUP(Table3[[#This Row],[PLAYER]],RB_SEA!$AB:$AF,2,0),"-")</f>
        <v/>
      </c>
      <c r="S186" s="244" t="str">
        <f>IFERROR(VLOOKUP(Table3[[#This Row],[PLAYER]],RB_L3!$AB:$AF,2,0),"-")</f>
        <v/>
      </c>
      <c r="T186" s="244" t="str">
        <f>IFERROR(VLOOKUP(Table3[[#This Row],[PLAYER]],'RB_L1 '!$AB:$AC,2,0),"-")</f>
        <v>-</v>
      </c>
      <c r="W186" s="292" t="s">
        <v>1425</v>
      </c>
      <c r="X186" s="336" t="str">
        <f>IFERROR(VLOOKUP(Table5[[#This Row],[PLAYER]],TE_L1!$AD:$AF,3,0),"-")</f>
        <v>-</v>
      </c>
      <c r="Y186" s="326" t="str">
        <f>IFERROR(VLOOKUP(Table5[[#This Row],[PLAYER]],TE_SEA!$AD:$AE,2,0),"-")</f>
        <v/>
      </c>
      <c r="Z186" s="326" t="str">
        <f>IFERROR(VLOOKUP(Table5[[#This Row],[PLAYER]],TE_L1!$AD:$AE,2,0),"-")</f>
        <v>-</v>
      </c>
    </row>
    <row r="187" spans="2:26" x14ac:dyDescent="0.3">
      <c r="B187" s="43" t="s">
        <v>1425</v>
      </c>
      <c r="C187" s="286" t="str">
        <f>IFERROR(VLOOKUP(Table2[[#This Row],[PLAYER]],QB_L1!$AB:$AD,3,0),"-")</f>
        <v/>
      </c>
      <c r="D187" s="244" t="str">
        <f>IFERROR(VLOOKUP(Table2[[#This Row],[PLAYER]],QB_SEA!$AB:$AC,2,0),"-")</f>
        <v/>
      </c>
      <c r="E187" s="244" t="str">
        <f>IFERROR(VLOOKUP(Table2[[#This Row],[PLAYER]],QB_L3!$AB:$AC,2,0),"-")</f>
        <v/>
      </c>
      <c r="F187" s="244" t="str">
        <f>IFERROR(VLOOKUP(Table2[[#This Row],[PLAYER]],QB_L1!$AB:$AC,2,0),"-")</f>
        <v/>
      </c>
      <c r="I187" s="43" t="s">
        <v>1084</v>
      </c>
      <c r="J187" s="286" t="str">
        <f>IFERROR(VLOOKUP(Table25[[#This Row],[PLAYER]],WR_L1!$AD:$AF,3,0),"-")</f>
        <v>LAR</v>
      </c>
      <c r="K187" s="244">
        <f>IFERROR(VLOOKUP(Table25[[#This Row],[PLAYER]],WR_SEA!$AD:$AF,2,0),"-")</f>
        <v>90.222222222222229</v>
      </c>
      <c r="L187" s="244">
        <f>IFERROR(VLOOKUP(Table25[[#This Row],[PLAYER]],WR_L3!$AD:$AF,2,0),"-")</f>
        <v>-1</v>
      </c>
      <c r="M187" s="244" t="str">
        <f>IFERROR(VLOOKUP(Table25[[#This Row],[PLAYER]],WR_L1!$AD:$AF,2,0),"-")</f>
        <v/>
      </c>
      <c r="P187" s="290" t="s">
        <v>1425</v>
      </c>
      <c r="Q187" s="327" t="str">
        <f>IFERROR(VLOOKUP(Table3[[#This Row],[PLAYER]],RB_SEA!$AB:$AD,3,0),"")</f>
        <v/>
      </c>
      <c r="R187" s="244" t="str">
        <f>IFERROR(VLOOKUP(Table3[[#This Row],[PLAYER]],RB_SEA!$AB:$AF,2,0),"-")</f>
        <v/>
      </c>
      <c r="S187" s="244" t="str">
        <f>IFERROR(VLOOKUP(Table3[[#This Row],[PLAYER]],RB_L3!$AB:$AF,2,0),"-")</f>
        <v/>
      </c>
      <c r="T187" s="244" t="str">
        <f>IFERROR(VLOOKUP(Table3[[#This Row],[PLAYER]],'RB_L1 '!$AB:$AC,2,0),"-")</f>
        <v>-</v>
      </c>
      <c r="W187" s="292" t="s">
        <v>1425</v>
      </c>
      <c r="X187" s="336" t="str">
        <f>IFERROR(VLOOKUP(Table5[[#This Row],[PLAYER]],TE_L1!$AD:$AF,3,0),"-")</f>
        <v>-</v>
      </c>
      <c r="Y187" s="326" t="str">
        <f>IFERROR(VLOOKUP(Table5[[#This Row],[PLAYER]],TE_SEA!$AD:$AE,2,0),"-")</f>
        <v/>
      </c>
      <c r="Z187" s="326" t="str">
        <f>IFERROR(VLOOKUP(Table5[[#This Row],[PLAYER]],TE_L1!$AD:$AE,2,0),"-")</f>
        <v>-</v>
      </c>
    </row>
    <row r="188" spans="2:26" x14ac:dyDescent="0.3">
      <c r="B188" s="43" t="s">
        <v>1425</v>
      </c>
      <c r="C188" s="286" t="str">
        <f>IFERROR(VLOOKUP(Table2[[#This Row],[PLAYER]],QB_L1!$AB:$AD,3,0),"-")</f>
        <v/>
      </c>
      <c r="D188" s="244" t="str">
        <f>IFERROR(VLOOKUP(Table2[[#This Row],[PLAYER]],QB_SEA!$AB:$AC,2,0),"-")</f>
        <v/>
      </c>
      <c r="E188" s="244" t="str">
        <f>IFERROR(VLOOKUP(Table2[[#This Row],[PLAYER]],QB_L3!$AB:$AC,2,0),"-")</f>
        <v/>
      </c>
      <c r="F188" s="244" t="str">
        <f>IFERROR(VLOOKUP(Table2[[#This Row],[PLAYER]],QB_L1!$AB:$AC,2,0),"-")</f>
        <v/>
      </c>
      <c r="I188" s="43" t="s">
        <v>1125</v>
      </c>
      <c r="J188" s="286" t="str">
        <f>IFERROR(VLOOKUP(Table25[[#This Row],[PLAYER]],WR_L1!$AD:$AF,3,0),"-")</f>
        <v>LAC</v>
      </c>
      <c r="K188" s="244">
        <f>IFERROR(VLOOKUP(Table25[[#This Row],[PLAYER]],WR_SEA!$AD:$AF,2,0),"-")</f>
        <v>63.75</v>
      </c>
      <c r="L188" s="244" t="str">
        <f>IFERROR(VLOOKUP(Table25[[#This Row],[PLAYER]],WR_L3!$AD:$AF,2,0),"-")</f>
        <v>-</v>
      </c>
      <c r="M188" s="244" t="str">
        <f>IFERROR(VLOOKUP(Table25[[#This Row],[PLAYER]],WR_L1!$AD:$AF,2,0),"-")</f>
        <v/>
      </c>
      <c r="P188" s="290" t="s">
        <v>1425</v>
      </c>
      <c r="Q188" s="327" t="str">
        <f>IFERROR(VLOOKUP(Table3[[#This Row],[PLAYER]],RB_SEA!$AB:$AD,3,0),"")</f>
        <v/>
      </c>
      <c r="R188" s="244" t="str">
        <f>IFERROR(VLOOKUP(Table3[[#This Row],[PLAYER]],RB_SEA!$AB:$AF,2,0),"-")</f>
        <v/>
      </c>
      <c r="S188" s="244" t="str">
        <f>IFERROR(VLOOKUP(Table3[[#This Row],[PLAYER]],RB_L3!$AB:$AF,2,0),"-")</f>
        <v/>
      </c>
      <c r="T188" s="244" t="str">
        <f>IFERROR(VLOOKUP(Table3[[#This Row],[PLAYER]],'RB_L1 '!$AB:$AC,2,0),"-")</f>
        <v>-</v>
      </c>
      <c r="W188" s="292" t="s">
        <v>1425</v>
      </c>
      <c r="X188" s="336" t="str">
        <f>IFERROR(VLOOKUP(Table5[[#This Row],[PLAYER]],TE_L1!$AD:$AF,3,0),"-")</f>
        <v>-</v>
      </c>
      <c r="Y188" s="326" t="str">
        <f>IFERROR(VLOOKUP(Table5[[#This Row],[PLAYER]],TE_SEA!$AD:$AE,2,0),"-")</f>
        <v/>
      </c>
      <c r="Z188" s="326" t="str">
        <f>IFERROR(VLOOKUP(Table5[[#This Row],[PLAYER]],TE_L1!$AD:$AE,2,0),"-")</f>
        <v>-</v>
      </c>
    </row>
    <row r="189" spans="2:26" x14ac:dyDescent="0.3">
      <c r="B189" s="43" t="s">
        <v>1425</v>
      </c>
      <c r="C189" s="286" t="str">
        <f>IFERROR(VLOOKUP(Table2[[#This Row],[PLAYER]],QB_L1!$AB:$AD,3,0),"-")</f>
        <v/>
      </c>
      <c r="D189" s="244" t="str">
        <f>IFERROR(VLOOKUP(Table2[[#This Row],[PLAYER]],QB_SEA!$AB:$AC,2,0),"-")</f>
        <v/>
      </c>
      <c r="E189" s="244" t="str">
        <f>IFERROR(VLOOKUP(Table2[[#This Row],[PLAYER]],QB_L3!$AB:$AC,2,0),"-")</f>
        <v/>
      </c>
      <c r="F189" s="244" t="str">
        <f>IFERROR(VLOOKUP(Table2[[#This Row],[PLAYER]],QB_L1!$AB:$AC,2,0),"-")</f>
        <v/>
      </c>
      <c r="I189" s="43" t="s">
        <v>1092</v>
      </c>
      <c r="J189" s="286" t="str">
        <f>IFERROR(VLOOKUP(Table25[[#This Row],[PLAYER]],WR_L1!$AD:$AF,3,0),"-")</f>
        <v>NYG</v>
      </c>
      <c r="K189" s="244">
        <f>IFERROR(VLOOKUP(Table25[[#This Row],[PLAYER]],WR_SEA!$AD:$AF,2,0),"-")</f>
        <v>51.333333333333336</v>
      </c>
      <c r="L189" s="244" t="str">
        <f>IFERROR(VLOOKUP(Table25[[#This Row],[PLAYER]],WR_L3!$AD:$AF,2,0),"-")</f>
        <v>-</v>
      </c>
      <c r="M189" s="244" t="str">
        <f>IFERROR(VLOOKUP(Table25[[#This Row],[PLAYER]],WR_L1!$AD:$AF,2,0),"-")</f>
        <v/>
      </c>
      <c r="P189" s="290" t="s">
        <v>1425</v>
      </c>
      <c r="Q189" s="327" t="str">
        <f>IFERROR(VLOOKUP(Table3[[#This Row],[PLAYER]],RB_SEA!$AB:$AD,3,0),"")</f>
        <v/>
      </c>
      <c r="R189" s="244" t="str">
        <f>IFERROR(VLOOKUP(Table3[[#This Row],[PLAYER]],RB_SEA!$AB:$AF,2,0),"-")</f>
        <v/>
      </c>
      <c r="S189" s="244" t="str">
        <f>IFERROR(VLOOKUP(Table3[[#This Row],[PLAYER]],RB_L3!$AB:$AF,2,0),"-")</f>
        <v/>
      </c>
      <c r="T189" s="244" t="str">
        <f>IFERROR(VLOOKUP(Table3[[#This Row],[PLAYER]],'RB_L1 '!$AB:$AC,2,0),"-")</f>
        <v>-</v>
      </c>
      <c r="W189" s="292" t="s">
        <v>1425</v>
      </c>
      <c r="X189" s="336" t="str">
        <f>IFERROR(VLOOKUP(Table5[[#This Row],[PLAYER]],TE_L1!$AD:$AF,3,0),"-")</f>
        <v>-</v>
      </c>
      <c r="Y189" s="326" t="str">
        <f>IFERROR(VLOOKUP(Table5[[#This Row],[PLAYER]],TE_SEA!$AD:$AE,2,0),"-")</f>
        <v/>
      </c>
      <c r="Z189" s="326" t="str">
        <f>IFERROR(VLOOKUP(Table5[[#This Row],[PLAYER]],TE_L1!$AD:$AE,2,0),"-")</f>
        <v>-</v>
      </c>
    </row>
    <row r="190" spans="2:26" x14ac:dyDescent="0.3">
      <c r="B190" s="43" t="s">
        <v>1425</v>
      </c>
      <c r="C190" s="286" t="str">
        <f>IFERROR(VLOOKUP(Table2[[#This Row],[PLAYER]],QB_L1!$AB:$AD,3,0),"-")</f>
        <v/>
      </c>
      <c r="D190" s="244" t="str">
        <f>IFERROR(VLOOKUP(Table2[[#This Row],[PLAYER]],QB_SEA!$AB:$AC,2,0),"-")</f>
        <v/>
      </c>
      <c r="E190" s="244" t="str">
        <f>IFERROR(VLOOKUP(Table2[[#This Row],[PLAYER]],QB_L3!$AB:$AC,2,0),"-")</f>
        <v/>
      </c>
      <c r="F190" s="244" t="str">
        <f>IFERROR(VLOOKUP(Table2[[#This Row],[PLAYER]],QB_L1!$AB:$AC,2,0),"-")</f>
        <v/>
      </c>
      <c r="I190" s="43" t="s">
        <v>1211</v>
      </c>
      <c r="J190" s="286" t="str">
        <f>IFERROR(VLOOKUP(Table25[[#This Row],[PLAYER]],WR_L1!$AD:$AF,3,0),"-")</f>
        <v>NO</v>
      </c>
      <c r="K190" s="244">
        <f>IFERROR(VLOOKUP(Table25[[#This Row],[PLAYER]],WR_SEA!$AD:$AF,2,0),"-")</f>
        <v>57</v>
      </c>
      <c r="L190" s="244" t="str">
        <f>IFERROR(VLOOKUP(Table25[[#This Row],[PLAYER]],WR_L3!$AD:$AF,2,0),"-")</f>
        <v>-</v>
      </c>
      <c r="M190" s="244" t="str">
        <f>IFERROR(VLOOKUP(Table25[[#This Row],[PLAYER]],WR_L1!$AD:$AF,2,0),"-")</f>
        <v/>
      </c>
      <c r="P190" s="290" t="s">
        <v>1425</v>
      </c>
      <c r="Q190" s="327" t="str">
        <f>IFERROR(VLOOKUP(Table3[[#This Row],[PLAYER]],RB_SEA!$AB:$AD,3,0),"")</f>
        <v/>
      </c>
      <c r="R190" s="244" t="str">
        <f>IFERROR(VLOOKUP(Table3[[#This Row],[PLAYER]],RB_SEA!$AB:$AF,2,0),"-")</f>
        <v/>
      </c>
      <c r="S190" s="244" t="str">
        <f>IFERROR(VLOOKUP(Table3[[#This Row],[PLAYER]],RB_L3!$AB:$AF,2,0),"-")</f>
        <v/>
      </c>
      <c r="T190" s="244" t="str">
        <f>IFERROR(VLOOKUP(Table3[[#This Row],[PLAYER]],'RB_L1 '!$AB:$AC,2,0),"-")</f>
        <v>-</v>
      </c>
      <c r="W190" s="292" t="s">
        <v>1425</v>
      </c>
      <c r="X190" s="336" t="str">
        <f>IFERROR(VLOOKUP(Table5[[#This Row],[PLAYER]],TE_L1!$AD:$AF,3,0),"-")</f>
        <v>-</v>
      </c>
      <c r="Y190" s="326" t="str">
        <f>IFERROR(VLOOKUP(Table5[[#This Row],[PLAYER]],TE_SEA!$AD:$AE,2,0),"-")</f>
        <v/>
      </c>
      <c r="Z190" s="326" t="str">
        <f>IFERROR(VLOOKUP(Table5[[#This Row],[PLAYER]],TE_L1!$AD:$AE,2,0),"-")</f>
        <v>-</v>
      </c>
    </row>
    <row r="191" spans="2:26" x14ac:dyDescent="0.3">
      <c r="B191" s="43" t="s">
        <v>1425</v>
      </c>
      <c r="C191" s="286" t="str">
        <f>IFERROR(VLOOKUP(Table2[[#This Row],[PLAYER]],QB_L1!$AB:$AD,3,0),"-")</f>
        <v/>
      </c>
      <c r="D191" s="244" t="str">
        <f>IFERROR(VLOOKUP(Table2[[#This Row],[PLAYER]],QB_SEA!$AB:$AC,2,0),"-")</f>
        <v/>
      </c>
      <c r="E191" s="244" t="str">
        <f>IFERROR(VLOOKUP(Table2[[#This Row],[PLAYER]],QB_L3!$AB:$AC,2,0),"-")</f>
        <v/>
      </c>
      <c r="F191" s="244" t="str">
        <f>IFERROR(VLOOKUP(Table2[[#This Row],[PLAYER]],QB_L1!$AB:$AC,2,0),"-")</f>
        <v/>
      </c>
      <c r="I191" s="43" t="s">
        <v>1502</v>
      </c>
      <c r="J191" s="286" t="str">
        <f>IFERROR(VLOOKUP(Table25[[#This Row],[PLAYER]],WR_L1!$AD:$AF,3,0),"-")</f>
        <v>TEN</v>
      </c>
      <c r="K191" s="244" t="str">
        <f>IFERROR(VLOOKUP(Table25[[#This Row],[PLAYER]],WR_SEA!$AD:$AF,2,0),"-")</f>
        <v>-</v>
      </c>
      <c r="L191" s="244" t="str">
        <f>IFERROR(VLOOKUP(Table25[[#This Row],[PLAYER]],WR_L3!$AD:$AF,2,0),"-")</f>
        <v>-</v>
      </c>
      <c r="M191" s="244" t="str">
        <f>IFERROR(VLOOKUP(Table25[[#This Row],[PLAYER]],WR_L1!$AD:$AF,2,0),"-")</f>
        <v/>
      </c>
      <c r="P191" s="290" t="s">
        <v>1425</v>
      </c>
      <c r="Q191" s="327" t="str">
        <f>IFERROR(VLOOKUP(Table3[[#This Row],[PLAYER]],RB_SEA!$AB:$AD,3,0),"")</f>
        <v/>
      </c>
      <c r="R191" s="244" t="str">
        <f>IFERROR(VLOOKUP(Table3[[#This Row],[PLAYER]],RB_SEA!$AB:$AF,2,0),"-")</f>
        <v/>
      </c>
      <c r="S191" s="244" t="str">
        <f>IFERROR(VLOOKUP(Table3[[#This Row],[PLAYER]],RB_L3!$AB:$AF,2,0),"-")</f>
        <v/>
      </c>
      <c r="T191" s="244" t="str">
        <f>IFERROR(VLOOKUP(Table3[[#This Row],[PLAYER]],'RB_L1 '!$AB:$AC,2,0),"-")</f>
        <v>-</v>
      </c>
      <c r="W191" s="292" t="s">
        <v>1425</v>
      </c>
      <c r="X191" s="336" t="str">
        <f>IFERROR(VLOOKUP(Table5[[#This Row],[PLAYER]],TE_L1!$AD:$AF,3,0),"-")</f>
        <v>-</v>
      </c>
      <c r="Y191" s="326" t="str">
        <f>IFERROR(VLOOKUP(Table5[[#This Row],[PLAYER]],TE_SEA!$AD:$AE,2,0),"-")</f>
        <v/>
      </c>
      <c r="Z191" s="326" t="str">
        <f>IFERROR(VLOOKUP(Table5[[#This Row],[PLAYER]],TE_L1!$AD:$AE,2,0),"-")</f>
        <v>-</v>
      </c>
    </row>
    <row r="192" spans="2:26" x14ac:dyDescent="0.3">
      <c r="B192" s="43" t="s">
        <v>1425</v>
      </c>
      <c r="C192" s="286" t="str">
        <f>IFERROR(VLOOKUP(Table2[[#This Row],[PLAYER]],QB_L1!$AB:$AD,3,0),"-")</f>
        <v/>
      </c>
      <c r="D192" s="244" t="str">
        <f>IFERROR(VLOOKUP(Table2[[#This Row],[PLAYER]],QB_SEA!$AB:$AC,2,0),"-")</f>
        <v/>
      </c>
      <c r="E192" s="244" t="str">
        <f>IFERROR(VLOOKUP(Table2[[#This Row],[PLAYER]],QB_L3!$AB:$AC,2,0),"-")</f>
        <v/>
      </c>
      <c r="F192" s="244" t="str">
        <f>IFERROR(VLOOKUP(Table2[[#This Row],[PLAYER]],QB_L1!$AB:$AC,2,0),"-")</f>
        <v/>
      </c>
      <c r="I192" s="43" t="s">
        <v>1229</v>
      </c>
      <c r="J192" s="286" t="str">
        <f>IFERROR(VLOOKUP(Table25[[#This Row],[PLAYER]],WR_L1!$AD:$AF,3,0),"-")</f>
        <v>BUF</v>
      </c>
      <c r="K192" s="244">
        <f>IFERROR(VLOOKUP(Table25[[#This Row],[PLAYER]],WR_SEA!$AD:$AF,2,0),"-")</f>
        <v>15</v>
      </c>
      <c r="L192" s="244" t="str">
        <f>IFERROR(VLOOKUP(Table25[[#This Row],[PLAYER]],WR_L3!$AD:$AF,2,0),"-")</f>
        <v>-</v>
      </c>
      <c r="M192" s="244" t="str">
        <f>IFERROR(VLOOKUP(Table25[[#This Row],[PLAYER]],WR_L1!$AD:$AF,2,0),"-")</f>
        <v/>
      </c>
      <c r="P192" s="290" t="s">
        <v>1425</v>
      </c>
      <c r="Q192" s="327" t="str">
        <f>IFERROR(VLOOKUP(Table3[[#This Row],[PLAYER]],RB_SEA!$AB:$AD,3,0),"")</f>
        <v/>
      </c>
      <c r="R192" s="244" t="str">
        <f>IFERROR(VLOOKUP(Table3[[#This Row],[PLAYER]],RB_SEA!$AB:$AF,2,0),"-")</f>
        <v/>
      </c>
      <c r="S192" s="244" t="str">
        <f>IFERROR(VLOOKUP(Table3[[#This Row],[PLAYER]],RB_L3!$AB:$AF,2,0),"-")</f>
        <v/>
      </c>
      <c r="T192" s="244" t="str">
        <f>IFERROR(VLOOKUP(Table3[[#This Row],[PLAYER]],'RB_L1 '!$AB:$AC,2,0),"-")</f>
        <v>-</v>
      </c>
      <c r="W192" s="292" t="s">
        <v>1425</v>
      </c>
      <c r="X192" s="336" t="str">
        <f>IFERROR(VLOOKUP(Table5[[#This Row],[PLAYER]],TE_L1!$AD:$AF,3,0),"-")</f>
        <v>-</v>
      </c>
      <c r="Y192" s="326" t="str">
        <f>IFERROR(VLOOKUP(Table5[[#This Row],[PLAYER]],TE_SEA!$AD:$AE,2,0),"-")</f>
        <v/>
      </c>
      <c r="Z192" s="326" t="str">
        <f>IFERROR(VLOOKUP(Table5[[#This Row],[PLAYER]],TE_L1!$AD:$AE,2,0),"-")</f>
        <v>-</v>
      </c>
    </row>
    <row r="193" spans="2:26" x14ac:dyDescent="0.3">
      <c r="B193" s="43" t="s">
        <v>1425</v>
      </c>
      <c r="C193" s="286" t="str">
        <f>IFERROR(VLOOKUP(Table2[[#This Row],[PLAYER]],QB_L1!$AB:$AD,3,0),"-")</f>
        <v/>
      </c>
      <c r="D193" s="244" t="str">
        <f>IFERROR(VLOOKUP(Table2[[#This Row],[PLAYER]],QB_SEA!$AB:$AC,2,0),"-")</f>
        <v/>
      </c>
      <c r="E193" s="244" t="str">
        <f>IFERROR(VLOOKUP(Table2[[#This Row],[PLAYER]],QB_L3!$AB:$AC,2,0),"-")</f>
        <v/>
      </c>
      <c r="F193" s="244" t="str">
        <f>IFERROR(VLOOKUP(Table2[[#This Row],[PLAYER]],QB_L1!$AB:$AC,2,0),"-")</f>
        <v/>
      </c>
      <c r="I193" s="43" t="s">
        <v>1187</v>
      </c>
      <c r="J193" s="286" t="str">
        <f>IFERROR(VLOOKUP(Table25[[#This Row],[PLAYER]],WR_L1!$AD:$AF,3,0),"-")</f>
        <v>TB</v>
      </c>
      <c r="K193" s="244">
        <f>IFERROR(VLOOKUP(Table25[[#This Row],[PLAYER]],WR_SEA!$AD:$AF,2,0),"-")</f>
        <v>14.428571428571429</v>
      </c>
      <c r="L193" s="244" t="str">
        <f>IFERROR(VLOOKUP(Table25[[#This Row],[PLAYER]],WR_L3!$AD:$AF,2,0),"-")</f>
        <v>-</v>
      </c>
      <c r="M193" s="244">
        <f>IFERROR(VLOOKUP(Table25[[#This Row],[PLAYER]],WR_L1!$AD:$AF,2,0),"-")</f>
        <v>0</v>
      </c>
      <c r="P193" s="290" t="s">
        <v>1425</v>
      </c>
      <c r="Q193" s="327" t="str">
        <f>IFERROR(VLOOKUP(Table3[[#This Row],[PLAYER]],RB_SEA!$AB:$AD,3,0),"")</f>
        <v/>
      </c>
      <c r="R193" s="244" t="str">
        <f>IFERROR(VLOOKUP(Table3[[#This Row],[PLAYER]],RB_SEA!$AB:$AF,2,0),"-")</f>
        <v/>
      </c>
      <c r="S193" s="244" t="str">
        <f>IFERROR(VLOOKUP(Table3[[#This Row],[PLAYER]],RB_L3!$AB:$AF,2,0),"-")</f>
        <v/>
      </c>
      <c r="T193" s="244" t="str">
        <f>IFERROR(VLOOKUP(Table3[[#This Row],[PLAYER]],'RB_L1 '!$AB:$AC,2,0),"-")</f>
        <v>-</v>
      </c>
      <c r="W193" s="292" t="s">
        <v>1425</v>
      </c>
      <c r="X193" s="336" t="str">
        <f>IFERROR(VLOOKUP(Table5[[#This Row],[PLAYER]],TE_L1!$AD:$AF,3,0),"-")</f>
        <v>-</v>
      </c>
      <c r="Y193" s="326" t="str">
        <f>IFERROR(VLOOKUP(Table5[[#This Row],[PLAYER]],TE_SEA!$AD:$AE,2,0),"-")</f>
        <v/>
      </c>
      <c r="Z193" s="326" t="str">
        <f>IFERROR(VLOOKUP(Table5[[#This Row],[PLAYER]],TE_L1!$AD:$AE,2,0),"-")</f>
        <v>-</v>
      </c>
    </row>
    <row r="194" spans="2:26" x14ac:dyDescent="0.3">
      <c r="B194" s="43" t="s">
        <v>1425</v>
      </c>
      <c r="C194" s="286" t="str">
        <f>IFERROR(VLOOKUP(Table2[[#This Row],[PLAYER]],QB_L1!$AB:$AD,3,0),"-")</f>
        <v/>
      </c>
      <c r="D194" s="244" t="str">
        <f>IFERROR(VLOOKUP(Table2[[#This Row],[PLAYER]],QB_SEA!$AB:$AC,2,0),"-")</f>
        <v/>
      </c>
      <c r="E194" s="244" t="str">
        <f>IFERROR(VLOOKUP(Table2[[#This Row],[PLAYER]],QB_L3!$AB:$AC,2,0),"-")</f>
        <v/>
      </c>
      <c r="F194" s="244" t="str">
        <f>IFERROR(VLOOKUP(Table2[[#This Row],[PLAYER]],QB_L1!$AB:$AC,2,0),"-")</f>
        <v/>
      </c>
      <c r="I194" s="43" t="s">
        <v>1182</v>
      </c>
      <c r="J194" s="286" t="str">
        <f>IFERROR(VLOOKUP(Table25[[#This Row],[PLAYER]],WR_L1!$AD:$AF,3,0),"-")</f>
        <v>LAR</v>
      </c>
      <c r="K194" s="244">
        <f>IFERROR(VLOOKUP(Table25[[#This Row],[PLAYER]],WR_SEA!$AD:$AF,2,0),"-")</f>
        <v>33.9</v>
      </c>
      <c r="L194" s="244">
        <f>IFERROR(VLOOKUP(Table25[[#This Row],[PLAYER]],WR_L3!$AD:$AF,2,0),"-")</f>
        <v>45.5</v>
      </c>
      <c r="M194" s="244" t="str">
        <f>IFERROR(VLOOKUP(Table25[[#This Row],[PLAYER]],WR_L1!$AD:$AF,2,0),"-")</f>
        <v/>
      </c>
      <c r="P194" s="290" t="s">
        <v>1425</v>
      </c>
      <c r="Q194" s="327" t="str">
        <f>IFERROR(VLOOKUP(Table3[[#This Row],[PLAYER]],RB_SEA!$AB:$AD,3,0),"")</f>
        <v/>
      </c>
      <c r="R194" s="244" t="str">
        <f>IFERROR(VLOOKUP(Table3[[#This Row],[PLAYER]],RB_SEA!$AB:$AF,2,0),"-")</f>
        <v/>
      </c>
      <c r="S194" s="244" t="str">
        <f>IFERROR(VLOOKUP(Table3[[#This Row],[PLAYER]],RB_L3!$AB:$AF,2,0),"-")</f>
        <v/>
      </c>
      <c r="T194" s="244" t="str">
        <f>IFERROR(VLOOKUP(Table3[[#This Row],[PLAYER]],'RB_L1 '!$AB:$AC,2,0),"-")</f>
        <v>-</v>
      </c>
      <c r="W194" s="292" t="s">
        <v>1425</v>
      </c>
      <c r="X194" s="336" t="str">
        <f>IFERROR(VLOOKUP(Table5[[#This Row],[PLAYER]],TE_L1!$AD:$AF,3,0),"-")</f>
        <v>-</v>
      </c>
      <c r="Y194" s="326" t="str">
        <f>IFERROR(VLOOKUP(Table5[[#This Row],[PLAYER]],TE_SEA!$AD:$AE,2,0),"-")</f>
        <v/>
      </c>
      <c r="Z194" s="326" t="str">
        <f>IFERROR(VLOOKUP(Table5[[#This Row],[PLAYER]],TE_L1!$AD:$AE,2,0),"-")</f>
        <v>-</v>
      </c>
    </row>
    <row r="195" spans="2:26" x14ac:dyDescent="0.3">
      <c r="B195" s="43" t="s">
        <v>1425</v>
      </c>
      <c r="C195" s="286" t="str">
        <f>IFERROR(VLOOKUP(Table2[[#This Row],[PLAYER]],QB_L1!$AB:$AD,3,0),"-")</f>
        <v/>
      </c>
      <c r="D195" s="244" t="str">
        <f>IFERROR(VLOOKUP(Table2[[#This Row],[PLAYER]],QB_SEA!$AB:$AC,2,0),"-")</f>
        <v/>
      </c>
      <c r="E195" s="244" t="str">
        <f>IFERROR(VLOOKUP(Table2[[#This Row],[PLAYER]],QB_L3!$AB:$AC,2,0),"-")</f>
        <v/>
      </c>
      <c r="F195" s="244" t="str">
        <f>IFERROR(VLOOKUP(Table2[[#This Row],[PLAYER]],QB_L1!$AB:$AC,2,0),"-")</f>
        <v/>
      </c>
      <c r="I195" s="43" t="s">
        <v>1110</v>
      </c>
      <c r="J195" s="286" t="str">
        <f>IFERROR(VLOOKUP(Table25[[#This Row],[PLAYER]],WR_L1!$AD:$AF,3,0),"-")</f>
        <v>GB</v>
      </c>
      <c r="K195" s="244">
        <f>IFERROR(VLOOKUP(Table25[[#This Row],[PLAYER]],WR_SEA!$AD:$AF,2,0),"-")</f>
        <v>29.428571428571427</v>
      </c>
      <c r="L195" s="244">
        <f>IFERROR(VLOOKUP(Table25[[#This Row],[PLAYER]],WR_L3!$AD:$AF,2,0),"-")</f>
        <v>23.5</v>
      </c>
      <c r="M195" s="244" t="str">
        <f>IFERROR(VLOOKUP(Table25[[#This Row],[PLAYER]],WR_L1!$AD:$AF,2,0),"-")</f>
        <v/>
      </c>
      <c r="P195" s="290" t="s">
        <v>1425</v>
      </c>
      <c r="Q195" s="327" t="str">
        <f>IFERROR(VLOOKUP(Table3[[#This Row],[PLAYER]],RB_SEA!$AB:$AD,3,0),"")</f>
        <v/>
      </c>
      <c r="R195" s="244" t="str">
        <f>IFERROR(VLOOKUP(Table3[[#This Row],[PLAYER]],RB_SEA!$AB:$AF,2,0),"-")</f>
        <v/>
      </c>
      <c r="S195" s="244" t="str">
        <f>IFERROR(VLOOKUP(Table3[[#This Row],[PLAYER]],RB_L3!$AB:$AF,2,0),"-")</f>
        <v/>
      </c>
      <c r="T195" s="244" t="str">
        <f>IFERROR(VLOOKUP(Table3[[#This Row],[PLAYER]],'RB_L1 '!$AB:$AC,2,0),"-")</f>
        <v>-</v>
      </c>
      <c r="W195" s="292" t="s">
        <v>1425</v>
      </c>
      <c r="X195" s="336" t="str">
        <f>IFERROR(VLOOKUP(Table5[[#This Row],[PLAYER]],TE_L1!$AD:$AF,3,0),"-")</f>
        <v>-</v>
      </c>
      <c r="Y195" s="326" t="str">
        <f>IFERROR(VLOOKUP(Table5[[#This Row],[PLAYER]],TE_SEA!$AD:$AE,2,0),"-")</f>
        <v/>
      </c>
      <c r="Z195" s="326" t="str">
        <f>IFERROR(VLOOKUP(Table5[[#This Row],[PLAYER]],TE_L1!$AD:$AE,2,0),"-")</f>
        <v>-</v>
      </c>
    </row>
    <row r="196" spans="2:26" x14ac:dyDescent="0.3">
      <c r="B196" s="43" t="s">
        <v>1425</v>
      </c>
      <c r="C196" s="286" t="str">
        <f>IFERROR(VLOOKUP(Table2[[#This Row],[PLAYER]],QB_L1!$AB:$AD,3,0),"-")</f>
        <v/>
      </c>
      <c r="D196" s="244" t="str">
        <f>IFERROR(VLOOKUP(Table2[[#This Row],[PLAYER]],QB_SEA!$AB:$AC,2,0),"-")</f>
        <v/>
      </c>
      <c r="E196" s="244" t="str">
        <f>IFERROR(VLOOKUP(Table2[[#This Row],[PLAYER]],QB_L3!$AB:$AC,2,0),"-")</f>
        <v/>
      </c>
      <c r="F196" s="244" t="str">
        <f>IFERROR(VLOOKUP(Table2[[#This Row],[PLAYER]],QB_L1!$AB:$AC,2,0),"-")</f>
        <v/>
      </c>
      <c r="I196" s="43" t="s">
        <v>1510</v>
      </c>
      <c r="J196" s="286" t="str">
        <f>IFERROR(VLOOKUP(Table25[[#This Row],[PLAYER]],WR_L1!$AD:$AF,3,0),"-")</f>
        <v>NO</v>
      </c>
      <c r="K196" s="244" t="str">
        <f>IFERROR(VLOOKUP(Table25[[#This Row],[PLAYER]],WR_SEA!$AD:$AF,2,0),"-")</f>
        <v>-</v>
      </c>
      <c r="L196" s="244" t="str">
        <f>IFERROR(VLOOKUP(Table25[[#This Row],[PLAYER]],WR_L3!$AD:$AF,2,0),"-")</f>
        <v>-</v>
      </c>
      <c r="M196" s="244" t="str">
        <f>IFERROR(VLOOKUP(Table25[[#This Row],[PLAYER]],WR_L1!$AD:$AF,2,0),"-")</f>
        <v/>
      </c>
      <c r="P196" s="290" t="s">
        <v>1425</v>
      </c>
      <c r="Q196" s="327" t="str">
        <f>IFERROR(VLOOKUP(Table3[[#This Row],[PLAYER]],RB_SEA!$AB:$AD,3,0),"")</f>
        <v/>
      </c>
      <c r="R196" s="244" t="str">
        <f>IFERROR(VLOOKUP(Table3[[#This Row],[PLAYER]],RB_SEA!$AB:$AF,2,0),"-")</f>
        <v/>
      </c>
      <c r="S196" s="244" t="str">
        <f>IFERROR(VLOOKUP(Table3[[#This Row],[PLAYER]],RB_L3!$AB:$AF,2,0),"-")</f>
        <v/>
      </c>
      <c r="T196" s="244" t="str">
        <f>IFERROR(VLOOKUP(Table3[[#This Row],[PLAYER]],'RB_L1 '!$AB:$AC,2,0),"-")</f>
        <v>-</v>
      </c>
      <c r="W196" s="292" t="s">
        <v>1425</v>
      </c>
      <c r="X196" s="336" t="str">
        <f>IFERROR(VLOOKUP(Table5[[#This Row],[PLAYER]],TE_L1!$AD:$AF,3,0),"-")</f>
        <v>-</v>
      </c>
      <c r="Y196" s="326" t="str">
        <f>IFERROR(VLOOKUP(Table5[[#This Row],[PLAYER]],TE_SEA!$AD:$AE,2,0),"-")</f>
        <v/>
      </c>
      <c r="Z196" s="326" t="str">
        <f>IFERROR(VLOOKUP(Table5[[#This Row],[PLAYER]],TE_L1!$AD:$AE,2,0),"-")</f>
        <v>-</v>
      </c>
    </row>
    <row r="197" spans="2:26" x14ac:dyDescent="0.3">
      <c r="B197" s="43" t="s">
        <v>1425</v>
      </c>
      <c r="C197" s="286" t="str">
        <f>IFERROR(VLOOKUP(Table2[[#This Row],[PLAYER]],QB_L1!$AB:$AD,3,0),"-")</f>
        <v/>
      </c>
      <c r="D197" s="244" t="str">
        <f>IFERROR(VLOOKUP(Table2[[#This Row],[PLAYER]],QB_SEA!$AB:$AC,2,0),"-")</f>
        <v/>
      </c>
      <c r="E197" s="244" t="str">
        <f>IFERROR(VLOOKUP(Table2[[#This Row],[PLAYER]],QB_L3!$AB:$AC,2,0),"-")</f>
        <v/>
      </c>
      <c r="F197" s="244" t="str">
        <f>IFERROR(VLOOKUP(Table2[[#This Row],[PLAYER]],QB_L1!$AB:$AC,2,0),"-")</f>
        <v/>
      </c>
      <c r="I197" s="43" t="s">
        <v>1089</v>
      </c>
      <c r="J197" s="286" t="str">
        <f>IFERROR(VLOOKUP(Table25[[#This Row],[PLAYER]],WR_L1!$AD:$AF,3,0),"-")</f>
        <v>DEN</v>
      </c>
      <c r="K197" s="244">
        <f>IFERROR(VLOOKUP(Table25[[#This Row],[PLAYER]],WR_SEA!$AD:$AF,2,0),"-")</f>
        <v>49.888888888888886</v>
      </c>
      <c r="L197" s="244" t="str">
        <f>IFERROR(VLOOKUP(Table25[[#This Row],[PLAYER]],WR_L3!$AD:$AF,2,0),"-")</f>
        <v>-</v>
      </c>
      <c r="M197" s="244" t="str">
        <f>IFERROR(VLOOKUP(Table25[[#This Row],[PLAYER]],WR_L1!$AD:$AF,2,0),"-")</f>
        <v/>
      </c>
      <c r="P197" s="290" t="s">
        <v>1425</v>
      </c>
      <c r="Q197" s="327" t="str">
        <f>IFERROR(VLOOKUP(Table3[[#This Row],[PLAYER]],RB_SEA!$AB:$AD,3,0),"")</f>
        <v/>
      </c>
      <c r="R197" s="244" t="str">
        <f>IFERROR(VLOOKUP(Table3[[#This Row],[PLAYER]],RB_SEA!$AB:$AF,2,0),"-")</f>
        <v/>
      </c>
      <c r="S197" s="244" t="str">
        <f>IFERROR(VLOOKUP(Table3[[#This Row],[PLAYER]],RB_L3!$AB:$AF,2,0),"-")</f>
        <v/>
      </c>
      <c r="T197" s="244" t="str">
        <f>IFERROR(VLOOKUP(Table3[[#This Row],[PLAYER]],'RB_L1 '!$AB:$AC,2,0),"-")</f>
        <v>-</v>
      </c>
      <c r="W197" s="292" t="s">
        <v>1425</v>
      </c>
      <c r="X197" s="336" t="str">
        <f>IFERROR(VLOOKUP(Table5[[#This Row],[PLAYER]],TE_L1!$AD:$AF,3,0),"-")</f>
        <v>-</v>
      </c>
      <c r="Y197" s="326" t="str">
        <f>IFERROR(VLOOKUP(Table5[[#This Row],[PLAYER]],TE_SEA!$AD:$AE,2,0),"-")</f>
        <v/>
      </c>
      <c r="Z197" s="326" t="str">
        <f>IFERROR(VLOOKUP(Table5[[#This Row],[PLAYER]],TE_L1!$AD:$AE,2,0),"-")</f>
        <v>-</v>
      </c>
    </row>
    <row r="198" spans="2:26" x14ac:dyDescent="0.3">
      <c r="B198" s="43" t="s">
        <v>1425</v>
      </c>
      <c r="C198" s="286" t="str">
        <f>IFERROR(VLOOKUP(Table2[[#This Row],[PLAYER]],QB_L1!$AB:$AD,3,0),"-")</f>
        <v/>
      </c>
      <c r="D198" s="244" t="str">
        <f>IFERROR(VLOOKUP(Table2[[#This Row],[PLAYER]],QB_SEA!$AB:$AC,2,0),"-")</f>
        <v/>
      </c>
      <c r="E198" s="244" t="str">
        <f>IFERROR(VLOOKUP(Table2[[#This Row],[PLAYER]],QB_L3!$AB:$AC,2,0),"-")</f>
        <v/>
      </c>
      <c r="F198" s="244" t="str">
        <f>IFERROR(VLOOKUP(Table2[[#This Row],[PLAYER]],QB_L1!$AB:$AC,2,0),"-")</f>
        <v/>
      </c>
      <c r="I198" s="43" t="s">
        <v>1175</v>
      </c>
      <c r="J198" s="286" t="str">
        <f>IFERROR(VLOOKUP(Table25[[#This Row],[PLAYER]],WR_L1!$AD:$AF,3,0),"-")</f>
        <v>BUF</v>
      </c>
      <c r="K198" s="244">
        <f>IFERROR(VLOOKUP(Table25[[#This Row],[PLAYER]],WR_SEA!$AD:$AF,2,0),"-")</f>
        <v>19.666666666666668</v>
      </c>
      <c r="L198" s="244" t="str">
        <f>IFERROR(VLOOKUP(Table25[[#This Row],[PLAYER]],WR_L3!$AD:$AF,2,0),"-")</f>
        <v>-</v>
      </c>
      <c r="M198" s="244" t="str">
        <f>IFERROR(VLOOKUP(Table25[[#This Row],[PLAYER]],WR_L1!$AD:$AF,2,0),"-")</f>
        <v/>
      </c>
      <c r="P198" s="290" t="s">
        <v>1425</v>
      </c>
      <c r="Q198" s="327" t="str">
        <f>IFERROR(VLOOKUP(Table3[[#This Row],[PLAYER]],RB_SEA!$AB:$AD,3,0),"")</f>
        <v/>
      </c>
      <c r="R198" s="244" t="str">
        <f>IFERROR(VLOOKUP(Table3[[#This Row],[PLAYER]],RB_SEA!$AB:$AF,2,0),"-")</f>
        <v/>
      </c>
      <c r="S198" s="244" t="str">
        <f>IFERROR(VLOOKUP(Table3[[#This Row],[PLAYER]],RB_L3!$AB:$AF,2,0),"-")</f>
        <v/>
      </c>
      <c r="T198" s="244" t="str">
        <f>IFERROR(VLOOKUP(Table3[[#This Row],[PLAYER]],'RB_L1 '!$AB:$AC,2,0),"-")</f>
        <v>-</v>
      </c>
      <c r="W198" s="292" t="s">
        <v>1425</v>
      </c>
      <c r="X198" s="336" t="str">
        <f>IFERROR(VLOOKUP(Table5[[#This Row],[PLAYER]],TE_L1!$AD:$AF,3,0),"-")</f>
        <v>-</v>
      </c>
      <c r="Y198" s="326" t="str">
        <f>IFERROR(VLOOKUP(Table5[[#This Row],[PLAYER]],TE_SEA!$AD:$AE,2,0),"-")</f>
        <v/>
      </c>
      <c r="Z198" s="326" t="str">
        <f>IFERROR(VLOOKUP(Table5[[#This Row],[PLAYER]],TE_L1!$AD:$AE,2,0),"-")</f>
        <v>-</v>
      </c>
    </row>
    <row r="199" spans="2:26" x14ac:dyDescent="0.3">
      <c r="B199" s="43" t="s">
        <v>1425</v>
      </c>
      <c r="C199" s="286" t="str">
        <f>IFERROR(VLOOKUP(Table2[[#This Row],[PLAYER]],QB_L1!$AB:$AD,3,0),"-")</f>
        <v/>
      </c>
      <c r="D199" s="244" t="str">
        <f>IFERROR(VLOOKUP(Table2[[#This Row],[PLAYER]],QB_SEA!$AB:$AC,2,0),"-")</f>
        <v/>
      </c>
      <c r="E199" s="244" t="str">
        <f>IFERROR(VLOOKUP(Table2[[#This Row],[PLAYER]],QB_L3!$AB:$AC,2,0),"-")</f>
        <v/>
      </c>
      <c r="F199" s="244" t="str">
        <f>IFERROR(VLOOKUP(Table2[[#This Row],[PLAYER]],QB_L1!$AB:$AC,2,0),"-")</f>
        <v/>
      </c>
      <c r="I199" s="43" t="s">
        <v>1131</v>
      </c>
      <c r="J199" s="286" t="str">
        <f>IFERROR(VLOOKUP(Table25[[#This Row],[PLAYER]],WR_L1!$AD:$AF,3,0),"-")</f>
        <v>IND</v>
      </c>
      <c r="K199" s="244">
        <f>IFERROR(VLOOKUP(Table25[[#This Row],[PLAYER]],WR_SEA!$AD:$AF,2,0),"-")</f>
        <v>38.545454545454547</v>
      </c>
      <c r="L199" s="244">
        <f>IFERROR(VLOOKUP(Table25[[#This Row],[PLAYER]],WR_L3!$AD:$AF,2,0),"-")</f>
        <v>9.3333333333333339</v>
      </c>
      <c r="M199" s="244">
        <f>IFERROR(VLOOKUP(Table25[[#This Row],[PLAYER]],WR_L1!$AD:$AF,2,0),"-")</f>
        <v>0</v>
      </c>
      <c r="P199" s="290" t="s">
        <v>1425</v>
      </c>
      <c r="Q199" s="327" t="str">
        <f>IFERROR(VLOOKUP(Table3[[#This Row],[PLAYER]],RB_SEA!$AB:$AD,3,0),"")</f>
        <v/>
      </c>
      <c r="R199" s="244" t="str">
        <f>IFERROR(VLOOKUP(Table3[[#This Row],[PLAYER]],RB_SEA!$AB:$AF,2,0),"-")</f>
        <v/>
      </c>
      <c r="S199" s="244" t="str">
        <f>IFERROR(VLOOKUP(Table3[[#This Row],[PLAYER]],RB_L3!$AB:$AF,2,0),"-")</f>
        <v/>
      </c>
      <c r="T199" s="244" t="str">
        <f>IFERROR(VLOOKUP(Table3[[#This Row],[PLAYER]],'RB_L1 '!$AB:$AC,2,0),"-")</f>
        <v>-</v>
      </c>
      <c r="W199" s="292" t="s">
        <v>1425</v>
      </c>
      <c r="X199" s="336" t="str">
        <f>IFERROR(VLOOKUP(Table5[[#This Row],[PLAYER]],TE_L1!$AD:$AF,3,0),"-")</f>
        <v>-</v>
      </c>
      <c r="Y199" s="326" t="str">
        <f>IFERROR(VLOOKUP(Table5[[#This Row],[PLAYER]],TE_SEA!$AD:$AE,2,0),"-")</f>
        <v/>
      </c>
      <c r="Z199" s="326" t="str">
        <f>IFERROR(VLOOKUP(Table5[[#This Row],[PLAYER]],TE_L1!$AD:$AE,2,0),"-")</f>
        <v>-</v>
      </c>
    </row>
    <row r="200" spans="2:26" x14ac:dyDescent="0.3">
      <c r="B200" s="43" t="s">
        <v>1425</v>
      </c>
      <c r="C200" s="286" t="str">
        <f>IFERROR(VLOOKUP(Table2[[#This Row],[PLAYER]],QB_L1!$AB:$AD,3,0),"-")</f>
        <v/>
      </c>
      <c r="D200" s="244" t="str">
        <f>IFERROR(VLOOKUP(Table2[[#This Row],[PLAYER]],QB_SEA!$AB:$AC,2,0),"-")</f>
        <v/>
      </c>
      <c r="E200" s="244" t="str">
        <f>IFERROR(VLOOKUP(Table2[[#This Row],[PLAYER]],QB_L3!$AB:$AC,2,0),"-")</f>
        <v/>
      </c>
      <c r="F200" s="244" t="str">
        <f>IFERROR(VLOOKUP(Table2[[#This Row],[PLAYER]],QB_L1!$AB:$AC,2,0),"-")</f>
        <v/>
      </c>
      <c r="I200" s="43" t="s">
        <v>1233</v>
      </c>
      <c r="J200" s="286" t="str">
        <f>IFERROR(VLOOKUP(Table25[[#This Row],[PLAYER]],WR_L1!$AD:$AF,3,0),"-")</f>
        <v>KC</v>
      </c>
      <c r="K200" s="244">
        <f>IFERROR(VLOOKUP(Table25[[#This Row],[PLAYER]],WR_SEA!$AD:$AF,2,0),"-")</f>
        <v>3.75</v>
      </c>
      <c r="L200" s="244" t="str">
        <f>IFERROR(VLOOKUP(Table25[[#This Row],[PLAYER]],WR_L3!$AD:$AF,2,0),"-")</f>
        <v>-</v>
      </c>
      <c r="M200" s="244" t="str">
        <f>IFERROR(VLOOKUP(Table25[[#This Row],[PLAYER]],WR_L1!$AD:$AF,2,0),"-")</f>
        <v/>
      </c>
      <c r="P200" s="290" t="s">
        <v>1425</v>
      </c>
      <c r="Q200" s="327" t="str">
        <f>IFERROR(VLOOKUP(Table3[[#This Row],[PLAYER]],RB_SEA!$AB:$AD,3,0),"")</f>
        <v/>
      </c>
      <c r="R200" s="244" t="str">
        <f>IFERROR(VLOOKUP(Table3[[#This Row],[PLAYER]],RB_SEA!$AB:$AF,2,0),"-")</f>
        <v/>
      </c>
      <c r="S200" s="244" t="str">
        <f>IFERROR(VLOOKUP(Table3[[#This Row],[PLAYER]],RB_L3!$AB:$AF,2,0),"-")</f>
        <v/>
      </c>
      <c r="T200" s="244" t="str">
        <f>IFERROR(VLOOKUP(Table3[[#This Row],[PLAYER]],'RB_L1 '!$AB:$AC,2,0),"-")</f>
        <v>-</v>
      </c>
      <c r="W200" s="292" t="s">
        <v>1425</v>
      </c>
      <c r="X200" s="336" t="str">
        <f>IFERROR(VLOOKUP(Table5[[#This Row],[PLAYER]],TE_L1!$AD:$AF,3,0),"-")</f>
        <v>-</v>
      </c>
      <c r="Y200" s="326" t="str">
        <f>IFERROR(VLOOKUP(Table5[[#This Row],[PLAYER]],TE_SEA!$AD:$AE,2,0),"-")</f>
        <v/>
      </c>
      <c r="Z200" s="326" t="str">
        <f>IFERROR(VLOOKUP(Table5[[#This Row],[PLAYER]],TE_L1!$AD:$AE,2,0),"-")</f>
        <v>-</v>
      </c>
    </row>
    <row r="201" spans="2:26" x14ac:dyDescent="0.3">
      <c r="B201" s="43" t="s">
        <v>1425</v>
      </c>
      <c r="C201" s="286" t="str">
        <f>IFERROR(VLOOKUP(Table2[[#This Row],[PLAYER]],QB_L1!$AB:$AD,3,0),"-")</f>
        <v/>
      </c>
      <c r="D201" s="244" t="str">
        <f>IFERROR(VLOOKUP(Table2[[#This Row],[PLAYER]],QB_SEA!$AB:$AC,2,0),"-")</f>
        <v/>
      </c>
      <c r="E201" s="244" t="str">
        <f>IFERROR(VLOOKUP(Table2[[#This Row],[PLAYER]],QB_L3!$AB:$AC,2,0),"-")</f>
        <v/>
      </c>
      <c r="F201" s="244" t="str">
        <f>IFERROR(VLOOKUP(Table2[[#This Row],[PLAYER]],QB_L1!$AB:$AC,2,0),"-")</f>
        <v/>
      </c>
      <c r="I201" s="43" t="s">
        <v>1223</v>
      </c>
      <c r="J201" s="286" t="str">
        <f>IFERROR(VLOOKUP(Table25[[#This Row],[PLAYER]],WR_L1!$AD:$AF,3,0),"-")</f>
        <v>IND</v>
      </c>
      <c r="K201" s="244">
        <f>IFERROR(VLOOKUP(Table25[[#This Row],[PLAYER]],WR_SEA!$AD:$AF,2,0),"-")</f>
        <v>24</v>
      </c>
      <c r="L201" s="244" t="str">
        <f>IFERROR(VLOOKUP(Table25[[#This Row],[PLAYER]],WR_L3!$AD:$AF,2,0),"-")</f>
        <v>-</v>
      </c>
      <c r="M201" s="244" t="str">
        <f>IFERROR(VLOOKUP(Table25[[#This Row],[PLAYER]],WR_L1!$AD:$AF,2,0),"-")</f>
        <v/>
      </c>
      <c r="P201" s="290" t="s">
        <v>1425</v>
      </c>
      <c r="Q201" s="327" t="str">
        <f>IFERROR(VLOOKUP(Table3[[#This Row],[PLAYER]],RB_SEA!$AB:$AD,3,0),"")</f>
        <v/>
      </c>
      <c r="R201" s="244" t="str">
        <f>IFERROR(VLOOKUP(Table3[[#This Row],[PLAYER]],RB_SEA!$AB:$AF,2,0),"-")</f>
        <v/>
      </c>
      <c r="S201" s="244" t="str">
        <f>IFERROR(VLOOKUP(Table3[[#This Row],[PLAYER]],RB_L3!$AB:$AF,2,0),"-")</f>
        <v/>
      </c>
      <c r="T201" s="244" t="str">
        <f>IFERROR(VLOOKUP(Table3[[#This Row],[PLAYER]],'RB_L1 '!$AB:$AC,2,0),"-")</f>
        <v>-</v>
      </c>
      <c r="W201" s="292" t="s">
        <v>1425</v>
      </c>
      <c r="X201" s="336" t="str">
        <f>IFERROR(VLOOKUP(Table5[[#This Row],[PLAYER]],TE_L1!$AD:$AF,3,0),"-")</f>
        <v>-</v>
      </c>
      <c r="Y201" s="326" t="str">
        <f>IFERROR(VLOOKUP(Table5[[#This Row],[PLAYER]],TE_SEA!$AD:$AE,2,0),"-")</f>
        <v/>
      </c>
      <c r="Z201" s="326" t="str">
        <f>IFERROR(VLOOKUP(Table5[[#This Row],[PLAYER]],TE_L1!$AD:$AE,2,0),"-")</f>
        <v>-</v>
      </c>
    </row>
    <row r="202" spans="2:26" x14ac:dyDescent="0.3">
      <c r="B202" s="43" t="s">
        <v>1425</v>
      </c>
      <c r="C202" s="286" t="str">
        <f>IFERROR(VLOOKUP(Table2[[#This Row],[PLAYER]],QB_L1!$AB:$AD,3,0),"-")</f>
        <v/>
      </c>
      <c r="D202" s="244" t="str">
        <f>IFERROR(VLOOKUP(Table2[[#This Row],[PLAYER]],QB_SEA!$AB:$AC,2,0),"-")</f>
        <v/>
      </c>
      <c r="E202" s="244" t="str">
        <f>IFERROR(VLOOKUP(Table2[[#This Row],[PLAYER]],QB_L3!$AB:$AC,2,0),"-")</f>
        <v/>
      </c>
      <c r="F202" s="244" t="str">
        <f>IFERROR(VLOOKUP(Table2[[#This Row],[PLAYER]],QB_L1!$AB:$AC,2,0),"-")</f>
        <v/>
      </c>
      <c r="I202" s="43" t="s">
        <v>1468</v>
      </c>
      <c r="J202" s="286" t="str">
        <f>IFERROR(VLOOKUP(Table25[[#This Row],[PLAYER]],WR_L1!$AD:$AF,3,0),"-")</f>
        <v>DET</v>
      </c>
      <c r="K202" s="244" t="str">
        <f>IFERROR(VLOOKUP(Table25[[#This Row],[PLAYER]],WR_SEA!$AD:$AF,2,0),"-")</f>
        <v>-</v>
      </c>
      <c r="L202" s="244" t="str">
        <f>IFERROR(VLOOKUP(Table25[[#This Row],[PLAYER]],WR_L3!$AD:$AF,2,0),"-")</f>
        <v>-</v>
      </c>
      <c r="M202" s="244" t="str">
        <f>IFERROR(VLOOKUP(Table25[[#This Row],[PLAYER]],WR_L1!$AD:$AF,2,0),"-")</f>
        <v/>
      </c>
      <c r="P202" s="290" t="s">
        <v>1425</v>
      </c>
      <c r="Q202" s="327" t="str">
        <f>IFERROR(VLOOKUP(Table3[[#This Row],[PLAYER]],RB_SEA!$AB:$AD,3,0),"")</f>
        <v/>
      </c>
      <c r="R202" s="244" t="str">
        <f>IFERROR(VLOOKUP(Table3[[#This Row],[PLAYER]],RB_SEA!$AB:$AF,2,0),"-")</f>
        <v/>
      </c>
      <c r="S202" s="244" t="str">
        <f>IFERROR(VLOOKUP(Table3[[#This Row],[PLAYER]],RB_L3!$AB:$AF,2,0),"-")</f>
        <v/>
      </c>
      <c r="T202" s="244" t="str">
        <f>IFERROR(VLOOKUP(Table3[[#This Row],[PLAYER]],'RB_L1 '!$AB:$AC,2,0),"-")</f>
        <v>-</v>
      </c>
      <c r="W202" s="292" t="s">
        <v>1425</v>
      </c>
      <c r="X202" s="336" t="str">
        <f>IFERROR(VLOOKUP(Table5[[#This Row],[PLAYER]],TE_L1!$AD:$AF,3,0),"-")</f>
        <v>-</v>
      </c>
      <c r="Y202" s="326" t="str">
        <f>IFERROR(VLOOKUP(Table5[[#This Row],[PLAYER]],TE_SEA!$AD:$AE,2,0),"-")</f>
        <v/>
      </c>
      <c r="Z202" s="326" t="str">
        <f>IFERROR(VLOOKUP(Table5[[#This Row],[PLAYER]],TE_L1!$AD:$AE,2,0),"-")</f>
        <v>-</v>
      </c>
    </row>
    <row r="203" spans="2:26" x14ac:dyDescent="0.3">
      <c r="B203" s="43" t="s">
        <v>1425</v>
      </c>
      <c r="C203" s="286" t="str">
        <f>IFERROR(VLOOKUP(Table2[[#This Row],[PLAYER]],QB_L1!$AB:$AD,3,0),"-")</f>
        <v/>
      </c>
      <c r="D203" s="244" t="str">
        <f>IFERROR(VLOOKUP(Table2[[#This Row],[PLAYER]],QB_SEA!$AB:$AC,2,0),"-")</f>
        <v/>
      </c>
      <c r="E203" s="244" t="str">
        <f>IFERROR(VLOOKUP(Table2[[#This Row],[PLAYER]],QB_L3!$AB:$AC,2,0),"-")</f>
        <v/>
      </c>
      <c r="F203" s="244" t="str">
        <f>IFERROR(VLOOKUP(Table2[[#This Row],[PLAYER]],QB_L1!$AB:$AC,2,0),"-")</f>
        <v/>
      </c>
      <c r="I203" s="43" t="s">
        <v>1207</v>
      </c>
      <c r="J203" s="286" t="str">
        <f>IFERROR(VLOOKUP(Table25[[#This Row],[PLAYER]],WR_L1!$AD:$AF,3,0),"-")</f>
        <v>NYJ</v>
      </c>
      <c r="K203" s="244">
        <f>IFERROR(VLOOKUP(Table25[[#This Row],[PLAYER]],WR_SEA!$AD:$AF,2,0),"-")</f>
        <v>9.5</v>
      </c>
      <c r="L203" s="244" t="str">
        <f>IFERROR(VLOOKUP(Table25[[#This Row],[PLAYER]],WR_L3!$AD:$AF,2,0),"-")</f>
        <v>-</v>
      </c>
      <c r="M203" s="244" t="str">
        <f>IFERROR(VLOOKUP(Table25[[#This Row],[PLAYER]],WR_L1!$AD:$AF,2,0),"-")</f>
        <v/>
      </c>
      <c r="P203" s="290" t="s">
        <v>1425</v>
      </c>
      <c r="Q203" s="327" t="str">
        <f>IFERROR(VLOOKUP(Table3[[#This Row],[PLAYER]],RB_SEA!$AB:$AD,3,0),"")</f>
        <v/>
      </c>
      <c r="R203" s="244" t="str">
        <f>IFERROR(VLOOKUP(Table3[[#This Row],[PLAYER]],RB_SEA!$AB:$AF,2,0),"-")</f>
        <v/>
      </c>
      <c r="S203" s="244" t="str">
        <f>IFERROR(VLOOKUP(Table3[[#This Row],[PLAYER]],RB_L3!$AB:$AF,2,0),"-")</f>
        <v/>
      </c>
      <c r="T203" s="244" t="str">
        <f>IFERROR(VLOOKUP(Table3[[#This Row],[PLAYER]],'RB_L1 '!$AB:$AC,2,0),"-")</f>
        <v>-</v>
      </c>
      <c r="W203" s="292" t="s">
        <v>1425</v>
      </c>
      <c r="X203" s="336" t="str">
        <f>IFERROR(VLOOKUP(Table5[[#This Row],[PLAYER]],TE_L1!$AD:$AF,3,0),"-")</f>
        <v>-</v>
      </c>
      <c r="Y203" s="326" t="str">
        <f>IFERROR(VLOOKUP(Table5[[#This Row],[PLAYER]],TE_SEA!$AD:$AE,2,0),"-")</f>
        <v/>
      </c>
      <c r="Z203" s="326" t="str">
        <f>IFERROR(VLOOKUP(Table5[[#This Row],[PLAYER]],TE_L1!$AD:$AE,2,0),"-")</f>
        <v>-</v>
      </c>
    </row>
    <row r="204" spans="2:26" x14ac:dyDescent="0.3">
      <c r="B204" s="43" t="s">
        <v>1425</v>
      </c>
      <c r="C204" s="286" t="str">
        <f>IFERROR(VLOOKUP(Table2[[#This Row],[PLAYER]],QB_L1!$AB:$AD,3,0),"-")</f>
        <v/>
      </c>
      <c r="D204" s="244" t="str">
        <f>IFERROR(VLOOKUP(Table2[[#This Row],[PLAYER]],QB_SEA!$AB:$AC,2,0),"-")</f>
        <v/>
      </c>
      <c r="E204" s="244" t="str">
        <f>IFERROR(VLOOKUP(Table2[[#This Row],[PLAYER]],QB_L3!$AB:$AC,2,0),"-")</f>
        <v/>
      </c>
      <c r="F204" s="244" t="str">
        <f>IFERROR(VLOOKUP(Table2[[#This Row],[PLAYER]],QB_L1!$AB:$AC,2,0),"-")</f>
        <v/>
      </c>
      <c r="I204" s="43" t="s">
        <v>1205</v>
      </c>
      <c r="J204" s="286" t="str">
        <f>IFERROR(VLOOKUP(Table25[[#This Row],[PLAYER]],WR_L1!$AD:$AF,3,0),"-")</f>
        <v>TB</v>
      </c>
      <c r="K204" s="244">
        <f>IFERROR(VLOOKUP(Table25[[#This Row],[PLAYER]],WR_SEA!$AD:$AF,2,0),"-")</f>
        <v>21.25</v>
      </c>
      <c r="L204" s="244" t="str">
        <f>IFERROR(VLOOKUP(Table25[[#This Row],[PLAYER]],WR_L3!$AD:$AF,2,0),"-")</f>
        <v>-</v>
      </c>
      <c r="M204" s="244" t="str">
        <f>IFERROR(VLOOKUP(Table25[[#This Row],[PLAYER]],WR_L1!$AD:$AF,2,0),"-")</f>
        <v/>
      </c>
      <c r="P204" s="290" t="s">
        <v>1425</v>
      </c>
      <c r="Q204" s="327" t="str">
        <f>IFERROR(VLOOKUP(Table3[[#This Row],[PLAYER]],RB_SEA!$AB:$AD,3,0),"")</f>
        <v/>
      </c>
      <c r="R204" s="244" t="str">
        <f>IFERROR(VLOOKUP(Table3[[#This Row],[PLAYER]],RB_SEA!$AB:$AF,2,0),"-")</f>
        <v/>
      </c>
      <c r="S204" s="244" t="str">
        <f>IFERROR(VLOOKUP(Table3[[#This Row],[PLAYER]],RB_L3!$AB:$AF,2,0),"-")</f>
        <v/>
      </c>
      <c r="T204" s="244" t="str">
        <f>IFERROR(VLOOKUP(Table3[[#This Row],[PLAYER]],'RB_L1 '!$AB:$AC,2,0),"-")</f>
        <v>-</v>
      </c>
      <c r="W204" s="292" t="s">
        <v>1425</v>
      </c>
      <c r="X204" s="336" t="str">
        <f>IFERROR(VLOOKUP(Table5[[#This Row],[PLAYER]],TE_L1!$AD:$AF,3,0),"-")</f>
        <v>-</v>
      </c>
      <c r="Y204" s="326" t="str">
        <f>IFERROR(VLOOKUP(Table5[[#This Row],[PLAYER]],TE_SEA!$AD:$AE,2,0),"-")</f>
        <v/>
      </c>
      <c r="Z204" s="326" t="str">
        <f>IFERROR(VLOOKUP(Table5[[#This Row],[PLAYER]],TE_L1!$AD:$AE,2,0),"-")</f>
        <v>-</v>
      </c>
    </row>
    <row r="205" spans="2:26" x14ac:dyDescent="0.3">
      <c r="B205" s="43" t="s">
        <v>1425</v>
      </c>
      <c r="C205" s="286" t="str">
        <f>IFERROR(VLOOKUP(Table2[[#This Row],[PLAYER]],QB_L1!$AB:$AD,3,0),"-")</f>
        <v/>
      </c>
      <c r="D205" s="244" t="str">
        <f>IFERROR(VLOOKUP(Table2[[#This Row],[PLAYER]],QB_SEA!$AB:$AC,2,0),"-")</f>
        <v/>
      </c>
      <c r="E205" s="244" t="str">
        <f>IFERROR(VLOOKUP(Table2[[#This Row],[PLAYER]],QB_L3!$AB:$AC,2,0),"-")</f>
        <v/>
      </c>
      <c r="F205" s="244" t="str">
        <f>IFERROR(VLOOKUP(Table2[[#This Row],[PLAYER]],QB_L1!$AB:$AC,2,0),"-")</f>
        <v/>
      </c>
      <c r="I205" s="43" t="s">
        <v>1202</v>
      </c>
      <c r="J205" s="286" t="str">
        <f>IFERROR(VLOOKUP(Table25[[#This Row],[PLAYER]],WR_L1!$AD:$AF,3,0),"-")</f>
        <v>NYG</v>
      </c>
      <c r="K205" s="244">
        <f>IFERROR(VLOOKUP(Table25[[#This Row],[PLAYER]],WR_SEA!$AD:$AF,2,0),"-")</f>
        <v>15.142857142857142</v>
      </c>
      <c r="L205" s="244" t="str">
        <f>IFERROR(VLOOKUP(Table25[[#This Row],[PLAYER]],WR_L3!$AD:$AF,2,0),"-")</f>
        <v>-</v>
      </c>
      <c r="M205" s="244" t="str">
        <f>IFERROR(VLOOKUP(Table25[[#This Row],[PLAYER]],WR_L1!$AD:$AF,2,0),"-")</f>
        <v/>
      </c>
      <c r="P205" s="290" t="s">
        <v>1425</v>
      </c>
      <c r="Q205" s="327" t="str">
        <f>IFERROR(VLOOKUP(Table3[[#This Row],[PLAYER]],RB_SEA!$AB:$AD,3,0),"")</f>
        <v/>
      </c>
      <c r="R205" s="244" t="str">
        <f>IFERROR(VLOOKUP(Table3[[#This Row],[PLAYER]],RB_SEA!$AB:$AF,2,0),"-")</f>
        <v/>
      </c>
      <c r="S205" s="244" t="str">
        <f>IFERROR(VLOOKUP(Table3[[#This Row],[PLAYER]],RB_L3!$AB:$AF,2,0),"-")</f>
        <v/>
      </c>
      <c r="T205" s="244" t="str">
        <f>IFERROR(VLOOKUP(Table3[[#This Row],[PLAYER]],'RB_L1 '!$AB:$AC,2,0),"-")</f>
        <v>-</v>
      </c>
      <c r="W205" s="292" t="s">
        <v>1425</v>
      </c>
      <c r="X205" s="336" t="str">
        <f>IFERROR(VLOOKUP(Table5[[#This Row],[PLAYER]],TE_L1!$AD:$AF,3,0),"-")</f>
        <v>-</v>
      </c>
      <c r="Y205" s="326" t="str">
        <f>IFERROR(VLOOKUP(Table5[[#This Row],[PLAYER]],TE_SEA!$AD:$AE,2,0),"-")</f>
        <v/>
      </c>
      <c r="Z205" s="326" t="str">
        <f>IFERROR(VLOOKUP(Table5[[#This Row],[PLAYER]],TE_L1!$AD:$AE,2,0),"-")</f>
        <v>-</v>
      </c>
    </row>
    <row r="206" spans="2:26" x14ac:dyDescent="0.3">
      <c r="B206" s="43" t="s">
        <v>1425</v>
      </c>
      <c r="C206" s="286" t="str">
        <f>IFERROR(VLOOKUP(Table2[[#This Row],[PLAYER]],QB_L1!$AB:$AD,3,0),"-")</f>
        <v/>
      </c>
      <c r="D206" s="244" t="str">
        <f>IFERROR(VLOOKUP(Table2[[#This Row],[PLAYER]],QB_SEA!$AB:$AC,2,0),"-")</f>
        <v/>
      </c>
      <c r="E206" s="244" t="str">
        <f>IFERROR(VLOOKUP(Table2[[#This Row],[PLAYER]],QB_L3!$AB:$AC,2,0),"-")</f>
        <v/>
      </c>
      <c r="F206" s="244" t="str">
        <f>IFERROR(VLOOKUP(Table2[[#This Row],[PLAYER]],QB_L1!$AB:$AC,2,0),"-")</f>
        <v/>
      </c>
      <c r="I206" s="43" t="s">
        <v>1499</v>
      </c>
      <c r="J206" s="286" t="str">
        <f>IFERROR(VLOOKUP(Table25[[#This Row],[PLAYER]],WR_L1!$AD:$AF,3,0),"-")</f>
        <v>IND</v>
      </c>
      <c r="K206" s="244" t="str">
        <f>IFERROR(VLOOKUP(Table25[[#This Row],[PLAYER]],WR_SEA!$AD:$AF,2,0),"-")</f>
        <v>-</v>
      </c>
      <c r="L206" s="244" t="str">
        <f>IFERROR(VLOOKUP(Table25[[#This Row],[PLAYER]],WR_L3!$AD:$AF,2,0),"-")</f>
        <v>-</v>
      </c>
      <c r="M206" s="244" t="str">
        <f>IFERROR(VLOOKUP(Table25[[#This Row],[PLAYER]],WR_L1!$AD:$AF,2,0),"-")</f>
        <v/>
      </c>
      <c r="P206" s="290" t="s">
        <v>1425</v>
      </c>
      <c r="Q206" s="327" t="str">
        <f>IFERROR(VLOOKUP(Table3[[#This Row],[PLAYER]],RB_SEA!$AB:$AD,3,0),"")</f>
        <v/>
      </c>
      <c r="R206" s="244" t="str">
        <f>IFERROR(VLOOKUP(Table3[[#This Row],[PLAYER]],RB_SEA!$AB:$AF,2,0),"-")</f>
        <v/>
      </c>
      <c r="S206" s="244" t="str">
        <f>IFERROR(VLOOKUP(Table3[[#This Row],[PLAYER]],RB_L3!$AB:$AF,2,0),"-")</f>
        <v/>
      </c>
      <c r="T206" s="244" t="str">
        <f>IFERROR(VLOOKUP(Table3[[#This Row],[PLAYER]],'RB_L1 '!$AB:$AC,2,0),"-")</f>
        <v>-</v>
      </c>
      <c r="W206" s="292" t="s">
        <v>1425</v>
      </c>
      <c r="X206" s="336" t="str">
        <f>IFERROR(VLOOKUP(Table5[[#This Row],[PLAYER]],TE_L1!$AD:$AF,3,0),"-")</f>
        <v>-</v>
      </c>
      <c r="Y206" s="326" t="str">
        <f>IFERROR(VLOOKUP(Table5[[#This Row],[PLAYER]],TE_SEA!$AD:$AE,2,0),"-")</f>
        <v/>
      </c>
      <c r="Z206" s="326" t="str">
        <f>IFERROR(VLOOKUP(Table5[[#This Row],[PLAYER]],TE_L1!$AD:$AE,2,0),"-")</f>
        <v>-</v>
      </c>
    </row>
    <row r="207" spans="2:26" x14ac:dyDescent="0.3">
      <c r="B207" s="43" t="s">
        <v>1425</v>
      </c>
      <c r="C207" s="286" t="str">
        <f>IFERROR(VLOOKUP(Table2[[#This Row],[PLAYER]],QB_L1!$AB:$AD,3,0),"-")</f>
        <v/>
      </c>
      <c r="D207" s="244" t="str">
        <f>IFERROR(VLOOKUP(Table2[[#This Row],[PLAYER]],QB_SEA!$AB:$AC,2,0),"-")</f>
        <v/>
      </c>
      <c r="E207" s="244" t="str">
        <f>IFERROR(VLOOKUP(Table2[[#This Row],[PLAYER]],QB_L3!$AB:$AC,2,0),"-")</f>
        <v/>
      </c>
      <c r="F207" s="244" t="str">
        <f>IFERROR(VLOOKUP(Table2[[#This Row],[PLAYER]],QB_L1!$AB:$AC,2,0),"-")</f>
        <v/>
      </c>
      <c r="I207" s="43" t="s">
        <v>1154</v>
      </c>
      <c r="J207" s="286" t="str">
        <f>IFERROR(VLOOKUP(Table25[[#This Row],[PLAYER]],WR_L1!$AD:$AF,3,0),"-")</f>
        <v>BUF</v>
      </c>
      <c r="K207" s="244">
        <f>IFERROR(VLOOKUP(Table25[[#This Row],[PLAYER]],WR_SEA!$AD:$AF,2,0),"-")</f>
        <v>12.8</v>
      </c>
      <c r="L207" s="244" t="str">
        <f>IFERROR(VLOOKUP(Table25[[#This Row],[PLAYER]],WR_L3!$AD:$AF,2,0),"-")</f>
        <v>-</v>
      </c>
      <c r="M207" s="244" t="str">
        <f>IFERROR(VLOOKUP(Table25[[#This Row],[PLAYER]],WR_L1!$AD:$AF,2,0),"-")</f>
        <v/>
      </c>
      <c r="P207" s="290" t="s">
        <v>1425</v>
      </c>
      <c r="Q207" s="327" t="str">
        <f>IFERROR(VLOOKUP(Table3[[#This Row],[PLAYER]],RB_SEA!$AB:$AD,3,0),"")</f>
        <v/>
      </c>
      <c r="R207" s="244" t="str">
        <f>IFERROR(VLOOKUP(Table3[[#This Row],[PLAYER]],RB_SEA!$AB:$AF,2,0),"-")</f>
        <v/>
      </c>
      <c r="S207" s="244" t="str">
        <f>IFERROR(VLOOKUP(Table3[[#This Row],[PLAYER]],RB_L3!$AB:$AF,2,0),"-")</f>
        <v/>
      </c>
      <c r="T207" s="244" t="str">
        <f>IFERROR(VLOOKUP(Table3[[#This Row],[PLAYER]],'RB_L1 '!$AB:$AC,2,0),"-")</f>
        <v>-</v>
      </c>
      <c r="W207" s="292" t="s">
        <v>1425</v>
      </c>
      <c r="X207" s="336" t="str">
        <f>IFERROR(VLOOKUP(Table5[[#This Row],[PLAYER]],TE_L1!$AD:$AF,3,0),"-")</f>
        <v>-</v>
      </c>
      <c r="Y207" s="326" t="str">
        <f>IFERROR(VLOOKUP(Table5[[#This Row],[PLAYER]],TE_SEA!$AD:$AE,2,0),"-")</f>
        <v/>
      </c>
      <c r="Z207" s="326" t="str">
        <f>IFERROR(VLOOKUP(Table5[[#This Row],[PLAYER]],TE_L1!$AD:$AE,2,0),"-")</f>
        <v>-</v>
      </c>
    </row>
    <row r="208" spans="2:26" x14ac:dyDescent="0.3">
      <c r="B208" s="43" t="s">
        <v>1425</v>
      </c>
      <c r="C208" s="286" t="str">
        <f>IFERROR(VLOOKUP(Table2[[#This Row],[PLAYER]],QB_L1!$AB:$AD,3,0),"-")</f>
        <v/>
      </c>
      <c r="D208" s="244" t="str">
        <f>IFERROR(VLOOKUP(Table2[[#This Row],[PLAYER]],QB_SEA!$AB:$AC,2,0),"-")</f>
        <v/>
      </c>
      <c r="E208" s="244" t="str">
        <f>IFERROR(VLOOKUP(Table2[[#This Row],[PLAYER]],QB_L3!$AB:$AC,2,0),"-")</f>
        <v/>
      </c>
      <c r="F208" s="244" t="str">
        <f>IFERROR(VLOOKUP(Table2[[#This Row],[PLAYER]],QB_L1!$AB:$AC,2,0),"-")</f>
        <v/>
      </c>
      <c r="I208" s="43" t="s">
        <v>1242</v>
      </c>
      <c r="J208" s="286" t="str">
        <f>IFERROR(VLOOKUP(Table25[[#This Row],[PLAYER]],WR_L1!$AD:$AF,3,0),"-")</f>
        <v>DAL</v>
      </c>
      <c r="K208" s="244">
        <f>IFERROR(VLOOKUP(Table25[[#This Row],[PLAYER]],WR_SEA!$AD:$AF,2,0),"-")</f>
        <v>8</v>
      </c>
      <c r="L208" s="244" t="str">
        <f>IFERROR(VLOOKUP(Table25[[#This Row],[PLAYER]],WR_L3!$AD:$AF,2,0),"-")</f>
        <v>-</v>
      </c>
      <c r="M208" s="244" t="str">
        <f>IFERROR(VLOOKUP(Table25[[#This Row],[PLAYER]],WR_L1!$AD:$AF,2,0),"-")</f>
        <v/>
      </c>
      <c r="P208" s="290" t="s">
        <v>1425</v>
      </c>
      <c r="Q208" s="327" t="str">
        <f>IFERROR(VLOOKUP(Table3[[#This Row],[PLAYER]],RB_SEA!$AB:$AD,3,0),"")</f>
        <v/>
      </c>
      <c r="R208" s="244" t="str">
        <f>IFERROR(VLOOKUP(Table3[[#This Row],[PLAYER]],RB_SEA!$AB:$AF,2,0),"-")</f>
        <v/>
      </c>
      <c r="S208" s="244" t="str">
        <f>IFERROR(VLOOKUP(Table3[[#This Row],[PLAYER]],RB_L3!$AB:$AF,2,0),"-")</f>
        <v/>
      </c>
      <c r="T208" s="244" t="str">
        <f>IFERROR(VLOOKUP(Table3[[#This Row],[PLAYER]],'RB_L1 '!$AB:$AC,2,0),"-")</f>
        <v>-</v>
      </c>
      <c r="W208" s="292" t="s">
        <v>1425</v>
      </c>
      <c r="X208" s="336" t="str">
        <f>IFERROR(VLOOKUP(Table5[[#This Row],[PLAYER]],TE_L1!$AD:$AF,3,0),"-")</f>
        <v>-</v>
      </c>
      <c r="Y208" s="326" t="str">
        <f>IFERROR(VLOOKUP(Table5[[#This Row],[PLAYER]],TE_SEA!$AD:$AE,2,0),"-")</f>
        <v/>
      </c>
      <c r="Z208" s="326" t="str">
        <f>IFERROR(VLOOKUP(Table5[[#This Row],[PLAYER]],TE_L1!$AD:$AE,2,0),"-")</f>
        <v>-</v>
      </c>
    </row>
    <row r="209" spans="2:26" x14ac:dyDescent="0.3">
      <c r="B209" s="43" t="s">
        <v>1425</v>
      </c>
      <c r="C209" s="286" t="str">
        <f>IFERROR(VLOOKUP(Table2[[#This Row],[PLAYER]],QB_L1!$AB:$AD,3,0),"-")</f>
        <v/>
      </c>
      <c r="D209" s="244" t="str">
        <f>IFERROR(VLOOKUP(Table2[[#This Row],[PLAYER]],QB_SEA!$AB:$AC,2,0),"-")</f>
        <v/>
      </c>
      <c r="E209" s="244" t="str">
        <f>IFERROR(VLOOKUP(Table2[[#This Row],[PLAYER]],QB_L3!$AB:$AC,2,0),"-")</f>
        <v/>
      </c>
      <c r="F209" s="244" t="str">
        <f>IFERROR(VLOOKUP(Table2[[#This Row],[PLAYER]],QB_L1!$AB:$AC,2,0),"-")</f>
        <v/>
      </c>
      <c r="I209" s="43" t="s">
        <v>1505</v>
      </c>
      <c r="J209" s="286" t="str">
        <f>IFERROR(VLOOKUP(Table25[[#This Row],[PLAYER]],WR_L1!$AD:$AF,3,0),"-")</f>
        <v>PHI</v>
      </c>
      <c r="K209" s="244" t="str">
        <f>IFERROR(VLOOKUP(Table25[[#This Row],[PLAYER]],WR_SEA!$AD:$AF,2,0),"-")</f>
        <v>-</v>
      </c>
      <c r="L209" s="244" t="str">
        <f>IFERROR(VLOOKUP(Table25[[#This Row],[PLAYER]],WR_L3!$AD:$AF,2,0),"-")</f>
        <v>-</v>
      </c>
      <c r="M209" s="244">
        <f>IFERROR(VLOOKUP(Table25[[#This Row],[PLAYER]],WR_L1!$AD:$AF,2,0),"-")</f>
        <v>0</v>
      </c>
      <c r="P209" s="290" t="s">
        <v>1425</v>
      </c>
      <c r="Q209" s="327" t="str">
        <f>IFERROR(VLOOKUP(Table3[[#This Row],[PLAYER]],RB_SEA!$AB:$AD,3,0),"")</f>
        <v/>
      </c>
      <c r="R209" s="244" t="str">
        <f>IFERROR(VLOOKUP(Table3[[#This Row],[PLAYER]],RB_SEA!$AB:$AF,2,0),"-")</f>
        <v/>
      </c>
      <c r="S209" s="244" t="str">
        <f>IFERROR(VLOOKUP(Table3[[#This Row],[PLAYER]],RB_L3!$AB:$AF,2,0),"-")</f>
        <v/>
      </c>
      <c r="T209" s="244" t="str">
        <f>IFERROR(VLOOKUP(Table3[[#This Row],[PLAYER]],'RB_L1 '!$AB:$AC,2,0),"-")</f>
        <v>-</v>
      </c>
      <c r="W209" s="292" t="s">
        <v>1425</v>
      </c>
      <c r="X209" s="336" t="str">
        <f>IFERROR(VLOOKUP(Table5[[#This Row],[PLAYER]],TE_L1!$AD:$AF,3,0),"-")</f>
        <v>-</v>
      </c>
      <c r="Y209" s="326" t="str">
        <f>IFERROR(VLOOKUP(Table5[[#This Row],[PLAYER]],TE_SEA!$AD:$AE,2,0),"-")</f>
        <v/>
      </c>
      <c r="Z209" s="326" t="str">
        <f>IFERROR(VLOOKUP(Table5[[#This Row],[PLAYER]],TE_L1!$AD:$AE,2,0),"-")</f>
        <v>-</v>
      </c>
    </row>
    <row r="210" spans="2:26" x14ac:dyDescent="0.3">
      <c r="B210" s="43" t="s">
        <v>1425</v>
      </c>
      <c r="C210" s="286" t="str">
        <f>IFERROR(VLOOKUP(Table2[[#This Row],[PLAYER]],QB_L1!$AB:$AD,3,0),"-")</f>
        <v/>
      </c>
      <c r="D210" s="244" t="str">
        <f>IFERROR(VLOOKUP(Table2[[#This Row],[PLAYER]],QB_SEA!$AB:$AC,2,0),"-")</f>
        <v/>
      </c>
      <c r="E210" s="244" t="str">
        <f>IFERROR(VLOOKUP(Table2[[#This Row],[PLAYER]],QB_L3!$AB:$AC,2,0),"-")</f>
        <v/>
      </c>
      <c r="F210" s="244" t="str">
        <f>IFERROR(VLOOKUP(Table2[[#This Row],[PLAYER]],QB_L1!$AB:$AC,2,0),"-")</f>
        <v/>
      </c>
      <c r="I210" s="43" t="s">
        <v>1214</v>
      </c>
      <c r="J210" s="286" t="str">
        <f>IFERROR(VLOOKUP(Table25[[#This Row],[PLAYER]],WR_L1!$AD:$AF,3,0),"-")</f>
        <v>TEN</v>
      </c>
      <c r="K210" s="244">
        <f>IFERROR(VLOOKUP(Table25[[#This Row],[PLAYER]],WR_SEA!$AD:$AF,2,0),"-")</f>
        <v>19.5</v>
      </c>
      <c r="L210" s="244" t="str">
        <f>IFERROR(VLOOKUP(Table25[[#This Row],[PLAYER]],WR_L3!$AD:$AF,2,0),"-")</f>
        <v>-</v>
      </c>
      <c r="M210" s="244" t="str">
        <f>IFERROR(VLOOKUP(Table25[[#This Row],[PLAYER]],WR_L1!$AD:$AF,2,0),"-")</f>
        <v/>
      </c>
      <c r="P210" s="290" t="s">
        <v>1425</v>
      </c>
      <c r="Q210" s="327" t="str">
        <f>IFERROR(VLOOKUP(Table3[[#This Row],[PLAYER]],RB_SEA!$AB:$AD,3,0),"")</f>
        <v/>
      </c>
      <c r="R210" s="244" t="str">
        <f>IFERROR(VLOOKUP(Table3[[#This Row],[PLAYER]],RB_SEA!$AB:$AF,2,0),"-")</f>
        <v/>
      </c>
      <c r="S210" s="244" t="str">
        <f>IFERROR(VLOOKUP(Table3[[#This Row],[PLAYER]],RB_L3!$AB:$AF,2,0),"-")</f>
        <v/>
      </c>
      <c r="T210" s="244" t="str">
        <f>IFERROR(VLOOKUP(Table3[[#This Row],[PLAYER]],'RB_L1 '!$AB:$AC,2,0),"-")</f>
        <v>-</v>
      </c>
      <c r="W210" s="292" t="s">
        <v>1425</v>
      </c>
      <c r="X210" s="336" t="str">
        <f>IFERROR(VLOOKUP(Table5[[#This Row],[PLAYER]],TE_L1!$AD:$AF,3,0),"-")</f>
        <v>-</v>
      </c>
      <c r="Y210" s="326" t="str">
        <f>IFERROR(VLOOKUP(Table5[[#This Row],[PLAYER]],TE_SEA!$AD:$AE,2,0),"-")</f>
        <v/>
      </c>
      <c r="Z210" s="326" t="str">
        <f>IFERROR(VLOOKUP(Table5[[#This Row],[PLAYER]],TE_L1!$AD:$AE,2,0),"-")</f>
        <v>-</v>
      </c>
    </row>
    <row r="211" spans="2:26" x14ac:dyDescent="0.3">
      <c r="B211" s="43" t="s">
        <v>1425</v>
      </c>
      <c r="C211" s="286" t="str">
        <f>IFERROR(VLOOKUP(Table2[[#This Row],[PLAYER]],QB_L1!$AB:$AD,3,0),"-")</f>
        <v/>
      </c>
      <c r="D211" s="244" t="str">
        <f>IFERROR(VLOOKUP(Table2[[#This Row],[PLAYER]],QB_SEA!$AB:$AC,2,0),"-")</f>
        <v/>
      </c>
      <c r="E211" s="244" t="str">
        <f>IFERROR(VLOOKUP(Table2[[#This Row],[PLAYER]],QB_L3!$AB:$AC,2,0),"-")</f>
        <v/>
      </c>
      <c r="F211" s="244" t="str">
        <f>IFERROR(VLOOKUP(Table2[[#This Row],[PLAYER]],QB_L1!$AB:$AC,2,0),"-")</f>
        <v/>
      </c>
      <c r="I211" s="43" t="s">
        <v>1194</v>
      </c>
      <c r="J211" s="286" t="str">
        <f>IFERROR(VLOOKUP(Table25[[#This Row],[PLAYER]],WR_L1!$AD:$AF,3,0),"-")</f>
        <v>GB</v>
      </c>
      <c r="K211" s="244">
        <f>IFERROR(VLOOKUP(Table25[[#This Row],[PLAYER]],WR_SEA!$AD:$AF,2,0),"-")</f>
        <v>34.888888888888886</v>
      </c>
      <c r="L211" s="244" t="str">
        <f>IFERROR(VLOOKUP(Table25[[#This Row],[PLAYER]],WR_L3!$AD:$AF,2,0),"-")</f>
        <v>-</v>
      </c>
      <c r="M211" s="244" t="str">
        <f>IFERROR(VLOOKUP(Table25[[#This Row],[PLAYER]],WR_L1!$AD:$AF,2,0),"-")</f>
        <v/>
      </c>
      <c r="P211" s="290" t="s">
        <v>1425</v>
      </c>
      <c r="Q211" s="327" t="str">
        <f>IFERROR(VLOOKUP(Table3[[#This Row],[PLAYER]],RB_SEA!$AB:$AD,3,0),"")</f>
        <v/>
      </c>
      <c r="R211" s="244" t="str">
        <f>IFERROR(VLOOKUP(Table3[[#This Row],[PLAYER]],RB_SEA!$AB:$AF,2,0),"-")</f>
        <v/>
      </c>
      <c r="S211" s="244" t="str">
        <f>IFERROR(VLOOKUP(Table3[[#This Row],[PLAYER]],RB_L3!$AB:$AF,2,0),"-")</f>
        <v/>
      </c>
      <c r="T211" s="244" t="str">
        <f>IFERROR(VLOOKUP(Table3[[#This Row],[PLAYER]],'RB_L1 '!$AB:$AC,2,0),"-")</f>
        <v>-</v>
      </c>
      <c r="W211" s="292" t="s">
        <v>1425</v>
      </c>
      <c r="X211" s="336" t="str">
        <f>IFERROR(VLOOKUP(Table5[[#This Row],[PLAYER]],TE_L1!$AD:$AF,3,0),"-")</f>
        <v>-</v>
      </c>
      <c r="Y211" s="326" t="str">
        <f>IFERROR(VLOOKUP(Table5[[#This Row],[PLAYER]],TE_SEA!$AD:$AE,2,0),"-")</f>
        <v/>
      </c>
      <c r="Z211" s="326" t="str">
        <f>IFERROR(VLOOKUP(Table5[[#This Row],[PLAYER]],TE_L1!$AD:$AE,2,0),"-")</f>
        <v>-</v>
      </c>
    </row>
    <row r="212" spans="2:26" x14ac:dyDescent="0.3">
      <c r="B212" s="43" t="s">
        <v>1425</v>
      </c>
      <c r="C212" s="286" t="str">
        <f>IFERROR(VLOOKUP(Table2[[#This Row],[PLAYER]],QB_L1!$AB:$AD,3,0),"-")</f>
        <v/>
      </c>
      <c r="D212" s="244" t="str">
        <f>IFERROR(VLOOKUP(Table2[[#This Row],[PLAYER]],QB_SEA!$AB:$AC,2,0),"-")</f>
        <v/>
      </c>
      <c r="E212" s="244" t="str">
        <f>IFERROR(VLOOKUP(Table2[[#This Row],[PLAYER]],QB_L3!$AB:$AC,2,0),"-")</f>
        <v/>
      </c>
      <c r="F212" s="244" t="str">
        <f>IFERROR(VLOOKUP(Table2[[#This Row],[PLAYER]],QB_L1!$AB:$AC,2,0),"-")</f>
        <v/>
      </c>
      <c r="I212" s="43" t="s">
        <v>1206</v>
      </c>
      <c r="J212" s="286" t="str">
        <f>IFERROR(VLOOKUP(Table25[[#This Row],[PLAYER]],WR_L1!$AD:$AF,3,0),"-")</f>
        <v>IND</v>
      </c>
      <c r="K212" s="244">
        <f>IFERROR(VLOOKUP(Table25[[#This Row],[PLAYER]],WR_SEA!$AD:$AF,2,0),"-")</f>
        <v>14.75</v>
      </c>
      <c r="L212" s="244" t="str">
        <f>IFERROR(VLOOKUP(Table25[[#This Row],[PLAYER]],WR_L3!$AD:$AF,2,0),"-")</f>
        <v>-</v>
      </c>
      <c r="M212" s="244" t="str">
        <f>IFERROR(VLOOKUP(Table25[[#This Row],[PLAYER]],WR_L1!$AD:$AF,2,0),"-")</f>
        <v/>
      </c>
      <c r="P212" s="290" t="s">
        <v>1425</v>
      </c>
      <c r="Q212" s="327" t="str">
        <f>IFERROR(VLOOKUP(Table3[[#This Row],[PLAYER]],RB_SEA!$AB:$AD,3,0),"")</f>
        <v/>
      </c>
      <c r="R212" s="244" t="str">
        <f>IFERROR(VLOOKUP(Table3[[#This Row],[PLAYER]],RB_SEA!$AB:$AF,2,0),"-")</f>
        <v/>
      </c>
      <c r="S212" s="244" t="str">
        <f>IFERROR(VLOOKUP(Table3[[#This Row],[PLAYER]],RB_L3!$AB:$AF,2,0),"-")</f>
        <v/>
      </c>
      <c r="T212" s="244" t="str">
        <f>IFERROR(VLOOKUP(Table3[[#This Row],[PLAYER]],'RB_L1 '!$AB:$AC,2,0),"-")</f>
        <v>-</v>
      </c>
      <c r="W212" s="292" t="s">
        <v>1425</v>
      </c>
      <c r="X212" s="336" t="str">
        <f>IFERROR(VLOOKUP(Table5[[#This Row],[PLAYER]],TE_L1!$AD:$AF,3,0),"-")</f>
        <v>-</v>
      </c>
      <c r="Y212" s="326" t="str">
        <f>IFERROR(VLOOKUP(Table5[[#This Row],[PLAYER]],TE_SEA!$AD:$AE,2,0),"-")</f>
        <v/>
      </c>
      <c r="Z212" s="326" t="str">
        <f>IFERROR(VLOOKUP(Table5[[#This Row],[PLAYER]],TE_L1!$AD:$AE,2,0),"-")</f>
        <v>-</v>
      </c>
    </row>
    <row r="213" spans="2:26" x14ac:dyDescent="0.3">
      <c r="B213" s="43" t="s">
        <v>1425</v>
      </c>
      <c r="C213" s="286" t="str">
        <f>IFERROR(VLOOKUP(Table2[[#This Row],[PLAYER]],QB_L1!$AB:$AD,3,0),"-")</f>
        <v/>
      </c>
      <c r="D213" s="244" t="str">
        <f>IFERROR(VLOOKUP(Table2[[#This Row],[PLAYER]],QB_SEA!$AB:$AC,2,0),"-")</f>
        <v/>
      </c>
      <c r="E213" s="244" t="str">
        <f>IFERROR(VLOOKUP(Table2[[#This Row],[PLAYER]],QB_L3!$AB:$AC,2,0),"-")</f>
        <v/>
      </c>
      <c r="F213" s="244" t="str">
        <f>IFERROR(VLOOKUP(Table2[[#This Row],[PLAYER]],QB_L1!$AB:$AC,2,0),"-")</f>
        <v/>
      </c>
      <c r="I213" s="43" t="s">
        <v>1109</v>
      </c>
      <c r="J213" s="286" t="str">
        <f>IFERROR(VLOOKUP(Table25[[#This Row],[PLAYER]],WR_L1!$AD:$AF,3,0),"-")</f>
        <v>DEN</v>
      </c>
      <c r="K213" s="244">
        <f>IFERROR(VLOOKUP(Table25[[#This Row],[PLAYER]],WR_SEA!$AD:$AF,2,0),"-")</f>
        <v>23.571428571428573</v>
      </c>
      <c r="L213" s="244" t="str">
        <f>IFERROR(VLOOKUP(Table25[[#This Row],[PLAYER]],WR_L3!$AD:$AF,2,0),"-")</f>
        <v>-</v>
      </c>
      <c r="M213" s="244" t="str">
        <f>IFERROR(VLOOKUP(Table25[[#This Row],[PLAYER]],WR_L1!$AD:$AF,2,0),"-")</f>
        <v/>
      </c>
      <c r="P213" s="290" t="s">
        <v>1425</v>
      </c>
      <c r="Q213" s="327" t="str">
        <f>IFERROR(VLOOKUP(Table3[[#This Row],[PLAYER]],RB_SEA!$AB:$AD,3,0),"")</f>
        <v/>
      </c>
      <c r="R213" s="244" t="str">
        <f>IFERROR(VLOOKUP(Table3[[#This Row],[PLAYER]],RB_SEA!$AB:$AF,2,0),"-")</f>
        <v/>
      </c>
      <c r="S213" s="244" t="str">
        <f>IFERROR(VLOOKUP(Table3[[#This Row],[PLAYER]],RB_L3!$AB:$AF,2,0),"-")</f>
        <v/>
      </c>
      <c r="T213" s="244" t="str">
        <f>IFERROR(VLOOKUP(Table3[[#This Row],[PLAYER]],'RB_L1 '!$AB:$AC,2,0),"-")</f>
        <v>-</v>
      </c>
      <c r="W213" s="292" t="s">
        <v>1425</v>
      </c>
      <c r="X213" s="336" t="str">
        <f>IFERROR(VLOOKUP(Table5[[#This Row],[PLAYER]],TE_L1!$AD:$AF,3,0),"-")</f>
        <v>-</v>
      </c>
      <c r="Y213" s="326" t="str">
        <f>IFERROR(VLOOKUP(Table5[[#This Row],[PLAYER]],TE_SEA!$AD:$AE,2,0),"-")</f>
        <v/>
      </c>
      <c r="Z213" s="326" t="str">
        <f>IFERROR(VLOOKUP(Table5[[#This Row],[PLAYER]],TE_L1!$AD:$AE,2,0),"-")</f>
        <v>-</v>
      </c>
    </row>
    <row r="214" spans="2:26" x14ac:dyDescent="0.3">
      <c r="B214" s="43" t="s">
        <v>1425</v>
      </c>
      <c r="C214" s="286" t="str">
        <f>IFERROR(VLOOKUP(Table2[[#This Row],[PLAYER]],QB_L1!$AB:$AD,3,0),"-")</f>
        <v/>
      </c>
      <c r="D214" s="244" t="str">
        <f>IFERROR(VLOOKUP(Table2[[#This Row],[PLAYER]],QB_SEA!$AB:$AC,2,0),"-")</f>
        <v/>
      </c>
      <c r="E214" s="244" t="str">
        <f>IFERROR(VLOOKUP(Table2[[#This Row],[PLAYER]],QB_L3!$AB:$AC,2,0),"-")</f>
        <v/>
      </c>
      <c r="F214" s="244" t="str">
        <f>IFERROR(VLOOKUP(Table2[[#This Row],[PLAYER]],QB_L1!$AB:$AC,2,0),"-")</f>
        <v/>
      </c>
      <c r="I214" s="43" t="s">
        <v>1238</v>
      </c>
      <c r="J214" s="286" t="str">
        <f>IFERROR(VLOOKUP(Table25[[#This Row],[PLAYER]],WR_L1!$AD:$AF,3,0),"-")</f>
        <v>DAL</v>
      </c>
      <c r="K214" s="244">
        <f>IFERROR(VLOOKUP(Table25[[#This Row],[PLAYER]],WR_SEA!$AD:$AF,2,0),"-")</f>
        <v>8</v>
      </c>
      <c r="L214" s="244" t="str">
        <f>IFERROR(VLOOKUP(Table25[[#This Row],[PLAYER]],WR_L3!$AD:$AF,2,0),"-")</f>
        <v>-</v>
      </c>
      <c r="M214" s="244" t="str">
        <f>IFERROR(VLOOKUP(Table25[[#This Row],[PLAYER]],WR_L1!$AD:$AF,2,0),"-")</f>
        <v/>
      </c>
      <c r="P214" s="290" t="s">
        <v>1425</v>
      </c>
      <c r="Q214" s="327" t="str">
        <f>IFERROR(VLOOKUP(Table3[[#This Row],[PLAYER]],RB_SEA!$AB:$AD,3,0),"")</f>
        <v/>
      </c>
      <c r="R214" s="244" t="str">
        <f>IFERROR(VLOOKUP(Table3[[#This Row],[PLAYER]],RB_SEA!$AB:$AF,2,0),"-")</f>
        <v/>
      </c>
      <c r="S214" s="244" t="str">
        <f>IFERROR(VLOOKUP(Table3[[#This Row],[PLAYER]],RB_L3!$AB:$AF,2,0),"-")</f>
        <v/>
      </c>
      <c r="T214" s="244" t="str">
        <f>IFERROR(VLOOKUP(Table3[[#This Row],[PLAYER]],'RB_L1 '!$AB:$AC,2,0),"-")</f>
        <v>-</v>
      </c>
      <c r="W214" s="292" t="s">
        <v>1425</v>
      </c>
      <c r="X214" s="336" t="str">
        <f>IFERROR(VLOOKUP(Table5[[#This Row],[PLAYER]],TE_L1!$AD:$AF,3,0),"-")</f>
        <v>-</v>
      </c>
      <c r="Y214" s="326" t="str">
        <f>IFERROR(VLOOKUP(Table5[[#This Row],[PLAYER]],TE_SEA!$AD:$AE,2,0),"-")</f>
        <v/>
      </c>
      <c r="Z214" s="326" t="str">
        <f>IFERROR(VLOOKUP(Table5[[#This Row],[PLAYER]],TE_L1!$AD:$AE,2,0),"-")</f>
        <v>-</v>
      </c>
    </row>
    <row r="215" spans="2:26" x14ac:dyDescent="0.3">
      <c r="B215" s="43" t="s">
        <v>1425</v>
      </c>
      <c r="C215" s="286" t="str">
        <f>IFERROR(VLOOKUP(Table2[[#This Row],[PLAYER]],QB_L1!$AB:$AD,3,0),"-")</f>
        <v/>
      </c>
      <c r="D215" s="244" t="str">
        <f>IFERROR(VLOOKUP(Table2[[#This Row],[PLAYER]],QB_SEA!$AB:$AC,2,0),"-")</f>
        <v/>
      </c>
      <c r="E215" s="244" t="str">
        <f>IFERROR(VLOOKUP(Table2[[#This Row],[PLAYER]],QB_L3!$AB:$AC,2,0),"-")</f>
        <v/>
      </c>
      <c r="F215" s="244" t="str">
        <f>IFERROR(VLOOKUP(Table2[[#This Row],[PLAYER]],QB_L1!$AB:$AC,2,0),"-")</f>
        <v/>
      </c>
      <c r="I215" s="43" t="s">
        <v>1148</v>
      </c>
      <c r="J215" s="286" t="str">
        <f>IFERROR(VLOOKUP(Table25[[#This Row],[PLAYER]],WR_L1!$AD:$AF,3,0),"-")</f>
        <v>WAS</v>
      </c>
      <c r="K215" s="244">
        <f>IFERROR(VLOOKUP(Table25[[#This Row],[PLAYER]],WR_SEA!$AD:$AF,2,0),"-")</f>
        <v>25.571428571428573</v>
      </c>
      <c r="L215" s="244">
        <f>IFERROR(VLOOKUP(Table25[[#This Row],[PLAYER]],WR_L3!$AD:$AF,2,0),"-")</f>
        <v>9</v>
      </c>
      <c r="M215" s="244">
        <f>IFERROR(VLOOKUP(Table25[[#This Row],[PLAYER]],WR_L1!$AD:$AF,2,0),"-")</f>
        <v>0</v>
      </c>
      <c r="P215" s="290" t="s">
        <v>1425</v>
      </c>
      <c r="Q215" s="327" t="str">
        <f>IFERROR(VLOOKUP(Table3[[#This Row],[PLAYER]],RB_SEA!$AB:$AD,3,0),"")</f>
        <v/>
      </c>
      <c r="R215" s="244" t="str">
        <f>IFERROR(VLOOKUP(Table3[[#This Row],[PLAYER]],RB_SEA!$AB:$AF,2,0),"-")</f>
        <v/>
      </c>
      <c r="S215" s="244" t="str">
        <f>IFERROR(VLOOKUP(Table3[[#This Row],[PLAYER]],RB_L3!$AB:$AF,2,0),"-")</f>
        <v/>
      </c>
      <c r="T215" s="244" t="str">
        <f>IFERROR(VLOOKUP(Table3[[#This Row],[PLAYER]],'RB_L1 '!$AB:$AC,2,0),"-")</f>
        <v>-</v>
      </c>
      <c r="W215" s="292" t="s">
        <v>1425</v>
      </c>
      <c r="X215" s="336" t="str">
        <f>IFERROR(VLOOKUP(Table5[[#This Row],[PLAYER]],TE_L1!$AD:$AF,3,0),"-")</f>
        <v>-</v>
      </c>
      <c r="Y215" s="326" t="str">
        <f>IFERROR(VLOOKUP(Table5[[#This Row],[PLAYER]],TE_SEA!$AD:$AE,2,0),"-")</f>
        <v/>
      </c>
      <c r="Z215" s="326" t="str">
        <f>IFERROR(VLOOKUP(Table5[[#This Row],[PLAYER]],TE_L1!$AD:$AE,2,0),"-")</f>
        <v>-</v>
      </c>
    </row>
    <row r="216" spans="2:26" x14ac:dyDescent="0.3">
      <c r="B216" s="43" t="s">
        <v>1425</v>
      </c>
      <c r="C216" s="286" t="str">
        <f>IFERROR(VLOOKUP(Table2[[#This Row],[PLAYER]],QB_L1!$AB:$AD,3,0),"-")</f>
        <v/>
      </c>
      <c r="D216" s="244" t="str">
        <f>IFERROR(VLOOKUP(Table2[[#This Row],[PLAYER]],QB_SEA!$AB:$AC,2,0),"-")</f>
        <v/>
      </c>
      <c r="E216" s="244" t="str">
        <f>IFERROR(VLOOKUP(Table2[[#This Row],[PLAYER]],QB_L3!$AB:$AC,2,0),"-")</f>
        <v/>
      </c>
      <c r="F216" s="244" t="str">
        <f>IFERROR(VLOOKUP(Table2[[#This Row],[PLAYER]],QB_L1!$AB:$AC,2,0),"-")</f>
        <v/>
      </c>
      <c r="I216" s="43" t="s">
        <v>1221</v>
      </c>
      <c r="J216" s="286" t="str">
        <f>IFERROR(VLOOKUP(Table25[[#This Row],[PLAYER]],WR_L1!$AD:$AF,3,0),"-")</f>
        <v>NYG</v>
      </c>
      <c r="K216" s="244">
        <f>IFERROR(VLOOKUP(Table25[[#This Row],[PLAYER]],WR_SEA!$AD:$AF,2,0),"-")</f>
        <v>37.833333333333336</v>
      </c>
      <c r="L216" s="244">
        <f>IFERROR(VLOOKUP(Table25[[#This Row],[PLAYER]],WR_L3!$AD:$AF,2,0),"-")</f>
        <v>60</v>
      </c>
      <c r="M216" s="244" t="str">
        <f>IFERROR(VLOOKUP(Table25[[#This Row],[PLAYER]],WR_L1!$AD:$AF,2,0),"-")</f>
        <v/>
      </c>
      <c r="P216" s="290" t="s">
        <v>1425</v>
      </c>
      <c r="Q216" s="327" t="str">
        <f>IFERROR(VLOOKUP(Table3[[#This Row],[PLAYER]],RB_SEA!$AB:$AD,3,0),"")</f>
        <v/>
      </c>
      <c r="R216" s="244" t="str">
        <f>IFERROR(VLOOKUP(Table3[[#This Row],[PLAYER]],RB_SEA!$AB:$AF,2,0),"-")</f>
        <v/>
      </c>
      <c r="S216" s="244" t="str">
        <f>IFERROR(VLOOKUP(Table3[[#This Row],[PLAYER]],RB_L3!$AB:$AF,2,0),"-")</f>
        <v/>
      </c>
      <c r="T216" s="244" t="str">
        <f>IFERROR(VLOOKUP(Table3[[#This Row],[PLAYER]],'RB_L1 '!$AB:$AC,2,0),"-")</f>
        <v>-</v>
      </c>
      <c r="W216" s="292" t="s">
        <v>1425</v>
      </c>
      <c r="X216" s="336" t="str">
        <f>IFERROR(VLOOKUP(Table5[[#This Row],[PLAYER]],TE_L1!$AD:$AF,3,0),"-")</f>
        <v>-</v>
      </c>
      <c r="Y216" s="326" t="str">
        <f>IFERROR(VLOOKUP(Table5[[#This Row],[PLAYER]],TE_SEA!$AD:$AE,2,0),"-")</f>
        <v/>
      </c>
      <c r="Z216" s="326" t="str">
        <f>IFERROR(VLOOKUP(Table5[[#This Row],[PLAYER]],TE_L1!$AD:$AE,2,0),"-")</f>
        <v>-</v>
      </c>
    </row>
    <row r="217" spans="2:26" x14ac:dyDescent="0.3">
      <c r="B217" s="43" t="s">
        <v>1425</v>
      </c>
      <c r="C217" s="286" t="str">
        <f>IFERROR(VLOOKUP(Table2[[#This Row],[PLAYER]],QB_L1!$AB:$AD,3,0),"-")</f>
        <v/>
      </c>
      <c r="D217" s="244" t="str">
        <f>IFERROR(VLOOKUP(Table2[[#This Row],[PLAYER]],QB_SEA!$AB:$AC,2,0),"-")</f>
        <v/>
      </c>
      <c r="E217" s="244" t="str">
        <f>IFERROR(VLOOKUP(Table2[[#This Row],[PLAYER]],QB_L3!$AB:$AC,2,0),"-")</f>
        <v/>
      </c>
      <c r="F217" s="244" t="str">
        <f>IFERROR(VLOOKUP(Table2[[#This Row],[PLAYER]],QB_L1!$AB:$AC,2,0),"-")</f>
        <v/>
      </c>
      <c r="I217" s="43" t="s">
        <v>1237</v>
      </c>
      <c r="J217" s="286" t="str">
        <f>IFERROR(VLOOKUP(Table25[[#This Row],[PLAYER]],WR_L1!$AD:$AF,3,0),"-")</f>
        <v>WAS</v>
      </c>
      <c r="K217" s="244">
        <f>IFERROR(VLOOKUP(Table25[[#This Row],[PLAYER]],WR_SEA!$AD:$AF,2,0),"-")</f>
        <v>3.3636363636363638</v>
      </c>
      <c r="L217" s="244" t="str">
        <f>IFERROR(VLOOKUP(Table25[[#This Row],[PLAYER]],WR_L3!$AD:$AF,2,0),"-")</f>
        <v>-</v>
      </c>
      <c r="M217" s="244" t="str">
        <f>IFERROR(VLOOKUP(Table25[[#This Row],[PLAYER]],WR_L1!$AD:$AF,2,0),"-")</f>
        <v/>
      </c>
      <c r="P217" s="290" t="s">
        <v>1425</v>
      </c>
      <c r="Q217" s="327" t="str">
        <f>IFERROR(VLOOKUP(Table3[[#This Row],[PLAYER]],RB_SEA!$AB:$AD,3,0),"")</f>
        <v/>
      </c>
      <c r="R217" s="244" t="str">
        <f>IFERROR(VLOOKUP(Table3[[#This Row],[PLAYER]],RB_SEA!$AB:$AF,2,0),"-")</f>
        <v/>
      </c>
      <c r="S217" s="244" t="str">
        <f>IFERROR(VLOOKUP(Table3[[#This Row],[PLAYER]],RB_L3!$AB:$AF,2,0),"-")</f>
        <v/>
      </c>
      <c r="T217" s="244" t="str">
        <f>IFERROR(VLOOKUP(Table3[[#This Row],[PLAYER]],'RB_L1 '!$AB:$AC,2,0),"-")</f>
        <v>-</v>
      </c>
      <c r="W217" s="292" t="s">
        <v>1425</v>
      </c>
      <c r="X217" s="336" t="str">
        <f>IFERROR(VLOOKUP(Table5[[#This Row],[PLAYER]],TE_L1!$AD:$AF,3,0),"-")</f>
        <v>-</v>
      </c>
      <c r="Y217" s="326" t="str">
        <f>IFERROR(VLOOKUP(Table5[[#This Row],[PLAYER]],TE_SEA!$AD:$AE,2,0),"-")</f>
        <v/>
      </c>
      <c r="Z217" s="326" t="str">
        <f>IFERROR(VLOOKUP(Table5[[#This Row],[PLAYER]],TE_L1!$AD:$AE,2,0),"-")</f>
        <v>-</v>
      </c>
    </row>
    <row r="218" spans="2:26" x14ac:dyDescent="0.3">
      <c r="B218" s="43" t="s">
        <v>1425</v>
      </c>
      <c r="C218" s="286" t="str">
        <f>IFERROR(VLOOKUP(Table2[[#This Row],[PLAYER]],QB_L1!$AB:$AD,3,0),"-")</f>
        <v/>
      </c>
      <c r="D218" s="244" t="str">
        <f>IFERROR(VLOOKUP(Table2[[#This Row],[PLAYER]],QB_SEA!$AB:$AC,2,0),"-")</f>
        <v/>
      </c>
      <c r="E218" s="244" t="str">
        <f>IFERROR(VLOOKUP(Table2[[#This Row],[PLAYER]],QB_L3!$AB:$AC,2,0),"-")</f>
        <v/>
      </c>
      <c r="F218" s="244" t="str">
        <f>IFERROR(VLOOKUP(Table2[[#This Row],[PLAYER]],QB_L1!$AB:$AC,2,0),"-")</f>
        <v/>
      </c>
      <c r="I218" s="43" t="s">
        <v>1504</v>
      </c>
      <c r="J218" s="286" t="str">
        <f>IFERROR(VLOOKUP(Table25[[#This Row],[PLAYER]],WR_L1!$AD:$AF,3,0),"-")</f>
        <v>TB</v>
      </c>
      <c r="K218" s="244" t="str">
        <f>IFERROR(VLOOKUP(Table25[[#This Row],[PLAYER]],WR_SEA!$AD:$AF,2,0),"-")</f>
        <v>-</v>
      </c>
      <c r="L218" s="244" t="str">
        <f>IFERROR(VLOOKUP(Table25[[#This Row],[PLAYER]],WR_L3!$AD:$AF,2,0),"-")</f>
        <v>-</v>
      </c>
      <c r="M218" s="244">
        <f>IFERROR(VLOOKUP(Table25[[#This Row],[PLAYER]],WR_L1!$AD:$AF,2,0),"-")</f>
        <v>0</v>
      </c>
      <c r="P218" s="290" t="s">
        <v>1425</v>
      </c>
      <c r="Q218" s="327" t="str">
        <f>IFERROR(VLOOKUP(Table3[[#This Row],[PLAYER]],RB_SEA!$AB:$AD,3,0),"")</f>
        <v/>
      </c>
      <c r="R218" s="244" t="str">
        <f>IFERROR(VLOOKUP(Table3[[#This Row],[PLAYER]],RB_SEA!$AB:$AF,2,0),"-")</f>
        <v/>
      </c>
      <c r="S218" s="244" t="str">
        <f>IFERROR(VLOOKUP(Table3[[#This Row],[PLAYER]],RB_L3!$AB:$AF,2,0),"-")</f>
        <v/>
      </c>
      <c r="T218" s="244" t="str">
        <f>IFERROR(VLOOKUP(Table3[[#This Row],[PLAYER]],'RB_L1 '!$AB:$AC,2,0),"-")</f>
        <v>-</v>
      </c>
      <c r="W218" s="292" t="s">
        <v>1425</v>
      </c>
      <c r="X218" s="336" t="str">
        <f>IFERROR(VLOOKUP(Table5[[#This Row],[PLAYER]],TE_L1!$AD:$AF,3,0),"-")</f>
        <v>-</v>
      </c>
      <c r="Y218" s="326" t="str">
        <f>IFERROR(VLOOKUP(Table5[[#This Row],[PLAYER]],TE_SEA!$AD:$AE,2,0),"-")</f>
        <v/>
      </c>
      <c r="Z218" s="326" t="str">
        <f>IFERROR(VLOOKUP(Table5[[#This Row],[PLAYER]],TE_L1!$AD:$AE,2,0),"-")</f>
        <v>-</v>
      </c>
    </row>
    <row r="219" spans="2:26" x14ac:dyDescent="0.3">
      <c r="B219" s="43" t="s">
        <v>1425</v>
      </c>
      <c r="C219" s="286" t="str">
        <f>IFERROR(VLOOKUP(Table2[[#This Row],[PLAYER]],QB_L1!$AB:$AD,3,0),"-")</f>
        <v/>
      </c>
      <c r="D219" s="244" t="str">
        <f>IFERROR(VLOOKUP(Table2[[#This Row],[PLAYER]],QB_SEA!$AB:$AC,2,0),"-")</f>
        <v/>
      </c>
      <c r="E219" s="244" t="str">
        <f>IFERROR(VLOOKUP(Table2[[#This Row],[PLAYER]],QB_L3!$AB:$AC,2,0),"-")</f>
        <v/>
      </c>
      <c r="F219" s="244" t="str">
        <f>IFERROR(VLOOKUP(Table2[[#This Row],[PLAYER]],QB_L1!$AB:$AC,2,0),"-")</f>
        <v/>
      </c>
      <c r="I219" s="43" t="s">
        <v>1228</v>
      </c>
      <c r="J219" s="286" t="str">
        <f>IFERROR(VLOOKUP(Table25[[#This Row],[PLAYER]],WR_L1!$AD:$AF,3,0),"-")</f>
        <v>SEA</v>
      </c>
      <c r="K219" s="244">
        <f>IFERROR(VLOOKUP(Table25[[#This Row],[PLAYER]],WR_SEA!$AD:$AF,2,0),"-")</f>
        <v>6.4444444444444446</v>
      </c>
      <c r="L219" s="244" t="str">
        <f>IFERROR(VLOOKUP(Table25[[#This Row],[PLAYER]],WR_L3!$AD:$AF,2,0),"-")</f>
        <v>-</v>
      </c>
      <c r="M219" s="244" t="str">
        <f>IFERROR(VLOOKUP(Table25[[#This Row],[PLAYER]],WR_L1!$AD:$AF,2,0),"-")</f>
        <v/>
      </c>
      <c r="P219" s="290" t="s">
        <v>1425</v>
      </c>
      <c r="Q219" s="327" t="str">
        <f>IFERROR(VLOOKUP(Table3[[#This Row],[PLAYER]],RB_SEA!$AB:$AD,3,0),"")</f>
        <v/>
      </c>
      <c r="R219" s="244" t="str">
        <f>IFERROR(VLOOKUP(Table3[[#This Row],[PLAYER]],RB_SEA!$AB:$AF,2,0),"-")</f>
        <v/>
      </c>
      <c r="S219" s="244" t="str">
        <f>IFERROR(VLOOKUP(Table3[[#This Row],[PLAYER]],RB_L3!$AB:$AF,2,0),"-")</f>
        <v/>
      </c>
      <c r="T219" s="244" t="str">
        <f>IFERROR(VLOOKUP(Table3[[#This Row],[PLAYER]],'RB_L1 '!$AB:$AC,2,0),"-")</f>
        <v>-</v>
      </c>
      <c r="W219" s="292" t="s">
        <v>1425</v>
      </c>
      <c r="X219" s="336" t="str">
        <f>IFERROR(VLOOKUP(Table5[[#This Row],[PLAYER]],TE_L1!$AD:$AF,3,0),"-")</f>
        <v>-</v>
      </c>
      <c r="Y219" s="326" t="str">
        <f>IFERROR(VLOOKUP(Table5[[#This Row],[PLAYER]],TE_SEA!$AD:$AE,2,0),"-")</f>
        <v/>
      </c>
      <c r="Z219" s="326" t="str">
        <f>IFERROR(VLOOKUP(Table5[[#This Row],[PLAYER]],TE_L1!$AD:$AE,2,0),"-")</f>
        <v>-</v>
      </c>
    </row>
    <row r="220" spans="2:26" x14ac:dyDescent="0.3">
      <c r="B220" s="43" t="s">
        <v>1425</v>
      </c>
      <c r="C220" s="286" t="str">
        <f>IFERROR(VLOOKUP(Table2[[#This Row],[PLAYER]],QB_L1!$AB:$AD,3,0),"-")</f>
        <v/>
      </c>
      <c r="D220" s="244" t="str">
        <f>IFERROR(VLOOKUP(Table2[[#This Row],[PLAYER]],QB_SEA!$AB:$AC,2,0),"-")</f>
        <v/>
      </c>
      <c r="E220" s="244" t="str">
        <f>IFERROR(VLOOKUP(Table2[[#This Row],[PLAYER]],QB_L3!$AB:$AC,2,0),"-")</f>
        <v/>
      </c>
      <c r="F220" s="244" t="str">
        <f>IFERROR(VLOOKUP(Table2[[#This Row],[PLAYER]],QB_L1!$AB:$AC,2,0),"-")</f>
        <v/>
      </c>
      <c r="I220" s="43" t="s">
        <v>1210</v>
      </c>
      <c r="J220" s="286" t="str">
        <f>IFERROR(VLOOKUP(Table25[[#This Row],[PLAYER]],WR_L1!$AD:$AF,3,0),"-")</f>
        <v>HOU</v>
      </c>
      <c r="K220" s="244">
        <f>IFERROR(VLOOKUP(Table25[[#This Row],[PLAYER]],WR_SEA!$AD:$AF,2,0),"-")</f>
        <v>5</v>
      </c>
      <c r="L220" s="244" t="str">
        <f>IFERROR(VLOOKUP(Table25[[#This Row],[PLAYER]],WR_L3!$AD:$AF,2,0),"-")</f>
        <v>-</v>
      </c>
      <c r="M220" s="244" t="str">
        <f>IFERROR(VLOOKUP(Table25[[#This Row],[PLAYER]],WR_L1!$AD:$AF,2,0),"-")</f>
        <v/>
      </c>
      <c r="P220" s="290" t="s">
        <v>1425</v>
      </c>
      <c r="Q220" s="327" t="str">
        <f>IFERROR(VLOOKUP(Table3[[#This Row],[PLAYER]],RB_SEA!$AB:$AD,3,0),"")</f>
        <v/>
      </c>
      <c r="R220" s="244" t="str">
        <f>IFERROR(VLOOKUP(Table3[[#This Row],[PLAYER]],RB_SEA!$AB:$AF,2,0),"-")</f>
        <v/>
      </c>
      <c r="S220" s="244" t="str">
        <f>IFERROR(VLOOKUP(Table3[[#This Row],[PLAYER]],RB_L3!$AB:$AF,2,0),"-")</f>
        <v/>
      </c>
      <c r="T220" s="244" t="str">
        <f>IFERROR(VLOOKUP(Table3[[#This Row],[PLAYER]],'RB_L1 '!$AB:$AC,2,0),"-")</f>
        <v>-</v>
      </c>
      <c r="W220" s="292" t="s">
        <v>1425</v>
      </c>
      <c r="X220" s="336" t="str">
        <f>IFERROR(VLOOKUP(Table5[[#This Row],[PLAYER]],TE_L1!$AD:$AF,3,0),"-")</f>
        <v>-</v>
      </c>
      <c r="Y220" s="326" t="str">
        <f>IFERROR(VLOOKUP(Table5[[#This Row],[PLAYER]],TE_SEA!$AD:$AE,2,0),"-")</f>
        <v/>
      </c>
      <c r="Z220" s="326" t="str">
        <f>IFERROR(VLOOKUP(Table5[[#This Row],[PLAYER]],TE_L1!$AD:$AE,2,0),"-")</f>
        <v>-</v>
      </c>
    </row>
    <row r="221" spans="2:26" x14ac:dyDescent="0.3">
      <c r="B221" s="43" t="s">
        <v>1425</v>
      </c>
      <c r="C221" s="286" t="str">
        <f>IFERROR(VLOOKUP(Table2[[#This Row],[PLAYER]],QB_L1!$AB:$AD,3,0),"-")</f>
        <v/>
      </c>
      <c r="D221" s="244" t="str">
        <f>IFERROR(VLOOKUP(Table2[[#This Row],[PLAYER]],QB_SEA!$AB:$AC,2,0),"-")</f>
        <v/>
      </c>
      <c r="E221" s="244" t="str">
        <f>IFERROR(VLOOKUP(Table2[[#This Row],[PLAYER]],QB_L3!$AB:$AC,2,0),"-")</f>
        <v/>
      </c>
      <c r="F221" s="244" t="str">
        <f>IFERROR(VLOOKUP(Table2[[#This Row],[PLAYER]],QB_L1!$AB:$AC,2,0),"-")</f>
        <v/>
      </c>
      <c r="I221" s="43" t="s">
        <v>1176</v>
      </c>
      <c r="J221" s="286" t="str">
        <f>IFERROR(VLOOKUP(Table25[[#This Row],[PLAYER]],WR_L1!$AD:$AF,3,0),"-")</f>
        <v>CAR</v>
      </c>
      <c r="K221" s="244">
        <f>IFERROR(VLOOKUP(Table25[[#This Row],[PLAYER]],WR_SEA!$AD:$AF,2,0),"-")</f>
        <v>14</v>
      </c>
      <c r="L221" s="244">
        <f>IFERROR(VLOOKUP(Table25[[#This Row],[PLAYER]],WR_L3!$AD:$AF,2,0),"-")</f>
        <v>14.333333333333334</v>
      </c>
      <c r="M221" s="244">
        <f>IFERROR(VLOOKUP(Table25[[#This Row],[PLAYER]],WR_L1!$AD:$AF,2,0),"-")</f>
        <v>0</v>
      </c>
      <c r="P221" s="290" t="s">
        <v>1425</v>
      </c>
      <c r="Q221" s="327" t="str">
        <f>IFERROR(VLOOKUP(Table3[[#This Row],[PLAYER]],RB_SEA!$AB:$AD,3,0),"")</f>
        <v/>
      </c>
      <c r="R221" s="244" t="str">
        <f>IFERROR(VLOOKUP(Table3[[#This Row],[PLAYER]],RB_SEA!$AB:$AF,2,0),"-")</f>
        <v/>
      </c>
      <c r="S221" s="244" t="str">
        <f>IFERROR(VLOOKUP(Table3[[#This Row],[PLAYER]],RB_L3!$AB:$AF,2,0),"-")</f>
        <v/>
      </c>
      <c r="T221" s="244" t="str">
        <f>IFERROR(VLOOKUP(Table3[[#This Row],[PLAYER]],'RB_L1 '!$AB:$AC,2,0),"-")</f>
        <v>-</v>
      </c>
      <c r="W221" s="292" t="s">
        <v>1425</v>
      </c>
      <c r="X221" s="336" t="str">
        <f>IFERROR(VLOOKUP(Table5[[#This Row],[PLAYER]],TE_L1!$AD:$AF,3,0),"-")</f>
        <v>-</v>
      </c>
      <c r="Y221" s="326" t="str">
        <f>IFERROR(VLOOKUP(Table5[[#This Row],[PLAYER]],TE_SEA!$AD:$AE,2,0),"-")</f>
        <v/>
      </c>
      <c r="Z221" s="326" t="str">
        <f>IFERROR(VLOOKUP(Table5[[#This Row],[PLAYER]],TE_L1!$AD:$AE,2,0),"-")</f>
        <v>-</v>
      </c>
    </row>
    <row r="222" spans="2:26" x14ac:dyDescent="0.3">
      <c r="B222" s="43" t="s">
        <v>1425</v>
      </c>
      <c r="C222" s="286" t="str">
        <f>IFERROR(VLOOKUP(Table2[[#This Row],[PLAYER]],QB_L1!$AB:$AD,3,0),"-")</f>
        <v/>
      </c>
      <c r="D222" s="244" t="str">
        <f>IFERROR(VLOOKUP(Table2[[#This Row],[PLAYER]],QB_SEA!$AB:$AC,2,0),"-")</f>
        <v/>
      </c>
      <c r="E222" s="244" t="str">
        <f>IFERROR(VLOOKUP(Table2[[#This Row],[PLAYER]],QB_L3!$AB:$AC,2,0),"-")</f>
        <v/>
      </c>
      <c r="F222" s="244" t="str">
        <f>IFERROR(VLOOKUP(Table2[[#This Row],[PLAYER]],QB_L1!$AB:$AC,2,0),"-")</f>
        <v/>
      </c>
      <c r="I222" s="43" t="s">
        <v>1503</v>
      </c>
      <c r="J222" s="286" t="str">
        <f>IFERROR(VLOOKUP(Table25[[#This Row],[PLAYER]],WR_L1!$AD:$AF,3,0),"-")</f>
        <v>KC</v>
      </c>
      <c r="K222" s="244">
        <f>IFERROR(VLOOKUP(Table25[[#This Row],[PLAYER]],WR_SEA!$AD:$AF,2,0),"-")</f>
        <v>13.8</v>
      </c>
      <c r="L222" s="244">
        <f>IFERROR(VLOOKUP(Table25[[#This Row],[PLAYER]],WR_L3!$AD:$AF,2,0),"-")</f>
        <v>28.5</v>
      </c>
      <c r="M222" s="244" t="str">
        <f>IFERROR(VLOOKUP(Table25[[#This Row],[PLAYER]],WR_L1!$AD:$AF,2,0),"-")</f>
        <v/>
      </c>
      <c r="P222" s="290" t="s">
        <v>1425</v>
      </c>
      <c r="Q222" s="327" t="str">
        <f>IFERROR(VLOOKUP(Table3[[#This Row],[PLAYER]],RB_SEA!$AB:$AD,3,0),"")</f>
        <v/>
      </c>
      <c r="R222" s="244" t="str">
        <f>IFERROR(VLOOKUP(Table3[[#This Row],[PLAYER]],RB_SEA!$AB:$AF,2,0),"-")</f>
        <v/>
      </c>
      <c r="S222" s="244" t="str">
        <f>IFERROR(VLOOKUP(Table3[[#This Row],[PLAYER]],RB_L3!$AB:$AF,2,0),"-")</f>
        <v/>
      </c>
      <c r="T222" s="244" t="str">
        <f>IFERROR(VLOOKUP(Table3[[#This Row],[PLAYER]],'RB_L1 '!$AB:$AC,2,0),"-")</f>
        <v>-</v>
      </c>
      <c r="W222" s="292" t="s">
        <v>1425</v>
      </c>
      <c r="X222" s="336" t="str">
        <f>IFERROR(VLOOKUP(Table5[[#This Row],[PLAYER]],TE_L1!$AD:$AF,3,0),"-")</f>
        <v>-</v>
      </c>
      <c r="Y222" s="326" t="str">
        <f>IFERROR(VLOOKUP(Table5[[#This Row],[PLAYER]],TE_SEA!$AD:$AE,2,0),"-")</f>
        <v/>
      </c>
      <c r="Z222" s="326" t="str">
        <f>IFERROR(VLOOKUP(Table5[[#This Row],[PLAYER]],TE_L1!$AD:$AE,2,0),"-")</f>
        <v>-</v>
      </c>
    </row>
    <row r="223" spans="2:26" x14ac:dyDescent="0.3">
      <c r="B223" s="43" t="s">
        <v>1425</v>
      </c>
      <c r="C223" s="286" t="str">
        <f>IFERROR(VLOOKUP(Table2[[#This Row],[PLAYER]],QB_L1!$AB:$AD,3,0),"-")</f>
        <v/>
      </c>
      <c r="D223" s="244" t="str">
        <f>IFERROR(VLOOKUP(Table2[[#This Row],[PLAYER]],QB_SEA!$AB:$AC,2,0),"-")</f>
        <v/>
      </c>
      <c r="E223" s="244" t="str">
        <f>IFERROR(VLOOKUP(Table2[[#This Row],[PLAYER]],QB_L3!$AB:$AC,2,0),"-")</f>
        <v/>
      </c>
      <c r="F223" s="244" t="str">
        <f>IFERROR(VLOOKUP(Table2[[#This Row],[PLAYER]],QB_L1!$AB:$AC,2,0),"-")</f>
        <v/>
      </c>
      <c r="I223" s="43" t="s">
        <v>1107</v>
      </c>
      <c r="J223" s="286" t="str">
        <f>IFERROR(VLOOKUP(Table25[[#This Row],[PLAYER]],WR_L1!$AD:$AF,3,0),"-")</f>
        <v>CHI</v>
      </c>
      <c r="K223" s="244">
        <f>IFERROR(VLOOKUP(Table25[[#This Row],[PLAYER]],WR_SEA!$AD:$AF,2,0),"-")</f>
        <v>44.81818181818182</v>
      </c>
      <c r="L223" s="244">
        <f>IFERROR(VLOOKUP(Table25[[#This Row],[PLAYER]],WR_L3!$AD:$AF,2,0),"-")</f>
        <v>43</v>
      </c>
      <c r="M223" s="244" t="str">
        <f>IFERROR(VLOOKUP(Table25[[#This Row],[PLAYER]],WR_L1!$AD:$AF,2,0),"-")</f>
        <v/>
      </c>
      <c r="P223" s="290" t="s">
        <v>1425</v>
      </c>
      <c r="Q223" s="327" t="str">
        <f>IFERROR(VLOOKUP(Table3[[#This Row],[PLAYER]],RB_SEA!$AB:$AD,3,0),"")</f>
        <v/>
      </c>
      <c r="R223" s="244" t="str">
        <f>IFERROR(VLOOKUP(Table3[[#This Row],[PLAYER]],RB_SEA!$AB:$AF,2,0),"-")</f>
        <v/>
      </c>
      <c r="S223" s="244" t="str">
        <f>IFERROR(VLOOKUP(Table3[[#This Row],[PLAYER]],RB_L3!$AB:$AF,2,0),"-")</f>
        <v/>
      </c>
      <c r="T223" s="244" t="str">
        <f>IFERROR(VLOOKUP(Table3[[#This Row],[PLAYER]],'RB_L1 '!$AB:$AC,2,0),"-")</f>
        <v>-</v>
      </c>
      <c r="W223" s="292" t="s">
        <v>1425</v>
      </c>
      <c r="X223" s="336" t="str">
        <f>IFERROR(VLOOKUP(Table5[[#This Row],[PLAYER]],TE_L1!$AD:$AF,3,0),"-")</f>
        <v>-</v>
      </c>
      <c r="Y223" s="326" t="str">
        <f>IFERROR(VLOOKUP(Table5[[#This Row],[PLAYER]],TE_SEA!$AD:$AE,2,0),"-")</f>
        <v/>
      </c>
      <c r="Z223" s="326" t="str">
        <f>IFERROR(VLOOKUP(Table5[[#This Row],[PLAYER]],TE_L1!$AD:$AE,2,0),"-")</f>
        <v>-</v>
      </c>
    </row>
    <row r="224" spans="2:26" x14ac:dyDescent="0.3">
      <c r="B224" s="43" t="s">
        <v>1425</v>
      </c>
      <c r="C224" s="286" t="str">
        <f>IFERROR(VLOOKUP(Table2[[#This Row],[PLAYER]],QB_L1!$AB:$AD,3,0),"-")</f>
        <v/>
      </c>
      <c r="D224" s="244" t="str">
        <f>IFERROR(VLOOKUP(Table2[[#This Row],[PLAYER]],QB_SEA!$AB:$AC,2,0),"-")</f>
        <v/>
      </c>
      <c r="E224" s="244" t="str">
        <f>IFERROR(VLOOKUP(Table2[[#This Row],[PLAYER]],QB_L3!$AB:$AC,2,0),"-")</f>
        <v/>
      </c>
      <c r="F224" s="244" t="str">
        <f>IFERROR(VLOOKUP(Table2[[#This Row],[PLAYER]],QB_L1!$AB:$AC,2,0),"-")</f>
        <v/>
      </c>
      <c r="I224" s="43" t="s">
        <v>1246</v>
      </c>
      <c r="J224" s="286" t="str">
        <f>IFERROR(VLOOKUP(Table25[[#This Row],[PLAYER]],WR_L1!$AD:$AF,3,0),"-")</f>
        <v>BAL</v>
      </c>
      <c r="K224" s="244">
        <f>IFERROR(VLOOKUP(Table25[[#This Row],[PLAYER]],WR_SEA!$AD:$AF,2,0),"-")</f>
        <v>4.2</v>
      </c>
      <c r="L224" s="244" t="str">
        <f>IFERROR(VLOOKUP(Table25[[#This Row],[PLAYER]],WR_L3!$AD:$AF,2,0),"-")</f>
        <v>-</v>
      </c>
      <c r="M224" s="244" t="str">
        <f>IFERROR(VLOOKUP(Table25[[#This Row],[PLAYER]],WR_L1!$AD:$AF,2,0),"-")</f>
        <v/>
      </c>
      <c r="P224" s="290" t="s">
        <v>1425</v>
      </c>
      <c r="Q224" s="327" t="str">
        <f>IFERROR(VLOOKUP(Table3[[#This Row],[PLAYER]],RB_SEA!$AB:$AD,3,0),"")</f>
        <v/>
      </c>
      <c r="R224" s="244" t="str">
        <f>IFERROR(VLOOKUP(Table3[[#This Row],[PLAYER]],RB_SEA!$AB:$AF,2,0),"-")</f>
        <v/>
      </c>
      <c r="S224" s="244" t="str">
        <f>IFERROR(VLOOKUP(Table3[[#This Row],[PLAYER]],RB_L3!$AB:$AF,2,0),"-")</f>
        <v/>
      </c>
      <c r="T224" s="244" t="str">
        <f>IFERROR(VLOOKUP(Table3[[#This Row],[PLAYER]],'RB_L1 '!$AB:$AC,2,0),"-")</f>
        <v>-</v>
      </c>
      <c r="W224" s="292" t="s">
        <v>1425</v>
      </c>
      <c r="X224" s="336" t="str">
        <f>IFERROR(VLOOKUP(Table5[[#This Row],[PLAYER]],TE_L1!$AD:$AF,3,0),"-")</f>
        <v>-</v>
      </c>
      <c r="Y224" s="326" t="str">
        <f>IFERROR(VLOOKUP(Table5[[#This Row],[PLAYER]],TE_SEA!$AD:$AE,2,0),"-")</f>
        <v/>
      </c>
      <c r="Z224" s="326" t="str">
        <f>IFERROR(VLOOKUP(Table5[[#This Row],[PLAYER]],TE_L1!$AD:$AE,2,0),"-")</f>
        <v>-</v>
      </c>
    </row>
    <row r="225" spans="2:26" x14ac:dyDescent="0.3">
      <c r="B225" s="43" t="s">
        <v>1425</v>
      </c>
      <c r="C225" s="286" t="str">
        <f>IFERROR(VLOOKUP(Table2[[#This Row],[PLAYER]],QB_L1!$AB:$AD,3,0),"-")</f>
        <v/>
      </c>
      <c r="D225" s="244" t="str">
        <f>IFERROR(VLOOKUP(Table2[[#This Row],[PLAYER]],QB_SEA!$AB:$AC,2,0),"-")</f>
        <v/>
      </c>
      <c r="E225" s="244" t="str">
        <f>IFERROR(VLOOKUP(Table2[[#This Row],[PLAYER]],QB_L3!$AB:$AC,2,0),"-")</f>
        <v/>
      </c>
      <c r="F225" s="244" t="str">
        <f>IFERROR(VLOOKUP(Table2[[#This Row],[PLAYER]],QB_L1!$AB:$AC,2,0),"-")</f>
        <v/>
      </c>
      <c r="I225" s="43" t="s">
        <v>1098</v>
      </c>
      <c r="J225" s="286" t="str">
        <f>IFERROR(VLOOKUP(Table25[[#This Row],[PLAYER]],WR_L1!$AD:$AF,3,0),"-")</f>
        <v>CIN</v>
      </c>
      <c r="K225" s="244">
        <f>IFERROR(VLOOKUP(Table25[[#This Row],[PLAYER]],WR_SEA!$AD:$AF,2,0),"-")</f>
        <v>86.428571428571431</v>
      </c>
      <c r="L225" s="244" t="str">
        <f>IFERROR(VLOOKUP(Table25[[#This Row],[PLAYER]],WR_L3!$AD:$AF,2,0),"-")</f>
        <v>-</v>
      </c>
      <c r="M225" s="244" t="str">
        <f>IFERROR(VLOOKUP(Table25[[#This Row],[PLAYER]],WR_L1!$AD:$AF,2,0),"-")</f>
        <v/>
      </c>
      <c r="P225" s="290" t="s">
        <v>1425</v>
      </c>
      <c r="Q225" s="327" t="str">
        <f>IFERROR(VLOOKUP(Table3[[#This Row],[PLAYER]],RB_SEA!$AB:$AD,3,0),"")</f>
        <v/>
      </c>
      <c r="R225" s="244" t="str">
        <f>IFERROR(VLOOKUP(Table3[[#This Row],[PLAYER]],RB_SEA!$AB:$AF,2,0),"-")</f>
        <v/>
      </c>
      <c r="S225" s="244" t="str">
        <f>IFERROR(VLOOKUP(Table3[[#This Row],[PLAYER]],RB_L3!$AB:$AF,2,0),"-")</f>
        <v/>
      </c>
      <c r="T225" s="244" t="str">
        <f>IFERROR(VLOOKUP(Table3[[#This Row],[PLAYER]],'RB_L1 '!$AB:$AC,2,0),"-")</f>
        <v>-</v>
      </c>
      <c r="W225" s="292" t="s">
        <v>1425</v>
      </c>
      <c r="X225" s="336" t="str">
        <f>IFERROR(VLOOKUP(Table5[[#This Row],[PLAYER]],TE_L1!$AD:$AF,3,0),"-")</f>
        <v>-</v>
      </c>
      <c r="Y225" s="326" t="str">
        <f>IFERROR(VLOOKUP(Table5[[#This Row],[PLAYER]],TE_SEA!$AD:$AE,2,0),"-")</f>
        <v/>
      </c>
      <c r="Z225" s="326" t="str">
        <f>IFERROR(VLOOKUP(Table5[[#This Row],[PLAYER]],TE_L1!$AD:$AE,2,0),"-")</f>
        <v>-</v>
      </c>
    </row>
    <row r="226" spans="2:26" x14ac:dyDescent="0.3">
      <c r="B226" s="43" t="s">
        <v>1425</v>
      </c>
      <c r="C226" s="286" t="str">
        <f>IFERROR(VLOOKUP(Table2[[#This Row],[PLAYER]],QB_L1!$AB:$AD,3,0),"-")</f>
        <v/>
      </c>
      <c r="D226" s="244" t="str">
        <f>IFERROR(VLOOKUP(Table2[[#This Row],[PLAYER]],QB_SEA!$AB:$AC,2,0),"-")</f>
        <v/>
      </c>
      <c r="E226" s="244" t="str">
        <f>IFERROR(VLOOKUP(Table2[[#This Row],[PLAYER]],QB_L3!$AB:$AC,2,0),"-")</f>
        <v/>
      </c>
      <c r="F226" s="244" t="str">
        <f>IFERROR(VLOOKUP(Table2[[#This Row],[PLAYER]],QB_L1!$AB:$AC,2,0),"-")</f>
        <v/>
      </c>
      <c r="I226" s="43" t="s">
        <v>1230</v>
      </c>
      <c r="J226" s="286" t="str">
        <f>IFERROR(VLOOKUP(Table25[[#This Row],[PLAYER]],WR_L1!$AD:$AF,3,0),"-")</f>
        <v>DEN</v>
      </c>
      <c r="K226" s="244">
        <f>IFERROR(VLOOKUP(Table25[[#This Row],[PLAYER]],WR_SEA!$AD:$AF,2,0),"-")</f>
        <v>5.6</v>
      </c>
      <c r="L226" s="244" t="str">
        <f>IFERROR(VLOOKUP(Table25[[#This Row],[PLAYER]],WR_L3!$AD:$AF,2,0),"-")</f>
        <v>-</v>
      </c>
      <c r="M226" s="244" t="str">
        <f>IFERROR(VLOOKUP(Table25[[#This Row],[PLAYER]],WR_L1!$AD:$AF,2,0),"-")</f>
        <v/>
      </c>
      <c r="P226" s="290" t="s">
        <v>1425</v>
      </c>
      <c r="Q226" s="327" t="str">
        <f>IFERROR(VLOOKUP(Table3[[#This Row],[PLAYER]],RB_SEA!$AB:$AD,3,0),"")</f>
        <v/>
      </c>
      <c r="R226" s="244" t="str">
        <f>IFERROR(VLOOKUP(Table3[[#This Row],[PLAYER]],RB_SEA!$AB:$AF,2,0),"-")</f>
        <v/>
      </c>
      <c r="S226" s="244" t="str">
        <f>IFERROR(VLOOKUP(Table3[[#This Row],[PLAYER]],RB_L3!$AB:$AF,2,0),"-")</f>
        <v/>
      </c>
      <c r="T226" s="244" t="str">
        <f>IFERROR(VLOOKUP(Table3[[#This Row],[PLAYER]],'RB_L1 '!$AB:$AC,2,0),"-")</f>
        <v>-</v>
      </c>
      <c r="W226" s="292" t="s">
        <v>1425</v>
      </c>
      <c r="X226" s="336" t="str">
        <f>IFERROR(VLOOKUP(Table5[[#This Row],[PLAYER]],TE_L1!$AD:$AF,3,0),"-")</f>
        <v>-</v>
      </c>
      <c r="Y226" s="326" t="str">
        <f>IFERROR(VLOOKUP(Table5[[#This Row],[PLAYER]],TE_SEA!$AD:$AE,2,0),"-")</f>
        <v/>
      </c>
      <c r="Z226" s="326" t="str">
        <f>IFERROR(VLOOKUP(Table5[[#This Row],[PLAYER]],TE_L1!$AD:$AE,2,0),"-")</f>
        <v>-</v>
      </c>
    </row>
    <row r="227" spans="2:26" x14ac:dyDescent="0.3">
      <c r="B227" s="43" t="s">
        <v>1425</v>
      </c>
      <c r="C227" s="286" t="str">
        <f>IFERROR(VLOOKUP(Table2[[#This Row],[PLAYER]],QB_L1!$AB:$AD,3,0),"-")</f>
        <v/>
      </c>
      <c r="D227" s="244" t="str">
        <f>IFERROR(VLOOKUP(Table2[[#This Row],[PLAYER]],QB_SEA!$AB:$AC,2,0),"-")</f>
        <v/>
      </c>
      <c r="E227" s="244" t="str">
        <f>IFERROR(VLOOKUP(Table2[[#This Row],[PLAYER]],QB_L3!$AB:$AC,2,0),"-")</f>
        <v/>
      </c>
      <c r="F227" s="244" t="str">
        <f>IFERROR(VLOOKUP(Table2[[#This Row],[PLAYER]],QB_L1!$AB:$AC,2,0),"-")</f>
        <v/>
      </c>
      <c r="I227" s="43" t="s">
        <v>1236</v>
      </c>
      <c r="J227" s="286" t="str">
        <f>IFERROR(VLOOKUP(Table25[[#This Row],[PLAYER]],WR_L1!$AD:$AF,3,0),"-")</f>
        <v>BAL</v>
      </c>
      <c r="K227" s="244">
        <f>IFERROR(VLOOKUP(Table25[[#This Row],[PLAYER]],WR_SEA!$AD:$AF,2,0),"-")</f>
        <v>7.5714285714285712</v>
      </c>
      <c r="L227" s="244" t="str">
        <f>IFERROR(VLOOKUP(Table25[[#This Row],[PLAYER]],WR_L3!$AD:$AF,2,0),"-")</f>
        <v>-</v>
      </c>
      <c r="M227" s="244">
        <f>IFERROR(VLOOKUP(Table25[[#This Row],[PLAYER]],WR_L1!$AD:$AF,2,0),"-")</f>
        <v>0</v>
      </c>
      <c r="P227" s="290" t="s">
        <v>1425</v>
      </c>
      <c r="Q227" s="327" t="str">
        <f>IFERROR(VLOOKUP(Table3[[#This Row],[PLAYER]],RB_SEA!$AB:$AD,3,0),"")</f>
        <v/>
      </c>
      <c r="R227" s="244" t="str">
        <f>IFERROR(VLOOKUP(Table3[[#This Row],[PLAYER]],RB_SEA!$AB:$AF,2,0),"-")</f>
        <v/>
      </c>
      <c r="S227" s="244" t="str">
        <f>IFERROR(VLOOKUP(Table3[[#This Row],[PLAYER]],RB_L3!$AB:$AF,2,0),"-")</f>
        <v/>
      </c>
      <c r="T227" s="244" t="str">
        <f>IFERROR(VLOOKUP(Table3[[#This Row],[PLAYER]],'RB_L1 '!$AB:$AC,2,0),"-")</f>
        <v>-</v>
      </c>
      <c r="W227" s="292" t="s">
        <v>1425</v>
      </c>
      <c r="X227" s="336" t="str">
        <f>IFERROR(VLOOKUP(Table5[[#This Row],[PLAYER]],TE_L1!$AD:$AF,3,0),"-")</f>
        <v>-</v>
      </c>
      <c r="Y227" s="326" t="str">
        <f>IFERROR(VLOOKUP(Table5[[#This Row],[PLAYER]],TE_SEA!$AD:$AE,2,0),"-")</f>
        <v/>
      </c>
      <c r="Z227" s="326" t="str">
        <f>IFERROR(VLOOKUP(Table5[[#This Row],[PLAYER]],TE_L1!$AD:$AE,2,0),"-")</f>
        <v>-</v>
      </c>
    </row>
    <row r="228" spans="2:26" x14ac:dyDescent="0.3">
      <c r="B228" s="43" t="s">
        <v>1425</v>
      </c>
      <c r="C228" s="286" t="str">
        <f>IFERROR(VLOOKUP(Table2[[#This Row],[PLAYER]],QB_L1!$AB:$AD,3,0),"-")</f>
        <v/>
      </c>
      <c r="D228" s="244" t="str">
        <f>IFERROR(VLOOKUP(Table2[[#This Row],[PLAYER]],QB_SEA!$AB:$AC,2,0),"-")</f>
        <v/>
      </c>
      <c r="E228" s="244" t="str">
        <f>IFERROR(VLOOKUP(Table2[[#This Row],[PLAYER]],QB_L3!$AB:$AC,2,0),"-")</f>
        <v/>
      </c>
      <c r="F228" s="244" t="str">
        <f>IFERROR(VLOOKUP(Table2[[#This Row],[PLAYER]],QB_L1!$AB:$AC,2,0),"-")</f>
        <v/>
      </c>
      <c r="I228" s="43" t="s">
        <v>1691</v>
      </c>
      <c r="J228" s="286" t="str">
        <f>IFERROR(VLOOKUP(Table25[[#This Row],[PLAYER]],WR_L1!$AD:$AF,3,0),"-")</f>
        <v>LAR</v>
      </c>
      <c r="K228" s="244">
        <f>IFERROR(VLOOKUP(Table25[[#This Row],[PLAYER]],WR_SEA!$AD:$AF,2,0),"-")</f>
        <v>0</v>
      </c>
      <c r="L228" s="244">
        <f>IFERROR(VLOOKUP(Table25[[#This Row],[PLAYER]],WR_L3!$AD:$AF,2,0),"-")</f>
        <v>0</v>
      </c>
      <c r="M228" s="244">
        <f>IFERROR(VLOOKUP(Table25[[#This Row],[PLAYER]],WR_L1!$AD:$AF,2,0),"-")</f>
        <v>0</v>
      </c>
      <c r="P228" s="290" t="s">
        <v>1425</v>
      </c>
      <c r="Q228" s="327" t="str">
        <f>IFERROR(VLOOKUP(Table3[[#This Row],[PLAYER]],RB_SEA!$AB:$AD,3,0),"")</f>
        <v/>
      </c>
      <c r="R228" s="244" t="str">
        <f>IFERROR(VLOOKUP(Table3[[#This Row],[PLAYER]],RB_SEA!$AB:$AF,2,0),"-")</f>
        <v/>
      </c>
      <c r="S228" s="244" t="str">
        <f>IFERROR(VLOOKUP(Table3[[#This Row],[PLAYER]],RB_L3!$AB:$AF,2,0),"-")</f>
        <v/>
      </c>
      <c r="T228" s="244" t="str">
        <f>IFERROR(VLOOKUP(Table3[[#This Row],[PLAYER]],'RB_L1 '!$AB:$AC,2,0),"-")</f>
        <v>-</v>
      </c>
      <c r="W228" s="292" t="s">
        <v>1425</v>
      </c>
      <c r="X228" s="336" t="str">
        <f>IFERROR(VLOOKUP(Table5[[#This Row],[PLAYER]],TE_L1!$AD:$AF,3,0),"-")</f>
        <v>-</v>
      </c>
      <c r="Y228" s="326" t="str">
        <f>IFERROR(VLOOKUP(Table5[[#This Row],[PLAYER]],TE_SEA!$AD:$AE,2,0),"-")</f>
        <v/>
      </c>
      <c r="Z228" s="326" t="str">
        <f>IFERROR(VLOOKUP(Table5[[#This Row],[PLAYER]],TE_L1!$AD:$AE,2,0),"-")</f>
        <v>-</v>
      </c>
    </row>
    <row r="229" spans="2:26" x14ac:dyDescent="0.3">
      <c r="B229" s="43" t="s">
        <v>1425</v>
      </c>
      <c r="C229" s="286" t="str">
        <f>IFERROR(VLOOKUP(Table2[[#This Row],[PLAYER]],QB_L1!$AB:$AD,3,0),"-")</f>
        <v/>
      </c>
      <c r="D229" s="244" t="str">
        <f>IFERROR(VLOOKUP(Table2[[#This Row],[PLAYER]],QB_SEA!$AB:$AC,2,0),"-")</f>
        <v/>
      </c>
      <c r="E229" s="244" t="str">
        <f>IFERROR(VLOOKUP(Table2[[#This Row],[PLAYER]],QB_L3!$AB:$AC,2,0),"-")</f>
        <v/>
      </c>
      <c r="F229" s="244" t="str">
        <f>IFERROR(VLOOKUP(Table2[[#This Row],[PLAYER]],QB_L1!$AB:$AC,2,0),"-")</f>
        <v/>
      </c>
      <c r="I229" s="43" t="s">
        <v>1425</v>
      </c>
      <c r="J229" s="286" t="str">
        <f>IFERROR(VLOOKUP(Table25[[#This Row],[PLAYER]],WR_L1!$AD:$AF,3,0),"-")</f>
        <v/>
      </c>
      <c r="K229" s="244" t="str">
        <f>IFERROR(VLOOKUP(Table25[[#This Row],[PLAYER]],WR_SEA!$AD:$AF,2,0),"-")</f>
        <v/>
      </c>
      <c r="L229" s="244" t="str">
        <f>IFERROR(VLOOKUP(Table25[[#This Row],[PLAYER]],WR_L3!$AD:$AF,2,0),"-")</f>
        <v>-</v>
      </c>
      <c r="M229" s="244" t="str">
        <f>IFERROR(VLOOKUP(Table25[[#This Row],[PLAYER]],WR_L1!$AD:$AF,2,0),"-")</f>
        <v/>
      </c>
      <c r="P229" s="290" t="s">
        <v>1425</v>
      </c>
      <c r="Q229" s="327" t="str">
        <f>IFERROR(VLOOKUP(Table3[[#This Row],[PLAYER]],RB_SEA!$AB:$AD,3,0),"")</f>
        <v/>
      </c>
      <c r="R229" s="244" t="str">
        <f>IFERROR(VLOOKUP(Table3[[#This Row],[PLAYER]],RB_SEA!$AB:$AF,2,0),"-")</f>
        <v/>
      </c>
      <c r="S229" s="244" t="str">
        <f>IFERROR(VLOOKUP(Table3[[#This Row],[PLAYER]],RB_L3!$AB:$AF,2,0),"-")</f>
        <v/>
      </c>
      <c r="T229" s="244" t="str">
        <f>IFERROR(VLOOKUP(Table3[[#This Row],[PLAYER]],'RB_L1 '!$AB:$AC,2,0),"-")</f>
        <v>-</v>
      </c>
      <c r="W229" s="292" t="s">
        <v>1425</v>
      </c>
      <c r="X229" s="336" t="str">
        <f>IFERROR(VLOOKUP(Table5[[#This Row],[PLAYER]],TE_L1!$AD:$AF,3,0),"-")</f>
        <v>-</v>
      </c>
      <c r="Y229" s="326" t="str">
        <f>IFERROR(VLOOKUP(Table5[[#This Row],[PLAYER]],TE_SEA!$AD:$AE,2,0),"-")</f>
        <v/>
      </c>
      <c r="Z229" s="326" t="str">
        <f>IFERROR(VLOOKUP(Table5[[#This Row],[PLAYER]],TE_L1!$AD:$AE,2,0),"-")</f>
        <v>-</v>
      </c>
    </row>
    <row r="230" spans="2:26" x14ac:dyDescent="0.3">
      <c r="B230" s="43" t="s">
        <v>1425</v>
      </c>
      <c r="C230" s="286" t="str">
        <f>IFERROR(VLOOKUP(Table2[[#This Row],[PLAYER]],QB_L1!$AB:$AD,3,0),"-")</f>
        <v/>
      </c>
      <c r="D230" s="244" t="str">
        <f>IFERROR(VLOOKUP(Table2[[#This Row],[PLAYER]],QB_SEA!$AB:$AC,2,0),"-")</f>
        <v/>
      </c>
      <c r="E230" s="244" t="str">
        <f>IFERROR(VLOOKUP(Table2[[#This Row],[PLAYER]],QB_L3!$AB:$AC,2,0),"-")</f>
        <v/>
      </c>
      <c r="F230" s="244" t="str">
        <f>IFERROR(VLOOKUP(Table2[[#This Row],[PLAYER]],QB_L1!$AB:$AC,2,0),"-")</f>
        <v/>
      </c>
      <c r="I230" s="43" t="s">
        <v>1425</v>
      </c>
      <c r="J230" s="286" t="str">
        <f>IFERROR(VLOOKUP(Table25[[#This Row],[PLAYER]],WR_L1!$AD:$AF,3,0),"-")</f>
        <v/>
      </c>
      <c r="K230" s="244" t="str">
        <f>IFERROR(VLOOKUP(Table25[[#This Row],[PLAYER]],WR_SEA!$AD:$AF,2,0),"-")</f>
        <v/>
      </c>
      <c r="L230" s="244" t="str">
        <f>IFERROR(VLOOKUP(Table25[[#This Row],[PLAYER]],WR_L3!$AD:$AF,2,0),"-")</f>
        <v>-</v>
      </c>
      <c r="M230" s="244" t="str">
        <f>IFERROR(VLOOKUP(Table25[[#This Row],[PLAYER]],WR_L1!$AD:$AF,2,0),"-")</f>
        <v/>
      </c>
      <c r="P230" s="290" t="s">
        <v>1425</v>
      </c>
      <c r="Q230" s="327" t="str">
        <f>IFERROR(VLOOKUP(Table3[[#This Row],[PLAYER]],RB_SEA!$AB:$AD,3,0),"")</f>
        <v/>
      </c>
      <c r="R230" s="244" t="str">
        <f>IFERROR(VLOOKUP(Table3[[#This Row],[PLAYER]],RB_SEA!$AB:$AF,2,0),"-")</f>
        <v/>
      </c>
      <c r="S230" s="244" t="str">
        <f>IFERROR(VLOOKUP(Table3[[#This Row],[PLAYER]],RB_L3!$AB:$AF,2,0),"-")</f>
        <v/>
      </c>
      <c r="T230" s="244" t="str">
        <f>IFERROR(VLOOKUP(Table3[[#This Row],[PLAYER]],'RB_L1 '!$AB:$AC,2,0),"-")</f>
        <v>-</v>
      </c>
      <c r="W230" s="292" t="s">
        <v>1425</v>
      </c>
      <c r="X230" s="336" t="str">
        <f>IFERROR(VLOOKUP(Table5[[#This Row],[PLAYER]],TE_L1!$AD:$AF,3,0),"-")</f>
        <v>-</v>
      </c>
      <c r="Y230" s="326" t="str">
        <f>IFERROR(VLOOKUP(Table5[[#This Row],[PLAYER]],TE_SEA!$AD:$AE,2,0),"-")</f>
        <v/>
      </c>
      <c r="Z230" s="326" t="str">
        <f>IFERROR(VLOOKUP(Table5[[#This Row],[PLAYER]],TE_L1!$AD:$AE,2,0),"-")</f>
        <v>-</v>
      </c>
    </row>
    <row r="231" spans="2:26" x14ac:dyDescent="0.3">
      <c r="B231" s="43" t="s">
        <v>1425</v>
      </c>
      <c r="C231" s="286" t="str">
        <f>IFERROR(VLOOKUP(Table2[[#This Row],[PLAYER]],QB_L1!$AB:$AD,3,0),"-")</f>
        <v/>
      </c>
      <c r="D231" s="244" t="str">
        <f>IFERROR(VLOOKUP(Table2[[#This Row],[PLAYER]],QB_SEA!$AB:$AC,2,0),"-")</f>
        <v/>
      </c>
      <c r="E231" s="244" t="str">
        <f>IFERROR(VLOOKUP(Table2[[#This Row],[PLAYER]],QB_L3!$AB:$AC,2,0),"-")</f>
        <v/>
      </c>
      <c r="F231" s="244" t="str">
        <f>IFERROR(VLOOKUP(Table2[[#This Row],[PLAYER]],QB_L1!$AB:$AC,2,0),"-")</f>
        <v/>
      </c>
      <c r="I231" s="43" t="s">
        <v>1425</v>
      </c>
      <c r="J231" s="286" t="str">
        <f>IFERROR(VLOOKUP(Table25[[#This Row],[PLAYER]],WR_L1!$AD:$AF,3,0),"-")</f>
        <v/>
      </c>
      <c r="K231" s="244" t="str">
        <f>IFERROR(VLOOKUP(Table25[[#This Row],[PLAYER]],WR_SEA!$AD:$AF,2,0),"-")</f>
        <v/>
      </c>
      <c r="L231" s="244" t="str">
        <f>IFERROR(VLOOKUP(Table25[[#This Row],[PLAYER]],WR_L3!$AD:$AF,2,0),"-")</f>
        <v>-</v>
      </c>
      <c r="M231" s="244" t="str">
        <f>IFERROR(VLOOKUP(Table25[[#This Row],[PLAYER]],WR_L1!$AD:$AF,2,0),"-")</f>
        <v/>
      </c>
      <c r="P231" s="290" t="s">
        <v>1425</v>
      </c>
      <c r="Q231" s="327" t="str">
        <f>IFERROR(VLOOKUP(Table3[[#This Row],[PLAYER]],RB_SEA!$AB:$AD,3,0),"")</f>
        <v/>
      </c>
      <c r="R231" s="244" t="str">
        <f>IFERROR(VLOOKUP(Table3[[#This Row],[PLAYER]],RB_SEA!$AB:$AF,2,0),"-")</f>
        <v/>
      </c>
      <c r="S231" s="244" t="str">
        <f>IFERROR(VLOOKUP(Table3[[#This Row],[PLAYER]],RB_L3!$AB:$AF,2,0),"-")</f>
        <v/>
      </c>
      <c r="T231" s="244" t="str">
        <f>IFERROR(VLOOKUP(Table3[[#This Row],[PLAYER]],'RB_L1 '!$AB:$AC,2,0),"-")</f>
        <v>-</v>
      </c>
      <c r="W231" s="292" t="s">
        <v>1425</v>
      </c>
      <c r="X231" s="336" t="str">
        <f>IFERROR(VLOOKUP(Table5[[#This Row],[PLAYER]],TE_L1!$AD:$AF,3,0),"-")</f>
        <v>-</v>
      </c>
      <c r="Y231" s="326" t="str">
        <f>IFERROR(VLOOKUP(Table5[[#This Row],[PLAYER]],TE_SEA!$AD:$AE,2,0),"-")</f>
        <v/>
      </c>
      <c r="Z231" s="326" t="str">
        <f>IFERROR(VLOOKUP(Table5[[#This Row],[PLAYER]],TE_L1!$AD:$AE,2,0),"-")</f>
        <v>-</v>
      </c>
    </row>
    <row r="232" spans="2:26" x14ac:dyDescent="0.3">
      <c r="B232" s="43" t="s">
        <v>1425</v>
      </c>
      <c r="C232" s="286" t="str">
        <f>IFERROR(VLOOKUP(Table2[[#This Row],[PLAYER]],QB_L1!$AB:$AD,3,0),"-")</f>
        <v/>
      </c>
      <c r="D232" s="244" t="str">
        <f>IFERROR(VLOOKUP(Table2[[#This Row],[PLAYER]],QB_SEA!$AB:$AC,2,0),"-")</f>
        <v/>
      </c>
      <c r="E232" s="244" t="str">
        <f>IFERROR(VLOOKUP(Table2[[#This Row],[PLAYER]],QB_L3!$AB:$AC,2,0),"-")</f>
        <v/>
      </c>
      <c r="F232" s="244" t="str">
        <f>IFERROR(VLOOKUP(Table2[[#This Row],[PLAYER]],QB_L1!$AB:$AC,2,0),"-")</f>
        <v/>
      </c>
      <c r="I232" s="43" t="s">
        <v>1425</v>
      </c>
      <c r="J232" s="286" t="str">
        <f>IFERROR(VLOOKUP(Table25[[#This Row],[PLAYER]],WR_L1!$AD:$AF,3,0),"-")</f>
        <v/>
      </c>
      <c r="K232" s="244" t="str">
        <f>IFERROR(VLOOKUP(Table25[[#This Row],[PLAYER]],WR_SEA!$AD:$AF,2,0),"-")</f>
        <v/>
      </c>
      <c r="L232" s="244" t="str">
        <f>IFERROR(VLOOKUP(Table25[[#This Row],[PLAYER]],WR_L3!$AD:$AF,2,0),"-")</f>
        <v>-</v>
      </c>
      <c r="M232" s="244" t="str">
        <f>IFERROR(VLOOKUP(Table25[[#This Row],[PLAYER]],WR_L1!$AD:$AF,2,0),"-")</f>
        <v/>
      </c>
      <c r="P232" s="290" t="s">
        <v>1425</v>
      </c>
      <c r="Q232" s="327" t="str">
        <f>IFERROR(VLOOKUP(Table3[[#This Row],[PLAYER]],RB_SEA!$AB:$AD,3,0),"")</f>
        <v/>
      </c>
      <c r="R232" s="244" t="str">
        <f>IFERROR(VLOOKUP(Table3[[#This Row],[PLAYER]],RB_SEA!$AB:$AF,2,0),"-")</f>
        <v/>
      </c>
      <c r="S232" s="244" t="str">
        <f>IFERROR(VLOOKUP(Table3[[#This Row],[PLAYER]],RB_L3!$AB:$AF,2,0),"-")</f>
        <v/>
      </c>
      <c r="T232" s="244" t="str">
        <f>IFERROR(VLOOKUP(Table3[[#This Row],[PLAYER]],'RB_L1 '!$AB:$AC,2,0),"-")</f>
        <v>-</v>
      </c>
      <c r="W232" s="292" t="s">
        <v>1425</v>
      </c>
      <c r="X232" s="336" t="str">
        <f>IFERROR(VLOOKUP(Table5[[#This Row],[PLAYER]],TE_L1!$AD:$AF,3,0),"-")</f>
        <v>-</v>
      </c>
      <c r="Y232" s="326" t="str">
        <f>IFERROR(VLOOKUP(Table5[[#This Row],[PLAYER]],TE_SEA!$AD:$AE,2,0),"-")</f>
        <v/>
      </c>
      <c r="Z232" s="326" t="str">
        <f>IFERROR(VLOOKUP(Table5[[#This Row],[PLAYER]],TE_L1!$AD:$AE,2,0),"-")</f>
        <v>-</v>
      </c>
    </row>
    <row r="233" spans="2:26" x14ac:dyDescent="0.3">
      <c r="B233" s="43" t="s">
        <v>1425</v>
      </c>
      <c r="C233" s="286" t="str">
        <f>IFERROR(VLOOKUP(Table2[[#This Row],[PLAYER]],QB_L1!$AB:$AD,3,0),"-")</f>
        <v/>
      </c>
      <c r="D233" s="244" t="str">
        <f>IFERROR(VLOOKUP(Table2[[#This Row],[PLAYER]],QB_SEA!$AB:$AC,2,0),"-")</f>
        <v/>
      </c>
      <c r="E233" s="244" t="str">
        <f>IFERROR(VLOOKUP(Table2[[#This Row],[PLAYER]],QB_L3!$AB:$AC,2,0),"-")</f>
        <v/>
      </c>
      <c r="F233" s="244" t="str">
        <f>IFERROR(VLOOKUP(Table2[[#This Row],[PLAYER]],QB_L1!$AB:$AC,2,0),"-")</f>
        <v/>
      </c>
      <c r="I233" s="43" t="s">
        <v>1425</v>
      </c>
      <c r="J233" s="286" t="str">
        <f>IFERROR(VLOOKUP(Table25[[#This Row],[PLAYER]],WR_L1!$AD:$AF,3,0),"-")</f>
        <v/>
      </c>
      <c r="K233" s="244" t="str">
        <f>IFERROR(VLOOKUP(Table25[[#This Row],[PLAYER]],WR_SEA!$AD:$AF,2,0),"-")</f>
        <v/>
      </c>
      <c r="L233" s="244" t="str">
        <f>IFERROR(VLOOKUP(Table25[[#This Row],[PLAYER]],WR_L3!$AD:$AF,2,0),"-")</f>
        <v>-</v>
      </c>
      <c r="M233" s="244" t="str">
        <f>IFERROR(VLOOKUP(Table25[[#This Row],[PLAYER]],WR_L1!$AD:$AF,2,0),"-")</f>
        <v/>
      </c>
      <c r="P233" s="290" t="s">
        <v>1425</v>
      </c>
      <c r="Q233" s="327" t="str">
        <f>IFERROR(VLOOKUP(Table3[[#This Row],[PLAYER]],RB_SEA!$AB:$AD,3,0),"")</f>
        <v/>
      </c>
      <c r="R233" s="244" t="str">
        <f>IFERROR(VLOOKUP(Table3[[#This Row],[PLAYER]],RB_SEA!$AB:$AF,2,0),"-")</f>
        <v/>
      </c>
      <c r="S233" s="244" t="str">
        <f>IFERROR(VLOOKUP(Table3[[#This Row],[PLAYER]],RB_L3!$AB:$AF,2,0),"-")</f>
        <v/>
      </c>
      <c r="T233" s="244" t="str">
        <f>IFERROR(VLOOKUP(Table3[[#This Row],[PLAYER]],'RB_L1 '!$AB:$AC,2,0),"-")</f>
        <v>-</v>
      </c>
      <c r="W233" s="292" t="s">
        <v>1425</v>
      </c>
      <c r="X233" s="336" t="str">
        <f>IFERROR(VLOOKUP(Table5[[#This Row],[PLAYER]],TE_L1!$AD:$AF,3,0),"-")</f>
        <v>-</v>
      </c>
      <c r="Y233" s="326" t="str">
        <f>IFERROR(VLOOKUP(Table5[[#This Row],[PLAYER]],TE_SEA!$AD:$AE,2,0),"-")</f>
        <v/>
      </c>
      <c r="Z233" s="326" t="str">
        <f>IFERROR(VLOOKUP(Table5[[#This Row],[PLAYER]],TE_L1!$AD:$AE,2,0),"-")</f>
        <v>-</v>
      </c>
    </row>
    <row r="234" spans="2:26" x14ac:dyDescent="0.3">
      <c r="B234" s="43" t="s">
        <v>1425</v>
      </c>
      <c r="C234" s="286" t="str">
        <f>IFERROR(VLOOKUP(Table2[[#This Row],[PLAYER]],QB_L1!$AB:$AD,3,0),"-")</f>
        <v/>
      </c>
      <c r="D234" s="244" t="str">
        <f>IFERROR(VLOOKUP(Table2[[#This Row],[PLAYER]],QB_SEA!$AB:$AC,2,0),"-")</f>
        <v/>
      </c>
      <c r="E234" s="244" t="str">
        <f>IFERROR(VLOOKUP(Table2[[#This Row],[PLAYER]],QB_L3!$AB:$AC,2,0),"-")</f>
        <v/>
      </c>
      <c r="F234" s="244" t="str">
        <f>IFERROR(VLOOKUP(Table2[[#This Row],[PLAYER]],QB_L1!$AB:$AC,2,0),"-")</f>
        <v/>
      </c>
      <c r="I234" s="43" t="s">
        <v>1425</v>
      </c>
      <c r="J234" s="286" t="str">
        <f>IFERROR(VLOOKUP(Table25[[#This Row],[PLAYER]],WR_L1!$AD:$AF,3,0),"-")</f>
        <v/>
      </c>
      <c r="K234" s="244" t="str">
        <f>IFERROR(VLOOKUP(Table25[[#This Row],[PLAYER]],WR_SEA!$AD:$AF,2,0),"-")</f>
        <v/>
      </c>
      <c r="L234" s="244" t="str">
        <f>IFERROR(VLOOKUP(Table25[[#This Row],[PLAYER]],WR_L3!$AD:$AF,2,0),"-")</f>
        <v>-</v>
      </c>
      <c r="M234" s="244" t="str">
        <f>IFERROR(VLOOKUP(Table25[[#This Row],[PLAYER]],WR_L1!$AD:$AF,2,0),"-")</f>
        <v/>
      </c>
      <c r="P234" s="290" t="s">
        <v>1425</v>
      </c>
      <c r="Q234" s="327" t="str">
        <f>IFERROR(VLOOKUP(Table3[[#This Row],[PLAYER]],RB_SEA!$AB:$AD,3,0),"")</f>
        <v/>
      </c>
      <c r="R234" s="244" t="str">
        <f>IFERROR(VLOOKUP(Table3[[#This Row],[PLAYER]],RB_SEA!$AB:$AF,2,0),"-")</f>
        <v/>
      </c>
      <c r="S234" s="244" t="str">
        <f>IFERROR(VLOOKUP(Table3[[#This Row],[PLAYER]],RB_L3!$AB:$AF,2,0),"-")</f>
        <v/>
      </c>
      <c r="T234" s="244" t="str">
        <f>IFERROR(VLOOKUP(Table3[[#This Row],[PLAYER]],'RB_L1 '!$AB:$AC,2,0),"-")</f>
        <v>-</v>
      </c>
      <c r="W234" s="292" t="s">
        <v>1425</v>
      </c>
      <c r="X234" s="336" t="str">
        <f>IFERROR(VLOOKUP(Table5[[#This Row],[PLAYER]],TE_L1!$AD:$AF,3,0),"-")</f>
        <v>-</v>
      </c>
      <c r="Y234" s="326" t="str">
        <f>IFERROR(VLOOKUP(Table5[[#This Row],[PLAYER]],TE_SEA!$AD:$AE,2,0),"-")</f>
        <v/>
      </c>
      <c r="Z234" s="326" t="str">
        <f>IFERROR(VLOOKUP(Table5[[#This Row],[PLAYER]],TE_L1!$AD:$AE,2,0),"-")</f>
        <v>-</v>
      </c>
    </row>
    <row r="235" spans="2:26" x14ac:dyDescent="0.3">
      <c r="B235" s="43" t="s">
        <v>1425</v>
      </c>
      <c r="C235" s="286" t="str">
        <f>IFERROR(VLOOKUP(Table2[[#This Row],[PLAYER]],QB_L1!$AB:$AD,3,0),"-")</f>
        <v/>
      </c>
      <c r="D235" s="244" t="str">
        <f>IFERROR(VLOOKUP(Table2[[#This Row],[PLAYER]],QB_SEA!$AB:$AC,2,0),"-")</f>
        <v/>
      </c>
      <c r="E235" s="244" t="str">
        <f>IFERROR(VLOOKUP(Table2[[#This Row],[PLAYER]],QB_L3!$AB:$AC,2,0),"-")</f>
        <v/>
      </c>
      <c r="F235" s="244" t="str">
        <f>IFERROR(VLOOKUP(Table2[[#This Row],[PLAYER]],QB_L1!$AB:$AC,2,0),"-")</f>
        <v/>
      </c>
      <c r="I235" s="43" t="s">
        <v>1425</v>
      </c>
      <c r="J235" s="286" t="str">
        <f>IFERROR(VLOOKUP(Table25[[#This Row],[PLAYER]],WR_L1!$AD:$AF,3,0),"-")</f>
        <v/>
      </c>
      <c r="K235" s="244" t="str">
        <f>IFERROR(VLOOKUP(Table25[[#This Row],[PLAYER]],WR_SEA!$AD:$AF,2,0),"-")</f>
        <v/>
      </c>
      <c r="L235" s="244" t="str">
        <f>IFERROR(VLOOKUP(Table25[[#This Row],[PLAYER]],WR_L3!$AD:$AF,2,0),"-")</f>
        <v>-</v>
      </c>
      <c r="M235" s="244" t="str">
        <f>IFERROR(VLOOKUP(Table25[[#This Row],[PLAYER]],WR_L1!$AD:$AF,2,0),"-")</f>
        <v/>
      </c>
      <c r="P235" s="290" t="s">
        <v>1425</v>
      </c>
      <c r="Q235" s="327" t="str">
        <f>IFERROR(VLOOKUP(Table3[[#This Row],[PLAYER]],RB_SEA!$AB:$AD,3,0),"")</f>
        <v/>
      </c>
      <c r="R235" s="244" t="str">
        <f>IFERROR(VLOOKUP(Table3[[#This Row],[PLAYER]],RB_SEA!$AB:$AF,2,0),"-")</f>
        <v/>
      </c>
      <c r="S235" s="244" t="str">
        <f>IFERROR(VLOOKUP(Table3[[#This Row],[PLAYER]],RB_L3!$AB:$AF,2,0),"-")</f>
        <v/>
      </c>
      <c r="T235" s="244" t="str">
        <f>IFERROR(VLOOKUP(Table3[[#This Row],[PLAYER]],'RB_L1 '!$AB:$AC,2,0),"-")</f>
        <v>-</v>
      </c>
      <c r="W235" s="292" t="s">
        <v>1425</v>
      </c>
      <c r="X235" s="336" t="str">
        <f>IFERROR(VLOOKUP(Table5[[#This Row],[PLAYER]],TE_L1!$AD:$AF,3,0),"-")</f>
        <v>-</v>
      </c>
      <c r="Y235" s="326" t="str">
        <f>IFERROR(VLOOKUP(Table5[[#This Row],[PLAYER]],TE_SEA!$AD:$AE,2,0),"-")</f>
        <v/>
      </c>
      <c r="Z235" s="326" t="str">
        <f>IFERROR(VLOOKUP(Table5[[#This Row],[PLAYER]],TE_L1!$AD:$AE,2,0),"-")</f>
        <v>-</v>
      </c>
    </row>
    <row r="236" spans="2:26" x14ac:dyDescent="0.3">
      <c r="B236" s="43" t="s">
        <v>1425</v>
      </c>
      <c r="C236" s="286" t="str">
        <f>IFERROR(VLOOKUP(Table2[[#This Row],[PLAYER]],QB_L1!$AB:$AD,3,0),"-")</f>
        <v/>
      </c>
      <c r="D236" s="244" t="str">
        <f>IFERROR(VLOOKUP(Table2[[#This Row],[PLAYER]],QB_SEA!$AB:$AC,2,0),"-")</f>
        <v/>
      </c>
      <c r="E236" s="244" t="str">
        <f>IFERROR(VLOOKUP(Table2[[#This Row],[PLAYER]],QB_L3!$AB:$AC,2,0),"-")</f>
        <v/>
      </c>
      <c r="F236" s="244" t="str">
        <f>IFERROR(VLOOKUP(Table2[[#This Row],[PLAYER]],QB_L1!$AB:$AC,2,0),"-")</f>
        <v/>
      </c>
      <c r="I236" s="43" t="s">
        <v>1425</v>
      </c>
      <c r="J236" s="286" t="str">
        <f>IFERROR(VLOOKUP(Table25[[#This Row],[PLAYER]],WR_L1!$AD:$AF,3,0),"-")</f>
        <v/>
      </c>
      <c r="K236" s="244" t="str">
        <f>IFERROR(VLOOKUP(Table25[[#This Row],[PLAYER]],WR_SEA!$AD:$AF,2,0),"-")</f>
        <v/>
      </c>
      <c r="L236" s="244" t="str">
        <f>IFERROR(VLOOKUP(Table25[[#This Row],[PLAYER]],WR_L3!$AD:$AF,2,0),"-")</f>
        <v>-</v>
      </c>
      <c r="M236" s="244" t="str">
        <f>IFERROR(VLOOKUP(Table25[[#This Row],[PLAYER]],WR_L1!$AD:$AF,2,0),"-")</f>
        <v/>
      </c>
      <c r="P236" s="290" t="s">
        <v>1425</v>
      </c>
      <c r="Q236" s="327" t="str">
        <f>IFERROR(VLOOKUP(Table3[[#This Row],[PLAYER]],RB_SEA!$AB:$AD,3,0),"")</f>
        <v/>
      </c>
      <c r="R236" s="244" t="str">
        <f>IFERROR(VLOOKUP(Table3[[#This Row],[PLAYER]],RB_SEA!$AB:$AF,2,0),"-")</f>
        <v/>
      </c>
      <c r="S236" s="244" t="str">
        <f>IFERROR(VLOOKUP(Table3[[#This Row],[PLAYER]],RB_L3!$AB:$AF,2,0),"-")</f>
        <v/>
      </c>
      <c r="T236" s="244" t="str">
        <f>IFERROR(VLOOKUP(Table3[[#This Row],[PLAYER]],'RB_L1 '!$AB:$AC,2,0),"-")</f>
        <v>-</v>
      </c>
      <c r="W236" s="292" t="s">
        <v>1425</v>
      </c>
      <c r="X236" s="336" t="str">
        <f>IFERROR(VLOOKUP(Table5[[#This Row],[PLAYER]],TE_L1!$AD:$AF,3,0),"-")</f>
        <v>-</v>
      </c>
      <c r="Y236" s="326" t="str">
        <f>IFERROR(VLOOKUP(Table5[[#This Row],[PLAYER]],TE_SEA!$AD:$AE,2,0),"-")</f>
        <v/>
      </c>
      <c r="Z236" s="326" t="str">
        <f>IFERROR(VLOOKUP(Table5[[#This Row],[PLAYER]],TE_L1!$AD:$AE,2,0),"-")</f>
        <v>-</v>
      </c>
    </row>
    <row r="237" spans="2:26" x14ac:dyDescent="0.3">
      <c r="B237" s="43" t="s">
        <v>1425</v>
      </c>
      <c r="C237" s="286" t="str">
        <f>IFERROR(VLOOKUP(Table2[[#This Row],[PLAYER]],QB_L1!$AB:$AD,3,0),"-")</f>
        <v/>
      </c>
      <c r="D237" s="244" t="str">
        <f>IFERROR(VLOOKUP(Table2[[#This Row],[PLAYER]],QB_SEA!$AB:$AC,2,0),"-")</f>
        <v/>
      </c>
      <c r="E237" s="244" t="str">
        <f>IFERROR(VLOOKUP(Table2[[#This Row],[PLAYER]],QB_L3!$AB:$AC,2,0),"-")</f>
        <v/>
      </c>
      <c r="F237" s="244" t="str">
        <f>IFERROR(VLOOKUP(Table2[[#This Row],[PLAYER]],QB_L1!$AB:$AC,2,0),"-")</f>
        <v/>
      </c>
      <c r="I237" s="43" t="s">
        <v>1425</v>
      </c>
      <c r="J237" s="286" t="str">
        <f>IFERROR(VLOOKUP(Table25[[#This Row],[PLAYER]],WR_L1!$AD:$AF,3,0),"-")</f>
        <v/>
      </c>
      <c r="K237" s="244" t="str">
        <f>IFERROR(VLOOKUP(Table25[[#This Row],[PLAYER]],WR_SEA!$AD:$AF,2,0),"-")</f>
        <v/>
      </c>
      <c r="L237" s="244" t="str">
        <f>IFERROR(VLOOKUP(Table25[[#This Row],[PLAYER]],WR_L3!$AD:$AF,2,0),"-")</f>
        <v>-</v>
      </c>
      <c r="M237" s="244" t="str">
        <f>IFERROR(VLOOKUP(Table25[[#This Row],[PLAYER]],WR_L1!$AD:$AF,2,0),"-")</f>
        <v/>
      </c>
      <c r="P237" s="290" t="s">
        <v>1425</v>
      </c>
      <c r="Q237" s="327" t="str">
        <f>IFERROR(VLOOKUP(Table3[[#This Row],[PLAYER]],RB_SEA!$AB:$AD,3,0),"")</f>
        <v/>
      </c>
      <c r="R237" s="244" t="str">
        <f>IFERROR(VLOOKUP(Table3[[#This Row],[PLAYER]],RB_SEA!$AB:$AF,2,0),"-")</f>
        <v/>
      </c>
      <c r="S237" s="244" t="str">
        <f>IFERROR(VLOOKUP(Table3[[#This Row],[PLAYER]],RB_L3!$AB:$AF,2,0),"-")</f>
        <v/>
      </c>
      <c r="T237" s="244" t="str">
        <f>IFERROR(VLOOKUP(Table3[[#This Row],[PLAYER]],'RB_L1 '!$AB:$AC,2,0),"-")</f>
        <v>-</v>
      </c>
      <c r="W237" s="292" t="s">
        <v>1425</v>
      </c>
      <c r="X237" s="336" t="str">
        <f>IFERROR(VLOOKUP(Table5[[#This Row],[PLAYER]],TE_L1!$AD:$AF,3,0),"-")</f>
        <v>-</v>
      </c>
      <c r="Y237" s="326" t="str">
        <f>IFERROR(VLOOKUP(Table5[[#This Row],[PLAYER]],TE_SEA!$AD:$AE,2,0),"-")</f>
        <v/>
      </c>
      <c r="Z237" s="326" t="str">
        <f>IFERROR(VLOOKUP(Table5[[#This Row],[PLAYER]],TE_L1!$AD:$AE,2,0),"-")</f>
        <v>-</v>
      </c>
    </row>
    <row r="238" spans="2:26" x14ac:dyDescent="0.3">
      <c r="B238" s="43" t="s">
        <v>1425</v>
      </c>
      <c r="C238" s="286" t="str">
        <f>IFERROR(VLOOKUP(Table2[[#This Row],[PLAYER]],QB_L1!$AB:$AD,3,0),"-")</f>
        <v/>
      </c>
      <c r="D238" s="244" t="str">
        <f>IFERROR(VLOOKUP(Table2[[#This Row],[PLAYER]],QB_SEA!$AB:$AC,2,0),"-")</f>
        <v/>
      </c>
      <c r="E238" s="244" t="str">
        <f>IFERROR(VLOOKUP(Table2[[#This Row],[PLAYER]],QB_L3!$AB:$AC,2,0),"-")</f>
        <v/>
      </c>
      <c r="F238" s="244" t="str">
        <f>IFERROR(VLOOKUP(Table2[[#This Row],[PLAYER]],QB_L1!$AB:$AC,2,0),"-")</f>
        <v/>
      </c>
      <c r="I238" s="43" t="s">
        <v>1425</v>
      </c>
      <c r="J238" s="286" t="str">
        <f>IFERROR(VLOOKUP(Table25[[#This Row],[PLAYER]],WR_L1!$AD:$AF,3,0),"-")</f>
        <v/>
      </c>
      <c r="K238" s="244" t="str">
        <f>IFERROR(VLOOKUP(Table25[[#This Row],[PLAYER]],WR_SEA!$AD:$AF,2,0),"-")</f>
        <v/>
      </c>
      <c r="L238" s="244" t="str">
        <f>IFERROR(VLOOKUP(Table25[[#This Row],[PLAYER]],WR_L3!$AD:$AF,2,0),"-")</f>
        <v>-</v>
      </c>
      <c r="M238" s="244" t="str">
        <f>IFERROR(VLOOKUP(Table25[[#This Row],[PLAYER]],WR_L1!$AD:$AF,2,0),"-")</f>
        <v/>
      </c>
      <c r="P238" s="290" t="s">
        <v>1425</v>
      </c>
      <c r="Q238" s="327" t="str">
        <f>IFERROR(VLOOKUP(Table3[[#This Row],[PLAYER]],RB_SEA!$AB:$AD,3,0),"")</f>
        <v/>
      </c>
      <c r="R238" s="244" t="str">
        <f>IFERROR(VLOOKUP(Table3[[#This Row],[PLAYER]],RB_SEA!$AB:$AF,2,0),"-")</f>
        <v/>
      </c>
      <c r="S238" s="244" t="str">
        <f>IFERROR(VLOOKUP(Table3[[#This Row],[PLAYER]],RB_L3!$AB:$AF,2,0),"-")</f>
        <v/>
      </c>
      <c r="T238" s="244" t="str">
        <f>IFERROR(VLOOKUP(Table3[[#This Row],[PLAYER]],'RB_L1 '!$AB:$AC,2,0),"-")</f>
        <v>-</v>
      </c>
      <c r="W238" s="292" t="s">
        <v>1425</v>
      </c>
      <c r="X238" s="336" t="str">
        <f>IFERROR(VLOOKUP(Table5[[#This Row],[PLAYER]],TE_L1!$AD:$AF,3,0),"-")</f>
        <v>-</v>
      </c>
      <c r="Y238" s="326" t="str">
        <f>IFERROR(VLOOKUP(Table5[[#This Row],[PLAYER]],TE_SEA!$AD:$AE,2,0),"-")</f>
        <v/>
      </c>
      <c r="Z238" s="326" t="str">
        <f>IFERROR(VLOOKUP(Table5[[#This Row],[PLAYER]],TE_L1!$AD:$AE,2,0),"-")</f>
        <v>-</v>
      </c>
    </row>
    <row r="239" spans="2:26" x14ac:dyDescent="0.3">
      <c r="B239" s="43" t="s">
        <v>1425</v>
      </c>
      <c r="C239" s="286" t="str">
        <f>IFERROR(VLOOKUP(Table2[[#This Row],[PLAYER]],QB_L1!$AB:$AD,3,0),"-")</f>
        <v/>
      </c>
      <c r="D239" s="244" t="str">
        <f>IFERROR(VLOOKUP(Table2[[#This Row],[PLAYER]],QB_SEA!$AB:$AC,2,0),"-")</f>
        <v/>
      </c>
      <c r="E239" s="244" t="str">
        <f>IFERROR(VLOOKUP(Table2[[#This Row],[PLAYER]],QB_L3!$AB:$AC,2,0),"-")</f>
        <v/>
      </c>
      <c r="F239" s="244" t="str">
        <f>IFERROR(VLOOKUP(Table2[[#This Row],[PLAYER]],QB_L1!$AB:$AC,2,0),"-")</f>
        <v/>
      </c>
      <c r="I239" s="43" t="s">
        <v>1425</v>
      </c>
      <c r="J239" s="286" t="str">
        <f>IFERROR(VLOOKUP(Table25[[#This Row],[PLAYER]],WR_L1!$AD:$AF,3,0),"-")</f>
        <v/>
      </c>
      <c r="K239" s="244" t="str">
        <f>IFERROR(VLOOKUP(Table25[[#This Row],[PLAYER]],WR_SEA!$AD:$AF,2,0),"-")</f>
        <v/>
      </c>
      <c r="L239" s="244" t="str">
        <f>IFERROR(VLOOKUP(Table25[[#This Row],[PLAYER]],WR_L3!$AD:$AF,2,0),"-")</f>
        <v>-</v>
      </c>
      <c r="M239" s="244" t="str">
        <f>IFERROR(VLOOKUP(Table25[[#This Row],[PLAYER]],WR_L1!$AD:$AF,2,0),"-")</f>
        <v/>
      </c>
      <c r="P239" s="290" t="s">
        <v>1425</v>
      </c>
      <c r="Q239" s="327" t="str">
        <f>IFERROR(VLOOKUP(Table3[[#This Row],[PLAYER]],RB_SEA!$AB:$AD,3,0),"")</f>
        <v/>
      </c>
      <c r="R239" s="244" t="str">
        <f>IFERROR(VLOOKUP(Table3[[#This Row],[PLAYER]],RB_SEA!$AB:$AF,2,0),"-")</f>
        <v/>
      </c>
      <c r="S239" s="244" t="str">
        <f>IFERROR(VLOOKUP(Table3[[#This Row],[PLAYER]],RB_L3!$AB:$AF,2,0),"-")</f>
        <v/>
      </c>
      <c r="T239" s="244" t="str">
        <f>IFERROR(VLOOKUP(Table3[[#This Row],[PLAYER]],'RB_L1 '!$AB:$AC,2,0),"-")</f>
        <v>-</v>
      </c>
      <c r="W239" s="292" t="s">
        <v>1425</v>
      </c>
      <c r="X239" s="336" t="str">
        <f>IFERROR(VLOOKUP(Table5[[#This Row],[PLAYER]],TE_L1!$AD:$AF,3,0),"-")</f>
        <v>-</v>
      </c>
      <c r="Y239" s="326" t="str">
        <f>IFERROR(VLOOKUP(Table5[[#This Row],[PLAYER]],TE_SEA!$AD:$AE,2,0),"-")</f>
        <v/>
      </c>
      <c r="Z239" s="326" t="str">
        <f>IFERROR(VLOOKUP(Table5[[#This Row],[PLAYER]],TE_L1!$AD:$AE,2,0),"-")</f>
        <v>-</v>
      </c>
    </row>
    <row r="240" spans="2:26" x14ac:dyDescent="0.3">
      <c r="B240" s="43" t="s">
        <v>1425</v>
      </c>
      <c r="C240" s="286" t="str">
        <f>IFERROR(VLOOKUP(Table2[[#This Row],[PLAYER]],QB_L1!$AB:$AD,3,0),"-")</f>
        <v/>
      </c>
      <c r="D240" s="244" t="str">
        <f>IFERROR(VLOOKUP(Table2[[#This Row],[PLAYER]],QB_SEA!$AB:$AC,2,0),"-")</f>
        <v/>
      </c>
      <c r="E240" s="244" t="str">
        <f>IFERROR(VLOOKUP(Table2[[#This Row],[PLAYER]],QB_L3!$AB:$AC,2,0),"-")</f>
        <v/>
      </c>
      <c r="F240" s="244" t="str">
        <f>IFERROR(VLOOKUP(Table2[[#This Row],[PLAYER]],QB_L1!$AB:$AC,2,0),"-")</f>
        <v/>
      </c>
      <c r="I240" s="43" t="s">
        <v>1425</v>
      </c>
      <c r="J240" s="286" t="str">
        <f>IFERROR(VLOOKUP(Table25[[#This Row],[PLAYER]],WR_L1!$AD:$AF,3,0),"-")</f>
        <v/>
      </c>
      <c r="K240" s="244" t="str">
        <f>IFERROR(VLOOKUP(Table25[[#This Row],[PLAYER]],WR_SEA!$AD:$AF,2,0),"-")</f>
        <v/>
      </c>
      <c r="L240" s="244" t="str">
        <f>IFERROR(VLOOKUP(Table25[[#This Row],[PLAYER]],WR_L3!$AD:$AF,2,0),"-")</f>
        <v>-</v>
      </c>
      <c r="M240" s="244" t="str">
        <f>IFERROR(VLOOKUP(Table25[[#This Row],[PLAYER]],WR_L1!$AD:$AF,2,0),"-")</f>
        <v/>
      </c>
      <c r="P240" s="290" t="s">
        <v>1425</v>
      </c>
      <c r="Q240" s="327" t="str">
        <f>IFERROR(VLOOKUP(Table3[[#This Row],[PLAYER]],RB_SEA!$AB:$AD,3,0),"")</f>
        <v/>
      </c>
      <c r="R240" s="244" t="str">
        <f>IFERROR(VLOOKUP(Table3[[#This Row],[PLAYER]],RB_SEA!$AB:$AF,2,0),"-")</f>
        <v/>
      </c>
      <c r="S240" s="244" t="str">
        <f>IFERROR(VLOOKUP(Table3[[#This Row],[PLAYER]],RB_L3!$AB:$AF,2,0),"-")</f>
        <v/>
      </c>
      <c r="T240" s="244" t="str">
        <f>IFERROR(VLOOKUP(Table3[[#This Row],[PLAYER]],'RB_L1 '!$AB:$AC,2,0),"-")</f>
        <v>-</v>
      </c>
      <c r="W240" s="292" t="s">
        <v>1425</v>
      </c>
      <c r="X240" s="336" t="str">
        <f>IFERROR(VLOOKUP(Table5[[#This Row],[PLAYER]],TE_L1!$AD:$AF,3,0),"-")</f>
        <v>-</v>
      </c>
      <c r="Y240" s="326" t="str">
        <f>IFERROR(VLOOKUP(Table5[[#This Row],[PLAYER]],TE_SEA!$AD:$AE,2,0),"-")</f>
        <v/>
      </c>
      <c r="Z240" s="326" t="str">
        <f>IFERROR(VLOOKUP(Table5[[#This Row],[PLAYER]],TE_L1!$AD:$AE,2,0),"-")</f>
        <v>-</v>
      </c>
    </row>
    <row r="241" spans="2:26" x14ac:dyDescent="0.3">
      <c r="B241" s="43" t="s">
        <v>1425</v>
      </c>
      <c r="C241" s="286" t="str">
        <f>IFERROR(VLOOKUP(Table2[[#This Row],[PLAYER]],QB_L1!$AB:$AD,3,0),"-")</f>
        <v/>
      </c>
      <c r="D241" s="244" t="str">
        <f>IFERROR(VLOOKUP(Table2[[#This Row],[PLAYER]],QB_SEA!$AB:$AC,2,0),"-")</f>
        <v/>
      </c>
      <c r="E241" s="244" t="str">
        <f>IFERROR(VLOOKUP(Table2[[#This Row],[PLAYER]],QB_L3!$AB:$AC,2,0),"-")</f>
        <v/>
      </c>
      <c r="F241" s="244" t="str">
        <f>IFERROR(VLOOKUP(Table2[[#This Row],[PLAYER]],QB_L1!$AB:$AC,2,0),"-")</f>
        <v/>
      </c>
      <c r="I241" s="43" t="s">
        <v>1425</v>
      </c>
      <c r="J241" s="286" t="str">
        <f>IFERROR(VLOOKUP(Table25[[#This Row],[PLAYER]],WR_L1!$AD:$AF,3,0),"-")</f>
        <v/>
      </c>
      <c r="K241" s="244" t="str">
        <f>IFERROR(VLOOKUP(Table25[[#This Row],[PLAYER]],WR_SEA!$AD:$AF,2,0),"-")</f>
        <v/>
      </c>
      <c r="L241" s="244" t="str">
        <f>IFERROR(VLOOKUP(Table25[[#This Row],[PLAYER]],WR_L3!$AD:$AF,2,0),"-")</f>
        <v>-</v>
      </c>
      <c r="M241" s="244" t="str">
        <f>IFERROR(VLOOKUP(Table25[[#This Row],[PLAYER]],WR_L1!$AD:$AF,2,0),"-")</f>
        <v/>
      </c>
      <c r="P241" s="290" t="s">
        <v>1425</v>
      </c>
      <c r="Q241" s="327" t="str">
        <f>IFERROR(VLOOKUP(Table3[[#This Row],[PLAYER]],RB_SEA!$AB:$AD,3,0),"")</f>
        <v/>
      </c>
      <c r="R241" s="244" t="str">
        <f>IFERROR(VLOOKUP(Table3[[#This Row],[PLAYER]],RB_SEA!$AB:$AF,2,0),"-")</f>
        <v/>
      </c>
      <c r="S241" s="244" t="str">
        <f>IFERROR(VLOOKUP(Table3[[#This Row],[PLAYER]],RB_L3!$AB:$AF,2,0),"-")</f>
        <v/>
      </c>
      <c r="T241" s="244" t="str">
        <f>IFERROR(VLOOKUP(Table3[[#This Row],[PLAYER]],'RB_L1 '!$AB:$AC,2,0),"-")</f>
        <v>-</v>
      </c>
      <c r="W241" s="292" t="s">
        <v>1425</v>
      </c>
      <c r="X241" s="336" t="str">
        <f>IFERROR(VLOOKUP(Table5[[#This Row],[PLAYER]],TE_L1!$AD:$AF,3,0),"-")</f>
        <v>-</v>
      </c>
      <c r="Y241" s="326" t="str">
        <f>IFERROR(VLOOKUP(Table5[[#This Row],[PLAYER]],TE_SEA!$AD:$AE,2,0),"-")</f>
        <v/>
      </c>
      <c r="Z241" s="326" t="str">
        <f>IFERROR(VLOOKUP(Table5[[#This Row],[PLAYER]],TE_L1!$AD:$AE,2,0),"-")</f>
        <v>-</v>
      </c>
    </row>
    <row r="242" spans="2:26" x14ac:dyDescent="0.3">
      <c r="B242" s="43" t="s">
        <v>1425</v>
      </c>
      <c r="C242" s="286" t="str">
        <f>IFERROR(VLOOKUP(Table2[[#This Row],[PLAYER]],QB_L1!$AB:$AD,3,0),"-")</f>
        <v/>
      </c>
      <c r="D242" s="244" t="str">
        <f>IFERROR(VLOOKUP(Table2[[#This Row],[PLAYER]],QB_SEA!$AB:$AC,2,0),"-")</f>
        <v/>
      </c>
      <c r="E242" s="244" t="str">
        <f>IFERROR(VLOOKUP(Table2[[#This Row],[PLAYER]],QB_L3!$AB:$AC,2,0),"-")</f>
        <v/>
      </c>
      <c r="F242" s="244" t="str">
        <f>IFERROR(VLOOKUP(Table2[[#This Row],[PLAYER]],QB_L1!$AB:$AC,2,0),"-")</f>
        <v/>
      </c>
      <c r="I242" s="43" t="s">
        <v>1425</v>
      </c>
      <c r="J242" s="286" t="str">
        <f>IFERROR(VLOOKUP(Table25[[#This Row],[PLAYER]],WR_L1!$AD:$AF,3,0),"-")</f>
        <v/>
      </c>
      <c r="K242" s="244" t="str">
        <f>IFERROR(VLOOKUP(Table25[[#This Row],[PLAYER]],WR_SEA!$AD:$AF,2,0),"-")</f>
        <v/>
      </c>
      <c r="L242" s="244" t="str">
        <f>IFERROR(VLOOKUP(Table25[[#This Row],[PLAYER]],WR_L3!$AD:$AF,2,0),"-")</f>
        <v>-</v>
      </c>
      <c r="M242" s="244" t="str">
        <f>IFERROR(VLOOKUP(Table25[[#This Row],[PLAYER]],WR_L1!$AD:$AF,2,0),"-")</f>
        <v/>
      </c>
      <c r="P242" s="290" t="s">
        <v>1425</v>
      </c>
      <c r="Q242" s="327" t="str">
        <f>IFERROR(VLOOKUP(Table3[[#This Row],[PLAYER]],RB_SEA!$AB:$AD,3,0),"")</f>
        <v/>
      </c>
      <c r="R242" s="244" t="str">
        <f>IFERROR(VLOOKUP(Table3[[#This Row],[PLAYER]],RB_SEA!$AB:$AF,2,0),"-")</f>
        <v/>
      </c>
      <c r="S242" s="244" t="str">
        <f>IFERROR(VLOOKUP(Table3[[#This Row],[PLAYER]],RB_L3!$AB:$AF,2,0),"-")</f>
        <v/>
      </c>
      <c r="T242" s="244" t="str">
        <f>IFERROR(VLOOKUP(Table3[[#This Row],[PLAYER]],'RB_L1 '!$AB:$AC,2,0),"-")</f>
        <v>-</v>
      </c>
      <c r="W242" s="292" t="s">
        <v>1425</v>
      </c>
      <c r="X242" s="336" t="str">
        <f>IFERROR(VLOOKUP(Table5[[#This Row],[PLAYER]],TE_L1!$AD:$AF,3,0),"-")</f>
        <v>-</v>
      </c>
      <c r="Y242" s="326" t="str">
        <f>IFERROR(VLOOKUP(Table5[[#This Row],[PLAYER]],TE_SEA!$AD:$AE,2,0),"-")</f>
        <v/>
      </c>
      <c r="Z242" s="326" t="str">
        <f>IFERROR(VLOOKUP(Table5[[#This Row],[PLAYER]],TE_L1!$AD:$AE,2,0),"-")</f>
        <v>-</v>
      </c>
    </row>
    <row r="243" spans="2:26" x14ac:dyDescent="0.3">
      <c r="B243" s="43" t="s">
        <v>1425</v>
      </c>
      <c r="C243" s="286" t="str">
        <f>IFERROR(VLOOKUP(Table2[[#This Row],[PLAYER]],QB_L1!$AB:$AD,3,0),"-")</f>
        <v/>
      </c>
      <c r="D243" s="244" t="str">
        <f>IFERROR(VLOOKUP(Table2[[#This Row],[PLAYER]],QB_SEA!$AB:$AC,2,0),"-")</f>
        <v/>
      </c>
      <c r="E243" s="244" t="str">
        <f>IFERROR(VLOOKUP(Table2[[#This Row],[PLAYER]],QB_L3!$AB:$AC,2,0),"-")</f>
        <v/>
      </c>
      <c r="F243" s="244" t="str">
        <f>IFERROR(VLOOKUP(Table2[[#This Row],[PLAYER]],QB_L1!$AB:$AC,2,0),"-")</f>
        <v/>
      </c>
      <c r="I243" s="43" t="s">
        <v>1425</v>
      </c>
      <c r="J243" s="286" t="str">
        <f>IFERROR(VLOOKUP(Table25[[#This Row],[PLAYER]],WR_L1!$AD:$AF,3,0),"-")</f>
        <v/>
      </c>
      <c r="K243" s="244" t="str">
        <f>IFERROR(VLOOKUP(Table25[[#This Row],[PLAYER]],WR_SEA!$AD:$AF,2,0),"-")</f>
        <v/>
      </c>
      <c r="L243" s="244" t="str">
        <f>IFERROR(VLOOKUP(Table25[[#This Row],[PLAYER]],WR_L3!$AD:$AF,2,0),"-")</f>
        <v>-</v>
      </c>
      <c r="M243" s="244" t="str">
        <f>IFERROR(VLOOKUP(Table25[[#This Row],[PLAYER]],WR_L1!$AD:$AF,2,0),"-")</f>
        <v/>
      </c>
      <c r="P243" s="290" t="s">
        <v>1425</v>
      </c>
      <c r="Q243" s="327" t="str">
        <f>IFERROR(VLOOKUP(Table3[[#This Row],[PLAYER]],RB_SEA!$AB:$AD,3,0),"")</f>
        <v/>
      </c>
      <c r="R243" s="244" t="str">
        <f>IFERROR(VLOOKUP(Table3[[#This Row],[PLAYER]],RB_SEA!$AB:$AF,2,0),"-")</f>
        <v/>
      </c>
      <c r="S243" s="244" t="str">
        <f>IFERROR(VLOOKUP(Table3[[#This Row],[PLAYER]],RB_L3!$AB:$AF,2,0),"-")</f>
        <v/>
      </c>
      <c r="T243" s="244" t="str">
        <f>IFERROR(VLOOKUP(Table3[[#This Row],[PLAYER]],'RB_L1 '!$AB:$AC,2,0),"-")</f>
        <v>-</v>
      </c>
      <c r="W243" s="292" t="s">
        <v>1425</v>
      </c>
      <c r="X243" s="336" t="str">
        <f>IFERROR(VLOOKUP(Table5[[#This Row],[PLAYER]],TE_L1!$AD:$AF,3,0),"-")</f>
        <v>-</v>
      </c>
      <c r="Y243" s="326" t="str">
        <f>IFERROR(VLOOKUP(Table5[[#This Row],[PLAYER]],TE_SEA!$AD:$AE,2,0),"-")</f>
        <v/>
      </c>
      <c r="Z243" s="326" t="str">
        <f>IFERROR(VLOOKUP(Table5[[#This Row],[PLAYER]],TE_L1!$AD:$AE,2,0),"-")</f>
        <v>-</v>
      </c>
    </row>
    <row r="244" spans="2:26" x14ac:dyDescent="0.3">
      <c r="B244" s="43" t="s">
        <v>1425</v>
      </c>
      <c r="C244" s="286" t="str">
        <f>IFERROR(VLOOKUP(Table2[[#This Row],[PLAYER]],QB_L1!$AB:$AD,3,0),"-")</f>
        <v/>
      </c>
      <c r="D244" s="244" t="str">
        <f>IFERROR(VLOOKUP(Table2[[#This Row],[PLAYER]],QB_SEA!$AB:$AC,2,0),"-")</f>
        <v/>
      </c>
      <c r="E244" s="244" t="str">
        <f>IFERROR(VLOOKUP(Table2[[#This Row],[PLAYER]],QB_L3!$AB:$AC,2,0),"-")</f>
        <v/>
      </c>
      <c r="F244" s="244" t="str">
        <f>IFERROR(VLOOKUP(Table2[[#This Row],[PLAYER]],QB_L1!$AB:$AC,2,0),"-")</f>
        <v/>
      </c>
      <c r="I244" s="43" t="s">
        <v>1425</v>
      </c>
      <c r="J244" s="286" t="str">
        <f>IFERROR(VLOOKUP(Table25[[#This Row],[PLAYER]],WR_L1!$AD:$AF,3,0),"-")</f>
        <v/>
      </c>
      <c r="K244" s="244" t="str">
        <f>IFERROR(VLOOKUP(Table25[[#This Row],[PLAYER]],WR_SEA!$AD:$AF,2,0),"-")</f>
        <v/>
      </c>
      <c r="L244" s="244" t="str">
        <f>IFERROR(VLOOKUP(Table25[[#This Row],[PLAYER]],WR_L3!$AD:$AF,2,0),"-")</f>
        <v>-</v>
      </c>
      <c r="M244" s="244" t="str">
        <f>IFERROR(VLOOKUP(Table25[[#This Row],[PLAYER]],WR_L1!$AD:$AF,2,0),"-")</f>
        <v/>
      </c>
      <c r="P244" s="290" t="s">
        <v>1425</v>
      </c>
      <c r="Q244" s="327" t="str">
        <f>IFERROR(VLOOKUP(Table3[[#This Row],[PLAYER]],RB_SEA!$AB:$AD,3,0),"")</f>
        <v/>
      </c>
      <c r="R244" s="244" t="str">
        <f>IFERROR(VLOOKUP(Table3[[#This Row],[PLAYER]],RB_SEA!$AB:$AF,2,0),"-")</f>
        <v/>
      </c>
      <c r="S244" s="244" t="str">
        <f>IFERROR(VLOOKUP(Table3[[#This Row],[PLAYER]],RB_L3!$AB:$AF,2,0),"-")</f>
        <v/>
      </c>
      <c r="T244" s="244" t="str">
        <f>IFERROR(VLOOKUP(Table3[[#This Row],[PLAYER]],'RB_L1 '!$AB:$AC,2,0),"-")</f>
        <v>-</v>
      </c>
      <c r="W244" s="292" t="s">
        <v>1425</v>
      </c>
      <c r="X244" s="336" t="str">
        <f>IFERROR(VLOOKUP(Table5[[#This Row],[PLAYER]],TE_L1!$AD:$AF,3,0),"-")</f>
        <v>-</v>
      </c>
      <c r="Y244" s="326" t="str">
        <f>IFERROR(VLOOKUP(Table5[[#This Row],[PLAYER]],TE_SEA!$AD:$AE,2,0),"-")</f>
        <v/>
      </c>
      <c r="Z244" s="326" t="str">
        <f>IFERROR(VLOOKUP(Table5[[#This Row],[PLAYER]],TE_L1!$AD:$AE,2,0),"-")</f>
        <v>-</v>
      </c>
    </row>
    <row r="245" spans="2:26" x14ac:dyDescent="0.3">
      <c r="B245" s="43" t="s">
        <v>1425</v>
      </c>
      <c r="C245" s="286" t="str">
        <f>IFERROR(VLOOKUP(Table2[[#This Row],[PLAYER]],QB_L1!$AB:$AD,3,0),"-")</f>
        <v/>
      </c>
      <c r="D245" s="244" t="str">
        <f>IFERROR(VLOOKUP(Table2[[#This Row],[PLAYER]],QB_SEA!$AB:$AC,2,0),"-")</f>
        <v/>
      </c>
      <c r="E245" s="244" t="str">
        <f>IFERROR(VLOOKUP(Table2[[#This Row],[PLAYER]],QB_L3!$AB:$AC,2,0),"-")</f>
        <v/>
      </c>
      <c r="F245" s="244" t="str">
        <f>IFERROR(VLOOKUP(Table2[[#This Row],[PLAYER]],QB_L1!$AB:$AC,2,0),"-")</f>
        <v/>
      </c>
      <c r="I245" s="43" t="s">
        <v>1425</v>
      </c>
      <c r="J245" s="286" t="str">
        <f>IFERROR(VLOOKUP(Table25[[#This Row],[PLAYER]],WR_L1!$AD:$AF,3,0),"-")</f>
        <v/>
      </c>
      <c r="K245" s="244" t="str">
        <f>IFERROR(VLOOKUP(Table25[[#This Row],[PLAYER]],WR_SEA!$AD:$AF,2,0),"-")</f>
        <v/>
      </c>
      <c r="L245" s="244" t="str">
        <f>IFERROR(VLOOKUP(Table25[[#This Row],[PLAYER]],WR_L3!$AD:$AF,2,0),"-")</f>
        <v>-</v>
      </c>
      <c r="M245" s="244" t="str">
        <f>IFERROR(VLOOKUP(Table25[[#This Row],[PLAYER]],WR_L1!$AD:$AF,2,0),"-")</f>
        <v/>
      </c>
      <c r="P245" s="290" t="s">
        <v>1425</v>
      </c>
      <c r="Q245" s="327" t="str">
        <f>IFERROR(VLOOKUP(Table3[[#This Row],[PLAYER]],RB_SEA!$AB:$AD,3,0),"")</f>
        <v/>
      </c>
      <c r="R245" s="244" t="str">
        <f>IFERROR(VLOOKUP(Table3[[#This Row],[PLAYER]],RB_SEA!$AB:$AF,2,0),"-")</f>
        <v/>
      </c>
      <c r="S245" s="244" t="str">
        <f>IFERROR(VLOOKUP(Table3[[#This Row],[PLAYER]],RB_L3!$AB:$AF,2,0),"-")</f>
        <v/>
      </c>
      <c r="T245" s="244" t="str">
        <f>IFERROR(VLOOKUP(Table3[[#This Row],[PLAYER]],'RB_L1 '!$AB:$AC,2,0),"-")</f>
        <v>-</v>
      </c>
      <c r="W245" s="292" t="s">
        <v>1425</v>
      </c>
      <c r="X245" s="336" t="str">
        <f>IFERROR(VLOOKUP(Table5[[#This Row],[PLAYER]],TE_L1!$AD:$AF,3,0),"-")</f>
        <v>-</v>
      </c>
      <c r="Y245" s="326" t="str">
        <f>IFERROR(VLOOKUP(Table5[[#This Row],[PLAYER]],TE_SEA!$AD:$AE,2,0),"-")</f>
        <v/>
      </c>
      <c r="Z245" s="326" t="str">
        <f>IFERROR(VLOOKUP(Table5[[#This Row],[PLAYER]],TE_L1!$AD:$AE,2,0),"-")</f>
        <v>-</v>
      </c>
    </row>
    <row r="246" spans="2:26" x14ac:dyDescent="0.3">
      <c r="B246" s="43" t="s">
        <v>1425</v>
      </c>
      <c r="C246" s="286" t="str">
        <f>IFERROR(VLOOKUP(Table2[[#This Row],[PLAYER]],QB_L1!$AB:$AD,3,0),"-")</f>
        <v/>
      </c>
      <c r="D246" s="244" t="str">
        <f>IFERROR(VLOOKUP(Table2[[#This Row],[PLAYER]],QB_SEA!$AB:$AC,2,0),"-")</f>
        <v/>
      </c>
      <c r="E246" s="244" t="str">
        <f>IFERROR(VLOOKUP(Table2[[#This Row],[PLAYER]],QB_L3!$AB:$AC,2,0),"-")</f>
        <v/>
      </c>
      <c r="F246" s="244" t="str">
        <f>IFERROR(VLOOKUP(Table2[[#This Row],[PLAYER]],QB_L1!$AB:$AC,2,0),"-")</f>
        <v/>
      </c>
      <c r="I246" s="43" t="s">
        <v>1425</v>
      </c>
      <c r="J246" s="286" t="str">
        <f>IFERROR(VLOOKUP(Table25[[#This Row],[PLAYER]],WR_L1!$AD:$AF,3,0),"-")</f>
        <v/>
      </c>
      <c r="K246" s="244" t="str">
        <f>IFERROR(VLOOKUP(Table25[[#This Row],[PLAYER]],WR_SEA!$AD:$AF,2,0),"-")</f>
        <v/>
      </c>
      <c r="L246" s="244" t="str">
        <f>IFERROR(VLOOKUP(Table25[[#This Row],[PLAYER]],WR_L3!$AD:$AF,2,0),"-")</f>
        <v>-</v>
      </c>
      <c r="M246" s="244" t="str">
        <f>IFERROR(VLOOKUP(Table25[[#This Row],[PLAYER]],WR_L1!$AD:$AF,2,0),"-")</f>
        <v/>
      </c>
      <c r="P246" s="290" t="s">
        <v>1425</v>
      </c>
      <c r="Q246" s="327" t="str">
        <f>IFERROR(VLOOKUP(Table3[[#This Row],[PLAYER]],RB_SEA!$AB:$AD,3,0),"")</f>
        <v/>
      </c>
      <c r="R246" s="244" t="str">
        <f>IFERROR(VLOOKUP(Table3[[#This Row],[PLAYER]],RB_SEA!$AB:$AF,2,0),"-")</f>
        <v/>
      </c>
      <c r="S246" s="244" t="str">
        <f>IFERROR(VLOOKUP(Table3[[#This Row],[PLAYER]],RB_L3!$AB:$AF,2,0),"-")</f>
        <v/>
      </c>
      <c r="T246" s="244" t="str">
        <f>IFERROR(VLOOKUP(Table3[[#This Row],[PLAYER]],'RB_L1 '!$AB:$AC,2,0),"-")</f>
        <v>-</v>
      </c>
      <c r="W246" s="292" t="s">
        <v>1425</v>
      </c>
      <c r="X246" s="336" t="str">
        <f>IFERROR(VLOOKUP(Table5[[#This Row],[PLAYER]],TE_L1!$AD:$AF,3,0),"-")</f>
        <v>-</v>
      </c>
      <c r="Y246" s="326" t="str">
        <f>IFERROR(VLOOKUP(Table5[[#This Row],[PLAYER]],TE_SEA!$AD:$AE,2,0),"-")</f>
        <v/>
      </c>
      <c r="Z246" s="326" t="str">
        <f>IFERROR(VLOOKUP(Table5[[#This Row],[PLAYER]],TE_L1!$AD:$AE,2,0),"-")</f>
        <v>-</v>
      </c>
    </row>
    <row r="247" spans="2:26" x14ac:dyDescent="0.3">
      <c r="B247" s="43" t="s">
        <v>1425</v>
      </c>
      <c r="C247" s="286" t="str">
        <f>IFERROR(VLOOKUP(Table2[[#This Row],[PLAYER]],QB_L1!$AB:$AD,3,0),"-")</f>
        <v/>
      </c>
      <c r="D247" s="244" t="str">
        <f>IFERROR(VLOOKUP(Table2[[#This Row],[PLAYER]],QB_SEA!$AB:$AC,2,0),"-")</f>
        <v/>
      </c>
      <c r="E247" s="244" t="str">
        <f>IFERROR(VLOOKUP(Table2[[#This Row],[PLAYER]],QB_L3!$AB:$AC,2,0),"-")</f>
        <v/>
      </c>
      <c r="F247" s="244" t="str">
        <f>IFERROR(VLOOKUP(Table2[[#This Row],[PLAYER]],QB_L1!$AB:$AC,2,0),"-")</f>
        <v/>
      </c>
      <c r="I247" s="43" t="s">
        <v>1425</v>
      </c>
      <c r="J247" s="286" t="str">
        <f>IFERROR(VLOOKUP(Table25[[#This Row],[PLAYER]],WR_L1!$AD:$AF,3,0),"-")</f>
        <v/>
      </c>
      <c r="K247" s="244" t="str">
        <f>IFERROR(VLOOKUP(Table25[[#This Row],[PLAYER]],WR_SEA!$AD:$AF,2,0),"-")</f>
        <v/>
      </c>
      <c r="L247" s="244" t="str">
        <f>IFERROR(VLOOKUP(Table25[[#This Row],[PLAYER]],WR_L3!$AD:$AF,2,0),"-")</f>
        <v>-</v>
      </c>
      <c r="M247" s="244" t="str">
        <f>IFERROR(VLOOKUP(Table25[[#This Row],[PLAYER]],WR_L1!$AD:$AF,2,0),"-")</f>
        <v/>
      </c>
      <c r="P247" s="290" t="s">
        <v>1425</v>
      </c>
      <c r="Q247" s="327" t="str">
        <f>IFERROR(VLOOKUP(Table3[[#This Row],[PLAYER]],RB_SEA!$AB:$AD,3,0),"")</f>
        <v/>
      </c>
      <c r="R247" s="244" t="str">
        <f>IFERROR(VLOOKUP(Table3[[#This Row],[PLAYER]],RB_SEA!$AB:$AF,2,0),"-")</f>
        <v/>
      </c>
      <c r="S247" s="244" t="str">
        <f>IFERROR(VLOOKUP(Table3[[#This Row],[PLAYER]],RB_L3!$AB:$AF,2,0),"-")</f>
        <v/>
      </c>
      <c r="T247" s="244" t="str">
        <f>IFERROR(VLOOKUP(Table3[[#This Row],[PLAYER]],'RB_L1 '!$AB:$AC,2,0),"-")</f>
        <v>-</v>
      </c>
      <c r="W247" s="292" t="s">
        <v>1425</v>
      </c>
      <c r="X247" s="336" t="str">
        <f>IFERROR(VLOOKUP(Table5[[#This Row],[PLAYER]],TE_L1!$AD:$AF,3,0),"-")</f>
        <v>-</v>
      </c>
      <c r="Y247" s="326" t="str">
        <f>IFERROR(VLOOKUP(Table5[[#This Row],[PLAYER]],TE_SEA!$AD:$AE,2,0),"-")</f>
        <v/>
      </c>
      <c r="Z247" s="326" t="str">
        <f>IFERROR(VLOOKUP(Table5[[#This Row],[PLAYER]],TE_L1!$AD:$AE,2,0),"-")</f>
        <v>-</v>
      </c>
    </row>
    <row r="248" spans="2:26" x14ac:dyDescent="0.3">
      <c r="B248" s="43" t="s">
        <v>1425</v>
      </c>
      <c r="C248" s="286" t="str">
        <f>IFERROR(VLOOKUP(Table2[[#This Row],[PLAYER]],QB_L1!$AB:$AD,3,0),"-")</f>
        <v/>
      </c>
      <c r="D248" s="244" t="str">
        <f>IFERROR(VLOOKUP(Table2[[#This Row],[PLAYER]],QB_SEA!$AB:$AC,2,0),"-")</f>
        <v/>
      </c>
      <c r="E248" s="244" t="str">
        <f>IFERROR(VLOOKUP(Table2[[#This Row],[PLAYER]],QB_L3!$AB:$AC,2,0),"-")</f>
        <v/>
      </c>
      <c r="F248" s="244" t="str">
        <f>IFERROR(VLOOKUP(Table2[[#This Row],[PLAYER]],QB_L1!$AB:$AC,2,0),"-")</f>
        <v/>
      </c>
      <c r="I248" s="43" t="s">
        <v>1425</v>
      </c>
      <c r="J248" s="286" t="str">
        <f>IFERROR(VLOOKUP(Table25[[#This Row],[PLAYER]],WR_L1!$AD:$AF,3,0),"-")</f>
        <v/>
      </c>
      <c r="K248" s="244" t="str">
        <f>IFERROR(VLOOKUP(Table25[[#This Row],[PLAYER]],WR_SEA!$AD:$AF,2,0),"-")</f>
        <v/>
      </c>
      <c r="L248" s="244" t="str">
        <f>IFERROR(VLOOKUP(Table25[[#This Row],[PLAYER]],WR_L3!$AD:$AF,2,0),"-")</f>
        <v>-</v>
      </c>
      <c r="M248" s="244" t="str">
        <f>IFERROR(VLOOKUP(Table25[[#This Row],[PLAYER]],WR_L1!$AD:$AF,2,0),"-")</f>
        <v/>
      </c>
      <c r="P248" s="290" t="s">
        <v>1425</v>
      </c>
      <c r="Q248" s="327" t="str">
        <f>IFERROR(VLOOKUP(Table3[[#This Row],[PLAYER]],RB_SEA!$AB:$AD,3,0),"")</f>
        <v/>
      </c>
      <c r="R248" s="244" t="str">
        <f>IFERROR(VLOOKUP(Table3[[#This Row],[PLAYER]],RB_SEA!$AB:$AF,2,0),"-")</f>
        <v/>
      </c>
      <c r="S248" s="244" t="str">
        <f>IFERROR(VLOOKUP(Table3[[#This Row],[PLAYER]],RB_L3!$AB:$AF,2,0),"-")</f>
        <v/>
      </c>
      <c r="T248" s="244" t="str">
        <f>IFERROR(VLOOKUP(Table3[[#This Row],[PLAYER]],'RB_L1 '!$AB:$AC,2,0),"-")</f>
        <v>-</v>
      </c>
      <c r="W248" s="292" t="s">
        <v>1425</v>
      </c>
      <c r="X248" s="336" t="str">
        <f>IFERROR(VLOOKUP(Table5[[#This Row],[PLAYER]],TE_L1!$AD:$AF,3,0),"-")</f>
        <v>-</v>
      </c>
      <c r="Y248" s="326" t="str">
        <f>IFERROR(VLOOKUP(Table5[[#This Row],[PLAYER]],TE_SEA!$AD:$AE,2,0),"-")</f>
        <v/>
      </c>
      <c r="Z248" s="326" t="str">
        <f>IFERROR(VLOOKUP(Table5[[#This Row],[PLAYER]],TE_L1!$AD:$AE,2,0),"-")</f>
        <v>-</v>
      </c>
    </row>
    <row r="249" spans="2:26" x14ac:dyDescent="0.3">
      <c r="B249" s="43" t="s">
        <v>1425</v>
      </c>
      <c r="C249" s="286" t="str">
        <f>IFERROR(VLOOKUP(Table2[[#This Row],[PLAYER]],QB_L1!$AB:$AD,3,0),"-")</f>
        <v/>
      </c>
      <c r="D249" s="244" t="str">
        <f>IFERROR(VLOOKUP(Table2[[#This Row],[PLAYER]],QB_SEA!$AB:$AC,2,0),"-")</f>
        <v/>
      </c>
      <c r="E249" s="244" t="str">
        <f>IFERROR(VLOOKUP(Table2[[#This Row],[PLAYER]],QB_L3!$AB:$AC,2,0),"-")</f>
        <v/>
      </c>
      <c r="F249" s="244" t="str">
        <f>IFERROR(VLOOKUP(Table2[[#This Row],[PLAYER]],QB_L1!$AB:$AC,2,0),"-")</f>
        <v/>
      </c>
      <c r="I249" s="43" t="s">
        <v>1425</v>
      </c>
      <c r="J249" s="286" t="str">
        <f>IFERROR(VLOOKUP(Table25[[#This Row],[PLAYER]],WR_L1!$AD:$AF,3,0),"-")</f>
        <v/>
      </c>
      <c r="K249" s="244" t="str">
        <f>IFERROR(VLOOKUP(Table25[[#This Row],[PLAYER]],WR_SEA!$AD:$AF,2,0),"-")</f>
        <v/>
      </c>
      <c r="L249" s="244" t="str">
        <f>IFERROR(VLOOKUP(Table25[[#This Row],[PLAYER]],WR_L3!$AD:$AF,2,0),"-")</f>
        <v>-</v>
      </c>
      <c r="M249" s="244" t="str">
        <f>IFERROR(VLOOKUP(Table25[[#This Row],[PLAYER]],WR_L1!$AD:$AF,2,0),"-")</f>
        <v/>
      </c>
      <c r="P249" s="290" t="s">
        <v>1425</v>
      </c>
      <c r="Q249" s="327" t="str">
        <f>IFERROR(VLOOKUP(Table3[[#This Row],[PLAYER]],RB_SEA!$AB:$AD,3,0),"")</f>
        <v/>
      </c>
      <c r="R249" s="244" t="str">
        <f>IFERROR(VLOOKUP(Table3[[#This Row],[PLAYER]],RB_SEA!$AB:$AF,2,0),"-")</f>
        <v/>
      </c>
      <c r="S249" s="244" t="str">
        <f>IFERROR(VLOOKUP(Table3[[#This Row],[PLAYER]],RB_L3!$AB:$AF,2,0),"-")</f>
        <v/>
      </c>
      <c r="T249" s="244" t="str">
        <f>IFERROR(VLOOKUP(Table3[[#This Row],[PLAYER]],'RB_L1 '!$AB:$AC,2,0),"-")</f>
        <v>-</v>
      </c>
      <c r="W249" s="292" t="s">
        <v>1425</v>
      </c>
      <c r="X249" s="336" t="str">
        <f>IFERROR(VLOOKUP(Table5[[#This Row],[PLAYER]],TE_L1!$AD:$AF,3,0),"-")</f>
        <v>-</v>
      </c>
      <c r="Y249" s="326" t="str">
        <f>IFERROR(VLOOKUP(Table5[[#This Row],[PLAYER]],TE_SEA!$AD:$AE,2,0),"-")</f>
        <v/>
      </c>
      <c r="Z249" s="326" t="str">
        <f>IFERROR(VLOOKUP(Table5[[#This Row],[PLAYER]],TE_L1!$AD:$AE,2,0),"-")</f>
        <v>-</v>
      </c>
    </row>
    <row r="250" spans="2:26" x14ac:dyDescent="0.3">
      <c r="B250" s="43" t="s">
        <v>1425</v>
      </c>
      <c r="C250" s="286" t="str">
        <f>IFERROR(VLOOKUP(Table2[[#This Row],[PLAYER]],QB_L1!$AB:$AD,3,0),"-")</f>
        <v/>
      </c>
      <c r="D250" s="244" t="str">
        <f>IFERROR(VLOOKUP(Table2[[#This Row],[PLAYER]],QB_SEA!$AB:$AC,2,0),"-")</f>
        <v/>
      </c>
      <c r="E250" s="244" t="str">
        <f>IFERROR(VLOOKUP(Table2[[#This Row],[PLAYER]],QB_L3!$AB:$AC,2,0),"-")</f>
        <v/>
      </c>
      <c r="F250" s="244" t="str">
        <f>IFERROR(VLOOKUP(Table2[[#This Row],[PLAYER]],QB_L1!$AB:$AC,2,0),"-")</f>
        <v/>
      </c>
      <c r="I250" s="43" t="s">
        <v>1425</v>
      </c>
      <c r="J250" s="286" t="str">
        <f>IFERROR(VLOOKUP(Table25[[#This Row],[PLAYER]],WR_L1!$AD:$AF,3,0),"-")</f>
        <v/>
      </c>
      <c r="K250" s="244" t="str">
        <f>IFERROR(VLOOKUP(Table25[[#This Row],[PLAYER]],WR_SEA!$AD:$AF,2,0),"-")</f>
        <v/>
      </c>
      <c r="L250" s="244" t="str">
        <f>IFERROR(VLOOKUP(Table25[[#This Row],[PLAYER]],WR_L3!$AD:$AF,2,0),"-")</f>
        <v>-</v>
      </c>
      <c r="M250" s="244" t="str">
        <f>IFERROR(VLOOKUP(Table25[[#This Row],[PLAYER]],WR_L1!$AD:$AF,2,0),"-")</f>
        <v/>
      </c>
      <c r="P250" s="290" t="s">
        <v>1425</v>
      </c>
      <c r="Q250" s="327" t="str">
        <f>IFERROR(VLOOKUP(Table3[[#This Row],[PLAYER]],RB_SEA!$AB:$AD,3,0),"")</f>
        <v/>
      </c>
      <c r="R250" s="244" t="str">
        <f>IFERROR(VLOOKUP(Table3[[#This Row],[PLAYER]],RB_SEA!$AB:$AF,2,0),"-")</f>
        <v/>
      </c>
      <c r="S250" s="244" t="str">
        <f>IFERROR(VLOOKUP(Table3[[#This Row],[PLAYER]],RB_L3!$AB:$AF,2,0),"-")</f>
        <v/>
      </c>
      <c r="T250" s="244" t="str">
        <f>IFERROR(VLOOKUP(Table3[[#This Row],[PLAYER]],'RB_L1 '!$AB:$AC,2,0),"-")</f>
        <v>-</v>
      </c>
      <c r="W250" s="292" t="s">
        <v>1425</v>
      </c>
      <c r="X250" s="336" t="str">
        <f>IFERROR(VLOOKUP(Table5[[#This Row],[PLAYER]],TE_L1!$AD:$AF,3,0),"-")</f>
        <v>-</v>
      </c>
      <c r="Y250" s="326" t="str">
        <f>IFERROR(VLOOKUP(Table5[[#This Row],[PLAYER]],TE_SEA!$AD:$AE,2,0),"-")</f>
        <v/>
      </c>
      <c r="Z250" s="326" t="str">
        <f>IFERROR(VLOOKUP(Table5[[#This Row],[PLAYER]],TE_L1!$AD:$AE,2,0),"-")</f>
        <v>-</v>
      </c>
    </row>
    <row r="251" spans="2:26" x14ac:dyDescent="0.3">
      <c r="B251" s="43" t="s">
        <v>1425</v>
      </c>
      <c r="C251" s="286" t="str">
        <f>IFERROR(VLOOKUP(Table2[[#This Row],[PLAYER]],QB_L1!$AB:$AD,3,0),"-")</f>
        <v/>
      </c>
      <c r="D251" s="244" t="str">
        <f>IFERROR(VLOOKUP(Table2[[#This Row],[PLAYER]],QB_SEA!$AB:$AC,2,0),"-")</f>
        <v/>
      </c>
      <c r="E251" s="244" t="str">
        <f>IFERROR(VLOOKUP(Table2[[#This Row],[PLAYER]],QB_L3!$AB:$AC,2,0),"-")</f>
        <v/>
      </c>
      <c r="F251" s="244" t="str">
        <f>IFERROR(VLOOKUP(Table2[[#This Row],[PLAYER]],QB_L1!$AB:$AC,2,0),"-")</f>
        <v/>
      </c>
      <c r="I251" s="43" t="s">
        <v>1425</v>
      </c>
      <c r="J251" s="286" t="str">
        <f>IFERROR(VLOOKUP(Table25[[#This Row],[PLAYER]],WR_L1!$AD:$AF,3,0),"-")</f>
        <v/>
      </c>
      <c r="K251" s="244" t="str">
        <f>IFERROR(VLOOKUP(Table25[[#This Row],[PLAYER]],WR_SEA!$AD:$AF,2,0),"-")</f>
        <v/>
      </c>
      <c r="L251" s="244" t="str">
        <f>IFERROR(VLOOKUP(Table25[[#This Row],[PLAYER]],WR_L3!$AD:$AF,2,0),"-")</f>
        <v>-</v>
      </c>
      <c r="M251" s="244" t="str">
        <f>IFERROR(VLOOKUP(Table25[[#This Row],[PLAYER]],WR_L1!$AD:$AF,2,0),"-")</f>
        <v/>
      </c>
      <c r="P251" s="290" t="s">
        <v>1425</v>
      </c>
      <c r="Q251" s="327" t="str">
        <f>IFERROR(VLOOKUP(Table3[[#This Row],[PLAYER]],RB_SEA!$AB:$AD,3,0),"")</f>
        <v/>
      </c>
      <c r="R251" s="244" t="str">
        <f>IFERROR(VLOOKUP(Table3[[#This Row],[PLAYER]],RB_SEA!$AB:$AF,2,0),"-")</f>
        <v/>
      </c>
      <c r="S251" s="244" t="str">
        <f>IFERROR(VLOOKUP(Table3[[#This Row],[PLAYER]],RB_L3!$AB:$AF,2,0),"-")</f>
        <v/>
      </c>
      <c r="T251" s="244" t="str">
        <f>IFERROR(VLOOKUP(Table3[[#This Row],[PLAYER]],'RB_L1 '!$AB:$AC,2,0),"-")</f>
        <v>-</v>
      </c>
      <c r="W251" s="292" t="s">
        <v>1425</v>
      </c>
      <c r="X251" s="336" t="str">
        <f>IFERROR(VLOOKUP(Table5[[#This Row],[PLAYER]],TE_L1!$AD:$AF,3,0),"-")</f>
        <v>-</v>
      </c>
      <c r="Y251" s="326" t="str">
        <f>IFERROR(VLOOKUP(Table5[[#This Row],[PLAYER]],TE_SEA!$AD:$AE,2,0),"-")</f>
        <v/>
      </c>
      <c r="Z251" s="326" t="str">
        <f>IFERROR(VLOOKUP(Table5[[#This Row],[PLAYER]],TE_L1!$AD:$AE,2,0),"-")</f>
        <v>-</v>
      </c>
    </row>
    <row r="252" spans="2:26" x14ac:dyDescent="0.3">
      <c r="B252" s="43" t="s">
        <v>1425</v>
      </c>
      <c r="C252" s="286" t="str">
        <f>IFERROR(VLOOKUP(Table2[[#This Row],[PLAYER]],QB_L1!$AB:$AD,3,0),"-")</f>
        <v/>
      </c>
      <c r="D252" s="244" t="str">
        <f>IFERROR(VLOOKUP(Table2[[#This Row],[PLAYER]],QB_SEA!$AB:$AC,2,0),"-")</f>
        <v/>
      </c>
      <c r="E252" s="244" t="str">
        <f>IFERROR(VLOOKUP(Table2[[#This Row],[PLAYER]],QB_L3!$AB:$AC,2,0),"-")</f>
        <v/>
      </c>
      <c r="F252" s="244" t="str">
        <f>IFERROR(VLOOKUP(Table2[[#This Row],[PLAYER]],QB_L1!$AB:$AC,2,0),"-")</f>
        <v/>
      </c>
      <c r="I252" s="43" t="s">
        <v>1425</v>
      </c>
      <c r="J252" s="286" t="str">
        <f>IFERROR(VLOOKUP(Table25[[#This Row],[PLAYER]],WR_L1!$AD:$AF,3,0),"-")</f>
        <v/>
      </c>
      <c r="K252" s="244" t="str">
        <f>IFERROR(VLOOKUP(Table25[[#This Row],[PLAYER]],WR_SEA!$AD:$AF,2,0),"-")</f>
        <v/>
      </c>
      <c r="L252" s="244" t="str">
        <f>IFERROR(VLOOKUP(Table25[[#This Row],[PLAYER]],WR_L3!$AD:$AF,2,0),"-")</f>
        <v>-</v>
      </c>
      <c r="M252" s="244" t="str">
        <f>IFERROR(VLOOKUP(Table25[[#This Row],[PLAYER]],WR_L1!$AD:$AF,2,0),"-")</f>
        <v/>
      </c>
      <c r="P252" s="290" t="s">
        <v>1425</v>
      </c>
      <c r="Q252" s="327" t="str">
        <f>IFERROR(VLOOKUP(Table3[[#This Row],[PLAYER]],RB_SEA!$AB:$AD,3,0),"")</f>
        <v/>
      </c>
      <c r="R252" s="244" t="str">
        <f>IFERROR(VLOOKUP(Table3[[#This Row],[PLAYER]],RB_SEA!$AB:$AF,2,0),"-")</f>
        <v/>
      </c>
      <c r="S252" s="244" t="str">
        <f>IFERROR(VLOOKUP(Table3[[#This Row],[PLAYER]],RB_L3!$AB:$AF,2,0),"-")</f>
        <v/>
      </c>
      <c r="T252" s="244" t="str">
        <f>IFERROR(VLOOKUP(Table3[[#This Row],[PLAYER]],'RB_L1 '!$AB:$AC,2,0),"-")</f>
        <v>-</v>
      </c>
      <c r="W252" s="292" t="s">
        <v>1425</v>
      </c>
      <c r="X252" s="336" t="str">
        <f>IFERROR(VLOOKUP(Table5[[#This Row],[PLAYER]],TE_L1!$AD:$AF,3,0),"-")</f>
        <v>-</v>
      </c>
      <c r="Y252" s="326" t="str">
        <f>IFERROR(VLOOKUP(Table5[[#This Row],[PLAYER]],TE_SEA!$AD:$AE,2,0),"-")</f>
        <v/>
      </c>
      <c r="Z252" s="326" t="str">
        <f>IFERROR(VLOOKUP(Table5[[#This Row],[PLAYER]],TE_L1!$AD:$AE,2,0),"-")</f>
        <v>-</v>
      </c>
    </row>
    <row r="253" spans="2:26" x14ac:dyDescent="0.3">
      <c r="B253" s="43" t="s">
        <v>1425</v>
      </c>
      <c r="C253" s="286" t="str">
        <f>IFERROR(VLOOKUP(Table2[[#This Row],[PLAYER]],QB_L1!$AB:$AD,3,0),"-")</f>
        <v/>
      </c>
      <c r="D253" s="244" t="str">
        <f>IFERROR(VLOOKUP(Table2[[#This Row],[PLAYER]],QB_SEA!$AB:$AC,2,0),"-")</f>
        <v/>
      </c>
      <c r="E253" s="244" t="str">
        <f>IFERROR(VLOOKUP(Table2[[#This Row],[PLAYER]],QB_L3!$AB:$AC,2,0),"-")</f>
        <v/>
      </c>
      <c r="F253" s="244" t="str">
        <f>IFERROR(VLOOKUP(Table2[[#This Row],[PLAYER]],QB_L1!$AB:$AC,2,0),"-")</f>
        <v/>
      </c>
      <c r="I253" s="43" t="s">
        <v>1425</v>
      </c>
      <c r="J253" s="286" t="str">
        <f>IFERROR(VLOOKUP(Table25[[#This Row],[PLAYER]],WR_L1!$AD:$AF,3,0),"-")</f>
        <v/>
      </c>
      <c r="K253" s="244" t="str">
        <f>IFERROR(VLOOKUP(Table25[[#This Row],[PLAYER]],WR_SEA!$AD:$AF,2,0),"-")</f>
        <v/>
      </c>
      <c r="L253" s="244" t="str">
        <f>IFERROR(VLOOKUP(Table25[[#This Row],[PLAYER]],WR_L3!$AD:$AF,2,0),"-")</f>
        <v>-</v>
      </c>
      <c r="M253" s="244" t="str">
        <f>IFERROR(VLOOKUP(Table25[[#This Row],[PLAYER]],WR_L1!$AD:$AF,2,0),"-")</f>
        <v/>
      </c>
      <c r="P253" s="290" t="s">
        <v>1425</v>
      </c>
      <c r="Q253" s="327" t="str">
        <f>IFERROR(VLOOKUP(Table3[[#This Row],[PLAYER]],RB_SEA!$AB:$AD,3,0),"")</f>
        <v/>
      </c>
      <c r="R253" s="244" t="str">
        <f>IFERROR(VLOOKUP(Table3[[#This Row],[PLAYER]],RB_SEA!$AB:$AF,2,0),"-")</f>
        <v/>
      </c>
      <c r="S253" s="244" t="str">
        <f>IFERROR(VLOOKUP(Table3[[#This Row],[PLAYER]],RB_L3!$AB:$AF,2,0),"-")</f>
        <v/>
      </c>
      <c r="T253" s="244" t="str">
        <f>IFERROR(VLOOKUP(Table3[[#This Row],[PLAYER]],'RB_L1 '!$AB:$AC,2,0),"-")</f>
        <v>-</v>
      </c>
      <c r="W253" s="292" t="s">
        <v>1425</v>
      </c>
      <c r="X253" s="336" t="str">
        <f>IFERROR(VLOOKUP(Table5[[#This Row],[PLAYER]],TE_L1!$AD:$AF,3,0),"-")</f>
        <v>-</v>
      </c>
      <c r="Y253" s="326" t="str">
        <f>IFERROR(VLOOKUP(Table5[[#This Row],[PLAYER]],TE_SEA!$AD:$AE,2,0),"-")</f>
        <v/>
      </c>
      <c r="Z253" s="326" t="str">
        <f>IFERROR(VLOOKUP(Table5[[#This Row],[PLAYER]],TE_L1!$AD:$AE,2,0),"-")</f>
        <v>-</v>
      </c>
    </row>
    <row r="254" spans="2:26" x14ac:dyDescent="0.3">
      <c r="B254" s="43" t="s">
        <v>1425</v>
      </c>
      <c r="C254" s="286" t="str">
        <f>IFERROR(VLOOKUP(Table2[[#This Row],[PLAYER]],QB_L1!$AB:$AD,3,0),"-")</f>
        <v/>
      </c>
      <c r="D254" s="244" t="str">
        <f>IFERROR(VLOOKUP(Table2[[#This Row],[PLAYER]],QB_SEA!$AB:$AC,2,0),"-")</f>
        <v/>
      </c>
      <c r="E254" s="244" t="str">
        <f>IFERROR(VLOOKUP(Table2[[#This Row],[PLAYER]],QB_L3!$AB:$AC,2,0),"-")</f>
        <v/>
      </c>
      <c r="F254" s="244" t="str">
        <f>IFERROR(VLOOKUP(Table2[[#This Row],[PLAYER]],QB_L1!$AB:$AC,2,0),"-")</f>
        <v/>
      </c>
      <c r="I254" s="43" t="s">
        <v>1425</v>
      </c>
      <c r="J254" s="286" t="str">
        <f>IFERROR(VLOOKUP(Table25[[#This Row],[PLAYER]],WR_L1!$AD:$AF,3,0),"-")</f>
        <v/>
      </c>
      <c r="K254" s="244" t="str">
        <f>IFERROR(VLOOKUP(Table25[[#This Row],[PLAYER]],WR_SEA!$AD:$AF,2,0),"-")</f>
        <v/>
      </c>
      <c r="L254" s="244" t="str">
        <f>IFERROR(VLOOKUP(Table25[[#This Row],[PLAYER]],WR_L3!$AD:$AF,2,0),"-")</f>
        <v>-</v>
      </c>
      <c r="M254" s="244" t="str">
        <f>IFERROR(VLOOKUP(Table25[[#This Row],[PLAYER]],WR_L1!$AD:$AF,2,0),"-")</f>
        <v/>
      </c>
      <c r="P254" s="290" t="s">
        <v>1425</v>
      </c>
      <c r="Q254" s="327" t="str">
        <f>IFERROR(VLOOKUP(Table3[[#This Row],[PLAYER]],RB_SEA!$AB:$AD,3,0),"")</f>
        <v/>
      </c>
      <c r="R254" s="244" t="str">
        <f>IFERROR(VLOOKUP(Table3[[#This Row],[PLAYER]],RB_SEA!$AB:$AF,2,0),"-")</f>
        <v/>
      </c>
      <c r="S254" s="244" t="str">
        <f>IFERROR(VLOOKUP(Table3[[#This Row],[PLAYER]],RB_L3!$AB:$AF,2,0),"-")</f>
        <v/>
      </c>
      <c r="T254" s="244" t="str">
        <f>IFERROR(VLOOKUP(Table3[[#This Row],[PLAYER]],'RB_L1 '!$AB:$AC,2,0),"-")</f>
        <v>-</v>
      </c>
      <c r="W254" s="292" t="s">
        <v>1425</v>
      </c>
      <c r="X254" s="336" t="str">
        <f>IFERROR(VLOOKUP(Table5[[#This Row],[PLAYER]],TE_L1!$AD:$AF,3,0),"-")</f>
        <v>-</v>
      </c>
      <c r="Y254" s="326" t="str">
        <f>IFERROR(VLOOKUP(Table5[[#This Row],[PLAYER]],TE_SEA!$AD:$AE,2,0),"-")</f>
        <v/>
      </c>
      <c r="Z254" s="326" t="str">
        <f>IFERROR(VLOOKUP(Table5[[#This Row],[PLAYER]],TE_L1!$AD:$AE,2,0),"-")</f>
        <v>-</v>
      </c>
    </row>
    <row r="255" spans="2:26" x14ac:dyDescent="0.3">
      <c r="B255" s="43" t="s">
        <v>1425</v>
      </c>
      <c r="C255" s="286" t="str">
        <f>IFERROR(VLOOKUP(Table2[[#This Row],[PLAYER]],QB_L1!$AB:$AD,3,0),"-")</f>
        <v/>
      </c>
      <c r="D255" s="244" t="str">
        <f>IFERROR(VLOOKUP(Table2[[#This Row],[PLAYER]],QB_SEA!$AB:$AC,2,0),"-")</f>
        <v/>
      </c>
      <c r="E255" s="244" t="str">
        <f>IFERROR(VLOOKUP(Table2[[#This Row],[PLAYER]],QB_L3!$AB:$AC,2,0),"-")</f>
        <v/>
      </c>
      <c r="F255" s="244" t="str">
        <f>IFERROR(VLOOKUP(Table2[[#This Row],[PLAYER]],QB_L1!$AB:$AC,2,0),"-")</f>
        <v/>
      </c>
      <c r="I255" s="43" t="s">
        <v>1425</v>
      </c>
      <c r="J255" s="286" t="str">
        <f>IFERROR(VLOOKUP(Table25[[#This Row],[PLAYER]],WR_L1!$AD:$AF,3,0),"-")</f>
        <v/>
      </c>
      <c r="K255" s="244" t="str">
        <f>IFERROR(VLOOKUP(Table25[[#This Row],[PLAYER]],WR_SEA!$AD:$AF,2,0),"-")</f>
        <v/>
      </c>
      <c r="L255" s="244" t="str">
        <f>IFERROR(VLOOKUP(Table25[[#This Row],[PLAYER]],WR_L3!$AD:$AF,2,0),"-")</f>
        <v>-</v>
      </c>
      <c r="M255" s="244" t="str">
        <f>IFERROR(VLOOKUP(Table25[[#This Row],[PLAYER]],WR_L1!$AD:$AF,2,0),"-")</f>
        <v/>
      </c>
      <c r="P255" s="290" t="s">
        <v>1425</v>
      </c>
      <c r="Q255" s="327" t="str">
        <f>IFERROR(VLOOKUP(Table3[[#This Row],[PLAYER]],RB_SEA!$AB:$AD,3,0),"")</f>
        <v/>
      </c>
      <c r="R255" s="244" t="str">
        <f>IFERROR(VLOOKUP(Table3[[#This Row],[PLAYER]],RB_SEA!$AB:$AF,2,0),"-")</f>
        <v/>
      </c>
      <c r="S255" s="244" t="str">
        <f>IFERROR(VLOOKUP(Table3[[#This Row],[PLAYER]],RB_L3!$AB:$AF,2,0),"-")</f>
        <v/>
      </c>
      <c r="T255" s="244" t="str">
        <f>IFERROR(VLOOKUP(Table3[[#This Row],[PLAYER]],'RB_L1 '!$AB:$AC,2,0),"-")</f>
        <v>-</v>
      </c>
      <c r="W255" s="292" t="s">
        <v>1425</v>
      </c>
      <c r="X255" s="336" t="str">
        <f>IFERROR(VLOOKUP(Table5[[#This Row],[PLAYER]],TE_L1!$AD:$AF,3,0),"-")</f>
        <v>-</v>
      </c>
      <c r="Y255" s="326" t="str">
        <f>IFERROR(VLOOKUP(Table5[[#This Row],[PLAYER]],TE_SEA!$AD:$AE,2,0),"-")</f>
        <v/>
      </c>
      <c r="Z255" s="326" t="str">
        <f>IFERROR(VLOOKUP(Table5[[#This Row],[PLAYER]],TE_L1!$AD:$AE,2,0),"-")</f>
        <v>-</v>
      </c>
    </row>
    <row r="256" spans="2:26" x14ac:dyDescent="0.3">
      <c r="B256" s="43" t="s">
        <v>1425</v>
      </c>
      <c r="C256" s="286" t="str">
        <f>IFERROR(VLOOKUP(Table2[[#This Row],[PLAYER]],QB_L1!$AB:$AD,3,0),"-")</f>
        <v/>
      </c>
      <c r="D256" s="244" t="str">
        <f>IFERROR(VLOOKUP(Table2[[#This Row],[PLAYER]],QB_SEA!$AB:$AC,2,0),"-")</f>
        <v/>
      </c>
      <c r="E256" s="244" t="str">
        <f>IFERROR(VLOOKUP(Table2[[#This Row],[PLAYER]],QB_L3!$AB:$AC,2,0),"-")</f>
        <v/>
      </c>
      <c r="F256" s="244" t="str">
        <f>IFERROR(VLOOKUP(Table2[[#This Row],[PLAYER]],QB_L1!$AB:$AC,2,0),"-")</f>
        <v/>
      </c>
      <c r="I256" s="43" t="s">
        <v>1425</v>
      </c>
      <c r="J256" s="286" t="str">
        <f>IFERROR(VLOOKUP(Table25[[#This Row],[PLAYER]],WR_L1!$AD:$AF,3,0),"-")</f>
        <v/>
      </c>
      <c r="K256" s="244" t="str">
        <f>IFERROR(VLOOKUP(Table25[[#This Row],[PLAYER]],WR_SEA!$AD:$AF,2,0),"-")</f>
        <v/>
      </c>
      <c r="L256" s="244" t="str">
        <f>IFERROR(VLOOKUP(Table25[[#This Row],[PLAYER]],WR_L3!$AD:$AF,2,0),"-")</f>
        <v>-</v>
      </c>
      <c r="M256" s="244" t="str">
        <f>IFERROR(VLOOKUP(Table25[[#This Row],[PLAYER]],WR_L1!$AD:$AF,2,0),"-")</f>
        <v/>
      </c>
      <c r="P256" s="290" t="s">
        <v>1425</v>
      </c>
      <c r="Q256" s="327" t="str">
        <f>IFERROR(VLOOKUP(Table3[[#This Row],[PLAYER]],RB_SEA!$AB:$AD,3,0),"")</f>
        <v/>
      </c>
      <c r="R256" s="244" t="str">
        <f>IFERROR(VLOOKUP(Table3[[#This Row],[PLAYER]],RB_SEA!$AB:$AF,2,0),"-")</f>
        <v/>
      </c>
      <c r="S256" s="244" t="str">
        <f>IFERROR(VLOOKUP(Table3[[#This Row],[PLAYER]],RB_L3!$AB:$AF,2,0),"-")</f>
        <v/>
      </c>
      <c r="T256" s="244" t="str">
        <f>IFERROR(VLOOKUP(Table3[[#This Row],[PLAYER]],'RB_L1 '!$AB:$AC,2,0),"-")</f>
        <v>-</v>
      </c>
      <c r="W256" s="292" t="s">
        <v>1425</v>
      </c>
      <c r="X256" s="336" t="str">
        <f>IFERROR(VLOOKUP(Table5[[#This Row],[PLAYER]],TE_L1!$AD:$AF,3,0),"-")</f>
        <v>-</v>
      </c>
      <c r="Y256" s="326" t="str">
        <f>IFERROR(VLOOKUP(Table5[[#This Row],[PLAYER]],TE_SEA!$AD:$AE,2,0),"-")</f>
        <v/>
      </c>
      <c r="Z256" s="326" t="str">
        <f>IFERROR(VLOOKUP(Table5[[#This Row],[PLAYER]],TE_L1!$AD:$AE,2,0),"-")</f>
        <v>-</v>
      </c>
    </row>
    <row r="257" spans="2:26" x14ac:dyDescent="0.3">
      <c r="B257" s="43" t="s">
        <v>1425</v>
      </c>
      <c r="C257" s="286" t="str">
        <f>IFERROR(VLOOKUP(Table2[[#This Row],[PLAYER]],QB_L1!$AB:$AD,3,0),"-")</f>
        <v/>
      </c>
      <c r="D257" s="244" t="str">
        <f>IFERROR(VLOOKUP(Table2[[#This Row],[PLAYER]],QB_SEA!$AB:$AC,2,0),"-")</f>
        <v/>
      </c>
      <c r="E257" s="244" t="str">
        <f>IFERROR(VLOOKUP(Table2[[#This Row],[PLAYER]],QB_L3!$AB:$AC,2,0),"-")</f>
        <v/>
      </c>
      <c r="F257" s="244" t="str">
        <f>IFERROR(VLOOKUP(Table2[[#This Row],[PLAYER]],QB_L1!$AB:$AC,2,0),"-")</f>
        <v/>
      </c>
      <c r="I257" s="43" t="s">
        <v>1425</v>
      </c>
      <c r="J257" s="286" t="str">
        <f>IFERROR(VLOOKUP(Table25[[#This Row],[PLAYER]],WR_L1!$AD:$AF,3,0),"-")</f>
        <v/>
      </c>
      <c r="K257" s="244" t="str">
        <f>IFERROR(VLOOKUP(Table25[[#This Row],[PLAYER]],WR_SEA!$AD:$AF,2,0),"-")</f>
        <v/>
      </c>
      <c r="L257" s="244" t="str">
        <f>IFERROR(VLOOKUP(Table25[[#This Row],[PLAYER]],WR_L3!$AD:$AF,2,0),"-")</f>
        <v>-</v>
      </c>
      <c r="M257" s="244" t="str">
        <f>IFERROR(VLOOKUP(Table25[[#This Row],[PLAYER]],WR_L1!$AD:$AF,2,0),"-")</f>
        <v/>
      </c>
      <c r="P257" s="290" t="s">
        <v>1425</v>
      </c>
      <c r="Q257" s="327" t="str">
        <f>IFERROR(VLOOKUP(Table3[[#This Row],[PLAYER]],RB_SEA!$AB:$AD,3,0),"")</f>
        <v/>
      </c>
      <c r="R257" s="244" t="str">
        <f>IFERROR(VLOOKUP(Table3[[#This Row],[PLAYER]],RB_SEA!$AB:$AF,2,0),"-")</f>
        <v/>
      </c>
      <c r="S257" s="244" t="str">
        <f>IFERROR(VLOOKUP(Table3[[#This Row],[PLAYER]],RB_L3!$AB:$AF,2,0),"-")</f>
        <v/>
      </c>
      <c r="T257" s="244" t="str">
        <f>IFERROR(VLOOKUP(Table3[[#This Row],[PLAYER]],'RB_L1 '!$AB:$AC,2,0),"-")</f>
        <v>-</v>
      </c>
      <c r="W257" s="292" t="s">
        <v>1425</v>
      </c>
      <c r="X257" s="336" t="str">
        <f>IFERROR(VLOOKUP(Table5[[#This Row],[PLAYER]],TE_L1!$AD:$AF,3,0),"-")</f>
        <v>-</v>
      </c>
      <c r="Y257" s="326" t="str">
        <f>IFERROR(VLOOKUP(Table5[[#This Row],[PLAYER]],TE_SEA!$AD:$AE,2,0),"-")</f>
        <v/>
      </c>
      <c r="Z257" s="326" t="str">
        <f>IFERROR(VLOOKUP(Table5[[#This Row],[PLAYER]],TE_L1!$AD:$AE,2,0),"-")</f>
        <v>-</v>
      </c>
    </row>
    <row r="258" spans="2:26" x14ac:dyDescent="0.3">
      <c r="B258" s="43" t="s">
        <v>1425</v>
      </c>
      <c r="C258" s="286" t="str">
        <f>IFERROR(VLOOKUP(Table2[[#This Row],[PLAYER]],QB_L1!$AB:$AD,3,0),"-")</f>
        <v/>
      </c>
      <c r="D258" s="244" t="str">
        <f>IFERROR(VLOOKUP(Table2[[#This Row],[PLAYER]],QB_SEA!$AB:$AC,2,0),"-")</f>
        <v/>
      </c>
      <c r="E258" s="244" t="str">
        <f>IFERROR(VLOOKUP(Table2[[#This Row],[PLAYER]],QB_L3!$AB:$AC,2,0),"-")</f>
        <v/>
      </c>
      <c r="F258" s="244" t="str">
        <f>IFERROR(VLOOKUP(Table2[[#This Row],[PLAYER]],QB_L1!$AB:$AC,2,0),"-")</f>
        <v/>
      </c>
      <c r="I258" s="43" t="s">
        <v>1425</v>
      </c>
      <c r="J258" s="286" t="str">
        <f>IFERROR(VLOOKUP(Table25[[#This Row],[PLAYER]],WR_L1!$AD:$AF,3,0),"-")</f>
        <v/>
      </c>
      <c r="K258" s="244" t="str">
        <f>IFERROR(VLOOKUP(Table25[[#This Row],[PLAYER]],WR_SEA!$AD:$AF,2,0),"-")</f>
        <v/>
      </c>
      <c r="L258" s="244" t="str">
        <f>IFERROR(VLOOKUP(Table25[[#This Row],[PLAYER]],WR_L3!$AD:$AF,2,0),"-")</f>
        <v>-</v>
      </c>
      <c r="M258" s="244" t="str">
        <f>IFERROR(VLOOKUP(Table25[[#This Row],[PLAYER]],WR_L1!$AD:$AF,2,0),"-")</f>
        <v/>
      </c>
      <c r="P258" s="290" t="s">
        <v>1425</v>
      </c>
      <c r="Q258" s="327" t="str">
        <f>IFERROR(VLOOKUP(Table3[[#This Row],[PLAYER]],RB_SEA!$AB:$AD,3,0),"")</f>
        <v/>
      </c>
      <c r="R258" s="244" t="str">
        <f>IFERROR(VLOOKUP(Table3[[#This Row],[PLAYER]],RB_SEA!$AB:$AF,2,0),"-")</f>
        <v/>
      </c>
      <c r="S258" s="244" t="str">
        <f>IFERROR(VLOOKUP(Table3[[#This Row],[PLAYER]],RB_L3!$AB:$AF,2,0),"-")</f>
        <v/>
      </c>
      <c r="T258" s="244" t="str">
        <f>IFERROR(VLOOKUP(Table3[[#This Row],[PLAYER]],'RB_L1 '!$AB:$AC,2,0),"-")</f>
        <v>-</v>
      </c>
      <c r="W258" s="292" t="s">
        <v>1425</v>
      </c>
      <c r="X258" s="336" t="str">
        <f>IFERROR(VLOOKUP(Table5[[#This Row],[PLAYER]],TE_L1!$AD:$AF,3,0),"-")</f>
        <v>-</v>
      </c>
      <c r="Y258" s="326" t="str">
        <f>IFERROR(VLOOKUP(Table5[[#This Row],[PLAYER]],TE_SEA!$AD:$AE,2,0),"-")</f>
        <v/>
      </c>
      <c r="Z258" s="326" t="str">
        <f>IFERROR(VLOOKUP(Table5[[#This Row],[PLAYER]],TE_L1!$AD:$AE,2,0),"-")</f>
        <v>-</v>
      </c>
    </row>
    <row r="259" spans="2:26" x14ac:dyDescent="0.3">
      <c r="B259" s="43" t="s">
        <v>1425</v>
      </c>
      <c r="C259" s="286" t="str">
        <f>IFERROR(VLOOKUP(Table2[[#This Row],[PLAYER]],QB_L1!$AB:$AD,3,0),"-")</f>
        <v/>
      </c>
      <c r="D259" s="244" t="str">
        <f>IFERROR(VLOOKUP(Table2[[#This Row],[PLAYER]],QB_SEA!$AB:$AC,2,0),"-")</f>
        <v/>
      </c>
      <c r="E259" s="244" t="str">
        <f>IFERROR(VLOOKUP(Table2[[#This Row],[PLAYER]],QB_L3!$AB:$AC,2,0),"-")</f>
        <v/>
      </c>
      <c r="F259" s="244" t="str">
        <f>IFERROR(VLOOKUP(Table2[[#This Row],[PLAYER]],QB_L1!$AB:$AC,2,0),"-")</f>
        <v/>
      </c>
      <c r="I259" s="43" t="s">
        <v>1425</v>
      </c>
      <c r="J259" s="286" t="str">
        <f>IFERROR(VLOOKUP(Table25[[#This Row],[PLAYER]],WR_L1!$AD:$AF,3,0),"-")</f>
        <v/>
      </c>
      <c r="K259" s="244" t="str">
        <f>IFERROR(VLOOKUP(Table25[[#This Row],[PLAYER]],WR_SEA!$AD:$AF,2,0),"-")</f>
        <v/>
      </c>
      <c r="L259" s="244" t="str">
        <f>IFERROR(VLOOKUP(Table25[[#This Row],[PLAYER]],WR_L3!$AD:$AF,2,0),"-")</f>
        <v>-</v>
      </c>
      <c r="M259" s="244" t="str">
        <f>IFERROR(VLOOKUP(Table25[[#This Row],[PLAYER]],WR_L1!$AD:$AF,2,0),"-")</f>
        <v/>
      </c>
      <c r="P259" s="290" t="s">
        <v>1425</v>
      </c>
      <c r="Q259" s="327" t="str">
        <f>IFERROR(VLOOKUP(Table3[[#This Row],[PLAYER]],RB_SEA!$AB:$AD,3,0),"")</f>
        <v/>
      </c>
      <c r="R259" s="244" t="str">
        <f>IFERROR(VLOOKUP(Table3[[#This Row],[PLAYER]],RB_SEA!$AB:$AF,2,0),"-")</f>
        <v/>
      </c>
      <c r="S259" s="244" t="str">
        <f>IFERROR(VLOOKUP(Table3[[#This Row],[PLAYER]],RB_L3!$AB:$AF,2,0),"-")</f>
        <v/>
      </c>
      <c r="T259" s="244" t="str">
        <f>IFERROR(VLOOKUP(Table3[[#This Row],[PLAYER]],'RB_L1 '!$AB:$AC,2,0),"-")</f>
        <v>-</v>
      </c>
      <c r="W259" s="292" t="s">
        <v>1425</v>
      </c>
      <c r="X259" s="336" t="str">
        <f>IFERROR(VLOOKUP(Table5[[#This Row],[PLAYER]],TE_L1!$AD:$AF,3,0),"-")</f>
        <v>-</v>
      </c>
      <c r="Y259" s="326" t="str">
        <f>IFERROR(VLOOKUP(Table5[[#This Row],[PLAYER]],TE_SEA!$AD:$AE,2,0),"-")</f>
        <v/>
      </c>
      <c r="Z259" s="326" t="str">
        <f>IFERROR(VLOOKUP(Table5[[#This Row],[PLAYER]],TE_L1!$AD:$AE,2,0),"-")</f>
        <v>-</v>
      </c>
    </row>
    <row r="260" spans="2:26" x14ac:dyDescent="0.3">
      <c r="B260" s="43" t="s">
        <v>1425</v>
      </c>
      <c r="C260" s="286" t="str">
        <f>IFERROR(VLOOKUP(Table2[[#This Row],[PLAYER]],QB_L1!$AB:$AD,3,0),"-")</f>
        <v/>
      </c>
      <c r="D260" s="244" t="str">
        <f>IFERROR(VLOOKUP(Table2[[#This Row],[PLAYER]],QB_SEA!$AB:$AC,2,0),"-")</f>
        <v/>
      </c>
      <c r="E260" s="244" t="str">
        <f>IFERROR(VLOOKUP(Table2[[#This Row],[PLAYER]],QB_L3!$AB:$AC,2,0),"-")</f>
        <v/>
      </c>
      <c r="F260" s="244" t="str">
        <f>IFERROR(VLOOKUP(Table2[[#This Row],[PLAYER]],QB_L1!$AB:$AC,2,0),"-")</f>
        <v/>
      </c>
      <c r="I260" s="43" t="s">
        <v>1425</v>
      </c>
      <c r="J260" s="286" t="str">
        <f>IFERROR(VLOOKUP(Table25[[#This Row],[PLAYER]],WR_L1!$AD:$AF,3,0),"-")</f>
        <v/>
      </c>
      <c r="K260" s="244" t="str">
        <f>IFERROR(VLOOKUP(Table25[[#This Row],[PLAYER]],WR_SEA!$AD:$AF,2,0),"-")</f>
        <v/>
      </c>
      <c r="L260" s="244" t="str">
        <f>IFERROR(VLOOKUP(Table25[[#This Row],[PLAYER]],WR_L3!$AD:$AF,2,0),"-")</f>
        <v>-</v>
      </c>
      <c r="M260" s="244" t="str">
        <f>IFERROR(VLOOKUP(Table25[[#This Row],[PLAYER]],WR_L1!$AD:$AF,2,0),"-")</f>
        <v/>
      </c>
      <c r="P260" s="290" t="s">
        <v>1425</v>
      </c>
      <c r="Q260" s="327" t="str">
        <f>IFERROR(VLOOKUP(Table3[[#This Row],[PLAYER]],RB_SEA!$AB:$AD,3,0),"")</f>
        <v/>
      </c>
      <c r="R260" s="244" t="str">
        <f>IFERROR(VLOOKUP(Table3[[#This Row],[PLAYER]],RB_SEA!$AB:$AF,2,0),"-")</f>
        <v/>
      </c>
      <c r="S260" s="244" t="str">
        <f>IFERROR(VLOOKUP(Table3[[#This Row],[PLAYER]],RB_L3!$AB:$AF,2,0),"-")</f>
        <v/>
      </c>
      <c r="T260" s="244" t="str">
        <f>IFERROR(VLOOKUP(Table3[[#This Row],[PLAYER]],'RB_L1 '!$AB:$AC,2,0),"-")</f>
        <v>-</v>
      </c>
      <c r="W260" s="292" t="s">
        <v>1425</v>
      </c>
      <c r="X260" s="336" t="str">
        <f>IFERROR(VLOOKUP(Table5[[#This Row],[PLAYER]],TE_L1!$AD:$AF,3,0),"-")</f>
        <v>-</v>
      </c>
      <c r="Y260" s="326" t="str">
        <f>IFERROR(VLOOKUP(Table5[[#This Row],[PLAYER]],TE_SEA!$AD:$AE,2,0),"-")</f>
        <v/>
      </c>
      <c r="Z260" s="326" t="str">
        <f>IFERROR(VLOOKUP(Table5[[#This Row],[PLAYER]],TE_L1!$AD:$AE,2,0),"-")</f>
        <v>-</v>
      </c>
    </row>
    <row r="261" spans="2:26" x14ac:dyDescent="0.3">
      <c r="B261" s="43" t="s">
        <v>1425</v>
      </c>
      <c r="C261" s="286" t="str">
        <f>IFERROR(VLOOKUP(Table2[[#This Row],[PLAYER]],QB_L1!$AB:$AD,3,0),"-")</f>
        <v/>
      </c>
      <c r="D261" s="244" t="str">
        <f>IFERROR(VLOOKUP(Table2[[#This Row],[PLAYER]],QB_SEA!$AB:$AC,2,0),"-")</f>
        <v/>
      </c>
      <c r="E261" s="244" t="str">
        <f>IFERROR(VLOOKUP(Table2[[#This Row],[PLAYER]],QB_L3!$AB:$AC,2,0),"-")</f>
        <v/>
      </c>
      <c r="F261" s="244" t="str">
        <f>IFERROR(VLOOKUP(Table2[[#This Row],[PLAYER]],QB_L1!$AB:$AC,2,0),"-")</f>
        <v/>
      </c>
      <c r="I261" s="43" t="s">
        <v>1425</v>
      </c>
      <c r="J261" s="286" t="str">
        <f>IFERROR(VLOOKUP(Table25[[#This Row],[PLAYER]],WR_L1!$AD:$AF,3,0),"-")</f>
        <v/>
      </c>
      <c r="K261" s="244" t="str">
        <f>IFERROR(VLOOKUP(Table25[[#This Row],[PLAYER]],WR_SEA!$AD:$AF,2,0),"-")</f>
        <v/>
      </c>
      <c r="L261" s="244" t="str">
        <f>IFERROR(VLOOKUP(Table25[[#This Row],[PLAYER]],WR_L3!$AD:$AF,2,0),"-")</f>
        <v>-</v>
      </c>
      <c r="M261" s="244" t="str">
        <f>IFERROR(VLOOKUP(Table25[[#This Row],[PLAYER]],WR_L1!$AD:$AF,2,0),"-")</f>
        <v/>
      </c>
      <c r="P261" s="290" t="s">
        <v>1425</v>
      </c>
      <c r="Q261" s="327" t="str">
        <f>IFERROR(VLOOKUP(Table3[[#This Row],[PLAYER]],RB_SEA!$AB:$AD,3,0),"")</f>
        <v/>
      </c>
      <c r="R261" s="244" t="str">
        <f>IFERROR(VLOOKUP(Table3[[#This Row],[PLAYER]],RB_SEA!$AB:$AF,2,0),"-")</f>
        <v/>
      </c>
      <c r="S261" s="244" t="str">
        <f>IFERROR(VLOOKUP(Table3[[#This Row],[PLAYER]],RB_L3!$AB:$AF,2,0),"-")</f>
        <v/>
      </c>
      <c r="T261" s="244" t="str">
        <f>IFERROR(VLOOKUP(Table3[[#This Row],[PLAYER]],'RB_L1 '!$AB:$AC,2,0),"-")</f>
        <v>-</v>
      </c>
      <c r="W261" s="292" t="s">
        <v>1425</v>
      </c>
      <c r="X261" s="336" t="str">
        <f>IFERROR(VLOOKUP(Table5[[#This Row],[PLAYER]],TE_L1!$AD:$AF,3,0),"-")</f>
        <v>-</v>
      </c>
      <c r="Y261" s="326" t="str">
        <f>IFERROR(VLOOKUP(Table5[[#This Row],[PLAYER]],TE_SEA!$AD:$AE,2,0),"-")</f>
        <v/>
      </c>
      <c r="Z261" s="326" t="str">
        <f>IFERROR(VLOOKUP(Table5[[#This Row],[PLAYER]],TE_L1!$AD:$AE,2,0),"-")</f>
        <v>-</v>
      </c>
    </row>
    <row r="262" spans="2:26" x14ac:dyDescent="0.3">
      <c r="B262" s="43" t="s">
        <v>1425</v>
      </c>
      <c r="C262" s="286" t="str">
        <f>IFERROR(VLOOKUP(Table2[[#This Row],[PLAYER]],QB_L1!$AB:$AD,3,0),"-")</f>
        <v/>
      </c>
      <c r="D262" s="244" t="str">
        <f>IFERROR(VLOOKUP(Table2[[#This Row],[PLAYER]],QB_SEA!$AB:$AC,2,0),"-")</f>
        <v/>
      </c>
      <c r="E262" s="244" t="str">
        <f>IFERROR(VLOOKUP(Table2[[#This Row],[PLAYER]],QB_L3!$AB:$AC,2,0),"-")</f>
        <v/>
      </c>
      <c r="F262" s="244" t="str">
        <f>IFERROR(VLOOKUP(Table2[[#This Row],[PLAYER]],QB_L1!$AB:$AC,2,0),"-")</f>
        <v/>
      </c>
      <c r="I262" s="43" t="s">
        <v>1425</v>
      </c>
      <c r="J262" s="286" t="str">
        <f>IFERROR(VLOOKUP(Table25[[#This Row],[PLAYER]],WR_L1!$AD:$AF,3,0),"-")</f>
        <v/>
      </c>
      <c r="K262" s="244" t="str">
        <f>IFERROR(VLOOKUP(Table25[[#This Row],[PLAYER]],WR_SEA!$AD:$AF,2,0),"-")</f>
        <v/>
      </c>
      <c r="L262" s="244" t="str">
        <f>IFERROR(VLOOKUP(Table25[[#This Row],[PLAYER]],WR_L3!$AD:$AF,2,0),"-")</f>
        <v>-</v>
      </c>
      <c r="M262" s="244" t="str">
        <f>IFERROR(VLOOKUP(Table25[[#This Row],[PLAYER]],WR_L1!$AD:$AF,2,0),"-")</f>
        <v/>
      </c>
      <c r="P262" s="290" t="s">
        <v>1425</v>
      </c>
      <c r="Q262" s="327" t="str">
        <f>IFERROR(VLOOKUP(Table3[[#This Row],[PLAYER]],RB_SEA!$AB:$AD,3,0),"")</f>
        <v/>
      </c>
      <c r="R262" s="244" t="str">
        <f>IFERROR(VLOOKUP(Table3[[#This Row],[PLAYER]],RB_SEA!$AB:$AF,2,0),"-")</f>
        <v/>
      </c>
      <c r="S262" s="244" t="str">
        <f>IFERROR(VLOOKUP(Table3[[#This Row],[PLAYER]],RB_L3!$AB:$AF,2,0),"-")</f>
        <v/>
      </c>
      <c r="T262" s="244" t="str">
        <f>IFERROR(VLOOKUP(Table3[[#This Row],[PLAYER]],'RB_L1 '!$AB:$AC,2,0),"-")</f>
        <v>-</v>
      </c>
      <c r="W262" s="292" t="s">
        <v>1425</v>
      </c>
      <c r="X262" s="336" t="str">
        <f>IFERROR(VLOOKUP(Table5[[#This Row],[PLAYER]],TE_L1!$AD:$AF,3,0),"-")</f>
        <v>-</v>
      </c>
      <c r="Y262" s="326" t="str">
        <f>IFERROR(VLOOKUP(Table5[[#This Row],[PLAYER]],TE_SEA!$AD:$AE,2,0),"-")</f>
        <v/>
      </c>
      <c r="Z262" s="326" t="str">
        <f>IFERROR(VLOOKUP(Table5[[#This Row],[PLAYER]],TE_L1!$AD:$AE,2,0),"-")</f>
        <v>-</v>
      </c>
    </row>
    <row r="263" spans="2:26" x14ac:dyDescent="0.3">
      <c r="B263" s="43" t="s">
        <v>1425</v>
      </c>
      <c r="C263" s="286" t="str">
        <f>IFERROR(VLOOKUP(Table2[[#This Row],[PLAYER]],QB_L1!$AB:$AD,3,0),"-")</f>
        <v/>
      </c>
      <c r="D263" s="244" t="str">
        <f>IFERROR(VLOOKUP(Table2[[#This Row],[PLAYER]],QB_SEA!$AB:$AC,2,0),"-")</f>
        <v/>
      </c>
      <c r="E263" s="244" t="str">
        <f>IFERROR(VLOOKUP(Table2[[#This Row],[PLAYER]],QB_L3!$AB:$AC,2,0),"-")</f>
        <v/>
      </c>
      <c r="F263" s="244" t="str">
        <f>IFERROR(VLOOKUP(Table2[[#This Row],[PLAYER]],QB_L1!$AB:$AC,2,0),"-")</f>
        <v/>
      </c>
      <c r="I263" s="43" t="s">
        <v>1425</v>
      </c>
      <c r="J263" s="286" t="str">
        <f>IFERROR(VLOOKUP(Table25[[#This Row],[PLAYER]],WR_L1!$AD:$AF,3,0),"-")</f>
        <v/>
      </c>
      <c r="K263" s="244" t="str">
        <f>IFERROR(VLOOKUP(Table25[[#This Row],[PLAYER]],WR_SEA!$AD:$AF,2,0),"-")</f>
        <v/>
      </c>
      <c r="L263" s="244" t="str">
        <f>IFERROR(VLOOKUP(Table25[[#This Row],[PLAYER]],WR_L3!$AD:$AF,2,0),"-")</f>
        <v>-</v>
      </c>
      <c r="M263" s="244" t="str">
        <f>IFERROR(VLOOKUP(Table25[[#This Row],[PLAYER]],WR_L1!$AD:$AF,2,0),"-")</f>
        <v/>
      </c>
      <c r="P263" s="290" t="s">
        <v>1425</v>
      </c>
      <c r="Q263" s="327" t="str">
        <f>IFERROR(VLOOKUP(Table3[[#This Row],[PLAYER]],RB_SEA!$AB:$AD,3,0),"")</f>
        <v/>
      </c>
      <c r="R263" s="244" t="str">
        <f>IFERROR(VLOOKUP(Table3[[#This Row],[PLAYER]],RB_SEA!$AB:$AF,2,0),"-")</f>
        <v/>
      </c>
      <c r="S263" s="244" t="str">
        <f>IFERROR(VLOOKUP(Table3[[#This Row],[PLAYER]],RB_L3!$AB:$AF,2,0),"-")</f>
        <v/>
      </c>
      <c r="T263" s="244" t="str">
        <f>IFERROR(VLOOKUP(Table3[[#This Row],[PLAYER]],'RB_L1 '!$AB:$AC,2,0),"-")</f>
        <v>-</v>
      </c>
      <c r="W263" s="292" t="s">
        <v>1425</v>
      </c>
      <c r="X263" s="336" t="str">
        <f>IFERROR(VLOOKUP(Table5[[#This Row],[PLAYER]],TE_L1!$AD:$AF,3,0),"-")</f>
        <v>-</v>
      </c>
      <c r="Y263" s="326" t="str">
        <f>IFERROR(VLOOKUP(Table5[[#This Row],[PLAYER]],TE_SEA!$AD:$AE,2,0),"-")</f>
        <v/>
      </c>
      <c r="Z263" s="326" t="str">
        <f>IFERROR(VLOOKUP(Table5[[#This Row],[PLAYER]],TE_L1!$AD:$AE,2,0),"-")</f>
        <v>-</v>
      </c>
    </row>
    <row r="264" spans="2:26" x14ac:dyDescent="0.3">
      <c r="B264" s="43" t="s">
        <v>1425</v>
      </c>
      <c r="C264" s="286" t="str">
        <f>IFERROR(VLOOKUP(Table2[[#This Row],[PLAYER]],QB_L1!$AB:$AD,3,0),"-")</f>
        <v/>
      </c>
      <c r="D264" s="244" t="str">
        <f>IFERROR(VLOOKUP(Table2[[#This Row],[PLAYER]],QB_SEA!$AB:$AC,2,0),"-")</f>
        <v/>
      </c>
      <c r="E264" s="244" t="str">
        <f>IFERROR(VLOOKUP(Table2[[#This Row],[PLAYER]],QB_L3!$AB:$AC,2,0),"-")</f>
        <v/>
      </c>
      <c r="F264" s="244" t="str">
        <f>IFERROR(VLOOKUP(Table2[[#This Row],[PLAYER]],QB_L1!$AB:$AC,2,0),"-")</f>
        <v/>
      </c>
      <c r="I264" s="43" t="s">
        <v>1425</v>
      </c>
      <c r="J264" s="286" t="str">
        <f>IFERROR(VLOOKUP(Table25[[#This Row],[PLAYER]],WR_L1!$AD:$AF,3,0),"-")</f>
        <v/>
      </c>
      <c r="K264" s="244" t="str">
        <f>IFERROR(VLOOKUP(Table25[[#This Row],[PLAYER]],WR_SEA!$AD:$AF,2,0),"-")</f>
        <v/>
      </c>
      <c r="L264" s="244" t="str">
        <f>IFERROR(VLOOKUP(Table25[[#This Row],[PLAYER]],WR_L3!$AD:$AF,2,0),"-")</f>
        <v>-</v>
      </c>
      <c r="M264" s="244" t="str">
        <f>IFERROR(VLOOKUP(Table25[[#This Row],[PLAYER]],WR_L1!$AD:$AF,2,0),"-")</f>
        <v/>
      </c>
      <c r="P264" s="290" t="s">
        <v>1425</v>
      </c>
      <c r="Q264" s="327" t="str">
        <f>IFERROR(VLOOKUP(Table3[[#This Row],[PLAYER]],RB_SEA!$AB:$AD,3,0),"")</f>
        <v/>
      </c>
      <c r="R264" s="244" t="str">
        <f>IFERROR(VLOOKUP(Table3[[#This Row],[PLAYER]],RB_SEA!$AB:$AF,2,0),"-")</f>
        <v/>
      </c>
      <c r="S264" s="244" t="str">
        <f>IFERROR(VLOOKUP(Table3[[#This Row],[PLAYER]],RB_L3!$AB:$AF,2,0),"-")</f>
        <v/>
      </c>
      <c r="T264" s="244" t="str">
        <f>IFERROR(VLOOKUP(Table3[[#This Row],[PLAYER]],'RB_L1 '!$AB:$AC,2,0),"-")</f>
        <v>-</v>
      </c>
      <c r="W264" s="292" t="s">
        <v>1425</v>
      </c>
      <c r="X264" s="336" t="str">
        <f>IFERROR(VLOOKUP(Table5[[#This Row],[PLAYER]],TE_L1!$AD:$AF,3,0),"-")</f>
        <v>-</v>
      </c>
      <c r="Y264" s="326" t="str">
        <f>IFERROR(VLOOKUP(Table5[[#This Row],[PLAYER]],TE_SEA!$AD:$AE,2,0),"-")</f>
        <v/>
      </c>
      <c r="Z264" s="326" t="str">
        <f>IFERROR(VLOOKUP(Table5[[#This Row],[PLAYER]],TE_L1!$AD:$AE,2,0),"-")</f>
        <v>-</v>
      </c>
    </row>
    <row r="265" spans="2:26" x14ac:dyDescent="0.3">
      <c r="B265" s="43" t="s">
        <v>1425</v>
      </c>
      <c r="C265" s="286" t="str">
        <f>IFERROR(VLOOKUP(Table2[[#This Row],[PLAYER]],QB_L1!$AB:$AD,3,0),"-")</f>
        <v/>
      </c>
      <c r="D265" s="244" t="str">
        <f>IFERROR(VLOOKUP(Table2[[#This Row],[PLAYER]],QB_SEA!$AB:$AC,2,0),"-")</f>
        <v/>
      </c>
      <c r="E265" s="244" t="str">
        <f>IFERROR(VLOOKUP(Table2[[#This Row],[PLAYER]],QB_L3!$AB:$AC,2,0),"-")</f>
        <v/>
      </c>
      <c r="F265" s="244" t="str">
        <f>IFERROR(VLOOKUP(Table2[[#This Row],[PLAYER]],QB_L1!$AB:$AC,2,0),"-")</f>
        <v/>
      </c>
      <c r="I265" s="43" t="s">
        <v>1425</v>
      </c>
      <c r="J265" s="286" t="str">
        <f>IFERROR(VLOOKUP(Table25[[#This Row],[PLAYER]],WR_L1!$AD:$AF,3,0),"-")</f>
        <v/>
      </c>
      <c r="K265" s="244" t="str">
        <f>IFERROR(VLOOKUP(Table25[[#This Row],[PLAYER]],WR_SEA!$AD:$AF,2,0),"-")</f>
        <v/>
      </c>
      <c r="L265" s="244" t="str">
        <f>IFERROR(VLOOKUP(Table25[[#This Row],[PLAYER]],WR_L3!$AD:$AF,2,0),"-")</f>
        <v>-</v>
      </c>
      <c r="M265" s="244" t="str">
        <f>IFERROR(VLOOKUP(Table25[[#This Row],[PLAYER]],WR_L1!$AD:$AF,2,0),"-")</f>
        <v/>
      </c>
      <c r="P265" s="290" t="s">
        <v>1425</v>
      </c>
      <c r="Q265" s="327" t="str">
        <f>IFERROR(VLOOKUP(Table3[[#This Row],[PLAYER]],RB_SEA!$AB:$AD,3,0),"")</f>
        <v/>
      </c>
      <c r="R265" s="244" t="str">
        <f>IFERROR(VLOOKUP(Table3[[#This Row],[PLAYER]],RB_SEA!$AB:$AF,2,0),"-")</f>
        <v/>
      </c>
      <c r="S265" s="244" t="str">
        <f>IFERROR(VLOOKUP(Table3[[#This Row],[PLAYER]],RB_L3!$AB:$AF,2,0),"-")</f>
        <v/>
      </c>
      <c r="T265" s="244" t="str">
        <f>IFERROR(VLOOKUP(Table3[[#This Row],[PLAYER]],'RB_L1 '!$AB:$AC,2,0),"-")</f>
        <v>-</v>
      </c>
      <c r="W265" s="292" t="s">
        <v>1425</v>
      </c>
      <c r="X265" s="336" t="str">
        <f>IFERROR(VLOOKUP(Table5[[#This Row],[PLAYER]],TE_L1!$AD:$AF,3,0),"-")</f>
        <v>-</v>
      </c>
      <c r="Y265" s="326" t="str">
        <f>IFERROR(VLOOKUP(Table5[[#This Row],[PLAYER]],TE_SEA!$AD:$AE,2,0),"-")</f>
        <v/>
      </c>
      <c r="Z265" s="326" t="str">
        <f>IFERROR(VLOOKUP(Table5[[#This Row],[PLAYER]],TE_L1!$AD:$AE,2,0),"-")</f>
        <v>-</v>
      </c>
    </row>
    <row r="266" spans="2:26" x14ac:dyDescent="0.3">
      <c r="B266" s="43" t="s">
        <v>1425</v>
      </c>
      <c r="C266" s="286" t="str">
        <f>IFERROR(VLOOKUP(Table2[[#This Row],[PLAYER]],QB_L1!$AB:$AD,3,0),"-")</f>
        <v/>
      </c>
      <c r="D266" s="244" t="str">
        <f>IFERROR(VLOOKUP(Table2[[#This Row],[PLAYER]],QB_SEA!$AB:$AC,2,0),"-")</f>
        <v/>
      </c>
      <c r="E266" s="244" t="str">
        <f>IFERROR(VLOOKUP(Table2[[#This Row],[PLAYER]],QB_L3!$AB:$AC,2,0),"-")</f>
        <v/>
      </c>
      <c r="F266" s="244" t="str">
        <f>IFERROR(VLOOKUP(Table2[[#This Row],[PLAYER]],QB_L1!$AB:$AC,2,0),"-")</f>
        <v/>
      </c>
      <c r="I266" s="43" t="s">
        <v>1425</v>
      </c>
      <c r="J266" s="286" t="str">
        <f>IFERROR(VLOOKUP(Table25[[#This Row],[PLAYER]],WR_L1!$AD:$AF,3,0),"-")</f>
        <v/>
      </c>
      <c r="K266" s="244" t="str">
        <f>IFERROR(VLOOKUP(Table25[[#This Row],[PLAYER]],WR_SEA!$AD:$AF,2,0),"-")</f>
        <v/>
      </c>
      <c r="L266" s="244" t="str">
        <f>IFERROR(VLOOKUP(Table25[[#This Row],[PLAYER]],WR_L3!$AD:$AF,2,0),"-")</f>
        <v>-</v>
      </c>
      <c r="M266" s="244" t="str">
        <f>IFERROR(VLOOKUP(Table25[[#This Row],[PLAYER]],WR_L1!$AD:$AF,2,0),"-")</f>
        <v/>
      </c>
      <c r="P266" s="290" t="s">
        <v>1425</v>
      </c>
      <c r="Q266" s="327" t="str">
        <f>IFERROR(VLOOKUP(Table3[[#This Row],[PLAYER]],RB_SEA!$AB:$AD,3,0),"")</f>
        <v/>
      </c>
      <c r="R266" s="244" t="str">
        <f>IFERROR(VLOOKUP(Table3[[#This Row],[PLAYER]],RB_SEA!$AB:$AF,2,0),"-")</f>
        <v/>
      </c>
      <c r="S266" s="244" t="str">
        <f>IFERROR(VLOOKUP(Table3[[#This Row],[PLAYER]],RB_L3!$AB:$AF,2,0),"-")</f>
        <v/>
      </c>
      <c r="T266" s="244" t="str">
        <f>IFERROR(VLOOKUP(Table3[[#This Row],[PLAYER]],'RB_L1 '!$AB:$AC,2,0),"-")</f>
        <v>-</v>
      </c>
      <c r="W266" s="292" t="s">
        <v>1425</v>
      </c>
      <c r="X266" s="336" t="str">
        <f>IFERROR(VLOOKUP(Table5[[#This Row],[PLAYER]],TE_L1!$AD:$AF,3,0),"-")</f>
        <v>-</v>
      </c>
      <c r="Y266" s="326" t="str">
        <f>IFERROR(VLOOKUP(Table5[[#This Row],[PLAYER]],TE_SEA!$AD:$AE,2,0),"-")</f>
        <v/>
      </c>
      <c r="Z266" s="326" t="str">
        <f>IFERROR(VLOOKUP(Table5[[#This Row],[PLAYER]],TE_L1!$AD:$AE,2,0),"-")</f>
        <v>-</v>
      </c>
    </row>
    <row r="267" spans="2:26" x14ac:dyDescent="0.3">
      <c r="B267" s="43" t="s">
        <v>1425</v>
      </c>
      <c r="C267" s="286" t="str">
        <f>IFERROR(VLOOKUP(Table2[[#This Row],[PLAYER]],QB_L1!$AB:$AD,3,0),"-")</f>
        <v/>
      </c>
      <c r="D267" s="244" t="str">
        <f>IFERROR(VLOOKUP(Table2[[#This Row],[PLAYER]],QB_SEA!$AB:$AC,2,0),"-")</f>
        <v/>
      </c>
      <c r="E267" s="244" t="str">
        <f>IFERROR(VLOOKUP(Table2[[#This Row],[PLAYER]],QB_L3!$AB:$AC,2,0),"-")</f>
        <v/>
      </c>
      <c r="F267" s="244" t="str">
        <f>IFERROR(VLOOKUP(Table2[[#This Row],[PLAYER]],QB_L1!$AB:$AC,2,0),"-")</f>
        <v/>
      </c>
      <c r="I267" s="43" t="s">
        <v>1425</v>
      </c>
      <c r="J267" s="286" t="str">
        <f>IFERROR(VLOOKUP(Table25[[#This Row],[PLAYER]],WR_L1!$AD:$AF,3,0),"-")</f>
        <v/>
      </c>
      <c r="K267" s="244" t="str">
        <f>IFERROR(VLOOKUP(Table25[[#This Row],[PLAYER]],WR_SEA!$AD:$AF,2,0),"-")</f>
        <v/>
      </c>
      <c r="L267" s="244" t="str">
        <f>IFERROR(VLOOKUP(Table25[[#This Row],[PLAYER]],WR_L3!$AD:$AF,2,0),"-")</f>
        <v>-</v>
      </c>
      <c r="M267" s="244" t="str">
        <f>IFERROR(VLOOKUP(Table25[[#This Row],[PLAYER]],WR_L1!$AD:$AF,2,0),"-")</f>
        <v/>
      </c>
      <c r="P267" s="290" t="s">
        <v>1425</v>
      </c>
      <c r="Q267" s="327" t="str">
        <f>IFERROR(VLOOKUP(Table3[[#This Row],[PLAYER]],RB_SEA!$AB:$AD,3,0),"")</f>
        <v/>
      </c>
      <c r="R267" s="244" t="str">
        <f>IFERROR(VLOOKUP(Table3[[#This Row],[PLAYER]],RB_SEA!$AB:$AF,2,0),"-")</f>
        <v/>
      </c>
      <c r="S267" s="244" t="str">
        <f>IFERROR(VLOOKUP(Table3[[#This Row],[PLAYER]],RB_L3!$AB:$AF,2,0),"-")</f>
        <v/>
      </c>
      <c r="T267" s="244" t="str">
        <f>IFERROR(VLOOKUP(Table3[[#This Row],[PLAYER]],'RB_L1 '!$AB:$AC,2,0),"-")</f>
        <v>-</v>
      </c>
      <c r="W267" s="292" t="s">
        <v>1425</v>
      </c>
      <c r="X267" s="336" t="str">
        <f>IFERROR(VLOOKUP(Table5[[#This Row],[PLAYER]],TE_L1!$AD:$AF,3,0),"-")</f>
        <v>-</v>
      </c>
      <c r="Y267" s="326" t="str">
        <f>IFERROR(VLOOKUP(Table5[[#This Row],[PLAYER]],TE_SEA!$AD:$AE,2,0),"-")</f>
        <v/>
      </c>
      <c r="Z267" s="326" t="str">
        <f>IFERROR(VLOOKUP(Table5[[#This Row],[PLAYER]],TE_L1!$AD:$AE,2,0),"-")</f>
        <v>-</v>
      </c>
    </row>
    <row r="268" spans="2:26" x14ac:dyDescent="0.3">
      <c r="B268" s="43" t="s">
        <v>1425</v>
      </c>
      <c r="C268" s="286" t="str">
        <f>IFERROR(VLOOKUP(Table2[[#This Row],[PLAYER]],QB_L1!$AB:$AD,3,0),"-")</f>
        <v/>
      </c>
      <c r="D268" s="244" t="str">
        <f>IFERROR(VLOOKUP(Table2[[#This Row],[PLAYER]],QB_SEA!$AB:$AC,2,0),"-")</f>
        <v/>
      </c>
      <c r="E268" s="244" t="str">
        <f>IFERROR(VLOOKUP(Table2[[#This Row],[PLAYER]],QB_L3!$AB:$AC,2,0),"-")</f>
        <v/>
      </c>
      <c r="F268" s="244" t="str">
        <f>IFERROR(VLOOKUP(Table2[[#This Row],[PLAYER]],QB_L1!$AB:$AC,2,0),"-")</f>
        <v/>
      </c>
      <c r="I268" s="43" t="s">
        <v>1425</v>
      </c>
      <c r="J268" s="286" t="str">
        <f>IFERROR(VLOOKUP(Table25[[#This Row],[PLAYER]],WR_L1!$AD:$AF,3,0),"-")</f>
        <v/>
      </c>
      <c r="K268" s="244" t="str">
        <f>IFERROR(VLOOKUP(Table25[[#This Row],[PLAYER]],WR_SEA!$AD:$AF,2,0),"-")</f>
        <v/>
      </c>
      <c r="L268" s="244" t="str">
        <f>IFERROR(VLOOKUP(Table25[[#This Row],[PLAYER]],WR_L3!$AD:$AF,2,0),"-")</f>
        <v>-</v>
      </c>
      <c r="M268" s="244" t="str">
        <f>IFERROR(VLOOKUP(Table25[[#This Row],[PLAYER]],WR_L1!$AD:$AF,2,0),"-")</f>
        <v/>
      </c>
      <c r="P268" s="290" t="s">
        <v>1425</v>
      </c>
      <c r="Q268" s="327" t="str">
        <f>IFERROR(VLOOKUP(Table3[[#This Row],[PLAYER]],RB_SEA!$AB:$AD,3,0),"")</f>
        <v/>
      </c>
      <c r="R268" s="244" t="str">
        <f>IFERROR(VLOOKUP(Table3[[#This Row],[PLAYER]],RB_SEA!$AB:$AF,2,0),"-")</f>
        <v/>
      </c>
      <c r="S268" s="244" t="str">
        <f>IFERROR(VLOOKUP(Table3[[#This Row],[PLAYER]],RB_L3!$AB:$AF,2,0),"-")</f>
        <v/>
      </c>
      <c r="T268" s="244" t="str">
        <f>IFERROR(VLOOKUP(Table3[[#This Row],[PLAYER]],'RB_L1 '!$AB:$AC,2,0),"-")</f>
        <v>-</v>
      </c>
      <c r="W268" s="292" t="s">
        <v>1425</v>
      </c>
      <c r="X268" s="336" t="str">
        <f>IFERROR(VLOOKUP(Table5[[#This Row],[PLAYER]],TE_L1!$AD:$AF,3,0),"-")</f>
        <v>-</v>
      </c>
      <c r="Y268" s="326" t="str">
        <f>IFERROR(VLOOKUP(Table5[[#This Row],[PLAYER]],TE_SEA!$AD:$AE,2,0),"-")</f>
        <v/>
      </c>
      <c r="Z268" s="326" t="str">
        <f>IFERROR(VLOOKUP(Table5[[#This Row],[PLAYER]],TE_L1!$AD:$AE,2,0),"-")</f>
        <v>-</v>
      </c>
    </row>
    <row r="269" spans="2:26" x14ac:dyDescent="0.3">
      <c r="B269" s="43" t="s">
        <v>1425</v>
      </c>
      <c r="C269" s="286" t="str">
        <f>IFERROR(VLOOKUP(Table2[[#This Row],[PLAYER]],QB_L1!$AB:$AD,3,0),"-")</f>
        <v/>
      </c>
      <c r="D269" s="244" t="str">
        <f>IFERROR(VLOOKUP(Table2[[#This Row],[PLAYER]],QB_SEA!$AB:$AC,2,0),"-")</f>
        <v/>
      </c>
      <c r="E269" s="244" t="str">
        <f>IFERROR(VLOOKUP(Table2[[#This Row],[PLAYER]],QB_L3!$AB:$AC,2,0),"-")</f>
        <v/>
      </c>
      <c r="F269" s="244" t="str">
        <f>IFERROR(VLOOKUP(Table2[[#This Row],[PLAYER]],QB_L1!$AB:$AC,2,0),"-")</f>
        <v/>
      </c>
      <c r="I269" s="43" t="s">
        <v>1425</v>
      </c>
      <c r="J269" s="286" t="str">
        <f>IFERROR(VLOOKUP(Table25[[#This Row],[PLAYER]],WR_L1!$AD:$AF,3,0),"-")</f>
        <v/>
      </c>
      <c r="K269" s="244" t="str">
        <f>IFERROR(VLOOKUP(Table25[[#This Row],[PLAYER]],WR_SEA!$AD:$AF,2,0),"-")</f>
        <v/>
      </c>
      <c r="L269" s="244" t="str">
        <f>IFERROR(VLOOKUP(Table25[[#This Row],[PLAYER]],WR_L3!$AD:$AF,2,0),"-")</f>
        <v>-</v>
      </c>
      <c r="M269" s="244" t="str">
        <f>IFERROR(VLOOKUP(Table25[[#This Row],[PLAYER]],WR_L1!$AD:$AF,2,0),"-")</f>
        <v/>
      </c>
      <c r="P269" s="290" t="s">
        <v>1425</v>
      </c>
      <c r="Q269" s="327" t="str">
        <f>IFERROR(VLOOKUP(Table3[[#This Row],[PLAYER]],RB_SEA!$AB:$AD,3,0),"")</f>
        <v/>
      </c>
      <c r="R269" s="244" t="str">
        <f>IFERROR(VLOOKUP(Table3[[#This Row],[PLAYER]],RB_SEA!$AB:$AF,2,0),"-")</f>
        <v/>
      </c>
      <c r="S269" s="244" t="str">
        <f>IFERROR(VLOOKUP(Table3[[#This Row],[PLAYER]],RB_L3!$AB:$AF,2,0),"-")</f>
        <v/>
      </c>
      <c r="T269" s="244" t="str">
        <f>IFERROR(VLOOKUP(Table3[[#This Row],[PLAYER]],'RB_L1 '!$AB:$AC,2,0),"-")</f>
        <v>-</v>
      </c>
      <c r="W269" s="292" t="s">
        <v>1425</v>
      </c>
      <c r="X269" s="336" t="str">
        <f>IFERROR(VLOOKUP(Table5[[#This Row],[PLAYER]],TE_L1!$AD:$AF,3,0),"-")</f>
        <v>-</v>
      </c>
      <c r="Y269" s="326" t="str">
        <f>IFERROR(VLOOKUP(Table5[[#This Row],[PLAYER]],TE_SEA!$AD:$AE,2,0),"-")</f>
        <v/>
      </c>
      <c r="Z269" s="326" t="str">
        <f>IFERROR(VLOOKUP(Table5[[#This Row],[PLAYER]],TE_L1!$AD:$AE,2,0),"-")</f>
        <v>-</v>
      </c>
    </row>
    <row r="270" spans="2:26" x14ac:dyDescent="0.3">
      <c r="B270" s="43" t="s">
        <v>1425</v>
      </c>
      <c r="C270" s="286" t="str">
        <f>IFERROR(VLOOKUP(Table2[[#This Row],[PLAYER]],QB_L1!$AB:$AD,3,0),"-")</f>
        <v/>
      </c>
      <c r="D270" s="244" t="str">
        <f>IFERROR(VLOOKUP(Table2[[#This Row],[PLAYER]],QB_SEA!$AB:$AC,2,0),"-")</f>
        <v/>
      </c>
      <c r="E270" s="244" t="str">
        <f>IFERROR(VLOOKUP(Table2[[#This Row],[PLAYER]],QB_L3!$AB:$AC,2,0),"-")</f>
        <v/>
      </c>
      <c r="F270" s="244" t="str">
        <f>IFERROR(VLOOKUP(Table2[[#This Row],[PLAYER]],QB_L1!$AB:$AC,2,0),"-")</f>
        <v/>
      </c>
      <c r="I270" s="43" t="s">
        <v>1425</v>
      </c>
      <c r="J270" s="286" t="str">
        <f>IFERROR(VLOOKUP(Table25[[#This Row],[PLAYER]],WR_L1!$AD:$AF,3,0),"-")</f>
        <v/>
      </c>
      <c r="K270" s="244" t="str">
        <f>IFERROR(VLOOKUP(Table25[[#This Row],[PLAYER]],WR_SEA!$AD:$AF,2,0),"-")</f>
        <v/>
      </c>
      <c r="L270" s="244" t="str">
        <f>IFERROR(VLOOKUP(Table25[[#This Row],[PLAYER]],WR_L3!$AD:$AF,2,0),"-")</f>
        <v>-</v>
      </c>
      <c r="M270" s="244" t="str">
        <f>IFERROR(VLOOKUP(Table25[[#This Row],[PLAYER]],WR_L1!$AD:$AF,2,0),"-")</f>
        <v/>
      </c>
      <c r="P270" s="290" t="s">
        <v>1425</v>
      </c>
      <c r="Q270" s="327" t="str">
        <f>IFERROR(VLOOKUP(Table3[[#This Row],[PLAYER]],RB_SEA!$AB:$AD,3,0),"")</f>
        <v/>
      </c>
      <c r="R270" s="244" t="str">
        <f>IFERROR(VLOOKUP(Table3[[#This Row],[PLAYER]],RB_SEA!$AB:$AF,2,0),"-")</f>
        <v/>
      </c>
      <c r="S270" s="244" t="str">
        <f>IFERROR(VLOOKUP(Table3[[#This Row],[PLAYER]],RB_L3!$AB:$AF,2,0),"-")</f>
        <v/>
      </c>
      <c r="T270" s="244" t="str">
        <f>IFERROR(VLOOKUP(Table3[[#This Row],[PLAYER]],'RB_L1 '!$AB:$AC,2,0),"-")</f>
        <v>-</v>
      </c>
      <c r="W270" s="292" t="s">
        <v>1425</v>
      </c>
      <c r="X270" s="336" t="str">
        <f>IFERROR(VLOOKUP(Table5[[#This Row],[PLAYER]],TE_L1!$AD:$AF,3,0),"-")</f>
        <v>-</v>
      </c>
      <c r="Y270" s="326" t="str">
        <f>IFERROR(VLOOKUP(Table5[[#This Row],[PLAYER]],TE_SEA!$AD:$AE,2,0),"-")</f>
        <v/>
      </c>
      <c r="Z270" s="326" t="str">
        <f>IFERROR(VLOOKUP(Table5[[#This Row],[PLAYER]],TE_L1!$AD:$AE,2,0),"-")</f>
        <v>-</v>
      </c>
    </row>
    <row r="271" spans="2:26" x14ac:dyDescent="0.3">
      <c r="B271" s="43" t="s">
        <v>1425</v>
      </c>
      <c r="C271" s="286" t="str">
        <f>IFERROR(VLOOKUP(Table2[[#This Row],[PLAYER]],QB_L1!$AB:$AD,3,0),"-")</f>
        <v/>
      </c>
      <c r="D271" s="244" t="str">
        <f>IFERROR(VLOOKUP(Table2[[#This Row],[PLAYER]],QB_SEA!$AB:$AC,2,0),"-")</f>
        <v/>
      </c>
      <c r="E271" s="244" t="str">
        <f>IFERROR(VLOOKUP(Table2[[#This Row],[PLAYER]],QB_L3!$AB:$AC,2,0),"-")</f>
        <v/>
      </c>
      <c r="F271" s="244" t="str">
        <f>IFERROR(VLOOKUP(Table2[[#This Row],[PLAYER]],QB_L1!$AB:$AC,2,0),"-")</f>
        <v/>
      </c>
      <c r="I271" s="43" t="s">
        <v>1425</v>
      </c>
      <c r="J271" s="286" t="str">
        <f>IFERROR(VLOOKUP(Table25[[#This Row],[PLAYER]],WR_L1!$AD:$AF,3,0),"-")</f>
        <v/>
      </c>
      <c r="K271" s="244" t="str">
        <f>IFERROR(VLOOKUP(Table25[[#This Row],[PLAYER]],WR_SEA!$AD:$AF,2,0),"-")</f>
        <v/>
      </c>
      <c r="L271" s="244" t="str">
        <f>IFERROR(VLOOKUP(Table25[[#This Row],[PLAYER]],WR_L3!$AD:$AF,2,0),"-")</f>
        <v>-</v>
      </c>
      <c r="M271" s="244" t="str">
        <f>IFERROR(VLOOKUP(Table25[[#This Row],[PLAYER]],WR_L1!$AD:$AF,2,0),"-")</f>
        <v/>
      </c>
      <c r="P271" s="290" t="s">
        <v>1425</v>
      </c>
      <c r="Q271" s="327" t="str">
        <f>IFERROR(VLOOKUP(Table3[[#This Row],[PLAYER]],RB_SEA!$AB:$AD,3,0),"")</f>
        <v/>
      </c>
      <c r="R271" s="244" t="str">
        <f>IFERROR(VLOOKUP(Table3[[#This Row],[PLAYER]],RB_SEA!$AB:$AF,2,0),"-")</f>
        <v/>
      </c>
      <c r="S271" s="244" t="str">
        <f>IFERROR(VLOOKUP(Table3[[#This Row],[PLAYER]],RB_L3!$AB:$AF,2,0),"-")</f>
        <v/>
      </c>
      <c r="T271" s="244" t="str">
        <f>IFERROR(VLOOKUP(Table3[[#This Row],[PLAYER]],'RB_L1 '!$AB:$AC,2,0),"-")</f>
        <v>-</v>
      </c>
      <c r="W271" s="292" t="s">
        <v>1425</v>
      </c>
      <c r="X271" s="336" t="str">
        <f>IFERROR(VLOOKUP(Table5[[#This Row],[PLAYER]],TE_L1!$AD:$AF,3,0),"-")</f>
        <v>-</v>
      </c>
      <c r="Y271" s="326" t="str">
        <f>IFERROR(VLOOKUP(Table5[[#This Row],[PLAYER]],TE_SEA!$AD:$AE,2,0),"-")</f>
        <v/>
      </c>
      <c r="Z271" s="326" t="str">
        <f>IFERROR(VLOOKUP(Table5[[#This Row],[PLAYER]],TE_L1!$AD:$AE,2,0),"-")</f>
        <v>-</v>
      </c>
    </row>
    <row r="272" spans="2:26" x14ac:dyDescent="0.3">
      <c r="B272" s="43" t="s">
        <v>1425</v>
      </c>
      <c r="C272" s="286" t="str">
        <f>IFERROR(VLOOKUP(Table2[[#This Row],[PLAYER]],QB_L1!$AB:$AD,3,0),"-")</f>
        <v/>
      </c>
      <c r="D272" s="244" t="str">
        <f>IFERROR(VLOOKUP(Table2[[#This Row],[PLAYER]],QB_SEA!$AB:$AC,2,0),"-")</f>
        <v/>
      </c>
      <c r="E272" s="244" t="str">
        <f>IFERROR(VLOOKUP(Table2[[#This Row],[PLAYER]],QB_L3!$AB:$AC,2,0),"-")</f>
        <v/>
      </c>
      <c r="F272" s="244" t="str">
        <f>IFERROR(VLOOKUP(Table2[[#This Row],[PLAYER]],QB_L1!$AB:$AC,2,0),"-")</f>
        <v/>
      </c>
      <c r="I272" s="43" t="s">
        <v>1425</v>
      </c>
      <c r="J272" s="286" t="str">
        <f>IFERROR(VLOOKUP(Table25[[#This Row],[PLAYER]],WR_L1!$AD:$AF,3,0),"-")</f>
        <v/>
      </c>
      <c r="K272" s="244" t="str">
        <f>IFERROR(VLOOKUP(Table25[[#This Row],[PLAYER]],WR_SEA!$AD:$AF,2,0),"-")</f>
        <v/>
      </c>
      <c r="L272" s="244" t="str">
        <f>IFERROR(VLOOKUP(Table25[[#This Row],[PLAYER]],WR_L3!$AD:$AF,2,0),"-")</f>
        <v>-</v>
      </c>
      <c r="M272" s="244" t="str">
        <f>IFERROR(VLOOKUP(Table25[[#This Row],[PLAYER]],WR_L1!$AD:$AF,2,0),"-")</f>
        <v/>
      </c>
      <c r="P272" s="290" t="s">
        <v>1425</v>
      </c>
      <c r="Q272" s="327" t="str">
        <f>IFERROR(VLOOKUP(Table3[[#This Row],[PLAYER]],RB_SEA!$AB:$AD,3,0),"")</f>
        <v/>
      </c>
      <c r="R272" s="244" t="str">
        <f>IFERROR(VLOOKUP(Table3[[#This Row],[PLAYER]],RB_SEA!$AB:$AF,2,0),"-")</f>
        <v/>
      </c>
      <c r="S272" s="244" t="str">
        <f>IFERROR(VLOOKUP(Table3[[#This Row],[PLAYER]],RB_L3!$AB:$AF,2,0),"-")</f>
        <v/>
      </c>
      <c r="T272" s="244" t="str">
        <f>IFERROR(VLOOKUP(Table3[[#This Row],[PLAYER]],'RB_L1 '!$AB:$AC,2,0),"-")</f>
        <v>-</v>
      </c>
      <c r="W272" s="292" t="s">
        <v>1425</v>
      </c>
      <c r="X272" s="336" t="str">
        <f>IFERROR(VLOOKUP(Table5[[#This Row],[PLAYER]],TE_L1!$AD:$AF,3,0),"-")</f>
        <v>-</v>
      </c>
      <c r="Y272" s="326" t="str">
        <f>IFERROR(VLOOKUP(Table5[[#This Row],[PLAYER]],TE_SEA!$AD:$AE,2,0),"-")</f>
        <v/>
      </c>
      <c r="Z272" s="326" t="str">
        <f>IFERROR(VLOOKUP(Table5[[#This Row],[PLAYER]],TE_L1!$AD:$AE,2,0),"-")</f>
        <v>-</v>
      </c>
    </row>
    <row r="273" spans="2:26" x14ac:dyDescent="0.3">
      <c r="B273" s="43" t="s">
        <v>1425</v>
      </c>
      <c r="C273" s="286" t="str">
        <f>IFERROR(VLOOKUP(Table2[[#This Row],[PLAYER]],QB_L1!$AB:$AD,3,0),"-")</f>
        <v/>
      </c>
      <c r="D273" s="244" t="str">
        <f>IFERROR(VLOOKUP(Table2[[#This Row],[PLAYER]],QB_SEA!$AB:$AC,2,0),"-")</f>
        <v/>
      </c>
      <c r="E273" s="244" t="str">
        <f>IFERROR(VLOOKUP(Table2[[#This Row],[PLAYER]],QB_L3!$AB:$AC,2,0),"-")</f>
        <v/>
      </c>
      <c r="F273" s="244" t="str">
        <f>IFERROR(VLOOKUP(Table2[[#This Row],[PLAYER]],QB_L1!$AB:$AC,2,0),"-")</f>
        <v/>
      </c>
      <c r="I273" s="43" t="s">
        <v>1425</v>
      </c>
      <c r="J273" s="286" t="str">
        <f>IFERROR(VLOOKUP(Table25[[#This Row],[PLAYER]],WR_L1!$AD:$AF,3,0),"-")</f>
        <v/>
      </c>
      <c r="K273" s="244" t="str">
        <f>IFERROR(VLOOKUP(Table25[[#This Row],[PLAYER]],WR_SEA!$AD:$AF,2,0),"-")</f>
        <v/>
      </c>
      <c r="L273" s="244" t="str">
        <f>IFERROR(VLOOKUP(Table25[[#This Row],[PLAYER]],WR_L3!$AD:$AF,2,0),"-")</f>
        <v>-</v>
      </c>
      <c r="M273" s="244" t="str">
        <f>IFERROR(VLOOKUP(Table25[[#This Row],[PLAYER]],WR_L1!$AD:$AF,2,0),"-")</f>
        <v/>
      </c>
      <c r="P273" s="290" t="s">
        <v>1425</v>
      </c>
      <c r="Q273" s="327" t="str">
        <f>IFERROR(VLOOKUP(Table3[[#This Row],[PLAYER]],RB_SEA!$AB:$AD,3,0),"")</f>
        <v/>
      </c>
      <c r="R273" s="244" t="str">
        <f>IFERROR(VLOOKUP(Table3[[#This Row],[PLAYER]],RB_SEA!$AB:$AF,2,0),"-")</f>
        <v/>
      </c>
      <c r="S273" s="244" t="str">
        <f>IFERROR(VLOOKUP(Table3[[#This Row],[PLAYER]],RB_L3!$AB:$AF,2,0),"-")</f>
        <v/>
      </c>
      <c r="T273" s="244" t="str">
        <f>IFERROR(VLOOKUP(Table3[[#This Row],[PLAYER]],'RB_L1 '!$AB:$AC,2,0),"-")</f>
        <v>-</v>
      </c>
      <c r="W273" s="292" t="s">
        <v>1425</v>
      </c>
      <c r="X273" s="336" t="str">
        <f>IFERROR(VLOOKUP(Table5[[#This Row],[PLAYER]],TE_L1!$AD:$AF,3,0),"-")</f>
        <v>-</v>
      </c>
      <c r="Y273" s="326" t="str">
        <f>IFERROR(VLOOKUP(Table5[[#This Row],[PLAYER]],TE_SEA!$AD:$AE,2,0),"-")</f>
        <v/>
      </c>
      <c r="Z273" s="326" t="str">
        <f>IFERROR(VLOOKUP(Table5[[#This Row],[PLAYER]],TE_L1!$AD:$AE,2,0),"-")</f>
        <v>-</v>
      </c>
    </row>
    <row r="274" spans="2:26" x14ac:dyDescent="0.3">
      <c r="B274" s="43" t="s">
        <v>1425</v>
      </c>
      <c r="C274" s="286" t="str">
        <f>IFERROR(VLOOKUP(Table2[[#This Row],[PLAYER]],QB_L1!$AB:$AD,3,0),"-")</f>
        <v/>
      </c>
      <c r="D274" s="244" t="str">
        <f>IFERROR(VLOOKUP(Table2[[#This Row],[PLAYER]],QB_SEA!$AB:$AC,2,0),"-")</f>
        <v/>
      </c>
      <c r="E274" s="244" t="str">
        <f>IFERROR(VLOOKUP(Table2[[#This Row],[PLAYER]],QB_L3!$AB:$AC,2,0),"-")</f>
        <v/>
      </c>
      <c r="F274" s="244" t="str">
        <f>IFERROR(VLOOKUP(Table2[[#This Row],[PLAYER]],QB_L1!$AB:$AC,2,0),"-")</f>
        <v/>
      </c>
      <c r="I274" s="43" t="s">
        <v>1425</v>
      </c>
      <c r="J274" s="286" t="str">
        <f>IFERROR(VLOOKUP(Table25[[#This Row],[PLAYER]],WR_L1!$AD:$AF,3,0),"-")</f>
        <v/>
      </c>
      <c r="K274" s="244" t="str">
        <f>IFERROR(VLOOKUP(Table25[[#This Row],[PLAYER]],WR_SEA!$AD:$AF,2,0),"-")</f>
        <v/>
      </c>
      <c r="L274" s="244" t="str">
        <f>IFERROR(VLOOKUP(Table25[[#This Row],[PLAYER]],WR_L3!$AD:$AF,2,0),"-")</f>
        <v>-</v>
      </c>
      <c r="M274" s="244" t="str">
        <f>IFERROR(VLOOKUP(Table25[[#This Row],[PLAYER]],WR_L1!$AD:$AF,2,0),"-")</f>
        <v/>
      </c>
      <c r="P274" s="290" t="s">
        <v>1425</v>
      </c>
      <c r="Q274" s="327" t="str">
        <f>IFERROR(VLOOKUP(Table3[[#This Row],[PLAYER]],RB_SEA!$AB:$AD,3,0),"")</f>
        <v/>
      </c>
      <c r="R274" s="244" t="str">
        <f>IFERROR(VLOOKUP(Table3[[#This Row],[PLAYER]],RB_SEA!$AB:$AF,2,0),"-")</f>
        <v/>
      </c>
      <c r="S274" s="244" t="str">
        <f>IFERROR(VLOOKUP(Table3[[#This Row],[PLAYER]],RB_L3!$AB:$AF,2,0),"-")</f>
        <v/>
      </c>
      <c r="T274" s="244" t="str">
        <f>IFERROR(VLOOKUP(Table3[[#This Row],[PLAYER]],'RB_L1 '!$AB:$AC,2,0),"-")</f>
        <v>-</v>
      </c>
      <c r="W274" s="292" t="s">
        <v>1425</v>
      </c>
      <c r="X274" s="336" t="str">
        <f>IFERROR(VLOOKUP(Table5[[#This Row],[PLAYER]],TE_L1!$AD:$AF,3,0),"-")</f>
        <v>-</v>
      </c>
      <c r="Y274" s="326" t="str">
        <f>IFERROR(VLOOKUP(Table5[[#This Row],[PLAYER]],TE_SEA!$AD:$AE,2,0),"-")</f>
        <v/>
      </c>
      <c r="Z274" s="326" t="str">
        <f>IFERROR(VLOOKUP(Table5[[#This Row],[PLAYER]],TE_L1!$AD:$AE,2,0),"-")</f>
        <v>-</v>
      </c>
    </row>
    <row r="275" spans="2:26" x14ac:dyDescent="0.3">
      <c r="B275" s="43" t="s">
        <v>1425</v>
      </c>
      <c r="C275" s="286" t="str">
        <f>IFERROR(VLOOKUP(Table2[[#This Row],[PLAYER]],QB_L1!$AB:$AD,3,0),"-")</f>
        <v/>
      </c>
      <c r="D275" s="244" t="str">
        <f>IFERROR(VLOOKUP(Table2[[#This Row],[PLAYER]],QB_SEA!$AB:$AC,2,0),"-")</f>
        <v/>
      </c>
      <c r="E275" s="244" t="str">
        <f>IFERROR(VLOOKUP(Table2[[#This Row],[PLAYER]],QB_L3!$AB:$AC,2,0),"-")</f>
        <v/>
      </c>
      <c r="F275" s="244" t="str">
        <f>IFERROR(VLOOKUP(Table2[[#This Row],[PLAYER]],QB_L1!$AB:$AC,2,0),"-")</f>
        <v/>
      </c>
      <c r="I275" s="43" t="s">
        <v>1425</v>
      </c>
      <c r="J275" s="286" t="str">
        <f>IFERROR(VLOOKUP(Table25[[#This Row],[PLAYER]],WR_L1!$AD:$AF,3,0),"-")</f>
        <v/>
      </c>
      <c r="K275" s="244" t="str">
        <f>IFERROR(VLOOKUP(Table25[[#This Row],[PLAYER]],WR_SEA!$AD:$AF,2,0),"-")</f>
        <v/>
      </c>
      <c r="L275" s="244" t="str">
        <f>IFERROR(VLOOKUP(Table25[[#This Row],[PLAYER]],WR_L3!$AD:$AF,2,0),"-")</f>
        <v>-</v>
      </c>
      <c r="M275" s="244" t="str">
        <f>IFERROR(VLOOKUP(Table25[[#This Row],[PLAYER]],WR_L1!$AD:$AF,2,0),"-")</f>
        <v/>
      </c>
      <c r="P275" s="290" t="s">
        <v>1425</v>
      </c>
      <c r="Q275" s="327" t="str">
        <f>IFERROR(VLOOKUP(Table3[[#This Row],[PLAYER]],RB_SEA!$AB:$AD,3,0),"")</f>
        <v/>
      </c>
      <c r="R275" s="244" t="str">
        <f>IFERROR(VLOOKUP(Table3[[#This Row],[PLAYER]],RB_SEA!$AB:$AF,2,0),"-")</f>
        <v/>
      </c>
      <c r="S275" s="244" t="str">
        <f>IFERROR(VLOOKUP(Table3[[#This Row],[PLAYER]],RB_L3!$AB:$AF,2,0),"-")</f>
        <v/>
      </c>
      <c r="T275" s="244" t="str">
        <f>IFERROR(VLOOKUP(Table3[[#This Row],[PLAYER]],'RB_L1 '!$AB:$AC,2,0),"-")</f>
        <v>-</v>
      </c>
      <c r="W275" s="292" t="s">
        <v>1425</v>
      </c>
      <c r="X275" s="336" t="str">
        <f>IFERROR(VLOOKUP(Table5[[#This Row],[PLAYER]],TE_L1!$AD:$AF,3,0),"-")</f>
        <v>-</v>
      </c>
      <c r="Y275" s="326" t="str">
        <f>IFERROR(VLOOKUP(Table5[[#This Row],[PLAYER]],TE_SEA!$AD:$AE,2,0),"-")</f>
        <v/>
      </c>
      <c r="Z275" s="326" t="str">
        <f>IFERROR(VLOOKUP(Table5[[#This Row],[PLAYER]],TE_L1!$AD:$AE,2,0),"-")</f>
        <v>-</v>
      </c>
    </row>
    <row r="276" spans="2:26" x14ac:dyDescent="0.3">
      <c r="B276" s="43" t="s">
        <v>1425</v>
      </c>
      <c r="C276" s="286" t="str">
        <f>IFERROR(VLOOKUP(Table2[[#This Row],[PLAYER]],QB_L1!$AB:$AD,3,0),"-")</f>
        <v/>
      </c>
      <c r="D276" s="244" t="str">
        <f>IFERROR(VLOOKUP(Table2[[#This Row],[PLAYER]],QB_SEA!$AB:$AC,2,0),"-")</f>
        <v/>
      </c>
      <c r="E276" s="244" t="str">
        <f>IFERROR(VLOOKUP(Table2[[#This Row],[PLAYER]],QB_L3!$AB:$AC,2,0),"-")</f>
        <v/>
      </c>
      <c r="F276" s="244" t="str">
        <f>IFERROR(VLOOKUP(Table2[[#This Row],[PLAYER]],QB_L1!$AB:$AC,2,0),"-")</f>
        <v/>
      </c>
      <c r="I276" s="43" t="s">
        <v>1425</v>
      </c>
      <c r="J276" s="286" t="str">
        <f>IFERROR(VLOOKUP(Table25[[#This Row],[PLAYER]],WR_L1!$AD:$AF,3,0),"-")</f>
        <v/>
      </c>
      <c r="K276" s="244" t="str">
        <f>IFERROR(VLOOKUP(Table25[[#This Row],[PLAYER]],WR_SEA!$AD:$AF,2,0),"-")</f>
        <v/>
      </c>
      <c r="L276" s="244" t="str">
        <f>IFERROR(VLOOKUP(Table25[[#This Row],[PLAYER]],WR_L3!$AD:$AF,2,0),"-")</f>
        <v>-</v>
      </c>
      <c r="M276" s="244" t="str">
        <f>IFERROR(VLOOKUP(Table25[[#This Row],[PLAYER]],WR_L1!$AD:$AF,2,0),"-")</f>
        <v/>
      </c>
      <c r="P276" s="290" t="s">
        <v>1425</v>
      </c>
      <c r="Q276" s="327" t="str">
        <f>IFERROR(VLOOKUP(Table3[[#This Row],[PLAYER]],RB_SEA!$AB:$AD,3,0),"")</f>
        <v/>
      </c>
      <c r="R276" s="244" t="str">
        <f>IFERROR(VLOOKUP(Table3[[#This Row],[PLAYER]],RB_SEA!$AB:$AF,2,0),"-")</f>
        <v/>
      </c>
      <c r="S276" s="244" t="str">
        <f>IFERROR(VLOOKUP(Table3[[#This Row],[PLAYER]],RB_L3!$AB:$AF,2,0),"-")</f>
        <v/>
      </c>
      <c r="T276" s="244" t="str">
        <f>IFERROR(VLOOKUP(Table3[[#This Row],[PLAYER]],'RB_L1 '!$AB:$AC,2,0),"-")</f>
        <v>-</v>
      </c>
      <c r="W276" s="292" t="s">
        <v>1425</v>
      </c>
      <c r="X276" s="336" t="str">
        <f>IFERROR(VLOOKUP(Table5[[#This Row],[PLAYER]],TE_L1!$AD:$AF,3,0),"-")</f>
        <v>-</v>
      </c>
      <c r="Y276" s="326" t="str">
        <f>IFERROR(VLOOKUP(Table5[[#This Row],[PLAYER]],TE_SEA!$AD:$AE,2,0),"-")</f>
        <v/>
      </c>
      <c r="Z276" s="326" t="str">
        <f>IFERROR(VLOOKUP(Table5[[#This Row],[PLAYER]],TE_L1!$AD:$AE,2,0),"-")</f>
        <v>-</v>
      </c>
    </row>
    <row r="277" spans="2:26" x14ac:dyDescent="0.3">
      <c r="B277" s="43" t="s">
        <v>1425</v>
      </c>
      <c r="C277" s="286" t="str">
        <f>IFERROR(VLOOKUP(Table2[[#This Row],[PLAYER]],QB_L1!$AB:$AD,3,0),"-")</f>
        <v/>
      </c>
      <c r="D277" s="244" t="str">
        <f>IFERROR(VLOOKUP(Table2[[#This Row],[PLAYER]],QB_SEA!$AB:$AC,2,0),"-")</f>
        <v/>
      </c>
      <c r="E277" s="244" t="str">
        <f>IFERROR(VLOOKUP(Table2[[#This Row],[PLAYER]],QB_L3!$AB:$AC,2,0),"-")</f>
        <v/>
      </c>
      <c r="F277" s="244" t="str">
        <f>IFERROR(VLOOKUP(Table2[[#This Row],[PLAYER]],QB_L1!$AB:$AC,2,0),"-")</f>
        <v/>
      </c>
      <c r="I277" s="43" t="s">
        <v>1425</v>
      </c>
      <c r="J277" s="286" t="str">
        <f>IFERROR(VLOOKUP(Table25[[#This Row],[PLAYER]],WR_L1!$AD:$AF,3,0),"-")</f>
        <v/>
      </c>
      <c r="K277" s="244" t="str">
        <f>IFERROR(VLOOKUP(Table25[[#This Row],[PLAYER]],WR_SEA!$AD:$AF,2,0),"-")</f>
        <v/>
      </c>
      <c r="L277" s="244" t="str">
        <f>IFERROR(VLOOKUP(Table25[[#This Row],[PLAYER]],WR_L3!$AD:$AF,2,0),"-")</f>
        <v>-</v>
      </c>
      <c r="M277" s="244" t="str">
        <f>IFERROR(VLOOKUP(Table25[[#This Row],[PLAYER]],WR_L1!$AD:$AF,2,0),"-")</f>
        <v/>
      </c>
      <c r="P277" s="290" t="s">
        <v>1425</v>
      </c>
      <c r="Q277" s="327" t="str">
        <f>IFERROR(VLOOKUP(Table3[[#This Row],[PLAYER]],RB_SEA!$AB:$AD,3,0),"")</f>
        <v/>
      </c>
      <c r="R277" s="244" t="str">
        <f>IFERROR(VLOOKUP(Table3[[#This Row],[PLAYER]],RB_SEA!$AB:$AF,2,0),"-")</f>
        <v/>
      </c>
      <c r="S277" s="244" t="str">
        <f>IFERROR(VLOOKUP(Table3[[#This Row],[PLAYER]],RB_L3!$AB:$AF,2,0),"-")</f>
        <v/>
      </c>
      <c r="T277" s="244" t="str">
        <f>IFERROR(VLOOKUP(Table3[[#This Row],[PLAYER]],'RB_L1 '!$AB:$AC,2,0),"-")</f>
        <v>-</v>
      </c>
      <c r="W277" s="292" t="s">
        <v>1425</v>
      </c>
      <c r="X277" s="336" t="str">
        <f>IFERROR(VLOOKUP(Table5[[#This Row],[PLAYER]],TE_L1!$AD:$AF,3,0),"-")</f>
        <v>-</v>
      </c>
      <c r="Y277" s="326" t="str">
        <f>IFERROR(VLOOKUP(Table5[[#This Row],[PLAYER]],TE_SEA!$AD:$AE,2,0),"-")</f>
        <v/>
      </c>
      <c r="Z277" s="326" t="str">
        <f>IFERROR(VLOOKUP(Table5[[#This Row],[PLAYER]],TE_L1!$AD:$AE,2,0),"-")</f>
        <v>-</v>
      </c>
    </row>
    <row r="278" spans="2:26" x14ac:dyDescent="0.3">
      <c r="B278" s="43" t="s">
        <v>1425</v>
      </c>
      <c r="C278" s="286" t="str">
        <f>IFERROR(VLOOKUP(Table2[[#This Row],[PLAYER]],QB_L1!$AB:$AD,3,0),"-")</f>
        <v/>
      </c>
      <c r="D278" s="244" t="str">
        <f>IFERROR(VLOOKUP(Table2[[#This Row],[PLAYER]],QB_SEA!$AB:$AC,2,0),"-")</f>
        <v/>
      </c>
      <c r="E278" s="244" t="str">
        <f>IFERROR(VLOOKUP(Table2[[#This Row],[PLAYER]],QB_L3!$AB:$AC,2,0),"-")</f>
        <v/>
      </c>
      <c r="F278" s="244" t="str">
        <f>IFERROR(VLOOKUP(Table2[[#This Row],[PLAYER]],QB_L1!$AB:$AC,2,0),"-")</f>
        <v/>
      </c>
      <c r="I278" s="43" t="s">
        <v>1425</v>
      </c>
      <c r="J278" s="286" t="str">
        <f>IFERROR(VLOOKUP(Table25[[#This Row],[PLAYER]],WR_L1!$AD:$AF,3,0),"-")</f>
        <v/>
      </c>
      <c r="K278" s="244" t="str">
        <f>IFERROR(VLOOKUP(Table25[[#This Row],[PLAYER]],WR_SEA!$AD:$AF,2,0),"-")</f>
        <v/>
      </c>
      <c r="L278" s="244" t="str">
        <f>IFERROR(VLOOKUP(Table25[[#This Row],[PLAYER]],WR_L3!$AD:$AF,2,0),"-")</f>
        <v>-</v>
      </c>
      <c r="M278" s="244" t="str">
        <f>IFERROR(VLOOKUP(Table25[[#This Row],[PLAYER]],WR_L1!$AD:$AF,2,0),"-")</f>
        <v/>
      </c>
      <c r="P278" s="290" t="s">
        <v>1425</v>
      </c>
      <c r="Q278" s="327" t="str">
        <f>IFERROR(VLOOKUP(Table3[[#This Row],[PLAYER]],RB_SEA!$AB:$AD,3,0),"")</f>
        <v/>
      </c>
      <c r="R278" s="244" t="str">
        <f>IFERROR(VLOOKUP(Table3[[#This Row],[PLAYER]],RB_SEA!$AB:$AF,2,0),"-")</f>
        <v/>
      </c>
      <c r="S278" s="244" t="str">
        <f>IFERROR(VLOOKUP(Table3[[#This Row],[PLAYER]],RB_L3!$AB:$AF,2,0),"-")</f>
        <v/>
      </c>
      <c r="T278" s="244" t="str">
        <f>IFERROR(VLOOKUP(Table3[[#This Row],[PLAYER]],'RB_L1 '!$AB:$AC,2,0),"-")</f>
        <v>-</v>
      </c>
      <c r="W278" s="292" t="s">
        <v>1425</v>
      </c>
      <c r="X278" s="336" t="str">
        <f>IFERROR(VLOOKUP(Table5[[#This Row],[PLAYER]],TE_L1!$AD:$AF,3,0),"-")</f>
        <v>-</v>
      </c>
      <c r="Y278" s="326" t="str">
        <f>IFERROR(VLOOKUP(Table5[[#This Row],[PLAYER]],TE_SEA!$AD:$AE,2,0),"-")</f>
        <v/>
      </c>
      <c r="Z278" s="326" t="str">
        <f>IFERROR(VLOOKUP(Table5[[#This Row],[PLAYER]],TE_L1!$AD:$AE,2,0),"-")</f>
        <v>-</v>
      </c>
    </row>
    <row r="279" spans="2:26" x14ac:dyDescent="0.3">
      <c r="B279" s="43" t="s">
        <v>1425</v>
      </c>
      <c r="C279" s="286" t="str">
        <f>IFERROR(VLOOKUP(Table2[[#This Row],[PLAYER]],QB_L1!$AB:$AD,3,0),"-")</f>
        <v/>
      </c>
      <c r="D279" s="244" t="str">
        <f>IFERROR(VLOOKUP(Table2[[#This Row],[PLAYER]],QB_SEA!$AB:$AC,2,0),"-")</f>
        <v/>
      </c>
      <c r="E279" s="244" t="str">
        <f>IFERROR(VLOOKUP(Table2[[#This Row],[PLAYER]],QB_L3!$AB:$AC,2,0),"-")</f>
        <v/>
      </c>
      <c r="F279" s="244" t="str">
        <f>IFERROR(VLOOKUP(Table2[[#This Row],[PLAYER]],QB_L1!$AB:$AC,2,0),"-")</f>
        <v/>
      </c>
      <c r="I279" s="43" t="s">
        <v>1425</v>
      </c>
      <c r="J279" s="286" t="str">
        <f>IFERROR(VLOOKUP(Table25[[#This Row],[PLAYER]],WR_L1!$AD:$AF,3,0),"-")</f>
        <v/>
      </c>
      <c r="K279" s="244" t="str">
        <f>IFERROR(VLOOKUP(Table25[[#This Row],[PLAYER]],WR_SEA!$AD:$AF,2,0),"-")</f>
        <v/>
      </c>
      <c r="L279" s="244" t="str">
        <f>IFERROR(VLOOKUP(Table25[[#This Row],[PLAYER]],WR_L3!$AD:$AF,2,0),"-")</f>
        <v>-</v>
      </c>
      <c r="M279" s="244" t="str">
        <f>IFERROR(VLOOKUP(Table25[[#This Row],[PLAYER]],WR_L1!$AD:$AF,2,0),"-")</f>
        <v/>
      </c>
      <c r="P279" s="290" t="s">
        <v>1425</v>
      </c>
      <c r="Q279" s="327" t="str">
        <f>IFERROR(VLOOKUP(Table3[[#This Row],[PLAYER]],RB_SEA!$AB:$AD,3,0),"")</f>
        <v/>
      </c>
      <c r="R279" s="244" t="str">
        <f>IFERROR(VLOOKUP(Table3[[#This Row],[PLAYER]],RB_SEA!$AB:$AF,2,0),"-")</f>
        <v/>
      </c>
      <c r="S279" s="244" t="str">
        <f>IFERROR(VLOOKUP(Table3[[#This Row],[PLAYER]],RB_L3!$AB:$AF,2,0),"-")</f>
        <v/>
      </c>
      <c r="T279" s="244" t="str">
        <f>IFERROR(VLOOKUP(Table3[[#This Row],[PLAYER]],'RB_L1 '!$AB:$AC,2,0),"-")</f>
        <v>-</v>
      </c>
      <c r="W279" s="292" t="s">
        <v>1425</v>
      </c>
      <c r="X279" s="336" t="str">
        <f>IFERROR(VLOOKUP(Table5[[#This Row],[PLAYER]],TE_L1!$AD:$AF,3,0),"-")</f>
        <v>-</v>
      </c>
      <c r="Y279" s="326" t="str">
        <f>IFERROR(VLOOKUP(Table5[[#This Row],[PLAYER]],TE_SEA!$AD:$AE,2,0),"-")</f>
        <v/>
      </c>
      <c r="Z279" s="326" t="str">
        <f>IFERROR(VLOOKUP(Table5[[#This Row],[PLAYER]],TE_L1!$AD:$AE,2,0),"-")</f>
        <v>-</v>
      </c>
    </row>
    <row r="280" spans="2:26" x14ac:dyDescent="0.3">
      <c r="B280" s="43" t="s">
        <v>1425</v>
      </c>
      <c r="C280" s="286" t="str">
        <f>IFERROR(VLOOKUP(Table2[[#This Row],[PLAYER]],QB_L1!$AB:$AD,3,0),"-")</f>
        <v/>
      </c>
      <c r="D280" s="244" t="str">
        <f>IFERROR(VLOOKUP(Table2[[#This Row],[PLAYER]],QB_SEA!$AB:$AC,2,0),"-")</f>
        <v/>
      </c>
      <c r="E280" s="244" t="str">
        <f>IFERROR(VLOOKUP(Table2[[#This Row],[PLAYER]],QB_L3!$AB:$AC,2,0),"-")</f>
        <v/>
      </c>
      <c r="F280" s="244" t="str">
        <f>IFERROR(VLOOKUP(Table2[[#This Row],[PLAYER]],QB_L1!$AB:$AC,2,0),"-")</f>
        <v/>
      </c>
      <c r="I280" s="43" t="s">
        <v>1425</v>
      </c>
      <c r="J280" s="286" t="str">
        <f>IFERROR(VLOOKUP(Table25[[#This Row],[PLAYER]],WR_L1!$AD:$AF,3,0),"-")</f>
        <v/>
      </c>
      <c r="K280" s="244" t="str">
        <f>IFERROR(VLOOKUP(Table25[[#This Row],[PLAYER]],WR_SEA!$AD:$AF,2,0),"-")</f>
        <v/>
      </c>
      <c r="L280" s="244" t="str">
        <f>IFERROR(VLOOKUP(Table25[[#This Row],[PLAYER]],WR_L3!$AD:$AF,2,0),"-")</f>
        <v>-</v>
      </c>
      <c r="M280" s="244" t="str">
        <f>IFERROR(VLOOKUP(Table25[[#This Row],[PLAYER]],WR_L1!$AD:$AF,2,0),"-")</f>
        <v/>
      </c>
      <c r="P280" s="290" t="s">
        <v>1425</v>
      </c>
      <c r="Q280" s="327" t="str">
        <f>IFERROR(VLOOKUP(Table3[[#This Row],[PLAYER]],RB_SEA!$AB:$AD,3,0),"")</f>
        <v/>
      </c>
      <c r="R280" s="244" t="str">
        <f>IFERROR(VLOOKUP(Table3[[#This Row],[PLAYER]],RB_SEA!$AB:$AF,2,0),"-")</f>
        <v/>
      </c>
      <c r="S280" s="244" t="str">
        <f>IFERROR(VLOOKUP(Table3[[#This Row],[PLAYER]],RB_L3!$AB:$AF,2,0),"-")</f>
        <v/>
      </c>
      <c r="T280" s="244" t="str">
        <f>IFERROR(VLOOKUP(Table3[[#This Row],[PLAYER]],'RB_L1 '!$AB:$AC,2,0),"-")</f>
        <v>-</v>
      </c>
      <c r="W280" s="292" t="s">
        <v>1425</v>
      </c>
      <c r="X280" s="336" t="str">
        <f>IFERROR(VLOOKUP(Table5[[#This Row],[PLAYER]],TE_L1!$AD:$AF,3,0),"-")</f>
        <v>-</v>
      </c>
      <c r="Y280" s="326" t="str">
        <f>IFERROR(VLOOKUP(Table5[[#This Row],[PLAYER]],TE_SEA!$AD:$AE,2,0),"-")</f>
        <v/>
      </c>
      <c r="Z280" s="326" t="str">
        <f>IFERROR(VLOOKUP(Table5[[#This Row],[PLAYER]],TE_L1!$AD:$AE,2,0),"-")</f>
        <v>-</v>
      </c>
    </row>
    <row r="281" spans="2:26" x14ac:dyDescent="0.3">
      <c r="B281" s="43" t="s">
        <v>1425</v>
      </c>
      <c r="C281" s="286" t="str">
        <f>IFERROR(VLOOKUP(Table2[[#This Row],[PLAYER]],QB_L1!$AB:$AD,3,0),"-")</f>
        <v/>
      </c>
      <c r="D281" s="244" t="str">
        <f>IFERROR(VLOOKUP(Table2[[#This Row],[PLAYER]],QB_SEA!$AB:$AC,2,0),"-")</f>
        <v/>
      </c>
      <c r="E281" s="244" t="str">
        <f>IFERROR(VLOOKUP(Table2[[#This Row],[PLAYER]],QB_L3!$AB:$AC,2,0),"-")</f>
        <v/>
      </c>
      <c r="F281" s="244" t="str">
        <f>IFERROR(VLOOKUP(Table2[[#This Row],[PLAYER]],QB_L1!$AB:$AC,2,0),"-")</f>
        <v/>
      </c>
      <c r="I281" s="43" t="s">
        <v>1425</v>
      </c>
      <c r="J281" s="286" t="str">
        <f>IFERROR(VLOOKUP(Table25[[#This Row],[PLAYER]],WR_L1!$AD:$AF,3,0),"-")</f>
        <v/>
      </c>
      <c r="K281" s="244" t="str">
        <f>IFERROR(VLOOKUP(Table25[[#This Row],[PLAYER]],WR_SEA!$AD:$AF,2,0),"-")</f>
        <v/>
      </c>
      <c r="L281" s="244" t="str">
        <f>IFERROR(VLOOKUP(Table25[[#This Row],[PLAYER]],WR_L3!$AD:$AF,2,0),"-")</f>
        <v>-</v>
      </c>
      <c r="M281" s="244" t="str">
        <f>IFERROR(VLOOKUP(Table25[[#This Row],[PLAYER]],WR_L1!$AD:$AF,2,0),"-")</f>
        <v/>
      </c>
      <c r="P281" s="290" t="s">
        <v>1425</v>
      </c>
      <c r="Q281" s="327" t="str">
        <f>IFERROR(VLOOKUP(Table3[[#This Row],[PLAYER]],RB_SEA!$AB:$AD,3,0),"")</f>
        <v/>
      </c>
      <c r="R281" s="244" t="str">
        <f>IFERROR(VLOOKUP(Table3[[#This Row],[PLAYER]],RB_SEA!$AB:$AF,2,0),"-")</f>
        <v/>
      </c>
      <c r="S281" s="244" t="str">
        <f>IFERROR(VLOOKUP(Table3[[#This Row],[PLAYER]],RB_L3!$AB:$AF,2,0),"-")</f>
        <v/>
      </c>
      <c r="T281" s="244" t="str">
        <f>IFERROR(VLOOKUP(Table3[[#This Row],[PLAYER]],'RB_L1 '!$AB:$AC,2,0),"-")</f>
        <v>-</v>
      </c>
      <c r="W281" s="292" t="s">
        <v>1425</v>
      </c>
      <c r="X281" s="336" t="str">
        <f>IFERROR(VLOOKUP(Table5[[#This Row],[PLAYER]],TE_L1!$AD:$AF,3,0),"-")</f>
        <v>-</v>
      </c>
      <c r="Y281" s="326" t="str">
        <f>IFERROR(VLOOKUP(Table5[[#This Row],[PLAYER]],TE_SEA!$AD:$AE,2,0),"-")</f>
        <v/>
      </c>
      <c r="Z281" s="326" t="str">
        <f>IFERROR(VLOOKUP(Table5[[#This Row],[PLAYER]],TE_L1!$AD:$AE,2,0),"-")</f>
        <v>-</v>
      </c>
    </row>
    <row r="282" spans="2:26" x14ac:dyDescent="0.3">
      <c r="B282" s="43" t="s">
        <v>1425</v>
      </c>
      <c r="C282" s="286" t="str">
        <f>IFERROR(VLOOKUP(Table2[[#This Row],[PLAYER]],QB_L1!$AB:$AD,3,0),"-")</f>
        <v/>
      </c>
      <c r="D282" s="244" t="str">
        <f>IFERROR(VLOOKUP(Table2[[#This Row],[PLAYER]],QB_SEA!$AB:$AC,2,0),"-")</f>
        <v/>
      </c>
      <c r="E282" s="244" t="str">
        <f>IFERROR(VLOOKUP(Table2[[#This Row],[PLAYER]],QB_L3!$AB:$AC,2,0),"-")</f>
        <v/>
      </c>
      <c r="F282" s="244" t="str">
        <f>IFERROR(VLOOKUP(Table2[[#This Row],[PLAYER]],QB_L1!$AB:$AC,2,0),"-")</f>
        <v/>
      </c>
      <c r="I282" s="43" t="s">
        <v>1425</v>
      </c>
      <c r="J282" s="286" t="str">
        <f>IFERROR(VLOOKUP(Table25[[#This Row],[PLAYER]],WR_L1!$AD:$AF,3,0),"-")</f>
        <v/>
      </c>
      <c r="K282" s="244" t="str">
        <f>IFERROR(VLOOKUP(Table25[[#This Row],[PLAYER]],WR_SEA!$AD:$AF,2,0),"-")</f>
        <v/>
      </c>
      <c r="L282" s="244" t="str">
        <f>IFERROR(VLOOKUP(Table25[[#This Row],[PLAYER]],WR_L3!$AD:$AF,2,0),"-")</f>
        <v>-</v>
      </c>
      <c r="M282" s="244" t="str">
        <f>IFERROR(VLOOKUP(Table25[[#This Row],[PLAYER]],WR_L1!$AD:$AF,2,0),"-")</f>
        <v/>
      </c>
      <c r="P282" s="290" t="s">
        <v>1425</v>
      </c>
      <c r="Q282" s="327" t="str">
        <f>IFERROR(VLOOKUP(Table3[[#This Row],[PLAYER]],RB_SEA!$AB:$AD,3,0),"")</f>
        <v/>
      </c>
      <c r="R282" s="244" t="str">
        <f>IFERROR(VLOOKUP(Table3[[#This Row],[PLAYER]],RB_SEA!$AB:$AF,2,0),"-")</f>
        <v/>
      </c>
      <c r="S282" s="244" t="str">
        <f>IFERROR(VLOOKUP(Table3[[#This Row],[PLAYER]],RB_L3!$AB:$AF,2,0),"-")</f>
        <v/>
      </c>
      <c r="T282" s="244" t="str">
        <f>IFERROR(VLOOKUP(Table3[[#This Row],[PLAYER]],'RB_L1 '!$AB:$AC,2,0),"-")</f>
        <v>-</v>
      </c>
      <c r="W282" s="292" t="s">
        <v>1425</v>
      </c>
      <c r="X282" s="336" t="str">
        <f>IFERROR(VLOOKUP(Table5[[#This Row],[PLAYER]],TE_L1!$AD:$AF,3,0),"-")</f>
        <v>-</v>
      </c>
      <c r="Y282" s="326" t="str">
        <f>IFERROR(VLOOKUP(Table5[[#This Row],[PLAYER]],TE_SEA!$AD:$AE,2,0),"-")</f>
        <v/>
      </c>
      <c r="Z282" s="326" t="str">
        <f>IFERROR(VLOOKUP(Table5[[#This Row],[PLAYER]],TE_L1!$AD:$AE,2,0),"-")</f>
        <v>-</v>
      </c>
    </row>
    <row r="283" spans="2:26" x14ac:dyDescent="0.3">
      <c r="B283" s="43" t="s">
        <v>1425</v>
      </c>
      <c r="C283" s="286" t="str">
        <f>IFERROR(VLOOKUP(Table2[[#This Row],[PLAYER]],QB_L1!$AB:$AD,3,0),"-")</f>
        <v/>
      </c>
      <c r="D283" s="244" t="str">
        <f>IFERROR(VLOOKUP(Table2[[#This Row],[PLAYER]],QB_SEA!$AB:$AC,2,0),"-")</f>
        <v/>
      </c>
      <c r="E283" s="244" t="str">
        <f>IFERROR(VLOOKUP(Table2[[#This Row],[PLAYER]],QB_L3!$AB:$AC,2,0),"-")</f>
        <v/>
      </c>
      <c r="F283" s="244" t="str">
        <f>IFERROR(VLOOKUP(Table2[[#This Row],[PLAYER]],QB_L1!$AB:$AC,2,0),"-")</f>
        <v/>
      </c>
      <c r="I283" s="43" t="s">
        <v>1425</v>
      </c>
      <c r="J283" s="286" t="str">
        <f>IFERROR(VLOOKUP(Table25[[#This Row],[PLAYER]],WR_L1!$AD:$AF,3,0),"-")</f>
        <v/>
      </c>
      <c r="K283" s="244" t="str">
        <f>IFERROR(VLOOKUP(Table25[[#This Row],[PLAYER]],WR_SEA!$AD:$AF,2,0),"-")</f>
        <v/>
      </c>
      <c r="L283" s="244" t="str">
        <f>IFERROR(VLOOKUP(Table25[[#This Row],[PLAYER]],WR_L3!$AD:$AF,2,0),"-")</f>
        <v>-</v>
      </c>
      <c r="M283" s="244" t="str">
        <f>IFERROR(VLOOKUP(Table25[[#This Row],[PLAYER]],WR_L1!$AD:$AF,2,0),"-")</f>
        <v/>
      </c>
      <c r="P283" s="290" t="s">
        <v>1425</v>
      </c>
      <c r="Q283" s="327" t="str">
        <f>IFERROR(VLOOKUP(Table3[[#This Row],[PLAYER]],RB_SEA!$AB:$AD,3,0),"")</f>
        <v/>
      </c>
      <c r="R283" s="244" t="str">
        <f>IFERROR(VLOOKUP(Table3[[#This Row],[PLAYER]],RB_SEA!$AB:$AF,2,0),"-")</f>
        <v/>
      </c>
      <c r="S283" s="244" t="str">
        <f>IFERROR(VLOOKUP(Table3[[#This Row],[PLAYER]],RB_L3!$AB:$AF,2,0),"-")</f>
        <v/>
      </c>
      <c r="T283" s="244" t="str">
        <f>IFERROR(VLOOKUP(Table3[[#This Row],[PLAYER]],'RB_L1 '!$AB:$AC,2,0),"-")</f>
        <v>-</v>
      </c>
      <c r="W283" s="292" t="s">
        <v>1425</v>
      </c>
      <c r="X283" s="336" t="str">
        <f>IFERROR(VLOOKUP(Table5[[#This Row],[PLAYER]],TE_L1!$AD:$AF,3,0),"-")</f>
        <v>-</v>
      </c>
      <c r="Y283" s="326" t="str">
        <f>IFERROR(VLOOKUP(Table5[[#This Row],[PLAYER]],TE_SEA!$AD:$AE,2,0),"-")</f>
        <v/>
      </c>
      <c r="Z283" s="326" t="str">
        <f>IFERROR(VLOOKUP(Table5[[#This Row],[PLAYER]],TE_L1!$AD:$AE,2,0),"-")</f>
        <v>-</v>
      </c>
    </row>
    <row r="284" spans="2:26" x14ac:dyDescent="0.3">
      <c r="B284" s="43" t="s">
        <v>1425</v>
      </c>
      <c r="C284" s="286" t="str">
        <f>IFERROR(VLOOKUP(Table2[[#This Row],[PLAYER]],QB_L1!$AB:$AD,3,0),"-")</f>
        <v/>
      </c>
      <c r="D284" s="244" t="str">
        <f>IFERROR(VLOOKUP(Table2[[#This Row],[PLAYER]],QB_SEA!$AB:$AC,2,0),"-")</f>
        <v/>
      </c>
      <c r="E284" s="244" t="str">
        <f>IFERROR(VLOOKUP(Table2[[#This Row],[PLAYER]],QB_L3!$AB:$AC,2,0),"-")</f>
        <v/>
      </c>
      <c r="F284" s="244" t="str">
        <f>IFERROR(VLOOKUP(Table2[[#This Row],[PLAYER]],QB_L1!$AB:$AC,2,0),"-")</f>
        <v/>
      </c>
      <c r="I284" s="43" t="s">
        <v>1425</v>
      </c>
      <c r="J284" s="286" t="str">
        <f>IFERROR(VLOOKUP(Table25[[#This Row],[PLAYER]],WR_L1!$AD:$AF,3,0),"-")</f>
        <v/>
      </c>
      <c r="K284" s="244" t="str">
        <f>IFERROR(VLOOKUP(Table25[[#This Row],[PLAYER]],WR_SEA!$AD:$AF,2,0),"-")</f>
        <v/>
      </c>
      <c r="L284" s="244" t="str">
        <f>IFERROR(VLOOKUP(Table25[[#This Row],[PLAYER]],WR_L3!$AD:$AF,2,0),"-")</f>
        <v>-</v>
      </c>
      <c r="M284" s="244" t="str">
        <f>IFERROR(VLOOKUP(Table25[[#This Row],[PLAYER]],WR_L1!$AD:$AF,2,0),"-")</f>
        <v/>
      </c>
      <c r="P284" s="290" t="s">
        <v>1425</v>
      </c>
      <c r="Q284" s="327" t="str">
        <f>IFERROR(VLOOKUP(Table3[[#This Row],[PLAYER]],RB_SEA!$AB:$AD,3,0),"")</f>
        <v/>
      </c>
      <c r="R284" s="244" t="str">
        <f>IFERROR(VLOOKUP(Table3[[#This Row],[PLAYER]],RB_SEA!$AB:$AF,2,0),"-")</f>
        <v/>
      </c>
      <c r="S284" s="244" t="str">
        <f>IFERROR(VLOOKUP(Table3[[#This Row],[PLAYER]],RB_L3!$AB:$AF,2,0),"-")</f>
        <v/>
      </c>
      <c r="T284" s="244" t="str">
        <f>IFERROR(VLOOKUP(Table3[[#This Row],[PLAYER]],'RB_L1 '!$AB:$AC,2,0),"-")</f>
        <v>-</v>
      </c>
      <c r="W284" s="292" t="s">
        <v>1425</v>
      </c>
      <c r="X284" s="336" t="str">
        <f>IFERROR(VLOOKUP(Table5[[#This Row],[PLAYER]],TE_L1!$AD:$AF,3,0),"-")</f>
        <v>-</v>
      </c>
      <c r="Y284" s="326" t="str">
        <f>IFERROR(VLOOKUP(Table5[[#This Row],[PLAYER]],TE_SEA!$AD:$AE,2,0),"-")</f>
        <v/>
      </c>
      <c r="Z284" s="326" t="str">
        <f>IFERROR(VLOOKUP(Table5[[#This Row],[PLAYER]],TE_L1!$AD:$AE,2,0),"-")</f>
        <v>-</v>
      </c>
    </row>
    <row r="285" spans="2:26" x14ac:dyDescent="0.3">
      <c r="B285" s="43" t="s">
        <v>1425</v>
      </c>
      <c r="C285" s="286" t="str">
        <f>IFERROR(VLOOKUP(Table2[[#This Row],[PLAYER]],QB_L1!$AB:$AD,3,0),"-")</f>
        <v/>
      </c>
      <c r="D285" s="244" t="str">
        <f>IFERROR(VLOOKUP(Table2[[#This Row],[PLAYER]],QB_SEA!$AB:$AC,2,0),"-")</f>
        <v/>
      </c>
      <c r="E285" s="244" t="str">
        <f>IFERROR(VLOOKUP(Table2[[#This Row],[PLAYER]],QB_L3!$AB:$AC,2,0),"-")</f>
        <v/>
      </c>
      <c r="F285" s="244" t="str">
        <f>IFERROR(VLOOKUP(Table2[[#This Row],[PLAYER]],QB_L1!$AB:$AC,2,0),"-")</f>
        <v/>
      </c>
      <c r="I285" s="43" t="s">
        <v>1425</v>
      </c>
      <c r="J285" s="286" t="str">
        <f>IFERROR(VLOOKUP(Table25[[#This Row],[PLAYER]],WR_L1!$AD:$AF,3,0),"-")</f>
        <v/>
      </c>
      <c r="K285" s="244" t="str">
        <f>IFERROR(VLOOKUP(Table25[[#This Row],[PLAYER]],WR_SEA!$AD:$AF,2,0),"-")</f>
        <v/>
      </c>
      <c r="L285" s="244" t="str">
        <f>IFERROR(VLOOKUP(Table25[[#This Row],[PLAYER]],WR_L3!$AD:$AF,2,0),"-")</f>
        <v>-</v>
      </c>
      <c r="M285" s="244" t="str">
        <f>IFERROR(VLOOKUP(Table25[[#This Row],[PLAYER]],WR_L1!$AD:$AF,2,0),"-")</f>
        <v/>
      </c>
      <c r="P285" s="290" t="s">
        <v>1425</v>
      </c>
      <c r="Q285" s="327" t="str">
        <f>IFERROR(VLOOKUP(Table3[[#This Row],[PLAYER]],RB_SEA!$AB:$AD,3,0),"")</f>
        <v/>
      </c>
      <c r="R285" s="244" t="str">
        <f>IFERROR(VLOOKUP(Table3[[#This Row],[PLAYER]],RB_SEA!$AB:$AF,2,0),"-")</f>
        <v/>
      </c>
      <c r="S285" s="244" t="str">
        <f>IFERROR(VLOOKUP(Table3[[#This Row],[PLAYER]],RB_L3!$AB:$AF,2,0),"-")</f>
        <v/>
      </c>
      <c r="T285" s="244" t="str">
        <f>IFERROR(VLOOKUP(Table3[[#This Row],[PLAYER]],'RB_L1 '!$AB:$AC,2,0),"-")</f>
        <v>-</v>
      </c>
      <c r="W285" s="292" t="s">
        <v>1425</v>
      </c>
      <c r="X285" s="336" t="str">
        <f>IFERROR(VLOOKUP(Table5[[#This Row],[PLAYER]],TE_L1!$AD:$AF,3,0),"-")</f>
        <v>-</v>
      </c>
      <c r="Y285" s="326" t="str">
        <f>IFERROR(VLOOKUP(Table5[[#This Row],[PLAYER]],TE_SEA!$AD:$AE,2,0),"-")</f>
        <v/>
      </c>
      <c r="Z285" s="326" t="str">
        <f>IFERROR(VLOOKUP(Table5[[#This Row],[PLAYER]],TE_L1!$AD:$AE,2,0),"-")</f>
        <v>-</v>
      </c>
    </row>
    <row r="286" spans="2:26" x14ac:dyDescent="0.3">
      <c r="B286" s="43" t="s">
        <v>1425</v>
      </c>
      <c r="C286" s="286" t="str">
        <f>IFERROR(VLOOKUP(Table2[[#This Row],[PLAYER]],QB_L1!$AB:$AD,3,0),"-")</f>
        <v/>
      </c>
      <c r="D286" s="244" t="str">
        <f>IFERROR(VLOOKUP(Table2[[#This Row],[PLAYER]],QB_SEA!$AB:$AC,2,0),"-")</f>
        <v/>
      </c>
      <c r="E286" s="244" t="str">
        <f>IFERROR(VLOOKUP(Table2[[#This Row],[PLAYER]],QB_L3!$AB:$AC,2,0),"-")</f>
        <v/>
      </c>
      <c r="F286" s="244" t="str">
        <f>IFERROR(VLOOKUP(Table2[[#This Row],[PLAYER]],QB_L1!$AB:$AC,2,0),"-")</f>
        <v/>
      </c>
      <c r="I286" s="43" t="s">
        <v>1425</v>
      </c>
      <c r="J286" s="286" t="str">
        <f>IFERROR(VLOOKUP(Table25[[#This Row],[PLAYER]],WR_L1!$AD:$AF,3,0),"-")</f>
        <v/>
      </c>
      <c r="K286" s="244" t="str">
        <f>IFERROR(VLOOKUP(Table25[[#This Row],[PLAYER]],WR_SEA!$AD:$AF,2,0),"-")</f>
        <v/>
      </c>
      <c r="L286" s="244" t="str">
        <f>IFERROR(VLOOKUP(Table25[[#This Row],[PLAYER]],WR_L3!$AD:$AF,2,0),"-")</f>
        <v>-</v>
      </c>
      <c r="M286" s="244" t="str">
        <f>IFERROR(VLOOKUP(Table25[[#This Row],[PLAYER]],WR_L1!$AD:$AF,2,0),"-")</f>
        <v/>
      </c>
      <c r="P286" s="290" t="s">
        <v>1425</v>
      </c>
      <c r="Q286" s="327" t="str">
        <f>IFERROR(VLOOKUP(Table3[[#This Row],[PLAYER]],RB_SEA!$AB:$AD,3,0),"")</f>
        <v/>
      </c>
      <c r="R286" s="244" t="str">
        <f>IFERROR(VLOOKUP(Table3[[#This Row],[PLAYER]],RB_SEA!$AB:$AF,2,0),"-")</f>
        <v/>
      </c>
      <c r="S286" s="244" t="str">
        <f>IFERROR(VLOOKUP(Table3[[#This Row],[PLAYER]],RB_L3!$AB:$AF,2,0),"-")</f>
        <v/>
      </c>
      <c r="T286" s="244" t="str">
        <f>IFERROR(VLOOKUP(Table3[[#This Row],[PLAYER]],'RB_L1 '!$AB:$AC,2,0),"-")</f>
        <v>-</v>
      </c>
      <c r="W286" s="292" t="s">
        <v>1425</v>
      </c>
      <c r="X286" s="336" t="str">
        <f>IFERROR(VLOOKUP(Table5[[#This Row],[PLAYER]],TE_L1!$AD:$AF,3,0),"-")</f>
        <v>-</v>
      </c>
      <c r="Y286" s="326" t="str">
        <f>IFERROR(VLOOKUP(Table5[[#This Row],[PLAYER]],TE_SEA!$AD:$AE,2,0),"-")</f>
        <v/>
      </c>
      <c r="Z286" s="326" t="str">
        <f>IFERROR(VLOOKUP(Table5[[#This Row],[PLAYER]],TE_L1!$AD:$AE,2,0),"-")</f>
        <v>-</v>
      </c>
    </row>
    <row r="287" spans="2:26" x14ac:dyDescent="0.3">
      <c r="B287" s="43" t="s">
        <v>1425</v>
      </c>
      <c r="C287" s="286" t="str">
        <f>IFERROR(VLOOKUP(Table2[[#This Row],[PLAYER]],QB_L1!$AB:$AD,3,0),"-")</f>
        <v/>
      </c>
      <c r="D287" s="244" t="str">
        <f>IFERROR(VLOOKUP(Table2[[#This Row],[PLAYER]],QB_SEA!$AB:$AC,2,0),"-")</f>
        <v/>
      </c>
      <c r="E287" s="244" t="str">
        <f>IFERROR(VLOOKUP(Table2[[#This Row],[PLAYER]],QB_L3!$AB:$AC,2,0),"-")</f>
        <v/>
      </c>
      <c r="F287" s="244" t="str">
        <f>IFERROR(VLOOKUP(Table2[[#This Row],[PLAYER]],QB_L1!$AB:$AC,2,0),"-")</f>
        <v/>
      </c>
      <c r="I287" s="43" t="s">
        <v>1425</v>
      </c>
      <c r="J287" s="286" t="str">
        <f>IFERROR(VLOOKUP(Table25[[#This Row],[PLAYER]],WR_L1!$AD:$AF,3,0),"-")</f>
        <v/>
      </c>
      <c r="K287" s="244" t="str">
        <f>IFERROR(VLOOKUP(Table25[[#This Row],[PLAYER]],WR_SEA!$AD:$AF,2,0),"-")</f>
        <v/>
      </c>
      <c r="L287" s="244" t="str">
        <f>IFERROR(VLOOKUP(Table25[[#This Row],[PLAYER]],WR_L3!$AD:$AF,2,0),"-")</f>
        <v>-</v>
      </c>
      <c r="M287" s="244" t="str">
        <f>IFERROR(VLOOKUP(Table25[[#This Row],[PLAYER]],WR_L1!$AD:$AF,2,0),"-")</f>
        <v/>
      </c>
      <c r="P287" s="290" t="s">
        <v>1425</v>
      </c>
      <c r="Q287" s="327" t="str">
        <f>IFERROR(VLOOKUP(Table3[[#This Row],[PLAYER]],RB_SEA!$AB:$AD,3,0),"")</f>
        <v/>
      </c>
      <c r="R287" s="244" t="str">
        <f>IFERROR(VLOOKUP(Table3[[#This Row],[PLAYER]],RB_SEA!$AB:$AF,2,0),"-")</f>
        <v/>
      </c>
      <c r="S287" s="244" t="str">
        <f>IFERROR(VLOOKUP(Table3[[#This Row],[PLAYER]],RB_L3!$AB:$AF,2,0),"-")</f>
        <v/>
      </c>
      <c r="T287" s="244" t="str">
        <f>IFERROR(VLOOKUP(Table3[[#This Row],[PLAYER]],'RB_L1 '!$AB:$AC,2,0),"-")</f>
        <v>-</v>
      </c>
      <c r="W287" s="292" t="s">
        <v>1425</v>
      </c>
      <c r="X287" s="336" t="str">
        <f>IFERROR(VLOOKUP(Table5[[#This Row],[PLAYER]],TE_L1!$AD:$AF,3,0),"-")</f>
        <v>-</v>
      </c>
      <c r="Y287" s="326" t="str">
        <f>IFERROR(VLOOKUP(Table5[[#This Row],[PLAYER]],TE_SEA!$AD:$AE,2,0),"-")</f>
        <v/>
      </c>
      <c r="Z287" s="326" t="str">
        <f>IFERROR(VLOOKUP(Table5[[#This Row],[PLAYER]],TE_L1!$AD:$AE,2,0),"-")</f>
        <v>-</v>
      </c>
    </row>
    <row r="288" spans="2:26" x14ac:dyDescent="0.3">
      <c r="B288" s="43" t="s">
        <v>1425</v>
      </c>
      <c r="C288" s="286" t="str">
        <f>IFERROR(VLOOKUP(Table2[[#This Row],[PLAYER]],QB_L1!$AB:$AD,3,0),"-")</f>
        <v/>
      </c>
      <c r="D288" s="244" t="str">
        <f>IFERROR(VLOOKUP(Table2[[#This Row],[PLAYER]],QB_SEA!$AB:$AC,2,0),"-")</f>
        <v/>
      </c>
      <c r="E288" s="244" t="str">
        <f>IFERROR(VLOOKUP(Table2[[#This Row],[PLAYER]],QB_L3!$AB:$AC,2,0),"-")</f>
        <v/>
      </c>
      <c r="F288" s="244" t="str">
        <f>IFERROR(VLOOKUP(Table2[[#This Row],[PLAYER]],QB_L1!$AB:$AC,2,0),"-")</f>
        <v/>
      </c>
      <c r="I288" s="43" t="s">
        <v>1425</v>
      </c>
      <c r="J288" s="286" t="str">
        <f>IFERROR(VLOOKUP(Table25[[#This Row],[PLAYER]],WR_L1!$AD:$AF,3,0),"-")</f>
        <v/>
      </c>
      <c r="K288" s="244" t="str">
        <f>IFERROR(VLOOKUP(Table25[[#This Row],[PLAYER]],WR_SEA!$AD:$AF,2,0),"-")</f>
        <v/>
      </c>
      <c r="L288" s="244" t="str">
        <f>IFERROR(VLOOKUP(Table25[[#This Row],[PLAYER]],WR_L3!$AD:$AF,2,0),"-")</f>
        <v>-</v>
      </c>
      <c r="M288" s="244" t="str">
        <f>IFERROR(VLOOKUP(Table25[[#This Row],[PLAYER]],WR_L1!$AD:$AF,2,0),"-")</f>
        <v/>
      </c>
      <c r="P288" s="290" t="s">
        <v>1425</v>
      </c>
      <c r="Q288" s="327" t="str">
        <f>IFERROR(VLOOKUP(Table3[[#This Row],[PLAYER]],RB_SEA!$AB:$AD,3,0),"")</f>
        <v/>
      </c>
      <c r="R288" s="244" t="str">
        <f>IFERROR(VLOOKUP(Table3[[#This Row],[PLAYER]],RB_SEA!$AB:$AF,2,0),"-")</f>
        <v/>
      </c>
      <c r="S288" s="244" t="str">
        <f>IFERROR(VLOOKUP(Table3[[#This Row],[PLAYER]],RB_L3!$AB:$AF,2,0),"-")</f>
        <v/>
      </c>
      <c r="T288" s="244" t="str">
        <f>IFERROR(VLOOKUP(Table3[[#This Row],[PLAYER]],'RB_L1 '!$AB:$AC,2,0),"-")</f>
        <v>-</v>
      </c>
      <c r="W288" s="292" t="s">
        <v>1425</v>
      </c>
      <c r="X288" s="336" t="str">
        <f>IFERROR(VLOOKUP(Table5[[#This Row],[PLAYER]],TE_L1!$AD:$AF,3,0),"-")</f>
        <v>-</v>
      </c>
      <c r="Y288" s="326" t="str">
        <f>IFERROR(VLOOKUP(Table5[[#This Row],[PLAYER]],TE_SEA!$AD:$AE,2,0),"-")</f>
        <v/>
      </c>
      <c r="Z288" s="326" t="str">
        <f>IFERROR(VLOOKUP(Table5[[#This Row],[PLAYER]],TE_L1!$AD:$AE,2,0),"-")</f>
        <v>-</v>
      </c>
    </row>
    <row r="289" spans="2:26" x14ac:dyDescent="0.3">
      <c r="B289" s="43" t="s">
        <v>1425</v>
      </c>
      <c r="C289" s="286" t="str">
        <f>IFERROR(VLOOKUP(Table2[[#This Row],[PLAYER]],QB_L1!$AB:$AD,3,0),"-")</f>
        <v/>
      </c>
      <c r="D289" s="244" t="str">
        <f>IFERROR(VLOOKUP(Table2[[#This Row],[PLAYER]],QB_SEA!$AB:$AC,2,0),"-")</f>
        <v/>
      </c>
      <c r="E289" s="244" t="str">
        <f>IFERROR(VLOOKUP(Table2[[#This Row],[PLAYER]],QB_L3!$AB:$AC,2,0),"-")</f>
        <v/>
      </c>
      <c r="F289" s="244" t="str">
        <f>IFERROR(VLOOKUP(Table2[[#This Row],[PLAYER]],QB_L1!$AB:$AC,2,0),"-")</f>
        <v/>
      </c>
      <c r="I289" s="43" t="s">
        <v>1425</v>
      </c>
      <c r="J289" s="286" t="str">
        <f>IFERROR(VLOOKUP(Table25[[#This Row],[PLAYER]],WR_L1!$AD:$AF,3,0),"-")</f>
        <v/>
      </c>
      <c r="K289" s="244" t="str">
        <f>IFERROR(VLOOKUP(Table25[[#This Row],[PLAYER]],WR_SEA!$AD:$AF,2,0),"-")</f>
        <v/>
      </c>
      <c r="L289" s="244" t="str">
        <f>IFERROR(VLOOKUP(Table25[[#This Row],[PLAYER]],WR_L3!$AD:$AF,2,0),"-")</f>
        <v>-</v>
      </c>
      <c r="M289" s="244" t="str">
        <f>IFERROR(VLOOKUP(Table25[[#This Row],[PLAYER]],WR_L1!$AD:$AF,2,0),"-")</f>
        <v/>
      </c>
      <c r="P289" s="290" t="s">
        <v>1425</v>
      </c>
      <c r="Q289" s="327" t="str">
        <f>IFERROR(VLOOKUP(Table3[[#This Row],[PLAYER]],RB_SEA!$AB:$AD,3,0),"")</f>
        <v/>
      </c>
      <c r="R289" s="244" t="str">
        <f>IFERROR(VLOOKUP(Table3[[#This Row],[PLAYER]],RB_SEA!$AB:$AF,2,0),"-")</f>
        <v/>
      </c>
      <c r="S289" s="244" t="str">
        <f>IFERROR(VLOOKUP(Table3[[#This Row],[PLAYER]],RB_L3!$AB:$AF,2,0),"-")</f>
        <v/>
      </c>
      <c r="T289" s="244" t="str">
        <f>IFERROR(VLOOKUP(Table3[[#This Row],[PLAYER]],'RB_L1 '!$AB:$AC,2,0),"-")</f>
        <v>-</v>
      </c>
      <c r="W289" s="292" t="s">
        <v>1425</v>
      </c>
      <c r="X289" s="336" t="str">
        <f>IFERROR(VLOOKUP(Table5[[#This Row],[PLAYER]],TE_L1!$AD:$AF,3,0),"-")</f>
        <v>-</v>
      </c>
      <c r="Y289" s="326" t="str">
        <f>IFERROR(VLOOKUP(Table5[[#This Row],[PLAYER]],TE_SEA!$AD:$AE,2,0),"-")</f>
        <v/>
      </c>
      <c r="Z289" s="326" t="str">
        <f>IFERROR(VLOOKUP(Table5[[#This Row],[PLAYER]],TE_L1!$AD:$AE,2,0),"-")</f>
        <v>-</v>
      </c>
    </row>
    <row r="290" spans="2:26" x14ac:dyDescent="0.3">
      <c r="B290" s="43" t="s">
        <v>1425</v>
      </c>
      <c r="C290" s="286" t="str">
        <f>IFERROR(VLOOKUP(Table2[[#This Row],[PLAYER]],QB_L1!$AB:$AD,3,0),"-")</f>
        <v/>
      </c>
      <c r="D290" s="244" t="str">
        <f>IFERROR(VLOOKUP(Table2[[#This Row],[PLAYER]],QB_SEA!$AB:$AC,2,0),"-")</f>
        <v/>
      </c>
      <c r="E290" s="244" t="str">
        <f>IFERROR(VLOOKUP(Table2[[#This Row],[PLAYER]],QB_L3!$AB:$AC,2,0),"-")</f>
        <v/>
      </c>
      <c r="F290" s="244" t="str">
        <f>IFERROR(VLOOKUP(Table2[[#This Row],[PLAYER]],QB_L1!$AB:$AC,2,0),"-")</f>
        <v/>
      </c>
      <c r="I290" s="43" t="s">
        <v>1425</v>
      </c>
      <c r="J290" s="286" t="str">
        <f>IFERROR(VLOOKUP(Table25[[#This Row],[PLAYER]],WR_L1!$AD:$AF,3,0),"-")</f>
        <v/>
      </c>
      <c r="K290" s="244" t="str">
        <f>IFERROR(VLOOKUP(Table25[[#This Row],[PLAYER]],WR_SEA!$AD:$AF,2,0),"-")</f>
        <v/>
      </c>
      <c r="L290" s="244" t="str">
        <f>IFERROR(VLOOKUP(Table25[[#This Row],[PLAYER]],WR_L3!$AD:$AF,2,0),"-")</f>
        <v>-</v>
      </c>
      <c r="M290" s="244" t="str">
        <f>IFERROR(VLOOKUP(Table25[[#This Row],[PLAYER]],WR_L1!$AD:$AF,2,0),"-")</f>
        <v/>
      </c>
      <c r="P290" s="290" t="s">
        <v>1425</v>
      </c>
      <c r="Q290" s="327" t="str">
        <f>IFERROR(VLOOKUP(Table3[[#This Row],[PLAYER]],RB_SEA!$AB:$AD,3,0),"")</f>
        <v/>
      </c>
      <c r="R290" s="328" t="str">
        <f>IFERROR(VLOOKUP(Table3[[#This Row],[PLAYER]],RB_SEA!$AB:$AF,2,0),"-")</f>
        <v/>
      </c>
      <c r="S290" s="328" t="str">
        <f>IFERROR(VLOOKUP(Table3[[#This Row],[PLAYER]],RB_L3!$AB:$AF,2,0),"-")</f>
        <v/>
      </c>
      <c r="T290" s="329" t="str">
        <f>IFERROR(VLOOKUP(Table3[[#This Row],[PLAYER]],'RB_L1 '!$AB:$AC,2,0),"-")</f>
        <v>-</v>
      </c>
      <c r="W290" s="292" t="s">
        <v>1425</v>
      </c>
      <c r="X290" s="336" t="str">
        <f>IFERROR(VLOOKUP(Table5[[#This Row],[PLAYER]],TE_L1!$AD:$AF,3,0),"-")</f>
        <v>-</v>
      </c>
      <c r="Y290" s="326" t="str">
        <f>IFERROR(VLOOKUP(Table5[[#This Row],[PLAYER]],TE_SEA!$AD:$AE,2,0),"-")</f>
        <v/>
      </c>
      <c r="Z290" s="326" t="str">
        <f>IFERROR(VLOOKUP(Table5[[#This Row],[PLAYER]],TE_L1!$AD:$AE,2,0),"-")</f>
        <v>-</v>
      </c>
    </row>
    <row r="291" spans="2:26" x14ac:dyDescent="0.3">
      <c r="B291" s="43" t="s">
        <v>1425</v>
      </c>
      <c r="C291" s="286" t="str">
        <f>IFERROR(VLOOKUP(Table2[[#This Row],[PLAYER]],QB_L1!$AB:$AD,3,0),"-")</f>
        <v/>
      </c>
      <c r="D291" s="244" t="str">
        <f>IFERROR(VLOOKUP(Table2[[#This Row],[PLAYER]],QB_SEA!$AB:$AC,2,0),"-")</f>
        <v/>
      </c>
      <c r="E291" s="244" t="str">
        <f>IFERROR(VLOOKUP(Table2[[#This Row],[PLAYER]],QB_L3!$AB:$AC,2,0),"-")</f>
        <v/>
      </c>
      <c r="F291" s="244" t="str">
        <f>IFERROR(VLOOKUP(Table2[[#This Row],[PLAYER]],QB_L1!$AB:$AC,2,0),"-")</f>
        <v/>
      </c>
      <c r="I291" s="43" t="s">
        <v>1425</v>
      </c>
      <c r="J291" s="286" t="str">
        <f>IFERROR(VLOOKUP(Table25[[#This Row],[PLAYER]],WR_L1!$AD:$AF,3,0),"-")</f>
        <v/>
      </c>
      <c r="K291" s="244" t="str">
        <f>IFERROR(VLOOKUP(Table25[[#This Row],[PLAYER]],WR_SEA!$AD:$AF,2,0),"-")</f>
        <v/>
      </c>
      <c r="L291" s="244" t="str">
        <f>IFERROR(VLOOKUP(Table25[[#This Row],[PLAYER]],WR_L3!$AD:$AF,2,0),"-")</f>
        <v>-</v>
      </c>
      <c r="M291" s="244" t="str">
        <f>IFERROR(VLOOKUP(Table25[[#This Row],[PLAYER]],WR_L1!$AD:$AF,2,0),"-")</f>
        <v/>
      </c>
      <c r="P291" s="290" t="s">
        <v>1425</v>
      </c>
      <c r="Q291" s="327" t="str">
        <f>IFERROR(VLOOKUP(Table3[[#This Row],[PLAYER]],RB_SEA!$AB:$AD,3,0),"")</f>
        <v/>
      </c>
      <c r="R291" s="328" t="str">
        <f>IFERROR(VLOOKUP(Table3[[#This Row],[PLAYER]],RB_SEA!$AB:$AF,2,0),"-")</f>
        <v/>
      </c>
      <c r="S291" s="328" t="str">
        <f>IFERROR(VLOOKUP(Table3[[#This Row],[PLAYER]],RB_L3!$AB:$AF,2,0),"-")</f>
        <v/>
      </c>
      <c r="T291" s="329" t="str">
        <f>IFERROR(VLOOKUP(Table3[[#This Row],[PLAYER]],'RB_L1 '!$AB:$AC,2,0),"-")</f>
        <v>-</v>
      </c>
      <c r="W291" s="292" t="s">
        <v>1425</v>
      </c>
      <c r="X291" s="336" t="str">
        <f>IFERROR(VLOOKUP(Table5[[#This Row],[PLAYER]],TE_L1!$AD:$AF,3,0),"-")</f>
        <v>-</v>
      </c>
      <c r="Y291" s="326" t="str">
        <f>IFERROR(VLOOKUP(Table5[[#This Row],[PLAYER]],TE_SEA!$AD:$AE,2,0),"-")</f>
        <v/>
      </c>
      <c r="Z291" s="326" t="str">
        <f>IFERROR(VLOOKUP(Table5[[#This Row],[PLAYER]],TE_L1!$AD:$AE,2,0),"-")</f>
        <v>-</v>
      </c>
    </row>
    <row r="292" spans="2:26" x14ac:dyDescent="0.3">
      <c r="B292" s="43" t="s">
        <v>1425</v>
      </c>
      <c r="C292" s="286" t="str">
        <f>IFERROR(VLOOKUP(Table2[[#This Row],[PLAYER]],QB_L1!$AB:$AD,3,0),"-")</f>
        <v/>
      </c>
      <c r="D292" s="244" t="str">
        <f>IFERROR(VLOOKUP(Table2[[#This Row],[PLAYER]],QB_SEA!$AB:$AC,2,0),"-")</f>
        <v/>
      </c>
      <c r="E292" s="244" t="str">
        <f>IFERROR(VLOOKUP(Table2[[#This Row],[PLAYER]],QB_L3!$AB:$AC,2,0),"-")</f>
        <v/>
      </c>
      <c r="F292" s="244" t="str">
        <f>IFERROR(VLOOKUP(Table2[[#This Row],[PLAYER]],QB_L1!$AB:$AC,2,0),"-")</f>
        <v/>
      </c>
      <c r="I292" s="43" t="s">
        <v>1425</v>
      </c>
      <c r="J292" s="286" t="str">
        <f>IFERROR(VLOOKUP(Table25[[#This Row],[PLAYER]],WR_L1!$AD:$AF,3,0),"-")</f>
        <v/>
      </c>
      <c r="K292" s="244" t="str">
        <f>IFERROR(VLOOKUP(Table25[[#This Row],[PLAYER]],WR_SEA!$AD:$AF,2,0),"-")</f>
        <v/>
      </c>
      <c r="L292" s="244" t="str">
        <f>IFERROR(VLOOKUP(Table25[[#This Row],[PLAYER]],WR_L3!$AD:$AF,2,0),"-")</f>
        <v>-</v>
      </c>
      <c r="M292" s="244" t="str">
        <f>IFERROR(VLOOKUP(Table25[[#This Row],[PLAYER]],WR_L1!$AD:$AF,2,0),"-")</f>
        <v/>
      </c>
      <c r="P292" s="290" t="s">
        <v>1425</v>
      </c>
      <c r="Q292" s="327" t="str">
        <f>IFERROR(VLOOKUP(Table3[[#This Row],[PLAYER]],RB_SEA!$AB:$AD,3,0),"")</f>
        <v/>
      </c>
      <c r="R292" s="328" t="str">
        <f>IFERROR(VLOOKUP(Table3[[#This Row],[PLAYER]],RB_SEA!$AB:$AF,2,0),"-")</f>
        <v/>
      </c>
      <c r="S292" s="328" t="str">
        <f>IFERROR(VLOOKUP(Table3[[#This Row],[PLAYER]],RB_L3!$AB:$AF,2,0),"-")</f>
        <v/>
      </c>
      <c r="T292" s="329" t="str">
        <f>IFERROR(VLOOKUP(Table3[[#This Row],[PLAYER]],'RB_L1 '!$AB:$AC,2,0),"-")</f>
        <v>-</v>
      </c>
      <c r="W292" s="292" t="s">
        <v>1425</v>
      </c>
      <c r="X292" s="336" t="str">
        <f>IFERROR(VLOOKUP(Table5[[#This Row],[PLAYER]],TE_L1!$AD:$AF,3,0),"-")</f>
        <v>-</v>
      </c>
      <c r="Y292" s="326" t="str">
        <f>IFERROR(VLOOKUP(Table5[[#This Row],[PLAYER]],TE_SEA!$AD:$AE,2,0),"-")</f>
        <v/>
      </c>
      <c r="Z292" s="326" t="str">
        <f>IFERROR(VLOOKUP(Table5[[#This Row],[PLAYER]],TE_L1!$AD:$AE,2,0),"-")</f>
        <v>-</v>
      </c>
    </row>
    <row r="293" spans="2:26" x14ac:dyDescent="0.3">
      <c r="B293" s="43" t="s">
        <v>1425</v>
      </c>
      <c r="C293" s="286" t="str">
        <f>IFERROR(VLOOKUP(Table2[[#This Row],[PLAYER]],QB_L1!$AB:$AD,3,0),"-")</f>
        <v/>
      </c>
      <c r="D293" s="244" t="str">
        <f>IFERROR(VLOOKUP(Table2[[#This Row],[PLAYER]],QB_SEA!$AB:$AC,2,0),"-")</f>
        <v/>
      </c>
      <c r="E293" s="244" t="str">
        <f>IFERROR(VLOOKUP(Table2[[#This Row],[PLAYER]],QB_L3!$AB:$AC,2,0),"-")</f>
        <v/>
      </c>
      <c r="F293" s="244" t="str">
        <f>IFERROR(VLOOKUP(Table2[[#This Row],[PLAYER]],QB_L1!$AB:$AC,2,0),"-")</f>
        <v/>
      </c>
      <c r="I293" s="43" t="s">
        <v>1425</v>
      </c>
      <c r="J293" s="286" t="str">
        <f>IFERROR(VLOOKUP(Table25[[#This Row],[PLAYER]],WR_L1!$AD:$AF,3,0),"-")</f>
        <v/>
      </c>
      <c r="K293" s="244" t="str">
        <f>IFERROR(VLOOKUP(Table25[[#This Row],[PLAYER]],WR_SEA!$AD:$AF,2,0),"-")</f>
        <v/>
      </c>
      <c r="L293" s="244" t="str">
        <f>IFERROR(VLOOKUP(Table25[[#This Row],[PLAYER]],WR_L3!$AD:$AF,2,0),"-")</f>
        <v>-</v>
      </c>
      <c r="M293" s="244" t="str">
        <f>IFERROR(VLOOKUP(Table25[[#This Row],[PLAYER]],WR_L1!$AD:$AF,2,0),"-")</f>
        <v/>
      </c>
      <c r="P293" s="290" t="s">
        <v>1425</v>
      </c>
      <c r="Q293" s="327" t="str">
        <f>IFERROR(VLOOKUP(Table3[[#This Row],[PLAYER]],RB_SEA!$AB:$AD,3,0),"")</f>
        <v/>
      </c>
      <c r="R293" s="328" t="str">
        <f>IFERROR(VLOOKUP(Table3[[#This Row],[PLAYER]],RB_SEA!$AB:$AF,2,0),"-")</f>
        <v/>
      </c>
      <c r="S293" s="328" t="str">
        <f>IFERROR(VLOOKUP(Table3[[#This Row],[PLAYER]],RB_L3!$AB:$AF,2,0),"-")</f>
        <v/>
      </c>
      <c r="T293" s="329" t="str">
        <f>IFERROR(VLOOKUP(Table3[[#This Row],[PLAYER]],'RB_L1 '!$AB:$AC,2,0),"-")</f>
        <v>-</v>
      </c>
      <c r="W293" s="292" t="s">
        <v>1425</v>
      </c>
      <c r="X293" s="336" t="str">
        <f>IFERROR(VLOOKUP(Table5[[#This Row],[PLAYER]],TE_L1!$AD:$AF,3,0),"-")</f>
        <v>-</v>
      </c>
      <c r="Y293" s="326" t="str">
        <f>IFERROR(VLOOKUP(Table5[[#This Row],[PLAYER]],TE_SEA!$AD:$AE,2,0),"-")</f>
        <v/>
      </c>
      <c r="Z293" s="326" t="str">
        <f>IFERROR(VLOOKUP(Table5[[#This Row],[PLAYER]],TE_L1!$AD:$AE,2,0),"-")</f>
        <v>-</v>
      </c>
    </row>
    <row r="294" spans="2:26" x14ac:dyDescent="0.3">
      <c r="B294" s="43" t="s">
        <v>1425</v>
      </c>
      <c r="C294" s="286" t="str">
        <f>IFERROR(VLOOKUP(Table2[[#This Row],[PLAYER]],QB_L1!$AB:$AD,3,0),"-")</f>
        <v/>
      </c>
      <c r="D294" s="244" t="str">
        <f>IFERROR(VLOOKUP(Table2[[#This Row],[PLAYER]],QB_SEA!$AB:$AC,2,0),"-")</f>
        <v/>
      </c>
      <c r="E294" s="244" t="str">
        <f>IFERROR(VLOOKUP(Table2[[#This Row],[PLAYER]],QB_L3!$AB:$AC,2,0),"-")</f>
        <v/>
      </c>
      <c r="F294" s="244" t="str">
        <f>IFERROR(VLOOKUP(Table2[[#This Row],[PLAYER]],QB_L1!$AB:$AC,2,0),"-")</f>
        <v/>
      </c>
      <c r="I294" s="43" t="s">
        <v>1425</v>
      </c>
      <c r="J294" s="286" t="str">
        <f>IFERROR(VLOOKUP(Table25[[#This Row],[PLAYER]],WR_L1!$AD:$AF,3,0),"-")</f>
        <v/>
      </c>
      <c r="K294" s="244" t="str">
        <f>IFERROR(VLOOKUP(Table25[[#This Row],[PLAYER]],WR_SEA!$AD:$AF,2,0),"-")</f>
        <v/>
      </c>
      <c r="L294" s="244" t="str">
        <f>IFERROR(VLOOKUP(Table25[[#This Row],[PLAYER]],WR_L3!$AD:$AF,2,0),"-")</f>
        <v>-</v>
      </c>
      <c r="M294" s="244" t="str">
        <f>IFERROR(VLOOKUP(Table25[[#This Row],[PLAYER]],WR_L1!$AD:$AF,2,0),"-")</f>
        <v/>
      </c>
      <c r="P294" s="290" t="s">
        <v>1425</v>
      </c>
      <c r="Q294" s="327" t="str">
        <f>IFERROR(VLOOKUP(Table3[[#This Row],[PLAYER]],RB_SEA!$AB:$AD,3,0),"")</f>
        <v/>
      </c>
      <c r="R294" s="328" t="str">
        <f>IFERROR(VLOOKUP(Table3[[#This Row],[PLAYER]],RB_SEA!$AB:$AF,2,0),"-")</f>
        <v/>
      </c>
      <c r="S294" s="328" t="str">
        <f>IFERROR(VLOOKUP(Table3[[#This Row],[PLAYER]],RB_L3!$AB:$AF,2,0),"-")</f>
        <v/>
      </c>
      <c r="T294" s="329" t="str">
        <f>IFERROR(VLOOKUP(Table3[[#This Row],[PLAYER]],'RB_L1 '!$AB:$AC,2,0),"-")</f>
        <v>-</v>
      </c>
      <c r="W294" s="292" t="s">
        <v>1425</v>
      </c>
      <c r="X294" s="336" t="str">
        <f>IFERROR(VLOOKUP(Table5[[#This Row],[PLAYER]],TE_L1!$AD:$AF,3,0),"-")</f>
        <v>-</v>
      </c>
      <c r="Y294" s="326" t="str">
        <f>IFERROR(VLOOKUP(Table5[[#This Row],[PLAYER]],TE_SEA!$AD:$AE,2,0),"-")</f>
        <v/>
      </c>
      <c r="Z294" s="326" t="str">
        <f>IFERROR(VLOOKUP(Table5[[#This Row],[PLAYER]],TE_L1!$AD:$AE,2,0),"-")</f>
        <v>-</v>
      </c>
    </row>
    <row r="295" spans="2:26" x14ac:dyDescent="0.3">
      <c r="B295" s="43" t="s">
        <v>1425</v>
      </c>
      <c r="C295" s="286" t="str">
        <f>IFERROR(VLOOKUP(Table2[[#This Row],[PLAYER]],QB_L1!$AB:$AD,3,0),"-")</f>
        <v/>
      </c>
      <c r="D295" s="244" t="str">
        <f>IFERROR(VLOOKUP(Table2[[#This Row],[PLAYER]],QB_SEA!$AB:$AC,2,0),"-")</f>
        <v/>
      </c>
      <c r="E295" s="244" t="str">
        <f>IFERROR(VLOOKUP(Table2[[#This Row],[PLAYER]],QB_L3!$AB:$AC,2,0),"-")</f>
        <v/>
      </c>
      <c r="F295" s="244" t="str">
        <f>IFERROR(VLOOKUP(Table2[[#This Row],[PLAYER]],QB_L1!$AB:$AC,2,0),"-")</f>
        <v/>
      </c>
      <c r="I295" s="43" t="s">
        <v>1425</v>
      </c>
      <c r="J295" s="286" t="str">
        <f>IFERROR(VLOOKUP(Table25[[#This Row],[PLAYER]],WR_L1!$AD:$AF,3,0),"-")</f>
        <v/>
      </c>
      <c r="K295" s="244" t="str">
        <f>IFERROR(VLOOKUP(Table25[[#This Row],[PLAYER]],WR_SEA!$AD:$AF,2,0),"-")</f>
        <v/>
      </c>
      <c r="L295" s="244" t="str">
        <f>IFERROR(VLOOKUP(Table25[[#This Row],[PLAYER]],WR_L3!$AD:$AF,2,0),"-")</f>
        <v>-</v>
      </c>
      <c r="M295" s="244" t="str">
        <f>IFERROR(VLOOKUP(Table25[[#This Row],[PLAYER]],WR_L1!$AD:$AF,2,0),"-")</f>
        <v/>
      </c>
      <c r="P295" s="290" t="s">
        <v>1425</v>
      </c>
      <c r="Q295" s="327" t="str">
        <f>IFERROR(VLOOKUP(Table3[[#This Row],[PLAYER]],RB_SEA!$AB:$AD,3,0),"")</f>
        <v/>
      </c>
      <c r="R295" s="328" t="str">
        <f>IFERROR(VLOOKUP(Table3[[#This Row],[PLAYER]],RB_SEA!$AB:$AF,2,0),"-")</f>
        <v/>
      </c>
      <c r="S295" s="328" t="str">
        <f>IFERROR(VLOOKUP(Table3[[#This Row],[PLAYER]],RB_L3!$AB:$AF,2,0),"-")</f>
        <v/>
      </c>
      <c r="T295" s="329" t="str">
        <f>IFERROR(VLOOKUP(Table3[[#This Row],[PLAYER]],'RB_L1 '!$AB:$AC,2,0),"-")</f>
        <v>-</v>
      </c>
      <c r="W295" s="292" t="s">
        <v>1425</v>
      </c>
      <c r="X295" s="336" t="str">
        <f>IFERROR(VLOOKUP(Table5[[#This Row],[PLAYER]],TE_L1!$AD:$AF,3,0),"-")</f>
        <v>-</v>
      </c>
      <c r="Y295" s="326" t="str">
        <f>IFERROR(VLOOKUP(Table5[[#This Row],[PLAYER]],TE_SEA!$AD:$AE,2,0),"-")</f>
        <v/>
      </c>
      <c r="Z295" s="326" t="str">
        <f>IFERROR(VLOOKUP(Table5[[#This Row],[PLAYER]],TE_L1!$AD:$AE,2,0),"-")</f>
        <v>-</v>
      </c>
    </row>
    <row r="296" spans="2:26" x14ac:dyDescent="0.3">
      <c r="B296" s="43" t="s">
        <v>1425</v>
      </c>
      <c r="C296" s="286" t="str">
        <f>IFERROR(VLOOKUP(Table2[[#This Row],[PLAYER]],QB_L1!$AB:$AD,3,0),"-")</f>
        <v/>
      </c>
      <c r="D296" s="244" t="str">
        <f>IFERROR(VLOOKUP(Table2[[#This Row],[PLAYER]],QB_SEA!$AB:$AC,2,0),"-")</f>
        <v/>
      </c>
      <c r="E296" s="244" t="str">
        <f>IFERROR(VLOOKUP(Table2[[#This Row],[PLAYER]],QB_L3!$AB:$AC,2,0),"-")</f>
        <v/>
      </c>
      <c r="F296" s="244" t="str">
        <f>IFERROR(VLOOKUP(Table2[[#This Row],[PLAYER]],QB_L1!$AB:$AC,2,0),"-")</f>
        <v/>
      </c>
      <c r="I296" s="43" t="s">
        <v>1425</v>
      </c>
      <c r="J296" s="286" t="str">
        <f>IFERROR(VLOOKUP(Table25[[#This Row],[PLAYER]],WR_L1!$AD:$AF,3,0),"-")</f>
        <v/>
      </c>
      <c r="K296" s="244" t="str">
        <f>IFERROR(VLOOKUP(Table25[[#This Row],[PLAYER]],WR_SEA!$AD:$AF,2,0),"-")</f>
        <v/>
      </c>
      <c r="L296" s="244" t="str">
        <f>IFERROR(VLOOKUP(Table25[[#This Row],[PLAYER]],WR_L3!$AD:$AF,2,0),"-")</f>
        <v>-</v>
      </c>
      <c r="M296" s="244" t="str">
        <f>IFERROR(VLOOKUP(Table25[[#This Row],[PLAYER]],WR_L1!$AD:$AF,2,0),"-")</f>
        <v/>
      </c>
      <c r="P296" s="290" t="s">
        <v>1425</v>
      </c>
      <c r="Q296" s="327" t="str">
        <f>IFERROR(VLOOKUP(Table3[[#This Row],[PLAYER]],RB_SEA!$AB:$AD,3,0),"")</f>
        <v/>
      </c>
      <c r="R296" s="328" t="str">
        <f>IFERROR(VLOOKUP(Table3[[#This Row],[PLAYER]],RB_SEA!$AB:$AF,2,0),"-")</f>
        <v/>
      </c>
      <c r="S296" s="328" t="str">
        <f>IFERROR(VLOOKUP(Table3[[#This Row],[PLAYER]],RB_L3!$AB:$AF,2,0),"-")</f>
        <v/>
      </c>
      <c r="T296" s="329" t="str">
        <f>IFERROR(VLOOKUP(Table3[[#This Row],[PLAYER]],'RB_L1 '!$AB:$AC,2,0),"-")</f>
        <v>-</v>
      </c>
      <c r="W296" s="292" t="s">
        <v>1425</v>
      </c>
      <c r="X296" s="336" t="str">
        <f>IFERROR(VLOOKUP(Table5[[#This Row],[PLAYER]],TE_L1!$AD:$AF,3,0),"-")</f>
        <v>-</v>
      </c>
      <c r="Y296" s="326" t="str">
        <f>IFERROR(VLOOKUP(Table5[[#This Row],[PLAYER]],TE_SEA!$AD:$AE,2,0),"-")</f>
        <v/>
      </c>
      <c r="Z296" s="326" t="str">
        <f>IFERROR(VLOOKUP(Table5[[#This Row],[PLAYER]],TE_L1!$AD:$AE,2,0),"-")</f>
        <v>-</v>
      </c>
    </row>
    <row r="297" spans="2:26" x14ac:dyDescent="0.3">
      <c r="B297" s="43" t="s">
        <v>1425</v>
      </c>
      <c r="C297" s="286" t="str">
        <f>IFERROR(VLOOKUP(Table2[[#This Row],[PLAYER]],QB_L1!$AB:$AD,3,0),"-")</f>
        <v/>
      </c>
      <c r="D297" s="244" t="str">
        <f>IFERROR(VLOOKUP(Table2[[#This Row],[PLAYER]],QB_SEA!$AB:$AC,2,0),"-")</f>
        <v/>
      </c>
      <c r="E297" s="244" t="str">
        <f>IFERROR(VLOOKUP(Table2[[#This Row],[PLAYER]],QB_L3!$AB:$AC,2,0),"-")</f>
        <v/>
      </c>
      <c r="F297" s="244" t="str">
        <f>IFERROR(VLOOKUP(Table2[[#This Row],[PLAYER]],QB_L1!$AB:$AC,2,0),"-")</f>
        <v/>
      </c>
      <c r="I297" s="43" t="s">
        <v>1425</v>
      </c>
      <c r="J297" s="286" t="str">
        <f>IFERROR(VLOOKUP(Table25[[#This Row],[PLAYER]],WR_L1!$AD:$AF,3,0),"-")</f>
        <v/>
      </c>
      <c r="K297" s="244" t="str">
        <f>IFERROR(VLOOKUP(Table25[[#This Row],[PLAYER]],WR_SEA!$AD:$AF,2,0),"-")</f>
        <v/>
      </c>
      <c r="L297" s="244" t="str">
        <f>IFERROR(VLOOKUP(Table25[[#This Row],[PLAYER]],WR_L3!$AD:$AF,2,0),"-")</f>
        <v>-</v>
      </c>
      <c r="M297" s="244" t="str">
        <f>IFERROR(VLOOKUP(Table25[[#This Row],[PLAYER]],WR_L1!$AD:$AF,2,0),"-")</f>
        <v/>
      </c>
      <c r="P297" s="290" t="s">
        <v>1425</v>
      </c>
      <c r="Q297" s="327" t="str">
        <f>IFERROR(VLOOKUP(Table3[[#This Row],[PLAYER]],RB_SEA!$AB:$AD,3,0),"")</f>
        <v/>
      </c>
      <c r="R297" s="328" t="str">
        <f>IFERROR(VLOOKUP(Table3[[#This Row],[PLAYER]],RB_SEA!$AB:$AF,2,0),"-")</f>
        <v/>
      </c>
      <c r="S297" s="328" t="str">
        <f>IFERROR(VLOOKUP(Table3[[#This Row],[PLAYER]],RB_L3!$AB:$AF,2,0),"-")</f>
        <v/>
      </c>
      <c r="T297" s="329" t="str">
        <f>IFERROR(VLOOKUP(Table3[[#This Row],[PLAYER]],'RB_L1 '!$AB:$AC,2,0),"-")</f>
        <v>-</v>
      </c>
      <c r="W297" s="292" t="s">
        <v>1425</v>
      </c>
      <c r="X297" s="336" t="str">
        <f>IFERROR(VLOOKUP(Table5[[#This Row],[PLAYER]],TE_L1!$AD:$AF,3,0),"-")</f>
        <v>-</v>
      </c>
      <c r="Y297" s="326" t="str">
        <f>IFERROR(VLOOKUP(Table5[[#This Row],[PLAYER]],TE_SEA!$AD:$AE,2,0),"-")</f>
        <v/>
      </c>
      <c r="Z297" s="326" t="str">
        <f>IFERROR(VLOOKUP(Table5[[#This Row],[PLAYER]],TE_L1!$AD:$AE,2,0),"-")</f>
        <v>-</v>
      </c>
    </row>
    <row r="298" spans="2:26" x14ac:dyDescent="0.3">
      <c r="B298" s="43" t="s">
        <v>1425</v>
      </c>
      <c r="C298" s="286" t="str">
        <f>IFERROR(VLOOKUP(Table2[[#This Row],[PLAYER]],QB_L1!$AB:$AD,3,0),"-")</f>
        <v/>
      </c>
      <c r="D298" s="244" t="str">
        <f>IFERROR(VLOOKUP(Table2[[#This Row],[PLAYER]],QB_SEA!$AB:$AC,2,0),"-")</f>
        <v/>
      </c>
      <c r="E298" s="244" t="str">
        <f>IFERROR(VLOOKUP(Table2[[#This Row],[PLAYER]],QB_L3!$AB:$AC,2,0),"-")</f>
        <v/>
      </c>
      <c r="F298" s="244" t="str">
        <f>IFERROR(VLOOKUP(Table2[[#This Row],[PLAYER]],QB_L1!$AB:$AC,2,0),"-")</f>
        <v/>
      </c>
      <c r="I298" s="43" t="s">
        <v>1425</v>
      </c>
      <c r="J298" s="286" t="str">
        <f>IFERROR(VLOOKUP(Table25[[#This Row],[PLAYER]],WR_L1!$AD:$AF,3,0),"-")</f>
        <v/>
      </c>
      <c r="K298" s="244" t="str">
        <f>IFERROR(VLOOKUP(Table25[[#This Row],[PLAYER]],WR_SEA!$AD:$AF,2,0),"-")</f>
        <v/>
      </c>
      <c r="L298" s="244" t="str">
        <f>IFERROR(VLOOKUP(Table25[[#This Row],[PLAYER]],WR_L3!$AD:$AF,2,0),"-")</f>
        <v>-</v>
      </c>
      <c r="M298" s="244" t="str">
        <f>IFERROR(VLOOKUP(Table25[[#This Row],[PLAYER]],WR_L1!$AD:$AF,2,0),"-")</f>
        <v/>
      </c>
      <c r="P298" s="290" t="s">
        <v>1425</v>
      </c>
      <c r="Q298" s="327" t="str">
        <f>IFERROR(VLOOKUP(Table3[[#This Row],[PLAYER]],RB_SEA!$AB:$AD,3,0),"")</f>
        <v/>
      </c>
      <c r="R298" s="328" t="str">
        <f>IFERROR(VLOOKUP(Table3[[#This Row],[PLAYER]],RB_SEA!$AB:$AF,2,0),"-")</f>
        <v/>
      </c>
      <c r="S298" s="328" t="str">
        <f>IFERROR(VLOOKUP(Table3[[#This Row],[PLAYER]],RB_L3!$AB:$AF,2,0),"-")</f>
        <v/>
      </c>
      <c r="T298" s="329" t="str">
        <f>IFERROR(VLOOKUP(Table3[[#This Row],[PLAYER]],'RB_L1 '!$AB:$AC,2,0),"-")</f>
        <v>-</v>
      </c>
      <c r="W298" s="292" t="s">
        <v>1425</v>
      </c>
      <c r="X298" s="336" t="str">
        <f>IFERROR(VLOOKUP(Table5[[#This Row],[PLAYER]],TE_L1!$AD:$AF,3,0),"-")</f>
        <v>-</v>
      </c>
      <c r="Y298" s="326" t="str">
        <f>IFERROR(VLOOKUP(Table5[[#This Row],[PLAYER]],TE_SEA!$AD:$AE,2,0),"-")</f>
        <v/>
      </c>
      <c r="Z298" s="326" t="str">
        <f>IFERROR(VLOOKUP(Table5[[#This Row],[PLAYER]],TE_L1!$AD:$AE,2,0),"-")</f>
        <v>-</v>
      </c>
    </row>
    <row r="299" spans="2:26" x14ac:dyDescent="0.3">
      <c r="B299" s="43" t="s">
        <v>1425</v>
      </c>
      <c r="C299" s="286" t="str">
        <f>IFERROR(VLOOKUP(Table2[[#This Row],[PLAYER]],QB_L1!$AB:$AD,3,0),"-")</f>
        <v/>
      </c>
      <c r="D299" s="244" t="str">
        <f>IFERROR(VLOOKUP(Table2[[#This Row],[PLAYER]],QB_SEA!$AB:$AC,2,0),"-")</f>
        <v/>
      </c>
      <c r="E299" s="244" t="str">
        <f>IFERROR(VLOOKUP(Table2[[#This Row],[PLAYER]],QB_L3!$AB:$AC,2,0),"-")</f>
        <v/>
      </c>
      <c r="F299" s="244" t="str">
        <f>IFERROR(VLOOKUP(Table2[[#This Row],[PLAYER]],QB_L1!$AB:$AC,2,0),"-")</f>
        <v/>
      </c>
      <c r="I299" s="43" t="s">
        <v>1425</v>
      </c>
      <c r="J299" s="286" t="str">
        <f>IFERROR(VLOOKUP(Table25[[#This Row],[PLAYER]],WR_L1!$AD:$AF,3,0),"-")</f>
        <v/>
      </c>
      <c r="K299" s="244" t="str">
        <f>IFERROR(VLOOKUP(Table25[[#This Row],[PLAYER]],WR_SEA!$AD:$AF,2,0),"-")</f>
        <v/>
      </c>
      <c r="L299" s="244" t="str">
        <f>IFERROR(VLOOKUP(Table25[[#This Row],[PLAYER]],WR_L3!$AD:$AF,2,0),"-")</f>
        <v>-</v>
      </c>
      <c r="M299" s="244" t="str">
        <f>IFERROR(VLOOKUP(Table25[[#This Row],[PLAYER]],WR_L1!$AD:$AF,2,0),"-")</f>
        <v/>
      </c>
      <c r="P299" s="290" t="s">
        <v>1425</v>
      </c>
      <c r="Q299" s="327" t="str">
        <f>IFERROR(VLOOKUP(Table3[[#This Row],[PLAYER]],RB_SEA!$AB:$AD,3,0),"")</f>
        <v/>
      </c>
      <c r="R299" s="328" t="str">
        <f>IFERROR(VLOOKUP(Table3[[#This Row],[PLAYER]],RB_SEA!$AB:$AF,2,0),"-")</f>
        <v/>
      </c>
      <c r="S299" s="328" t="str">
        <f>IFERROR(VLOOKUP(Table3[[#This Row],[PLAYER]],RB_L3!$AB:$AF,2,0),"-")</f>
        <v/>
      </c>
      <c r="T299" s="329" t="str">
        <f>IFERROR(VLOOKUP(Table3[[#This Row],[PLAYER]],'RB_L1 '!$AB:$AC,2,0),"-")</f>
        <v>-</v>
      </c>
      <c r="W299" s="292" t="s">
        <v>1425</v>
      </c>
      <c r="X299" s="336" t="str">
        <f>IFERROR(VLOOKUP(Table5[[#This Row],[PLAYER]],TE_L1!$AD:$AF,3,0),"-")</f>
        <v>-</v>
      </c>
      <c r="Y299" s="326" t="str">
        <f>IFERROR(VLOOKUP(Table5[[#This Row],[PLAYER]],TE_SEA!$AD:$AE,2,0),"-")</f>
        <v/>
      </c>
      <c r="Z299" s="326" t="str">
        <f>IFERROR(VLOOKUP(Table5[[#This Row],[PLAYER]],TE_L1!$AD:$AE,2,0),"-")</f>
        <v>-</v>
      </c>
    </row>
    <row r="300" spans="2:26" x14ac:dyDescent="0.3">
      <c r="B300" s="43" t="s">
        <v>1425</v>
      </c>
      <c r="C300" s="286" t="str">
        <f>IFERROR(VLOOKUP(Table2[[#This Row],[PLAYER]],QB_L1!$AB:$AD,3,0),"-")</f>
        <v/>
      </c>
      <c r="D300" s="244" t="str">
        <f>IFERROR(VLOOKUP(Table2[[#This Row],[PLAYER]],QB_SEA!$AB:$AC,2,0),"-")</f>
        <v/>
      </c>
      <c r="E300" s="244" t="str">
        <f>IFERROR(VLOOKUP(Table2[[#This Row],[PLAYER]],QB_L3!$AB:$AC,2,0),"-")</f>
        <v/>
      </c>
      <c r="F300" s="244" t="str">
        <f>IFERROR(VLOOKUP(Table2[[#This Row],[PLAYER]],QB_L1!$AB:$AC,2,0),"-")</f>
        <v/>
      </c>
      <c r="I300" s="43" t="s">
        <v>1425</v>
      </c>
      <c r="J300" s="286" t="str">
        <f>IFERROR(VLOOKUP(Table25[[#This Row],[PLAYER]],WR_L1!$AD:$AF,3,0),"-")</f>
        <v/>
      </c>
      <c r="K300" s="244" t="str">
        <f>IFERROR(VLOOKUP(Table25[[#This Row],[PLAYER]],WR_SEA!$AD:$AF,2,0),"-")</f>
        <v/>
      </c>
      <c r="L300" s="244" t="str">
        <f>IFERROR(VLOOKUP(Table25[[#This Row],[PLAYER]],WR_L3!$AD:$AF,2,0),"-")</f>
        <v>-</v>
      </c>
      <c r="M300" s="244" t="str">
        <f>IFERROR(VLOOKUP(Table25[[#This Row],[PLAYER]],WR_L1!$AD:$AF,2,0),"-")</f>
        <v/>
      </c>
      <c r="P300" s="290" t="s">
        <v>1425</v>
      </c>
      <c r="Q300" s="327" t="str">
        <f>IFERROR(VLOOKUP(Table3[[#This Row],[PLAYER]],RB_SEA!$AB:$AD,3,0),"")</f>
        <v/>
      </c>
      <c r="R300" s="328" t="str">
        <f>IFERROR(VLOOKUP(Table3[[#This Row],[PLAYER]],RB_SEA!$AB:$AF,2,0),"-")</f>
        <v/>
      </c>
      <c r="S300" s="328" t="str">
        <f>IFERROR(VLOOKUP(Table3[[#This Row],[PLAYER]],RB_L3!$AB:$AF,2,0),"-")</f>
        <v/>
      </c>
      <c r="T300" s="329" t="str">
        <f>IFERROR(VLOOKUP(Table3[[#This Row],[PLAYER]],'RB_L1 '!$AB:$AC,2,0),"-")</f>
        <v>-</v>
      </c>
      <c r="W300" s="292" t="s">
        <v>1425</v>
      </c>
      <c r="X300" s="336" t="str">
        <f>IFERROR(VLOOKUP(Table5[[#This Row],[PLAYER]],TE_L1!$AD:$AF,3,0),"-")</f>
        <v>-</v>
      </c>
      <c r="Y300" s="326" t="str">
        <f>IFERROR(VLOOKUP(Table5[[#This Row],[PLAYER]],TE_SEA!$AD:$AE,2,0),"-")</f>
        <v/>
      </c>
      <c r="Z300" s="326" t="str">
        <f>IFERROR(VLOOKUP(Table5[[#This Row],[PLAYER]],TE_L1!$AD:$AE,2,0),"-")</f>
        <v>-</v>
      </c>
    </row>
    <row r="301" spans="2:26" x14ac:dyDescent="0.3">
      <c r="B301" s="43" t="s">
        <v>1425</v>
      </c>
      <c r="C301" s="286" t="str">
        <f>IFERROR(VLOOKUP(Table2[[#This Row],[PLAYER]],QB_L1!$AB:$AD,3,0),"-")</f>
        <v/>
      </c>
      <c r="D301" s="244" t="str">
        <f>IFERROR(VLOOKUP(Table2[[#This Row],[PLAYER]],QB_SEA!$AB:$AC,2,0),"-")</f>
        <v/>
      </c>
      <c r="E301" s="244" t="str">
        <f>IFERROR(VLOOKUP(Table2[[#This Row],[PLAYER]],QB_L3!$AB:$AC,2,0),"-")</f>
        <v/>
      </c>
      <c r="F301" s="244" t="str">
        <f>IFERROR(VLOOKUP(Table2[[#This Row],[PLAYER]],QB_L1!$AB:$AC,2,0),"-")</f>
        <v/>
      </c>
      <c r="I301" s="43" t="s">
        <v>1425</v>
      </c>
      <c r="J301" s="286" t="str">
        <f>IFERROR(VLOOKUP(Table25[[#This Row],[PLAYER]],WR_L1!$AD:$AF,3,0),"-")</f>
        <v/>
      </c>
      <c r="K301" s="244" t="str">
        <f>IFERROR(VLOOKUP(Table25[[#This Row],[PLAYER]],WR_SEA!$AD:$AF,2,0),"-")</f>
        <v/>
      </c>
      <c r="L301" s="244" t="str">
        <f>IFERROR(VLOOKUP(Table25[[#This Row],[PLAYER]],WR_L3!$AD:$AF,2,0),"-")</f>
        <v>-</v>
      </c>
      <c r="M301" s="244" t="str">
        <f>IFERROR(VLOOKUP(Table25[[#This Row],[PLAYER]],WR_L1!$AD:$AF,2,0),"-")</f>
        <v/>
      </c>
      <c r="P301" s="290" t="s">
        <v>1425</v>
      </c>
      <c r="Q301" s="327" t="str">
        <f>IFERROR(VLOOKUP(Table3[[#This Row],[PLAYER]],RB_SEA!$AB:$AD,3,0),"")</f>
        <v/>
      </c>
      <c r="R301" s="328" t="str">
        <f>IFERROR(VLOOKUP(Table3[[#This Row],[PLAYER]],RB_SEA!$AB:$AF,2,0),"-")</f>
        <v/>
      </c>
      <c r="S301" s="328" t="str">
        <f>IFERROR(VLOOKUP(Table3[[#This Row],[PLAYER]],RB_L3!$AB:$AF,2,0),"-")</f>
        <v/>
      </c>
      <c r="T301" s="329" t="str">
        <f>IFERROR(VLOOKUP(Table3[[#This Row],[PLAYER]],'RB_L1 '!$AB:$AC,2,0),"-")</f>
        <v>-</v>
      </c>
      <c r="W301" s="292" t="s">
        <v>1425</v>
      </c>
      <c r="X301" s="336" t="str">
        <f>IFERROR(VLOOKUP(Table5[[#This Row],[PLAYER]],TE_L1!$AD:$AF,3,0),"-")</f>
        <v>-</v>
      </c>
      <c r="Y301" s="326" t="str">
        <f>IFERROR(VLOOKUP(Table5[[#This Row],[PLAYER]],TE_SEA!$AD:$AE,2,0),"-")</f>
        <v/>
      </c>
      <c r="Z301" s="326" t="str">
        <f>IFERROR(VLOOKUP(Table5[[#This Row],[PLAYER]],TE_L1!$AD:$AE,2,0),"-")</f>
        <v>-</v>
      </c>
    </row>
    <row r="302" spans="2:26" x14ac:dyDescent="0.3">
      <c r="B302" s="43" t="s">
        <v>1425</v>
      </c>
      <c r="C302" s="286" t="str">
        <f>IFERROR(VLOOKUP(Table2[[#This Row],[PLAYER]],QB_L1!$AB:$AD,3,0),"-")</f>
        <v/>
      </c>
      <c r="D302" s="244" t="str">
        <f>IFERROR(VLOOKUP(Table2[[#This Row],[PLAYER]],QB_SEA!$AB:$AC,2,0),"-")</f>
        <v/>
      </c>
      <c r="E302" s="244" t="str">
        <f>IFERROR(VLOOKUP(Table2[[#This Row],[PLAYER]],QB_L3!$AB:$AC,2,0),"-")</f>
        <v/>
      </c>
      <c r="F302" s="244" t="str">
        <f>IFERROR(VLOOKUP(Table2[[#This Row],[PLAYER]],QB_L1!$AB:$AC,2,0),"-")</f>
        <v/>
      </c>
      <c r="I302" s="43" t="s">
        <v>1425</v>
      </c>
      <c r="J302" s="286" t="str">
        <f>IFERROR(VLOOKUP(Table25[[#This Row],[PLAYER]],WR_L1!$AD:$AF,3,0),"-")</f>
        <v/>
      </c>
      <c r="K302" s="244" t="str">
        <f>IFERROR(VLOOKUP(Table25[[#This Row],[PLAYER]],WR_SEA!$AD:$AF,2,0),"-")</f>
        <v/>
      </c>
      <c r="L302" s="244" t="str">
        <f>IFERROR(VLOOKUP(Table25[[#This Row],[PLAYER]],WR_L3!$AD:$AF,2,0),"-")</f>
        <v>-</v>
      </c>
      <c r="M302" s="244" t="str">
        <f>IFERROR(VLOOKUP(Table25[[#This Row],[PLAYER]],WR_L1!$AD:$AF,2,0),"-")</f>
        <v/>
      </c>
      <c r="P302" s="290" t="s">
        <v>1425</v>
      </c>
      <c r="Q302" s="327" t="str">
        <f>IFERROR(VLOOKUP(Table3[[#This Row],[PLAYER]],RB_SEA!$AB:$AD,3,0),"")</f>
        <v/>
      </c>
      <c r="R302" s="328" t="str">
        <f>IFERROR(VLOOKUP(Table3[[#This Row],[PLAYER]],RB_SEA!$AB:$AF,2,0),"-")</f>
        <v/>
      </c>
      <c r="S302" s="328" t="str">
        <f>IFERROR(VLOOKUP(Table3[[#This Row],[PLAYER]],RB_L3!$AB:$AF,2,0),"-")</f>
        <v/>
      </c>
      <c r="T302" s="329" t="str">
        <f>IFERROR(VLOOKUP(Table3[[#This Row],[PLAYER]],'RB_L1 '!$AB:$AC,2,0),"-")</f>
        <v>-</v>
      </c>
      <c r="W302" s="292" t="s">
        <v>1425</v>
      </c>
      <c r="X302" s="336" t="str">
        <f>IFERROR(VLOOKUP(Table5[[#This Row],[PLAYER]],TE_L1!$AD:$AF,3,0),"-")</f>
        <v>-</v>
      </c>
      <c r="Y302" s="326" t="str">
        <f>IFERROR(VLOOKUP(Table5[[#This Row],[PLAYER]],TE_SEA!$AD:$AE,2,0),"-")</f>
        <v/>
      </c>
      <c r="Z302" s="326" t="str">
        <f>IFERROR(VLOOKUP(Table5[[#This Row],[PLAYER]],TE_L1!$AD:$AE,2,0),"-")</f>
        <v>-</v>
      </c>
    </row>
    <row r="303" spans="2:26" x14ac:dyDescent="0.3">
      <c r="B303" s="43" t="s">
        <v>1425</v>
      </c>
      <c r="C303" s="286" t="str">
        <f>IFERROR(VLOOKUP(Table2[[#This Row],[PLAYER]],QB_L1!$AB:$AD,3,0),"-")</f>
        <v/>
      </c>
      <c r="D303" s="244" t="str">
        <f>IFERROR(VLOOKUP(Table2[[#This Row],[PLAYER]],QB_SEA!$AB:$AC,2,0),"-")</f>
        <v/>
      </c>
      <c r="E303" s="244" t="str">
        <f>IFERROR(VLOOKUP(Table2[[#This Row],[PLAYER]],QB_L3!$AB:$AC,2,0),"-")</f>
        <v/>
      </c>
      <c r="F303" s="244" t="str">
        <f>IFERROR(VLOOKUP(Table2[[#This Row],[PLAYER]],QB_L1!$AB:$AC,2,0),"-")</f>
        <v/>
      </c>
      <c r="I303" s="43" t="s">
        <v>1425</v>
      </c>
      <c r="J303" s="286" t="str">
        <f>IFERROR(VLOOKUP(Table25[[#This Row],[PLAYER]],WR_L1!$AD:$AF,3,0),"-")</f>
        <v/>
      </c>
      <c r="K303" s="244" t="str">
        <f>IFERROR(VLOOKUP(Table25[[#This Row],[PLAYER]],WR_SEA!$AD:$AF,2,0),"-")</f>
        <v/>
      </c>
      <c r="L303" s="244" t="str">
        <f>IFERROR(VLOOKUP(Table25[[#This Row],[PLAYER]],WR_L3!$AD:$AF,2,0),"-")</f>
        <v>-</v>
      </c>
      <c r="M303" s="244" t="str">
        <f>IFERROR(VLOOKUP(Table25[[#This Row],[PLAYER]],WR_L1!$AD:$AF,2,0),"-")</f>
        <v/>
      </c>
      <c r="P303" s="290" t="s">
        <v>1425</v>
      </c>
      <c r="Q303" s="327" t="str">
        <f>IFERROR(VLOOKUP(Table3[[#This Row],[PLAYER]],RB_SEA!$AB:$AD,3,0),"")</f>
        <v/>
      </c>
      <c r="R303" s="328" t="str">
        <f>IFERROR(VLOOKUP(Table3[[#This Row],[PLAYER]],RB_SEA!$AB:$AF,2,0),"-")</f>
        <v/>
      </c>
      <c r="S303" s="328" t="str">
        <f>IFERROR(VLOOKUP(Table3[[#This Row],[PLAYER]],RB_L3!$AB:$AF,2,0),"-")</f>
        <v/>
      </c>
      <c r="T303" s="329" t="str">
        <f>IFERROR(VLOOKUP(Table3[[#This Row],[PLAYER]],'RB_L1 '!$AB:$AC,2,0),"-")</f>
        <v>-</v>
      </c>
      <c r="W303" s="292" t="s">
        <v>1425</v>
      </c>
      <c r="X303" s="336" t="str">
        <f>IFERROR(VLOOKUP(Table5[[#This Row],[PLAYER]],TE_L1!$AD:$AF,3,0),"-")</f>
        <v>-</v>
      </c>
      <c r="Y303" s="326" t="str">
        <f>IFERROR(VLOOKUP(Table5[[#This Row],[PLAYER]],TE_SEA!$AD:$AE,2,0),"-")</f>
        <v/>
      </c>
      <c r="Z303" s="326" t="str">
        <f>IFERROR(VLOOKUP(Table5[[#This Row],[PLAYER]],TE_L1!$AD:$AE,2,0),"-")</f>
        <v>-</v>
      </c>
    </row>
    <row r="304" spans="2:26" x14ac:dyDescent="0.3">
      <c r="B304" s="43" t="s">
        <v>1425</v>
      </c>
      <c r="C304" s="286" t="str">
        <f>IFERROR(VLOOKUP(Table2[[#This Row],[PLAYER]],QB_L1!$AB:$AD,3,0),"-")</f>
        <v/>
      </c>
      <c r="D304" s="244" t="str">
        <f>IFERROR(VLOOKUP(Table2[[#This Row],[PLAYER]],QB_SEA!$AB:$AC,2,0),"-")</f>
        <v/>
      </c>
      <c r="E304" s="244" t="str">
        <f>IFERROR(VLOOKUP(Table2[[#This Row],[PLAYER]],QB_L3!$AB:$AC,2,0),"-")</f>
        <v/>
      </c>
      <c r="F304" s="244" t="str">
        <f>IFERROR(VLOOKUP(Table2[[#This Row],[PLAYER]],QB_L1!$AB:$AC,2,0),"-")</f>
        <v/>
      </c>
      <c r="I304" s="43" t="s">
        <v>1425</v>
      </c>
      <c r="J304" s="286" t="str">
        <f>IFERROR(VLOOKUP(Table25[[#This Row],[PLAYER]],WR_L1!$AD:$AF,3,0),"-")</f>
        <v/>
      </c>
      <c r="K304" s="244" t="str">
        <f>IFERROR(VLOOKUP(Table25[[#This Row],[PLAYER]],WR_SEA!$AD:$AF,2,0),"-")</f>
        <v/>
      </c>
      <c r="L304" s="244" t="str">
        <f>IFERROR(VLOOKUP(Table25[[#This Row],[PLAYER]],WR_L3!$AD:$AF,2,0),"-")</f>
        <v>-</v>
      </c>
      <c r="M304" s="244" t="str">
        <f>IFERROR(VLOOKUP(Table25[[#This Row],[PLAYER]],WR_L1!$AD:$AF,2,0),"-")</f>
        <v/>
      </c>
      <c r="P304" s="290" t="s">
        <v>1425</v>
      </c>
      <c r="Q304" s="327" t="str">
        <f>IFERROR(VLOOKUP(Table3[[#This Row],[PLAYER]],RB_SEA!$AB:$AD,3,0),"")</f>
        <v/>
      </c>
      <c r="R304" s="328" t="str">
        <f>IFERROR(VLOOKUP(Table3[[#This Row],[PLAYER]],RB_SEA!$AB:$AF,2,0),"-")</f>
        <v/>
      </c>
      <c r="S304" s="328" t="str">
        <f>IFERROR(VLOOKUP(Table3[[#This Row],[PLAYER]],RB_L3!$AB:$AF,2,0),"-")</f>
        <v/>
      </c>
      <c r="T304" s="329" t="str">
        <f>IFERROR(VLOOKUP(Table3[[#This Row],[PLAYER]],'RB_L1 '!$AB:$AC,2,0),"-")</f>
        <v>-</v>
      </c>
      <c r="W304" s="292" t="s">
        <v>1425</v>
      </c>
      <c r="X304" s="336" t="str">
        <f>IFERROR(VLOOKUP(Table5[[#This Row],[PLAYER]],TE_L1!$AD:$AF,3,0),"-")</f>
        <v>-</v>
      </c>
      <c r="Y304" s="326" t="str">
        <f>IFERROR(VLOOKUP(Table5[[#This Row],[PLAYER]],TE_SEA!$AD:$AE,2,0),"-")</f>
        <v/>
      </c>
      <c r="Z304" s="326" t="str">
        <f>IFERROR(VLOOKUP(Table5[[#This Row],[PLAYER]],TE_L1!$AD:$AE,2,0),"-")</f>
        <v>-</v>
      </c>
    </row>
    <row r="305" spans="2:26" x14ac:dyDescent="0.3">
      <c r="B305" s="43" t="s">
        <v>1425</v>
      </c>
      <c r="C305" s="286" t="str">
        <f>IFERROR(VLOOKUP(Table2[[#This Row],[PLAYER]],QB_L1!$AB:$AD,3,0),"-")</f>
        <v/>
      </c>
      <c r="D305" s="244" t="str">
        <f>IFERROR(VLOOKUP(Table2[[#This Row],[PLAYER]],QB_SEA!$AB:$AC,2,0),"-")</f>
        <v/>
      </c>
      <c r="E305" s="244" t="str">
        <f>IFERROR(VLOOKUP(Table2[[#This Row],[PLAYER]],QB_L3!$AB:$AC,2,0),"-")</f>
        <v/>
      </c>
      <c r="F305" s="244" t="str">
        <f>IFERROR(VLOOKUP(Table2[[#This Row],[PLAYER]],QB_L1!$AB:$AC,2,0),"-")</f>
        <v/>
      </c>
      <c r="I305" s="43" t="s">
        <v>1425</v>
      </c>
      <c r="J305" s="286" t="str">
        <f>IFERROR(VLOOKUP(Table25[[#This Row],[PLAYER]],WR_L1!$AD:$AF,3,0),"-")</f>
        <v/>
      </c>
      <c r="K305" s="244" t="str">
        <f>IFERROR(VLOOKUP(Table25[[#This Row],[PLAYER]],WR_SEA!$AD:$AF,2,0),"-")</f>
        <v/>
      </c>
      <c r="L305" s="244" t="str">
        <f>IFERROR(VLOOKUP(Table25[[#This Row],[PLAYER]],WR_L3!$AD:$AF,2,0),"-")</f>
        <v>-</v>
      </c>
      <c r="M305" s="244" t="str">
        <f>IFERROR(VLOOKUP(Table25[[#This Row],[PLAYER]],WR_L1!$AD:$AF,2,0),"-")</f>
        <v/>
      </c>
      <c r="P305" s="290" t="s">
        <v>1425</v>
      </c>
      <c r="Q305" s="327" t="str">
        <f>IFERROR(VLOOKUP(Table3[[#This Row],[PLAYER]],RB_SEA!$AB:$AD,3,0),"")</f>
        <v/>
      </c>
      <c r="R305" s="328" t="str">
        <f>IFERROR(VLOOKUP(Table3[[#This Row],[PLAYER]],RB_SEA!$AB:$AF,2,0),"-")</f>
        <v/>
      </c>
      <c r="S305" s="328" t="str">
        <f>IFERROR(VLOOKUP(Table3[[#This Row],[PLAYER]],RB_L3!$AB:$AF,2,0),"-")</f>
        <v/>
      </c>
      <c r="T305" s="329" t="str">
        <f>IFERROR(VLOOKUP(Table3[[#This Row],[PLAYER]],'RB_L1 '!$AB:$AC,2,0),"-")</f>
        <v>-</v>
      </c>
      <c r="W305" s="292" t="s">
        <v>1425</v>
      </c>
      <c r="X305" s="336" t="str">
        <f>IFERROR(VLOOKUP(Table5[[#This Row],[PLAYER]],TE_L1!$AD:$AF,3,0),"-")</f>
        <v>-</v>
      </c>
      <c r="Y305" s="326" t="str">
        <f>IFERROR(VLOOKUP(Table5[[#This Row],[PLAYER]],TE_SEA!$AD:$AE,2,0),"-")</f>
        <v/>
      </c>
      <c r="Z305" s="326" t="str">
        <f>IFERROR(VLOOKUP(Table5[[#This Row],[PLAYER]],TE_L1!$AD:$AE,2,0),"-")</f>
        <v>-</v>
      </c>
    </row>
    <row r="306" spans="2:26" x14ac:dyDescent="0.3">
      <c r="B306" s="43" t="s">
        <v>1425</v>
      </c>
      <c r="C306" s="286" t="str">
        <f>IFERROR(VLOOKUP(Table2[[#This Row],[PLAYER]],QB_L1!$AB:$AD,3,0),"-")</f>
        <v/>
      </c>
      <c r="D306" s="244" t="str">
        <f>IFERROR(VLOOKUP(Table2[[#This Row],[PLAYER]],QB_SEA!$AB:$AC,2,0),"-")</f>
        <v/>
      </c>
      <c r="E306" s="244" t="str">
        <f>IFERROR(VLOOKUP(Table2[[#This Row],[PLAYER]],QB_L3!$AB:$AC,2,0),"-")</f>
        <v/>
      </c>
      <c r="F306" s="244" t="str">
        <f>IFERROR(VLOOKUP(Table2[[#This Row],[PLAYER]],QB_L1!$AB:$AC,2,0),"-")</f>
        <v/>
      </c>
      <c r="I306" s="43" t="s">
        <v>1425</v>
      </c>
      <c r="J306" s="286" t="str">
        <f>IFERROR(VLOOKUP(Table25[[#This Row],[PLAYER]],WR_L1!$AD:$AF,3,0),"-")</f>
        <v/>
      </c>
      <c r="K306" s="244" t="str">
        <f>IFERROR(VLOOKUP(Table25[[#This Row],[PLAYER]],WR_SEA!$AD:$AF,2,0),"-")</f>
        <v/>
      </c>
      <c r="L306" s="244" t="str">
        <f>IFERROR(VLOOKUP(Table25[[#This Row],[PLAYER]],WR_L3!$AD:$AF,2,0),"-")</f>
        <v>-</v>
      </c>
      <c r="M306" s="244" t="str">
        <f>IFERROR(VLOOKUP(Table25[[#This Row],[PLAYER]],WR_L1!$AD:$AF,2,0),"-")</f>
        <v/>
      </c>
      <c r="P306" s="290" t="s">
        <v>1425</v>
      </c>
      <c r="Q306" s="327" t="str">
        <f>IFERROR(VLOOKUP(Table3[[#This Row],[PLAYER]],RB_SEA!$AB:$AD,3,0),"")</f>
        <v/>
      </c>
      <c r="R306" s="328" t="str">
        <f>IFERROR(VLOOKUP(Table3[[#This Row],[PLAYER]],RB_SEA!$AB:$AF,2,0),"-")</f>
        <v/>
      </c>
      <c r="S306" s="328" t="str">
        <f>IFERROR(VLOOKUP(Table3[[#This Row],[PLAYER]],RB_L3!$AB:$AF,2,0),"-")</f>
        <v/>
      </c>
      <c r="T306" s="329" t="str">
        <f>IFERROR(VLOOKUP(Table3[[#This Row],[PLAYER]],'RB_L1 '!$AB:$AC,2,0),"-")</f>
        <v>-</v>
      </c>
      <c r="W306" s="292" t="s">
        <v>1425</v>
      </c>
      <c r="X306" s="336" t="str">
        <f>IFERROR(VLOOKUP(Table5[[#This Row],[PLAYER]],TE_L1!$AD:$AF,3,0),"-")</f>
        <v>-</v>
      </c>
      <c r="Y306" s="326" t="str">
        <f>IFERROR(VLOOKUP(Table5[[#This Row],[PLAYER]],TE_SEA!$AD:$AE,2,0),"-")</f>
        <v/>
      </c>
      <c r="Z306" s="326" t="str">
        <f>IFERROR(VLOOKUP(Table5[[#This Row],[PLAYER]],TE_L1!$AD:$AE,2,0),"-")</f>
        <v>-</v>
      </c>
    </row>
    <row r="307" spans="2:26" x14ac:dyDescent="0.3">
      <c r="B307" s="43" t="s">
        <v>1425</v>
      </c>
      <c r="C307" s="286" t="str">
        <f>IFERROR(VLOOKUP(Table2[[#This Row],[PLAYER]],QB_L1!$AB:$AD,3,0),"-")</f>
        <v/>
      </c>
      <c r="D307" s="244" t="str">
        <f>IFERROR(VLOOKUP(Table2[[#This Row],[PLAYER]],QB_SEA!$AB:$AC,2,0),"-")</f>
        <v/>
      </c>
      <c r="E307" s="244" t="str">
        <f>IFERROR(VLOOKUP(Table2[[#This Row],[PLAYER]],QB_L3!$AB:$AC,2,0),"-")</f>
        <v/>
      </c>
      <c r="F307" s="244" t="str">
        <f>IFERROR(VLOOKUP(Table2[[#This Row],[PLAYER]],QB_L1!$AB:$AC,2,0),"-")</f>
        <v/>
      </c>
      <c r="I307" s="43" t="s">
        <v>1425</v>
      </c>
      <c r="J307" s="286" t="str">
        <f>IFERROR(VLOOKUP(Table25[[#This Row],[PLAYER]],WR_L1!$AD:$AF,3,0),"-")</f>
        <v/>
      </c>
      <c r="K307" s="244" t="str">
        <f>IFERROR(VLOOKUP(Table25[[#This Row],[PLAYER]],WR_SEA!$AD:$AF,2,0),"-")</f>
        <v/>
      </c>
      <c r="L307" s="244" t="str">
        <f>IFERROR(VLOOKUP(Table25[[#This Row],[PLAYER]],WR_L3!$AD:$AF,2,0),"-")</f>
        <v>-</v>
      </c>
      <c r="M307" s="244" t="str">
        <f>IFERROR(VLOOKUP(Table25[[#This Row],[PLAYER]],WR_L1!$AD:$AF,2,0),"-")</f>
        <v/>
      </c>
      <c r="P307" s="290" t="s">
        <v>1425</v>
      </c>
      <c r="Q307" s="327" t="str">
        <f>IFERROR(VLOOKUP(Table3[[#This Row],[PLAYER]],RB_SEA!$AB:$AD,3,0),"")</f>
        <v/>
      </c>
      <c r="R307" s="328" t="str">
        <f>IFERROR(VLOOKUP(Table3[[#This Row],[PLAYER]],RB_SEA!$AB:$AF,2,0),"-")</f>
        <v/>
      </c>
      <c r="S307" s="328" t="str">
        <f>IFERROR(VLOOKUP(Table3[[#This Row],[PLAYER]],RB_L3!$AB:$AF,2,0),"-")</f>
        <v/>
      </c>
      <c r="T307" s="329" t="str">
        <f>IFERROR(VLOOKUP(Table3[[#This Row],[PLAYER]],'RB_L1 '!$AB:$AC,2,0),"-")</f>
        <v>-</v>
      </c>
      <c r="W307" s="292" t="s">
        <v>1425</v>
      </c>
      <c r="X307" s="336" t="str">
        <f>IFERROR(VLOOKUP(Table5[[#This Row],[PLAYER]],TE_L1!$AD:$AF,3,0),"-")</f>
        <v>-</v>
      </c>
      <c r="Y307" s="326" t="str">
        <f>IFERROR(VLOOKUP(Table5[[#This Row],[PLAYER]],TE_SEA!$AD:$AE,2,0),"-")</f>
        <v/>
      </c>
      <c r="Z307" s="326" t="str">
        <f>IFERROR(VLOOKUP(Table5[[#This Row],[PLAYER]],TE_L1!$AD:$AE,2,0),"-")</f>
        <v>-</v>
      </c>
    </row>
    <row r="308" spans="2:26" x14ac:dyDescent="0.3">
      <c r="B308" s="43" t="s">
        <v>1425</v>
      </c>
      <c r="C308" s="286" t="str">
        <f>IFERROR(VLOOKUP(Table2[[#This Row],[PLAYER]],QB_L1!$AB:$AD,3,0),"-")</f>
        <v/>
      </c>
      <c r="D308" s="244" t="str">
        <f>IFERROR(VLOOKUP(Table2[[#This Row],[PLAYER]],QB_SEA!$AB:$AC,2,0),"-")</f>
        <v/>
      </c>
      <c r="E308" s="244" t="str">
        <f>IFERROR(VLOOKUP(Table2[[#This Row],[PLAYER]],QB_L3!$AB:$AC,2,0),"-")</f>
        <v/>
      </c>
      <c r="F308" s="244" t="str">
        <f>IFERROR(VLOOKUP(Table2[[#This Row],[PLAYER]],QB_L1!$AB:$AC,2,0),"-")</f>
        <v/>
      </c>
      <c r="I308" s="43" t="s">
        <v>1425</v>
      </c>
      <c r="J308" s="286" t="str">
        <f>IFERROR(VLOOKUP(Table25[[#This Row],[PLAYER]],WR_L1!$AD:$AF,3,0),"-")</f>
        <v/>
      </c>
      <c r="K308" s="244" t="str">
        <f>IFERROR(VLOOKUP(Table25[[#This Row],[PLAYER]],WR_SEA!$AD:$AF,2,0),"-")</f>
        <v/>
      </c>
      <c r="L308" s="244" t="str">
        <f>IFERROR(VLOOKUP(Table25[[#This Row],[PLAYER]],WR_L3!$AD:$AF,2,0),"-")</f>
        <v>-</v>
      </c>
      <c r="M308" s="244" t="str">
        <f>IFERROR(VLOOKUP(Table25[[#This Row],[PLAYER]],WR_L1!$AD:$AF,2,0),"-")</f>
        <v/>
      </c>
      <c r="P308" s="290" t="s">
        <v>1425</v>
      </c>
      <c r="Q308" s="327" t="str">
        <f>IFERROR(VLOOKUP(Table3[[#This Row],[PLAYER]],RB_SEA!$AB:$AD,3,0),"")</f>
        <v/>
      </c>
      <c r="R308" s="328" t="str">
        <f>IFERROR(VLOOKUP(Table3[[#This Row],[PLAYER]],RB_SEA!$AB:$AF,2,0),"-")</f>
        <v/>
      </c>
      <c r="S308" s="328" t="str">
        <f>IFERROR(VLOOKUP(Table3[[#This Row],[PLAYER]],RB_L3!$AB:$AF,2,0),"-")</f>
        <v/>
      </c>
      <c r="T308" s="329" t="str">
        <f>IFERROR(VLOOKUP(Table3[[#This Row],[PLAYER]],'RB_L1 '!$AB:$AC,2,0),"-")</f>
        <v>-</v>
      </c>
      <c r="W308" s="292" t="s">
        <v>1425</v>
      </c>
      <c r="X308" s="336" t="str">
        <f>IFERROR(VLOOKUP(Table5[[#This Row],[PLAYER]],TE_L1!$AD:$AF,3,0),"-")</f>
        <v>-</v>
      </c>
      <c r="Y308" s="326" t="str">
        <f>IFERROR(VLOOKUP(Table5[[#This Row],[PLAYER]],TE_SEA!$AD:$AE,2,0),"-")</f>
        <v/>
      </c>
      <c r="Z308" s="326" t="str">
        <f>IFERROR(VLOOKUP(Table5[[#This Row],[PLAYER]],TE_L1!$AD:$AE,2,0),"-")</f>
        <v>-</v>
      </c>
    </row>
    <row r="309" spans="2:26" x14ac:dyDescent="0.3">
      <c r="B309" s="43" t="s">
        <v>1425</v>
      </c>
      <c r="C309" s="286" t="str">
        <f>IFERROR(VLOOKUP(Table2[[#This Row],[PLAYER]],QB_L1!$AB:$AD,3,0),"-")</f>
        <v/>
      </c>
      <c r="D309" s="244" t="str">
        <f>IFERROR(VLOOKUP(Table2[[#This Row],[PLAYER]],QB_SEA!$AB:$AC,2,0),"-")</f>
        <v/>
      </c>
      <c r="E309" s="244" t="str">
        <f>IFERROR(VLOOKUP(Table2[[#This Row],[PLAYER]],QB_L3!$AB:$AC,2,0),"-")</f>
        <v/>
      </c>
      <c r="F309" s="244" t="str">
        <f>IFERROR(VLOOKUP(Table2[[#This Row],[PLAYER]],QB_L1!$AB:$AC,2,0),"-")</f>
        <v/>
      </c>
      <c r="I309" s="43" t="s">
        <v>1425</v>
      </c>
      <c r="J309" s="286" t="str">
        <f>IFERROR(VLOOKUP(Table25[[#This Row],[PLAYER]],WR_L1!$AD:$AF,3,0),"-")</f>
        <v/>
      </c>
      <c r="K309" s="244" t="str">
        <f>IFERROR(VLOOKUP(Table25[[#This Row],[PLAYER]],WR_SEA!$AD:$AF,2,0),"-")</f>
        <v/>
      </c>
      <c r="L309" s="244" t="str">
        <f>IFERROR(VLOOKUP(Table25[[#This Row],[PLAYER]],WR_L3!$AD:$AF,2,0),"-")</f>
        <v>-</v>
      </c>
      <c r="M309" s="244" t="str">
        <f>IFERROR(VLOOKUP(Table25[[#This Row],[PLAYER]],WR_L1!$AD:$AF,2,0),"-")</f>
        <v/>
      </c>
      <c r="P309" s="290" t="s">
        <v>1425</v>
      </c>
      <c r="Q309" s="327" t="str">
        <f>IFERROR(VLOOKUP(Table3[[#This Row],[PLAYER]],RB_SEA!$AB:$AD,3,0),"")</f>
        <v/>
      </c>
      <c r="R309" s="328" t="str">
        <f>IFERROR(VLOOKUP(Table3[[#This Row],[PLAYER]],RB_SEA!$AB:$AF,2,0),"-")</f>
        <v/>
      </c>
      <c r="S309" s="328" t="str">
        <f>IFERROR(VLOOKUP(Table3[[#This Row],[PLAYER]],RB_L3!$AB:$AF,2,0),"-")</f>
        <v/>
      </c>
      <c r="T309" s="329" t="str">
        <f>IFERROR(VLOOKUP(Table3[[#This Row],[PLAYER]],'RB_L1 '!$AB:$AC,2,0),"-")</f>
        <v>-</v>
      </c>
      <c r="W309" s="292" t="s">
        <v>1425</v>
      </c>
      <c r="X309" s="336" t="str">
        <f>IFERROR(VLOOKUP(Table5[[#This Row],[PLAYER]],TE_L1!$AD:$AF,3,0),"-")</f>
        <v>-</v>
      </c>
      <c r="Y309" s="326" t="str">
        <f>IFERROR(VLOOKUP(Table5[[#This Row],[PLAYER]],TE_SEA!$AD:$AE,2,0),"-")</f>
        <v/>
      </c>
      <c r="Z309" s="326" t="str">
        <f>IFERROR(VLOOKUP(Table5[[#This Row],[PLAYER]],TE_L1!$AD:$AE,2,0),"-")</f>
        <v>-</v>
      </c>
    </row>
    <row r="310" spans="2:26" x14ac:dyDescent="0.3">
      <c r="B310" s="43" t="s">
        <v>1425</v>
      </c>
      <c r="C310" s="286" t="str">
        <f>IFERROR(VLOOKUP(Table2[[#This Row],[PLAYER]],QB_L1!$AB:$AD,3,0),"-")</f>
        <v/>
      </c>
      <c r="D310" s="244" t="str">
        <f>IFERROR(VLOOKUP(Table2[[#This Row],[PLAYER]],QB_SEA!$AB:$AC,2,0),"-")</f>
        <v/>
      </c>
      <c r="E310" s="244" t="str">
        <f>IFERROR(VLOOKUP(Table2[[#This Row],[PLAYER]],QB_L3!$AB:$AC,2,0),"-")</f>
        <v/>
      </c>
      <c r="F310" s="244" t="str">
        <f>IFERROR(VLOOKUP(Table2[[#This Row],[PLAYER]],QB_L1!$AB:$AC,2,0),"-")</f>
        <v/>
      </c>
      <c r="I310" s="43" t="s">
        <v>1425</v>
      </c>
      <c r="J310" s="286" t="str">
        <f>IFERROR(VLOOKUP(Table25[[#This Row],[PLAYER]],WR_L1!$AD:$AF,3,0),"-")</f>
        <v/>
      </c>
      <c r="K310" s="244" t="str">
        <f>IFERROR(VLOOKUP(Table25[[#This Row],[PLAYER]],WR_SEA!$AD:$AF,2,0),"-")</f>
        <v/>
      </c>
      <c r="L310" s="244" t="str">
        <f>IFERROR(VLOOKUP(Table25[[#This Row],[PLAYER]],WR_L3!$AD:$AF,2,0),"-")</f>
        <v>-</v>
      </c>
      <c r="M310" s="244" t="str">
        <f>IFERROR(VLOOKUP(Table25[[#This Row],[PLAYER]],WR_L1!$AD:$AF,2,0),"-")</f>
        <v/>
      </c>
      <c r="P310" s="290" t="s">
        <v>1425</v>
      </c>
      <c r="Q310" s="327" t="str">
        <f>IFERROR(VLOOKUP(Table3[[#This Row],[PLAYER]],RB_SEA!$AB:$AD,3,0),"")</f>
        <v/>
      </c>
      <c r="R310" s="328" t="str">
        <f>IFERROR(VLOOKUP(Table3[[#This Row],[PLAYER]],RB_SEA!$AB:$AF,2,0),"-")</f>
        <v/>
      </c>
      <c r="S310" s="328" t="str">
        <f>IFERROR(VLOOKUP(Table3[[#This Row],[PLAYER]],RB_L3!$AB:$AF,2,0),"-")</f>
        <v/>
      </c>
      <c r="T310" s="329" t="str">
        <f>IFERROR(VLOOKUP(Table3[[#This Row],[PLAYER]],'RB_L1 '!$AB:$AC,2,0),"-")</f>
        <v>-</v>
      </c>
      <c r="W310" s="292" t="s">
        <v>1425</v>
      </c>
      <c r="X310" s="336" t="str">
        <f>IFERROR(VLOOKUP(Table5[[#This Row],[PLAYER]],TE_L1!$AD:$AF,3,0),"-")</f>
        <v>-</v>
      </c>
      <c r="Y310" s="326" t="str">
        <f>IFERROR(VLOOKUP(Table5[[#This Row],[PLAYER]],TE_SEA!$AD:$AE,2,0),"-")</f>
        <v/>
      </c>
      <c r="Z310" s="326" t="str">
        <f>IFERROR(VLOOKUP(Table5[[#This Row],[PLAYER]],TE_L1!$AD:$AE,2,0),"-")</f>
        <v>-</v>
      </c>
    </row>
    <row r="311" spans="2:26" x14ac:dyDescent="0.3">
      <c r="B311" s="43" t="s">
        <v>1425</v>
      </c>
      <c r="C311" s="286" t="str">
        <f>IFERROR(VLOOKUP(Table2[[#This Row],[PLAYER]],QB_L1!$AB:$AD,3,0),"-")</f>
        <v/>
      </c>
      <c r="D311" s="244" t="str">
        <f>IFERROR(VLOOKUP(Table2[[#This Row],[PLAYER]],QB_SEA!$AB:$AC,2,0),"-")</f>
        <v/>
      </c>
      <c r="E311" s="244" t="str">
        <f>IFERROR(VLOOKUP(Table2[[#This Row],[PLAYER]],QB_L3!$AB:$AC,2,0),"-")</f>
        <v/>
      </c>
      <c r="F311" s="244" t="str">
        <f>IFERROR(VLOOKUP(Table2[[#This Row],[PLAYER]],QB_L1!$AB:$AC,2,0),"-")</f>
        <v/>
      </c>
      <c r="I311" s="43" t="s">
        <v>1425</v>
      </c>
      <c r="J311" s="286" t="str">
        <f>IFERROR(VLOOKUP(Table25[[#This Row],[PLAYER]],WR_L1!$AD:$AF,3,0),"-")</f>
        <v/>
      </c>
      <c r="K311" s="244" t="str">
        <f>IFERROR(VLOOKUP(Table25[[#This Row],[PLAYER]],WR_SEA!$AD:$AF,2,0),"-")</f>
        <v/>
      </c>
      <c r="L311" s="244" t="str">
        <f>IFERROR(VLOOKUP(Table25[[#This Row],[PLAYER]],WR_L3!$AD:$AF,2,0),"-")</f>
        <v>-</v>
      </c>
      <c r="M311" s="244" t="str">
        <f>IFERROR(VLOOKUP(Table25[[#This Row],[PLAYER]],WR_L1!$AD:$AF,2,0),"-")</f>
        <v/>
      </c>
      <c r="P311" s="290" t="s">
        <v>1425</v>
      </c>
      <c r="Q311" s="327" t="str">
        <f>IFERROR(VLOOKUP(Table3[[#This Row],[PLAYER]],RB_SEA!$AB:$AD,3,0),"")</f>
        <v/>
      </c>
      <c r="R311" s="328" t="str">
        <f>IFERROR(VLOOKUP(Table3[[#This Row],[PLAYER]],RB_SEA!$AB:$AF,2,0),"-")</f>
        <v/>
      </c>
      <c r="S311" s="328" t="str">
        <f>IFERROR(VLOOKUP(Table3[[#This Row],[PLAYER]],RB_L3!$AB:$AF,2,0),"-")</f>
        <v/>
      </c>
      <c r="T311" s="329" t="str">
        <f>IFERROR(VLOOKUP(Table3[[#This Row],[PLAYER]],'RB_L1 '!$AB:$AC,2,0),"-")</f>
        <v>-</v>
      </c>
      <c r="W311" s="292" t="s">
        <v>1425</v>
      </c>
      <c r="X311" s="336" t="str">
        <f>IFERROR(VLOOKUP(Table5[[#This Row],[PLAYER]],TE_L1!$AD:$AF,3,0),"-")</f>
        <v>-</v>
      </c>
      <c r="Y311" s="326" t="str">
        <f>IFERROR(VLOOKUP(Table5[[#This Row],[PLAYER]],TE_SEA!$AD:$AE,2,0),"-")</f>
        <v/>
      </c>
      <c r="Z311" s="326" t="str">
        <f>IFERROR(VLOOKUP(Table5[[#This Row],[PLAYER]],TE_L1!$AD:$AE,2,0),"-")</f>
        <v>-</v>
      </c>
    </row>
    <row r="312" spans="2:26" x14ac:dyDescent="0.3">
      <c r="B312" s="43" t="s">
        <v>1425</v>
      </c>
      <c r="C312" s="286" t="str">
        <f>IFERROR(VLOOKUP(Table2[[#This Row],[PLAYER]],QB_L1!$AB:$AD,3,0),"-")</f>
        <v/>
      </c>
      <c r="D312" s="244" t="str">
        <f>IFERROR(VLOOKUP(Table2[[#This Row],[PLAYER]],QB_SEA!$AB:$AC,2,0),"-")</f>
        <v/>
      </c>
      <c r="E312" s="244" t="str">
        <f>IFERROR(VLOOKUP(Table2[[#This Row],[PLAYER]],QB_L3!$AB:$AC,2,0),"-")</f>
        <v/>
      </c>
      <c r="F312" s="244" t="str">
        <f>IFERROR(VLOOKUP(Table2[[#This Row],[PLAYER]],QB_L1!$AB:$AC,2,0),"-")</f>
        <v/>
      </c>
      <c r="I312" s="43" t="s">
        <v>1425</v>
      </c>
      <c r="J312" s="286" t="str">
        <f>IFERROR(VLOOKUP(Table25[[#This Row],[PLAYER]],WR_L1!$AD:$AF,3,0),"-")</f>
        <v/>
      </c>
      <c r="K312" s="244" t="str">
        <f>IFERROR(VLOOKUP(Table25[[#This Row],[PLAYER]],WR_SEA!$AD:$AF,2,0),"-")</f>
        <v/>
      </c>
      <c r="L312" s="244" t="str">
        <f>IFERROR(VLOOKUP(Table25[[#This Row],[PLAYER]],WR_L3!$AD:$AF,2,0),"-")</f>
        <v>-</v>
      </c>
      <c r="M312" s="244" t="str">
        <f>IFERROR(VLOOKUP(Table25[[#This Row],[PLAYER]],WR_L1!$AD:$AF,2,0),"-")</f>
        <v/>
      </c>
      <c r="P312" s="290" t="s">
        <v>1425</v>
      </c>
      <c r="Q312" s="327" t="str">
        <f>IFERROR(VLOOKUP(Table3[[#This Row],[PLAYER]],RB_SEA!$AB:$AD,3,0),"")</f>
        <v/>
      </c>
      <c r="R312" s="328" t="str">
        <f>IFERROR(VLOOKUP(Table3[[#This Row],[PLAYER]],RB_SEA!$AB:$AF,2,0),"-")</f>
        <v/>
      </c>
      <c r="S312" s="328" t="str">
        <f>IFERROR(VLOOKUP(Table3[[#This Row],[PLAYER]],RB_L3!$AB:$AF,2,0),"-")</f>
        <v/>
      </c>
      <c r="T312" s="329" t="str">
        <f>IFERROR(VLOOKUP(Table3[[#This Row],[PLAYER]],'RB_L1 '!$AB:$AC,2,0),"-")</f>
        <v>-</v>
      </c>
      <c r="W312" s="292" t="s">
        <v>1425</v>
      </c>
      <c r="X312" s="336" t="str">
        <f>IFERROR(VLOOKUP(Table5[[#This Row],[PLAYER]],TE_L1!$AD:$AF,3,0),"-")</f>
        <v>-</v>
      </c>
      <c r="Y312" s="326" t="str">
        <f>IFERROR(VLOOKUP(Table5[[#This Row],[PLAYER]],TE_SEA!$AD:$AE,2,0),"-")</f>
        <v/>
      </c>
      <c r="Z312" s="326" t="str">
        <f>IFERROR(VLOOKUP(Table5[[#This Row],[PLAYER]],TE_L1!$AD:$AE,2,0),"-")</f>
        <v>-</v>
      </c>
    </row>
    <row r="313" spans="2:26" x14ac:dyDescent="0.3">
      <c r="B313" s="43" t="s">
        <v>1425</v>
      </c>
      <c r="C313" s="286" t="str">
        <f>IFERROR(VLOOKUP(Table2[[#This Row],[PLAYER]],QB_L1!$AB:$AD,3,0),"-")</f>
        <v/>
      </c>
      <c r="D313" s="244" t="str">
        <f>IFERROR(VLOOKUP(Table2[[#This Row],[PLAYER]],QB_SEA!$AB:$AC,2,0),"-")</f>
        <v/>
      </c>
      <c r="E313" s="244" t="str">
        <f>IFERROR(VLOOKUP(Table2[[#This Row],[PLAYER]],QB_L3!$AB:$AC,2,0),"-")</f>
        <v/>
      </c>
      <c r="F313" s="244" t="str">
        <f>IFERROR(VLOOKUP(Table2[[#This Row],[PLAYER]],QB_L1!$AB:$AC,2,0),"-")</f>
        <v/>
      </c>
      <c r="I313" s="43" t="s">
        <v>1425</v>
      </c>
      <c r="J313" s="286" t="str">
        <f>IFERROR(VLOOKUP(Table25[[#This Row],[PLAYER]],WR_L1!$AD:$AF,3,0),"-")</f>
        <v/>
      </c>
      <c r="K313" s="244" t="str">
        <f>IFERROR(VLOOKUP(Table25[[#This Row],[PLAYER]],WR_SEA!$AD:$AF,2,0),"-")</f>
        <v/>
      </c>
      <c r="L313" s="244" t="str">
        <f>IFERROR(VLOOKUP(Table25[[#This Row],[PLAYER]],WR_L3!$AD:$AF,2,0),"-")</f>
        <v>-</v>
      </c>
      <c r="M313" s="244" t="str">
        <f>IFERROR(VLOOKUP(Table25[[#This Row],[PLAYER]],WR_L1!$AD:$AF,2,0),"-")</f>
        <v/>
      </c>
      <c r="P313" s="290" t="s">
        <v>1425</v>
      </c>
      <c r="Q313" s="327" t="str">
        <f>IFERROR(VLOOKUP(Table3[[#This Row],[PLAYER]],RB_SEA!$AB:$AD,3,0),"")</f>
        <v/>
      </c>
      <c r="R313" s="328" t="str">
        <f>IFERROR(VLOOKUP(Table3[[#This Row],[PLAYER]],RB_SEA!$AB:$AF,2,0),"-")</f>
        <v/>
      </c>
      <c r="S313" s="328" t="str">
        <f>IFERROR(VLOOKUP(Table3[[#This Row],[PLAYER]],RB_L3!$AB:$AF,2,0),"-")</f>
        <v/>
      </c>
      <c r="T313" s="329" t="str">
        <f>IFERROR(VLOOKUP(Table3[[#This Row],[PLAYER]],'RB_L1 '!$AB:$AC,2,0),"-")</f>
        <v>-</v>
      </c>
      <c r="W313" s="292" t="s">
        <v>1425</v>
      </c>
      <c r="X313" s="336" t="str">
        <f>IFERROR(VLOOKUP(Table5[[#This Row],[PLAYER]],TE_L1!$AD:$AF,3,0),"-")</f>
        <v>-</v>
      </c>
      <c r="Y313" s="326" t="str">
        <f>IFERROR(VLOOKUP(Table5[[#This Row],[PLAYER]],TE_SEA!$AD:$AE,2,0),"-")</f>
        <v/>
      </c>
      <c r="Z313" s="326" t="str">
        <f>IFERROR(VLOOKUP(Table5[[#This Row],[PLAYER]],TE_L1!$AD:$AE,2,0),"-")</f>
        <v>-</v>
      </c>
    </row>
    <row r="314" spans="2:26" x14ac:dyDescent="0.3">
      <c r="B314" s="43" t="s">
        <v>1425</v>
      </c>
      <c r="C314" s="286" t="str">
        <f>IFERROR(VLOOKUP(Table2[[#This Row],[PLAYER]],QB_L1!$AB:$AD,3,0),"-")</f>
        <v/>
      </c>
      <c r="D314" s="244" t="str">
        <f>IFERROR(VLOOKUP(Table2[[#This Row],[PLAYER]],QB_SEA!$AB:$AC,2,0),"-")</f>
        <v/>
      </c>
      <c r="E314" s="244" t="str">
        <f>IFERROR(VLOOKUP(Table2[[#This Row],[PLAYER]],QB_L3!$AB:$AC,2,0),"-")</f>
        <v/>
      </c>
      <c r="F314" s="244" t="str">
        <f>IFERROR(VLOOKUP(Table2[[#This Row],[PLAYER]],QB_L1!$AB:$AC,2,0),"-")</f>
        <v/>
      </c>
      <c r="I314" s="43" t="s">
        <v>1425</v>
      </c>
      <c r="J314" s="286" t="str">
        <f>IFERROR(VLOOKUP(Table25[[#This Row],[PLAYER]],WR_L1!$AD:$AF,3,0),"-")</f>
        <v/>
      </c>
      <c r="K314" s="244" t="str">
        <f>IFERROR(VLOOKUP(Table25[[#This Row],[PLAYER]],WR_SEA!$AD:$AF,2,0),"-")</f>
        <v/>
      </c>
      <c r="L314" s="244" t="str">
        <f>IFERROR(VLOOKUP(Table25[[#This Row],[PLAYER]],WR_L3!$AD:$AF,2,0),"-")</f>
        <v>-</v>
      </c>
      <c r="M314" s="244" t="str">
        <f>IFERROR(VLOOKUP(Table25[[#This Row],[PLAYER]],WR_L1!$AD:$AF,2,0),"-")</f>
        <v/>
      </c>
      <c r="P314" s="290" t="s">
        <v>1425</v>
      </c>
      <c r="Q314" s="327" t="str">
        <f>IFERROR(VLOOKUP(Table3[[#This Row],[PLAYER]],RB_SEA!$AB:$AD,3,0),"")</f>
        <v/>
      </c>
      <c r="R314" s="328" t="str">
        <f>IFERROR(VLOOKUP(Table3[[#This Row],[PLAYER]],RB_SEA!$AB:$AF,2,0),"-")</f>
        <v/>
      </c>
      <c r="S314" s="328" t="str">
        <f>IFERROR(VLOOKUP(Table3[[#This Row],[PLAYER]],RB_L3!$AB:$AF,2,0),"-")</f>
        <v/>
      </c>
      <c r="T314" s="329" t="str">
        <f>IFERROR(VLOOKUP(Table3[[#This Row],[PLAYER]],'RB_L1 '!$AB:$AC,2,0),"-")</f>
        <v>-</v>
      </c>
      <c r="W314" s="292" t="s">
        <v>1425</v>
      </c>
      <c r="X314" s="336" t="str">
        <f>IFERROR(VLOOKUP(Table5[[#This Row],[PLAYER]],TE_L1!$AD:$AF,3,0),"-")</f>
        <v>-</v>
      </c>
      <c r="Y314" s="326" t="str">
        <f>IFERROR(VLOOKUP(Table5[[#This Row],[PLAYER]],TE_SEA!$AD:$AE,2,0),"-")</f>
        <v/>
      </c>
      <c r="Z314" s="326" t="str">
        <f>IFERROR(VLOOKUP(Table5[[#This Row],[PLAYER]],TE_L1!$AD:$AE,2,0),"-")</f>
        <v>-</v>
      </c>
    </row>
    <row r="315" spans="2:26" x14ac:dyDescent="0.3">
      <c r="B315" s="43" t="s">
        <v>1425</v>
      </c>
      <c r="C315" s="286" t="str">
        <f>IFERROR(VLOOKUP(Table2[[#This Row],[PLAYER]],QB_L1!$AB:$AD,3,0),"-")</f>
        <v/>
      </c>
      <c r="D315" s="244" t="str">
        <f>IFERROR(VLOOKUP(Table2[[#This Row],[PLAYER]],QB_SEA!$AB:$AC,2,0),"-")</f>
        <v/>
      </c>
      <c r="E315" s="244" t="str">
        <f>IFERROR(VLOOKUP(Table2[[#This Row],[PLAYER]],QB_L3!$AB:$AC,2,0),"-")</f>
        <v/>
      </c>
      <c r="F315" s="244" t="str">
        <f>IFERROR(VLOOKUP(Table2[[#This Row],[PLAYER]],QB_L1!$AB:$AC,2,0),"-")</f>
        <v/>
      </c>
      <c r="I315" s="43" t="s">
        <v>1425</v>
      </c>
      <c r="J315" s="286" t="str">
        <f>IFERROR(VLOOKUP(Table25[[#This Row],[PLAYER]],WR_L1!$AD:$AF,3,0),"-")</f>
        <v/>
      </c>
      <c r="K315" s="244" t="str">
        <f>IFERROR(VLOOKUP(Table25[[#This Row],[PLAYER]],WR_SEA!$AD:$AF,2,0),"-")</f>
        <v/>
      </c>
      <c r="L315" s="244" t="str">
        <f>IFERROR(VLOOKUP(Table25[[#This Row],[PLAYER]],WR_L3!$AD:$AF,2,0),"-")</f>
        <v>-</v>
      </c>
      <c r="M315" s="244" t="str">
        <f>IFERROR(VLOOKUP(Table25[[#This Row],[PLAYER]],WR_L1!$AD:$AF,2,0),"-")</f>
        <v/>
      </c>
      <c r="P315" s="290" t="s">
        <v>1425</v>
      </c>
      <c r="Q315" s="327" t="str">
        <f>IFERROR(VLOOKUP(Table3[[#This Row],[PLAYER]],RB_SEA!$AB:$AD,3,0),"")</f>
        <v/>
      </c>
      <c r="R315" s="328" t="str">
        <f>IFERROR(VLOOKUP(Table3[[#This Row],[PLAYER]],RB_SEA!$AB:$AF,2,0),"-")</f>
        <v/>
      </c>
      <c r="S315" s="328" t="str">
        <f>IFERROR(VLOOKUP(Table3[[#This Row],[PLAYER]],RB_L3!$AB:$AF,2,0),"-")</f>
        <v/>
      </c>
      <c r="T315" s="329" t="str">
        <f>IFERROR(VLOOKUP(Table3[[#This Row],[PLAYER]],'RB_L1 '!$AB:$AC,2,0),"-")</f>
        <v>-</v>
      </c>
      <c r="W315" s="292" t="s">
        <v>1425</v>
      </c>
      <c r="X315" s="336" t="str">
        <f>IFERROR(VLOOKUP(Table5[[#This Row],[PLAYER]],TE_L1!$AD:$AF,3,0),"-")</f>
        <v>-</v>
      </c>
      <c r="Y315" s="326" t="str">
        <f>IFERROR(VLOOKUP(Table5[[#This Row],[PLAYER]],TE_SEA!$AD:$AE,2,0),"-")</f>
        <v/>
      </c>
      <c r="Z315" s="326" t="str">
        <f>IFERROR(VLOOKUP(Table5[[#This Row],[PLAYER]],TE_L1!$AD:$AE,2,0),"-")</f>
        <v>-</v>
      </c>
    </row>
    <row r="316" spans="2:26" x14ac:dyDescent="0.3">
      <c r="B316" s="43" t="s">
        <v>1425</v>
      </c>
      <c r="C316" s="286" t="str">
        <f>IFERROR(VLOOKUP(Table2[[#This Row],[PLAYER]],QB_L1!$AB:$AD,3,0),"-")</f>
        <v/>
      </c>
      <c r="D316" s="244" t="str">
        <f>IFERROR(VLOOKUP(Table2[[#This Row],[PLAYER]],QB_SEA!$AB:$AC,2,0),"-")</f>
        <v/>
      </c>
      <c r="E316" s="244" t="str">
        <f>IFERROR(VLOOKUP(Table2[[#This Row],[PLAYER]],QB_L3!$AB:$AC,2,0),"-")</f>
        <v/>
      </c>
      <c r="F316" s="244" t="str">
        <f>IFERROR(VLOOKUP(Table2[[#This Row],[PLAYER]],QB_L1!$AB:$AC,2,0),"-")</f>
        <v/>
      </c>
      <c r="I316" s="43" t="s">
        <v>1425</v>
      </c>
      <c r="J316" s="286" t="str">
        <f>IFERROR(VLOOKUP(Table25[[#This Row],[PLAYER]],WR_L1!$AD:$AF,3,0),"-")</f>
        <v/>
      </c>
      <c r="K316" s="244" t="str">
        <f>IFERROR(VLOOKUP(Table25[[#This Row],[PLAYER]],WR_SEA!$AD:$AF,2,0),"-")</f>
        <v/>
      </c>
      <c r="L316" s="244" t="str">
        <f>IFERROR(VLOOKUP(Table25[[#This Row],[PLAYER]],WR_L3!$AD:$AF,2,0),"-")</f>
        <v>-</v>
      </c>
      <c r="M316" s="244" t="str">
        <f>IFERROR(VLOOKUP(Table25[[#This Row],[PLAYER]],WR_L1!$AD:$AF,2,0),"-")</f>
        <v/>
      </c>
      <c r="P316" s="290" t="s">
        <v>1425</v>
      </c>
      <c r="Q316" s="327" t="str">
        <f>IFERROR(VLOOKUP(Table3[[#This Row],[PLAYER]],RB_SEA!$AB:$AD,3,0),"")</f>
        <v/>
      </c>
      <c r="R316" s="328" t="str">
        <f>IFERROR(VLOOKUP(Table3[[#This Row],[PLAYER]],RB_SEA!$AB:$AF,2,0),"-")</f>
        <v/>
      </c>
      <c r="S316" s="328" t="str">
        <f>IFERROR(VLOOKUP(Table3[[#This Row],[PLAYER]],RB_L3!$AB:$AF,2,0),"-")</f>
        <v/>
      </c>
      <c r="T316" s="329" t="str">
        <f>IFERROR(VLOOKUP(Table3[[#This Row],[PLAYER]],'RB_L1 '!$AB:$AC,2,0),"-")</f>
        <v>-</v>
      </c>
      <c r="W316" s="292" t="s">
        <v>1425</v>
      </c>
      <c r="X316" s="336" t="str">
        <f>IFERROR(VLOOKUP(Table5[[#This Row],[PLAYER]],TE_L1!$AD:$AF,3,0),"-")</f>
        <v>-</v>
      </c>
      <c r="Y316" s="326" t="str">
        <f>IFERROR(VLOOKUP(Table5[[#This Row],[PLAYER]],TE_SEA!$AD:$AE,2,0),"-")</f>
        <v/>
      </c>
      <c r="Z316" s="326" t="str">
        <f>IFERROR(VLOOKUP(Table5[[#This Row],[PLAYER]],TE_L1!$AD:$AE,2,0),"-")</f>
        <v>-</v>
      </c>
    </row>
    <row r="317" spans="2:26" x14ac:dyDescent="0.3">
      <c r="B317" s="43" t="s">
        <v>1425</v>
      </c>
      <c r="C317" s="286" t="str">
        <f>IFERROR(VLOOKUP(Table2[[#This Row],[PLAYER]],QB_L1!$AB:$AD,3,0),"-")</f>
        <v/>
      </c>
      <c r="D317" s="244" t="str">
        <f>IFERROR(VLOOKUP(Table2[[#This Row],[PLAYER]],QB_SEA!$AB:$AC,2,0),"-")</f>
        <v/>
      </c>
      <c r="E317" s="244" t="str">
        <f>IFERROR(VLOOKUP(Table2[[#This Row],[PLAYER]],QB_L3!$AB:$AC,2,0),"-")</f>
        <v/>
      </c>
      <c r="F317" s="244" t="str">
        <f>IFERROR(VLOOKUP(Table2[[#This Row],[PLAYER]],QB_L1!$AB:$AC,2,0),"-")</f>
        <v/>
      </c>
      <c r="I317" s="43" t="s">
        <v>1425</v>
      </c>
      <c r="J317" s="286" t="str">
        <f>IFERROR(VLOOKUP(Table25[[#This Row],[PLAYER]],WR_L1!$AD:$AF,3,0),"-")</f>
        <v/>
      </c>
      <c r="K317" s="244" t="str">
        <f>IFERROR(VLOOKUP(Table25[[#This Row],[PLAYER]],WR_SEA!$AD:$AF,2,0),"-")</f>
        <v/>
      </c>
      <c r="L317" s="244" t="str">
        <f>IFERROR(VLOOKUP(Table25[[#This Row],[PLAYER]],WR_L3!$AD:$AF,2,0),"-")</f>
        <v>-</v>
      </c>
      <c r="M317" s="244" t="str">
        <f>IFERROR(VLOOKUP(Table25[[#This Row],[PLAYER]],WR_L1!$AD:$AF,2,0),"-")</f>
        <v/>
      </c>
      <c r="P317" s="290" t="s">
        <v>1425</v>
      </c>
      <c r="Q317" s="327" t="str">
        <f>IFERROR(VLOOKUP(Table3[[#This Row],[PLAYER]],RB_SEA!$AB:$AD,3,0),"")</f>
        <v/>
      </c>
      <c r="R317" s="328" t="str">
        <f>IFERROR(VLOOKUP(Table3[[#This Row],[PLAYER]],RB_SEA!$AB:$AF,2,0),"-")</f>
        <v/>
      </c>
      <c r="S317" s="328" t="str">
        <f>IFERROR(VLOOKUP(Table3[[#This Row],[PLAYER]],RB_L3!$AB:$AF,2,0),"-")</f>
        <v/>
      </c>
      <c r="T317" s="329" t="str">
        <f>IFERROR(VLOOKUP(Table3[[#This Row],[PLAYER]],'RB_L1 '!$AB:$AC,2,0),"-")</f>
        <v>-</v>
      </c>
      <c r="W317" s="292" t="s">
        <v>1425</v>
      </c>
      <c r="X317" s="336" t="str">
        <f>IFERROR(VLOOKUP(Table5[[#This Row],[PLAYER]],TE_L1!$AD:$AF,3,0),"-")</f>
        <v>-</v>
      </c>
      <c r="Y317" s="326" t="str">
        <f>IFERROR(VLOOKUP(Table5[[#This Row],[PLAYER]],TE_SEA!$AD:$AE,2,0),"-")</f>
        <v/>
      </c>
      <c r="Z317" s="326" t="str">
        <f>IFERROR(VLOOKUP(Table5[[#This Row],[PLAYER]],TE_L1!$AD:$AE,2,0),"-")</f>
        <v>-</v>
      </c>
    </row>
    <row r="318" spans="2:26" x14ac:dyDescent="0.3">
      <c r="B318" s="43" t="s">
        <v>1425</v>
      </c>
      <c r="C318" s="286" t="str">
        <f>IFERROR(VLOOKUP(Table2[[#This Row],[PLAYER]],QB_L1!$AB:$AD,3,0),"-")</f>
        <v/>
      </c>
      <c r="D318" s="244" t="str">
        <f>IFERROR(VLOOKUP(Table2[[#This Row],[PLAYER]],QB_SEA!$AB:$AC,2,0),"-")</f>
        <v/>
      </c>
      <c r="E318" s="244" t="str">
        <f>IFERROR(VLOOKUP(Table2[[#This Row],[PLAYER]],QB_L3!$AB:$AC,2,0),"-")</f>
        <v/>
      </c>
      <c r="F318" s="244" t="str">
        <f>IFERROR(VLOOKUP(Table2[[#This Row],[PLAYER]],QB_L1!$AB:$AC,2,0),"-")</f>
        <v/>
      </c>
      <c r="I318" s="43" t="s">
        <v>1425</v>
      </c>
      <c r="J318" s="286" t="str">
        <f>IFERROR(VLOOKUP(Table25[[#This Row],[PLAYER]],WR_L1!$AD:$AF,3,0),"-")</f>
        <v/>
      </c>
      <c r="K318" s="244" t="str">
        <f>IFERROR(VLOOKUP(Table25[[#This Row],[PLAYER]],WR_SEA!$AD:$AF,2,0),"-")</f>
        <v/>
      </c>
      <c r="L318" s="244" t="str">
        <f>IFERROR(VLOOKUP(Table25[[#This Row],[PLAYER]],WR_L3!$AD:$AF,2,0),"-")</f>
        <v>-</v>
      </c>
      <c r="M318" s="244" t="str">
        <f>IFERROR(VLOOKUP(Table25[[#This Row],[PLAYER]],WR_L1!$AD:$AF,2,0),"-")</f>
        <v/>
      </c>
      <c r="P318" s="290" t="s">
        <v>1425</v>
      </c>
      <c r="Q318" s="327" t="str">
        <f>IFERROR(VLOOKUP(Table3[[#This Row],[PLAYER]],RB_SEA!$AB:$AD,3,0),"")</f>
        <v/>
      </c>
      <c r="R318" s="328" t="str">
        <f>IFERROR(VLOOKUP(Table3[[#This Row],[PLAYER]],RB_SEA!$AB:$AF,2,0),"-")</f>
        <v/>
      </c>
      <c r="S318" s="328" t="str">
        <f>IFERROR(VLOOKUP(Table3[[#This Row],[PLAYER]],RB_L3!$AB:$AF,2,0),"-")</f>
        <v/>
      </c>
      <c r="T318" s="329" t="str">
        <f>IFERROR(VLOOKUP(Table3[[#This Row],[PLAYER]],'RB_L1 '!$AB:$AC,2,0),"-")</f>
        <v>-</v>
      </c>
      <c r="W318" s="292" t="s">
        <v>1425</v>
      </c>
      <c r="X318" s="336" t="str">
        <f>IFERROR(VLOOKUP(Table5[[#This Row],[PLAYER]],TE_L1!$AD:$AF,3,0),"-")</f>
        <v>-</v>
      </c>
      <c r="Y318" s="326" t="str">
        <f>IFERROR(VLOOKUP(Table5[[#This Row],[PLAYER]],TE_SEA!$AD:$AE,2,0),"-")</f>
        <v/>
      </c>
      <c r="Z318" s="326" t="str">
        <f>IFERROR(VLOOKUP(Table5[[#This Row],[PLAYER]],TE_L1!$AD:$AE,2,0),"-")</f>
        <v>-</v>
      </c>
    </row>
    <row r="319" spans="2:26" x14ac:dyDescent="0.3">
      <c r="B319" s="43" t="s">
        <v>1425</v>
      </c>
      <c r="C319" s="286" t="str">
        <f>IFERROR(VLOOKUP(Table2[[#This Row],[PLAYER]],QB_L1!$AB:$AD,3,0),"-")</f>
        <v/>
      </c>
      <c r="D319" s="244" t="str">
        <f>IFERROR(VLOOKUP(Table2[[#This Row],[PLAYER]],QB_SEA!$AB:$AC,2,0),"-")</f>
        <v/>
      </c>
      <c r="E319" s="244" t="str">
        <f>IFERROR(VLOOKUP(Table2[[#This Row],[PLAYER]],QB_L3!$AB:$AC,2,0),"-")</f>
        <v/>
      </c>
      <c r="F319" s="244" t="str">
        <f>IFERROR(VLOOKUP(Table2[[#This Row],[PLAYER]],QB_L1!$AB:$AC,2,0),"-")</f>
        <v/>
      </c>
      <c r="I319" s="43" t="s">
        <v>1425</v>
      </c>
      <c r="J319" s="286" t="str">
        <f>IFERROR(VLOOKUP(Table25[[#This Row],[PLAYER]],WR_L1!$AD:$AF,3,0),"-")</f>
        <v/>
      </c>
      <c r="K319" s="244" t="str">
        <f>IFERROR(VLOOKUP(Table25[[#This Row],[PLAYER]],WR_SEA!$AD:$AF,2,0),"-")</f>
        <v/>
      </c>
      <c r="L319" s="244" t="str">
        <f>IFERROR(VLOOKUP(Table25[[#This Row],[PLAYER]],WR_L3!$AD:$AF,2,0),"-")</f>
        <v>-</v>
      </c>
      <c r="M319" s="244" t="str">
        <f>IFERROR(VLOOKUP(Table25[[#This Row],[PLAYER]],WR_L1!$AD:$AF,2,0),"-")</f>
        <v/>
      </c>
      <c r="P319" s="290" t="s">
        <v>1425</v>
      </c>
      <c r="Q319" s="327" t="str">
        <f>IFERROR(VLOOKUP(Table3[[#This Row],[PLAYER]],RB_SEA!$AB:$AD,3,0),"")</f>
        <v/>
      </c>
      <c r="R319" s="328" t="str">
        <f>IFERROR(VLOOKUP(Table3[[#This Row],[PLAYER]],RB_SEA!$AB:$AF,2,0),"-")</f>
        <v/>
      </c>
      <c r="S319" s="328" t="str">
        <f>IFERROR(VLOOKUP(Table3[[#This Row],[PLAYER]],RB_L3!$AB:$AF,2,0),"-")</f>
        <v/>
      </c>
      <c r="T319" s="329" t="str">
        <f>IFERROR(VLOOKUP(Table3[[#This Row],[PLAYER]],'RB_L1 '!$AB:$AC,2,0),"-")</f>
        <v>-</v>
      </c>
      <c r="W319" s="292" t="s">
        <v>1425</v>
      </c>
      <c r="X319" s="336" t="str">
        <f>IFERROR(VLOOKUP(Table5[[#This Row],[PLAYER]],TE_L1!$AD:$AF,3,0),"-")</f>
        <v>-</v>
      </c>
      <c r="Y319" s="326" t="str">
        <f>IFERROR(VLOOKUP(Table5[[#This Row],[PLAYER]],TE_SEA!$AD:$AE,2,0),"-")</f>
        <v/>
      </c>
      <c r="Z319" s="326" t="str">
        <f>IFERROR(VLOOKUP(Table5[[#This Row],[PLAYER]],TE_L1!$AD:$AE,2,0),"-")</f>
        <v>-</v>
      </c>
    </row>
    <row r="320" spans="2:26" x14ac:dyDescent="0.3">
      <c r="B320" s="43" t="s">
        <v>1425</v>
      </c>
      <c r="C320" s="286" t="str">
        <f>IFERROR(VLOOKUP(Table2[[#This Row],[PLAYER]],QB_L1!$AB:$AD,3,0),"-")</f>
        <v/>
      </c>
      <c r="D320" s="244" t="str">
        <f>IFERROR(VLOOKUP(Table2[[#This Row],[PLAYER]],QB_SEA!$AB:$AC,2,0),"-")</f>
        <v/>
      </c>
      <c r="E320" s="244" t="str">
        <f>IFERROR(VLOOKUP(Table2[[#This Row],[PLAYER]],QB_L3!$AB:$AC,2,0),"-")</f>
        <v/>
      </c>
      <c r="F320" s="244" t="str">
        <f>IFERROR(VLOOKUP(Table2[[#This Row],[PLAYER]],QB_L1!$AB:$AC,2,0),"-")</f>
        <v/>
      </c>
      <c r="I320" s="43" t="s">
        <v>1425</v>
      </c>
      <c r="J320" s="286" t="str">
        <f>IFERROR(VLOOKUP(Table25[[#This Row],[PLAYER]],WR_L1!$AD:$AF,3,0),"-")</f>
        <v/>
      </c>
      <c r="K320" s="244" t="str">
        <f>IFERROR(VLOOKUP(Table25[[#This Row],[PLAYER]],WR_SEA!$AD:$AF,2,0),"-")</f>
        <v/>
      </c>
      <c r="L320" s="244" t="str">
        <f>IFERROR(VLOOKUP(Table25[[#This Row],[PLAYER]],WR_L3!$AD:$AF,2,0),"-")</f>
        <v>-</v>
      </c>
      <c r="M320" s="244" t="str">
        <f>IFERROR(VLOOKUP(Table25[[#This Row],[PLAYER]],WR_L1!$AD:$AF,2,0),"-")</f>
        <v/>
      </c>
      <c r="P320" s="290" t="s">
        <v>1425</v>
      </c>
      <c r="Q320" s="327" t="str">
        <f>IFERROR(VLOOKUP(Table3[[#This Row],[PLAYER]],RB_SEA!$AB:$AD,3,0),"")</f>
        <v/>
      </c>
      <c r="R320" s="328" t="str">
        <f>IFERROR(VLOOKUP(Table3[[#This Row],[PLAYER]],RB_SEA!$AB:$AF,2,0),"-")</f>
        <v/>
      </c>
      <c r="S320" s="328" t="str">
        <f>IFERROR(VLOOKUP(Table3[[#This Row],[PLAYER]],RB_L3!$AB:$AF,2,0),"-")</f>
        <v/>
      </c>
      <c r="T320" s="329" t="str">
        <f>IFERROR(VLOOKUP(Table3[[#This Row],[PLAYER]],'RB_L1 '!$AB:$AC,2,0),"-")</f>
        <v>-</v>
      </c>
      <c r="W320" s="292" t="s">
        <v>1425</v>
      </c>
      <c r="X320" s="336" t="str">
        <f>IFERROR(VLOOKUP(Table5[[#This Row],[PLAYER]],TE_L1!$AD:$AF,3,0),"-")</f>
        <v>-</v>
      </c>
      <c r="Y320" s="326" t="str">
        <f>IFERROR(VLOOKUP(Table5[[#This Row],[PLAYER]],TE_SEA!$AD:$AE,2,0),"-")</f>
        <v/>
      </c>
      <c r="Z320" s="326" t="str">
        <f>IFERROR(VLOOKUP(Table5[[#This Row],[PLAYER]],TE_L1!$AD:$AE,2,0),"-")</f>
        <v>-</v>
      </c>
    </row>
    <row r="321" spans="2:26" x14ac:dyDescent="0.3">
      <c r="B321" s="43" t="s">
        <v>1425</v>
      </c>
      <c r="C321" s="286" t="str">
        <f>IFERROR(VLOOKUP(Table2[[#This Row],[PLAYER]],QB_L1!$AB:$AD,3,0),"-")</f>
        <v/>
      </c>
      <c r="D321" s="244" t="str">
        <f>IFERROR(VLOOKUP(Table2[[#This Row],[PLAYER]],QB_SEA!$AB:$AC,2,0),"-")</f>
        <v/>
      </c>
      <c r="E321" s="244" t="str">
        <f>IFERROR(VLOOKUP(Table2[[#This Row],[PLAYER]],QB_L3!$AB:$AC,2,0),"-")</f>
        <v/>
      </c>
      <c r="F321" s="244" t="str">
        <f>IFERROR(VLOOKUP(Table2[[#This Row],[PLAYER]],QB_L1!$AB:$AC,2,0),"-")</f>
        <v/>
      </c>
      <c r="I321" s="43" t="s">
        <v>1425</v>
      </c>
      <c r="J321" s="286" t="str">
        <f>IFERROR(VLOOKUP(Table25[[#This Row],[PLAYER]],WR_L1!$AD:$AF,3,0),"-")</f>
        <v/>
      </c>
      <c r="K321" s="244" t="str">
        <f>IFERROR(VLOOKUP(Table25[[#This Row],[PLAYER]],WR_SEA!$AD:$AF,2,0),"-")</f>
        <v/>
      </c>
      <c r="L321" s="244" t="str">
        <f>IFERROR(VLOOKUP(Table25[[#This Row],[PLAYER]],WR_L3!$AD:$AF,2,0),"-")</f>
        <v>-</v>
      </c>
      <c r="M321" s="244" t="str">
        <f>IFERROR(VLOOKUP(Table25[[#This Row],[PLAYER]],WR_L1!$AD:$AF,2,0),"-")</f>
        <v/>
      </c>
      <c r="P321" s="290" t="s">
        <v>1425</v>
      </c>
      <c r="Q321" s="327" t="str">
        <f>IFERROR(VLOOKUP(Table3[[#This Row],[PLAYER]],RB_SEA!$AB:$AD,3,0),"")</f>
        <v/>
      </c>
      <c r="R321" s="328" t="str">
        <f>IFERROR(VLOOKUP(Table3[[#This Row],[PLAYER]],RB_SEA!$AB:$AF,2,0),"-")</f>
        <v/>
      </c>
      <c r="S321" s="328" t="str">
        <f>IFERROR(VLOOKUP(Table3[[#This Row],[PLAYER]],RB_L3!$AB:$AF,2,0),"-")</f>
        <v/>
      </c>
      <c r="T321" s="329" t="str">
        <f>IFERROR(VLOOKUP(Table3[[#This Row],[PLAYER]],'RB_L1 '!$AB:$AC,2,0),"-")</f>
        <v>-</v>
      </c>
      <c r="W321" s="292" t="s">
        <v>1425</v>
      </c>
      <c r="X321" s="336" t="str">
        <f>IFERROR(VLOOKUP(Table5[[#This Row],[PLAYER]],TE_L1!$AD:$AF,3,0),"-")</f>
        <v>-</v>
      </c>
      <c r="Y321" s="326" t="str">
        <f>IFERROR(VLOOKUP(Table5[[#This Row],[PLAYER]],TE_SEA!$AD:$AE,2,0),"-")</f>
        <v/>
      </c>
      <c r="Z321" s="326" t="str">
        <f>IFERROR(VLOOKUP(Table5[[#This Row],[PLAYER]],TE_L1!$AD:$AE,2,0),"-")</f>
        <v>-</v>
      </c>
    </row>
    <row r="322" spans="2:26" x14ac:dyDescent="0.3">
      <c r="B322" s="43" t="s">
        <v>1425</v>
      </c>
      <c r="C322" s="286" t="str">
        <f>IFERROR(VLOOKUP(Table2[[#This Row],[PLAYER]],QB_L1!$AB:$AD,3,0),"-")</f>
        <v/>
      </c>
      <c r="D322" s="244" t="str">
        <f>IFERROR(VLOOKUP(Table2[[#This Row],[PLAYER]],QB_SEA!$AB:$AC,2,0),"-")</f>
        <v/>
      </c>
      <c r="E322" s="244" t="str">
        <f>IFERROR(VLOOKUP(Table2[[#This Row],[PLAYER]],QB_L3!$AB:$AC,2,0),"-")</f>
        <v/>
      </c>
      <c r="F322" s="244" t="str">
        <f>IFERROR(VLOOKUP(Table2[[#This Row],[PLAYER]],QB_L1!$AB:$AC,2,0),"-")</f>
        <v/>
      </c>
      <c r="I322" s="43" t="s">
        <v>1425</v>
      </c>
      <c r="J322" s="286" t="str">
        <f>IFERROR(VLOOKUP(Table25[[#This Row],[PLAYER]],WR_L1!$AD:$AF,3,0),"-")</f>
        <v/>
      </c>
      <c r="K322" s="244" t="str">
        <f>IFERROR(VLOOKUP(Table25[[#This Row],[PLAYER]],WR_SEA!$AD:$AF,2,0),"-")</f>
        <v/>
      </c>
      <c r="L322" s="244" t="str">
        <f>IFERROR(VLOOKUP(Table25[[#This Row],[PLAYER]],WR_L3!$AD:$AF,2,0),"-")</f>
        <v>-</v>
      </c>
      <c r="M322" s="244" t="str">
        <f>IFERROR(VLOOKUP(Table25[[#This Row],[PLAYER]],WR_L1!$AD:$AF,2,0),"-")</f>
        <v/>
      </c>
      <c r="P322" s="290" t="s">
        <v>1425</v>
      </c>
      <c r="Q322" s="327" t="str">
        <f>IFERROR(VLOOKUP(Table3[[#This Row],[PLAYER]],RB_SEA!$AB:$AD,3,0),"")</f>
        <v/>
      </c>
      <c r="R322" s="328" t="str">
        <f>IFERROR(VLOOKUP(Table3[[#This Row],[PLAYER]],RB_SEA!$AB:$AF,2,0),"-")</f>
        <v/>
      </c>
      <c r="S322" s="328" t="str">
        <f>IFERROR(VLOOKUP(Table3[[#This Row],[PLAYER]],RB_L3!$AB:$AF,2,0),"-")</f>
        <v/>
      </c>
      <c r="T322" s="329" t="str">
        <f>IFERROR(VLOOKUP(Table3[[#This Row],[PLAYER]],'RB_L1 '!$AB:$AC,2,0),"-")</f>
        <v>-</v>
      </c>
      <c r="W322" s="292" t="s">
        <v>1425</v>
      </c>
      <c r="X322" s="336" t="str">
        <f>IFERROR(VLOOKUP(Table5[[#This Row],[PLAYER]],TE_L1!$AD:$AF,3,0),"-")</f>
        <v>-</v>
      </c>
      <c r="Y322" s="326" t="str">
        <f>IFERROR(VLOOKUP(Table5[[#This Row],[PLAYER]],TE_SEA!$AD:$AE,2,0),"-")</f>
        <v/>
      </c>
      <c r="Z322" s="326" t="str">
        <f>IFERROR(VLOOKUP(Table5[[#This Row],[PLAYER]],TE_L1!$AD:$AE,2,0),"-")</f>
        <v>-</v>
      </c>
    </row>
    <row r="323" spans="2:26" x14ac:dyDescent="0.3">
      <c r="B323" s="43" t="s">
        <v>1425</v>
      </c>
      <c r="C323" s="286" t="str">
        <f>IFERROR(VLOOKUP(Table2[[#This Row],[PLAYER]],QB_L1!$AB:$AD,3,0),"-")</f>
        <v/>
      </c>
      <c r="D323" s="244" t="str">
        <f>IFERROR(VLOOKUP(Table2[[#This Row],[PLAYER]],QB_SEA!$AB:$AC,2,0),"-")</f>
        <v/>
      </c>
      <c r="E323" s="244" t="str">
        <f>IFERROR(VLOOKUP(Table2[[#This Row],[PLAYER]],QB_L3!$AB:$AC,2,0),"-")</f>
        <v/>
      </c>
      <c r="F323" s="244" t="str">
        <f>IFERROR(VLOOKUP(Table2[[#This Row],[PLAYER]],QB_L1!$AB:$AC,2,0),"-")</f>
        <v/>
      </c>
      <c r="I323" s="43" t="s">
        <v>1425</v>
      </c>
      <c r="J323" s="286" t="str">
        <f>IFERROR(VLOOKUP(Table25[[#This Row],[PLAYER]],WR_L1!$AD:$AF,3,0),"-")</f>
        <v/>
      </c>
      <c r="K323" s="244" t="str">
        <f>IFERROR(VLOOKUP(Table25[[#This Row],[PLAYER]],WR_SEA!$AD:$AF,2,0),"-")</f>
        <v/>
      </c>
      <c r="L323" s="244" t="str">
        <f>IFERROR(VLOOKUP(Table25[[#This Row],[PLAYER]],WR_L3!$AD:$AF,2,0),"-")</f>
        <v>-</v>
      </c>
      <c r="M323" s="244" t="str">
        <f>IFERROR(VLOOKUP(Table25[[#This Row],[PLAYER]],WR_L1!$AD:$AF,2,0),"-")</f>
        <v/>
      </c>
      <c r="P323" s="290" t="s">
        <v>1425</v>
      </c>
      <c r="Q323" s="327" t="str">
        <f>IFERROR(VLOOKUP(Table3[[#This Row],[PLAYER]],RB_SEA!$AB:$AD,3,0),"")</f>
        <v/>
      </c>
      <c r="R323" s="328" t="str">
        <f>IFERROR(VLOOKUP(Table3[[#This Row],[PLAYER]],RB_SEA!$AB:$AF,2,0),"-")</f>
        <v/>
      </c>
      <c r="S323" s="328" t="str">
        <f>IFERROR(VLOOKUP(Table3[[#This Row],[PLAYER]],RB_L3!$AB:$AF,2,0),"-")</f>
        <v/>
      </c>
      <c r="T323" s="329" t="str">
        <f>IFERROR(VLOOKUP(Table3[[#This Row],[PLAYER]],'RB_L1 '!$AB:$AC,2,0),"-")</f>
        <v>-</v>
      </c>
      <c r="W323" s="292" t="s">
        <v>1425</v>
      </c>
      <c r="X323" s="336" t="str">
        <f>IFERROR(VLOOKUP(Table5[[#This Row],[PLAYER]],TE_L1!$AD:$AF,3,0),"-")</f>
        <v>-</v>
      </c>
      <c r="Y323" s="326" t="str">
        <f>IFERROR(VLOOKUP(Table5[[#This Row],[PLAYER]],TE_SEA!$AD:$AE,2,0),"-")</f>
        <v/>
      </c>
      <c r="Z323" s="326" t="str">
        <f>IFERROR(VLOOKUP(Table5[[#This Row],[PLAYER]],TE_L1!$AD:$AE,2,0),"-")</f>
        <v>-</v>
      </c>
    </row>
    <row r="324" spans="2:26" x14ac:dyDescent="0.3">
      <c r="B324" s="43" t="s">
        <v>1425</v>
      </c>
      <c r="C324" s="286" t="str">
        <f>IFERROR(VLOOKUP(Table2[[#This Row],[PLAYER]],QB_L1!$AB:$AD,3,0),"-")</f>
        <v/>
      </c>
      <c r="D324" s="244" t="str">
        <f>IFERROR(VLOOKUP(Table2[[#This Row],[PLAYER]],QB_SEA!$AB:$AC,2,0),"-")</f>
        <v/>
      </c>
      <c r="E324" s="244" t="str">
        <f>IFERROR(VLOOKUP(Table2[[#This Row],[PLAYER]],QB_L3!$AB:$AC,2,0),"-")</f>
        <v/>
      </c>
      <c r="F324" s="244" t="str">
        <f>IFERROR(VLOOKUP(Table2[[#This Row],[PLAYER]],QB_L1!$AB:$AC,2,0),"-")</f>
        <v/>
      </c>
      <c r="I324" s="43" t="s">
        <v>1425</v>
      </c>
      <c r="J324" s="286" t="str">
        <f>IFERROR(VLOOKUP(Table25[[#This Row],[PLAYER]],WR_L1!$AD:$AF,3,0),"-")</f>
        <v/>
      </c>
      <c r="K324" s="244" t="str">
        <f>IFERROR(VLOOKUP(Table25[[#This Row],[PLAYER]],WR_SEA!$AD:$AF,2,0),"-")</f>
        <v/>
      </c>
      <c r="L324" s="244" t="str">
        <f>IFERROR(VLOOKUP(Table25[[#This Row],[PLAYER]],WR_L3!$AD:$AF,2,0),"-")</f>
        <v>-</v>
      </c>
      <c r="M324" s="244" t="str">
        <f>IFERROR(VLOOKUP(Table25[[#This Row],[PLAYER]],WR_L1!$AD:$AF,2,0),"-")</f>
        <v/>
      </c>
      <c r="P324" s="290" t="s">
        <v>1425</v>
      </c>
      <c r="Q324" s="327" t="str">
        <f>IFERROR(VLOOKUP(Table3[[#This Row],[PLAYER]],RB_SEA!$AB:$AD,3,0),"")</f>
        <v/>
      </c>
      <c r="R324" s="328" t="str">
        <f>IFERROR(VLOOKUP(Table3[[#This Row],[PLAYER]],RB_SEA!$AB:$AF,2,0),"-")</f>
        <v/>
      </c>
      <c r="S324" s="328" t="str">
        <f>IFERROR(VLOOKUP(Table3[[#This Row],[PLAYER]],RB_L3!$AB:$AF,2,0),"-")</f>
        <v/>
      </c>
      <c r="T324" s="329" t="str">
        <f>IFERROR(VLOOKUP(Table3[[#This Row],[PLAYER]],'RB_L1 '!$AB:$AC,2,0),"-")</f>
        <v>-</v>
      </c>
      <c r="W324" s="292" t="s">
        <v>1425</v>
      </c>
      <c r="X324" s="336" t="str">
        <f>IFERROR(VLOOKUP(Table5[[#This Row],[PLAYER]],TE_L1!$AD:$AF,3,0),"-")</f>
        <v>-</v>
      </c>
      <c r="Y324" s="326" t="str">
        <f>IFERROR(VLOOKUP(Table5[[#This Row],[PLAYER]],TE_SEA!$AD:$AE,2,0),"-")</f>
        <v/>
      </c>
      <c r="Z324" s="326" t="str">
        <f>IFERROR(VLOOKUP(Table5[[#This Row],[PLAYER]],TE_L1!$AD:$AE,2,0),"-")</f>
        <v>-</v>
      </c>
    </row>
    <row r="325" spans="2:26" x14ac:dyDescent="0.3">
      <c r="B325" s="43" t="s">
        <v>1425</v>
      </c>
      <c r="C325" s="286" t="str">
        <f>IFERROR(VLOOKUP(Table2[[#This Row],[PLAYER]],QB_L1!$AB:$AD,3,0),"-")</f>
        <v/>
      </c>
      <c r="D325" s="244" t="str">
        <f>IFERROR(VLOOKUP(Table2[[#This Row],[PLAYER]],QB_SEA!$AB:$AC,2,0),"-")</f>
        <v/>
      </c>
      <c r="E325" s="244" t="str">
        <f>IFERROR(VLOOKUP(Table2[[#This Row],[PLAYER]],QB_L3!$AB:$AC,2,0),"-")</f>
        <v/>
      </c>
      <c r="F325" s="244" t="str">
        <f>IFERROR(VLOOKUP(Table2[[#This Row],[PLAYER]],QB_L1!$AB:$AC,2,0),"-")</f>
        <v/>
      </c>
      <c r="I325" s="43" t="s">
        <v>1425</v>
      </c>
      <c r="J325" s="286" t="str">
        <f>IFERROR(VLOOKUP(Table25[[#This Row],[PLAYER]],WR_L1!$AD:$AF,3,0),"-")</f>
        <v/>
      </c>
      <c r="K325" s="244" t="str">
        <f>IFERROR(VLOOKUP(Table25[[#This Row],[PLAYER]],WR_SEA!$AD:$AF,2,0),"-")</f>
        <v/>
      </c>
      <c r="L325" s="244" t="str">
        <f>IFERROR(VLOOKUP(Table25[[#This Row],[PLAYER]],WR_L3!$AD:$AF,2,0),"-")</f>
        <v>-</v>
      </c>
      <c r="M325" s="244" t="str">
        <f>IFERROR(VLOOKUP(Table25[[#This Row],[PLAYER]],WR_L1!$AD:$AF,2,0),"-")</f>
        <v/>
      </c>
      <c r="P325" s="290" t="s">
        <v>1425</v>
      </c>
      <c r="Q325" s="327" t="str">
        <f>IFERROR(VLOOKUP(Table3[[#This Row],[PLAYER]],RB_SEA!$AB:$AD,3,0),"")</f>
        <v/>
      </c>
      <c r="R325" s="328" t="str">
        <f>IFERROR(VLOOKUP(Table3[[#This Row],[PLAYER]],RB_SEA!$AB:$AF,2,0),"-")</f>
        <v/>
      </c>
      <c r="S325" s="328" t="str">
        <f>IFERROR(VLOOKUP(Table3[[#This Row],[PLAYER]],RB_L3!$AB:$AF,2,0),"-")</f>
        <v/>
      </c>
      <c r="T325" s="329" t="str">
        <f>IFERROR(VLOOKUP(Table3[[#This Row],[PLAYER]],'RB_L1 '!$AB:$AC,2,0),"-")</f>
        <v>-</v>
      </c>
      <c r="W325" s="292" t="s">
        <v>1425</v>
      </c>
      <c r="X325" s="336" t="str">
        <f>IFERROR(VLOOKUP(Table5[[#This Row],[PLAYER]],TE_L1!$AD:$AF,3,0),"-")</f>
        <v>-</v>
      </c>
      <c r="Y325" s="326" t="str">
        <f>IFERROR(VLOOKUP(Table5[[#This Row],[PLAYER]],TE_SEA!$AD:$AE,2,0),"-")</f>
        <v/>
      </c>
      <c r="Z325" s="326" t="str">
        <f>IFERROR(VLOOKUP(Table5[[#This Row],[PLAYER]],TE_L1!$AD:$AE,2,0),"-")</f>
        <v>-</v>
      </c>
    </row>
    <row r="326" spans="2:26" x14ac:dyDescent="0.3">
      <c r="B326" s="43" t="s">
        <v>1425</v>
      </c>
      <c r="C326" s="286" t="str">
        <f>IFERROR(VLOOKUP(Table2[[#This Row],[PLAYER]],QB_L1!$AB:$AD,3,0),"-")</f>
        <v/>
      </c>
      <c r="D326" s="244" t="str">
        <f>IFERROR(VLOOKUP(Table2[[#This Row],[PLAYER]],QB_SEA!$AB:$AC,2,0),"-")</f>
        <v/>
      </c>
      <c r="E326" s="244" t="str">
        <f>IFERROR(VLOOKUP(Table2[[#This Row],[PLAYER]],QB_L3!$AB:$AC,2,0),"-")</f>
        <v/>
      </c>
      <c r="F326" s="244" t="str">
        <f>IFERROR(VLOOKUP(Table2[[#This Row],[PLAYER]],QB_L1!$AB:$AC,2,0),"-")</f>
        <v/>
      </c>
      <c r="I326" s="43" t="s">
        <v>1425</v>
      </c>
      <c r="J326" s="286" t="str">
        <f>IFERROR(VLOOKUP(Table25[[#This Row],[PLAYER]],WR_L1!$AD:$AF,3,0),"-")</f>
        <v/>
      </c>
      <c r="K326" s="244" t="str">
        <f>IFERROR(VLOOKUP(Table25[[#This Row],[PLAYER]],WR_SEA!$AD:$AF,2,0),"-")</f>
        <v/>
      </c>
      <c r="L326" s="244" t="str">
        <f>IFERROR(VLOOKUP(Table25[[#This Row],[PLAYER]],WR_L3!$AD:$AF,2,0),"-")</f>
        <v>-</v>
      </c>
      <c r="M326" s="244" t="str">
        <f>IFERROR(VLOOKUP(Table25[[#This Row],[PLAYER]],WR_L1!$AD:$AF,2,0),"-")</f>
        <v/>
      </c>
      <c r="P326" s="290" t="s">
        <v>1425</v>
      </c>
      <c r="Q326" s="327" t="str">
        <f>IFERROR(VLOOKUP(Table3[[#This Row],[PLAYER]],RB_SEA!$AB:$AD,3,0),"")</f>
        <v/>
      </c>
      <c r="R326" s="328" t="str">
        <f>IFERROR(VLOOKUP(Table3[[#This Row],[PLAYER]],RB_SEA!$AB:$AF,2,0),"-")</f>
        <v/>
      </c>
      <c r="S326" s="328" t="str">
        <f>IFERROR(VLOOKUP(Table3[[#This Row],[PLAYER]],RB_L3!$AB:$AF,2,0),"-")</f>
        <v/>
      </c>
      <c r="T326" s="329" t="str">
        <f>IFERROR(VLOOKUP(Table3[[#This Row],[PLAYER]],'RB_L1 '!$AB:$AC,2,0),"-")</f>
        <v>-</v>
      </c>
      <c r="W326" s="292" t="s">
        <v>1425</v>
      </c>
      <c r="X326" s="336" t="str">
        <f>IFERROR(VLOOKUP(Table5[[#This Row],[PLAYER]],TE_L1!$AD:$AF,3,0),"-")</f>
        <v>-</v>
      </c>
      <c r="Y326" s="326" t="str">
        <f>IFERROR(VLOOKUP(Table5[[#This Row],[PLAYER]],TE_SEA!$AD:$AE,2,0),"-")</f>
        <v/>
      </c>
      <c r="Z326" s="326" t="str">
        <f>IFERROR(VLOOKUP(Table5[[#This Row],[PLAYER]],TE_L1!$AD:$AE,2,0),"-")</f>
        <v>-</v>
      </c>
    </row>
    <row r="327" spans="2:26" x14ac:dyDescent="0.3">
      <c r="B327" s="43" t="s">
        <v>1425</v>
      </c>
      <c r="C327" s="286" t="str">
        <f>IFERROR(VLOOKUP(Table2[[#This Row],[PLAYER]],QB_L1!$AB:$AD,3,0),"-")</f>
        <v/>
      </c>
      <c r="D327" s="244" t="str">
        <f>IFERROR(VLOOKUP(Table2[[#This Row],[PLAYER]],QB_SEA!$AB:$AC,2,0),"-")</f>
        <v/>
      </c>
      <c r="E327" s="244" t="str">
        <f>IFERROR(VLOOKUP(Table2[[#This Row],[PLAYER]],QB_L3!$AB:$AC,2,0),"-")</f>
        <v/>
      </c>
      <c r="F327" s="244" t="str">
        <f>IFERROR(VLOOKUP(Table2[[#This Row],[PLAYER]],QB_L1!$AB:$AC,2,0),"-")</f>
        <v/>
      </c>
      <c r="I327" s="43" t="s">
        <v>1425</v>
      </c>
      <c r="J327" s="286" t="str">
        <f>IFERROR(VLOOKUP(Table25[[#This Row],[PLAYER]],WR_L1!$AD:$AF,3,0),"-")</f>
        <v/>
      </c>
      <c r="K327" s="244" t="str">
        <f>IFERROR(VLOOKUP(Table25[[#This Row],[PLAYER]],WR_SEA!$AD:$AF,2,0),"-")</f>
        <v/>
      </c>
      <c r="L327" s="244" t="str">
        <f>IFERROR(VLOOKUP(Table25[[#This Row],[PLAYER]],WR_L3!$AD:$AF,2,0),"-")</f>
        <v>-</v>
      </c>
      <c r="M327" s="244" t="str">
        <f>IFERROR(VLOOKUP(Table25[[#This Row],[PLAYER]],WR_L1!$AD:$AF,2,0),"-")</f>
        <v/>
      </c>
      <c r="P327" s="290" t="s">
        <v>1425</v>
      </c>
      <c r="Q327" s="327" t="str">
        <f>IFERROR(VLOOKUP(Table3[[#This Row],[PLAYER]],RB_SEA!$AB:$AD,3,0),"")</f>
        <v/>
      </c>
      <c r="R327" s="328" t="str">
        <f>IFERROR(VLOOKUP(Table3[[#This Row],[PLAYER]],RB_SEA!$AB:$AF,2,0),"-")</f>
        <v/>
      </c>
      <c r="S327" s="328" t="str">
        <f>IFERROR(VLOOKUP(Table3[[#This Row],[PLAYER]],RB_L3!$AB:$AF,2,0),"-")</f>
        <v/>
      </c>
      <c r="T327" s="329" t="str">
        <f>IFERROR(VLOOKUP(Table3[[#This Row],[PLAYER]],'RB_L1 '!$AB:$AC,2,0),"-")</f>
        <v>-</v>
      </c>
      <c r="W327" s="292" t="s">
        <v>1425</v>
      </c>
      <c r="X327" s="336" t="str">
        <f>IFERROR(VLOOKUP(Table5[[#This Row],[PLAYER]],TE_L1!$AD:$AF,3,0),"-")</f>
        <v>-</v>
      </c>
      <c r="Y327" s="326" t="str">
        <f>IFERROR(VLOOKUP(Table5[[#This Row],[PLAYER]],TE_SEA!$AD:$AE,2,0),"-")</f>
        <v/>
      </c>
      <c r="Z327" s="326" t="str">
        <f>IFERROR(VLOOKUP(Table5[[#This Row],[PLAYER]],TE_L1!$AD:$AE,2,0),"-")</f>
        <v>-</v>
      </c>
    </row>
    <row r="328" spans="2:26" x14ac:dyDescent="0.3">
      <c r="B328" s="43" t="s">
        <v>1425</v>
      </c>
      <c r="C328" s="286" t="str">
        <f>IFERROR(VLOOKUP(Table2[[#This Row],[PLAYER]],QB_L1!$AB:$AD,3,0),"-")</f>
        <v/>
      </c>
      <c r="D328" s="244" t="str">
        <f>IFERROR(VLOOKUP(Table2[[#This Row],[PLAYER]],QB_SEA!$AB:$AC,2,0),"-")</f>
        <v/>
      </c>
      <c r="E328" s="244" t="str">
        <f>IFERROR(VLOOKUP(Table2[[#This Row],[PLAYER]],QB_L3!$AB:$AC,2,0),"-")</f>
        <v/>
      </c>
      <c r="F328" s="244" t="str">
        <f>IFERROR(VLOOKUP(Table2[[#This Row],[PLAYER]],QB_L1!$AB:$AC,2,0),"-")</f>
        <v/>
      </c>
      <c r="I328" s="43" t="s">
        <v>1425</v>
      </c>
      <c r="J328" s="286" t="str">
        <f>IFERROR(VLOOKUP(Table25[[#This Row],[PLAYER]],WR_L1!$AD:$AF,3,0),"-")</f>
        <v/>
      </c>
      <c r="K328" s="244" t="str">
        <f>IFERROR(VLOOKUP(Table25[[#This Row],[PLAYER]],WR_SEA!$AD:$AF,2,0),"-")</f>
        <v/>
      </c>
      <c r="L328" s="244" t="str">
        <f>IFERROR(VLOOKUP(Table25[[#This Row],[PLAYER]],WR_L3!$AD:$AF,2,0),"-")</f>
        <v>-</v>
      </c>
      <c r="M328" s="244" t="str">
        <f>IFERROR(VLOOKUP(Table25[[#This Row],[PLAYER]],WR_L1!$AD:$AF,2,0),"-")</f>
        <v/>
      </c>
      <c r="P328" s="290" t="s">
        <v>1425</v>
      </c>
      <c r="Q328" s="327" t="str">
        <f>IFERROR(VLOOKUP(Table3[[#This Row],[PLAYER]],RB_SEA!$AB:$AD,3,0),"")</f>
        <v/>
      </c>
      <c r="R328" s="328" t="str">
        <f>IFERROR(VLOOKUP(Table3[[#This Row],[PLAYER]],RB_SEA!$AB:$AF,2,0),"-")</f>
        <v/>
      </c>
      <c r="S328" s="328" t="str">
        <f>IFERROR(VLOOKUP(Table3[[#This Row],[PLAYER]],RB_L3!$AB:$AF,2,0),"-")</f>
        <v/>
      </c>
      <c r="T328" s="329" t="str">
        <f>IFERROR(VLOOKUP(Table3[[#This Row],[PLAYER]],'RB_L1 '!$AB:$AC,2,0),"-")</f>
        <v>-</v>
      </c>
      <c r="W328" s="292" t="s">
        <v>1425</v>
      </c>
      <c r="X328" s="336" t="str">
        <f>IFERROR(VLOOKUP(Table5[[#This Row],[PLAYER]],TE_L1!$AD:$AF,3,0),"-")</f>
        <v>-</v>
      </c>
      <c r="Y328" s="326" t="str">
        <f>IFERROR(VLOOKUP(Table5[[#This Row],[PLAYER]],TE_SEA!$AD:$AE,2,0),"-")</f>
        <v/>
      </c>
      <c r="Z328" s="326" t="str">
        <f>IFERROR(VLOOKUP(Table5[[#This Row],[PLAYER]],TE_L1!$AD:$AE,2,0),"-")</f>
        <v>-</v>
      </c>
    </row>
    <row r="329" spans="2:26" x14ac:dyDescent="0.3">
      <c r="B329" s="43" t="s">
        <v>1425</v>
      </c>
      <c r="C329" s="286" t="str">
        <f>IFERROR(VLOOKUP(Table2[[#This Row],[PLAYER]],QB_L1!$AB:$AD,3,0),"-")</f>
        <v/>
      </c>
      <c r="D329" s="244" t="str">
        <f>IFERROR(VLOOKUP(Table2[[#This Row],[PLAYER]],QB_SEA!$AB:$AC,2,0),"-")</f>
        <v/>
      </c>
      <c r="E329" s="244" t="str">
        <f>IFERROR(VLOOKUP(Table2[[#This Row],[PLAYER]],QB_L3!$AB:$AC,2,0),"-")</f>
        <v/>
      </c>
      <c r="F329" s="244" t="str">
        <f>IFERROR(VLOOKUP(Table2[[#This Row],[PLAYER]],QB_L1!$AB:$AC,2,0),"-")</f>
        <v/>
      </c>
      <c r="I329" s="43" t="s">
        <v>1425</v>
      </c>
      <c r="J329" s="286" t="str">
        <f>IFERROR(VLOOKUP(Table25[[#This Row],[PLAYER]],WR_L1!$AD:$AF,3,0),"-")</f>
        <v/>
      </c>
      <c r="K329" s="244" t="str">
        <f>IFERROR(VLOOKUP(Table25[[#This Row],[PLAYER]],WR_SEA!$AD:$AF,2,0),"-")</f>
        <v/>
      </c>
      <c r="L329" s="244" t="str">
        <f>IFERROR(VLOOKUP(Table25[[#This Row],[PLAYER]],WR_L3!$AD:$AF,2,0),"-")</f>
        <v>-</v>
      </c>
      <c r="M329" s="244" t="str">
        <f>IFERROR(VLOOKUP(Table25[[#This Row],[PLAYER]],WR_L1!$AD:$AF,2,0),"-")</f>
        <v/>
      </c>
      <c r="P329" s="290" t="s">
        <v>1425</v>
      </c>
      <c r="Q329" s="327" t="str">
        <f>IFERROR(VLOOKUP(Table3[[#This Row],[PLAYER]],RB_SEA!$AB:$AD,3,0),"")</f>
        <v/>
      </c>
      <c r="R329" s="328" t="str">
        <f>IFERROR(VLOOKUP(Table3[[#This Row],[PLAYER]],RB_SEA!$AB:$AF,2,0),"-")</f>
        <v/>
      </c>
      <c r="S329" s="328" t="str">
        <f>IFERROR(VLOOKUP(Table3[[#This Row],[PLAYER]],RB_L3!$AB:$AF,2,0),"-")</f>
        <v/>
      </c>
      <c r="T329" s="329" t="str">
        <f>IFERROR(VLOOKUP(Table3[[#This Row],[PLAYER]],'RB_L1 '!$AB:$AC,2,0),"-")</f>
        <v>-</v>
      </c>
      <c r="W329" s="292" t="s">
        <v>1425</v>
      </c>
      <c r="X329" s="336" t="str">
        <f>IFERROR(VLOOKUP(Table5[[#This Row],[PLAYER]],TE_L1!$AD:$AF,3,0),"-")</f>
        <v>-</v>
      </c>
      <c r="Y329" s="326" t="str">
        <f>IFERROR(VLOOKUP(Table5[[#This Row],[PLAYER]],TE_SEA!$AD:$AE,2,0),"-")</f>
        <v/>
      </c>
      <c r="Z329" s="326" t="str">
        <f>IFERROR(VLOOKUP(Table5[[#This Row],[PLAYER]],TE_L1!$AD:$AE,2,0),"-")</f>
        <v>-</v>
      </c>
    </row>
    <row r="330" spans="2:26" x14ac:dyDescent="0.3">
      <c r="B330" s="43" t="s">
        <v>1425</v>
      </c>
      <c r="C330" s="286" t="str">
        <f>IFERROR(VLOOKUP(Table2[[#This Row],[PLAYER]],QB_L1!$AB:$AD,3,0),"-")</f>
        <v/>
      </c>
      <c r="D330" s="244" t="str">
        <f>IFERROR(VLOOKUP(Table2[[#This Row],[PLAYER]],QB_SEA!$AB:$AC,2,0),"-")</f>
        <v/>
      </c>
      <c r="E330" s="244" t="str">
        <f>IFERROR(VLOOKUP(Table2[[#This Row],[PLAYER]],QB_L3!$AB:$AC,2,0),"-")</f>
        <v/>
      </c>
      <c r="F330" s="244" t="str">
        <f>IFERROR(VLOOKUP(Table2[[#This Row],[PLAYER]],QB_L1!$AB:$AC,2,0),"-")</f>
        <v/>
      </c>
      <c r="I330" s="43" t="s">
        <v>1425</v>
      </c>
      <c r="J330" s="286" t="str">
        <f>IFERROR(VLOOKUP(Table25[[#This Row],[PLAYER]],WR_L1!$AD:$AF,3,0),"-")</f>
        <v/>
      </c>
      <c r="K330" s="244" t="str">
        <f>IFERROR(VLOOKUP(Table25[[#This Row],[PLAYER]],WR_SEA!$AD:$AF,2,0),"-")</f>
        <v/>
      </c>
      <c r="L330" s="244" t="str">
        <f>IFERROR(VLOOKUP(Table25[[#This Row],[PLAYER]],WR_L3!$AD:$AF,2,0),"-")</f>
        <v>-</v>
      </c>
      <c r="M330" s="244" t="str">
        <f>IFERROR(VLOOKUP(Table25[[#This Row],[PLAYER]],WR_L1!$AD:$AF,2,0),"-")</f>
        <v/>
      </c>
      <c r="P330" s="290" t="s">
        <v>1425</v>
      </c>
      <c r="Q330" s="327" t="str">
        <f>IFERROR(VLOOKUP(Table3[[#This Row],[PLAYER]],RB_SEA!$AB:$AD,3,0),"")</f>
        <v/>
      </c>
      <c r="R330" s="328" t="str">
        <f>IFERROR(VLOOKUP(Table3[[#This Row],[PLAYER]],RB_SEA!$AB:$AF,2,0),"-")</f>
        <v/>
      </c>
      <c r="S330" s="328" t="str">
        <f>IFERROR(VLOOKUP(Table3[[#This Row],[PLAYER]],RB_L3!$AB:$AF,2,0),"-")</f>
        <v/>
      </c>
      <c r="T330" s="329" t="str">
        <f>IFERROR(VLOOKUP(Table3[[#This Row],[PLAYER]],'RB_L1 '!$AB:$AC,2,0),"-")</f>
        <v>-</v>
      </c>
      <c r="W330" s="292" t="s">
        <v>1425</v>
      </c>
      <c r="X330" s="336" t="str">
        <f>IFERROR(VLOOKUP(Table5[[#This Row],[PLAYER]],TE_L1!$AD:$AF,3,0),"-")</f>
        <v>-</v>
      </c>
      <c r="Y330" s="326" t="str">
        <f>IFERROR(VLOOKUP(Table5[[#This Row],[PLAYER]],TE_SEA!$AD:$AE,2,0),"-")</f>
        <v/>
      </c>
      <c r="Z330" s="326" t="str">
        <f>IFERROR(VLOOKUP(Table5[[#This Row],[PLAYER]],TE_L1!$AD:$AE,2,0),"-")</f>
        <v>-</v>
      </c>
    </row>
    <row r="331" spans="2:26" x14ac:dyDescent="0.3">
      <c r="B331" s="43" t="s">
        <v>1425</v>
      </c>
      <c r="C331" s="286" t="str">
        <f>IFERROR(VLOOKUP(Table2[[#This Row],[PLAYER]],QB_L1!$AB:$AD,3,0),"-")</f>
        <v/>
      </c>
      <c r="D331" s="244" t="str">
        <f>IFERROR(VLOOKUP(Table2[[#This Row],[PLAYER]],QB_SEA!$AB:$AC,2,0),"-")</f>
        <v/>
      </c>
      <c r="E331" s="244" t="str">
        <f>IFERROR(VLOOKUP(Table2[[#This Row],[PLAYER]],QB_L3!$AB:$AC,2,0),"-")</f>
        <v/>
      </c>
      <c r="F331" s="244" t="str">
        <f>IFERROR(VLOOKUP(Table2[[#This Row],[PLAYER]],QB_L1!$AB:$AC,2,0),"-")</f>
        <v/>
      </c>
      <c r="I331" s="43" t="s">
        <v>1425</v>
      </c>
      <c r="J331" s="286" t="str">
        <f>IFERROR(VLOOKUP(Table25[[#This Row],[PLAYER]],WR_L1!$AD:$AF,3,0),"-")</f>
        <v/>
      </c>
      <c r="K331" s="244" t="str">
        <f>IFERROR(VLOOKUP(Table25[[#This Row],[PLAYER]],WR_SEA!$AD:$AF,2,0),"-")</f>
        <v/>
      </c>
      <c r="L331" s="244" t="str">
        <f>IFERROR(VLOOKUP(Table25[[#This Row],[PLAYER]],WR_L3!$AD:$AF,2,0),"-")</f>
        <v>-</v>
      </c>
      <c r="M331" s="244" t="str">
        <f>IFERROR(VLOOKUP(Table25[[#This Row],[PLAYER]],WR_L1!$AD:$AF,2,0),"-")</f>
        <v/>
      </c>
      <c r="P331" s="290" t="s">
        <v>1425</v>
      </c>
      <c r="Q331" s="327" t="str">
        <f>IFERROR(VLOOKUP(Table3[[#This Row],[PLAYER]],RB_SEA!$AB:$AD,3,0),"")</f>
        <v/>
      </c>
      <c r="R331" s="328" t="str">
        <f>IFERROR(VLOOKUP(Table3[[#This Row],[PLAYER]],RB_SEA!$AB:$AF,2,0),"-")</f>
        <v/>
      </c>
      <c r="S331" s="328" t="str">
        <f>IFERROR(VLOOKUP(Table3[[#This Row],[PLAYER]],RB_L3!$AB:$AF,2,0),"-")</f>
        <v/>
      </c>
      <c r="T331" s="329" t="str">
        <f>IFERROR(VLOOKUP(Table3[[#This Row],[PLAYER]],'RB_L1 '!$AB:$AC,2,0),"-")</f>
        <v>-</v>
      </c>
      <c r="W331" s="292" t="s">
        <v>1425</v>
      </c>
      <c r="X331" s="336" t="str">
        <f>IFERROR(VLOOKUP(Table5[[#This Row],[PLAYER]],TE_L1!$AD:$AF,3,0),"-")</f>
        <v>-</v>
      </c>
      <c r="Y331" s="326" t="str">
        <f>IFERROR(VLOOKUP(Table5[[#This Row],[PLAYER]],TE_SEA!$AD:$AE,2,0),"-")</f>
        <v/>
      </c>
      <c r="Z331" s="326" t="str">
        <f>IFERROR(VLOOKUP(Table5[[#This Row],[PLAYER]],TE_L1!$AD:$AE,2,0),"-")</f>
        <v>-</v>
      </c>
    </row>
    <row r="332" spans="2:26" x14ac:dyDescent="0.3">
      <c r="B332" s="43" t="s">
        <v>1425</v>
      </c>
      <c r="C332" s="286" t="str">
        <f>IFERROR(VLOOKUP(Table2[[#This Row],[PLAYER]],QB_L1!$AB:$AD,3,0),"-")</f>
        <v/>
      </c>
      <c r="D332" s="244" t="str">
        <f>IFERROR(VLOOKUP(Table2[[#This Row],[PLAYER]],QB_SEA!$AB:$AC,2,0),"-")</f>
        <v/>
      </c>
      <c r="E332" s="244" t="str">
        <f>IFERROR(VLOOKUP(Table2[[#This Row],[PLAYER]],QB_L3!$AB:$AC,2,0),"-")</f>
        <v/>
      </c>
      <c r="F332" s="244" t="str">
        <f>IFERROR(VLOOKUP(Table2[[#This Row],[PLAYER]],QB_L1!$AB:$AC,2,0),"-")</f>
        <v/>
      </c>
      <c r="I332" s="43" t="s">
        <v>1425</v>
      </c>
      <c r="J332" s="286" t="str">
        <f>IFERROR(VLOOKUP(Table25[[#This Row],[PLAYER]],WR_L1!$AD:$AF,3,0),"-")</f>
        <v/>
      </c>
      <c r="K332" s="244" t="str">
        <f>IFERROR(VLOOKUP(Table25[[#This Row],[PLAYER]],WR_SEA!$AD:$AF,2,0),"-")</f>
        <v/>
      </c>
      <c r="L332" s="244" t="str">
        <f>IFERROR(VLOOKUP(Table25[[#This Row],[PLAYER]],WR_L3!$AD:$AF,2,0),"-")</f>
        <v>-</v>
      </c>
      <c r="M332" s="244" t="str">
        <f>IFERROR(VLOOKUP(Table25[[#This Row],[PLAYER]],WR_L1!$AD:$AF,2,0),"-")</f>
        <v/>
      </c>
      <c r="P332" s="290" t="s">
        <v>1425</v>
      </c>
      <c r="Q332" s="327" t="str">
        <f>IFERROR(VLOOKUP(Table3[[#This Row],[PLAYER]],RB_SEA!$AB:$AD,3,0),"")</f>
        <v/>
      </c>
      <c r="R332" s="328" t="str">
        <f>IFERROR(VLOOKUP(Table3[[#This Row],[PLAYER]],RB_SEA!$AB:$AF,2,0),"-")</f>
        <v/>
      </c>
      <c r="S332" s="328" t="str">
        <f>IFERROR(VLOOKUP(Table3[[#This Row],[PLAYER]],RB_L3!$AB:$AF,2,0),"-")</f>
        <v/>
      </c>
      <c r="T332" s="329" t="str">
        <f>IFERROR(VLOOKUP(Table3[[#This Row],[PLAYER]],'RB_L1 '!$AB:$AC,2,0),"-")</f>
        <v>-</v>
      </c>
      <c r="W332" s="292" t="s">
        <v>1425</v>
      </c>
      <c r="X332" s="336" t="str">
        <f>IFERROR(VLOOKUP(Table5[[#This Row],[PLAYER]],TE_L1!$AD:$AF,3,0),"-")</f>
        <v>-</v>
      </c>
      <c r="Y332" s="326" t="str">
        <f>IFERROR(VLOOKUP(Table5[[#This Row],[PLAYER]],TE_SEA!$AD:$AE,2,0),"-")</f>
        <v/>
      </c>
      <c r="Z332" s="326" t="str">
        <f>IFERROR(VLOOKUP(Table5[[#This Row],[PLAYER]],TE_L1!$AD:$AE,2,0),"-")</f>
        <v>-</v>
      </c>
    </row>
    <row r="333" spans="2:26" x14ac:dyDescent="0.3">
      <c r="B333" s="43" t="s">
        <v>1425</v>
      </c>
      <c r="C333" s="286" t="str">
        <f>IFERROR(VLOOKUP(Table2[[#This Row],[PLAYER]],QB_L1!$AB:$AD,3,0),"-")</f>
        <v/>
      </c>
      <c r="D333" s="244" t="str">
        <f>IFERROR(VLOOKUP(Table2[[#This Row],[PLAYER]],QB_SEA!$AB:$AC,2,0),"-")</f>
        <v/>
      </c>
      <c r="E333" s="244" t="str">
        <f>IFERROR(VLOOKUP(Table2[[#This Row],[PLAYER]],QB_L3!$AB:$AC,2,0),"-")</f>
        <v/>
      </c>
      <c r="F333" s="244" t="str">
        <f>IFERROR(VLOOKUP(Table2[[#This Row],[PLAYER]],QB_L1!$AB:$AC,2,0),"-")</f>
        <v/>
      </c>
      <c r="I333" s="43" t="s">
        <v>1425</v>
      </c>
      <c r="J333" s="286" t="str">
        <f>IFERROR(VLOOKUP(Table25[[#This Row],[PLAYER]],WR_L1!$AD:$AF,3,0),"-")</f>
        <v/>
      </c>
      <c r="K333" s="244" t="str">
        <f>IFERROR(VLOOKUP(Table25[[#This Row],[PLAYER]],WR_SEA!$AD:$AF,2,0),"-")</f>
        <v/>
      </c>
      <c r="L333" s="244" t="str">
        <f>IFERROR(VLOOKUP(Table25[[#This Row],[PLAYER]],WR_L3!$AD:$AF,2,0),"-")</f>
        <v>-</v>
      </c>
      <c r="M333" s="244" t="str">
        <f>IFERROR(VLOOKUP(Table25[[#This Row],[PLAYER]],WR_L1!$AD:$AF,2,0),"-")</f>
        <v/>
      </c>
      <c r="P333" s="290" t="s">
        <v>1425</v>
      </c>
      <c r="Q333" s="327" t="str">
        <f>IFERROR(VLOOKUP(Table3[[#This Row],[PLAYER]],RB_SEA!$AB:$AD,3,0),"")</f>
        <v/>
      </c>
      <c r="R333" s="328" t="str">
        <f>IFERROR(VLOOKUP(Table3[[#This Row],[PLAYER]],RB_SEA!$AB:$AF,2,0),"-")</f>
        <v/>
      </c>
      <c r="S333" s="328" t="str">
        <f>IFERROR(VLOOKUP(Table3[[#This Row],[PLAYER]],RB_L3!$AB:$AF,2,0),"-")</f>
        <v/>
      </c>
      <c r="T333" s="329" t="str">
        <f>IFERROR(VLOOKUP(Table3[[#This Row],[PLAYER]],'RB_L1 '!$AB:$AC,2,0),"-")</f>
        <v>-</v>
      </c>
      <c r="W333" s="292" t="s">
        <v>1425</v>
      </c>
      <c r="X333" s="336" t="str">
        <f>IFERROR(VLOOKUP(Table5[[#This Row],[PLAYER]],TE_L1!$AD:$AF,3,0),"-")</f>
        <v>-</v>
      </c>
      <c r="Y333" s="326" t="str">
        <f>IFERROR(VLOOKUP(Table5[[#This Row],[PLAYER]],TE_SEA!$AD:$AE,2,0),"-")</f>
        <v/>
      </c>
      <c r="Z333" s="326" t="str">
        <f>IFERROR(VLOOKUP(Table5[[#This Row],[PLAYER]],TE_L1!$AD:$AE,2,0),"-")</f>
        <v>-</v>
      </c>
    </row>
    <row r="334" spans="2:26" x14ac:dyDescent="0.3">
      <c r="B334" s="43" t="s">
        <v>1425</v>
      </c>
      <c r="C334" s="286" t="str">
        <f>IFERROR(VLOOKUP(Table2[[#This Row],[PLAYER]],QB_L1!$AB:$AD,3,0),"-")</f>
        <v/>
      </c>
      <c r="D334" s="244" t="str">
        <f>IFERROR(VLOOKUP(Table2[[#This Row],[PLAYER]],QB_SEA!$AB:$AC,2,0),"-")</f>
        <v/>
      </c>
      <c r="E334" s="244" t="str">
        <f>IFERROR(VLOOKUP(Table2[[#This Row],[PLAYER]],QB_L3!$AB:$AC,2,0),"-")</f>
        <v/>
      </c>
      <c r="F334" s="244" t="str">
        <f>IFERROR(VLOOKUP(Table2[[#This Row],[PLAYER]],QB_L1!$AB:$AC,2,0),"-")</f>
        <v/>
      </c>
      <c r="I334" s="43" t="s">
        <v>1425</v>
      </c>
      <c r="J334" s="286" t="str">
        <f>IFERROR(VLOOKUP(Table25[[#This Row],[PLAYER]],WR_L1!$AD:$AF,3,0),"-")</f>
        <v/>
      </c>
      <c r="K334" s="244" t="str">
        <f>IFERROR(VLOOKUP(Table25[[#This Row],[PLAYER]],WR_SEA!$AD:$AF,2,0),"-")</f>
        <v/>
      </c>
      <c r="L334" s="244" t="str">
        <f>IFERROR(VLOOKUP(Table25[[#This Row],[PLAYER]],WR_L3!$AD:$AF,2,0),"-")</f>
        <v>-</v>
      </c>
      <c r="M334" s="244" t="str">
        <f>IFERROR(VLOOKUP(Table25[[#This Row],[PLAYER]],WR_L1!$AD:$AF,2,0),"-")</f>
        <v/>
      </c>
      <c r="P334" s="290" t="s">
        <v>1425</v>
      </c>
      <c r="Q334" s="327" t="str">
        <f>IFERROR(VLOOKUP(Table3[[#This Row],[PLAYER]],RB_SEA!$AB:$AD,3,0),"")</f>
        <v/>
      </c>
      <c r="R334" s="328" t="str">
        <f>IFERROR(VLOOKUP(Table3[[#This Row],[PLAYER]],RB_SEA!$AB:$AF,2,0),"-")</f>
        <v/>
      </c>
      <c r="S334" s="328" t="str">
        <f>IFERROR(VLOOKUP(Table3[[#This Row],[PLAYER]],RB_L3!$AB:$AF,2,0),"-")</f>
        <v/>
      </c>
      <c r="T334" s="329" t="str">
        <f>IFERROR(VLOOKUP(Table3[[#This Row],[PLAYER]],'RB_L1 '!$AB:$AC,2,0),"-")</f>
        <v>-</v>
      </c>
      <c r="W334" s="292" t="s">
        <v>1425</v>
      </c>
      <c r="X334" s="336" t="str">
        <f>IFERROR(VLOOKUP(Table5[[#This Row],[PLAYER]],TE_L1!$AD:$AF,3,0),"-")</f>
        <v>-</v>
      </c>
      <c r="Y334" s="326" t="str">
        <f>IFERROR(VLOOKUP(Table5[[#This Row],[PLAYER]],TE_SEA!$AD:$AE,2,0),"-")</f>
        <v/>
      </c>
      <c r="Z334" s="326" t="str">
        <f>IFERROR(VLOOKUP(Table5[[#This Row],[PLAYER]],TE_L1!$AD:$AE,2,0),"-")</f>
        <v>-</v>
      </c>
    </row>
    <row r="335" spans="2:26" x14ac:dyDescent="0.3">
      <c r="B335" s="43" t="s">
        <v>1425</v>
      </c>
      <c r="C335" s="286" t="str">
        <f>IFERROR(VLOOKUP(Table2[[#This Row],[PLAYER]],QB_L1!$AB:$AD,3,0),"-")</f>
        <v/>
      </c>
      <c r="D335" s="244" t="str">
        <f>IFERROR(VLOOKUP(Table2[[#This Row],[PLAYER]],QB_SEA!$AB:$AC,2,0),"-")</f>
        <v/>
      </c>
      <c r="E335" s="244" t="str">
        <f>IFERROR(VLOOKUP(Table2[[#This Row],[PLAYER]],QB_L3!$AB:$AC,2,0),"-")</f>
        <v/>
      </c>
      <c r="F335" s="244" t="str">
        <f>IFERROR(VLOOKUP(Table2[[#This Row],[PLAYER]],QB_L1!$AB:$AC,2,0),"-")</f>
        <v/>
      </c>
      <c r="I335" s="43" t="s">
        <v>1425</v>
      </c>
      <c r="J335" s="286" t="str">
        <f>IFERROR(VLOOKUP(Table25[[#This Row],[PLAYER]],WR_L1!$AD:$AF,3,0),"-")</f>
        <v/>
      </c>
      <c r="K335" s="244" t="str">
        <f>IFERROR(VLOOKUP(Table25[[#This Row],[PLAYER]],WR_SEA!$AD:$AF,2,0),"-")</f>
        <v/>
      </c>
      <c r="L335" s="244" t="str">
        <f>IFERROR(VLOOKUP(Table25[[#This Row],[PLAYER]],WR_L3!$AD:$AF,2,0),"-")</f>
        <v>-</v>
      </c>
      <c r="M335" s="244" t="str">
        <f>IFERROR(VLOOKUP(Table25[[#This Row],[PLAYER]],WR_L1!$AD:$AF,2,0),"-")</f>
        <v/>
      </c>
      <c r="P335" s="290" t="s">
        <v>1425</v>
      </c>
      <c r="Q335" s="327" t="str">
        <f>IFERROR(VLOOKUP(Table3[[#This Row],[PLAYER]],RB_SEA!$AB:$AD,3,0),"")</f>
        <v/>
      </c>
      <c r="R335" s="328" t="str">
        <f>IFERROR(VLOOKUP(Table3[[#This Row],[PLAYER]],RB_SEA!$AB:$AF,2,0),"-")</f>
        <v/>
      </c>
      <c r="S335" s="328" t="str">
        <f>IFERROR(VLOOKUP(Table3[[#This Row],[PLAYER]],RB_L3!$AB:$AF,2,0),"-")</f>
        <v/>
      </c>
      <c r="T335" s="329" t="str">
        <f>IFERROR(VLOOKUP(Table3[[#This Row],[PLAYER]],'RB_L1 '!$AB:$AC,2,0),"-")</f>
        <v>-</v>
      </c>
      <c r="W335" s="292" t="s">
        <v>1425</v>
      </c>
      <c r="X335" s="336" t="str">
        <f>IFERROR(VLOOKUP(Table5[[#This Row],[PLAYER]],TE_L1!$AD:$AF,3,0),"-")</f>
        <v>-</v>
      </c>
      <c r="Y335" s="326" t="str">
        <f>IFERROR(VLOOKUP(Table5[[#This Row],[PLAYER]],TE_SEA!$AD:$AE,2,0),"-")</f>
        <v/>
      </c>
      <c r="Z335" s="326" t="str">
        <f>IFERROR(VLOOKUP(Table5[[#This Row],[PLAYER]],TE_L1!$AD:$AE,2,0),"-")</f>
        <v>-</v>
      </c>
    </row>
    <row r="336" spans="2:26" x14ac:dyDescent="0.3">
      <c r="B336" s="43" t="s">
        <v>1425</v>
      </c>
      <c r="C336" s="286" t="str">
        <f>IFERROR(VLOOKUP(Table2[[#This Row],[PLAYER]],QB_L1!$AB:$AD,3,0),"-")</f>
        <v/>
      </c>
      <c r="D336" s="244" t="str">
        <f>IFERROR(VLOOKUP(Table2[[#This Row],[PLAYER]],QB_SEA!$AB:$AC,2,0),"-")</f>
        <v/>
      </c>
      <c r="E336" s="244" t="str">
        <f>IFERROR(VLOOKUP(Table2[[#This Row],[PLAYER]],QB_L3!$AB:$AC,2,0),"-")</f>
        <v/>
      </c>
      <c r="F336" s="244" t="str">
        <f>IFERROR(VLOOKUP(Table2[[#This Row],[PLAYER]],QB_L1!$AB:$AC,2,0),"-")</f>
        <v/>
      </c>
      <c r="I336" s="43" t="s">
        <v>1425</v>
      </c>
      <c r="J336" s="286" t="str">
        <f>IFERROR(VLOOKUP(Table25[[#This Row],[PLAYER]],WR_L1!$AD:$AF,3,0),"-")</f>
        <v/>
      </c>
      <c r="K336" s="244" t="str">
        <f>IFERROR(VLOOKUP(Table25[[#This Row],[PLAYER]],WR_SEA!$AD:$AF,2,0),"-")</f>
        <v/>
      </c>
      <c r="L336" s="244" t="str">
        <f>IFERROR(VLOOKUP(Table25[[#This Row],[PLAYER]],WR_L3!$AD:$AF,2,0),"-")</f>
        <v>-</v>
      </c>
      <c r="M336" s="244" t="str">
        <f>IFERROR(VLOOKUP(Table25[[#This Row],[PLAYER]],WR_L1!$AD:$AF,2,0),"-")</f>
        <v/>
      </c>
      <c r="P336" s="290" t="s">
        <v>1425</v>
      </c>
      <c r="Q336" s="327" t="str">
        <f>IFERROR(VLOOKUP(Table3[[#This Row],[PLAYER]],RB_SEA!$AB:$AD,3,0),"")</f>
        <v/>
      </c>
      <c r="R336" s="328" t="str">
        <f>IFERROR(VLOOKUP(Table3[[#This Row],[PLAYER]],RB_SEA!$AB:$AF,2,0),"-")</f>
        <v/>
      </c>
      <c r="S336" s="328" t="str">
        <f>IFERROR(VLOOKUP(Table3[[#This Row],[PLAYER]],RB_L3!$AB:$AF,2,0),"-")</f>
        <v/>
      </c>
      <c r="T336" s="329" t="str">
        <f>IFERROR(VLOOKUP(Table3[[#This Row],[PLAYER]],'RB_L1 '!$AB:$AC,2,0),"-")</f>
        <v>-</v>
      </c>
      <c r="W336" s="292" t="s">
        <v>1425</v>
      </c>
      <c r="X336" s="336" t="str">
        <f>IFERROR(VLOOKUP(Table5[[#This Row],[PLAYER]],TE_L1!$AD:$AF,3,0),"-")</f>
        <v>-</v>
      </c>
      <c r="Y336" s="326" t="str">
        <f>IFERROR(VLOOKUP(Table5[[#This Row],[PLAYER]],TE_SEA!$AD:$AE,2,0),"-")</f>
        <v/>
      </c>
      <c r="Z336" s="326" t="str">
        <f>IFERROR(VLOOKUP(Table5[[#This Row],[PLAYER]],TE_L1!$AD:$AE,2,0),"-")</f>
        <v>-</v>
      </c>
    </row>
    <row r="337" spans="2:26" x14ac:dyDescent="0.3">
      <c r="B337" s="43" t="s">
        <v>1425</v>
      </c>
      <c r="C337" s="286" t="str">
        <f>IFERROR(VLOOKUP(Table2[[#This Row],[PLAYER]],QB_L1!$AB:$AD,3,0),"-")</f>
        <v/>
      </c>
      <c r="D337" s="244" t="str">
        <f>IFERROR(VLOOKUP(Table2[[#This Row],[PLAYER]],QB_SEA!$AB:$AC,2,0),"-")</f>
        <v/>
      </c>
      <c r="E337" s="244" t="str">
        <f>IFERROR(VLOOKUP(Table2[[#This Row],[PLAYER]],QB_L3!$AB:$AC,2,0),"-")</f>
        <v/>
      </c>
      <c r="F337" s="244" t="str">
        <f>IFERROR(VLOOKUP(Table2[[#This Row],[PLAYER]],QB_L1!$AB:$AC,2,0),"-")</f>
        <v/>
      </c>
      <c r="I337" s="43" t="s">
        <v>1425</v>
      </c>
      <c r="J337" s="286" t="str">
        <f>IFERROR(VLOOKUP(Table25[[#This Row],[PLAYER]],WR_L1!$AD:$AF,3,0),"-")</f>
        <v/>
      </c>
      <c r="K337" s="244" t="str">
        <f>IFERROR(VLOOKUP(Table25[[#This Row],[PLAYER]],WR_SEA!$AD:$AF,2,0),"-")</f>
        <v/>
      </c>
      <c r="L337" s="244" t="str">
        <f>IFERROR(VLOOKUP(Table25[[#This Row],[PLAYER]],WR_L3!$AD:$AF,2,0),"-")</f>
        <v>-</v>
      </c>
      <c r="M337" s="244" t="str">
        <f>IFERROR(VLOOKUP(Table25[[#This Row],[PLAYER]],WR_L1!$AD:$AF,2,0),"-")</f>
        <v/>
      </c>
      <c r="P337" s="290" t="s">
        <v>1425</v>
      </c>
      <c r="Q337" s="327" t="str">
        <f>IFERROR(VLOOKUP(Table3[[#This Row],[PLAYER]],RB_SEA!$AB:$AD,3,0),"")</f>
        <v/>
      </c>
      <c r="R337" s="328" t="str">
        <f>IFERROR(VLOOKUP(Table3[[#This Row],[PLAYER]],RB_SEA!$AB:$AF,2,0),"-")</f>
        <v/>
      </c>
      <c r="S337" s="328" t="str">
        <f>IFERROR(VLOOKUP(Table3[[#This Row],[PLAYER]],RB_L3!$AB:$AF,2,0),"-")</f>
        <v/>
      </c>
      <c r="T337" s="329" t="str">
        <f>IFERROR(VLOOKUP(Table3[[#This Row],[PLAYER]],'RB_L1 '!$AB:$AC,2,0),"-")</f>
        <v>-</v>
      </c>
      <c r="W337" s="292" t="s">
        <v>1425</v>
      </c>
      <c r="X337" s="336" t="str">
        <f>IFERROR(VLOOKUP(Table5[[#This Row],[PLAYER]],TE_L1!$AD:$AF,3,0),"-")</f>
        <v>-</v>
      </c>
      <c r="Y337" s="326" t="str">
        <f>IFERROR(VLOOKUP(Table5[[#This Row],[PLAYER]],TE_SEA!$AD:$AE,2,0),"-")</f>
        <v/>
      </c>
      <c r="Z337" s="326" t="str">
        <f>IFERROR(VLOOKUP(Table5[[#This Row],[PLAYER]],TE_L1!$AD:$AE,2,0),"-")</f>
        <v>-</v>
      </c>
    </row>
    <row r="338" spans="2:26" x14ac:dyDescent="0.3">
      <c r="B338" s="43" t="s">
        <v>1425</v>
      </c>
      <c r="C338" s="286" t="str">
        <f>IFERROR(VLOOKUP(Table2[[#This Row],[PLAYER]],QB_L1!$AB:$AD,3,0),"-")</f>
        <v/>
      </c>
      <c r="D338" s="244" t="str">
        <f>IFERROR(VLOOKUP(Table2[[#This Row],[PLAYER]],QB_SEA!$AB:$AC,2,0),"-")</f>
        <v/>
      </c>
      <c r="E338" s="244" t="str">
        <f>IFERROR(VLOOKUP(Table2[[#This Row],[PLAYER]],QB_L3!$AB:$AC,2,0),"-")</f>
        <v/>
      </c>
      <c r="F338" s="244" t="str">
        <f>IFERROR(VLOOKUP(Table2[[#This Row],[PLAYER]],QB_L1!$AB:$AC,2,0),"-")</f>
        <v/>
      </c>
      <c r="I338" s="43" t="s">
        <v>1425</v>
      </c>
      <c r="J338" s="286" t="str">
        <f>IFERROR(VLOOKUP(Table25[[#This Row],[PLAYER]],WR_L1!$AD:$AF,3,0),"-")</f>
        <v/>
      </c>
      <c r="K338" s="244" t="str">
        <f>IFERROR(VLOOKUP(Table25[[#This Row],[PLAYER]],WR_SEA!$AD:$AF,2,0),"-")</f>
        <v/>
      </c>
      <c r="L338" s="244" t="str">
        <f>IFERROR(VLOOKUP(Table25[[#This Row],[PLAYER]],WR_L3!$AD:$AF,2,0),"-")</f>
        <v>-</v>
      </c>
      <c r="M338" s="244" t="str">
        <f>IFERROR(VLOOKUP(Table25[[#This Row],[PLAYER]],WR_L1!$AD:$AF,2,0),"-")</f>
        <v/>
      </c>
      <c r="P338" s="290" t="s">
        <v>1425</v>
      </c>
      <c r="Q338" s="327" t="str">
        <f>IFERROR(VLOOKUP(Table3[[#This Row],[PLAYER]],RB_SEA!$AB:$AD,3,0),"")</f>
        <v/>
      </c>
      <c r="R338" s="328" t="str">
        <f>IFERROR(VLOOKUP(Table3[[#This Row],[PLAYER]],RB_SEA!$AB:$AF,2,0),"-")</f>
        <v/>
      </c>
      <c r="S338" s="328" t="str">
        <f>IFERROR(VLOOKUP(Table3[[#This Row],[PLAYER]],RB_L3!$AB:$AF,2,0),"-")</f>
        <v/>
      </c>
      <c r="T338" s="329" t="str">
        <f>IFERROR(VLOOKUP(Table3[[#This Row],[PLAYER]],'RB_L1 '!$AB:$AC,2,0),"-")</f>
        <v>-</v>
      </c>
      <c r="W338" s="292" t="s">
        <v>1425</v>
      </c>
      <c r="X338" s="336" t="str">
        <f>IFERROR(VLOOKUP(Table5[[#This Row],[PLAYER]],TE_L1!$AD:$AF,3,0),"-")</f>
        <v>-</v>
      </c>
      <c r="Y338" s="326" t="str">
        <f>IFERROR(VLOOKUP(Table5[[#This Row],[PLAYER]],TE_SEA!$AD:$AE,2,0),"-")</f>
        <v/>
      </c>
      <c r="Z338" s="326" t="str">
        <f>IFERROR(VLOOKUP(Table5[[#This Row],[PLAYER]],TE_L1!$AD:$AE,2,0),"-")</f>
        <v>-</v>
      </c>
    </row>
    <row r="339" spans="2:26" x14ac:dyDescent="0.3">
      <c r="B339" s="43" t="s">
        <v>1425</v>
      </c>
      <c r="C339" s="286" t="str">
        <f>IFERROR(VLOOKUP(Table2[[#This Row],[PLAYER]],QB_L1!$AB:$AD,3,0),"-")</f>
        <v/>
      </c>
      <c r="D339" s="244" t="str">
        <f>IFERROR(VLOOKUP(Table2[[#This Row],[PLAYER]],QB_SEA!$AB:$AC,2,0),"-")</f>
        <v/>
      </c>
      <c r="E339" s="244" t="str">
        <f>IFERROR(VLOOKUP(Table2[[#This Row],[PLAYER]],QB_L3!$AB:$AC,2,0),"-")</f>
        <v/>
      </c>
      <c r="F339" s="244" t="str">
        <f>IFERROR(VLOOKUP(Table2[[#This Row],[PLAYER]],QB_L1!$AB:$AC,2,0),"-")</f>
        <v/>
      </c>
      <c r="I339" s="43" t="s">
        <v>1425</v>
      </c>
      <c r="J339" s="286" t="str">
        <f>IFERROR(VLOOKUP(Table25[[#This Row],[PLAYER]],WR_L1!$AD:$AF,3,0),"-")</f>
        <v/>
      </c>
      <c r="K339" s="244" t="str">
        <f>IFERROR(VLOOKUP(Table25[[#This Row],[PLAYER]],WR_SEA!$AD:$AF,2,0),"-")</f>
        <v/>
      </c>
      <c r="L339" s="244" t="str">
        <f>IFERROR(VLOOKUP(Table25[[#This Row],[PLAYER]],WR_L3!$AD:$AF,2,0),"-")</f>
        <v>-</v>
      </c>
      <c r="M339" s="244" t="str">
        <f>IFERROR(VLOOKUP(Table25[[#This Row],[PLAYER]],WR_L1!$AD:$AF,2,0),"-")</f>
        <v/>
      </c>
      <c r="P339" s="290" t="s">
        <v>1425</v>
      </c>
      <c r="Q339" s="327" t="str">
        <f>IFERROR(VLOOKUP(Table3[[#This Row],[PLAYER]],RB_SEA!$AB:$AD,3,0),"")</f>
        <v/>
      </c>
      <c r="R339" s="328" t="str">
        <f>IFERROR(VLOOKUP(Table3[[#This Row],[PLAYER]],RB_SEA!$AB:$AF,2,0),"-")</f>
        <v/>
      </c>
      <c r="S339" s="328" t="str">
        <f>IFERROR(VLOOKUP(Table3[[#This Row],[PLAYER]],RB_L3!$AB:$AF,2,0),"-")</f>
        <v/>
      </c>
      <c r="T339" s="329" t="str">
        <f>IFERROR(VLOOKUP(Table3[[#This Row],[PLAYER]],'RB_L1 '!$AB:$AC,2,0),"-")</f>
        <v>-</v>
      </c>
      <c r="W339" s="292" t="s">
        <v>1425</v>
      </c>
      <c r="X339" s="336" t="str">
        <f>IFERROR(VLOOKUP(Table5[[#This Row],[PLAYER]],TE_L1!$AD:$AF,3,0),"-")</f>
        <v>-</v>
      </c>
      <c r="Y339" s="326" t="str">
        <f>IFERROR(VLOOKUP(Table5[[#This Row],[PLAYER]],TE_SEA!$AD:$AE,2,0),"-")</f>
        <v/>
      </c>
      <c r="Z339" s="326" t="str">
        <f>IFERROR(VLOOKUP(Table5[[#This Row],[PLAYER]],TE_L1!$AD:$AE,2,0),"-")</f>
        <v>-</v>
      </c>
    </row>
    <row r="340" spans="2:26" x14ac:dyDescent="0.3">
      <c r="B340" s="43" t="s">
        <v>1425</v>
      </c>
      <c r="C340" s="286" t="str">
        <f>IFERROR(VLOOKUP(Table2[[#This Row],[PLAYER]],QB_L1!$AB:$AD,3,0),"-")</f>
        <v/>
      </c>
      <c r="D340" s="244" t="str">
        <f>IFERROR(VLOOKUP(Table2[[#This Row],[PLAYER]],QB_SEA!$AB:$AC,2,0),"-")</f>
        <v/>
      </c>
      <c r="E340" s="244" t="str">
        <f>IFERROR(VLOOKUP(Table2[[#This Row],[PLAYER]],QB_L3!$AB:$AC,2,0),"-")</f>
        <v/>
      </c>
      <c r="F340" s="244" t="str">
        <f>IFERROR(VLOOKUP(Table2[[#This Row],[PLAYER]],QB_L1!$AB:$AC,2,0),"-")</f>
        <v/>
      </c>
      <c r="I340" s="43" t="s">
        <v>1425</v>
      </c>
      <c r="J340" s="286" t="str">
        <f>IFERROR(VLOOKUP(Table25[[#This Row],[PLAYER]],WR_L1!$AD:$AF,3,0),"-")</f>
        <v/>
      </c>
      <c r="K340" s="244" t="str">
        <f>IFERROR(VLOOKUP(Table25[[#This Row],[PLAYER]],WR_SEA!$AD:$AF,2,0),"-")</f>
        <v/>
      </c>
      <c r="L340" s="244" t="str">
        <f>IFERROR(VLOOKUP(Table25[[#This Row],[PLAYER]],WR_L3!$AD:$AF,2,0),"-")</f>
        <v>-</v>
      </c>
      <c r="M340" s="244" t="str">
        <f>IFERROR(VLOOKUP(Table25[[#This Row],[PLAYER]],WR_L1!$AD:$AF,2,0),"-")</f>
        <v/>
      </c>
      <c r="P340" s="290" t="s">
        <v>1425</v>
      </c>
      <c r="Q340" s="327" t="str">
        <f>IFERROR(VLOOKUP(Table3[[#This Row],[PLAYER]],RB_SEA!$AB:$AD,3,0),"")</f>
        <v/>
      </c>
      <c r="R340" s="328" t="str">
        <f>IFERROR(VLOOKUP(Table3[[#This Row],[PLAYER]],RB_SEA!$AB:$AF,2,0),"-")</f>
        <v/>
      </c>
      <c r="S340" s="328" t="str">
        <f>IFERROR(VLOOKUP(Table3[[#This Row],[PLAYER]],RB_L3!$AB:$AF,2,0),"-")</f>
        <v/>
      </c>
      <c r="T340" s="329" t="str">
        <f>IFERROR(VLOOKUP(Table3[[#This Row],[PLAYER]],'RB_L1 '!$AB:$AC,2,0),"-")</f>
        <v>-</v>
      </c>
      <c r="W340" s="292" t="s">
        <v>1425</v>
      </c>
      <c r="X340" s="336" t="str">
        <f>IFERROR(VLOOKUP(Table5[[#This Row],[PLAYER]],TE_L1!$AD:$AF,3,0),"-")</f>
        <v>-</v>
      </c>
      <c r="Y340" s="326" t="str">
        <f>IFERROR(VLOOKUP(Table5[[#This Row],[PLAYER]],TE_SEA!$AD:$AE,2,0),"-")</f>
        <v/>
      </c>
      <c r="Z340" s="326" t="str">
        <f>IFERROR(VLOOKUP(Table5[[#This Row],[PLAYER]],TE_L1!$AD:$AE,2,0),"-")</f>
        <v>-</v>
      </c>
    </row>
    <row r="341" spans="2:26" x14ac:dyDescent="0.3">
      <c r="B341" s="43" t="s">
        <v>1425</v>
      </c>
      <c r="C341" s="286" t="str">
        <f>IFERROR(VLOOKUP(Table2[[#This Row],[PLAYER]],QB_L1!$AB:$AD,3,0),"-")</f>
        <v/>
      </c>
      <c r="D341" s="244" t="str">
        <f>IFERROR(VLOOKUP(Table2[[#This Row],[PLAYER]],QB_SEA!$AB:$AC,2,0),"-")</f>
        <v/>
      </c>
      <c r="E341" s="244" t="str">
        <f>IFERROR(VLOOKUP(Table2[[#This Row],[PLAYER]],QB_L3!$AB:$AC,2,0),"-")</f>
        <v/>
      </c>
      <c r="F341" s="244" t="str">
        <f>IFERROR(VLOOKUP(Table2[[#This Row],[PLAYER]],QB_L1!$AB:$AC,2,0),"-")</f>
        <v/>
      </c>
      <c r="I341" s="43" t="s">
        <v>1425</v>
      </c>
      <c r="J341" s="286" t="str">
        <f>IFERROR(VLOOKUP(Table25[[#This Row],[PLAYER]],WR_L1!$AD:$AF,3,0),"-")</f>
        <v/>
      </c>
      <c r="K341" s="244" t="str">
        <f>IFERROR(VLOOKUP(Table25[[#This Row],[PLAYER]],WR_SEA!$AD:$AF,2,0),"-")</f>
        <v/>
      </c>
      <c r="L341" s="244" t="str">
        <f>IFERROR(VLOOKUP(Table25[[#This Row],[PLAYER]],WR_L3!$AD:$AF,2,0),"-")</f>
        <v>-</v>
      </c>
      <c r="M341" s="244" t="str">
        <f>IFERROR(VLOOKUP(Table25[[#This Row],[PLAYER]],WR_L1!$AD:$AF,2,0),"-")</f>
        <v/>
      </c>
      <c r="P341" s="290" t="s">
        <v>1425</v>
      </c>
      <c r="Q341" s="327" t="str">
        <f>IFERROR(VLOOKUP(Table3[[#This Row],[PLAYER]],RB_SEA!$AB:$AD,3,0),"")</f>
        <v/>
      </c>
      <c r="R341" s="328" t="str">
        <f>IFERROR(VLOOKUP(Table3[[#This Row],[PLAYER]],RB_SEA!$AB:$AF,2,0),"-")</f>
        <v/>
      </c>
      <c r="S341" s="328" t="str">
        <f>IFERROR(VLOOKUP(Table3[[#This Row],[PLAYER]],RB_L3!$AB:$AF,2,0),"-")</f>
        <v/>
      </c>
      <c r="T341" s="329" t="str">
        <f>IFERROR(VLOOKUP(Table3[[#This Row],[PLAYER]],'RB_L1 '!$AB:$AC,2,0),"-")</f>
        <v>-</v>
      </c>
      <c r="W341" s="292" t="s">
        <v>1425</v>
      </c>
      <c r="X341" s="336" t="str">
        <f>IFERROR(VLOOKUP(Table5[[#This Row],[PLAYER]],TE_L1!$AD:$AF,3,0),"-")</f>
        <v>-</v>
      </c>
      <c r="Y341" s="326" t="str">
        <f>IFERROR(VLOOKUP(Table5[[#This Row],[PLAYER]],TE_SEA!$AD:$AE,2,0),"-")</f>
        <v/>
      </c>
      <c r="Z341" s="326" t="str">
        <f>IFERROR(VLOOKUP(Table5[[#This Row],[PLAYER]],TE_L1!$AD:$AE,2,0),"-")</f>
        <v>-</v>
      </c>
    </row>
    <row r="342" spans="2:26" x14ac:dyDescent="0.3">
      <c r="B342" s="43" t="s">
        <v>1425</v>
      </c>
      <c r="C342" s="286" t="str">
        <f>IFERROR(VLOOKUP(Table2[[#This Row],[PLAYER]],QB_L1!$AB:$AD,3,0),"-")</f>
        <v/>
      </c>
      <c r="D342" s="244" t="str">
        <f>IFERROR(VLOOKUP(Table2[[#This Row],[PLAYER]],QB_SEA!$AB:$AC,2,0),"-")</f>
        <v/>
      </c>
      <c r="E342" s="244" t="str">
        <f>IFERROR(VLOOKUP(Table2[[#This Row],[PLAYER]],QB_L3!$AB:$AC,2,0),"-")</f>
        <v/>
      </c>
      <c r="F342" s="244" t="str">
        <f>IFERROR(VLOOKUP(Table2[[#This Row],[PLAYER]],QB_L1!$AB:$AC,2,0),"-")</f>
        <v/>
      </c>
      <c r="I342" s="43" t="s">
        <v>1425</v>
      </c>
      <c r="J342" s="286" t="str">
        <f>IFERROR(VLOOKUP(Table25[[#This Row],[PLAYER]],WR_L1!$AD:$AF,3,0),"-")</f>
        <v/>
      </c>
      <c r="K342" s="244" t="str">
        <f>IFERROR(VLOOKUP(Table25[[#This Row],[PLAYER]],WR_SEA!$AD:$AF,2,0),"-")</f>
        <v/>
      </c>
      <c r="L342" s="244" t="str">
        <f>IFERROR(VLOOKUP(Table25[[#This Row],[PLAYER]],WR_L3!$AD:$AF,2,0),"-")</f>
        <v>-</v>
      </c>
      <c r="M342" s="244" t="str">
        <f>IFERROR(VLOOKUP(Table25[[#This Row],[PLAYER]],WR_L1!$AD:$AF,2,0),"-")</f>
        <v/>
      </c>
      <c r="P342" s="290" t="s">
        <v>1425</v>
      </c>
      <c r="Q342" s="327" t="str">
        <f>IFERROR(VLOOKUP(Table3[[#This Row],[PLAYER]],RB_SEA!$AB:$AD,3,0),"")</f>
        <v/>
      </c>
      <c r="R342" s="328" t="str">
        <f>IFERROR(VLOOKUP(Table3[[#This Row],[PLAYER]],RB_SEA!$AB:$AF,2,0),"-")</f>
        <v/>
      </c>
      <c r="S342" s="328" t="str">
        <f>IFERROR(VLOOKUP(Table3[[#This Row],[PLAYER]],RB_L3!$AB:$AF,2,0),"-")</f>
        <v/>
      </c>
      <c r="T342" s="329" t="str">
        <f>IFERROR(VLOOKUP(Table3[[#This Row],[PLAYER]],'RB_L1 '!$AB:$AC,2,0),"-")</f>
        <v>-</v>
      </c>
      <c r="W342" s="292" t="s">
        <v>1425</v>
      </c>
      <c r="X342" s="336" t="str">
        <f>IFERROR(VLOOKUP(Table5[[#This Row],[PLAYER]],TE_L1!$AD:$AF,3,0),"-")</f>
        <v>-</v>
      </c>
      <c r="Y342" s="326" t="str">
        <f>IFERROR(VLOOKUP(Table5[[#This Row],[PLAYER]],TE_SEA!$AD:$AE,2,0),"-")</f>
        <v/>
      </c>
      <c r="Z342" s="326" t="str">
        <f>IFERROR(VLOOKUP(Table5[[#This Row],[PLAYER]],TE_L1!$AD:$AE,2,0),"-")</f>
        <v>-</v>
      </c>
    </row>
    <row r="343" spans="2:26" x14ac:dyDescent="0.3">
      <c r="B343" s="43" t="s">
        <v>1425</v>
      </c>
      <c r="C343" s="286" t="str">
        <f>IFERROR(VLOOKUP(Table2[[#This Row],[PLAYER]],QB_L1!$AB:$AD,3,0),"-")</f>
        <v/>
      </c>
      <c r="D343" s="244" t="str">
        <f>IFERROR(VLOOKUP(Table2[[#This Row],[PLAYER]],QB_SEA!$AB:$AC,2,0),"-")</f>
        <v/>
      </c>
      <c r="E343" s="244" t="str">
        <f>IFERROR(VLOOKUP(Table2[[#This Row],[PLAYER]],QB_L3!$AB:$AC,2,0),"-")</f>
        <v/>
      </c>
      <c r="F343" s="244" t="str">
        <f>IFERROR(VLOOKUP(Table2[[#This Row],[PLAYER]],QB_L1!$AB:$AC,2,0),"-")</f>
        <v/>
      </c>
      <c r="I343" s="43" t="s">
        <v>1425</v>
      </c>
      <c r="J343" s="286" t="str">
        <f>IFERROR(VLOOKUP(Table25[[#This Row],[PLAYER]],WR_L1!$AD:$AF,3,0),"-")</f>
        <v/>
      </c>
      <c r="K343" s="244" t="str">
        <f>IFERROR(VLOOKUP(Table25[[#This Row],[PLAYER]],WR_SEA!$AD:$AF,2,0),"-")</f>
        <v/>
      </c>
      <c r="L343" s="244" t="str">
        <f>IFERROR(VLOOKUP(Table25[[#This Row],[PLAYER]],WR_L3!$AD:$AF,2,0),"-")</f>
        <v>-</v>
      </c>
      <c r="M343" s="244" t="str">
        <f>IFERROR(VLOOKUP(Table25[[#This Row],[PLAYER]],WR_L1!$AD:$AF,2,0),"-")</f>
        <v/>
      </c>
      <c r="P343" s="290" t="s">
        <v>1425</v>
      </c>
      <c r="Q343" s="327" t="str">
        <f>IFERROR(VLOOKUP(Table3[[#This Row],[PLAYER]],RB_SEA!$AB:$AD,3,0),"")</f>
        <v/>
      </c>
      <c r="R343" s="328" t="str">
        <f>IFERROR(VLOOKUP(Table3[[#This Row],[PLAYER]],RB_SEA!$AB:$AF,2,0),"-")</f>
        <v/>
      </c>
      <c r="S343" s="328" t="str">
        <f>IFERROR(VLOOKUP(Table3[[#This Row],[PLAYER]],RB_L3!$AB:$AF,2,0),"-")</f>
        <v/>
      </c>
      <c r="T343" s="329" t="str">
        <f>IFERROR(VLOOKUP(Table3[[#This Row],[PLAYER]],'RB_L1 '!$AB:$AC,2,0),"-")</f>
        <v>-</v>
      </c>
      <c r="W343" s="292" t="s">
        <v>1425</v>
      </c>
      <c r="X343" s="336" t="str">
        <f>IFERROR(VLOOKUP(Table5[[#This Row],[PLAYER]],TE_L1!$AD:$AF,3,0),"-")</f>
        <v>-</v>
      </c>
      <c r="Y343" s="326" t="str">
        <f>IFERROR(VLOOKUP(Table5[[#This Row],[PLAYER]],TE_SEA!$AD:$AE,2,0),"-")</f>
        <v/>
      </c>
      <c r="Z343" s="326" t="str">
        <f>IFERROR(VLOOKUP(Table5[[#This Row],[PLAYER]],TE_L1!$AD:$AE,2,0),"-")</f>
        <v>-</v>
      </c>
    </row>
    <row r="344" spans="2:26" x14ac:dyDescent="0.3">
      <c r="B344" s="43" t="s">
        <v>1425</v>
      </c>
      <c r="C344" s="286" t="str">
        <f>IFERROR(VLOOKUP(Table2[[#This Row],[PLAYER]],QB_L1!$AB:$AD,3,0),"-")</f>
        <v/>
      </c>
      <c r="D344" s="244" t="str">
        <f>IFERROR(VLOOKUP(Table2[[#This Row],[PLAYER]],QB_SEA!$AB:$AC,2,0),"-")</f>
        <v/>
      </c>
      <c r="E344" s="244" t="str">
        <f>IFERROR(VLOOKUP(Table2[[#This Row],[PLAYER]],QB_L3!$AB:$AC,2,0),"-")</f>
        <v/>
      </c>
      <c r="F344" s="244" t="str">
        <f>IFERROR(VLOOKUP(Table2[[#This Row],[PLAYER]],QB_L1!$AB:$AC,2,0),"-")</f>
        <v/>
      </c>
      <c r="I344" s="43" t="s">
        <v>1425</v>
      </c>
      <c r="J344" s="286" t="str">
        <f>IFERROR(VLOOKUP(Table25[[#This Row],[PLAYER]],WR_L1!$AD:$AF,3,0),"-")</f>
        <v/>
      </c>
      <c r="K344" s="244" t="str">
        <f>IFERROR(VLOOKUP(Table25[[#This Row],[PLAYER]],WR_SEA!$AD:$AF,2,0),"-")</f>
        <v/>
      </c>
      <c r="L344" s="244" t="str">
        <f>IFERROR(VLOOKUP(Table25[[#This Row],[PLAYER]],WR_L3!$AD:$AF,2,0),"-")</f>
        <v>-</v>
      </c>
      <c r="M344" s="244" t="str">
        <f>IFERROR(VLOOKUP(Table25[[#This Row],[PLAYER]],WR_L1!$AD:$AF,2,0),"-")</f>
        <v/>
      </c>
      <c r="P344" s="290" t="s">
        <v>1425</v>
      </c>
      <c r="Q344" s="327" t="str">
        <f>IFERROR(VLOOKUP(Table3[[#This Row],[PLAYER]],RB_SEA!$AB:$AD,3,0),"")</f>
        <v/>
      </c>
      <c r="R344" s="328" t="str">
        <f>IFERROR(VLOOKUP(Table3[[#This Row],[PLAYER]],RB_SEA!$AB:$AF,2,0),"-")</f>
        <v/>
      </c>
      <c r="S344" s="328" t="str">
        <f>IFERROR(VLOOKUP(Table3[[#This Row],[PLAYER]],RB_L3!$AB:$AF,2,0),"-")</f>
        <v/>
      </c>
      <c r="T344" s="329" t="str">
        <f>IFERROR(VLOOKUP(Table3[[#This Row],[PLAYER]],'RB_L1 '!$AB:$AC,2,0),"-")</f>
        <v>-</v>
      </c>
      <c r="W344" s="292" t="s">
        <v>1425</v>
      </c>
      <c r="X344" s="336" t="str">
        <f>IFERROR(VLOOKUP(Table5[[#This Row],[PLAYER]],TE_L1!$AD:$AF,3,0),"-")</f>
        <v>-</v>
      </c>
      <c r="Y344" s="326" t="str">
        <f>IFERROR(VLOOKUP(Table5[[#This Row],[PLAYER]],TE_SEA!$AD:$AE,2,0),"-")</f>
        <v/>
      </c>
      <c r="Z344" s="326" t="str">
        <f>IFERROR(VLOOKUP(Table5[[#This Row],[PLAYER]],TE_L1!$AD:$AE,2,0),"-")</f>
        <v>-</v>
      </c>
    </row>
    <row r="345" spans="2:26" x14ac:dyDescent="0.3">
      <c r="B345" s="43" t="s">
        <v>1425</v>
      </c>
      <c r="C345" s="286" t="str">
        <f>IFERROR(VLOOKUP(Table2[[#This Row],[PLAYER]],QB_L1!$AB:$AD,3,0),"-")</f>
        <v/>
      </c>
      <c r="D345" s="244" t="str">
        <f>IFERROR(VLOOKUP(Table2[[#This Row],[PLAYER]],QB_SEA!$AB:$AC,2,0),"-")</f>
        <v/>
      </c>
      <c r="E345" s="244" t="str">
        <f>IFERROR(VLOOKUP(Table2[[#This Row],[PLAYER]],QB_L3!$AB:$AC,2,0),"-")</f>
        <v/>
      </c>
      <c r="F345" s="244" t="str">
        <f>IFERROR(VLOOKUP(Table2[[#This Row],[PLAYER]],QB_L1!$AB:$AC,2,0),"-")</f>
        <v/>
      </c>
      <c r="I345" s="43" t="s">
        <v>1425</v>
      </c>
      <c r="J345" s="286" t="str">
        <f>IFERROR(VLOOKUP(Table25[[#This Row],[PLAYER]],WR_L1!$AD:$AF,3,0),"-")</f>
        <v/>
      </c>
      <c r="K345" s="244" t="str">
        <f>IFERROR(VLOOKUP(Table25[[#This Row],[PLAYER]],WR_SEA!$AD:$AF,2,0),"-")</f>
        <v/>
      </c>
      <c r="L345" s="244" t="str">
        <f>IFERROR(VLOOKUP(Table25[[#This Row],[PLAYER]],WR_L3!$AD:$AF,2,0),"-")</f>
        <v>-</v>
      </c>
      <c r="M345" s="244" t="str">
        <f>IFERROR(VLOOKUP(Table25[[#This Row],[PLAYER]],WR_L1!$AD:$AF,2,0),"-")</f>
        <v/>
      </c>
      <c r="P345" s="290" t="s">
        <v>1425</v>
      </c>
      <c r="Q345" s="327" t="str">
        <f>IFERROR(VLOOKUP(Table3[[#This Row],[PLAYER]],RB_SEA!$AB:$AD,3,0),"")</f>
        <v/>
      </c>
      <c r="R345" s="328" t="str">
        <f>IFERROR(VLOOKUP(Table3[[#This Row],[PLAYER]],RB_SEA!$AB:$AF,2,0),"-")</f>
        <v/>
      </c>
      <c r="S345" s="328" t="str">
        <f>IFERROR(VLOOKUP(Table3[[#This Row],[PLAYER]],RB_L3!$AB:$AF,2,0),"-")</f>
        <v/>
      </c>
      <c r="T345" s="329" t="str">
        <f>IFERROR(VLOOKUP(Table3[[#This Row],[PLAYER]],'RB_L1 '!$AB:$AC,2,0),"-")</f>
        <v>-</v>
      </c>
      <c r="W345" s="292" t="s">
        <v>1425</v>
      </c>
      <c r="X345" s="336" t="str">
        <f>IFERROR(VLOOKUP(Table5[[#This Row],[PLAYER]],TE_L1!$AD:$AF,3,0),"-")</f>
        <v>-</v>
      </c>
      <c r="Y345" s="326" t="str">
        <f>IFERROR(VLOOKUP(Table5[[#This Row],[PLAYER]],TE_SEA!$AD:$AE,2,0),"-")</f>
        <v/>
      </c>
      <c r="Z345" s="326" t="str">
        <f>IFERROR(VLOOKUP(Table5[[#This Row],[PLAYER]],TE_L1!$AD:$AE,2,0),"-")</f>
        <v>-</v>
      </c>
    </row>
    <row r="346" spans="2:26" x14ac:dyDescent="0.3">
      <c r="B346" s="43" t="s">
        <v>1425</v>
      </c>
      <c r="C346" s="286" t="str">
        <f>IFERROR(VLOOKUP(Table2[[#This Row],[PLAYER]],QB_L1!$AB:$AD,3,0),"-")</f>
        <v/>
      </c>
      <c r="D346" s="244" t="str">
        <f>IFERROR(VLOOKUP(Table2[[#This Row],[PLAYER]],QB_SEA!$AB:$AC,2,0),"-")</f>
        <v/>
      </c>
      <c r="E346" s="244" t="str">
        <f>IFERROR(VLOOKUP(Table2[[#This Row],[PLAYER]],QB_L3!$AB:$AC,2,0),"-")</f>
        <v/>
      </c>
      <c r="F346" s="244" t="str">
        <f>IFERROR(VLOOKUP(Table2[[#This Row],[PLAYER]],QB_L1!$AB:$AC,2,0),"-")</f>
        <v/>
      </c>
      <c r="I346" s="43" t="s">
        <v>1425</v>
      </c>
      <c r="J346" s="286" t="str">
        <f>IFERROR(VLOOKUP(Table25[[#This Row],[PLAYER]],WR_L1!$AD:$AF,3,0),"-")</f>
        <v/>
      </c>
      <c r="K346" s="244" t="str">
        <f>IFERROR(VLOOKUP(Table25[[#This Row],[PLAYER]],WR_SEA!$AD:$AF,2,0),"-")</f>
        <v/>
      </c>
      <c r="L346" s="244" t="str">
        <f>IFERROR(VLOOKUP(Table25[[#This Row],[PLAYER]],WR_L3!$AD:$AF,2,0),"-")</f>
        <v>-</v>
      </c>
      <c r="M346" s="244" t="str">
        <f>IFERROR(VLOOKUP(Table25[[#This Row],[PLAYER]],WR_L1!$AD:$AF,2,0),"-")</f>
        <v/>
      </c>
      <c r="P346" s="290" t="s">
        <v>1425</v>
      </c>
      <c r="Q346" s="327" t="str">
        <f>IFERROR(VLOOKUP(Table3[[#This Row],[PLAYER]],RB_SEA!$AB:$AD,3,0),"")</f>
        <v/>
      </c>
      <c r="R346" s="328" t="str">
        <f>IFERROR(VLOOKUP(Table3[[#This Row],[PLAYER]],RB_SEA!$AB:$AF,2,0),"-")</f>
        <v/>
      </c>
      <c r="S346" s="328" t="str">
        <f>IFERROR(VLOOKUP(Table3[[#This Row],[PLAYER]],RB_L3!$AB:$AF,2,0),"-")</f>
        <v/>
      </c>
      <c r="T346" s="329" t="str">
        <f>IFERROR(VLOOKUP(Table3[[#This Row],[PLAYER]],'RB_L1 '!$AB:$AC,2,0),"-")</f>
        <v>-</v>
      </c>
      <c r="W346" s="292" t="s">
        <v>1425</v>
      </c>
      <c r="X346" s="336" t="str">
        <f>IFERROR(VLOOKUP(Table5[[#This Row],[PLAYER]],TE_L1!$AD:$AF,3,0),"-")</f>
        <v>-</v>
      </c>
      <c r="Y346" s="326" t="str">
        <f>IFERROR(VLOOKUP(Table5[[#This Row],[PLAYER]],TE_SEA!$AD:$AE,2,0),"-")</f>
        <v/>
      </c>
      <c r="Z346" s="326" t="str">
        <f>IFERROR(VLOOKUP(Table5[[#This Row],[PLAYER]],TE_L1!$AD:$AE,2,0),"-")</f>
        <v>-</v>
      </c>
    </row>
    <row r="347" spans="2:26" x14ac:dyDescent="0.3">
      <c r="B347" s="43" t="s">
        <v>1425</v>
      </c>
      <c r="C347" s="286" t="str">
        <f>IFERROR(VLOOKUP(Table2[[#This Row],[PLAYER]],QB_L1!$AB:$AD,3,0),"-")</f>
        <v/>
      </c>
      <c r="D347" s="244" t="str">
        <f>IFERROR(VLOOKUP(Table2[[#This Row],[PLAYER]],QB_SEA!$AB:$AC,2,0),"-")</f>
        <v/>
      </c>
      <c r="E347" s="244" t="str">
        <f>IFERROR(VLOOKUP(Table2[[#This Row],[PLAYER]],QB_L3!$AB:$AC,2,0),"-")</f>
        <v/>
      </c>
      <c r="F347" s="244" t="str">
        <f>IFERROR(VLOOKUP(Table2[[#This Row],[PLAYER]],QB_L1!$AB:$AC,2,0),"-")</f>
        <v/>
      </c>
      <c r="I347" s="43" t="s">
        <v>1425</v>
      </c>
      <c r="J347" s="286" t="str">
        <f>IFERROR(VLOOKUP(Table25[[#This Row],[PLAYER]],WR_L1!$AD:$AF,3,0),"-")</f>
        <v/>
      </c>
      <c r="K347" s="244" t="str">
        <f>IFERROR(VLOOKUP(Table25[[#This Row],[PLAYER]],WR_SEA!$AD:$AF,2,0),"-")</f>
        <v/>
      </c>
      <c r="L347" s="244" t="str">
        <f>IFERROR(VLOOKUP(Table25[[#This Row],[PLAYER]],WR_L3!$AD:$AF,2,0),"-")</f>
        <v>-</v>
      </c>
      <c r="M347" s="244" t="str">
        <f>IFERROR(VLOOKUP(Table25[[#This Row],[PLAYER]],WR_L1!$AD:$AF,2,0),"-")</f>
        <v/>
      </c>
      <c r="P347" s="290" t="s">
        <v>1425</v>
      </c>
      <c r="Q347" s="327" t="str">
        <f>IFERROR(VLOOKUP(Table3[[#This Row],[PLAYER]],RB_SEA!$AB:$AD,3,0),"")</f>
        <v/>
      </c>
      <c r="R347" s="328" t="str">
        <f>IFERROR(VLOOKUP(Table3[[#This Row],[PLAYER]],RB_SEA!$AB:$AF,2,0),"-")</f>
        <v/>
      </c>
      <c r="S347" s="328" t="str">
        <f>IFERROR(VLOOKUP(Table3[[#This Row],[PLAYER]],RB_L3!$AB:$AF,2,0),"-")</f>
        <v/>
      </c>
      <c r="T347" s="329" t="str">
        <f>IFERROR(VLOOKUP(Table3[[#This Row],[PLAYER]],'RB_L1 '!$AB:$AC,2,0),"-")</f>
        <v>-</v>
      </c>
      <c r="W347" s="292" t="s">
        <v>1425</v>
      </c>
      <c r="X347" s="336" t="str">
        <f>IFERROR(VLOOKUP(Table5[[#This Row],[PLAYER]],TE_L1!$AD:$AF,3,0),"-")</f>
        <v>-</v>
      </c>
      <c r="Y347" s="326" t="str">
        <f>IFERROR(VLOOKUP(Table5[[#This Row],[PLAYER]],TE_SEA!$AD:$AE,2,0),"-")</f>
        <v/>
      </c>
      <c r="Z347" s="326" t="str">
        <f>IFERROR(VLOOKUP(Table5[[#This Row],[PLAYER]],TE_L1!$AD:$AE,2,0),"-")</f>
        <v>-</v>
      </c>
    </row>
    <row r="348" spans="2:26" x14ac:dyDescent="0.3">
      <c r="B348" s="43" t="s">
        <v>1425</v>
      </c>
      <c r="C348" s="286" t="str">
        <f>IFERROR(VLOOKUP(Table2[[#This Row],[PLAYER]],QB_L1!$AB:$AD,3,0),"-")</f>
        <v/>
      </c>
      <c r="D348" s="244" t="str">
        <f>IFERROR(VLOOKUP(Table2[[#This Row],[PLAYER]],QB_SEA!$AB:$AC,2,0),"-")</f>
        <v/>
      </c>
      <c r="E348" s="244" t="str">
        <f>IFERROR(VLOOKUP(Table2[[#This Row],[PLAYER]],QB_L3!$AB:$AC,2,0),"-")</f>
        <v/>
      </c>
      <c r="F348" s="244" t="str">
        <f>IFERROR(VLOOKUP(Table2[[#This Row],[PLAYER]],QB_L1!$AB:$AC,2,0),"-")</f>
        <v/>
      </c>
      <c r="I348" s="43" t="s">
        <v>1425</v>
      </c>
      <c r="J348" s="286" t="str">
        <f>IFERROR(VLOOKUP(Table25[[#This Row],[PLAYER]],WR_L1!$AD:$AF,3,0),"-")</f>
        <v/>
      </c>
      <c r="K348" s="244" t="str">
        <f>IFERROR(VLOOKUP(Table25[[#This Row],[PLAYER]],WR_SEA!$AD:$AF,2,0),"-")</f>
        <v/>
      </c>
      <c r="L348" s="244" t="str">
        <f>IFERROR(VLOOKUP(Table25[[#This Row],[PLAYER]],WR_L3!$AD:$AF,2,0),"-")</f>
        <v>-</v>
      </c>
      <c r="M348" s="244" t="str">
        <f>IFERROR(VLOOKUP(Table25[[#This Row],[PLAYER]],WR_L1!$AD:$AF,2,0),"-")</f>
        <v/>
      </c>
      <c r="P348" s="290" t="s">
        <v>1425</v>
      </c>
      <c r="Q348" s="327" t="str">
        <f>IFERROR(VLOOKUP(Table3[[#This Row],[PLAYER]],RB_SEA!$AB:$AD,3,0),"")</f>
        <v/>
      </c>
      <c r="R348" s="328" t="str">
        <f>IFERROR(VLOOKUP(Table3[[#This Row],[PLAYER]],RB_SEA!$AB:$AF,2,0),"-")</f>
        <v/>
      </c>
      <c r="S348" s="328" t="str">
        <f>IFERROR(VLOOKUP(Table3[[#This Row],[PLAYER]],RB_L3!$AB:$AF,2,0),"-")</f>
        <v/>
      </c>
      <c r="T348" s="329" t="str">
        <f>IFERROR(VLOOKUP(Table3[[#This Row],[PLAYER]],'RB_L1 '!$AB:$AC,2,0),"-")</f>
        <v>-</v>
      </c>
      <c r="W348" s="292" t="s">
        <v>1425</v>
      </c>
      <c r="X348" s="336" t="str">
        <f>IFERROR(VLOOKUP(Table5[[#This Row],[PLAYER]],TE_L1!$AD:$AF,3,0),"-")</f>
        <v>-</v>
      </c>
      <c r="Y348" s="326" t="str">
        <f>IFERROR(VLOOKUP(Table5[[#This Row],[PLAYER]],TE_SEA!$AD:$AE,2,0),"-")</f>
        <v/>
      </c>
      <c r="Z348" s="326" t="str">
        <f>IFERROR(VLOOKUP(Table5[[#This Row],[PLAYER]],TE_L1!$AD:$AE,2,0),"-")</f>
        <v>-</v>
      </c>
    </row>
    <row r="349" spans="2:26" x14ac:dyDescent="0.3">
      <c r="B349" s="43" t="s">
        <v>1425</v>
      </c>
      <c r="C349" s="286" t="str">
        <f>IFERROR(VLOOKUP(Table2[[#This Row],[PLAYER]],QB_L1!$AB:$AD,3,0),"-")</f>
        <v/>
      </c>
      <c r="D349" s="244" t="str">
        <f>IFERROR(VLOOKUP(Table2[[#This Row],[PLAYER]],QB_SEA!$AB:$AC,2,0),"-")</f>
        <v/>
      </c>
      <c r="E349" s="244" t="str">
        <f>IFERROR(VLOOKUP(Table2[[#This Row],[PLAYER]],QB_L3!$AB:$AC,2,0),"-")</f>
        <v/>
      </c>
      <c r="F349" s="244" t="str">
        <f>IFERROR(VLOOKUP(Table2[[#This Row],[PLAYER]],QB_L1!$AB:$AC,2,0),"-")</f>
        <v/>
      </c>
      <c r="I349" s="43" t="s">
        <v>1425</v>
      </c>
      <c r="J349" s="286" t="str">
        <f>IFERROR(VLOOKUP(Table25[[#This Row],[PLAYER]],WR_L1!$AD:$AF,3,0),"-")</f>
        <v/>
      </c>
      <c r="K349" s="244" t="str">
        <f>IFERROR(VLOOKUP(Table25[[#This Row],[PLAYER]],WR_SEA!$AD:$AF,2,0),"-")</f>
        <v/>
      </c>
      <c r="L349" s="244" t="str">
        <f>IFERROR(VLOOKUP(Table25[[#This Row],[PLAYER]],WR_L3!$AD:$AF,2,0),"-")</f>
        <v>-</v>
      </c>
      <c r="M349" s="244" t="str">
        <f>IFERROR(VLOOKUP(Table25[[#This Row],[PLAYER]],WR_L1!$AD:$AF,2,0),"-")</f>
        <v/>
      </c>
      <c r="P349" s="290" t="s">
        <v>1425</v>
      </c>
      <c r="Q349" s="327" t="str">
        <f>IFERROR(VLOOKUP(Table3[[#This Row],[PLAYER]],RB_SEA!$AB:$AD,3,0),"")</f>
        <v/>
      </c>
      <c r="R349" s="328" t="str">
        <f>IFERROR(VLOOKUP(Table3[[#This Row],[PLAYER]],RB_SEA!$AB:$AF,2,0),"-")</f>
        <v/>
      </c>
      <c r="S349" s="328" t="str">
        <f>IFERROR(VLOOKUP(Table3[[#This Row],[PLAYER]],RB_L3!$AB:$AF,2,0),"-")</f>
        <v/>
      </c>
      <c r="T349" s="329" t="str">
        <f>IFERROR(VLOOKUP(Table3[[#This Row],[PLAYER]],'RB_L1 '!$AB:$AC,2,0),"-")</f>
        <v>-</v>
      </c>
      <c r="W349" s="292" t="s">
        <v>1425</v>
      </c>
      <c r="X349" s="336" t="str">
        <f>IFERROR(VLOOKUP(Table5[[#This Row],[PLAYER]],TE_L1!$AD:$AF,3,0),"-")</f>
        <v>-</v>
      </c>
      <c r="Y349" s="326" t="str">
        <f>IFERROR(VLOOKUP(Table5[[#This Row],[PLAYER]],TE_SEA!$AD:$AE,2,0),"-")</f>
        <v/>
      </c>
      <c r="Z349" s="326" t="str">
        <f>IFERROR(VLOOKUP(Table5[[#This Row],[PLAYER]],TE_L1!$AD:$AE,2,0),"-")</f>
        <v>-</v>
      </c>
    </row>
    <row r="350" spans="2:26" x14ac:dyDescent="0.3">
      <c r="B350" s="43" t="s">
        <v>1425</v>
      </c>
      <c r="C350" s="286" t="str">
        <f>IFERROR(VLOOKUP(Table2[[#This Row],[PLAYER]],QB_L1!$AB:$AD,3,0),"-")</f>
        <v/>
      </c>
      <c r="D350" s="244" t="str">
        <f>IFERROR(VLOOKUP(Table2[[#This Row],[PLAYER]],QB_SEA!$AB:$AC,2,0),"-")</f>
        <v/>
      </c>
      <c r="E350" s="244" t="str">
        <f>IFERROR(VLOOKUP(Table2[[#This Row],[PLAYER]],QB_L3!$AB:$AC,2,0),"-")</f>
        <v/>
      </c>
      <c r="F350" s="244" t="str">
        <f>IFERROR(VLOOKUP(Table2[[#This Row],[PLAYER]],QB_L1!$AB:$AC,2,0),"-")</f>
        <v/>
      </c>
      <c r="I350" s="43" t="s">
        <v>1425</v>
      </c>
      <c r="J350" s="286" t="str">
        <f>IFERROR(VLOOKUP(Table25[[#This Row],[PLAYER]],WR_L1!$AD:$AF,3,0),"-")</f>
        <v/>
      </c>
      <c r="K350" s="244" t="str">
        <f>IFERROR(VLOOKUP(Table25[[#This Row],[PLAYER]],WR_SEA!$AD:$AF,2,0),"-")</f>
        <v/>
      </c>
      <c r="L350" s="244" t="str">
        <f>IFERROR(VLOOKUP(Table25[[#This Row],[PLAYER]],WR_L3!$AD:$AF,2,0),"-")</f>
        <v>-</v>
      </c>
      <c r="M350" s="244" t="str">
        <f>IFERROR(VLOOKUP(Table25[[#This Row],[PLAYER]],WR_L1!$AD:$AF,2,0),"-")</f>
        <v/>
      </c>
      <c r="P350" s="290" t="s">
        <v>1425</v>
      </c>
      <c r="Q350" s="327" t="str">
        <f>IFERROR(VLOOKUP(Table3[[#This Row],[PLAYER]],RB_SEA!$AB:$AD,3,0),"")</f>
        <v/>
      </c>
      <c r="R350" s="328" t="str">
        <f>IFERROR(VLOOKUP(Table3[[#This Row],[PLAYER]],RB_SEA!$AB:$AF,2,0),"-")</f>
        <v/>
      </c>
      <c r="S350" s="328" t="str">
        <f>IFERROR(VLOOKUP(Table3[[#This Row],[PLAYER]],RB_L3!$AB:$AF,2,0),"-")</f>
        <v/>
      </c>
      <c r="T350" s="329" t="str">
        <f>IFERROR(VLOOKUP(Table3[[#This Row],[PLAYER]],'RB_L1 '!$AB:$AC,2,0),"-")</f>
        <v>-</v>
      </c>
      <c r="W350" s="292" t="s">
        <v>1425</v>
      </c>
      <c r="X350" s="336" t="str">
        <f>IFERROR(VLOOKUP(Table5[[#This Row],[PLAYER]],TE_L1!$AD:$AF,3,0),"-")</f>
        <v>-</v>
      </c>
      <c r="Y350" s="326" t="str">
        <f>IFERROR(VLOOKUP(Table5[[#This Row],[PLAYER]],TE_SEA!$AD:$AE,2,0),"-")</f>
        <v/>
      </c>
      <c r="Z350" s="326" t="str">
        <f>IFERROR(VLOOKUP(Table5[[#This Row],[PLAYER]],TE_L1!$AD:$AE,2,0),"-")</f>
        <v>-</v>
      </c>
    </row>
    <row r="351" spans="2:26" x14ac:dyDescent="0.3">
      <c r="B351" s="43" t="s">
        <v>1425</v>
      </c>
      <c r="C351" s="286" t="str">
        <f>IFERROR(VLOOKUP(Table2[[#This Row],[PLAYER]],QB_L1!$AB:$AD,3,0),"-")</f>
        <v/>
      </c>
      <c r="D351" s="244" t="str">
        <f>IFERROR(VLOOKUP(Table2[[#This Row],[PLAYER]],QB_SEA!$AB:$AC,2,0),"-")</f>
        <v/>
      </c>
      <c r="E351" s="244" t="str">
        <f>IFERROR(VLOOKUP(Table2[[#This Row],[PLAYER]],QB_L3!$AB:$AC,2,0),"-")</f>
        <v/>
      </c>
      <c r="F351" s="244" t="str">
        <f>IFERROR(VLOOKUP(Table2[[#This Row],[PLAYER]],QB_L1!$AB:$AC,2,0),"-")</f>
        <v/>
      </c>
      <c r="I351" s="43" t="s">
        <v>1425</v>
      </c>
      <c r="J351" s="286" t="str">
        <f>IFERROR(VLOOKUP(Table25[[#This Row],[PLAYER]],WR_L1!$AD:$AF,3,0),"-")</f>
        <v/>
      </c>
      <c r="K351" s="244" t="str">
        <f>IFERROR(VLOOKUP(Table25[[#This Row],[PLAYER]],WR_SEA!$AD:$AF,2,0),"-")</f>
        <v/>
      </c>
      <c r="L351" s="244" t="str">
        <f>IFERROR(VLOOKUP(Table25[[#This Row],[PLAYER]],WR_L3!$AD:$AF,2,0),"-")</f>
        <v>-</v>
      </c>
      <c r="M351" s="244" t="str">
        <f>IFERROR(VLOOKUP(Table25[[#This Row],[PLAYER]],WR_L1!$AD:$AF,2,0),"-")</f>
        <v/>
      </c>
      <c r="P351" s="290" t="s">
        <v>1425</v>
      </c>
      <c r="Q351" s="327" t="str">
        <f>IFERROR(VLOOKUP(Table3[[#This Row],[PLAYER]],RB_SEA!$AB:$AD,3,0),"")</f>
        <v/>
      </c>
      <c r="R351" s="328" t="str">
        <f>IFERROR(VLOOKUP(Table3[[#This Row],[PLAYER]],RB_SEA!$AB:$AF,2,0),"-")</f>
        <v/>
      </c>
      <c r="S351" s="328" t="str">
        <f>IFERROR(VLOOKUP(Table3[[#This Row],[PLAYER]],RB_L3!$AB:$AF,2,0),"-")</f>
        <v/>
      </c>
      <c r="T351" s="329" t="str">
        <f>IFERROR(VLOOKUP(Table3[[#This Row],[PLAYER]],'RB_L1 '!$AB:$AC,2,0),"-")</f>
        <v>-</v>
      </c>
      <c r="W351" s="292" t="s">
        <v>1425</v>
      </c>
      <c r="X351" s="336" t="str">
        <f>IFERROR(VLOOKUP(Table5[[#This Row],[PLAYER]],TE_L1!$AD:$AF,3,0),"-")</f>
        <v>-</v>
      </c>
      <c r="Y351" s="326" t="str">
        <f>IFERROR(VLOOKUP(Table5[[#This Row],[PLAYER]],TE_SEA!$AD:$AE,2,0),"-")</f>
        <v/>
      </c>
      <c r="Z351" s="326" t="str">
        <f>IFERROR(VLOOKUP(Table5[[#This Row],[PLAYER]],TE_L1!$AD:$AE,2,0),"-")</f>
        <v>-</v>
      </c>
    </row>
    <row r="352" spans="2:26" x14ac:dyDescent="0.3">
      <c r="B352" s="43" t="s">
        <v>1425</v>
      </c>
      <c r="C352" s="286" t="str">
        <f>IFERROR(VLOOKUP(Table2[[#This Row],[PLAYER]],QB_L1!$AB:$AD,3,0),"-")</f>
        <v/>
      </c>
      <c r="D352" s="244" t="str">
        <f>IFERROR(VLOOKUP(Table2[[#This Row],[PLAYER]],QB_SEA!$AB:$AC,2,0),"-")</f>
        <v/>
      </c>
      <c r="E352" s="244" t="str">
        <f>IFERROR(VLOOKUP(Table2[[#This Row],[PLAYER]],QB_L3!$AB:$AC,2,0),"-")</f>
        <v/>
      </c>
      <c r="F352" s="244" t="str">
        <f>IFERROR(VLOOKUP(Table2[[#This Row],[PLAYER]],QB_L1!$AB:$AC,2,0),"-")</f>
        <v/>
      </c>
      <c r="I352" s="43" t="s">
        <v>1425</v>
      </c>
      <c r="J352" s="286" t="str">
        <f>IFERROR(VLOOKUP(Table25[[#This Row],[PLAYER]],WR_L1!$AD:$AF,3,0),"-")</f>
        <v/>
      </c>
      <c r="K352" s="244" t="str">
        <f>IFERROR(VLOOKUP(Table25[[#This Row],[PLAYER]],WR_SEA!$AD:$AF,2,0),"-")</f>
        <v/>
      </c>
      <c r="L352" s="244" t="str">
        <f>IFERROR(VLOOKUP(Table25[[#This Row],[PLAYER]],WR_L3!$AD:$AF,2,0),"-")</f>
        <v>-</v>
      </c>
      <c r="M352" s="244" t="str">
        <f>IFERROR(VLOOKUP(Table25[[#This Row],[PLAYER]],WR_L1!$AD:$AF,2,0),"-")</f>
        <v/>
      </c>
      <c r="P352" s="290" t="s">
        <v>1425</v>
      </c>
      <c r="Q352" s="327" t="str">
        <f>IFERROR(VLOOKUP(Table3[[#This Row],[PLAYER]],RB_SEA!$AB:$AD,3,0),"")</f>
        <v/>
      </c>
      <c r="R352" s="328" t="str">
        <f>IFERROR(VLOOKUP(Table3[[#This Row],[PLAYER]],RB_SEA!$AB:$AF,2,0),"-")</f>
        <v/>
      </c>
      <c r="S352" s="328" t="str">
        <f>IFERROR(VLOOKUP(Table3[[#This Row],[PLAYER]],RB_L3!$AB:$AF,2,0),"-")</f>
        <v/>
      </c>
      <c r="T352" s="329" t="str">
        <f>IFERROR(VLOOKUP(Table3[[#This Row],[PLAYER]],'RB_L1 '!$AB:$AC,2,0),"-")</f>
        <v>-</v>
      </c>
      <c r="W352" s="292" t="s">
        <v>1425</v>
      </c>
      <c r="X352" s="336" t="str">
        <f>IFERROR(VLOOKUP(Table5[[#This Row],[PLAYER]],TE_L1!$AD:$AF,3,0),"-")</f>
        <v>-</v>
      </c>
      <c r="Y352" s="326" t="str">
        <f>IFERROR(VLOOKUP(Table5[[#This Row],[PLAYER]],TE_SEA!$AD:$AE,2,0),"-")</f>
        <v/>
      </c>
      <c r="Z352" s="326" t="str">
        <f>IFERROR(VLOOKUP(Table5[[#This Row],[PLAYER]],TE_L1!$AD:$AE,2,0),"-")</f>
        <v>-</v>
      </c>
    </row>
    <row r="353" spans="2:26" x14ac:dyDescent="0.3">
      <c r="B353" s="43" t="s">
        <v>1425</v>
      </c>
      <c r="C353" s="286" t="str">
        <f>IFERROR(VLOOKUP(Table2[[#This Row],[PLAYER]],QB_L1!$AB:$AD,3,0),"-")</f>
        <v/>
      </c>
      <c r="D353" s="244" t="str">
        <f>IFERROR(VLOOKUP(Table2[[#This Row],[PLAYER]],QB_SEA!$AB:$AC,2,0),"-")</f>
        <v/>
      </c>
      <c r="E353" s="244" t="str">
        <f>IFERROR(VLOOKUP(Table2[[#This Row],[PLAYER]],QB_L3!$AB:$AC,2,0),"-")</f>
        <v/>
      </c>
      <c r="F353" s="244" t="str">
        <f>IFERROR(VLOOKUP(Table2[[#This Row],[PLAYER]],QB_L1!$AB:$AC,2,0),"-")</f>
        <v/>
      </c>
      <c r="I353" s="43" t="s">
        <v>1425</v>
      </c>
      <c r="J353" s="286" t="str">
        <f>IFERROR(VLOOKUP(Table25[[#This Row],[PLAYER]],WR_L1!$AD:$AF,3,0),"-")</f>
        <v/>
      </c>
      <c r="K353" s="244" t="str">
        <f>IFERROR(VLOOKUP(Table25[[#This Row],[PLAYER]],WR_SEA!$AD:$AF,2,0),"-")</f>
        <v/>
      </c>
      <c r="L353" s="244" t="str">
        <f>IFERROR(VLOOKUP(Table25[[#This Row],[PLAYER]],WR_L3!$AD:$AF,2,0),"-")</f>
        <v>-</v>
      </c>
      <c r="M353" s="244" t="str">
        <f>IFERROR(VLOOKUP(Table25[[#This Row],[PLAYER]],WR_L1!$AD:$AF,2,0),"-")</f>
        <v/>
      </c>
      <c r="P353" s="290" t="s">
        <v>1425</v>
      </c>
      <c r="Q353" s="327" t="str">
        <f>IFERROR(VLOOKUP(Table3[[#This Row],[PLAYER]],RB_SEA!$AB:$AD,3,0),"")</f>
        <v/>
      </c>
      <c r="R353" s="328" t="str">
        <f>IFERROR(VLOOKUP(Table3[[#This Row],[PLAYER]],RB_SEA!$AB:$AF,2,0),"-")</f>
        <v/>
      </c>
      <c r="S353" s="328" t="str">
        <f>IFERROR(VLOOKUP(Table3[[#This Row],[PLAYER]],RB_L3!$AB:$AF,2,0),"-")</f>
        <v/>
      </c>
      <c r="T353" s="329" t="str">
        <f>IFERROR(VLOOKUP(Table3[[#This Row],[PLAYER]],'RB_L1 '!$AB:$AC,2,0),"-")</f>
        <v>-</v>
      </c>
      <c r="W353" s="292" t="s">
        <v>1425</v>
      </c>
      <c r="X353" s="336" t="str">
        <f>IFERROR(VLOOKUP(Table5[[#This Row],[PLAYER]],TE_L1!$AD:$AF,3,0),"-")</f>
        <v>-</v>
      </c>
      <c r="Y353" s="326" t="str">
        <f>IFERROR(VLOOKUP(Table5[[#This Row],[PLAYER]],TE_SEA!$AD:$AE,2,0),"-")</f>
        <v/>
      </c>
      <c r="Z353" s="326" t="str">
        <f>IFERROR(VLOOKUP(Table5[[#This Row],[PLAYER]],TE_L1!$AD:$AE,2,0),"-")</f>
        <v>-</v>
      </c>
    </row>
    <row r="354" spans="2:26" x14ac:dyDescent="0.3">
      <c r="B354" s="43" t="s">
        <v>1425</v>
      </c>
      <c r="C354" s="286" t="str">
        <f>IFERROR(VLOOKUP(Table2[[#This Row],[PLAYER]],QB_L1!$AB:$AD,3,0),"-")</f>
        <v/>
      </c>
      <c r="D354" s="244" t="str">
        <f>IFERROR(VLOOKUP(Table2[[#This Row],[PLAYER]],QB_SEA!$AB:$AC,2,0),"-")</f>
        <v/>
      </c>
      <c r="E354" s="244" t="str">
        <f>IFERROR(VLOOKUP(Table2[[#This Row],[PLAYER]],QB_L3!$AB:$AC,2,0),"-")</f>
        <v/>
      </c>
      <c r="F354" s="244" t="str">
        <f>IFERROR(VLOOKUP(Table2[[#This Row],[PLAYER]],QB_L1!$AB:$AC,2,0),"-")</f>
        <v/>
      </c>
      <c r="I354" s="43" t="s">
        <v>1425</v>
      </c>
      <c r="J354" s="286" t="str">
        <f>IFERROR(VLOOKUP(Table25[[#This Row],[PLAYER]],WR_L1!$AD:$AF,3,0),"-")</f>
        <v/>
      </c>
      <c r="K354" s="244" t="str">
        <f>IFERROR(VLOOKUP(Table25[[#This Row],[PLAYER]],WR_SEA!$AD:$AF,2,0),"-")</f>
        <v/>
      </c>
      <c r="L354" s="244" t="str">
        <f>IFERROR(VLOOKUP(Table25[[#This Row],[PLAYER]],WR_L3!$AD:$AF,2,0),"-")</f>
        <v>-</v>
      </c>
      <c r="M354" s="244" t="str">
        <f>IFERROR(VLOOKUP(Table25[[#This Row],[PLAYER]],WR_L1!$AD:$AF,2,0),"-")</f>
        <v/>
      </c>
      <c r="P354" s="290" t="s">
        <v>1425</v>
      </c>
      <c r="Q354" s="327" t="str">
        <f>IFERROR(VLOOKUP(Table3[[#This Row],[PLAYER]],RB_SEA!$AB:$AD,3,0),"")</f>
        <v/>
      </c>
      <c r="R354" s="328" t="str">
        <f>IFERROR(VLOOKUP(Table3[[#This Row],[PLAYER]],RB_SEA!$AB:$AF,2,0),"-")</f>
        <v/>
      </c>
      <c r="S354" s="328" t="str">
        <f>IFERROR(VLOOKUP(Table3[[#This Row],[PLAYER]],RB_L3!$AB:$AF,2,0),"-")</f>
        <v/>
      </c>
      <c r="T354" s="329" t="str">
        <f>IFERROR(VLOOKUP(Table3[[#This Row],[PLAYER]],'RB_L1 '!$AB:$AC,2,0),"-")</f>
        <v>-</v>
      </c>
      <c r="W354" s="292" t="s">
        <v>1425</v>
      </c>
      <c r="X354" s="336" t="str">
        <f>IFERROR(VLOOKUP(Table5[[#This Row],[PLAYER]],TE_L1!$AD:$AF,3,0),"-")</f>
        <v>-</v>
      </c>
      <c r="Y354" s="326" t="str">
        <f>IFERROR(VLOOKUP(Table5[[#This Row],[PLAYER]],TE_SEA!$AD:$AE,2,0),"-")</f>
        <v/>
      </c>
      <c r="Z354" s="326" t="str">
        <f>IFERROR(VLOOKUP(Table5[[#This Row],[PLAYER]],TE_L1!$AD:$AE,2,0),"-")</f>
        <v>-</v>
      </c>
    </row>
    <row r="355" spans="2:26" x14ac:dyDescent="0.3">
      <c r="B355" s="43" t="s">
        <v>1425</v>
      </c>
      <c r="C355" s="286" t="str">
        <f>IFERROR(VLOOKUP(Table2[[#This Row],[PLAYER]],QB_L1!$AB:$AD,3,0),"-")</f>
        <v/>
      </c>
      <c r="D355" s="244" t="str">
        <f>IFERROR(VLOOKUP(Table2[[#This Row],[PLAYER]],QB_SEA!$AB:$AC,2,0),"-")</f>
        <v/>
      </c>
      <c r="E355" s="244" t="str">
        <f>IFERROR(VLOOKUP(Table2[[#This Row],[PLAYER]],QB_L3!$AB:$AC,2,0),"-")</f>
        <v/>
      </c>
      <c r="F355" s="244" t="str">
        <f>IFERROR(VLOOKUP(Table2[[#This Row],[PLAYER]],QB_L1!$AB:$AC,2,0),"-")</f>
        <v/>
      </c>
      <c r="I355" s="43" t="s">
        <v>1425</v>
      </c>
      <c r="J355" s="286" t="str">
        <f>IFERROR(VLOOKUP(Table25[[#This Row],[PLAYER]],WR_L1!$AD:$AF,3,0),"-")</f>
        <v/>
      </c>
      <c r="K355" s="244" t="str">
        <f>IFERROR(VLOOKUP(Table25[[#This Row],[PLAYER]],WR_SEA!$AD:$AF,2,0),"-")</f>
        <v/>
      </c>
      <c r="L355" s="244" t="str">
        <f>IFERROR(VLOOKUP(Table25[[#This Row],[PLAYER]],WR_L3!$AD:$AF,2,0),"-")</f>
        <v>-</v>
      </c>
      <c r="M355" s="244" t="str">
        <f>IFERROR(VLOOKUP(Table25[[#This Row],[PLAYER]],WR_L1!$AD:$AF,2,0),"-")</f>
        <v/>
      </c>
      <c r="P355" s="290" t="s">
        <v>1425</v>
      </c>
      <c r="Q355" s="327" t="str">
        <f>IFERROR(VLOOKUP(Table3[[#This Row],[PLAYER]],RB_SEA!$AB:$AD,3,0),"")</f>
        <v/>
      </c>
      <c r="R355" s="328" t="str">
        <f>IFERROR(VLOOKUP(Table3[[#This Row],[PLAYER]],RB_SEA!$AB:$AF,2,0),"-")</f>
        <v/>
      </c>
      <c r="S355" s="328" t="str">
        <f>IFERROR(VLOOKUP(Table3[[#This Row],[PLAYER]],RB_L3!$AB:$AF,2,0),"-")</f>
        <v/>
      </c>
      <c r="T355" s="329" t="str">
        <f>IFERROR(VLOOKUP(Table3[[#This Row],[PLAYER]],'RB_L1 '!$AB:$AC,2,0),"-")</f>
        <v>-</v>
      </c>
      <c r="W355" s="292" t="s">
        <v>1425</v>
      </c>
      <c r="X355" s="336" t="str">
        <f>IFERROR(VLOOKUP(Table5[[#This Row],[PLAYER]],TE_L1!$AD:$AF,3,0),"-")</f>
        <v>-</v>
      </c>
      <c r="Y355" s="326" t="str">
        <f>IFERROR(VLOOKUP(Table5[[#This Row],[PLAYER]],TE_SEA!$AD:$AE,2,0),"-")</f>
        <v/>
      </c>
      <c r="Z355" s="326" t="str">
        <f>IFERROR(VLOOKUP(Table5[[#This Row],[PLAYER]],TE_L1!$AD:$AE,2,0),"-")</f>
        <v>-</v>
      </c>
    </row>
    <row r="356" spans="2:26" x14ac:dyDescent="0.3">
      <c r="B356" s="43" t="s">
        <v>1425</v>
      </c>
      <c r="C356" s="286" t="str">
        <f>IFERROR(VLOOKUP(Table2[[#This Row],[PLAYER]],QB_L1!$AB:$AD,3,0),"-")</f>
        <v/>
      </c>
      <c r="D356" s="244" t="str">
        <f>IFERROR(VLOOKUP(Table2[[#This Row],[PLAYER]],QB_SEA!$AB:$AC,2,0),"-")</f>
        <v/>
      </c>
      <c r="E356" s="244" t="str">
        <f>IFERROR(VLOOKUP(Table2[[#This Row],[PLAYER]],QB_L3!$AB:$AC,2,0),"-")</f>
        <v/>
      </c>
      <c r="F356" s="244" t="str">
        <f>IFERROR(VLOOKUP(Table2[[#This Row],[PLAYER]],QB_L1!$AB:$AC,2,0),"-")</f>
        <v/>
      </c>
      <c r="I356" s="43" t="s">
        <v>1425</v>
      </c>
      <c r="J356" s="286" t="str">
        <f>IFERROR(VLOOKUP(Table25[[#This Row],[PLAYER]],WR_L1!$AD:$AF,3,0),"-")</f>
        <v/>
      </c>
      <c r="K356" s="244" t="str">
        <f>IFERROR(VLOOKUP(Table25[[#This Row],[PLAYER]],WR_SEA!$AD:$AF,2,0),"-")</f>
        <v/>
      </c>
      <c r="L356" s="244" t="str">
        <f>IFERROR(VLOOKUP(Table25[[#This Row],[PLAYER]],WR_L3!$AD:$AF,2,0),"-")</f>
        <v>-</v>
      </c>
      <c r="M356" s="244" t="str">
        <f>IFERROR(VLOOKUP(Table25[[#This Row],[PLAYER]],WR_L1!$AD:$AF,2,0),"-")</f>
        <v/>
      </c>
      <c r="P356" s="290" t="s">
        <v>1425</v>
      </c>
      <c r="Q356" s="327" t="str">
        <f>IFERROR(VLOOKUP(Table3[[#This Row],[PLAYER]],RB_SEA!$AB:$AD,3,0),"")</f>
        <v/>
      </c>
      <c r="R356" s="328" t="str">
        <f>IFERROR(VLOOKUP(Table3[[#This Row],[PLAYER]],RB_SEA!$AB:$AF,2,0),"-")</f>
        <v/>
      </c>
      <c r="S356" s="328" t="str">
        <f>IFERROR(VLOOKUP(Table3[[#This Row],[PLAYER]],RB_L3!$AB:$AF,2,0),"-")</f>
        <v/>
      </c>
      <c r="T356" s="329" t="str">
        <f>IFERROR(VLOOKUP(Table3[[#This Row],[PLAYER]],'RB_L1 '!$AB:$AC,2,0),"-")</f>
        <v>-</v>
      </c>
      <c r="W356" s="292" t="s">
        <v>1425</v>
      </c>
      <c r="X356" s="336" t="str">
        <f>IFERROR(VLOOKUP(Table5[[#This Row],[PLAYER]],TE_L1!$AD:$AF,3,0),"-")</f>
        <v>-</v>
      </c>
      <c r="Y356" s="326" t="str">
        <f>IFERROR(VLOOKUP(Table5[[#This Row],[PLAYER]],TE_SEA!$AD:$AE,2,0),"-")</f>
        <v/>
      </c>
      <c r="Z356" s="326" t="str">
        <f>IFERROR(VLOOKUP(Table5[[#This Row],[PLAYER]],TE_L1!$AD:$AE,2,0),"-")</f>
        <v>-</v>
      </c>
    </row>
    <row r="357" spans="2:26" x14ac:dyDescent="0.3">
      <c r="B357" s="43" t="s">
        <v>1425</v>
      </c>
      <c r="C357" s="286" t="str">
        <f>IFERROR(VLOOKUP(Table2[[#This Row],[PLAYER]],QB_L1!$AB:$AD,3,0),"-")</f>
        <v/>
      </c>
      <c r="D357" s="244" t="str">
        <f>IFERROR(VLOOKUP(Table2[[#This Row],[PLAYER]],QB_SEA!$AB:$AC,2,0),"-")</f>
        <v/>
      </c>
      <c r="E357" s="244" t="str">
        <f>IFERROR(VLOOKUP(Table2[[#This Row],[PLAYER]],QB_L3!$AB:$AC,2,0),"-")</f>
        <v/>
      </c>
      <c r="F357" s="244" t="str">
        <f>IFERROR(VLOOKUP(Table2[[#This Row],[PLAYER]],QB_L1!$AB:$AC,2,0),"-")</f>
        <v/>
      </c>
      <c r="I357" s="43" t="s">
        <v>1425</v>
      </c>
      <c r="J357" s="286" t="str">
        <f>IFERROR(VLOOKUP(Table25[[#This Row],[PLAYER]],WR_L1!$AD:$AF,3,0),"-")</f>
        <v/>
      </c>
      <c r="K357" s="244" t="str">
        <f>IFERROR(VLOOKUP(Table25[[#This Row],[PLAYER]],WR_SEA!$AD:$AF,2,0),"-")</f>
        <v/>
      </c>
      <c r="L357" s="244" t="str">
        <f>IFERROR(VLOOKUP(Table25[[#This Row],[PLAYER]],WR_L3!$AD:$AF,2,0),"-")</f>
        <v>-</v>
      </c>
      <c r="M357" s="244" t="str">
        <f>IFERROR(VLOOKUP(Table25[[#This Row],[PLAYER]],WR_L1!$AD:$AF,2,0),"-")</f>
        <v/>
      </c>
      <c r="P357" s="290" t="s">
        <v>1425</v>
      </c>
      <c r="Q357" s="327" t="str">
        <f>IFERROR(VLOOKUP(Table3[[#This Row],[PLAYER]],RB_SEA!$AB:$AD,3,0),"")</f>
        <v/>
      </c>
      <c r="R357" s="328" t="str">
        <f>IFERROR(VLOOKUP(Table3[[#This Row],[PLAYER]],RB_SEA!$AB:$AF,2,0),"-")</f>
        <v/>
      </c>
      <c r="S357" s="328" t="str">
        <f>IFERROR(VLOOKUP(Table3[[#This Row],[PLAYER]],RB_L3!$AB:$AF,2,0),"-")</f>
        <v/>
      </c>
      <c r="T357" s="329" t="str">
        <f>IFERROR(VLOOKUP(Table3[[#This Row],[PLAYER]],'RB_L1 '!$AB:$AC,2,0),"-")</f>
        <v>-</v>
      </c>
      <c r="W357" s="292" t="s">
        <v>1425</v>
      </c>
      <c r="X357" s="336" t="str">
        <f>IFERROR(VLOOKUP(Table5[[#This Row],[PLAYER]],TE_L1!$AD:$AF,3,0),"-")</f>
        <v>-</v>
      </c>
      <c r="Y357" s="326" t="str">
        <f>IFERROR(VLOOKUP(Table5[[#This Row],[PLAYER]],TE_SEA!$AD:$AE,2,0),"-")</f>
        <v/>
      </c>
      <c r="Z357" s="326" t="str">
        <f>IFERROR(VLOOKUP(Table5[[#This Row],[PLAYER]],TE_L1!$AD:$AE,2,0),"-")</f>
        <v>-</v>
      </c>
    </row>
    <row r="358" spans="2:26" x14ac:dyDescent="0.3">
      <c r="B358" s="43" t="s">
        <v>1425</v>
      </c>
      <c r="C358" s="286" t="str">
        <f>IFERROR(VLOOKUP(Table2[[#This Row],[PLAYER]],QB_L1!$AB:$AD,3,0),"-")</f>
        <v/>
      </c>
      <c r="D358" s="244" t="str">
        <f>IFERROR(VLOOKUP(Table2[[#This Row],[PLAYER]],QB_SEA!$AB:$AC,2,0),"-")</f>
        <v/>
      </c>
      <c r="E358" s="244" t="str">
        <f>IFERROR(VLOOKUP(Table2[[#This Row],[PLAYER]],QB_L3!$AB:$AC,2,0),"-")</f>
        <v/>
      </c>
      <c r="F358" s="244" t="str">
        <f>IFERROR(VLOOKUP(Table2[[#This Row],[PLAYER]],QB_L1!$AB:$AC,2,0),"-")</f>
        <v/>
      </c>
      <c r="I358" s="43" t="s">
        <v>1425</v>
      </c>
      <c r="J358" s="286" t="str">
        <f>IFERROR(VLOOKUP(Table25[[#This Row],[PLAYER]],WR_L1!$AD:$AF,3,0),"-")</f>
        <v/>
      </c>
      <c r="K358" s="244" t="str">
        <f>IFERROR(VLOOKUP(Table25[[#This Row],[PLAYER]],WR_SEA!$AD:$AF,2,0),"-")</f>
        <v/>
      </c>
      <c r="L358" s="244" t="str">
        <f>IFERROR(VLOOKUP(Table25[[#This Row],[PLAYER]],WR_L3!$AD:$AF,2,0),"-")</f>
        <v>-</v>
      </c>
      <c r="M358" s="244" t="str">
        <f>IFERROR(VLOOKUP(Table25[[#This Row],[PLAYER]],WR_L1!$AD:$AF,2,0),"-")</f>
        <v/>
      </c>
      <c r="P358" s="290" t="s">
        <v>1425</v>
      </c>
      <c r="Q358" s="327" t="str">
        <f>IFERROR(VLOOKUP(Table3[[#This Row],[PLAYER]],RB_SEA!$AB:$AD,3,0),"")</f>
        <v/>
      </c>
      <c r="R358" s="328" t="str">
        <f>IFERROR(VLOOKUP(Table3[[#This Row],[PLAYER]],RB_SEA!$AB:$AF,2,0),"-")</f>
        <v/>
      </c>
      <c r="S358" s="328" t="str">
        <f>IFERROR(VLOOKUP(Table3[[#This Row],[PLAYER]],RB_L3!$AB:$AF,2,0),"-")</f>
        <v/>
      </c>
      <c r="T358" s="329" t="str">
        <f>IFERROR(VLOOKUP(Table3[[#This Row],[PLAYER]],'RB_L1 '!$AB:$AC,2,0),"-")</f>
        <v>-</v>
      </c>
      <c r="W358" s="292" t="s">
        <v>1425</v>
      </c>
      <c r="X358" s="336" t="str">
        <f>IFERROR(VLOOKUP(Table5[[#This Row],[PLAYER]],TE_L1!$AD:$AF,3,0),"-")</f>
        <v>-</v>
      </c>
      <c r="Y358" s="326" t="str">
        <f>IFERROR(VLOOKUP(Table5[[#This Row],[PLAYER]],TE_SEA!$AD:$AE,2,0),"-")</f>
        <v/>
      </c>
      <c r="Z358" s="326" t="str">
        <f>IFERROR(VLOOKUP(Table5[[#This Row],[PLAYER]],TE_L1!$AD:$AE,2,0),"-")</f>
        <v>-</v>
      </c>
    </row>
    <row r="359" spans="2:26" x14ac:dyDescent="0.3">
      <c r="B359" s="43" t="s">
        <v>1425</v>
      </c>
      <c r="C359" s="286" t="str">
        <f>IFERROR(VLOOKUP(Table2[[#This Row],[PLAYER]],QB_L1!$AB:$AD,3,0),"-")</f>
        <v/>
      </c>
      <c r="D359" s="244" t="str">
        <f>IFERROR(VLOOKUP(Table2[[#This Row],[PLAYER]],QB_SEA!$AB:$AC,2,0),"-")</f>
        <v/>
      </c>
      <c r="E359" s="244" t="str">
        <f>IFERROR(VLOOKUP(Table2[[#This Row],[PLAYER]],QB_L3!$AB:$AC,2,0),"-")</f>
        <v/>
      </c>
      <c r="F359" s="244" t="str">
        <f>IFERROR(VLOOKUP(Table2[[#This Row],[PLAYER]],QB_L1!$AB:$AC,2,0),"-")</f>
        <v/>
      </c>
      <c r="I359" s="43" t="s">
        <v>1425</v>
      </c>
      <c r="J359" s="286" t="str">
        <f>IFERROR(VLOOKUP(Table25[[#This Row],[PLAYER]],WR_L1!$AD:$AF,3,0),"-")</f>
        <v/>
      </c>
      <c r="K359" s="244" t="str">
        <f>IFERROR(VLOOKUP(Table25[[#This Row],[PLAYER]],WR_SEA!$AD:$AF,2,0),"-")</f>
        <v/>
      </c>
      <c r="L359" s="244" t="str">
        <f>IFERROR(VLOOKUP(Table25[[#This Row],[PLAYER]],WR_L3!$AD:$AF,2,0),"-")</f>
        <v>-</v>
      </c>
      <c r="M359" s="244" t="str">
        <f>IFERROR(VLOOKUP(Table25[[#This Row],[PLAYER]],WR_L1!$AD:$AF,2,0),"-")</f>
        <v/>
      </c>
      <c r="P359" s="290" t="s">
        <v>1425</v>
      </c>
      <c r="Q359" s="327" t="str">
        <f>IFERROR(VLOOKUP(Table3[[#This Row],[PLAYER]],RB_SEA!$AB:$AD,3,0),"")</f>
        <v/>
      </c>
      <c r="R359" s="328" t="str">
        <f>IFERROR(VLOOKUP(Table3[[#This Row],[PLAYER]],RB_SEA!$AB:$AF,2,0),"-")</f>
        <v/>
      </c>
      <c r="S359" s="328" t="str">
        <f>IFERROR(VLOOKUP(Table3[[#This Row],[PLAYER]],RB_L3!$AB:$AF,2,0),"-")</f>
        <v/>
      </c>
      <c r="T359" s="329" t="str">
        <f>IFERROR(VLOOKUP(Table3[[#This Row],[PLAYER]],'RB_L1 '!$AB:$AC,2,0),"-")</f>
        <v>-</v>
      </c>
      <c r="W359" s="292" t="s">
        <v>1425</v>
      </c>
      <c r="X359" s="336" t="str">
        <f>IFERROR(VLOOKUP(Table5[[#This Row],[PLAYER]],TE_L1!$AD:$AF,3,0),"-")</f>
        <v>-</v>
      </c>
      <c r="Y359" s="326" t="str">
        <f>IFERROR(VLOOKUP(Table5[[#This Row],[PLAYER]],TE_SEA!$AD:$AE,2,0),"-")</f>
        <v/>
      </c>
      <c r="Z359" s="326" t="str">
        <f>IFERROR(VLOOKUP(Table5[[#This Row],[PLAYER]],TE_L1!$AD:$AE,2,0),"-")</f>
        <v>-</v>
      </c>
    </row>
    <row r="360" spans="2:26" x14ac:dyDescent="0.3">
      <c r="B360" s="43" t="s">
        <v>1425</v>
      </c>
      <c r="C360" s="286" t="str">
        <f>IFERROR(VLOOKUP(Table2[[#This Row],[PLAYER]],QB_L1!$AB:$AD,3,0),"-")</f>
        <v/>
      </c>
      <c r="D360" s="244" t="str">
        <f>IFERROR(VLOOKUP(Table2[[#This Row],[PLAYER]],QB_SEA!$AB:$AC,2,0),"-")</f>
        <v/>
      </c>
      <c r="E360" s="244" t="str">
        <f>IFERROR(VLOOKUP(Table2[[#This Row],[PLAYER]],QB_L3!$AB:$AC,2,0),"-")</f>
        <v/>
      </c>
      <c r="F360" s="244" t="str">
        <f>IFERROR(VLOOKUP(Table2[[#This Row],[PLAYER]],QB_L1!$AB:$AC,2,0),"-")</f>
        <v/>
      </c>
      <c r="I360" s="43" t="s">
        <v>1425</v>
      </c>
      <c r="J360" s="286" t="str">
        <f>IFERROR(VLOOKUP(Table25[[#This Row],[PLAYER]],WR_L1!$AD:$AF,3,0),"-")</f>
        <v/>
      </c>
      <c r="K360" s="244" t="str">
        <f>IFERROR(VLOOKUP(Table25[[#This Row],[PLAYER]],WR_SEA!$AD:$AF,2,0),"-")</f>
        <v/>
      </c>
      <c r="L360" s="244" t="str">
        <f>IFERROR(VLOOKUP(Table25[[#This Row],[PLAYER]],WR_L3!$AD:$AF,2,0),"-")</f>
        <v>-</v>
      </c>
      <c r="M360" s="244" t="str">
        <f>IFERROR(VLOOKUP(Table25[[#This Row],[PLAYER]],WR_L1!$AD:$AF,2,0),"-")</f>
        <v/>
      </c>
      <c r="P360" s="290" t="s">
        <v>1425</v>
      </c>
      <c r="Q360" s="327" t="str">
        <f>IFERROR(VLOOKUP(Table3[[#This Row],[PLAYER]],RB_SEA!$AB:$AD,3,0),"")</f>
        <v/>
      </c>
      <c r="R360" s="328" t="str">
        <f>IFERROR(VLOOKUP(Table3[[#This Row],[PLAYER]],RB_SEA!$AB:$AF,2,0),"-")</f>
        <v/>
      </c>
      <c r="S360" s="328" t="str">
        <f>IFERROR(VLOOKUP(Table3[[#This Row],[PLAYER]],RB_L3!$AB:$AF,2,0),"-")</f>
        <v/>
      </c>
      <c r="T360" s="329" t="str">
        <f>IFERROR(VLOOKUP(Table3[[#This Row],[PLAYER]],'RB_L1 '!$AB:$AC,2,0),"-")</f>
        <v>-</v>
      </c>
      <c r="W360" s="292" t="s">
        <v>1425</v>
      </c>
      <c r="X360" s="336" t="str">
        <f>IFERROR(VLOOKUP(Table5[[#This Row],[PLAYER]],TE_L1!$AD:$AF,3,0),"-")</f>
        <v>-</v>
      </c>
      <c r="Y360" s="326" t="str">
        <f>IFERROR(VLOOKUP(Table5[[#This Row],[PLAYER]],TE_SEA!$AD:$AE,2,0),"-")</f>
        <v/>
      </c>
      <c r="Z360" s="326" t="str">
        <f>IFERROR(VLOOKUP(Table5[[#This Row],[PLAYER]],TE_L1!$AD:$AE,2,0),"-")</f>
        <v>-</v>
      </c>
    </row>
    <row r="361" spans="2:26" x14ac:dyDescent="0.3">
      <c r="B361" s="43" t="s">
        <v>1425</v>
      </c>
      <c r="C361" s="286" t="str">
        <f>IFERROR(VLOOKUP(Table2[[#This Row],[PLAYER]],QB_L1!$AB:$AD,3,0),"-")</f>
        <v/>
      </c>
      <c r="D361" s="244" t="str">
        <f>IFERROR(VLOOKUP(Table2[[#This Row],[PLAYER]],QB_SEA!$AB:$AC,2,0),"-")</f>
        <v/>
      </c>
      <c r="E361" s="244" t="str">
        <f>IFERROR(VLOOKUP(Table2[[#This Row],[PLAYER]],QB_L3!$AB:$AC,2,0),"-")</f>
        <v/>
      </c>
      <c r="F361" s="244" t="str">
        <f>IFERROR(VLOOKUP(Table2[[#This Row],[PLAYER]],QB_L1!$AB:$AC,2,0),"-")</f>
        <v/>
      </c>
      <c r="I361" s="43" t="s">
        <v>1425</v>
      </c>
      <c r="J361" s="286" t="str">
        <f>IFERROR(VLOOKUP(Table25[[#This Row],[PLAYER]],WR_L1!$AD:$AF,3,0),"-")</f>
        <v/>
      </c>
      <c r="K361" s="244" t="str">
        <f>IFERROR(VLOOKUP(Table25[[#This Row],[PLAYER]],WR_SEA!$AD:$AF,2,0),"-")</f>
        <v/>
      </c>
      <c r="L361" s="244" t="str">
        <f>IFERROR(VLOOKUP(Table25[[#This Row],[PLAYER]],WR_L3!$AD:$AF,2,0),"-")</f>
        <v>-</v>
      </c>
      <c r="M361" s="244" t="str">
        <f>IFERROR(VLOOKUP(Table25[[#This Row],[PLAYER]],WR_L1!$AD:$AF,2,0),"-")</f>
        <v/>
      </c>
      <c r="P361" s="290" t="s">
        <v>1425</v>
      </c>
      <c r="Q361" s="327" t="str">
        <f>IFERROR(VLOOKUP(Table3[[#This Row],[PLAYER]],RB_SEA!$AB:$AD,3,0),"")</f>
        <v/>
      </c>
      <c r="R361" s="328" t="str">
        <f>IFERROR(VLOOKUP(Table3[[#This Row],[PLAYER]],RB_SEA!$AB:$AF,2,0),"-")</f>
        <v/>
      </c>
      <c r="S361" s="328" t="str">
        <f>IFERROR(VLOOKUP(Table3[[#This Row],[PLAYER]],RB_L3!$AB:$AF,2,0),"-")</f>
        <v/>
      </c>
      <c r="T361" s="329" t="str">
        <f>IFERROR(VLOOKUP(Table3[[#This Row],[PLAYER]],'RB_L1 '!$AB:$AC,2,0),"-")</f>
        <v>-</v>
      </c>
      <c r="W361" s="292" t="s">
        <v>1425</v>
      </c>
      <c r="X361" s="336" t="str">
        <f>IFERROR(VLOOKUP(Table5[[#This Row],[PLAYER]],TE_L1!$AD:$AF,3,0),"-")</f>
        <v>-</v>
      </c>
      <c r="Y361" s="326" t="str">
        <f>IFERROR(VLOOKUP(Table5[[#This Row],[PLAYER]],TE_SEA!$AD:$AE,2,0),"-")</f>
        <v/>
      </c>
      <c r="Z361" s="326" t="str">
        <f>IFERROR(VLOOKUP(Table5[[#This Row],[PLAYER]],TE_L1!$AD:$AE,2,0),"-")</f>
        <v>-</v>
      </c>
    </row>
    <row r="362" spans="2:26" x14ac:dyDescent="0.3">
      <c r="B362" s="43" t="s">
        <v>1425</v>
      </c>
      <c r="C362" s="286" t="str">
        <f>IFERROR(VLOOKUP(Table2[[#This Row],[PLAYER]],QB_L1!$AB:$AD,3,0),"-")</f>
        <v/>
      </c>
      <c r="D362" s="244" t="str">
        <f>IFERROR(VLOOKUP(Table2[[#This Row],[PLAYER]],QB_SEA!$AB:$AC,2,0),"-")</f>
        <v/>
      </c>
      <c r="E362" s="244" t="str">
        <f>IFERROR(VLOOKUP(Table2[[#This Row],[PLAYER]],QB_L3!$AB:$AC,2,0),"-")</f>
        <v/>
      </c>
      <c r="F362" s="244" t="str">
        <f>IFERROR(VLOOKUP(Table2[[#This Row],[PLAYER]],QB_L1!$AB:$AC,2,0),"-")</f>
        <v/>
      </c>
      <c r="I362" s="43" t="s">
        <v>1425</v>
      </c>
      <c r="J362" s="286" t="str">
        <f>IFERROR(VLOOKUP(Table25[[#This Row],[PLAYER]],WR_L1!$AD:$AF,3,0),"-")</f>
        <v/>
      </c>
      <c r="K362" s="244" t="str">
        <f>IFERROR(VLOOKUP(Table25[[#This Row],[PLAYER]],WR_SEA!$AD:$AF,2,0),"-")</f>
        <v/>
      </c>
      <c r="L362" s="244" t="str">
        <f>IFERROR(VLOOKUP(Table25[[#This Row],[PLAYER]],WR_L3!$AD:$AF,2,0),"-")</f>
        <v>-</v>
      </c>
      <c r="M362" s="244" t="str">
        <f>IFERROR(VLOOKUP(Table25[[#This Row],[PLAYER]],WR_L1!$AD:$AF,2,0),"-")</f>
        <v/>
      </c>
      <c r="P362" s="290" t="s">
        <v>1425</v>
      </c>
      <c r="Q362" s="327" t="str">
        <f>IFERROR(VLOOKUP(Table3[[#This Row],[PLAYER]],RB_SEA!$AB:$AD,3,0),"")</f>
        <v/>
      </c>
      <c r="R362" s="328" t="str">
        <f>IFERROR(VLOOKUP(Table3[[#This Row],[PLAYER]],RB_SEA!$AB:$AF,2,0),"-")</f>
        <v/>
      </c>
      <c r="S362" s="328" t="str">
        <f>IFERROR(VLOOKUP(Table3[[#This Row],[PLAYER]],RB_L3!$AB:$AF,2,0),"-")</f>
        <v/>
      </c>
      <c r="T362" s="329" t="str">
        <f>IFERROR(VLOOKUP(Table3[[#This Row],[PLAYER]],'RB_L1 '!$AB:$AC,2,0),"-")</f>
        <v>-</v>
      </c>
      <c r="W362" s="292" t="s">
        <v>1425</v>
      </c>
      <c r="X362" s="336" t="str">
        <f>IFERROR(VLOOKUP(Table5[[#This Row],[PLAYER]],TE_L1!$AD:$AF,3,0),"-")</f>
        <v>-</v>
      </c>
      <c r="Y362" s="326" t="str">
        <f>IFERROR(VLOOKUP(Table5[[#This Row],[PLAYER]],TE_SEA!$AD:$AE,2,0),"-")</f>
        <v/>
      </c>
      <c r="Z362" s="326" t="str">
        <f>IFERROR(VLOOKUP(Table5[[#This Row],[PLAYER]],TE_L1!$AD:$AE,2,0),"-")</f>
        <v>-</v>
      </c>
    </row>
    <row r="363" spans="2:26" x14ac:dyDescent="0.3">
      <c r="B363" s="43" t="s">
        <v>1425</v>
      </c>
      <c r="C363" s="286" t="str">
        <f>IFERROR(VLOOKUP(Table2[[#This Row],[PLAYER]],QB_L1!$AB:$AD,3,0),"-")</f>
        <v/>
      </c>
      <c r="D363" s="244" t="str">
        <f>IFERROR(VLOOKUP(Table2[[#This Row],[PLAYER]],QB_SEA!$AB:$AC,2,0),"-")</f>
        <v/>
      </c>
      <c r="E363" s="244" t="str">
        <f>IFERROR(VLOOKUP(Table2[[#This Row],[PLAYER]],QB_L3!$AB:$AC,2,0),"-")</f>
        <v/>
      </c>
      <c r="F363" s="244" t="str">
        <f>IFERROR(VLOOKUP(Table2[[#This Row],[PLAYER]],QB_L1!$AB:$AC,2,0),"-")</f>
        <v/>
      </c>
      <c r="I363" s="43" t="s">
        <v>1425</v>
      </c>
      <c r="J363" s="286" t="str">
        <f>IFERROR(VLOOKUP(Table25[[#This Row],[PLAYER]],WR_L1!$AD:$AF,3,0),"-")</f>
        <v/>
      </c>
      <c r="K363" s="244" t="str">
        <f>IFERROR(VLOOKUP(Table25[[#This Row],[PLAYER]],WR_SEA!$AD:$AF,2,0),"-")</f>
        <v/>
      </c>
      <c r="L363" s="244" t="str">
        <f>IFERROR(VLOOKUP(Table25[[#This Row],[PLAYER]],WR_L3!$AD:$AF,2,0),"-")</f>
        <v>-</v>
      </c>
      <c r="M363" s="244" t="str">
        <f>IFERROR(VLOOKUP(Table25[[#This Row],[PLAYER]],WR_L1!$AD:$AF,2,0),"-")</f>
        <v/>
      </c>
      <c r="P363" s="290" t="s">
        <v>1425</v>
      </c>
      <c r="Q363" s="327" t="str">
        <f>IFERROR(VLOOKUP(Table3[[#This Row],[PLAYER]],RB_SEA!$AB:$AD,3,0),"")</f>
        <v/>
      </c>
      <c r="R363" s="328" t="str">
        <f>IFERROR(VLOOKUP(Table3[[#This Row],[PLAYER]],RB_SEA!$AB:$AF,2,0),"-")</f>
        <v/>
      </c>
      <c r="S363" s="328" t="str">
        <f>IFERROR(VLOOKUP(Table3[[#This Row],[PLAYER]],RB_L3!$AB:$AF,2,0),"-")</f>
        <v/>
      </c>
      <c r="T363" s="329" t="str">
        <f>IFERROR(VLOOKUP(Table3[[#This Row],[PLAYER]],'RB_L1 '!$AB:$AC,2,0),"-")</f>
        <v>-</v>
      </c>
      <c r="W363" s="292" t="s">
        <v>1425</v>
      </c>
      <c r="X363" s="336" t="str">
        <f>IFERROR(VLOOKUP(Table5[[#This Row],[PLAYER]],TE_L1!$AD:$AF,3,0),"-")</f>
        <v>-</v>
      </c>
      <c r="Y363" s="326" t="str">
        <f>IFERROR(VLOOKUP(Table5[[#This Row],[PLAYER]],TE_SEA!$AD:$AE,2,0),"-")</f>
        <v/>
      </c>
      <c r="Z363" s="326" t="str">
        <f>IFERROR(VLOOKUP(Table5[[#This Row],[PLAYER]],TE_L1!$AD:$AE,2,0),"-")</f>
        <v>-</v>
      </c>
    </row>
    <row r="364" spans="2:26" x14ac:dyDescent="0.3">
      <c r="B364" s="43" t="s">
        <v>1425</v>
      </c>
      <c r="C364" s="286" t="str">
        <f>IFERROR(VLOOKUP(Table2[[#This Row],[PLAYER]],QB_L1!$AB:$AD,3,0),"-")</f>
        <v/>
      </c>
      <c r="D364" s="244" t="str">
        <f>IFERROR(VLOOKUP(Table2[[#This Row],[PLAYER]],QB_SEA!$AB:$AC,2,0),"-")</f>
        <v/>
      </c>
      <c r="E364" s="244" t="str">
        <f>IFERROR(VLOOKUP(Table2[[#This Row],[PLAYER]],QB_L3!$AB:$AC,2,0),"-")</f>
        <v/>
      </c>
      <c r="F364" s="244" t="str">
        <f>IFERROR(VLOOKUP(Table2[[#This Row],[PLAYER]],QB_L1!$AB:$AC,2,0),"-")</f>
        <v/>
      </c>
      <c r="I364" s="43" t="s">
        <v>1425</v>
      </c>
      <c r="J364" s="286" t="str">
        <f>IFERROR(VLOOKUP(Table25[[#This Row],[PLAYER]],WR_L1!$AD:$AF,3,0),"-")</f>
        <v/>
      </c>
      <c r="K364" s="244" t="str">
        <f>IFERROR(VLOOKUP(Table25[[#This Row],[PLAYER]],WR_SEA!$AD:$AF,2,0),"-")</f>
        <v/>
      </c>
      <c r="L364" s="244" t="str">
        <f>IFERROR(VLOOKUP(Table25[[#This Row],[PLAYER]],WR_L3!$AD:$AF,2,0),"-")</f>
        <v>-</v>
      </c>
      <c r="M364" s="244" t="str">
        <f>IFERROR(VLOOKUP(Table25[[#This Row],[PLAYER]],WR_L1!$AD:$AF,2,0),"-")</f>
        <v/>
      </c>
      <c r="P364" s="290" t="s">
        <v>1425</v>
      </c>
      <c r="Q364" s="327" t="str">
        <f>IFERROR(VLOOKUP(Table3[[#This Row],[PLAYER]],RB_SEA!$AB:$AD,3,0),"")</f>
        <v/>
      </c>
      <c r="R364" s="328" t="str">
        <f>IFERROR(VLOOKUP(Table3[[#This Row],[PLAYER]],RB_SEA!$AB:$AF,2,0),"-")</f>
        <v/>
      </c>
      <c r="S364" s="328" t="str">
        <f>IFERROR(VLOOKUP(Table3[[#This Row],[PLAYER]],RB_L3!$AB:$AF,2,0),"-")</f>
        <v/>
      </c>
      <c r="T364" s="329" t="str">
        <f>IFERROR(VLOOKUP(Table3[[#This Row],[PLAYER]],'RB_L1 '!$AB:$AC,2,0),"-")</f>
        <v>-</v>
      </c>
      <c r="W364" s="292" t="s">
        <v>1425</v>
      </c>
      <c r="X364" s="336" t="str">
        <f>IFERROR(VLOOKUP(Table5[[#This Row],[PLAYER]],TE_L1!$AD:$AF,3,0),"-")</f>
        <v>-</v>
      </c>
      <c r="Y364" s="326" t="str">
        <f>IFERROR(VLOOKUP(Table5[[#This Row],[PLAYER]],TE_SEA!$AD:$AE,2,0),"-")</f>
        <v/>
      </c>
      <c r="Z364" s="326" t="str">
        <f>IFERROR(VLOOKUP(Table5[[#This Row],[PLAYER]],TE_L1!$AD:$AE,2,0),"-")</f>
        <v>-</v>
      </c>
    </row>
    <row r="365" spans="2:26" x14ac:dyDescent="0.3">
      <c r="B365" s="43" t="s">
        <v>1425</v>
      </c>
      <c r="C365" s="286" t="str">
        <f>IFERROR(VLOOKUP(Table2[[#This Row],[PLAYER]],QB_L1!$AB:$AD,3,0),"-")</f>
        <v/>
      </c>
      <c r="D365" s="244" t="str">
        <f>IFERROR(VLOOKUP(Table2[[#This Row],[PLAYER]],QB_SEA!$AB:$AC,2,0),"-")</f>
        <v/>
      </c>
      <c r="E365" s="244" t="str">
        <f>IFERROR(VLOOKUP(Table2[[#This Row],[PLAYER]],QB_L3!$AB:$AC,2,0),"-")</f>
        <v/>
      </c>
      <c r="F365" s="244" t="str">
        <f>IFERROR(VLOOKUP(Table2[[#This Row],[PLAYER]],QB_L1!$AB:$AC,2,0),"-")</f>
        <v/>
      </c>
      <c r="I365" s="43" t="s">
        <v>1425</v>
      </c>
      <c r="J365" s="286" t="str">
        <f>IFERROR(VLOOKUP(Table25[[#This Row],[PLAYER]],WR_L1!$AD:$AF,3,0),"-")</f>
        <v/>
      </c>
      <c r="K365" s="244" t="str">
        <f>IFERROR(VLOOKUP(Table25[[#This Row],[PLAYER]],WR_SEA!$AD:$AF,2,0),"-")</f>
        <v/>
      </c>
      <c r="L365" s="244" t="str">
        <f>IFERROR(VLOOKUP(Table25[[#This Row],[PLAYER]],WR_L3!$AD:$AF,2,0),"-")</f>
        <v>-</v>
      </c>
      <c r="M365" s="244" t="str">
        <f>IFERROR(VLOOKUP(Table25[[#This Row],[PLAYER]],WR_L1!$AD:$AF,2,0),"-")</f>
        <v/>
      </c>
      <c r="P365" s="290" t="s">
        <v>1425</v>
      </c>
      <c r="Q365" s="327" t="str">
        <f>IFERROR(VLOOKUP(Table3[[#This Row],[PLAYER]],RB_SEA!$AB:$AD,3,0),"")</f>
        <v/>
      </c>
      <c r="R365" s="328" t="str">
        <f>IFERROR(VLOOKUP(Table3[[#This Row],[PLAYER]],RB_SEA!$AB:$AF,2,0),"-")</f>
        <v/>
      </c>
      <c r="S365" s="328" t="str">
        <f>IFERROR(VLOOKUP(Table3[[#This Row],[PLAYER]],RB_L3!$AB:$AF,2,0),"-")</f>
        <v/>
      </c>
      <c r="T365" s="329" t="str">
        <f>IFERROR(VLOOKUP(Table3[[#This Row],[PLAYER]],'RB_L1 '!$AB:$AC,2,0),"-")</f>
        <v>-</v>
      </c>
      <c r="W365" s="292" t="s">
        <v>1425</v>
      </c>
      <c r="X365" s="336" t="str">
        <f>IFERROR(VLOOKUP(Table5[[#This Row],[PLAYER]],TE_L1!$AD:$AF,3,0),"-")</f>
        <v>-</v>
      </c>
      <c r="Y365" s="326" t="str">
        <f>IFERROR(VLOOKUP(Table5[[#This Row],[PLAYER]],TE_SEA!$AD:$AE,2,0),"-")</f>
        <v/>
      </c>
      <c r="Z365" s="326" t="str">
        <f>IFERROR(VLOOKUP(Table5[[#This Row],[PLAYER]],TE_L1!$AD:$AE,2,0),"-")</f>
        <v>-</v>
      </c>
    </row>
    <row r="366" spans="2:26" x14ac:dyDescent="0.3">
      <c r="B366" s="43" t="s">
        <v>1425</v>
      </c>
      <c r="C366" s="286" t="str">
        <f>IFERROR(VLOOKUP(Table2[[#This Row],[PLAYER]],QB_L1!$AB:$AD,3,0),"-")</f>
        <v/>
      </c>
      <c r="D366" s="244" t="str">
        <f>IFERROR(VLOOKUP(Table2[[#This Row],[PLAYER]],QB_SEA!$AB:$AC,2,0),"-")</f>
        <v/>
      </c>
      <c r="E366" s="244" t="str">
        <f>IFERROR(VLOOKUP(Table2[[#This Row],[PLAYER]],QB_L3!$AB:$AC,2,0),"-")</f>
        <v/>
      </c>
      <c r="F366" s="244" t="str">
        <f>IFERROR(VLOOKUP(Table2[[#This Row],[PLAYER]],QB_L1!$AB:$AC,2,0),"-")</f>
        <v/>
      </c>
      <c r="I366" s="43" t="s">
        <v>1425</v>
      </c>
      <c r="J366" s="286" t="str">
        <f>IFERROR(VLOOKUP(Table25[[#This Row],[PLAYER]],WR_L1!$AD:$AF,3,0),"-")</f>
        <v/>
      </c>
      <c r="K366" s="244" t="str">
        <f>IFERROR(VLOOKUP(Table25[[#This Row],[PLAYER]],WR_SEA!$AD:$AF,2,0),"-")</f>
        <v/>
      </c>
      <c r="L366" s="244" t="str">
        <f>IFERROR(VLOOKUP(Table25[[#This Row],[PLAYER]],WR_L3!$AD:$AF,2,0),"-")</f>
        <v>-</v>
      </c>
      <c r="M366" s="244" t="str">
        <f>IFERROR(VLOOKUP(Table25[[#This Row],[PLAYER]],WR_L1!$AD:$AF,2,0),"-")</f>
        <v/>
      </c>
      <c r="P366" s="290" t="s">
        <v>1425</v>
      </c>
      <c r="Q366" s="327" t="str">
        <f>IFERROR(VLOOKUP(Table3[[#This Row],[PLAYER]],RB_SEA!$AB:$AD,3,0),"")</f>
        <v/>
      </c>
      <c r="R366" s="328" t="str">
        <f>IFERROR(VLOOKUP(Table3[[#This Row],[PLAYER]],RB_SEA!$AB:$AF,2,0),"-")</f>
        <v/>
      </c>
      <c r="S366" s="328" t="str">
        <f>IFERROR(VLOOKUP(Table3[[#This Row],[PLAYER]],RB_L3!$AB:$AF,2,0),"-")</f>
        <v/>
      </c>
      <c r="T366" s="329" t="str">
        <f>IFERROR(VLOOKUP(Table3[[#This Row],[PLAYER]],'RB_L1 '!$AB:$AC,2,0),"-")</f>
        <v>-</v>
      </c>
      <c r="W366" s="292" t="s">
        <v>1425</v>
      </c>
      <c r="X366" s="336" t="str">
        <f>IFERROR(VLOOKUP(Table5[[#This Row],[PLAYER]],TE_L1!$AD:$AF,3,0),"-")</f>
        <v>-</v>
      </c>
      <c r="Y366" s="326" t="str">
        <f>IFERROR(VLOOKUP(Table5[[#This Row],[PLAYER]],TE_SEA!$AD:$AE,2,0),"-")</f>
        <v/>
      </c>
      <c r="Z366" s="326" t="str">
        <f>IFERROR(VLOOKUP(Table5[[#This Row],[PLAYER]],TE_L1!$AD:$AE,2,0),"-")</f>
        <v>-</v>
      </c>
    </row>
    <row r="367" spans="2:26" x14ac:dyDescent="0.3">
      <c r="B367" s="43" t="s">
        <v>1425</v>
      </c>
      <c r="C367" s="286" t="str">
        <f>IFERROR(VLOOKUP(Table2[[#This Row],[PLAYER]],QB_L1!$AB:$AD,3,0),"-")</f>
        <v/>
      </c>
      <c r="D367" s="244" t="str">
        <f>IFERROR(VLOOKUP(Table2[[#This Row],[PLAYER]],QB_SEA!$AB:$AC,2,0),"-")</f>
        <v/>
      </c>
      <c r="E367" s="244" t="str">
        <f>IFERROR(VLOOKUP(Table2[[#This Row],[PLAYER]],QB_L3!$AB:$AC,2,0),"-")</f>
        <v/>
      </c>
      <c r="F367" s="244" t="str">
        <f>IFERROR(VLOOKUP(Table2[[#This Row],[PLAYER]],QB_L1!$AB:$AC,2,0),"-")</f>
        <v/>
      </c>
      <c r="I367" s="43" t="s">
        <v>1425</v>
      </c>
      <c r="J367" s="286" t="str">
        <f>IFERROR(VLOOKUP(Table25[[#This Row],[PLAYER]],WR_L1!$AD:$AF,3,0),"-")</f>
        <v/>
      </c>
      <c r="K367" s="244" t="str">
        <f>IFERROR(VLOOKUP(Table25[[#This Row],[PLAYER]],WR_SEA!$AD:$AF,2,0),"-")</f>
        <v/>
      </c>
      <c r="L367" s="244" t="str">
        <f>IFERROR(VLOOKUP(Table25[[#This Row],[PLAYER]],WR_L3!$AD:$AF,2,0),"-")</f>
        <v>-</v>
      </c>
      <c r="M367" s="244" t="str">
        <f>IFERROR(VLOOKUP(Table25[[#This Row],[PLAYER]],WR_L1!$AD:$AF,2,0),"-")</f>
        <v/>
      </c>
      <c r="P367" s="290" t="s">
        <v>1425</v>
      </c>
      <c r="Q367" s="327" t="str">
        <f>IFERROR(VLOOKUP(Table3[[#This Row],[PLAYER]],RB_SEA!$AB:$AD,3,0),"")</f>
        <v/>
      </c>
      <c r="R367" s="328" t="str">
        <f>IFERROR(VLOOKUP(Table3[[#This Row],[PLAYER]],RB_SEA!$AB:$AF,2,0),"-")</f>
        <v/>
      </c>
      <c r="S367" s="328" t="str">
        <f>IFERROR(VLOOKUP(Table3[[#This Row],[PLAYER]],RB_L3!$AB:$AF,2,0),"-")</f>
        <v/>
      </c>
      <c r="T367" s="329" t="str">
        <f>IFERROR(VLOOKUP(Table3[[#This Row],[PLAYER]],'RB_L1 '!$AB:$AC,2,0),"-")</f>
        <v>-</v>
      </c>
      <c r="W367" s="292" t="s">
        <v>1425</v>
      </c>
      <c r="X367" s="336" t="str">
        <f>IFERROR(VLOOKUP(Table5[[#This Row],[PLAYER]],TE_L1!$AD:$AF,3,0),"-")</f>
        <v>-</v>
      </c>
      <c r="Y367" s="326" t="str">
        <f>IFERROR(VLOOKUP(Table5[[#This Row],[PLAYER]],TE_SEA!$AD:$AE,2,0),"-")</f>
        <v/>
      </c>
      <c r="Z367" s="326" t="str">
        <f>IFERROR(VLOOKUP(Table5[[#This Row],[PLAYER]],TE_L1!$AD:$AE,2,0),"-")</f>
        <v>-</v>
      </c>
    </row>
    <row r="368" spans="2:26" x14ac:dyDescent="0.3">
      <c r="B368" s="43" t="s">
        <v>1425</v>
      </c>
      <c r="C368" s="286" t="str">
        <f>IFERROR(VLOOKUP(Table2[[#This Row],[PLAYER]],QB_L1!$AB:$AD,3,0),"-")</f>
        <v/>
      </c>
      <c r="D368" s="244" t="str">
        <f>IFERROR(VLOOKUP(Table2[[#This Row],[PLAYER]],QB_SEA!$AB:$AC,2,0),"-")</f>
        <v/>
      </c>
      <c r="E368" s="244" t="str">
        <f>IFERROR(VLOOKUP(Table2[[#This Row],[PLAYER]],QB_L3!$AB:$AC,2,0),"-")</f>
        <v/>
      </c>
      <c r="F368" s="244" t="str">
        <f>IFERROR(VLOOKUP(Table2[[#This Row],[PLAYER]],QB_L1!$AB:$AC,2,0),"-")</f>
        <v/>
      </c>
      <c r="I368" s="43" t="s">
        <v>1425</v>
      </c>
      <c r="J368" s="286" t="str">
        <f>IFERROR(VLOOKUP(Table25[[#This Row],[PLAYER]],WR_L1!$AD:$AF,3,0),"-")</f>
        <v/>
      </c>
      <c r="K368" s="244" t="str">
        <f>IFERROR(VLOOKUP(Table25[[#This Row],[PLAYER]],WR_SEA!$AD:$AF,2,0),"-")</f>
        <v/>
      </c>
      <c r="L368" s="244" t="str">
        <f>IFERROR(VLOOKUP(Table25[[#This Row],[PLAYER]],WR_L3!$AD:$AF,2,0),"-")</f>
        <v>-</v>
      </c>
      <c r="M368" s="244" t="str">
        <f>IFERROR(VLOOKUP(Table25[[#This Row],[PLAYER]],WR_L1!$AD:$AF,2,0),"-")</f>
        <v/>
      </c>
      <c r="P368" s="290" t="s">
        <v>1425</v>
      </c>
      <c r="Q368" s="327" t="str">
        <f>IFERROR(VLOOKUP(Table3[[#This Row],[PLAYER]],RB_SEA!$AB:$AD,3,0),"")</f>
        <v/>
      </c>
      <c r="R368" s="328" t="str">
        <f>IFERROR(VLOOKUP(Table3[[#This Row],[PLAYER]],RB_SEA!$AB:$AF,2,0),"-")</f>
        <v/>
      </c>
      <c r="S368" s="328" t="str">
        <f>IFERROR(VLOOKUP(Table3[[#This Row],[PLAYER]],RB_L3!$AB:$AF,2,0),"-")</f>
        <v/>
      </c>
      <c r="T368" s="329" t="str">
        <f>IFERROR(VLOOKUP(Table3[[#This Row],[PLAYER]],'RB_L1 '!$AB:$AC,2,0),"-")</f>
        <v>-</v>
      </c>
      <c r="W368" s="292" t="s">
        <v>1425</v>
      </c>
      <c r="X368" s="336" t="str">
        <f>IFERROR(VLOOKUP(Table5[[#This Row],[PLAYER]],TE_L1!$AD:$AF,3,0),"-")</f>
        <v>-</v>
      </c>
      <c r="Y368" s="326" t="str">
        <f>IFERROR(VLOOKUP(Table5[[#This Row],[PLAYER]],TE_SEA!$AD:$AE,2,0),"-")</f>
        <v/>
      </c>
      <c r="Z368" s="326" t="str">
        <f>IFERROR(VLOOKUP(Table5[[#This Row],[PLAYER]],TE_L1!$AD:$AE,2,0),"-")</f>
        <v>-</v>
      </c>
    </row>
    <row r="369" spans="2:26" x14ac:dyDescent="0.3">
      <c r="B369" s="43" t="s">
        <v>1425</v>
      </c>
      <c r="C369" s="286" t="str">
        <f>IFERROR(VLOOKUP(Table2[[#This Row],[PLAYER]],QB_L1!$AB:$AD,3,0),"-")</f>
        <v/>
      </c>
      <c r="D369" s="244" t="str">
        <f>IFERROR(VLOOKUP(Table2[[#This Row],[PLAYER]],QB_SEA!$AB:$AC,2,0),"-")</f>
        <v/>
      </c>
      <c r="E369" s="244" t="str">
        <f>IFERROR(VLOOKUP(Table2[[#This Row],[PLAYER]],QB_L3!$AB:$AC,2,0),"-")</f>
        <v/>
      </c>
      <c r="F369" s="244" t="str">
        <f>IFERROR(VLOOKUP(Table2[[#This Row],[PLAYER]],QB_L1!$AB:$AC,2,0),"-")</f>
        <v/>
      </c>
      <c r="I369" s="43" t="s">
        <v>1425</v>
      </c>
      <c r="J369" s="286" t="str">
        <f>IFERROR(VLOOKUP(Table25[[#This Row],[PLAYER]],WR_L1!$AD:$AF,3,0),"-")</f>
        <v/>
      </c>
      <c r="K369" s="244" t="str">
        <f>IFERROR(VLOOKUP(Table25[[#This Row],[PLAYER]],WR_SEA!$AD:$AF,2,0),"-")</f>
        <v/>
      </c>
      <c r="L369" s="244" t="str">
        <f>IFERROR(VLOOKUP(Table25[[#This Row],[PLAYER]],WR_L3!$AD:$AF,2,0),"-")</f>
        <v>-</v>
      </c>
      <c r="M369" s="244" t="str">
        <f>IFERROR(VLOOKUP(Table25[[#This Row],[PLAYER]],WR_L1!$AD:$AF,2,0),"-")</f>
        <v/>
      </c>
      <c r="P369" s="290" t="s">
        <v>1425</v>
      </c>
      <c r="Q369" s="327" t="str">
        <f>IFERROR(VLOOKUP(Table3[[#This Row],[PLAYER]],RB_SEA!$AB:$AD,3,0),"")</f>
        <v/>
      </c>
      <c r="R369" s="328" t="str">
        <f>IFERROR(VLOOKUP(Table3[[#This Row],[PLAYER]],RB_SEA!$AB:$AF,2,0),"-")</f>
        <v/>
      </c>
      <c r="S369" s="328" t="str">
        <f>IFERROR(VLOOKUP(Table3[[#This Row],[PLAYER]],RB_L3!$AB:$AF,2,0),"-")</f>
        <v/>
      </c>
      <c r="T369" s="329" t="str">
        <f>IFERROR(VLOOKUP(Table3[[#This Row],[PLAYER]],'RB_L1 '!$AB:$AC,2,0),"-")</f>
        <v>-</v>
      </c>
      <c r="W369" s="292" t="s">
        <v>1425</v>
      </c>
      <c r="X369" s="336" t="str">
        <f>IFERROR(VLOOKUP(Table5[[#This Row],[PLAYER]],TE_L1!$AD:$AF,3,0),"-")</f>
        <v>-</v>
      </c>
      <c r="Y369" s="326" t="str">
        <f>IFERROR(VLOOKUP(Table5[[#This Row],[PLAYER]],TE_SEA!$AD:$AE,2,0),"-")</f>
        <v/>
      </c>
      <c r="Z369" s="326" t="str">
        <f>IFERROR(VLOOKUP(Table5[[#This Row],[PLAYER]],TE_L1!$AD:$AE,2,0),"-")</f>
        <v>-</v>
      </c>
    </row>
    <row r="370" spans="2:26" x14ac:dyDescent="0.3">
      <c r="B370" s="43" t="s">
        <v>1425</v>
      </c>
      <c r="C370" s="286" t="str">
        <f>IFERROR(VLOOKUP(Table2[[#This Row],[PLAYER]],QB_L1!$AB:$AD,3,0),"-")</f>
        <v/>
      </c>
      <c r="D370" s="244" t="str">
        <f>IFERROR(VLOOKUP(Table2[[#This Row],[PLAYER]],QB_SEA!$AB:$AC,2,0),"-")</f>
        <v/>
      </c>
      <c r="E370" s="244" t="str">
        <f>IFERROR(VLOOKUP(Table2[[#This Row],[PLAYER]],QB_L3!$AB:$AC,2,0),"-")</f>
        <v/>
      </c>
      <c r="F370" s="244" t="str">
        <f>IFERROR(VLOOKUP(Table2[[#This Row],[PLAYER]],QB_L1!$AB:$AC,2,0),"-")</f>
        <v/>
      </c>
      <c r="I370" s="43" t="s">
        <v>1425</v>
      </c>
      <c r="J370" s="286" t="str">
        <f>IFERROR(VLOOKUP(Table25[[#This Row],[PLAYER]],WR_L1!$AD:$AF,3,0),"-")</f>
        <v/>
      </c>
      <c r="K370" s="244" t="str">
        <f>IFERROR(VLOOKUP(Table25[[#This Row],[PLAYER]],WR_SEA!$AD:$AF,2,0),"-")</f>
        <v/>
      </c>
      <c r="L370" s="244" t="str">
        <f>IFERROR(VLOOKUP(Table25[[#This Row],[PLAYER]],WR_L3!$AD:$AF,2,0),"-")</f>
        <v>-</v>
      </c>
      <c r="M370" s="244" t="str">
        <f>IFERROR(VLOOKUP(Table25[[#This Row],[PLAYER]],WR_L1!$AD:$AF,2,0),"-")</f>
        <v/>
      </c>
      <c r="P370" s="290" t="s">
        <v>1425</v>
      </c>
      <c r="Q370" s="327" t="str">
        <f>IFERROR(VLOOKUP(Table3[[#This Row],[PLAYER]],RB_SEA!$AB:$AD,3,0),"")</f>
        <v/>
      </c>
      <c r="R370" s="328" t="str">
        <f>IFERROR(VLOOKUP(Table3[[#This Row],[PLAYER]],RB_SEA!$AB:$AF,2,0),"-")</f>
        <v/>
      </c>
      <c r="S370" s="328" t="str">
        <f>IFERROR(VLOOKUP(Table3[[#This Row],[PLAYER]],RB_L3!$AB:$AF,2,0),"-")</f>
        <v/>
      </c>
      <c r="T370" s="329" t="str">
        <f>IFERROR(VLOOKUP(Table3[[#This Row],[PLAYER]],'RB_L1 '!$AB:$AC,2,0),"-")</f>
        <v>-</v>
      </c>
      <c r="W370" s="292" t="s">
        <v>1425</v>
      </c>
      <c r="X370" s="336" t="str">
        <f>IFERROR(VLOOKUP(Table5[[#This Row],[PLAYER]],TE_L1!$AD:$AF,3,0),"-")</f>
        <v>-</v>
      </c>
      <c r="Y370" s="326" t="str">
        <f>IFERROR(VLOOKUP(Table5[[#This Row],[PLAYER]],TE_SEA!$AD:$AE,2,0),"-")</f>
        <v/>
      </c>
      <c r="Z370" s="326" t="str">
        <f>IFERROR(VLOOKUP(Table5[[#This Row],[PLAYER]],TE_L1!$AD:$AE,2,0),"-")</f>
        <v>-</v>
      </c>
    </row>
    <row r="371" spans="2:26" x14ac:dyDescent="0.3">
      <c r="B371" s="43" t="s">
        <v>1425</v>
      </c>
      <c r="C371" s="286" t="str">
        <f>IFERROR(VLOOKUP(Table2[[#This Row],[PLAYER]],QB_L1!$AB:$AD,3,0),"-")</f>
        <v/>
      </c>
      <c r="D371" s="244" t="str">
        <f>IFERROR(VLOOKUP(Table2[[#This Row],[PLAYER]],QB_SEA!$AB:$AC,2,0),"-")</f>
        <v/>
      </c>
      <c r="E371" s="244" t="str">
        <f>IFERROR(VLOOKUP(Table2[[#This Row],[PLAYER]],QB_L3!$AB:$AC,2,0),"-")</f>
        <v/>
      </c>
      <c r="F371" s="244" t="str">
        <f>IFERROR(VLOOKUP(Table2[[#This Row],[PLAYER]],QB_L1!$AB:$AC,2,0),"-")</f>
        <v/>
      </c>
      <c r="I371" s="43" t="s">
        <v>1425</v>
      </c>
      <c r="J371" s="286" t="str">
        <f>IFERROR(VLOOKUP(Table25[[#This Row],[PLAYER]],WR_L1!$AD:$AF,3,0),"-")</f>
        <v/>
      </c>
      <c r="K371" s="244" t="str">
        <f>IFERROR(VLOOKUP(Table25[[#This Row],[PLAYER]],WR_SEA!$AD:$AF,2,0),"-")</f>
        <v/>
      </c>
      <c r="L371" s="244" t="str">
        <f>IFERROR(VLOOKUP(Table25[[#This Row],[PLAYER]],WR_L3!$AD:$AF,2,0),"-")</f>
        <v>-</v>
      </c>
      <c r="M371" s="244" t="str">
        <f>IFERROR(VLOOKUP(Table25[[#This Row],[PLAYER]],WR_L1!$AD:$AF,2,0),"-")</f>
        <v/>
      </c>
      <c r="P371" s="290" t="s">
        <v>1425</v>
      </c>
      <c r="Q371" s="327" t="str">
        <f>IFERROR(VLOOKUP(Table3[[#This Row],[PLAYER]],RB_SEA!$AB:$AD,3,0),"")</f>
        <v/>
      </c>
      <c r="R371" s="328" t="str">
        <f>IFERROR(VLOOKUP(Table3[[#This Row],[PLAYER]],RB_SEA!$AB:$AF,2,0),"-")</f>
        <v/>
      </c>
      <c r="S371" s="328" t="str">
        <f>IFERROR(VLOOKUP(Table3[[#This Row],[PLAYER]],RB_L3!$AB:$AF,2,0),"-")</f>
        <v/>
      </c>
      <c r="T371" s="329" t="str">
        <f>IFERROR(VLOOKUP(Table3[[#This Row],[PLAYER]],'RB_L1 '!$AB:$AC,2,0),"-")</f>
        <v>-</v>
      </c>
      <c r="W371" s="292" t="s">
        <v>1425</v>
      </c>
      <c r="X371" s="336" t="str">
        <f>IFERROR(VLOOKUP(Table5[[#This Row],[PLAYER]],TE_L1!$AD:$AF,3,0),"-")</f>
        <v>-</v>
      </c>
      <c r="Y371" s="326" t="str">
        <f>IFERROR(VLOOKUP(Table5[[#This Row],[PLAYER]],TE_SEA!$AD:$AE,2,0),"-")</f>
        <v/>
      </c>
      <c r="Z371" s="326" t="str">
        <f>IFERROR(VLOOKUP(Table5[[#This Row],[PLAYER]],TE_L1!$AD:$AE,2,0),"-")</f>
        <v>-</v>
      </c>
    </row>
    <row r="372" spans="2:26" x14ac:dyDescent="0.3">
      <c r="B372" s="43" t="s">
        <v>1425</v>
      </c>
      <c r="C372" s="286" t="str">
        <f>IFERROR(VLOOKUP(Table2[[#This Row],[PLAYER]],QB_L1!$AB:$AD,3,0),"-")</f>
        <v/>
      </c>
      <c r="D372" s="244" t="str">
        <f>IFERROR(VLOOKUP(Table2[[#This Row],[PLAYER]],QB_SEA!$AB:$AC,2,0),"-")</f>
        <v/>
      </c>
      <c r="E372" s="244" t="str">
        <f>IFERROR(VLOOKUP(Table2[[#This Row],[PLAYER]],QB_L3!$AB:$AC,2,0),"-")</f>
        <v/>
      </c>
      <c r="F372" s="244" t="str">
        <f>IFERROR(VLOOKUP(Table2[[#This Row],[PLAYER]],QB_L1!$AB:$AC,2,0),"-")</f>
        <v/>
      </c>
      <c r="I372" s="43" t="s">
        <v>1425</v>
      </c>
      <c r="J372" s="286" t="str">
        <f>IFERROR(VLOOKUP(Table25[[#This Row],[PLAYER]],WR_L1!$AD:$AF,3,0),"-")</f>
        <v/>
      </c>
      <c r="K372" s="244" t="str">
        <f>IFERROR(VLOOKUP(Table25[[#This Row],[PLAYER]],WR_SEA!$AD:$AF,2,0),"-")</f>
        <v/>
      </c>
      <c r="L372" s="244" t="str">
        <f>IFERROR(VLOOKUP(Table25[[#This Row],[PLAYER]],WR_L3!$AD:$AF,2,0),"-")</f>
        <v>-</v>
      </c>
      <c r="M372" s="244" t="str">
        <f>IFERROR(VLOOKUP(Table25[[#This Row],[PLAYER]],WR_L1!$AD:$AF,2,0),"-")</f>
        <v/>
      </c>
      <c r="P372" s="290" t="s">
        <v>1425</v>
      </c>
      <c r="Q372" s="327" t="str">
        <f>IFERROR(VLOOKUP(Table3[[#This Row],[PLAYER]],RB_SEA!$AB:$AD,3,0),"")</f>
        <v/>
      </c>
      <c r="R372" s="328" t="str">
        <f>IFERROR(VLOOKUP(Table3[[#This Row],[PLAYER]],RB_SEA!$AB:$AF,2,0),"-")</f>
        <v/>
      </c>
      <c r="S372" s="328" t="str">
        <f>IFERROR(VLOOKUP(Table3[[#This Row],[PLAYER]],RB_L3!$AB:$AF,2,0),"-")</f>
        <v/>
      </c>
      <c r="T372" s="329" t="str">
        <f>IFERROR(VLOOKUP(Table3[[#This Row],[PLAYER]],'RB_L1 '!$AB:$AC,2,0),"-")</f>
        <v>-</v>
      </c>
      <c r="W372" s="292" t="s">
        <v>1425</v>
      </c>
      <c r="X372" s="336" t="str">
        <f>IFERROR(VLOOKUP(Table5[[#This Row],[PLAYER]],TE_L1!$AD:$AF,3,0),"-")</f>
        <v>-</v>
      </c>
      <c r="Y372" s="326" t="str">
        <f>IFERROR(VLOOKUP(Table5[[#This Row],[PLAYER]],TE_SEA!$AD:$AE,2,0),"-")</f>
        <v/>
      </c>
      <c r="Z372" s="326" t="str">
        <f>IFERROR(VLOOKUP(Table5[[#This Row],[PLAYER]],TE_L1!$AD:$AE,2,0),"-")</f>
        <v>-</v>
      </c>
    </row>
    <row r="373" spans="2:26" x14ac:dyDescent="0.3">
      <c r="B373" s="43" t="s">
        <v>1425</v>
      </c>
      <c r="C373" s="286" t="str">
        <f>IFERROR(VLOOKUP(Table2[[#This Row],[PLAYER]],QB_L1!$AB:$AD,3,0),"-")</f>
        <v/>
      </c>
      <c r="D373" s="244" t="str">
        <f>IFERROR(VLOOKUP(Table2[[#This Row],[PLAYER]],QB_SEA!$AB:$AC,2,0),"-")</f>
        <v/>
      </c>
      <c r="E373" s="244" t="str">
        <f>IFERROR(VLOOKUP(Table2[[#This Row],[PLAYER]],QB_L3!$AB:$AC,2,0),"-")</f>
        <v/>
      </c>
      <c r="F373" s="244" t="str">
        <f>IFERROR(VLOOKUP(Table2[[#This Row],[PLAYER]],QB_L1!$AB:$AC,2,0),"-")</f>
        <v/>
      </c>
      <c r="I373" s="43" t="s">
        <v>1425</v>
      </c>
      <c r="J373" s="286" t="str">
        <f>IFERROR(VLOOKUP(Table25[[#This Row],[PLAYER]],WR_L1!$AD:$AF,3,0),"-")</f>
        <v/>
      </c>
      <c r="K373" s="244" t="str">
        <f>IFERROR(VLOOKUP(Table25[[#This Row],[PLAYER]],WR_SEA!$AD:$AF,2,0),"-")</f>
        <v/>
      </c>
      <c r="L373" s="244" t="str">
        <f>IFERROR(VLOOKUP(Table25[[#This Row],[PLAYER]],WR_L3!$AD:$AF,2,0),"-")</f>
        <v>-</v>
      </c>
      <c r="M373" s="244" t="str">
        <f>IFERROR(VLOOKUP(Table25[[#This Row],[PLAYER]],WR_L1!$AD:$AF,2,0),"-")</f>
        <v/>
      </c>
      <c r="P373" s="290" t="s">
        <v>1425</v>
      </c>
      <c r="Q373" s="327" t="str">
        <f>IFERROR(VLOOKUP(Table3[[#This Row],[PLAYER]],RB_SEA!$AB:$AD,3,0),"")</f>
        <v/>
      </c>
      <c r="R373" s="328" t="str">
        <f>IFERROR(VLOOKUP(Table3[[#This Row],[PLAYER]],RB_SEA!$AB:$AF,2,0),"-")</f>
        <v/>
      </c>
      <c r="S373" s="328" t="str">
        <f>IFERROR(VLOOKUP(Table3[[#This Row],[PLAYER]],RB_L3!$AB:$AF,2,0),"-")</f>
        <v/>
      </c>
      <c r="T373" s="329" t="str">
        <f>IFERROR(VLOOKUP(Table3[[#This Row],[PLAYER]],'RB_L1 '!$AB:$AC,2,0),"-")</f>
        <v>-</v>
      </c>
      <c r="W373" s="292" t="s">
        <v>1425</v>
      </c>
      <c r="X373" s="336" t="str">
        <f>IFERROR(VLOOKUP(Table5[[#This Row],[PLAYER]],TE_L1!$AD:$AF,3,0),"-")</f>
        <v>-</v>
      </c>
      <c r="Y373" s="326" t="str">
        <f>IFERROR(VLOOKUP(Table5[[#This Row],[PLAYER]],TE_SEA!$AD:$AE,2,0),"-")</f>
        <v/>
      </c>
      <c r="Z373" s="326" t="str">
        <f>IFERROR(VLOOKUP(Table5[[#This Row],[PLAYER]],TE_L1!$AD:$AE,2,0),"-")</f>
        <v>-</v>
      </c>
    </row>
    <row r="374" spans="2:26" x14ac:dyDescent="0.3">
      <c r="B374" s="43" t="s">
        <v>1425</v>
      </c>
      <c r="C374" s="286" t="str">
        <f>IFERROR(VLOOKUP(Table2[[#This Row],[PLAYER]],QB_L1!$AB:$AD,3,0),"-")</f>
        <v/>
      </c>
      <c r="D374" s="244" t="str">
        <f>IFERROR(VLOOKUP(Table2[[#This Row],[PLAYER]],QB_SEA!$AB:$AC,2,0),"-")</f>
        <v/>
      </c>
      <c r="E374" s="244" t="str">
        <f>IFERROR(VLOOKUP(Table2[[#This Row],[PLAYER]],QB_L3!$AB:$AC,2,0),"-")</f>
        <v/>
      </c>
      <c r="F374" s="244" t="str">
        <f>IFERROR(VLOOKUP(Table2[[#This Row],[PLAYER]],QB_L1!$AB:$AC,2,0),"-")</f>
        <v/>
      </c>
      <c r="I374" s="43" t="s">
        <v>1425</v>
      </c>
      <c r="J374" s="286" t="str">
        <f>IFERROR(VLOOKUP(Table25[[#This Row],[PLAYER]],WR_L1!$AD:$AF,3,0),"-")</f>
        <v/>
      </c>
      <c r="K374" s="244" t="str">
        <f>IFERROR(VLOOKUP(Table25[[#This Row],[PLAYER]],WR_SEA!$AD:$AF,2,0),"-")</f>
        <v/>
      </c>
      <c r="L374" s="244" t="str">
        <f>IFERROR(VLOOKUP(Table25[[#This Row],[PLAYER]],WR_L3!$AD:$AF,2,0),"-")</f>
        <v>-</v>
      </c>
      <c r="M374" s="244" t="str">
        <f>IFERROR(VLOOKUP(Table25[[#This Row],[PLAYER]],WR_L1!$AD:$AF,2,0),"-")</f>
        <v/>
      </c>
      <c r="P374" s="290" t="s">
        <v>1425</v>
      </c>
      <c r="Q374" s="327" t="str">
        <f>IFERROR(VLOOKUP(Table3[[#This Row],[PLAYER]],RB_SEA!$AB:$AD,3,0),"")</f>
        <v/>
      </c>
      <c r="R374" s="328" t="str">
        <f>IFERROR(VLOOKUP(Table3[[#This Row],[PLAYER]],RB_SEA!$AB:$AF,2,0),"-")</f>
        <v/>
      </c>
      <c r="S374" s="328" t="str">
        <f>IFERROR(VLOOKUP(Table3[[#This Row],[PLAYER]],RB_L3!$AB:$AF,2,0),"-")</f>
        <v/>
      </c>
      <c r="T374" s="329" t="str">
        <f>IFERROR(VLOOKUP(Table3[[#This Row],[PLAYER]],'RB_L1 '!$AB:$AC,2,0),"-")</f>
        <v>-</v>
      </c>
      <c r="W374" s="292" t="s">
        <v>1425</v>
      </c>
      <c r="X374" s="336" t="str">
        <f>IFERROR(VLOOKUP(Table5[[#This Row],[PLAYER]],TE_L1!$AD:$AF,3,0),"-")</f>
        <v>-</v>
      </c>
      <c r="Y374" s="326" t="str">
        <f>IFERROR(VLOOKUP(Table5[[#This Row],[PLAYER]],TE_SEA!$AD:$AE,2,0),"-")</f>
        <v/>
      </c>
      <c r="Z374" s="326" t="str">
        <f>IFERROR(VLOOKUP(Table5[[#This Row],[PLAYER]],TE_L1!$AD:$AE,2,0),"-")</f>
        <v>-</v>
      </c>
    </row>
    <row r="375" spans="2:26" x14ac:dyDescent="0.3">
      <c r="B375" s="43" t="s">
        <v>1425</v>
      </c>
      <c r="C375" s="286" t="str">
        <f>IFERROR(VLOOKUP(Table2[[#This Row],[PLAYER]],QB_L1!$AB:$AD,3,0),"-")</f>
        <v/>
      </c>
      <c r="D375" s="244" t="str">
        <f>IFERROR(VLOOKUP(Table2[[#This Row],[PLAYER]],QB_SEA!$AB:$AC,2,0),"-")</f>
        <v/>
      </c>
      <c r="E375" s="244" t="str">
        <f>IFERROR(VLOOKUP(Table2[[#This Row],[PLAYER]],QB_L3!$AB:$AC,2,0),"-")</f>
        <v/>
      </c>
      <c r="F375" s="244" t="str">
        <f>IFERROR(VLOOKUP(Table2[[#This Row],[PLAYER]],QB_L1!$AB:$AC,2,0),"-")</f>
        <v/>
      </c>
      <c r="I375" s="43" t="s">
        <v>1425</v>
      </c>
      <c r="J375" s="286" t="str">
        <f>IFERROR(VLOOKUP(Table25[[#This Row],[PLAYER]],WR_L1!$AD:$AF,3,0),"-")</f>
        <v/>
      </c>
      <c r="K375" s="244" t="str">
        <f>IFERROR(VLOOKUP(Table25[[#This Row],[PLAYER]],WR_SEA!$AD:$AF,2,0),"-")</f>
        <v/>
      </c>
      <c r="L375" s="244" t="str">
        <f>IFERROR(VLOOKUP(Table25[[#This Row],[PLAYER]],WR_L3!$AD:$AF,2,0),"-")</f>
        <v>-</v>
      </c>
      <c r="M375" s="244" t="str">
        <f>IFERROR(VLOOKUP(Table25[[#This Row],[PLAYER]],WR_L1!$AD:$AF,2,0),"-")</f>
        <v/>
      </c>
      <c r="P375" s="290" t="s">
        <v>1425</v>
      </c>
      <c r="Q375" s="327" t="str">
        <f>IFERROR(VLOOKUP(Table3[[#This Row],[PLAYER]],RB_SEA!$AB:$AD,3,0),"")</f>
        <v/>
      </c>
      <c r="R375" s="328" t="str">
        <f>IFERROR(VLOOKUP(Table3[[#This Row],[PLAYER]],RB_SEA!$AB:$AF,2,0),"-")</f>
        <v/>
      </c>
      <c r="S375" s="328" t="str">
        <f>IFERROR(VLOOKUP(Table3[[#This Row],[PLAYER]],RB_L3!$AB:$AF,2,0),"-")</f>
        <v/>
      </c>
      <c r="T375" s="329" t="str">
        <f>IFERROR(VLOOKUP(Table3[[#This Row],[PLAYER]],'RB_L1 '!$AB:$AC,2,0),"-")</f>
        <v>-</v>
      </c>
      <c r="W375" s="292" t="s">
        <v>1425</v>
      </c>
      <c r="X375" s="336" t="str">
        <f>IFERROR(VLOOKUP(Table5[[#This Row],[PLAYER]],TE_L1!$AD:$AF,3,0),"-")</f>
        <v>-</v>
      </c>
      <c r="Y375" s="326" t="str">
        <f>IFERROR(VLOOKUP(Table5[[#This Row],[PLAYER]],TE_SEA!$AD:$AE,2,0),"-")</f>
        <v/>
      </c>
      <c r="Z375" s="326" t="str">
        <f>IFERROR(VLOOKUP(Table5[[#This Row],[PLAYER]],TE_L1!$AD:$AE,2,0),"-")</f>
        <v>-</v>
      </c>
    </row>
    <row r="376" spans="2:26" x14ac:dyDescent="0.3">
      <c r="B376" s="43" t="s">
        <v>1425</v>
      </c>
      <c r="C376" s="286" t="str">
        <f>IFERROR(VLOOKUP(Table2[[#This Row],[PLAYER]],QB_L1!$AB:$AD,3,0),"-")</f>
        <v/>
      </c>
      <c r="D376" s="244" t="str">
        <f>IFERROR(VLOOKUP(Table2[[#This Row],[PLAYER]],QB_SEA!$AB:$AC,2,0),"-")</f>
        <v/>
      </c>
      <c r="E376" s="244" t="str">
        <f>IFERROR(VLOOKUP(Table2[[#This Row],[PLAYER]],QB_L3!$AB:$AC,2,0),"-")</f>
        <v/>
      </c>
      <c r="F376" s="244" t="str">
        <f>IFERROR(VLOOKUP(Table2[[#This Row],[PLAYER]],QB_L1!$AB:$AC,2,0),"-")</f>
        <v/>
      </c>
      <c r="I376" s="43" t="s">
        <v>1425</v>
      </c>
      <c r="J376" s="286" t="str">
        <f>IFERROR(VLOOKUP(Table25[[#This Row],[PLAYER]],WR_L1!$AD:$AF,3,0),"-")</f>
        <v/>
      </c>
      <c r="K376" s="244" t="str">
        <f>IFERROR(VLOOKUP(Table25[[#This Row],[PLAYER]],WR_SEA!$AD:$AF,2,0),"-")</f>
        <v/>
      </c>
      <c r="L376" s="244" t="str">
        <f>IFERROR(VLOOKUP(Table25[[#This Row],[PLAYER]],WR_L3!$AD:$AF,2,0),"-")</f>
        <v>-</v>
      </c>
      <c r="M376" s="244" t="str">
        <f>IFERROR(VLOOKUP(Table25[[#This Row],[PLAYER]],WR_L1!$AD:$AF,2,0),"-")</f>
        <v/>
      </c>
      <c r="P376" s="290" t="s">
        <v>1425</v>
      </c>
      <c r="Q376" s="327" t="str">
        <f>IFERROR(VLOOKUP(Table3[[#This Row],[PLAYER]],RB_SEA!$AB:$AD,3,0),"")</f>
        <v/>
      </c>
      <c r="R376" s="328" t="str">
        <f>IFERROR(VLOOKUP(Table3[[#This Row],[PLAYER]],RB_SEA!$AB:$AF,2,0),"-")</f>
        <v/>
      </c>
      <c r="S376" s="328" t="str">
        <f>IFERROR(VLOOKUP(Table3[[#This Row],[PLAYER]],RB_L3!$AB:$AF,2,0),"-")</f>
        <v/>
      </c>
      <c r="T376" s="329" t="str">
        <f>IFERROR(VLOOKUP(Table3[[#This Row],[PLAYER]],'RB_L1 '!$AB:$AC,2,0),"-")</f>
        <v>-</v>
      </c>
      <c r="W376" s="292" t="s">
        <v>1425</v>
      </c>
      <c r="X376" s="336" t="str">
        <f>IFERROR(VLOOKUP(Table5[[#This Row],[PLAYER]],TE_L1!$AD:$AF,3,0),"-")</f>
        <v>-</v>
      </c>
      <c r="Y376" s="326" t="str">
        <f>IFERROR(VLOOKUP(Table5[[#This Row],[PLAYER]],TE_SEA!$AD:$AE,2,0),"-")</f>
        <v/>
      </c>
      <c r="Z376" s="326" t="str">
        <f>IFERROR(VLOOKUP(Table5[[#This Row],[PLAYER]],TE_L1!$AD:$AE,2,0),"-")</f>
        <v>-</v>
      </c>
    </row>
    <row r="377" spans="2:26" x14ac:dyDescent="0.3">
      <c r="B377" s="43" t="s">
        <v>1425</v>
      </c>
      <c r="C377" s="286" t="str">
        <f>IFERROR(VLOOKUP(Table2[[#This Row],[PLAYER]],QB_L1!$AB:$AD,3,0),"-")</f>
        <v/>
      </c>
      <c r="D377" s="244" t="str">
        <f>IFERROR(VLOOKUP(Table2[[#This Row],[PLAYER]],QB_SEA!$AB:$AC,2,0),"-")</f>
        <v/>
      </c>
      <c r="E377" s="244" t="str">
        <f>IFERROR(VLOOKUP(Table2[[#This Row],[PLAYER]],QB_L3!$AB:$AC,2,0),"-")</f>
        <v/>
      </c>
      <c r="F377" s="244" t="str">
        <f>IFERROR(VLOOKUP(Table2[[#This Row],[PLAYER]],QB_L1!$AB:$AC,2,0),"-")</f>
        <v/>
      </c>
      <c r="I377" s="43" t="s">
        <v>1425</v>
      </c>
      <c r="J377" s="286" t="str">
        <f>IFERROR(VLOOKUP(Table25[[#This Row],[PLAYER]],WR_L1!$AD:$AF,3,0),"-")</f>
        <v/>
      </c>
      <c r="K377" s="244" t="str">
        <f>IFERROR(VLOOKUP(Table25[[#This Row],[PLAYER]],WR_SEA!$AD:$AF,2,0),"-")</f>
        <v/>
      </c>
      <c r="L377" s="244" t="str">
        <f>IFERROR(VLOOKUP(Table25[[#This Row],[PLAYER]],WR_L3!$AD:$AF,2,0),"-")</f>
        <v>-</v>
      </c>
      <c r="M377" s="244" t="str">
        <f>IFERROR(VLOOKUP(Table25[[#This Row],[PLAYER]],WR_L1!$AD:$AF,2,0),"-")</f>
        <v/>
      </c>
      <c r="P377" s="290" t="s">
        <v>1425</v>
      </c>
      <c r="Q377" s="327" t="str">
        <f>IFERROR(VLOOKUP(Table3[[#This Row],[PLAYER]],RB_SEA!$AB:$AD,3,0),"")</f>
        <v/>
      </c>
      <c r="R377" s="328" t="str">
        <f>IFERROR(VLOOKUP(Table3[[#This Row],[PLAYER]],RB_SEA!$AB:$AF,2,0),"-")</f>
        <v/>
      </c>
      <c r="S377" s="328" t="str">
        <f>IFERROR(VLOOKUP(Table3[[#This Row],[PLAYER]],RB_L3!$AB:$AF,2,0),"-")</f>
        <v/>
      </c>
      <c r="T377" s="329" t="str">
        <f>IFERROR(VLOOKUP(Table3[[#This Row],[PLAYER]],'RB_L1 '!$AB:$AC,2,0),"-")</f>
        <v>-</v>
      </c>
      <c r="W377" s="292" t="s">
        <v>1425</v>
      </c>
      <c r="X377" s="336" t="str">
        <f>IFERROR(VLOOKUP(Table5[[#This Row],[PLAYER]],TE_L1!$AD:$AF,3,0),"-")</f>
        <v>-</v>
      </c>
      <c r="Y377" s="326" t="str">
        <f>IFERROR(VLOOKUP(Table5[[#This Row],[PLAYER]],TE_SEA!$AD:$AE,2,0),"-")</f>
        <v/>
      </c>
      <c r="Z377" s="326" t="str">
        <f>IFERROR(VLOOKUP(Table5[[#This Row],[PLAYER]],TE_L1!$AD:$AE,2,0),"-")</f>
        <v>-</v>
      </c>
    </row>
    <row r="378" spans="2:26" x14ac:dyDescent="0.3">
      <c r="B378" s="43" t="s">
        <v>1425</v>
      </c>
      <c r="C378" s="286" t="str">
        <f>IFERROR(VLOOKUP(Table2[[#This Row],[PLAYER]],QB_L1!$AB:$AD,3,0),"-")</f>
        <v/>
      </c>
      <c r="D378" s="244" t="str">
        <f>IFERROR(VLOOKUP(Table2[[#This Row],[PLAYER]],QB_SEA!$AB:$AC,2,0),"-")</f>
        <v/>
      </c>
      <c r="E378" s="244" t="str">
        <f>IFERROR(VLOOKUP(Table2[[#This Row],[PLAYER]],QB_L3!$AB:$AC,2,0),"-")</f>
        <v/>
      </c>
      <c r="F378" s="244" t="str">
        <f>IFERROR(VLOOKUP(Table2[[#This Row],[PLAYER]],QB_L1!$AB:$AC,2,0),"-")</f>
        <v/>
      </c>
      <c r="I378" s="43" t="s">
        <v>1425</v>
      </c>
      <c r="J378" s="286" t="str">
        <f>IFERROR(VLOOKUP(Table25[[#This Row],[PLAYER]],WR_L1!$AD:$AF,3,0),"-")</f>
        <v/>
      </c>
      <c r="K378" s="244" t="str">
        <f>IFERROR(VLOOKUP(Table25[[#This Row],[PLAYER]],WR_SEA!$AD:$AF,2,0),"-")</f>
        <v/>
      </c>
      <c r="L378" s="244" t="str">
        <f>IFERROR(VLOOKUP(Table25[[#This Row],[PLAYER]],WR_L3!$AD:$AF,2,0),"-")</f>
        <v>-</v>
      </c>
      <c r="M378" s="244" t="str">
        <f>IFERROR(VLOOKUP(Table25[[#This Row],[PLAYER]],WR_L1!$AD:$AF,2,0),"-")</f>
        <v/>
      </c>
      <c r="P378" s="290" t="s">
        <v>1425</v>
      </c>
      <c r="Q378" s="327" t="str">
        <f>IFERROR(VLOOKUP(Table3[[#This Row],[PLAYER]],RB_SEA!$AB:$AD,3,0),"")</f>
        <v/>
      </c>
      <c r="R378" s="328" t="str">
        <f>IFERROR(VLOOKUP(Table3[[#This Row],[PLAYER]],RB_SEA!$AB:$AF,2,0),"-")</f>
        <v/>
      </c>
      <c r="S378" s="328" t="str">
        <f>IFERROR(VLOOKUP(Table3[[#This Row],[PLAYER]],RB_L3!$AB:$AF,2,0),"-")</f>
        <v/>
      </c>
      <c r="T378" s="329" t="str">
        <f>IFERROR(VLOOKUP(Table3[[#This Row],[PLAYER]],'RB_L1 '!$AB:$AC,2,0),"-")</f>
        <v>-</v>
      </c>
      <c r="W378" s="292" t="s">
        <v>1425</v>
      </c>
      <c r="X378" s="336" t="str">
        <f>IFERROR(VLOOKUP(Table5[[#This Row],[PLAYER]],TE_L1!$AD:$AF,3,0),"-")</f>
        <v>-</v>
      </c>
      <c r="Y378" s="326" t="str">
        <f>IFERROR(VLOOKUP(Table5[[#This Row],[PLAYER]],TE_SEA!$AD:$AE,2,0),"-")</f>
        <v/>
      </c>
      <c r="Z378" s="326" t="str">
        <f>IFERROR(VLOOKUP(Table5[[#This Row],[PLAYER]],TE_L1!$AD:$AE,2,0),"-")</f>
        <v>-</v>
      </c>
    </row>
    <row r="379" spans="2:26" x14ac:dyDescent="0.3">
      <c r="B379" s="43" t="s">
        <v>1425</v>
      </c>
      <c r="C379" s="286" t="str">
        <f>IFERROR(VLOOKUP(Table2[[#This Row],[PLAYER]],QB_L1!$AB:$AD,3,0),"-")</f>
        <v/>
      </c>
      <c r="D379" s="244" t="str">
        <f>IFERROR(VLOOKUP(Table2[[#This Row],[PLAYER]],QB_SEA!$AB:$AC,2,0),"-")</f>
        <v/>
      </c>
      <c r="E379" s="244" t="str">
        <f>IFERROR(VLOOKUP(Table2[[#This Row],[PLAYER]],QB_L3!$AB:$AC,2,0),"-")</f>
        <v/>
      </c>
      <c r="F379" s="244" t="str">
        <f>IFERROR(VLOOKUP(Table2[[#This Row],[PLAYER]],QB_L1!$AB:$AC,2,0),"-")</f>
        <v/>
      </c>
      <c r="I379" s="43" t="s">
        <v>1425</v>
      </c>
      <c r="J379" s="286" t="str">
        <f>IFERROR(VLOOKUP(Table25[[#This Row],[PLAYER]],WR_L1!$AD:$AF,3,0),"-")</f>
        <v/>
      </c>
      <c r="K379" s="244" t="str">
        <f>IFERROR(VLOOKUP(Table25[[#This Row],[PLAYER]],WR_SEA!$AD:$AF,2,0),"-")</f>
        <v/>
      </c>
      <c r="L379" s="244" t="str">
        <f>IFERROR(VLOOKUP(Table25[[#This Row],[PLAYER]],WR_L3!$AD:$AF,2,0),"-")</f>
        <v>-</v>
      </c>
      <c r="M379" s="244" t="str">
        <f>IFERROR(VLOOKUP(Table25[[#This Row],[PLAYER]],WR_L1!$AD:$AF,2,0),"-")</f>
        <v/>
      </c>
      <c r="P379" s="290" t="s">
        <v>1425</v>
      </c>
      <c r="Q379" s="327" t="str">
        <f>IFERROR(VLOOKUP(Table3[[#This Row],[PLAYER]],RB_SEA!$AB:$AD,3,0),"")</f>
        <v/>
      </c>
      <c r="R379" s="328" t="str">
        <f>IFERROR(VLOOKUP(Table3[[#This Row],[PLAYER]],RB_SEA!$AB:$AF,2,0),"-")</f>
        <v/>
      </c>
      <c r="S379" s="328" t="str">
        <f>IFERROR(VLOOKUP(Table3[[#This Row],[PLAYER]],RB_L3!$AB:$AF,2,0),"-")</f>
        <v/>
      </c>
      <c r="T379" s="329" t="str">
        <f>IFERROR(VLOOKUP(Table3[[#This Row],[PLAYER]],'RB_L1 '!$AB:$AC,2,0),"-")</f>
        <v>-</v>
      </c>
      <c r="W379" s="292" t="s">
        <v>1425</v>
      </c>
      <c r="X379" s="336" t="str">
        <f>IFERROR(VLOOKUP(Table5[[#This Row],[PLAYER]],TE_L1!$AD:$AF,3,0),"-")</f>
        <v>-</v>
      </c>
      <c r="Y379" s="326" t="str">
        <f>IFERROR(VLOOKUP(Table5[[#This Row],[PLAYER]],TE_SEA!$AD:$AE,2,0),"-")</f>
        <v/>
      </c>
      <c r="Z379" s="326" t="str">
        <f>IFERROR(VLOOKUP(Table5[[#This Row],[PLAYER]],TE_L1!$AD:$AE,2,0),"-")</f>
        <v>-</v>
      </c>
    </row>
    <row r="380" spans="2:26" x14ac:dyDescent="0.3">
      <c r="B380" s="43" t="s">
        <v>1425</v>
      </c>
      <c r="C380" s="286" t="str">
        <f>IFERROR(VLOOKUP(Table2[[#This Row],[PLAYER]],QB_L1!$AB:$AD,3,0),"-")</f>
        <v/>
      </c>
      <c r="D380" s="244" t="str">
        <f>IFERROR(VLOOKUP(Table2[[#This Row],[PLAYER]],QB_SEA!$AB:$AC,2,0),"-")</f>
        <v/>
      </c>
      <c r="E380" s="244" t="str">
        <f>IFERROR(VLOOKUP(Table2[[#This Row],[PLAYER]],QB_L3!$AB:$AC,2,0),"-")</f>
        <v/>
      </c>
      <c r="F380" s="244" t="str">
        <f>IFERROR(VLOOKUP(Table2[[#This Row],[PLAYER]],QB_L1!$AB:$AC,2,0),"-")</f>
        <v/>
      </c>
      <c r="I380" s="43" t="s">
        <v>1425</v>
      </c>
      <c r="J380" s="286" t="str">
        <f>IFERROR(VLOOKUP(Table25[[#This Row],[PLAYER]],WR_L1!$AD:$AF,3,0),"-")</f>
        <v/>
      </c>
      <c r="K380" s="244" t="str">
        <f>IFERROR(VLOOKUP(Table25[[#This Row],[PLAYER]],WR_SEA!$AD:$AF,2,0),"-")</f>
        <v/>
      </c>
      <c r="L380" s="244" t="str">
        <f>IFERROR(VLOOKUP(Table25[[#This Row],[PLAYER]],WR_L3!$AD:$AF,2,0),"-")</f>
        <v>-</v>
      </c>
      <c r="M380" s="244" t="str">
        <f>IFERROR(VLOOKUP(Table25[[#This Row],[PLAYER]],WR_L1!$AD:$AF,2,0),"-")</f>
        <v/>
      </c>
      <c r="P380" s="290" t="s">
        <v>1425</v>
      </c>
      <c r="Q380" s="327" t="str">
        <f>IFERROR(VLOOKUP(Table3[[#This Row],[PLAYER]],RB_SEA!$AB:$AD,3,0),"")</f>
        <v/>
      </c>
      <c r="R380" s="328" t="str">
        <f>IFERROR(VLOOKUP(Table3[[#This Row],[PLAYER]],RB_SEA!$AB:$AF,2,0),"-")</f>
        <v/>
      </c>
      <c r="S380" s="328" t="str">
        <f>IFERROR(VLOOKUP(Table3[[#This Row],[PLAYER]],RB_L3!$AB:$AF,2,0),"-")</f>
        <v/>
      </c>
      <c r="T380" s="329" t="str">
        <f>IFERROR(VLOOKUP(Table3[[#This Row],[PLAYER]],'RB_L1 '!$AB:$AC,2,0),"-")</f>
        <v>-</v>
      </c>
      <c r="W380" s="292" t="s">
        <v>1425</v>
      </c>
      <c r="X380" s="336" t="str">
        <f>IFERROR(VLOOKUP(Table5[[#This Row],[PLAYER]],TE_L1!$AD:$AF,3,0),"-")</f>
        <v>-</v>
      </c>
      <c r="Y380" s="326" t="str">
        <f>IFERROR(VLOOKUP(Table5[[#This Row],[PLAYER]],TE_SEA!$AD:$AE,2,0),"-")</f>
        <v/>
      </c>
      <c r="Z380" s="326" t="str">
        <f>IFERROR(VLOOKUP(Table5[[#This Row],[PLAYER]],TE_L1!$AD:$AE,2,0),"-")</f>
        <v>-</v>
      </c>
    </row>
    <row r="381" spans="2:26" x14ac:dyDescent="0.3">
      <c r="B381" s="43" t="s">
        <v>1425</v>
      </c>
      <c r="C381" s="286" t="str">
        <f>IFERROR(VLOOKUP(Table2[[#This Row],[PLAYER]],QB_L1!$AB:$AD,3,0),"-")</f>
        <v/>
      </c>
      <c r="D381" s="244" t="str">
        <f>IFERROR(VLOOKUP(Table2[[#This Row],[PLAYER]],QB_SEA!$AB:$AC,2,0),"-")</f>
        <v/>
      </c>
      <c r="E381" s="244" t="str">
        <f>IFERROR(VLOOKUP(Table2[[#This Row],[PLAYER]],QB_L3!$AB:$AC,2,0),"-")</f>
        <v/>
      </c>
      <c r="F381" s="244" t="str">
        <f>IFERROR(VLOOKUP(Table2[[#This Row],[PLAYER]],QB_L1!$AB:$AC,2,0),"-")</f>
        <v/>
      </c>
      <c r="I381" s="43" t="s">
        <v>1425</v>
      </c>
      <c r="J381" s="286" t="str">
        <f>IFERROR(VLOOKUP(Table25[[#This Row],[PLAYER]],WR_L1!$AD:$AF,3,0),"-")</f>
        <v/>
      </c>
      <c r="K381" s="244" t="str">
        <f>IFERROR(VLOOKUP(Table25[[#This Row],[PLAYER]],WR_SEA!$AD:$AF,2,0),"-")</f>
        <v/>
      </c>
      <c r="L381" s="244" t="str">
        <f>IFERROR(VLOOKUP(Table25[[#This Row],[PLAYER]],WR_L3!$AD:$AF,2,0),"-")</f>
        <v>-</v>
      </c>
      <c r="M381" s="244" t="str">
        <f>IFERROR(VLOOKUP(Table25[[#This Row],[PLAYER]],WR_L1!$AD:$AF,2,0),"-")</f>
        <v/>
      </c>
      <c r="P381" s="290" t="s">
        <v>1425</v>
      </c>
      <c r="Q381" s="327" t="str">
        <f>IFERROR(VLOOKUP(Table3[[#This Row],[PLAYER]],RB_SEA!$AB:$AD,3,0),"")</f>
        <v/>
      </c>
      <c r="R381" s="328" t="str">
        <f>IFERROR(VLOOKUP(Table3[[#This Row],[PLAYER]],RB_SEA!$AB:$AF,2,0),"-")</f>
        <v/>
      </c>
      <c r="S381" s="328" t="str">
        <f>IFERROR(VLOOKUP(Table3[[#This Row],[PLAYER]],RB_L3!$AB:$AF,2,0),"-")</f>
        <v/>
      </c>
      <c r="T381" s="329" t="str">
        <f>IFERROR(VLOOKUP(Table3[[#This Row],[PLAYER]],'RB_L1 '!$AB:$AC,2,0),"-")</f>
        <v>-</v>
      </c>
      <c r="W381" s="292" t="s">
        <v>1425</v>
      </c>
      <c r="X381" s="336" t="str">
        <f>IFERROR(VLOOKUP(Table5[[#This Row],[PLAYER]],TE_L1!$AD:$AF,3,0),"-")</f>
        <v>-</v>
      </c>
      <c r="Y381" s="326" t="str">
        <f>IFERROR(VLOOKUP(Table5[[#This Row],[PLAYER]],TE_SEA!$AD:$AE,2,0),"-")</f>
        <v/>
      </c>
      <c r="Z381" s="326" t="str">
        <f>IFERROR(VLOOKUP(Table5[[#This Row],[PLAYER]],TE_L1!$AD:$AE,2,0),"-")</f>
        <v>-</v>
      </c>
    </row>
    <row r="382" spans="2:26" x14ac:dyDescent="0.3">
      <c r="B382" s="43" t="s">
        <v>1425</v>
      </c>
      <c r="C382" s="286" t="str">
        <f>IFERROR(VLOOKUP(Table2[[#This Row],[PLAYER]],QB_L1!$AB:$AD,3,0),"-")</f>
        <v/>
      </c>
      <c r="D382" s="244" t="str">
        <f>IFERROR(VLOOKUP(Table2[[#This Row],[PLAYER]],QB_SEA!$AB:$AC,2,0),"-")</f>
        <v/>
      </c>
      <c r="E382" s="244" t="str">
        <f>IFERROR(VLOOKUP(Table2[[#This Row],[PLAYER]],QB_L3!$AB:$AC,2,0),"-")</f>
        <v/>
      </c>
      <c r="F382" s="244" t="str">
        <f>IFERROR(VLOOKUP(Table2[[#This Row],[PLAYER]],QB_L1!$AB:$AC,2,0),"-")</f>
        <v/>
      </c>
      <c r="I382" s="43" t="s">
        <v>1425</v>
      </c>
      <c r="J382" s="286" t="str">
        <f>IFERROR(VLOOKUP(Table25[[#This Row],[PLAYER]],WR_L1!$AD:$AF,3,0),"-")</f>
        <v/>
      </c>
      <c r="K382" s="244" t="str">
        <f>IFERROR(VLOOKUP(Table25[[#This Row],[PLAYER]],WR_SEA!$AD:$AF,2,0),"-")</f>
        <v/>
      </c>
      <c r="L382" s="244" t="str">
        <f>IFERROR(VLOOKUP(Table25[[#This Row],[PLAYER]],WR_L3!$AD:$AF,2,0),"-")</f>
        <v>-</v>
      </c>
      <c r="M382" s="244" t="str">
        <f>IFERROR(VLOOKUP(Table25[[#This Row],[PLAYER]],WR_L1!$AD:$AF,2,0),"-")</f>
        <v/>
      </c>
      <c r="P382" s="290" t="s">
        <v>1425</v>
      </c>
      <c r="Q382" s="327" t="str">
        <f>IFERROR(VLOOKUP(Table3[[#This Row],[PLAYER]],RB_SEA!$AB:$AD,3,0),"")</f>
        <v/>
      </c>
      <c r="R382" s="328" t="str">
        <f>IFERROR(VLOOKUP(Table3[[#This Row],[PLAYER]],RB_SEA!$AB:$AF,2,0),"-")</f>
        <v/>
      </c>
      <c r="S382" s="328" t="str">
        <f>IFERROR(VLOOKUP(Table3[[#This Row],[PLAYER]],RB_L3!$AB:$AF,2,0),"-")</f>
        <v/>
      </c>
      <c r="T382" s="329" t="str">
        <f>IFERROR(VLOOKUP(Table3[[#This Row],[PLAYER]],'RB_L1 '!$AB:$AC,2,0),"-")</f>
        <v>-</v>
      </c>
      <c r="W382" s="292" t="s">
        <v>1425</v>
      </c>
      <c r="X382" s="336" t="str">
        <f>IFERROR(VLOOKUP(Table5[[#This Row],[PLAYER]],TE_L1!$AD:$AF,3,0),"-")</f>
        <v>-</v>
      </c>
      <c r="Y382" s="326" t="str">
        <f>IFERROR(VLOOKUP(Table5[[#This Row],[PLAYER]],TE_SEA!$AD:$AE,2,0),"-")</f>
        <v/>
      </c>
      <c r="Z382" s="326" t="str">
        <f>IFERROR(VLOOKUP(Table5[[#This Row],[PLAYER]],TE_L1!$AD:$AE,2,0),"-")</f>
        <v>-</v>
      </c>
    </row>
    <row r="383" spans="2:26" x14ac:dyDescent="0.3">
      <c r="B383" s="43" t="s">
        <v>1425</v>
      </c>
      <c r="C383" s="286" t="str">
        <f>IFERROR(VLOOKUP(Table2[[#This Row],[PLAYER]],QB_L1!$AB:$AD,3,0),"-")</f>
        <v/>
      </c>
      <c r="D383" s="244" t="str">
        <f>IFERROR(VLOOKUP(Table2[[#This Row],[PLAYER]],QB_SEA!$AB:$AC,2,0),"-")</f>
        <v/>
      </c>
      <c r="E383" s="244" t="str">
        <f>IFERROR(VLOOKUP(Table2[[#This Row],[PLAYER]],QB_L3!$AB:$AC,2,0),"-")</f>
        <v/>
      </c>
      <c r="F383" s="244" t="str">
        <f>IFERROR(VLOOKUP(Table2[[#This Row],[PLAYER]],QB_L1!$AB:$AC,2,0),"-")</f>
        <v/>
      </c>
      <c r="I383" s="43" t="s">
        <v>1425</v>
      </c>
      <c r="J383" s="286" t="str">
        <f>IFERROR(VLOOKUP(Table25[[#This Row],[PLAYER]],WR_L1!$AD:$AF,3,0),"-")</f>
        <v/>
      </c>
      <c r="K383" s="244" t="str">
        <f>IFERROR(VLOOKUP(Table25[[#This Row],[PLAYER]],WR_SEA!$AD:$AF,2,0),"-")</f>
        <v/>
      </c>
      <c r="L383" s="244" t="str">
        <f>IFERROR(VLOOKUP(Table25[[#This Row],[PLAYER]],WR_L3!$AD:$AF,2,0),"-")</f>
        <v>-</v>
      </c>
      <c r="M383" s="244" t="str">
        <f>IFERROR(VLOOKUP(Table25[[#This Row],[PLAYER]],WR_L1!$AD:$AF,2,0),"-")</f>
        <v/>
      </c>
      <c r="P383" s="290" t="s">
        <v>1425</v>
      </c>
      <c r="Q383" s="327" t="str">
        <f>IFERROR(VLOOKUP(Table3[[#This Row],[PLAYER]],RB_SEA!$AB:$AD,3,0),"")</f>
        <v/>
      </c>
      <c r="R383" s="328" t="str">
        <f>IFERROR(VLOOKUP(Table3[[#This Row],[PLAYER]],RB_SEA!$AB:$AF,2,0),"-")</f>
        <v/>
      </c>
      <c r="S383" s="328" t="str">
        <f>IFERROR(VLOOKUP(Table3[[#This Row],[PLAYER]],RB_L3!$AB:$AF,2,0),"-")</f>
        <v/>
      </c>
      <c r="T383" s="329" t="str">
        <f>IFERROR(VLOOKUP(Table3[[#This Row],[PLAYER]],'RB_L1 '!$AB:$AC,2,0),"-")</f>
        <v>-</v>
      </c>
      <c r="W383" s="292" t="s">
        <v>1425</v>
      </c>
      <c r="X383" s="336" t="str">
        <f>IFERROR(VLOOKUP(Table5[[#This Row],[PLAYER]],TE_L1!$AD:$AF,3,0),"-")</f>
        <v>-</v>
      </c>
      <c r="Y383" s="326" t="str">
        <f>IFERROR(VLOOKUP(Table5[[#This Row],[PLAYER]],TE_SEA!$AD:$AE,2,0),"-")</f>
        <v/>
      </c>
      <c r="Z383" s="326" t="str">
        <f>IFERROR(VLOOKUP(Table5[[#This Row],[PLAYER]],TE_L1!$AD:$AE,2,0),"-")</f>
        <v>-</v>
      </c>
    </row>
    <row r="384" spans="2:26" x14ac:dyDescent="0.3">
      <c r="B384" s="43" t="s">
        <v>1425</v>
      </c>
      <c r="C384" s="286" t="str">
        <f>IFERROR(VLOOKUP(Table2[[#This Row],[PLAYER]],QB_L1!$AB:$AD,3,0),"-")</f>
        <v/>
      </c>
      <c r="D384" s="244" t="str">
        <f>IFERROR(VLOOKUP(Table2[[#This Row],[PLAYER]],QB_SEA!$AB:$AC,2,0),"-")</f>
        <v/>
      </c>
      <c r="E384" s="244" t="str">
        <f>IFERROR(VLOOKUP(Table2[[#This Row],[PLAYER]],QB_L3!$AB:$AC,2,0),"-")</f>
        <v/>
      </c>
      <c r="F384" s="244" t="str">
        <f>IFERROR(VLOOKUP(Table2[[#This Row],[PLAYER]],QB_L1!$AB:$AC,2,0),"-")</f>
        <v/>
      </c>
      <c r="I384" s="43" t="s">
        <v>1425</v>
      </c>
      <c r="J384" s="286" t="str">
        <f>IFERROR(VLOOKUP(Table25[[#This Row],[PLAYER]],WR_L1!$AD:$AF,3,0),"-")</f>
        <v/>
      </c>
      <c r="K384" s="244" t="str">
        <f>IFERROR(VLOOKUP(Table25[[#This Row],[PLAYER]],WR_SEA!$AD:$AF,2,0),"-")</f>
        <v/>
      </c>
      <c r="L384" s="244" t="str">
        <f>IFERROR(VLOOKUP(Table25[[#This Row],[PLAYER]],WR_L3!$AD:$AF,2,0),"-")</f>
        <v>-</v>
      </c>
      <c r="M384" s="244" t="str">
        <f>IFERROR(VLOOKUP(Table25[[#This Row],[PLAYER]],WR_L1!$AD:$AF,2,0),"-")</f>
        <v/>
      </c>
      <c r="P384" s="290" t="s">
        <v>1425</v>
      </c>
      <c r="Q384" s="327" t="str">
        <f>IFERROR(VLOOKUP(Table3[[#This Row],[PLAYER]],RB_SEA!$AB:$AD,3,0),"")</f>
        <v/>
      </c>
      <c r="R384" s="328" t="str">
        <f>IFERROR(VLOOKUP(Table3[[#This Row],[PLAYER]],RB_SEA!$AB:$AF,2,0),"-")</f>
        <v/>
      </c>
      <c r="S384" s="328" t="str">
        <f>IFERROR(VLOOKUP(Table3[[#This Row],[PLAYER]],RB_L3!$AB:$AF,2,0),"-")</f>
        <v/>
      </c>
      <c r="T384" s="329" t="str">
        <f>IFERROR(VLOOKUP(Table3[[#This Row],[PLAYER]],'RB_L1 '!$AB:$AC,2,0),"-")</f>
        <v>-</v>
      </c>
      <c r="W384" s="292" t="s">
        <v>1425</v>
      </c>
      <c r="X384" s="336" t="str">
        <f>IFERROR(VLOOKUP(Table5[[#This Row],[PLAYER]],TE_L1!$AD:$AF,3,0),"-")</f>
        <v>-</v>
      </c>
      <c r="Y384" s="326" t="str">
        <f>IFERROR(VLOOKUP(Table5[[#This Row],[PLAYER]],TE_SEA!$AD:$AE,2,0),"-")</f>
        <v/>
      </c>
      <c r="Z384" s="326" t="str">
        <f>IFERROR(VLOOKUP(Table5[[#This Row],[PLAYER]],TE_L1!$AD:$AE,2,0),"-")</f>
        <v>-</v>
      </c>
    </row>
    <row r="385" spans="2:26" x14ac:dyDescent="0.3">
      <c r="B385" s="43" t="s">
        <v>1425</v>
      </c>
      <c r="C385" s="286" t="str">
        <f>IFERROR(VLOOKUP(Table2[[#This Row],[PLAYER]],QB_L1!$AB:$AD,3,0),"-")</f>
        <v/>
      </c>
      <c r="D385" s="244" t="str">
        <f>IFERROR(VLOOKUP(Table2[[#This Row],[PLAYER]],QB_SEA!$AB:$AC,2,0),"-")</f>
        <v/>
      </c>
      <c r="E385" s="244" t="str">
        <f>IFERROR(VLOOKUP(Table2[[#This Row],[PLAYER]],QB_L3!$AB:$AC,2,0),"-")</f>
        <v/>
      </c>
      <c r="F385" s="244" t="str">
        <f>IFERROR(VLOOKUP(Table2[[#This Row],[PLAYER]],QB_L1!$AB:$AC,2,0),"-")</f>
        <v/>
      </c>
      <c r="I385" s="43" t="s">
        <v>1425</v>
      </c>
      <c r="J385" s="286" t="str">
        <f>IFERROR(VLOOKUP(Table25[[#This Row],[PLAYER]],WR_L1!$AD:$AF,3,0),"-")</f>
        <v/>
      </c>
      <c r="K385" s="244" t="str">
        <f>IFERROR(VLOOKUP(Table25[[#This Row],[PLAYER]],WR_SEA!$AD:$AF,2,0),"-")</f>
        <v/>
      </c>
      <c r="L385" s="244" t="str">
        <f>IFERROR(VLOOKUP(Table25[[#This Row],[PLAYER]],WR_L3!$AD:$AF,2,0),"-")</f>
        <v>-</v>
      </c>
      <c r="M385" s="244" t="str">
        <f>IFERROR(VLOOKUP(Table25[[#This Row],[PLAYER]],WR_L1!$AD:$AF,2,0),"-")</f>
        <v/>
      </c>
      <c r="P385" s="290" t="s">
        <v>1425</v>
      </c>
      <c r="Q385" s="327" t="str">
        <f>IFERROR(VLOOKUP(Table3[[#This Row],[PLAYER]],RB_SEA!$AB:$AD,3,0),"")</f>
        <v/>
      </c>
      <c r="R385" s="328" t="str">
        <f>IFERROR(VLOOKUP(Table3[[#This Row],[PLAYER]],RB_SEA!$AB:$AF,2,0),"-")</f>
        <v/>
      </c>
      <c r="S385" s="328" t="str">
        <f>IFERROR(VLOOKUP(Table3[[#This Row],[PLAYER]],RB_L3!$AB:$AF,2,0),"-")</f>
        <v/>
      </c>
      <c r="T385" s="329" t="str">
        <f>IFERROR(VLOOKUP(Table3[[#This Row],[PLAYER]],'RB_L1 '!$AB:$AC,2,0),"-")</f>
        <v>-</v>
      </c>
      <c r="W385" s="292" t="s">
        <v>1425</v>
      </c>
      <c r="X385" s="336" t="str">
        <f>IFERROR(VLOOKUP(Table5[[#This Row],[PLAYER]],TE_L1!$AD:$AF,3,0),"-")</f>
        <v>-</v>
      </c>
      <c r="Y385" s="326" t="str">
        <f>IFERROR(VLOOKUP(Table5[[#This Row],[PLAYER]],TE_SEA!$AD:$AE,2,0),"-")</f>
        <v/>
      </c>
      <c r="Z385" s="326" t="str">
        <f>IFERROR(VLOOKUP(Table5[[#This Row],[PLAYER]],TE_L1!$AD:$AE,2,0),"-")</f>
        <v>-</v>
      </c>
    </row>
    <row r="386" spans="2:26" x14ac:dyDescent="0.3">
      <c r="B386" s="43" t="s">
        <v>1425</v>
      </c>
      <c r="C386" s="286" t="str">
        <f>IFERROR(VLOOKUP(Table2[[#This Row],[PLAYER]],QB_L1!$AB:$AD,3,0),"-")</f>
        <v/>
      </c>
      <c r="D386" s="244" t="str">
        <f>IFERROR(VLOOKUP(Table2[[#This Row],[PLAYER]],QB_SEA!$AB:$AC,2,0),"-")</f>
        <v/>
      </c>
      <c r="E386" s="244" t="str">
        <f>IFERROR(VLOOKUP(Table2[[#This Row],[PLAYER]],QB_L3!$AB:$AC,2,0),"-")</f>
        <v/>
      </c>
      <c r="F386" s="244" t="str">
        <f>IFERROR(VLOOKUP(Table2[[#This Row],[PLAYER]],QB_L1!$AB:$AC,2,0),"-")</f>
        <v/>
      </c>
      <c r="I386" s="43" t="s">
        <v>1425</v>
      </c>
      <c r="J386" s="286" t="str">
        <f>IFERROR(VLOOKUP(Table25[[#This Row],[PLAYER]],WR_L1!$AD:$AF,3,0),"-")</f>
        <v/>
      </c>
      <c r="K386" s="244" t="str">
        <f>IFERROR(VLOOKUP(Table25[[#This Row],[PLAYER]],WR_SEA!$AD:$AF,2,0),"-")</f>
        <v/>
      </c>
      <c r="L386" s="244" t="str">
        <f>IFERROR(VLOOKUP(Table25[[#This Row],[PLAYER]],WR_L3!$AD:$AF,2,0),"-")</f>
        <v>-</v>
      </c>
      <c r="M386" s="244" t="str">
        <f>IFERROR(VLOOKUP(Table25[[#This Row],[PLAYER]],WR_L1!$AD:$AF,2,0),"-")</f>
        <v/>
      </c>
      <c r="P386" s="290" t="s">
        <v>1425</v>
      </c>
      <c r="Q386" s="327" t="str">
        <f>IFERROR(VLOOKUP(Table3[[#This Row],[PLAYER]],RB_SEA!$AB:$AD,3,0),"")</f>
        <v/>
      </c>
      <c r="R386" s="328" t="str">
        <f>IFERROR(VLOOKUP(Table3[[#This Row],[PLAYER]],RB_SEA!$AB:$AF,2,0),"-")</f>
        <v/>
      </c>
      <c r="S386" s="328" t="str">
        <f>IFERROR(VLOOKUP(Table3[[#This Row],[PLAYER]],RB_L3!$AB:$AF,2,0),"-")</f>
        <v/>
      </c>
      <c r="T386" s="329" t="str">
        <f>IFERROR(VLOOKUP(Table3[[#This Row],[PLAYER]],'RB_L1 '!$AB:$AC,2,0),"-")</f>
        <v>-</v>
      </c>
      <c r="W386" s="292" t="s">
        <v>1425</v>
      </c>
      <c r="X386" s="336" t="str">
        <f>IFERROR(VLOOKUP(Table5[[#This Row],[PLAYER]],TE_L1!$AD:$AF,3,0),"-")</f>
        <v>-</v>
      </c>
      <c r="Y386" s="326" t="str">
        <f>IFERROR(VLOOKUP(Table5[[#This Row],[PLAYER]],TE_SEA!$AD:$AE,2,0),"-")</f>
        <v/>
      </c>
      <c r="Z386" s="326" t="str">
        <f>IFERROR(VLOOKUP(Table5[[#This Row],[PLAYER]],TE_L1!$AD:$AE,2,0),"-")</f>
        <v>-</v>
      </c>
    </row>
    <row r="387" spans="2:26" x14ac:dyDescent="0.3">
      <c r="B387" s="43" t="s">
        <v>1425</v>
      </c>
      <c r="C387" s="286" t="str">
        <f>IFERROR(VLOOKUP(Table2[[#This Row],[PLAYER]],QB_L1!$AB:$AD,3,0),"-")</f>
        <v/>
      </c>
      <c r="D387" s="244" t="str">
        <f>IFERROR(VLOOKUP(Table2[[#This Row],[PLAYER]],QB_SEA!$AB:$AC,2,0),"-")</f>
        <v/>
      </c>
      <c r="E387" s="244" t="str">
        <f>IFERROR(VLOOKUP(Table2[[#This Row],[PLAYER]],QB_L3!$AB:$AC,2,0),"-")</f>
        <v/>
      </c>
      <c r="F387" s="244" t="str">
        <f>IFERROR(VLOOKUP(Table2[[#This Row],[PLAYER]],QB_L1!$AB:$AC,2,0),"-")</f>
        <v/>
      </c>
      <c r="I387" s="43" t="s">
        <v>1425</v>
      </c>
      <c r="J387" s="286" t="str">
        <f>IFERROR(VLOOKUP(Table25[[#This Row],[PLAYER]],WR_L1!$AD:$AF,3,0),"-")</f>
        <v/>
      </c>
      <c r="K387" s="244" t="str">
        <f>IFERROR(VLOOKUP(Table25[[#This Row],[PLAYER]],WR_SEA!$AD:$AF,2,0),"-")</f>
        <v/>
      </c>
      <c r="L387" s="244" t="str">
        <f>IFERROR(VLOOKUP(Table25[[#This Row],[PLAYER]],WR_L3!$AD:$AF,2,0),"-")</f>
        <v>-</v>
      </c>
      <c r="M387" s="244" t="str">
        <f>IFERROR(VLOOKUP(Table25[[#This Row],[PLAYER]],WR_L1!$AD:$AF,2,0),"-")</f>
        <v/>
      </c>
      <c r="P387" s="290" t="s">
        <v>1425</v>
      </c>
      <c r="Q387" s="327" t="str">
        <f>IFERROR(VLOOKUP(Table3[[#This Row],[PLAYER]],RB_SEA!$AB:$AD,3,0),"")</f>
        <v/>
      </c>
      <c r="R387" s="328" t="str">
        <f>IFERROR(VLOOKUP(Table3[[#This Row],[PLAYER]],RB_SEA!$AB:$AF,2,0),"-")</f>
        <v/>
      </c>
      <c r="S387" s="328" t="str">
        <f>IFERROR(VLOOKUP(Table3[[#This Row],[PLAYER]],RB_L3!$AB:$AF,2,0),"-")</f>
        <v/>
      </c>
      <c r="T387" s="329" t="str">
        <f>IFERROR(VLOOKUP(Table3[[#This Row],[PLAYER]],'RB_L1 '!$AB:$AC,2,0),"-")</f>
        <v>-</v>
      </c>
      <c r="W387" s="292" t="s">
        <v>1425</v>
      </c>
      <c r="X387" s="336" t="str">
        <f>IFERROR(VLOOKUP(Table5[[#This Row],[PLAYER]],TE_L1!$AD:$AF,3,0),"-")</f>
        <v>-</v>
      </c>
      <c r="Y387" s="326" t="str">
        <f>IFERROR(VLOOKUP(Table5[[#This Row],[PLAYER]],TE_SEA!$AD:$AE,2,0),"-")</f>
        <v/>
      </c>
      <c r="Z387" s="326" t="str">
        <f>IFERROR(VLOOKUP(Table5[[#This Row],[PLAYER]],TE_L1!$AD:$AE,2,0),"-")</f>
        <v>-</v>
      </c>
    </row>
    <row r="388" spans="2:26" x14ac:dyDescent="0.3">
      <c r="B388" s="43" t="s">
        <v>1425</v>
      </c>
      <c r="C388" s="286" t="str">
        <f>IFERROR(VLOOKUP(Table2[[#This Row],[PLAYER]],QB_L1!$AB:$AD,3,0),"-")</f>
        <v/>
      </c>
      <c r="D388" s="244" t="str">
        <f>IFERROR(VLOOKUP(Table2[[#This Row],[PLAYER]],QB_SEA!$AB:$AC,2,0),"-")</f>
        <v/>
      </c>
      <c r="E388" s="244" t="str">
        <f>IFERROR(VLOOKUP(Table2[[#This Row],[PLAYER]],QB_L3!$AB:$AC,2,0),"-")</f>
        <v/>
      </c>
      <c r="F388" s="244" t="str">
        <f>IFERROR(VLOOKUP(Table2[[#This Row],[PLAYER]],QB_L1!$AB:$AC,2,0),"-")</f>
        <v/>
      </c>
      <c r="I388" s="43" t="s">
        <v>1425</v>
      </c>
      <c r="J388" s="286" t="str">
        <f>IFERROR(VLOOKUP(Table25[[#This Row],[PLAYER]],WR_L1!$AD:$AF,3,0),"-")</f>
        <v/>
      </c>
      <c r="K388" s="244" t="str">
        <f>IFERROR(VLOOKUP(Table25[[#This Row],[PLAYER]],WR_SEA!$AD:$AF,2,0),"-")</f>
        <v/>
      </c>
      <c r="L388" s="244" t="str">
        <f>IFERROR(VLOOKUP(Table25[[#This Row],[PLAYER]],WR_L3!$AD:$AF,2,0),"-")</f>
        <v>-</v>
      </c>
      <c r="M388" s="244" t="str">
        <f>IFERROR(VLOOKUP(Table25[[#This Row],[PLAYER]],WR_L1!$AD:$AF,2,0),"-")</f>
        <v/>
      </c>
      <c r="P388" s="290" t="s">
        <v>1425</v>
      </c>
      <c r="Q388" s="327" t="str">
        <f>IFERROR(VLOOKUP(Table3[[#This Row],[PLAYER]],RB_SEA!$AB:$AD,3,0),"")</f>
        <v/>
      </c>
      <c r="R388" s="328" t="str">
        <f>IFERROR(VLOOKUP(Table3[[#This Row],[PLAYER]],RB_SEA!$AB:$AF,2,0),"-")</f>
        <v/>
      </c>
      <c r="S388" s="328" t="str">
        <f>IFERROR(VLOOKUP(Table3[[#This Row],[PLAYER]],RB_L3!$AB:$AF,2,0),"-")</f>
        <v/>
      </c>
      <c r="T388" s="329" t="str">
        <f>IFERROR(VLOOKUP(Table3[[#This Row],[PLAYER]],'RB_L1 '!$AB:$AC,2,0),"-")</f>
        <v>-</v>
      </c>
      <c r="W388" s="292" t="s">
        <v>1425</v>
      </c>
      <c r="X388" s="336" t="str">
        <f>IFERROR(VLOOKUP(Table5[[#This Row],[PLAYER]],TE_L1!$AD:$AF,3,0),"-")</f>
        <v>-</v>
      </c>
      <c r="Y388" s="326" t="str">
        <f>IFERROR(VLOOKUP(Table5[[#This Row],[PLAYER]],TE_SEA!$AD:$AE,2,0),"-")</f>
        <v/>
      </c>
      <c r="Z388" s="326" t="str">
        <f>IFERROR(VLOOKUP(Table5[[#This Row],[PLAYER]],TE_L1!$AD:$AE,2,0),"-")</f>
        <v>-</v>
      </c>
    </row>
    <row r="389" spans="2:26" x14ac:dyDescent="0.3">
      <c r="B389" s="43" t="s">
        <v>1425</v>
      </c>
      <c r="C389" s="286" t="str">
        <f>IFERROR(VLOOKUP(Table2[[#This Row],[PLAYER]],QB_L1!$AB:$AD,3,0),"-")</f>
        <v/>
      </c>
      <c r="D389" s="244" t="str">
        <f>IFERROR(VLOOKUP(Table2[[#This Row],[PLAYER]],QB_SEA!$AB:$AC,2,0),"-")</f>
        <v/>
      </c>
      <c r="E389" s="244" t="str">
        <f>IFERROR(VLOOKUP(Table2[[#This Row],[PLAYER]],QB_L3!$AB:$AC,2,0),"-")</f>
        <v/>
      </c>
      <c r="F389" s="244" t="str">
        <f>IFERROR(VLOOKUP(Table2[[#This Row],[PLAYER]],QB_L1!$AB:$AC,2,0),"-")</f>
        <v/>
      </c>
      <c r="I389" s="43" t="s">
        <v>1425</v>
      </c>
      <c r="J389" s="286" t="str">
        <f>IFERROR(VLOOKUP(Table25[[#This Row],[PLAYER]],WR_L1!$AD:$AF,3,0),"-")</f>
        <v/>
      </c>
      <c r="K389" s="244" t="str">
        <f>IFERROR(VLOOKUP(Table25[[#This Row],[PLAYER]],WR_SEA!$AD:$AF,2,0),"-")</f>
        <v/>
      </c>
      <c r="L389" s="244" t="str">
        <f>IFERROR(VLOOKUP(Table25[[#This Row],[PLAYER]],WR_L3!$AD:$AF,2,0),"-")</f>
        <v>-</v>
      </c>
      <c r="M389" s="244" t="str">
        <f>IFERROR(VLOOKUP(Table25[[#This Row],[PLAYER]],WR_L1!$AD:$AF,2,0),"-")</f>
        <v/>
      </c>
      <c r="P389" s="290" t="s">
        <v>1425</v>
      </c>
      <c r="Q389" s="327" t="str">
        <f>IFERROR(VLOOKUP(Table3[[#This Row],[PLAYER]],RB_SEA!$AB:$AD,3,0),"")</f>
        <v/>
      </c>
      <c r="R389" s="328" t="str">
        <f>IFERROR(VLOOKUP(Table3[[#This Row],[PLAYER]],RB_SEA!$AB:$AF,2,0),"-")</f>
        <v/>
      </c>
      <c r="S389" s="328" t="str">
        <f>IFERROR(VLOOKUP(Table3[[#This Row],[PLAYER]],RB_L3!$AB:$AF,2,0),"-")</f>
        <v/>
      </c>
      <c r="T389" s="329" t="str">
        <f>IFERROR(VLOOKUP(Table3[[#This Row],[PLAYER]],'RB_L1 '!$AB:$AC,2,0),"-")</f>
        <v>-</v>
      </c>
      <c r="W389" s="292" t="s">
        <v>1425</v>
      </c>
      <c r="X389" s="336" t="str">
        <f>IFERROR(VLOOKUP(Table5[[#This Row],[PLAYER]],TE_L1!$AD:$AF,3,0),"-")</f>
        <v>-</v>
      </c>
      <c r="Y389" s="326" t="str">
        <f>IFERROR(VLOOKUP(Table5[[#This Row],[PLAYER]],TE_SEA!$AD:$AE,2,0),"-")</f>
        <v/>
      </c>
      <c r="Z389" s="326" t="str">
        <f>IFERROR(VLOOKUP(Table5[[#This Row],[PLAYER]],TE_L1!$AD:$AE,2,0),"-")</f>
        <v>-</v>
      </c>
    </row>
    <row r="390" spans="2:26" x14ac:dyDescent="0.3">
      <c r="B390" s="43" t="s">
        <v>1425</v>
      </c>
      <c r="C390" s="286" t="str">
        <f>IFERROR(VLOOKUP(Table2[[#This Row],[PLAYER]],QB_L1!$AB:$AD,3,0),"-")</f>
        <v/>
      </c>
      <c r="D390" s="244" t="str">
        <f>IFERROR(VLOOKUP(Table2[[#This Row],[PLAYER]],QB_SEA!$AB:$AC,2,0),"-")</f>
        <v/>
      </c>
      <c r="E390" s="244" t="str">
        <f>IFERROR(VLOOKUP(Table2[[#This Row],[PLAYER]],QB_L3!$AB:$AC,2,0),"-")</f>
        <v/>
      </c>
      <c r="F390" s="244" t="str">
        <f>IFERROR(VLOOKUP(Table2[[#This Row],[PLAYER]],QB_L1!$AB:$AC,2,0),"-")</f>
        <v/>
      </c>
      <c r="I390" s="43" t="s">
        <v>1425</v>
      </c>
      <c r="J390" s="286" t="str">
        <f>IFERROR(VLOOKUP(Table25[[#This Row],[PLAYER]],WR_L1!$AD:$AF,3,0),"-")</f>
        <v/>
      </c>
      <c r="K390" s="244" t="str">
        <f>IFERROR(VLOOKUP(Table25[[#This Row],[PLAYER]],WR_SEA!$AD:$AF,2,0),"-")</f>
        <v/>
      </c>
      <c r="L390" s="244" t="str">
        <f>IFERROR(VLOOKUP(Table25[[#This Row],[PLAYER]],WR_L3!$AD:$AF,2,0),"-")</f>
        <v>-</v>
      </c>
      <c r="M390" s="244" t="str">
        <f>IFERROR(VLOOKUP(Table25[[#This Row],[PLAYER]],WR_L1!$AD:$AF,2,0),"-")</f>
        <v/>
      </c>
      <c r="P390" s="290" t="s">
        <v>1425</v>
      </c>
      <c r="Q390" s="327" t="str">
        <f>IFERROR(VLOOKUP(Table3[[#This Row],[PLAYER]],RB_SEA!$AB:$AD,3,0),"")</f>
        <v/>
      </c>
      <c r="R390" s="328" t="str">
        <f>IFERROR(VLOOKUP(Table3[[#This Row],[PLAYER]],RB_SEA!$AB:$AF,2,0),"-")</f>
        <v/>
      </c>
      <c r="S390" s="328" t="str">
        <f>IFERROR(VLOOKUP(Table3[[#This Row],[PLAYER]],RB_L3!$AB:$AF,2,0),"-")</f>
        <v/>
      </c>
      <c r="T390" s="329" t="str">
        <f>IFERROR(VLOOKUP(Table3[[#This Row],[PLAYER]],'RB_L1 '!$AB:$AC,2,0),"-")</f>
        <v>-</v>
      </c>
      <c r="W390" s="292" t="s">
        <v>1425</v>
      </c>
      <c r="X390" s="336" t="str">
        <f>IFERROR(VLOOKUP(Table5[[#This Row],[PLAYER]],TE_L1!$AD:$AF,3,0),"-")</f>
        <v>-</v>
      </c>
      <c r="Y390" s="326" t="str">
        <f>IFERROR(VLOOKUP(Table5[[#This Row],[PLAYER]],TE_SEA!$AD:$AE,2,0),"-")</f>
        <v/>
      </c>
      <c r="Z390" s="326" t="str">
        <f>IFERROR(VLOOKUP(Table5[[#This Row],[PLAYER]],TE_L1!$AD:$AE,2,0),"-")</f>
        <v>-</v>
      </c>
    </row>
    <row r="391" spans="2:26" x14ac:dyDescent="0.3">
      <c r="B391" s="43" t="s">
        <v>1425</v>
      </c>
      <c r="C391" s="286" t="str">
        <f>IFERROR(VLOOKUP(Table2[[#This Row],[PLAYER]],QB_L1!$AB:$AD,3,0),"-")</f>
        <v/>
      </c>
      <c r="D391" s="244" t="str">
        <f>IFERROR(VLOOKUP(Table2[[#This Row],[PLAYER]],QB_SEA!$AB:$AC,2,0),"-")</f>
        <v/>
      </c>
      <c r="E391" s="244" t="str">
        <f>IFERROR(VLOOKUP(Table2[[#This Row],[PLAYER]],QB_L3!$AB:$AC,2,0),"-")</f>
        <v/>
      </c>
      <c r="F391" s="244" t="str">
        <f>IFERROR(VLOOKUP(Table2[[#This Row],[PLAYER]],QB_L1!$AB:$AC,2,0),"-")</f>
        <v/>
      </c>
      <c r="I391" s="43" t="s">
        <v>1425</v>
      </c>
      <c r="J391" s="286" t="str">
        <f>IFERROR(VLOOKUP(Table25[[#This Row],[PLAYER]],WR_L1!$AD:$AF,3,0),"-")</f>
        <v/>
      </c>
      <c r="K391" s="244" t="str">
        <f>IFERROR(VLOOKUP(Table25[[#This Row],[PLAYER]],WR_SEA!$AD:$AF,2,0),"-")</f>
        <v/>
      </c>
      <c r="L391" s="244" t="str">
        <f>IFERROR(VLOOKUP(Table25[[#This Row],[PLAYER]],WR_L3!$AD:$AF,2,0),"-")</f>
        <v>-</v>
      </c>
      <c r="M391" s="244" t="str">
        <f>IFERROR(VLOOKUP(Table25[[#This Row],[PLAYER]],WR_L1!$AD:$AF,2,0),"-")</f>
        <v/>
      </c>
      <c r="P391" s="290" t="s">
        <v>1425</v>
      </c>
      <c r="Q391" s="327" t="str">
        <f>IFERROR(VLOOKUP(Table3[[#This Row],[PLAYER]],RB_SEA!$AB:$AD,3,0),"")</f>
        <v/>
      </c>
      <c r="R391" s="328" t="str">
        <f>IFERROR(VLOOKUP(Table3[[#This Row],[PLAYER]],RB_SEA!$AB:$AF,2,0),"-")</f>
        <v/>
      </c>
      <c r="S391" s="328" t="str">
        <f>IFERROR(VLOOKUP(Table3[[#This Row],[PLAYER]],RB_L3!$AB:$AF,2,0),"-")</f>
        <v/>
      </c>
      <c r="T391" s="329" t="str">
        <f>IFERROR(VLOOKUP(Table3[[#This Row],[PLAYER]],'RB_L1 '!$AB:$AC,2,0),"-")</f>
        <v>-</v>
      </c>
      <c r="W391" s="292" t="s">
        <v>1425</v>
      </c>
      <c r="X391" s="336" t="str">
        <f>IFERROR(VLOOKUP(Table5[[#This Row],[PLAYER]],TE_L1!$AD:$AF,3,0),"-")</f>
        <v>-</v>
      </c>
      <c r="Y391" s="326" t="str">
        <f>IFERROR(VLOOKUP(Table5[[#This Row],[PLAYER]],TE_SEA!$AD:$AE,2,0),"-")</f>
        <v/>
      </c>
      <c r="Z391" s="326" t="str">
        <f>IFERROR(VLOOKUP(Table5[[#This Row],[PLAYER]],TE_L1!$AD:$AE,2,0),"-")</f>
        <v>-</v>
      </c>
    </row>
    <row r="392" spans="2:26" x14ac:dyDescent="0.3">
      <c r="B392" s="43" t="s">
        <v>1425</v>
      </c>
      <c r="C392" s="286" t="str">
        <f>IFERROR(VLOOKUP(Table2[[#This Row],[PLAYER]],QB_L1!$AB:$AD,3,0),"-")</f>
        <v/>
      </c>
      <c r="D392" s="244" t="str">
        <f>IFERROR(VLOOKUP(Table2[[#This Row],[PLAYER]],QB_SEA!$AB:$AC,2,0),"-")</f>
        <v/>
      </c>
      <c r="E392" s="244" t="str">
        <f>IFERROR(VLOOKUP(Table2[[#This Row],[PLAYER]],QB_L3!$AB:$AC,2,0),"-")</f>
        <v/>
      </c>
      <c r="F392" s="244" t="str">
        <f>IFERROR(VLOOKUP(Table2[[#This Row],[PLAYER]],QB_L1!$AB:$AC,2,0),"-")</f>
        <v/>
      </c>
      <c r="I392" s="43" t="s">
        <v>1425</v>
      </c>
      <c r="J392" s="286" t="str">
        <f>IFERROR(VLOOKUP(Table25[[#This Row],[PLAYER]],WR_L1!$AD:$AF,3,0),"-")</f>
        <v/>
      </c>
      <c r="K392" s="244" t="str">
        <f>IFERROR(VLOOKUP(Table25[[#This Row],[PLAYER]],WR_SEA!$AD:$AF,2,0),"-")</f>
        <v/>
      </c>
      <c r="L392" s="244" t="str">
        <f>IFERROR(VLOOKUP(Table25[[#This Row],[PLAYER]],WR_L3!$AD:$AF,2,0),"-")</f>
        <v>-</v>
      </c>
      <c r="M392" s="244" t="str">
        <f>IFERROR(VLOOKUP(Table25[[#This Row],[PLAYER]],WR_L1!$AD:$AF,2,0),"-")</f>
        <v/>
      </c>
      <c r="P392" s="290" t="s">
        <v>1425</v>
      </c>
      <c r="Q392" s="327" t="str">
        <f>IFERROR(VLOOKUP(Table3[[#This Row],[PLAYER]],RB_SEA!$AB:$AD,3,0),"")</f>
        <v/>
      </c>
      <c r="R392" s="328" t="str">
        <f>IFERROR(VLOOKUP(Table3[[#This Row],[PLAYER]],RB_SEA!$AB:$AF,2,0),"-")</f>
        <v/>
      </c>
      <c r="S392" s="328" t="str">
        <f>IFERROR(VLOOKUP(Table3[[#This Row],[PLAYER]],RB_L3!$AB:$AF,2,0),"-")</f>
        <v/>
      </c>
      <c r="T392" s="329" t="str">
        <f>IFERROR(VLOOKUP(Table3[[#This Row],[PLAYER]],'RB_L1 '!$AB:$AC,2,0),"-")</f>
        <v>-</v>
      </c>
      <c r="W392" s="292" t="s">
        <v>1425</v>
      </c>
      <c r="X392" s="336" t="str">
        <f>IFERROR(VLOOKUP(Table5[[#This Row],[PLAYER]],TE_L1!$AD:$AF,3,0),"-")</f>
        <v>-</v>
      </c>
      <c r="Y392" s="326" t="str">
        <f>IFERROR(VLOOKUP(Table5[[#This Row],[PLAYER]],TE_SEA!$AD:$AE,2,0),"-")</f>
        <v/>
      </c>
      <c r="Z392" s="326" t="str">
        <f>IFERROR(VLOOKUP(Table5[[#This Row],[PLAYER]],TE_L1!$AD:$AE,2,0),"-")</f>
        <v>-</v>
      </c>
    </row>
    <row r="393" spans="2:26" x14ac:dyDescent="0.3">
      <c r="B393" s="43" t="s">
        <v>1425</v>
      </c>
      <c r="C393" s="286" t="str">
        <f>IFERROR(VLOOKUP(Table2[[#This Row],[PLAYER]],QB_L1!$AB:$AD,3,0),"-")</f>
        <v/>
      </c>
      <c r="D393" s="244" t="str">
        <f>IFERROR(VLOOKUP(Table2[[#This Row],[PLAYER]],QB_SEA!$AB:$AC,2,0),"-")</f>
        <v/>
      </c>
      <c r="E393" s="244" t="str">
        <f>IFERROR(VLOOKUP(Table2[[#This Row],[PLAYER]],QB_L3!$AB:$AC,2,0),"-")</f>
        <v/>
      </c>
      <c r="F393" s="244" t="str">
        <f>IFERROR(VLOOKUP(Table2[[#This Row],[PLAYER]],QB_L1!$AB:$AC,2,0),"-")</f>
        <v/>
      </c>
      <c r="I393" s="43" t="s">
        <v>1425</v>
      </c>
      <c r="J393" s="286" t="str">
        <f>IFERROR(VLOOKUP(Table25[[#This Row],[PLAYER]],WR_L1!$AD:$AF,3,0),"-")</f>
        <v/>
      </c>
      <c r="K393" s="244" t="str">
        <f>IFERROR(VLOOKUP(Table25[[#This Row],[PLAYER]],WR_SEA!$AD:$AF,2,0),"-")</f>
        <v/>
      </c>
      <c r="L393" s="244" t="str">
        <f>IFERROR(VLOOKUP(Table25[[#This Row],[PLAYER]],WR_L3!$AD:$AF,2,0),"-")</f>
        <v>-</v>
      </c>
      <c r="M393" s="244" t="str">
        <f>IFERROR(VLOOKUP(Table25[[#This Row],[PLAYER]],WR_L1!$AD:$AF,2,0),"-")</f>
        <v/>
      </c>
      <c r="P393" s="290" t="s">
        <v>1425</v>
      </c>
      <c r="Q393" s="327" t="str">
        <f>IFERROR(VLOOKUP(Table3[[#This Row],[PLAYER]],RB_SEA!$AB:$AD,3,0),"")</f>
        <v/>
      </c>
      <c r="R393" s="328" t="str">
        <f>IFERROR(VLOOKUP(Table3[[#This Row],[PLAYER]],RB_SEA!$AB:$AF,2,0),"-")</f>
        <v/>
      </c>
      <c r="S393" s="328" t="str">
        <f>IFERROR(VLOOKUP(Table3[[#This Row],[PLAYER]],RB_L3!$AB:$AF,2,0),"-")</f>
        <v/>
      </c>
      <c r="T393" s="329" t="str">
        <f>IFERROR(VLOOKUP(Table3[[#This Row],[PLAYER]],'RB_L1 '!$AB:$AC,2,0),"-")</f>
        <v>-</v>
      </c>
      <c r="W393" s="292" t="s">
        <v>1425</v>
      </c>
      <c r="X393" s="336" t="str">
        <f>IFERROR(VLOOKUP(Table5[[#This Row],[PLAYER]],TE_L1!$AD:$AF,3,0),"-")</f>
        <v>-</v>
      </c>
      <c r="Y393" s="326" t="str">
        <f>IFERROR(VLOOKUP(Table5[[#This Row],[PLAYER]],TE_SEA!$AD:$AE,2,0),"-")</f>
        <v/>
      </c>
      <c r="Z393" s="326" t="str">
        <f>IFERROR(VLOOKUP(Table5[[#This Row],[PLAYER]],TE_L1!$AD:$AE,2,0),"-")</f>
        <v>-</v>
      </c>
    </row>
    <row r="394" spans="2:26" x14ac:dyDescent="0.3">
      <c r="D394" s="244"/>
      <c r="E394" s="244"/>
      <c r="F394" s="244"/>
      <c r="W394" t="s">
        <v>1425</v>
      </c>
    </row>
    <row r="395" spans="2:26" x14ac:dyDescent="0.3">
      <c r="I395" s="43"/>
      <c r="J395" s="286"/>
      <c r="K395" s="244"/>
      <c r="L395" s="244"/>
      <c r="M395" s="244"/>
      <c r="W395" t="s">
        <v>1425</v>
      </c>
    </row>
    <row r="396" spans="2:26" x14ac:dyDescent="0.3">
      <c r="I396" s="43"/>
      <c r="J396" s="286"/>
      <c r="K396" s="244"/>
      <c r="L396" s="244"/>
      <c r="M396" s="244"/>
      <c r="W396" t="s">
        <v>1425</v>
      </c>
    </row>
    <row r="397" spans="2:26" x14ac:dyDescent="0.3">
      <c r="I397" s="43"/>
      <c r="J397" s="286"/>
      <c r="K397" s="244"/>
      <c r="L397" s="244"/>
      <c r="M397" s="244"/>
      <c r="W397" t="s">
        <v>1425</v>
      </c>
    </row>
    <row r="398" spans="2:26" x14ac:dyDescent="0.3">
      <c r="I398" s="43"/>
      <c r="J398" s="286"/>
      <c r="K398" s="244"/>
      <c r="L398" s="244"/>
      <c r="M398" s="244"/>
      <c r="W398" t="s">
        <v>1425</v>
      </c>
    </row>
    <row r="399" spans="2:26" x14ac:dyDescent="0.3">
      <c r="I399" s="43"/>
      <c r="J399" s="286"/>
      <c r="K399" s="244"/>
      <c r="L399" s="244"/>
      <c r="M399" s="244"/>
      <c r="W399" t="s">
        <v>1425</v>
      </c>
    </row>
    <row r="400" spans="2:26" x14ac:dyDescent="0.3">
      <c r="I400" s="43"/>
      <c r="J400" s="286"/>
      <c r="K400" s="244"/>
      <c r="L400" s="244"/>
      <c r="M400" s="244"/>
      <c r="W400" t="s">
        <v>1425</v>
      </c>
    </row>
    <row r="401" spans="9:23" x14ac:dyDescent="0.3">
      <c r="I401" s="43"/>
      <c r="J401" s="286"/>
      <c r="K401" s="244"/>
      <c r="L401" s="244"/>
      <c r="M401" s="244"/>
      <c r="W401" t="s">
        <v>1425</v>
      </c>
    </row>
    <row r="402" spans="9:23" x14ac:dyDescent="0.3">
      <c r="I402" s="43"/>
      <c r="J402" s="286"/>
      <c r="K402" s="244"/>
      <c r="L402" s="244"/>
      <c r="M402" s="244"/>
      <c r="W402" t="s">
        <v>1425</v>
      </c>
    </row>
    <row r="403" spans="9:23" x14ac:dyDescent="0.3">
      <c r="I403" s="43"/>
      <c r="J403" s="286"/>
      <c r="K403" s="244"/>
      <c r="L403" s="244"/>
      <c r="M403" s="244"/>
      <c r="W403" t="s">
        <v>1425</v>
      </c>
    </row>
    <row r="404" spans="9:23" x14ac:dyDescent="0.3">
      <c r="I404" s="43"/>
      <c r="J404" s="286"/>
      <c r="K404" s="244"/>
      <c r="L404" s="244"/>
      <c r="M404" s="244"/>
      <c r="W404" t="s">
        <v>1425</v>
      </c>
    </row>
    <row r="405" spans="9:23" x14ac:dyDescent="0.3">
      <c r="I405" s="43"/>
      <c r="J405" s="286"/>
      <c r="K405" s="244"/>
      <c r="L405" s="244"/>
      <c r="M405" s="244"/>
      <c r="W405" t="s">
        <v>1425</v>
      </c>
    </row>
    <row r="406" spans="9:23" x14ac:dyDescent="0.3">
      <c r="I406" s="43"/>
      <c r="J406" s="286"/>
      <c r="K406" s="244"/>
      <c r="L406" s="244"/>
      <c r="M406" s="244"/>
      <c r="W406" t="s">
        <v>1425</v>
      </c>
    </row>
    <row r="407" spans="9:23" x14ac:dyDescent="0.3">
      <c r="I407" s="43"/>
      <c r="J407" s="286"/>
      <c r="K407" s="244"/>
      <c r="L407" s="244"/>
      <c r="M407" s="244"/>
      <c r="W407" t="s">
        <v>1425</v>
      </c>
    </row>
    <row r="408" spans="9:23" x14ac:dyDescent="0.3">
      <c r="W408" t="s">
        <v>1425</v>
      </c>
    </row>
    <row r="409" spans="9:23" x14ac:dyDescent="0.3">
      <c r="W409" t="s">
        <v>1425</v>
      </c>
    </row>
    <row r="410" spans="9:23" x14ac:dyDescent="0.3">
      <c r="W410" t="s">
        <v>1425</v>
      </c>
    </row>
    <row r="411" spans="9:23" x14ac:dyDescent="0.3">
      <c r="W411" t="s">
        <v>1425</v>
      </c>
    </row>
    <row r="412" spans="9:23" x14ac:dyDescent="0.3">
      <c r="W412" t="s">
        <v>1425</v>
      </c>
    </row>
    <row r="413" spans="9:23" x14ac:dyDescent="0.3">
      <c r="W413" t="s">
        <v>1425</v>
      </c>
    </row>
    <row r="414" spans="9:23" x14ac:dyDescent="0.3">
      <c r="W414" t="s">
        <v>1425</v>
      </c>
    </row>
    <row r="415" spans="9:23" x14ac:dyDescent="0.3">
      <c r="W415" t="s">
        <v>1425</v>
      </c>
    </row>
    <row r="416" spans="9:23" x14ac:dyDescent="0.3">
      <c r="W416" t="s">
        <v>1425</v>
      </c>
    </row>
    <row r="417" spans="23:23" x14ac:dyDescent="0.3">
      <c r="W417" t="s">
        <v>1425</v>
      </c>
    </row>
    <row r="418" spans="23:23" x14ac:dyDescent="0.3">
      <c r="W418" t="s">
        <v>1425</v>
      </c>
    </row>
    <row r="419" spans="23:23" x14ac:dyDescent="0.3">
      <c r="W419" t="s">
        <v>1425</v>
      </c>
    </row>
    <row r="420" spans="23:23" x14ac:dyDescent="0.3">
      <c r="W420" t="s">
        <v>1425</v>
      </c>
    </row>
    <row r="421" spans="23:23" x14ac:dyDescent="0.3">
      <c r="W421" t="s">
        <v>1425</v>
      </c>
    </row>
    <row r="422" spans="23:23" x14ac:dyDescent="0.3">
      <c r="W422" t="s">
        <v>1425</v>
      </c>
    </row>
    <row r="423" spans="23:23" x14ac:dyDescent="0.3">
      <c r="W423" t="s">
        <v>1425</v>
      </c>
    </row>
    <row r="424" spans="23:23" x14ac:dyDescent="0.3">
      <c r="W424" t="s">
        <v>1425</v>
      </c>
    </row>
    <row r="425" spans="23:23" x14ac:dyDescent="0.3">
      <c r="W425" t="s">
        <v>1425</v>
      </c>
    </row>
    <row r="426" spans="23:23" x14ac:dyDescent="0.3">
      <c r="W426" t="s">
        <v>1425</v>
      </c>
    </row>
    <row r="427" spans="23:23" x14ac:dyDescent="0.3">
      <c r="W427" t="s">
        <v>1425</v>
      </c>
    </row>
    <row r="428" spans="23:23" x14ac:dyDescent="0.3">
      <c r="W428" t="s">
        <v>1425</v>
      </c>
    </row>
    <row r="429" spans="23:23" x14ac:dyDescent="0.3">
      <c r="W429" t="s">
        <v>1425</v>
      </c>
    </row>
    <row r="430" spans="23:23" x14ac:dyDescent="0.3">
      <c r="W430" t="s">
        <v>1425</v>
      </c>
    </row>
    <row r="431" spans="23:23" x14ac:dyDescent="0.3">
      <c r="W431" t="s">
        <v>1425</v>
      </c>
    </row>
    <row r="432" spans="23:23" x14ac:dyDescent="0.3">
      <c r="W432" t="s">
        <v>1425</v>
      </c>
    </row>
    <row r="433" spans="23:23" x14ac:dyDescent="0.3">
      <c r="W433" t="s">
        <v>1425</v>
      </c>
    </row>
    <row r="434" spans="23:23" x14ac:dyDescent="0.3">
      <c r="W434" t="s">
        <v>1425</v>
      </c>
    </row>
    <row r="435" spans="23:23" x14ac:dyDescent="0.3">
      <c r="W435" t="s">
        <v>1425</v>
      </c>
    </row>
    <row r="436" spans="23:23" x14ac:dyDescent="0.3">
      <c r="W436" t="s">
        <v>1425</v>
      </c>
    </row>
    <row r="437" spans="23:23" x14ac:dyDescent="0.3">
      <c r="W437" t="s">
        <v>1425</v>
      </c>
    </row>
    <row r="438" spans="23:23" x14ac:dyDescent="0.3">
      <c r="W438" t="s">
        <v>1425</v>
      </c>
    </row>
    <row r="439" spans="23:23" x14ac:dyDescent="0.3">
      <c r="W439" t="s">
        <v>1425</v>
      </c>
    </row>
    <row r="440" spans="23:23" x14ac:dyDescent="0.3">
      <c r="W440" t="s">
        <v>1425</v>
      </c>
    </row>
    <row r="441" spans="23:23" x14ac:dyDescent="0.3">
      <c r="W441" t="s">
        <v>1425</v>
      </c>
    </row>
    <row r="442" spans="23:23" x14ac:dyDescent="0.3">
      <c r="W442" t="s">
        <v>1425</v>
      </c>
    </row>
    <row r="443" spans="23:23" x14ac:dyDescent="0.3">
      <c r="W443" t="s">
        <v>1425</v>
      </c>
    </row>
    <row r="444" spans="23:23" x14ac:dyDescent="0.3">
      <c r="W444" t="s">
        <v>1425</v>
      </c>
    </row>
    <row r="445" spans="23:23" x14ac:dyDescent="0.3">
      <c r="W445" t="s">
        <v>1425</v>
      </c>
    </row>
    <row r="446" spans="23:23" x14ac:dyDescent="0.3">
      <c r="W446" t="s">
        <v>1425</v>
      </c>
    </row>
    <row r="447" spans="23:23" x14ac:dyDescent="0.3">
      <c r="W447" t="s">
        <v>1425</v>
      </c>
    </row>
    <row r="448" spans="23:23" x14ac:dyDescent="0.3">
      <c r="W448" t="s">
        <v>1425</v>
      </c>
    </row>
    <row r="449" spans="23:23" x14ac:dyDescent="0.3">
      <c r="W449" t="s">
        <v>1425</v>
      </c>
    </row>
    <row r="450" spans="23:23" x14ac:dyDescent="0.3">
      <c r="W450" t="s">
        <v>1425</v>
      </c>
    </row>
    <row r="451" spans="23:23" x14ac:dyDescent="0.3">
      <c r="W451" t="s">
        <v>1425</v>
      </c>
    </row>
    <row r="452" spans="23:23" x14ac:dyDescent="0.3">
      <c r="W452" t="s">
        <v>1425</v>
      </c>
    </row>
    <row r="453" spans="23:23" x14ac:dyDescent="0.3">
      <c r="W453" t="s">
        <v>1425</v>
      </c>
    </row>
    <row r="454" spans="23:23" x14ac:dyDescent="0.3">
      <c r="W454" t="s">
        <v>1425</v>
      </c>
    </row>
    <row r="455" spans="23:23" x14ac:dyDescent="0.3">
      <c r="W455" t="s">
        <v>1425</v>
      </c>
    </row>
    <row r="456" spans="23:23" x14ac:dyDescent="0.3">
      <c r="W456" t="s">
        <v>1425</v>
      </c>
    </row>
    <row r="457" spans="23:23" x14ac:dyDescent="0.3">
      <c r="W457" t="s">
        <v>1425</v>
      </c>
    </row>
    <row r="458" spans="23:23" x14ac:dyDescent="0.3">
      <c r="W458" t="s">
        <v>1425</v>
      </c>
    </row>
    <row r="459" spans="23:23" x14ac:dyDescent="0.3">
      <c r="W459" t="s">
        <v>1425</v>
      </c>
    </row>
    <row r="460" spans="23:23" x14ac:dyDescent="0.3">
      <c r="W460" t="s">
        <v>1425</v>
      </c>
    </row>
    <row r="461" spans="23:23" x14ac:dyDescent="0.3">
      <c r="W461" t="s">
        <v>1425</v>
      </c>
    </row>
    <row r="462" spans="23:23" x14ac:dyDescent="0.3">
      <c r="W462" t="s">
        <v>1425</v>
      </c>
    </row>
    <row r="463" spans="23:23" x14ac:dyDescent="0.3">
      <c r="W463" t="s">
        <v>1425</v>
      </c>
    </row>
    <row r="464" spans="23:23" x14ac:dyDescent="0.3">
      <c r="W464" t="s">
        <v>1425</v>
      </c>
    </row>
    <row r="465" spans="23:23" x14ac:dyDescent="0.3">
      <c r="W465" t="s">
        <v>1425</v>
      </c>
    </row>
    <row r="466" spans="23:23" x14ac:dyDescent="0.3">
      <c r="W466" t="s">
        <v>1425</v>
      </c>
    </row>
    <row r="467" spans="23:23" x14ac:dyDescent="0.3">
      <c r="W467" t="s">
        <v>1425</v>
      </c>
    </row>
    <row r="468" spans="23:23" x14ac:dyDescent="0.3">
      <c r="W468" t="s">
        <v>1425</v>
      </c>
    </row>
    <row r="469" spans="23:23" x14ac:dyDescent="0.3">
      <c r="W469" t="s">
        <v>1425</v>
      </c>
    </row>
    <row r="470" spans="23:23" x14ac:dyDescent="0.3">
      <c r="W470" t="s">
        <v>1425</v>
      </c>
    </row>
    <row r="471" spans="23:23" x14ac:dyDescent="0.3">
      <c r="W471" t="s">
        <v>1425</v>
      </c>
    </row>
    <row r="472" spans="23:23" x14ac:dyDescent="0.3">
      <c r="W472" t="s">
        <v>1425</v>
      </c>
    </row>
    <row r="473" spans="23:23" x14ac:dyDescent="0.3">
      <c r="W473" t="s">
        <v>1425</v>
      </c>
    </row>
    <row r="474" spans="23:23" x14ac:dyDescent="0.3">
      <c r="W474" t="s">
        <v>1425</v>
      </c>
    </row>
    <row r="475" spans="23:23" x14ac:dyDescent="0.3">
      <c r="W475" t="s">
        <v>1425</v>
      </c>
    </row>
    <row r="476" spans="23:23" x14ac:dyDescent="0.3">
      <c r="W476" t="s">
        <v>1425</v>
      </c>
    </row>
    <row r="477" spans="23:23" x14ac:dyDescent="0.3">
      <c r="W477" t="s">
        <v>1425</v>
      </c>
    </row>
    <row r="478" spans="23:23" x14ac:dyDescent="0.3">
      <c r="W478" t="s">
        <v>1425</v>
      </c>
    </row>
    <row r="479" spans="23:23" x14ac:dyDescent="0.3">
      <c r="W479" t="s">
        <v>1425</v>
      </c>
    </row>
    <row r="480" spans="23:23" x14ac:dyDescent="0.3">
      <c r="W480" t="s">
        <v>1425</v>
      </c>
    </row>
    <row r="481" spans="23:23" x14ac:dyDescent="0.3">
      <c r="W481" t="s">
        <v>1425</v>
      </c>
    </row>
    <row r="482" spans="23:23" x14ac:dyDescent="0.3">
      <c r="W482" t="s">
        <v>1425</v>
      </c>
    </row>
    <row r="483" spans="23:23" x14ac:dyDescent="0.3">
      <c r="W483" t="s">
        <v>1425</v>
      </c>
    </row>
    <row r="484" spans="23:23" x14ac:dyDescent="0.3">
      <c r="W484" t="s">
        <v>1425</v>
      </c>
    </row>
    <row r="485" spans="23:23" x14ac:dyDescent="0.3">
      <c r="W485" t="s">
        <v>1425</v>
      </c>
    </row>
    <row r="486" spans="23:23" x14ac:dyDescent="0.3">
      <c r="W486" t="s">
        <v>1425</v>
      </c>
    </row>
    <row r="487" spans="23:23" x14ac:dyDescent="0.3">
      <c r="W487" t="s">
        <v>1425</v>
      </c>
    </row>
    <row r="488" spans="23:23" x14ac:dyDescent="0.3">
      <c r="W488" t="s">
        <v>1425</v>
      </c>
    </row>
    <row r="489" spans="23:23" x14ac:dyDescent="0.3">
      <c r="W489" t="s">
        <v>1425</v>
      </c>
    </row>
    <row r="490" spans="23:23" x14ac:dyDescent="0.3">
      <c r="W490" t="s">
        <v>1425</v>
      </c>
    </row>
    <row r="491" spans="23:23" x14ac:dyDescent="0.3">
      <c r="W491" t="s">
        <v>1425</v>
      </c>
    </row>
    <row r="492" spans="23:23" x14ac:dyDescent="0.3">
      <c r="W492" t="s">
        <v>1425</v>
      </c>
    </row>
    <row r="493" spans="23:23" x14ac:dyDescent="0.3">
      <c r="W493" t="s">
        <v>1425</v>
      </c>
    </row>
    <row r="494" spans="23:23" x14ac:dyDescent="0.3">
      <c r="W494" t="s">
        <v>1425</v>
      </c>
    </row>
    <row r="495" spans="23:23" x14ac:dyDescent="0.3">
      <c r="W495" t="s">
        <v>1425</v>
      </c>
    </row>
    <row r="496" spans="23:23" x14ac:dyDescent="0.3">
      <c r="W496" t="s">
        <v>1425</v>
      </c>
    </row>
    <row r="497" spans="23:23" x14ac:dyDescent="0.3">
      <c r="W497" t="s">
        <v>1425</v>
      </c>
    </row>
    <row r="498" spans="23:23" x14ac:dyDescent="0.3">
      <c r="W498" t="s">
        <v>1425</v>
      </c>
    </row>
    <row r="499" spans="23:23" x14ac:dyDescent="0.3">
      <c r="W499" t="s">
        <v>1425</v>
      </c>
    </row>
    <row r="500" spans="23:23" x14ac:dyDescent="0.3">
      <c r="W500" t="s">
        <v>1425</v>
      </c>
    </row>
    <row r="501" spans="23:23" x14ac:dyDescent="0.3">
      <c r="W501" t="s">
        <v>1425</v>
      </c>
    </row>
    <row r="502" spans="23:23" x14ac:dyDescent="0.3">
      <c r="W502" t="s">
        <v>1425</v>
      </c>
    </row>
    <row r="503" spans="23:23" x14ac:dyDescent="0.3">
      <c r="W503" t="s">
        <v>1425</v>
      </c>
    </row>
    <row r="504" spans="23:23" x14ac:dyDescent="0.3">
      <c r="W504" t="s">
        <v>1425</v>
      </c>
    </row>
    <row r="505" spans="23:23" x14ac:dyDescent="0.3">
      <c r="W505" t="s">
        <v>1425</v>
      </c>
    </row>
    <row r="506" spans="23:23" x14ac:dyDescent="0.3">
      <c r="W506" t="s">
        <v>1425</v>
      </c>
    </row>
    <row r="507" spans="23:23" x14ac:dyDescent="0.3">
      <c r="W507" t="s">
        <v>1425</v>
      </c>
    </row>
    <row r="508" spans="23:23" x14ac:dyDescent="0.3">
      <c r="W508" t="s">
        <v>1425</v>
      </c>
    </row>
    <row r="509" spans="23:23" x14ac:dyDescent="0.3">
      <c r="W509" t="s">
        <v>1425</v>
      </c>
    </row>
    <row r="510" spans="23:23" x14ac:dyDescent="0.3">
      <c r="W510" t="s">
        <v>1425</v>
      </c>
    </row>
    <row r="511" spans="23:23" x14ac:dyDescent="0.3">
      <c r="W511" t="s">
        <v>1425</v>
      </c>
    </row>
    <row r="512" spans="23:23" x14ac:dyDescent="0.3">
      <c r="W512" t="s">
        <v>1425</v>
      </c>
    </row>
    <row r="513" spans="23:23" x14ac:dyDescent="0.3">
      <c r="W513" t="s">
        <v>1425</v>
      </c>
    </row>
    <row r="514" spans="23:23" x14ac:dyDescent="0.3">
      <c r="W514" t="s">
        <v>1425</v>
      </c>
    </row>
    <row r="515" spans="23:23" x14ac:dyDescent="0.3">
      <c r="W515" t="s">
        <v>1425</v>
      </c>
    </row>
    <row r="516" spans="23:23" x14ac:dyDescent="0.3">
      <c r="W516" t="s">
        <v>1425</v>
      </c>
    </row>
    <row r="517" spans="23:23" x14ac:dyDescent="0.3">
      <c r="W517" t="s">
        <v>1425</v>
      </c>
    </row>
    <row r="518" spans="23:23" x14ac:dyDescent="0.3">
      <c r="W518" t="s">
        <v>1425</v>
      </c>
    </row>
    <row r="519" spans="23:23" x14ac:dyDescent="0.3">
      <c r="W519" t="s">
        <v>1425</v>
      </c>
    </row>
    <row r="520" spans="23:23" x14ac:dyDescent="0.3">
      <c r="W520" t="s">
        <v>1425</v>
      </c>
    </row>
    <row r="521" spans="23:23" x14ac:dyDescent="0.3">
      <c r="W521" t="s">
        <v>1425</v>
      </c>
    </row>
    <row r="522" spans="23:23" x14ac:dyDescent="0.3">
      <c r="W522" t="s">
        <v>1425</v>
      </c>
    </row>
    <row r="523" spans="23:23" x14ac:dyDescent="0.3">
      <c r="W523" t="s">
        <v>1425</v>
      </c>
    </row>
    <row r="524" spans="23:23" x14ac:dyDescent="0.3">
      <c r="W524" t="s">
        <v>1425</v>
      </c>
    </row>
    <row r="525" spans="23:23" x14ac:dyDescent="0.3">
      <c r="W525" t="s">
        <v>1425</v>
      </c>
    </row>
    <row r="526" spans="23:23" x14ac:dyDescent="0.3">
      <c r="W526" t="s">
        <v>1425</v>
      </c>
    </row>
    <row r="527" spans="23:23" x14ac:dyDescent="0.3">
      <c r="W527" t="s">
        <v>1425</v>
      </c>
    </row>
    <row r="528" spans="23:23" x14ac:dyDescent="0.3">
      <c r="W528" t="s">
        <v>1425</v>
      </c>
    </row>
    <row r="529" spans="23:23" x14ac:dyDescent="0.3">
      <c r="W529" t="s">
        <v>1425</v>
      </c>
    </row>
    <row r="530" spans="23:23" x14ac:dyDescent="0.3">
      <c r="W530" t="s">
        <v>1425</v>
      </c>
    </row>
    <row r="531" spans="23:23" x14ac:dyDescent="0.3">
      <c r="W531" t="s">
        <v>1425</v>
      </c>
    </row>
    <row r="532" spans="23:23" x14ac:dyDescent="0.3">
      <c r="W532" t="s">
        <v>1425</v>
      </c>
    </row>
    <row r="533" spans="23:23" x14ac:dyDescent="0.3">
      <c r="W533" t="s">
        <v>1425</v>
      </c>
    </row>
    <row r="534" spans="23:23" x14ac:dyDescent="0.3">
      <c r="W534" t="s">
        <v>1425</v>
      </c>
    </row>
    <row r="535" spans="23:23" x14ac:dyDescent="0.3">
      <c r="W535" t="s">
        <v>1425</v>
      </c>
    </row>
    <row r="536" spans="23:23" x14ac:dyDescent="0.3">
      <c r="W536" t="s">
        <v>1425</v>
      </c>
    </row>
    <row r="537" spans="23:23" x14ac:dyDescent="0.3">
      <c r="W537" t="s">
        <v>1425</v>
      </c>
    </row>
    <row r="538" spans="23:23" x14ac:dyDescent="0.3">
      <c r="W538" t="s">
        <v>1425</v>
      </c>
    </row>
    <row r="539" spans="23:23" x14ac:dyDescent="0.3">
      <c r="W539" t="s">
        <v>1425</v>
      </c>
    </row>
    <row r="540" spans="23:23" x14ac:dyDescent="0.3">
      <c r="W540" t="s">
        <v>1425</v>
      </c>
    </row>
    <row r="541" spans="23:23" x14ac:dyDescent="0.3">
      <c r="W541" t="s">
        <v>1425</v>
      </c>
    </row>
    <row r="542" spans="23:23" x14ac:dyDescent="0.3">
      <c r="W542" t="s">
        <v>1425</v>
      </c>
    </row>
    <row r="543" spans="23:23" x14ac:dyDescent="0.3">
      <c r="W543" t="s">
        <v>1425</v>
      </c>
    </row>
    <row r="544" spans="23:23" x14ac:dyDescent="0.3">
      <c r="W544" t="s">
        <v>1425</v>
      </c>
    </row>
    <row r="545" spans="23:23" x14ac:dyDescent="0.3">
      <c r="W545" t="s">
        <v>1425</v>
      </c>
    </row>
    <row r="546" spans="23:23" x14ac:dyDescent="0.3">
      <c r="W546" t="s">
        <v>1425</v>
      </c>
    </row>
    <row r="547" spans="23:23" x14ac:dyDescent="0.3">
      <c r="W547" t="s">
        <v>1425</v>
      </c>
    </row>
    <row r="548" spans="23:23" x14ac:dyDescent="0.3">
      <c r="W548" t="s">
        <v>1425</v>
      </c>
    </row>
    <row r="549" spans="23:23" x14ac:dyDescent="0.3">
      <c r="W549" t="s">
        <v>1425</v>
      </c>
    </row>
    <row r="550" spans="23:23" x14ac:dyDescent="0.3">
      <c r="W550" t="s">
        <v>1425</v>
      </c>
    </row>
    <row r="551" spans="23:23" x14ac:dyDescent="0.3">
      <c r="W551" t="s">
        <v>1425</v>
      </c>
    </row>
    <row r="552" spans="23:23" x14ac:dyDescent="0.3">
      <c r="W552" t="s">
        <v>1425</v>
      </c>
    </row>
    <row r="553" spans="23:23" x14ac:dyDescent="0.3">
      <c r="W553" t="s">
        <v>1425</v>
      </c>
    </row>
    <row r="554" spans="23:23" x14ac:dyDescent="0.3">
      <c r="W554" t="s">
        <v>1425</v>
      </c>
    </row>
    <row r="555" spans="23:23" x14ac:dyDescent="0.3">
      <c r="W555" t="s">
        <v>1425</v>
      </c>
    </row>
    <row r="556" spans="23:23" x14ac:dyDescent="0.3">
      <c r="W556" t="s">
        <v>1425</v>
      </c>
    </row>
    <row r="557" spans="23:23" x14ac:dyDescent="0.3">
      <c r="W557" t="s">
        <v>1425</v>
      </c>
    </row>
    <row r="558" spans="23:23" x14ac:dyDescent="0.3">
      <c r="W558" t="s">
        <v>1425</v>
      </c>
    </row>
    <row r="559" spans="23:23" x14ac:dyDescent="0.3">
      <c r="W559" t="s">
        <v>1425</v>
      </c>
    </row>
    <row r="560" spans="23:23" x14ac:dyDescent="0.3">
      <c r="W560" t="s">
        <v>1425</v>
      </c>
    </row>
    <row r="561" spans="23:23" x14ac:dyDescent="0.3">
      <c r="W561" t="s">
        <v>1425</v>
      </c>
    </row>
    <row r="562" spans="23:23" x14ac:dyDescent="0.3">
      <c r="W562" t="s">
        <v>1425</v>
      </c>
    </row>
    <row r="563" spans="23:23" x14ac:dyDescent="0.3">
      <c r="W563" t="s">
        <v>1425</v>
      </c>
    </row>
    <row r="564" spans="23:23" x14ac:dyDescent="0.3">
      <c r="W564" t="s">
        <v>1425</v>
      </c>
    </row>
    <row r="565" spans="23:23" x14ac:dyDescent="0.3">
      <c r="W565" t="s">
        <v>1425</v>
      </c>
    </row>
    <row r="566" spans="23:23" x14ac:dyDescent="0.3">
      <c r="W566" t="s">
        <v>1425</v>
      </c>
    </row>
    <row r="567" spans="23:23" x14ac:dyDescent="0.3">
      <c r="W567" t="s">
        <v>1425</v>
      </c>
    </row>
    <row r="568" spans="23:23" x14ac:dyDescent="0.3">
      <c r="W568" t="s">
        <v>1425</v>
      </c>
    </row>
    <row r="569" spans="23:23" x14ac:dyDescent="0.3">
      <c r="W569" t="s">
        <v>1425</v>
      </c>
    </row>
    <row r="570" spans="23:23" x14ac:dyDescent="0.3">
      <c r="W570" t="s">
        <v>1425</v>
      </c>
    </row>
    <row r="571" spans="23:23" x14ac:dyDescent="0.3">
      <c r="W571" t="s">
        <v>1425</v>
      </c>
    </row>
    <row r="572" spans="23:23" x14ac:dyDescent="0.3">
      <c r="W572" t="s">
        <v>1425</v>
      </c>
    </row>
    <row r="573" spans="23:23" x14ac:dyDescent="0.3">
      <c r="W573" t="s">
        <v>1425</v>
      </c>
    </row>
    <row r="574" spans="23:23" x14ac:dyDescent="0.3">
      <c r="W574" t="s">
        <v>1425</v>
      </c>
    </row>
    <row r="575" spans="23:23" x14ac:dyDescent="0.3">
      <c r="W575" t="s">
        <v>1425</v>
      </c>
    </row>
    <row r="576" spans="23:23" x14ac:dyDescent="0.3">
      <c r="W576" t="s">
        <v>1425</v>
      </c>
    </row>
    <row r="577" spans="23:23" x14ac:dyDescent="0.3">
      <c r="W577" t="s">
        <v>1425</v>
      </c>
    </row>
    <row r="578" spans="23:23" x14ac:dyDescent="0.3">
      <c r="W578" t="s">
        <v>1425</v>
      </c>
    </row>
    <row r="579" spans="23:23" x14ac:dyDescent="0.3">
      <c r="W579" t="s">
        <v>1425</v>
      </c>
    </row>
    <row r="580" spans="23:23" x14ac:dyDescent="0.3">
      <c r="W580" t="s">
        <v>1425</v>
      </c>
    </row>
    <row r="581" spans="23:23" x14ac:dyDescent="0.3">
      <c r="W581" t="s">
        <v>1425</v>
      </c>
    </row>
    <row r="582" spans="23:23" x14ac:dyDescent="0.3">
      <c r="W582" t="s">
        <v>1425</v>
      </c>
    </row>
    <row r="583" spans="23:23" x14ac:dyDescent="0.3">
      <c r="W583" t="s">
        <v>1425</v>
      </c>
    </row>
    <row r="584" spans="23:23" x14ac:dyDescent="0.3">
      <c r="W584" t="s">
        <v>1425</v>
      </c>
    </row>
    <row r="585" spans="23:23" x14ac:dyDescent="0.3">
      <c r="W585" t="s">
        <v>1425</v>
      </c>
    </row>
    <row r="586" spans="23:23" x14ac:dyDescent="0.3">
      <c r="W586" t="s">
        <v>1425</v>
      </c>
    </row>
    <row r="587" spans="23:23" x14ac:dyDescent="0.3">
      <c r="W587" t="s">
        <v>1425</v>
      </c>
    </row>
    <row r="588" spans="23:23" x14ac:dyDescent="0.3">
      <c r="W588" t="s">
        <v>1425</v>
      </c>
    </row>
    <row r="589" spans="23:23" x14ac:dyDescent="0.3">
      <c r="W589" t="s">
        <v>1425</v>
      </c>
    </row>
    <row r="590" spans="23:23" x14ac:dyDescent="0.3">
      <c r="W590" t="s">
        <v>1425</v>
      </c>
    </row>
    <row r="591" spans="23:23" x14ac:dyDescent="0.3">
      <c r="W591" t="s">
        <v>1425</v>
      </c>
    </row>
    <row r="592" spans="23:23" x14ac:dyDescent="0.3">
      <c r="W592" t="s">
        <v>1425</v>
      </c>
    </row>
    <row r="593" spans="23:23" x14ac:dyDescent="0.3">
      <c r="W593" t="s">
        <v>1425</v>
      </c>
    </row>
    <row r="594" spans="23:23" x14ac:dyDescent="0.3">
      <c r="W594" t="s">
        <v>1425</v>
      </c>
    </row>
    <row r="595" spans="23:23" x14ac:dyDescent="0.3">
      <c r="W595" t="s">
        <v>1425</v>
      </c>
    </row>
    <row r="596" spans="23:23" x14ac:dyDescent="0.3">
      <c r="W596" t="s">
        <v>1425</v>
      </c>
    </row>
    <row r="597" spans="23:23" x14ac:dyDescent="0.3">
      <c r="W597" t="s">
        <v>1425</v>
      </c>
    </row>
    <row r="598" spans="23:23" x14ac:dyDescent="0.3">
      <c r="W598" t="s">
        <v>1425</v>
      </c>
    </row>
    <row r="599" spans="23:23" x14ac:dyDescent="0.3">
      <c r="W599" t="s">
        <v>1425</v>
      </c>
    </row>
    <row r="600" spans="23:23" x14ac:dyDescent="0.3">
      <c r="W600" t="s">
        <v>1425</v>
      </c>
    </row>
    <row r="601" spans="23:23" x14ac:dyDescent="0.3">
      <c r="W601" t="s">
        <v>1425</v>
      </c>
    </row>
    <row r="602" spans="23:23" x14ac:dyDescent="0.3">
      <c r="W602" t="s">
        <v>1425</v>
      </c>
    </row>
    <row r="603" spans="23:23" x14ac:dyDescent="0.3">
      <c r="W603" t="s">
        <v>1425</v>
      </c>
    </row>
    <row r="604" spans="23:23" x14ac:dyDescent="0.3">
      <c r="W604" t="s">
        <v>1425</v>
      </c>
    </row>
    <row r="605" spans="23:23" x14ac:dyDescent="0.3">
      <c r="W605" t="s">
        <v>1425</v>
      </c>
    </row>
    <row r="606" spans="23:23" x14ac:dyDescent="0.3">
      <c r="W606" t="s">
        <v>1425</v>
      </c>
    </row>
    <row r="607" spans="23:23" x14ac:dyDescent="0.3">
      <c r="W607" t="s">
        <v>1425</v>
      </c>
    </row>
    <row r="608" spans="23:23" x14ac:dyDescent="0.3">
      <c r="W608" t="s">
        <v>1425</v>
      </c>
    </row>
    <row r="609" spans="23:23" x14ac:dyDescent="0.3">
      <c r="W609" t="s">
        <v>1425</v>
      </c>
    </row>
    <row r="610" spans="23:23" x14ac:dyDescent="0.3">
      <c r="W610" t="s">
        <v>1425</v>
      </c>
    </row>
    <row r="611" spans="23:23" x14ac:dyDescent="0.3">
      <c r="W611" t="s">
        <v>1425</v>
      </c>
    </row>
    <row r="612" spans="23:23" x14ac:dyDescent="0.3">
      <c r="W612" t="s">
        <v>1425</v>
      </c>
    </row>
    <row r="613" spans="23:23" x14ac:dyDescent="0.3">
      <c r="W613" t="s">
        <v>1425</v>
      </c>
    </row>
    <row r="614" spans="23:23" x14ac:dyDescent="0.3">
      <c r="W614" t="s">
        <v>1425</v>
      </c>
    </row>
    <row r="615" spans="23:23" x14ac:dyDescent="0.3">
      <c r="W615" t="s">
        <v>1425</v>
      </c>
    </row>
    <row r="616" spans="23:23" x14ac:dyDescent="0.3">
      <c r="W616" t="s">
        <v>1425</v>
      </c>
    </row>
    <row r="617" spans="23:23" x14ac:dyDescent="0.3">
      <c r="W617" t="s">
        <v>1425</v>
      </c>
    </row>
    <row r="618" spans="23:23" x14ac:dyDescent="0.3">
      <c r="W618" t="s">
        <v>1425</v>
      </c>
    </row>
    <row r="619" spans="23:23" x14ac:dyDescent="0.3">
      <c r="W619" t="s">
        <v>1425</v>
      </c>
    </row>
    <row r="620" spans="23:23" x14ac:dyDescent="0.3">
      <c r="W620" t="s">
        <v>1425</v>
      </c>
    </row>
    <row r="621" spans="23:23" x14ac:dyDescent="0.3">
      <c r="W621" t="s">
        <v>1425</v>
      </c>
    </row>
    <row r="622" spans="23:23" x14ac:dyDescent="0.3">
      <c r="W622" t="s">
        <v>1425</v>
      </c>
    </row>
    <row r="623" spans="23:23" x14ac:dyDescent="0.3">
      <c r="W623" t="s">
        <v>1425</v>
      </c>
    </row>
    <row r="624" spans="23:23" x14ac:dyDescent="0.3">
      <c r="W624" t="s">
        <v>1425</v>
      </c>
    </row>
    <row r="625" spans="23:23" x14ac:dyDescent="0.3">
      <c r="W625" t="s">
        <v>1425</v>
      </c>
    </row>
    <row r="626" spans="23:23" x14ac:dyDescent="0.3">
      <c r="W626" t="s">
        <v>1425</v>
      </c>
    </row>
    <row r="627" spans="23:23" x14ac:dyDescent="0.3">
      <c r="W627" t="s">
        <v>1425</v>
      </c>
    </row>
    <row r="628" spans="23:23" x14ac:dyDescent="0.3">
      <c r="W628" t="s">
        <v>1425</v>
      </c>
    </row>
    <row r="629" spans="23:23" x14ac:dyDescent="0.3">
      <c r="W629" t="s">
        <v>1425</v>
      </c>
    </row>
    <row r="630" spans="23:23" x14ac:dyDescent="0.3">
      <c r="W630" t="s">
        <v>1425</v>
      </c>
    </row>
    <row r="631" spans="23:23" x14ac:dyDescent="0.3">
      <c r="W631" t="s">
        <v>1425</v>
      </c>
    </row>
    <row r="632" spans="23:23" x14ac:dyDescent="0.3">
      <c r="W632" t="s">
        <v>1425</v>
      </c>
    </row>
    <row r="633" spans="23:23" x14ac:dyDescent="0.3">
      <c r="W633" t="s">
        <v>1425</v>
      </c>
    </row>
    <row r="634" spans="23:23" x14ac:dyDescent="0.3">
      <c r="W634" t="s">
        <v>1425</v>
      </c>
    </row>
    <row r="635" spans="23:23" x14ac:dyDescent="0.3">
      <c r="W635" t="s">
        <v>1425</v>
      </c>
    </row>
    <row r="636" spans="23:23" x14ac:dyDescent="0.3">
      <c r="W636" t="s">
        <v>1425</v>
      </c>
    </row>
    <row r="637" spans="23:23" x14ac:dyDescent="0.3">
      <c r="W637" t="s">
        <v>1425</v>
      </c>
    </row>
    <row r="638" spans="23:23" x14ac:dyDescent="0.3">
      <c r="W638" t="s">
        <v>1425</v>
      </c>
    </row>
    <row r="639" spans="23:23" x14ac:dyDescent="0.3">
      <c r="W639" t="s">
        <v>1425</v>
      </c>
    </row>
    <row r="640" spans="23:23" x14ac:dyDescent="0.3">
      <c r="W640" t="s">
        <v>1425</v>
      </c>
    </row>
    <row r="641" spans="23:23" x14ac:dyDescent="0.3">
      <c r="W641" t="s">
        <v>1425</v>
      </c>
    </row>
    <row r="642" spans="23:23" x14ac:dyDescent="0.3">
      <c r="W642" t="s">
        <v>1425</v>
      </c>
    </row>
    <row r="643" spans="23:23" x14ac:dyDescent="0.3">
      <c r="W643" t="s">
        <v>1425</v>
      </c>
    </row>
    <row r="644" spans="23:23" x14ac:dyDescent="0.3">
      <c r="W644" t="s">
        <v>1425</v>
      </c>
    </row>
    <row r="645" spans="23:23" x14ac:dyDescent="0.3">
      <c r="W645" t="s">
        <v>1425</v>
      </c>
    </row>
    <row r="646" spans="23:23" x14ac:dyDescent="0.3">
      <c r="W646" t="s">
        <v>1425</v>
      </c>
    </row>
    <row r="647" spans="23:23" x14ac:dyDescent="0.3">
      <c r="W647" t="s">
        <v>1425</v>
      </c>
    </row>
    <row r="648" spans="23:23" x14ac:dyDescent="0.3">
      <c r="W648" t="s">
        <v>1425</v>
      </c>
    </row>
    <row r="649" spans="23:23" x14ac:dyDescent="0.3">
      <c r="W649" t="s">
        <v>1425</v>
      </c>
    </row>
    <row r="650" spans="23:23" x14ac:dyDescent="0.3">
      <c r="W650" t="s">
        <v>1425</v>
      </c>
    </row>
    <row r="651" spans="23:23" x14ac:dyDescent="0.3">
      <c r="W651" t="s">
        <v>1425</v>
      </c>
    </row>
    <row r="652" spans="23:23" x14ac:dyDescent="0.3">
      <c r="W652" t="s">
        <v>1425</v>
      </c>
    </row>
    <row r="653" spans="23:23" x14ac:dyDescent="0.3">
      <c r="W653" t="s">
        <v>1425</v>
      </c>
    </row>
    <row r="654" spans="23:23" x14ac:dyDescent="0.3">
      <c r="W654" t="s">
        <v>1425</v>
      </c>
    </row>
    <row r="655" spans="23:23" x14ac:dyDescent="0.3">
      <c r="W655" t="s">
        <v>1425</v>
      </c>
    </row>
    <row r="656" spans="23:23" x14ac:dyDescent="0.3">
      <c r="W656" t="s">
        <v>1425</v>
      </c>
    </row>
    <row r="657" spans="23:23" x14ac:dyDescent="0.3">
      <c r="W657" t="s">
        <v>1425</v>
      </c>
    </row>
    <row r="658" spans="23:23" x14ac:dyDescent="0.3">
      <c r="W658" t="s">
        <v>1425</v>
      </c>
    </row>
  </sheetData>
  <conditionalFormatting sqref="D3:F3">
    <cfRule type="colorScale" priority="12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4:F4">
    <cfRule type="colorScale" priority="12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5:F5">
    <cfRule type="colorScale" priority="12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6:F6">
    <cfRule type="colorScale" priority="12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7:F7">
    <cfRule type="colorScale" priority="12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8:F8">
    <cfRule type="colorScale" priority="120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9:F9">
    <cfRule type="colorScale" priority="120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0:F10">
    <cfRule type="colorScale" priority="12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1:F11">
    <cfRule type="colorScale" priority="12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2:F12">
    <cfRule type="colorScale" priority="12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3:F13">
    <cfRule type="colorScale" priority="12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4:F14">
    <cfRule type="colorScale" priority="120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6:F16">
    <cfRule type="colorScale" priority="120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5:F15">
    <cfRule type="colorScale" priority="120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7:F17">
    <cfRule type="colorScale" priority="120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8:F18">
    <cfRule type="colorScale" priority="11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9:F19">
    <cfRule type="colorScale" priority="119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0:F20">
    <cfRule type="colorScale" priority="119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1:F21">
    <cfRule type="colorScale" priority="119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2:F22">
    <cfRule type="colorScale" priority="11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3:F23">
    <cfRule type="colorScale" priority="11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4:F24">
    <cfRule type="colorScale" priority="11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5:F25">
    <cfRule type="colorScale" priority="11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6:F26">
    <cfRule type="colorScale" priority="11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7:F27">
    <cfRule type="colorScale" priority="11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8:F28">
    <cfRule type="colorScale" priority="11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9:F29">
    <cfRule type="colorScale" priority="11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30:F30">
    <cfRule type="colorScale" priority="11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31:F31">
    <cfRule type="colorScale" priority="11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32:F32">
    <cfRule type="colorScale" priority="11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33:F33">
    <cfRule type="colorScale" priority="11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34:F34">
    <cfRule type="colorScale" priority="11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35:F35">
    <cfRule type="colorScale" priority="11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36:F36">
    <cfRule type="colorScale" priority="11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37:F37">
    <cfRule type="colorScale" priority="11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38:F38">
    <cfRule type="colorScale" priority="11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39:F39">
    <cfRule type="colorScale" priority="11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40:F40">
    <cfRule type="colorScale" priority="11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41:F41">
    <cfRule type="colorScale" priority="11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42:F42">
    <cfRule type="colorScale" priority="11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43:F43">
    <cfRule type="colorScale" priority="11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44:F44">
    <cfRule type="colorScale" priority="11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45:F45">
    <cfRule type="colorScale" priority="11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46:F46">
    <cfRule type="colorScale" priority="11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47:F47">
    <cfRule type="colorScale" priority="11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48:F48">
    <cfRule type="colorScale" priority="11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49:F49">
    <cfRule type="colorScale" priority="11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50:F50">
    <cfRule type="colorScale" priority="11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51:F51">
    <cfRule type="colorScale" priority="11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52:F52">
    <cfRule type="colorScale" priority="11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53:F53">
    <cfRule type="colorScale" priority="11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54:F54">
    <cfRule type="colorScale" priority="11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55:F55">
    <cfRule type="colorScale" priority="11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56:F56">
    <cfRule type="colorScale" priority="11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57:F57">
    <cfRule type="colorScale" priority="11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58:F58">
    <cfRule type="colorScale" priority="11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59:F59">
    <cfRule type="colorScale" priority="115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60:F60">
    <cfRule type="colorScale" priority="11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61:F61">
    <cfRule type="colorScale" priority="11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62:F62">
    <cfRule type="colorScale" priority="11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395:M395">
    <cfRule type="colorScale" priority="9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396:M396">
    <cfRule type="colorScale" priority="9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397:M397">
    <cfRule type="colorScale" priority="9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398:M398">
    <cfRule type="colorScale" priority="9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399:M399">
    <cfRule type="colorScale" priority="9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00:M400">
    <cfRule type="colorScale" priority="9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01:M401">
    <cfRule type="colorScale" priority="9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02:M402">
    <cfRule type="colorScale" priority="9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03:M403">
    <cfRule type="colorScale" priority="9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04:M404">
    <cfRule type="colorScale" priority="9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05:M405">
    <cfRule type="colorScale" priority="9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06:M406">
    <cfRule type="colorScale" priority="9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07:M407">
    <cfRule type="colorScale" priority="9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3:T3">
    <cfRule type="colorScale" priority="8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:T4">
    <cfRule type="colorScale" priority="8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5:T5">
    <cfRule type="colorScale" priority="8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6:T6">
    <cfRule type="colorScale" priority="8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7:T7">
    <cfRule type="colorScale" priority="8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8:T8">
    <cfRule type="colorScale" priority="8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9:T9">
    <cfRule type="colorScale" priority="8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0:T10">
    <cfRule type="colorScale" priority="8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1:T11">
    <cfRule type="colorScale" priority="8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2:T12">
    <cfRule type="colorScale" priority="80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3:T13">
    <cfRule type="colorScale" priority="80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4:T14">
    <cfRule type="colorScale" priority="8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6:T16">
    <cfRule type="colorScale" priority="8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5:T15">
    <cfRule type="colorScale" priority="8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7:T17">
    <cfRule type="colorScale" priority="8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8:T18">
    <cfRule type="colorScale" priority="80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9:T19">
    <cfRule type="colorScale" priority="80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0:T20">
    <cfRule type="colorScale" priority="80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1:T21">
    <cfRule type="colorScale" priority="80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2:T22">
    <cfRule type="colorScale" priority="7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3:T23">
    <cfRule type="colorScale" priority="79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4:T24">
    <cfRule type="colorScale" priority="79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5:T25">
    <cfRule type="colorScale" priority="79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6:T26">
    <cfRule type="colorScale" priority="7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7:T27">
    <cfRule type="colorScale" priority="7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8:T28">
    <cfRule type="colorScale" priority="7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9:T29">
    <cfRule type="colorScale" priority="7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30:T30">
    <cfRule type="colorScale" priority="7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31:T31">
    <cfRule type="colorScale" priority="7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32:T32">
    <cfRule type="colorScale" priority="7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33:T33">
    <cfRule type="colorScale" priority="7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34:T34">
    <cfRule type="colorScale" priority="7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35:T35">
    <cfRule type="colorScale" priority="7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36:T36">
    <cfRule type="colorScale" priority="7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37:T37">
    <cfRule type="colorScale" priority="7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38:T38">
    <cfRule type="colorScale" priority="7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39:T39">
    <cfRule type="colorScale" priority="7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T40">
    <cfRule type="colorScale" priority="7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1:T41">
    <cfRule type="colorScale" priority="7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2:T42">
    <cfRule type="colorScale" priority="7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T43">
    <cfRule type="colorScale" priority="7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90:T393">
    <cfRule type="colorScale" priority="6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63:F394">
    <cfRule type="colorScale" priority="12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3:Z3">
    <cfRule type="colorScale" priority="12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4:Z4">
    <cfRule type="colorScale" priority="12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5:Z5">
    <cfRule type="colorScale" priority="12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6:Z6">
    <cfRule type="colorScale" priority="12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7:Z7">
    <cfRule type="colorScale" priority="12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8:Z8">
    <cfRule type="colorScale" priority="12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9:Z9">
    <cfRule type="colorScale" priority="12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10:Z10">
    <cfRule type="colorScale" priority="12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11:Z11">
    <cfRule type="colorScale" priority="12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12:Z12">
    <cfRule type="colorScale" priority="12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13:Z13">
    <cfRule type="colorScale" priority="12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14:Z14">
    <cfRule type="colorScale" priority="12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16:Z16">
    <cfRule type="colorScale" priority="12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15:Z15">
    <cfRule type="colorScale" priority="12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17:Z17">
    <cfRule type="colorScale" priority="12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18:Z18">
    <cfRule type="colorScale" priority="12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19:Z19">
    <cfRule type="colorScale" priority="12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20:Z20">
    <cfRule type="colorScale" priority="12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21:Z21">
    <cfRule type="colorScale" priority="12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22:Z22">
    <cfRule type="colorScale" priority="12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23:Z23">
    <cfRule type="colorScale" priority="12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24:Z24">
    <cfRule type="colorScale" priority="12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25:Z25">
    <cfRule type="colorScale" priority="12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26:Z26">
    <cfRule type="colorScale" priority="12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27:Z27">
    <cfRule type="colorScale" priority="12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28:Z28">
    <cfRule type="colorScale" priority="12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29:Z29">
    <cfRule type="colorScale" priority="12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30:Z30">
    <cfRule type="colorScale" priority="12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31:Z31">
    <cfRule type="colorScale" priority="12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32:Z32">
    <cfRule type="colorScale" priority="12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33:Z33">
    <cfRule type="colorScale" priority="12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34:Z34">
    <cfRule type="colorScale" priority="12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35:Z35">
    <cfRule type="colorScale" priority="12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36:Z36">
    <cfRule type="colorScale" priority="12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37:Z37">
    <cfRule type="colorScale" priority="12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38:Z38">
    <cfRule type="colorScale" priority="12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39:Z39">
    <cfRule type="colorScale" priority="12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40:Z40">
    <cfRule type="colorScale" priority="12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41:Z41">
    <cfRule type="colorScale" priority="12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42:Z42">
    <cfRule type="colorScale" priority="12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43:Z43">
    <cfRule type="colorScale" priority="12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44:Z44">
    <cfRule type="colorScale" priority="125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45:Z45">
    <cfRule type="colorScale" priority="12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46:Z46">
    <cfRule type="colorScale" priority="12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47:Z47">
    <cfRule type="colorScale" priority="12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48:Z48">
    <cfRule type="colorScale" priority="12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49:Z49">
    <cfRule type="colorScale" priority="12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50:Z50">
    <cfRule type="colorScale" priority="12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51:Z51">
    <cfRule type="colorScale" priority="12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52:Z52">
    <cfRule type="colorScale" priority="12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53:Z53">
    <cfRule type="colorScale" priority="12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54:Z54">
    <cfRule type="colorScale" priority="12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55:Z55">
    <cfRule type="colorScale" priority="12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56:Z56">
    <cfRule type="colorScale" priority="12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57:Z57">
    <cfRule type="colorScale" priority="12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58:Z58">
    <cfRule type="colorScale" priority="12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59:Z59">
    <cfRule type="colorScale" priority="12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60:Z60">
    <cfRule type="colorScale" priority="12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61:Z61">
    <cfRule type="colorScale" priority="12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62:Z62">
    <cfRule type="colorScale" priority="12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63:Z63">
    <cfRule type="colorScale" priority="12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64:Z64">
    <cfRule type="colorScale" priority="12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65:Z65">
    <cfRule type="colorScale" priority="12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66:Z66">
    <cfRule type="colorScale" priority="12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67:Z67">
    <cfRule type="colorScale" priority="12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68:Z68">
    <cfRule type="colorScale" priority="12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69:Z69">
    <cfRule type="colorScale" priority="12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70:Z70">
    <cfRule type="colorScale" priority="12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71:Z71">
    <cfRule type="colorScale" priority="12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72:Z72">
    <cfRule type="colorScale" priority="12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73:Z73">
    <cfRule type="colorScale" priority="12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74:Z74">
    <cfRule type="colorScale" priority="12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75:Z75">
    <cfRule type="colorScale" priority="12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77:Z77">
    <cfRule type="colorScale" priority="12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76:Z76">
    <cfRule type="colorScale" priority="12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78:Z78">
    <cfRule type="colorScale" priority="12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79:Z79">
    <cfRule type="colorScale" priority="12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80:Z80">
    <cfRule type="colorScale" priority="12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81:Z81">
    <cfRule type="colorScale" priority="12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82:Z82">
    <cfRule type="colorScale" priority="129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83:Z83">
    <cfRule type="colorScale" priority="129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84:Z84">
    <cfRule type="colorScale" priority="129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85:Z85">
    <cfRule type="colorScale" priority="12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86:Z86">
    <cfRule type="colorScale" priority="130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87:Z87">
    <cfRule type="colorScale" priority="130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88:Z88">
    <cfRule type="colorScale" priority="130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89:Z89">
    <cfRule type="colorScale" priority="130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90:Z90">
    <cfRule type="colorScale" priority="13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91:Z91">
    <cfRule type="colorScale" priority="13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92:Z92">
    <cfRule type="colorScale" priority="13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93:Z93">
    <cfRule type="colorScale" priority="13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94:Z94">
    <cfRule type="colorScale" priority="130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95:Z95">
    <cfRule type="colorScale" priority="130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96:Z96">
    <cfRule type="colorScale" priority="13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97:Z97">
    <cfRule type="colorScale" priority="13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98:Z98">
    <cfRule type="colorScale" priority="13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99:Z99">
    <cfRule type="colorScale" priority="13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100:Z100">
    <cfRule type="colorScale" priority="13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101:Z101">
    <cfRule type="colorScale" priority="13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102:Z102">
    <cfRule type="colorScale" priority="13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103:Z103">
    <cfRule type="colorScale" priority="13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104:Z104">
    <cfRule type="colorScale" priority="13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105:Z105">
    <cfRule type="colorScale" priority="13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106:Z106">
    <cfRule type="colorScale" priority="13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107:Z107">
    <cfRule type="colorScale" priority="13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108:Z108">
    <cfRule type="colorScale" priority="13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109:Z109">
    <cfRule type="colorScale" priority="13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110:Z110">
    <cfRule type="colorScale" priority="13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111:Z111">
    <cfRule type="colorScale" priority="13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112:Z112">
    <cfRule type="colorScale" priority="13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113:Z113">
    <cfRule type="colorScale" priority="13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114:Z114">
    <cfRule type="colorScale" priority="13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115:Z115">
    <cfRule type="colorScale" priority="13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116:Z116">
    <cfRule type="colorScale" priority="13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117:Z117">
    <cfRule type="colorScale" priority="13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118:Z118">
    <cfRule type="colorScale" priority="13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119:Z119">
    <cfRule type="colorScale" priority="13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120:Z120">
    <cfRule type="colorScale" priority="13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121:Z121">
    <cfRule type="colorScale" priority="13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122:Z122">
    <cfRule type="colorScale" priority="13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123:Z123">
    <cfRule type="colorScale" priority="13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124:Z124">
    <cfRule type="colorScale" priority="13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125:Z125">
    <cfRule type="colorScale" priority="13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126:Z126">
    <cfRule type="colorScale" priority="13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127:Z127">
    <cfRule type="colorScale" priority="13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128:Z393">
    <cfRule type="colorScale" priority="13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3:M3">
    <cfRule type="colorScale" priority="5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:M4">
    <cfRule type="colorScale" priority="5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5:M5">
    <cfRule type="colorScale" priority="5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6:M6">
    <cfRule type="colorScale" priority="5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7:M7">
    <cfRule type="colorScale" priority="5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8:M8">
    <cfRule type="colorScale" priority="5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9:M9">
    <cfRule type="colorScale" priority="5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0:M10">
    <cfRule type="colorScale" priority="5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1:M11">
    <cfRule type="colorScale" priority="55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2:M12">
    <cfRule type="colorScale" priority="5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3:M13">
    <cfRule type="colorScale" priority="5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4:M14">
    <cfRule type="colorScale" priority="5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5:M15">
    <cfRule type="colorScale" priority="5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6:M16">
    <cfRule type="colorScale" priority="5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7:M17">
    <cfRule type="colorScale" priority="5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8:M18">
    <cfRule type="colorScale" priority="5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9:M19">
    <cfRule type="colorScale" priority="5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0:M20">
    <cfRule type="colorScale" priority="5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1:M21">
    <cfRule type="colorScale" priority="5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2:M22">
    <cfRule type="colorScale" priority="5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3:M23">
    <cfRule type="colorScale" priority="5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4:M24">
    <cfRule type="colorScale" priority="5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5:M25">
    <cfRule type="colorScale" priority="5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6:M26">
    <cfRule type="colorScale" priority="5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7:M27">
    <cfRule type="colorScale" priority="5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8:M28">
    <cfRule type="colorScale" priority="5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9:M29">
    <cfRule type="colorScale" priority="5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30:M30">
    <cfRule type="colorScale" priority="5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31:M31">
    <cfRule type="colorScale" priority="5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32:M32">
    <cfRule type="colorScale" priority="5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33:M33">
    <cfRule type="colorScale" priority="5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34:M34">
    <cfRule type="colorScale" priority="5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35:M35">
    <cfRule type="colorScale" priority="5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36:M36">
    <cfRule type="colorScale" priority="5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37:M37">
    <cfRule type="colorScale" priority="5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38:M38">
    <cfRule type="colorScale" priority="5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39:M39">
    <cfRule type="colorScale" priority="5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0:M40">
    <cfRule type="colorScale" priority="5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1:M41">
    <cfRule type="colorScale" priority="5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2:M42">
    <cfRule type="colorScale" priority="5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3:M43">
    <cfRule type="colorScale" priority="5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4:M44">
    <cfRule type="colorScale" priority="5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5:M45">
    <cfRule type="colorScale" priority="5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6:M46">
    <cfRule type="colorScale" priority="5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7:M47">
    <cfRule type="colorScale" priority="5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8:M48">
    <cfRule type="colorScale" priority="5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9:M49">
    <cfRule type="colorScale" priority="5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50:M50">
    <cfRule type="colorScale" priority="5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51:M51">
    <cfRule type="colorScale" priority="5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52:M52">
    <cfRule type="colorScale" priority="5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53:M53">
    <cfRule type="colorScale" priority="5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54:M54">
    <cfRule type="colorScale" priority="5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55:M55">
    <cfRule type="colorScale" priority="5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56:M56">
    <cfRule type="colorScale" priority="5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57:M57">
    <cfRule type="colorScale" priority="5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58:M58">
    <cfRule type="colorScale" priority="5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59:M59">
    <cfRule type="colorScale" priority="5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60:M60">
    <cfRule type="colorScale" priority="50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61:M61">
    <cfRule type="colorScale" priority="50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62:M62">
    <cfRule type="colorScale" priority="5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63:M63">
    <cfRule type="colorScale" priority="5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64:M64">
    <cfRule type="colorScale" priority="5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65:M65">
    <cfRule type="colorScale" priority="5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66:M66">
    <cfRule type="colorScale" priority="50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67:M67">
    <cfRule type="colorScale" priority="50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68:M68">
    <cfRule type="colorScale" priority="50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69:M69">
    <cfRule type="colorScale" priority="50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70:M70">
    <cfRule type="colorScale" priority="4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71:M71">
    <cfRule type="colorScale" priority="49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72:M72">
    <cfRule type="colorScale" priority="49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73:M73">
    <cfRule type="colorScale" priority="49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74:M74">
    <cfRule type="colorScale" priority="4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75:M75">
    <cfRule type="colorScale" priority="4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76:M76">
    <cfRule type="colorScale" priority="4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77:M77">
    <cfRule type="colorScale" priority="4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78:M78">
    <cfRule type="colorScale" priority="4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79:M79">
    <cfRule type="colorScale" priority="4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80:M80">
    <cfRule type="colorScale" priority="4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81:M81">
    <cfRule type="colorScale" priority="4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82:M82">
    <cfRule type="colorScale" priority="4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83:M83">
    <cfRule type="colorScale" priority="4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84:M84">
    <cfRule type="colorScale" priority="4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85:M85">
    <cfRule type="colorScale" priority="4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86:M86">
    <cfRule type="colorScale" priority="4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87:M87">
    <cfRule type="colorScale" priority="4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88:M88">
    <cfRule type="colorScale" priority="4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89:M89">
    <cfRule type="colorScale" priority="4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90:M90">
    <cfRule type="colorScale" priority="4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91:M91">
    <cfRule type="colorScale" priority="4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92:M92">
    <cfRule type="colorScale" priority="4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93:M93">
    <cfRule type="colorScale" priority="4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94:M94">
    <cfRule type="colorScale" priority="4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95:M95">
    <cfRule type="colorScale" priority="4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96:M96">
    <cfRule type="colorScale" priority="4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97:M97">
    <cfRule type="colorScale" priority="4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98:M98">
    <cfRule type="colorScale" priority="4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99:M99">
    <cfRule type="colorScale" priority="4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00:M100">
    <cfRule type="colorScale" priority="4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01:M101">
    <cfRule type="colorScale" priority="4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02:M102">
    <cfRule type="colorScale" priority="4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03:M103">
    <cfRule type="colorScale" priority="4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04:M104">
    <cfRule type="colorScale" priority="4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05:M105">
    <cfRule type="colorScale" priority="4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06:M106">
    <cfRule type="colorScale" priority="4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07:M107">
    <cfRule type="colorScale" priority="4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08:M108">
    <cfRule type="colorScale" priority="4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09:M109">
    <cfRule type="colorScale" priority="4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10:M110">
    <cfRule type="colorScale" priority="4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11:M111">
    <cfRule type="colorScale" priority="45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12:M112">
    <cfRule type="colorScale" priority="4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13:M113">
    <cfRule type="colorScale" priority="4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14:M114">
    <cfRule type="colorScale" priority="4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15:M115">
    <cfRule type="colorScale" priority="4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16:M116">
    <cfRule type="colorScale" priority="4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17:M117">
    <cfRule type="colorScale" priority="4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18:M118">
    <cfRule type="colorScale" priority="4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19:M119">
    <cfRule type="colorScale" priority="4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20:M120">
    <cfRule type="colorScale" priority="4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21:M121">
    <cfRule type="colorScale" priority="4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22:M122">
    <cfRule type="colorScale" priority="4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23:M123">
    <cfRule type="colorScale" priority="4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24:M124">
    <cfRule type="colorScale" priority="4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25:M125">
    <cfRule type="colorScale" priority="4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26:M126">
    <cfRule type="colorScale" priority="4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27:M127">
    <cfRule type="colorScale" priority="4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28:M128">
    <cfRule type="colorScale" priority="4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29:M129">
    <cfRule type="colorScale" priority="4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30:M130">
    <cfRule type="colorScale" priority="4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31:M131">
    <cfRule type="colorScale" priority="4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32:M132">
    <cfRule type="colorScale" priority="4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33:M133">
    <cfRule type="colorScale" priority="4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34:M134">
    <cfRule type="colorScale" priority="4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35:M135">
    <cfRule type="colorScale" priority="4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36:M136">
    <cfRule type="colorScale" priority="4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37:M137">
    <cfRule type="colorScale" priority="4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38:M138">
    <cfRule type="colorScale" priority="4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39:M139">
    <cfRule type="colorScale" priority="4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40:M140">
    <cfRule type="colorScale" priority="4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41:M141">
    <cfRule type="colorScale" priority="4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42:M142">
    <cfRule type="colorScale" priority="4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43:M143">
    <cfRule type="colorScale" priority="4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44:M144">
    <cfRule type="colorScale" priority="4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45:M145">
    <cfRule type="colorScale" priority="4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46:M146">
    <cfRule type="colorScale" priority="4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47:M147">
    <cfRule type="colorScale" priority="4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48:M148">
    <cfRule type="colorScale" priority="4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49:M149">
    <cfRule type="colorScale" priority="4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50:M150">
    <cfRule type="colorScale" priority="4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51:M151">
    <cfRule type="colorScale" priority="4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52:M152">
    <cfRule type="colorScale" priority="4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53:M153">
    <cfRule type="colorScale" priority="4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54:M154">
    <cfRule type="colorScale" priority="4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55:M155">
    <cfRule type="colorScale" priority="4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56:M156">
    <cfRule type="colorScale" priority="4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57:M157">
    <cfRule type="colorScale" priority="4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58:M158">
    <cfRule type="colorScale" priority="4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59:M159">
    <cfRule type="colorScale" priority="4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60:M160">
    <cfRule type="colorScale" priority="40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61:M161">
    <cfRule type="colorScale" priority="40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62:M162">
    <cfRule type="colorScale" priority="4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63:M163">
    <cfRule type="colorScale" priority="4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64:M164">
    <cfRule type="colorScale" priority="4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65:M165">
    <cfRule type="colorScale" priority="4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66:M166">
    <cfRule type="colorScale" priority="40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67:M167">
    <cfRule type="colorScale" priority="40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68:M168">
    <cfRule type="colorScale" priority="40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69:M169">
    <cfRule type="colorScale" priority="40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70:M170">
    <cfRule type="colorScale" priority="3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71:M171">
    <cfRule type="colorScale" priority="39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72:M172">
    <cfRule type="colorScale" priority="39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73:M173">
    <cfRule type="colorScale" priority="39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74:M174">
    <cfRule type="colorScale" priority="3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75:M175">
    <cfRule type="colorScale" priority="3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76:M176">
    <cfRule type="colorScale" priority="3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77:M177">
    <cfRule type="colorScale" priority="3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78:M178">
    <cfRule type="colorScale" priority="3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79:M179">
    <cfRule type="colorScale" priority="3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80:M180">
    <cfRule type="colorScale" priority="3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81:M181">
    <cfRule type="colorScale" priority="3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82:M182">
    <cfRule type="colorScale" priority="3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83:M183">
    <cfRule type="colorScale" priority="3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84:M184">
    <cfRule type="colorScale" priority="3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85:M185">
    <cfRule type="colorScale" priority="3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86:M186">
    <cfRule type="colorScale" priority="3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87:M187">
    <cfRule type="colorScale" priority="3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88:M188">
    <cfRule type="colorScale" priority="3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89:M189">
    <cfRule type="colorScale" priority="3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90:M190">
    <cfRule type="colorScale" priority="3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91:M191">
    <cfRule type="colorScale" priority="3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92:M192">
    <cfRule type="colorScale" priority="3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93:M193">
    <cfRule type="colorScale" priority="3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94:M194">
    <cfRule type="colorScale" priority="3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95:M195">
    <cfRule type="colorScale" priority="3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96:M196">
    <cfRule type="colorScale" priority="3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97:M197">
    <cfRule type="colorScale" priority="3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98:M198">
    <cfRule type="colorScale" priority="3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99:M199">
    <cfRule type="colorScale" priority="3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00:M200">
    <cfRule type="colorScale" priority="3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01:M201">
    <cfRule type="colorScale" priority="3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02:M202">
    <cfRule type="colorScale" priority="3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03:M203">
    <cfRule type="colorScale" priority="3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04:M204">
    <cfRule type="colorScale" priority="3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05:M205">
    <cfRule type="colorScale" priority="3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06:M206">
    <cfRule type="colorScale" priority="3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07:M207">
    <cfRule type="colorScale" priority="3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08:M208">
    <cfRule type="colorScale" priority="3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09:M209">
    <cfRule type="colorScale" priority="3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10:M210">
    <cfRule type="colorScale" priority="3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11:M211">
    <cfRule type="colorScale" priority="35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12:M212">
    <cfRule type="colorScale" priority="3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13:M213">
    <cfRule type="colorScale" priority="3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14:M214">
    <cfRule type="colorScale" priority="3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15:M215">
    <cfRule type="colorScale" priority="3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16:M216">
    <cfRule type="colorScale" priority="3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17:M217">
    <cfRule type="colorScale" priority="3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18:M218">
    <cfRule type="colorScale" priority="3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19:M219">
    <cfRule type="colorScale" priority="3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20:M220">
    <cfRule type="colorScale" priority="3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21:M221">
    <cfRule type="colorScale" priority="3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22:M222">
    <cfRule type="colorScale" priority="3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23:M223">
    <cfRule type="colorScale" priority="3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24:M224">
    <cfRule type="colorScale" priority="3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25:M225">
    <cfRule type="colorScale" priority="3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26:M226">
    <cfRule type="colorScale" priority="3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27:M227">
    <cfRule type="colorScale" priority="3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28:M228">
    <cfRule type="colorScale" priority="3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29:M229">
    <cfRule type="colorScale" priority="3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30:M230">
    <cfRule type="colorScale" priority="3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31:M231">
    <cfRule type="colorScale" priority="3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32:M232">
    <cfRule type="colorScale" priority="3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33:M233">
    <cfRule type="colorScale" priority="3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34:M234">
    <cfRule type="colorScale" priority="3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35:M235">
    <cfRule type="colorScale" priority="3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36:M236">
    <cfRule type="colorScale" priority="3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37:M237">
    <cfRule type="colorScale" priority="3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38:M238">
    <cfRule type="colorScale" priority="3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39:M239">
    <cfRule type="colorScale" priority="3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40:M240">
    <cfRule type="colorScale" priority="3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41:M241">
    <cfRule type="colorScale" priority="3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42:M242">
    <cfRule type="colorScale" priority="3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43:M243">
    <cfRule type="colorScale" priority="3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44:M244">
    <cfRule type="colorScale" priority="3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45:M245">
    <cfRule type="colorScale" priority="3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46:M246">
    <cfRule type="colorScale" priority="3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47:M247">
    <cfRule type="colorScale" priority="3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48:M248">
    <cfRule type="colorScale" priority="3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49:M249">
    <cfRule type="colorScale" priority="3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50:M250">
    <cfRule type="colorScale" priority="3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51:M251">
    <cfRule type="colorScale" priority="3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52:M252">
    <cfRule type="colorScale" priority="3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53:M253">
    <cfRule type="colorScale" priority="3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54:M254">
    <cfRule type="colorScale" priority="3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55:M255">
    <cfRule type="colorScale" priority="3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56:M256">
    <cfRule type="colorScale" priority="3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57:M257">
    <cfRule type="colorScale" priority="3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58:M258">
    <cfRule type="colorScale" priority="3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59:M259">
    <cfRule type="colorScale" priority="3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60:M260">
    <cfRule type="colorScale" priority="30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61:M261">
    <cfRule type="colorScale" priority="30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62:M262">
    <cfRule type="colorScale" priority="3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63:M263">
    <cfRule type="colorScale" priority="3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64:M264">
    <cfRule type="colorScale" priority="3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65:M265">
    <cfRule type="colorScale" priority="3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66:M266">
    <cfRule type="colorScale" priority="30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67:M267">
    <cfRule type="colorScale" priority="30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68:M268">
    <cfRule type="colorScale" priority="30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69:M269">
    <cfRule type="colorScale" priority="30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70:M270">
    <cfRule type="colorScale" priority="2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71:M271">
    <cfRule type="colorScale" priority="29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72:M272">
    <cfRule type="colorScale" priority="29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73:M273">
    <cfRule type="colorScale" priority="29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74:M274">
    <cfRule type="colorScale" priority="2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75:M275">
    <cfRule type="colorScale" priority="2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76:M276">
    <cfRule type="colorScale" priority="2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77:M277">
    <cfRule type="colorScale" priority="2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78:M278">
    <cfRule type="colorScale" priority="2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79:M279">
    <cfRule type="colorScale" priority="2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80:M280">
    <cfRule type="colorScale" priority="2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81:M281">
    <cfRule type="colorScale" priority="2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82:M282">
    <cfRule type="colorScale" priority="2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83:M283">
    <cfRule type="colorScale" priority="2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84:M284">
    <cfRule type="colorScale" priority="2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85:M285">
    <cfRule type="colorScale" priority="2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86:M286">
    <cfRule type="colorScale" priority="2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87:M287">
    <cfRule type="colorScale" priority="2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88:M288">
    <cfRule type="colorScale" priority="2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89:M289">
    <cfRule type="colorScale" priority="2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90:M290">
    <cfRule type="colorScale" priority="2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91:M291">
    <cfRule type="colorScale" priority="2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92:M292">
    <cfRule type="colorScale" priority="2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93:M293">
    <cfRule type="colorScale" priority="2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94:M294">
    <cfRule type="colorScale" priority="2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95:M295">
    <cfRule type="colorScale" priority="2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96:M296">
    <cfRule type="colorScale" priority="2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97:M297">
    <cfRule type="colorScale" priority="2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98:M298">
    <cfRule type="colorScale" priority="2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99:M299">
    <cfRule type="colorScale" priority="2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300:M300">
    <cfRule type="colorScale" priority="2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301:M301">
    <cfRule type="colorScale" priority="2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302:M302">
    <cfRule type="colorScale" priority="2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303:M303">
    <cfRule type="colorScale" priority="2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304:M304">
    <cfRule type="colorScale" priority="2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305:M305">
    <cfRule type="colorScale" priority="2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306:M306">
    <cfRule type="colorScale" priority="2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307:M307">
    <cfRule type="colorScale" priority="2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308:M308">
    <cfRule type="colorScale" priority="2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309:M309">
    <cfRule type="colorScale" priority="2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310:M310">
    <cfRule type="colorScale" priority="2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311:M311">
    <cfRule type="colorScale" priority="25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312:M312">
    <cfRule type="colorScale" priority="2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313:M313">
    <cfRule type="colorScale" priority="2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314:M314">
    <cfRule type="colorScale" priority="2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315:M315">
    <cfRule type="colorScale" priority="2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316:M316">
    <cfRule type="colorScale" priority="2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317:M317">
    <cfRule type="colorScale" priority="2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318:M318">
    <cfRule type="colorScale" priority="2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319:M319">
    <cfRule type="colorScale" priority="2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320:M320">
    <cfRule type="colorScale" priority="2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321:M321">
    <cfRule type="colorScale" priority="2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322:M322">
    <cfRule type="colorScale" priority="2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4:T44">
    <cfRule type="colorScale" priority="2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5:T45">
    <cfRule type="colorScale" priority="2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6:T46">
    <cfRule type="colorScale" priority="2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7:T47">
    <cfRule type="colorScale" priority="2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8:T48">
    <cfRule type="colorScale" priority="2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9:T49">
    <cfRule type="colorScale" priority="2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50:T50">
    <cfRule type="colorScale" priority="2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51:T51">
    <cfRule type="colorScale" priority="2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52:T52">
    <cfRule type="colorScale" priority="2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53:T53">
    <cfRule type="colorScale" priority="2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54:T54">
    <cfRule type="colorScale" priority="2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55:T55">
    <cfRule type="colorScale" priority="2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57:T57">
    <cfRule type="colorScale" priority="2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56:T56">
    <cfRule type="colorScale" priority="2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58:T58">
    <cfRule type="colorScale" priority="2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59:T59">
    <cfRule type="colorScale" priority="2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60:T60">
    <cfRule type="colorScale" priority="2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61:T61">
    <cfRule type="colorScale" priority="2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62:T62">
    <cfRule type="colorScale" priority="2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63:T63">
    <cfRule type="colorScale" priority="2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64:T64">
    <cfRule type="colorScale" priority="2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65:T65">
    <cfRule type="colorScale" priority="2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66:T66">
    <cfRule type="colorScale" priority="2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67:T67">
    <cfRule type="colorScale" priority="2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68:T68">
    <cfRule type="colorScale" priority="2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69:T69">
    <cfRule type="colorScale" priority="2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70:T70">
    <cfRule type="colorScale" priority="2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71:T71">
    <cfRule type="colorScale" priority="2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72:T72">
    <cfRule type="colorScale" priority="2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73:T73">
    <cfRule type="colorScale" priority="2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74:T74">
    <cfRule type="colorScale" priority="2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75:T75">
    <cfRule type="colorScale" priority="2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76:T76">
    <cfRule type="colorScale" priority="2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77:T77">
    <cfRule type="colorScale" priority="2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78:T78">
    <cfRule type="colorScale" priority="2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79:T79">
    <cfRule type="colorScale" priority="2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80:T80">
    <cfRule type="colorScale" priority="2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81:T81">
    <cfRule type="colorScale" priority="20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82:T82">
    <cfRule type="colorScale" priority="20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83:T83">
    <cfRule type="colorScale" priority="2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84:T84">
    <cfRule type="colorScale" priority="2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85:T85">
    <cfRule type="colorScale" priority="2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86:T86">
    <cfRule type="colorScale" priority="2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87:T87">
    <cfRule type="colorScale" priority="20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88:T88">
    <cfRule type="colorScale" priority="20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89:T89">
    <cfRule type="colorScale" priority="20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90:T90">
    <cfRule type="colorScale" priority="20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91:T91">
    <cfRule type="colorScale" priority="1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92:T92">
    <cfRule type="colorScale" priority="19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93:T93">
    <cfRule type="colorScale" priority="19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94:T94">
    <cfRule type="colorScale" priority="19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95:T95">
    <cfRule type="colorScale" priority="1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96:T96">
    <cfRule type="colorScale" priority="1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98:T98">
    <cfRule type="colorScale" priority="1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97:T97">
    <cfRule type="colorScale" priority="1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99:T99">
    <cfRule type="colorScale" priority="1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00:T100">
    <cfRule type="colorScale" priority="1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01:T101">
    <cfRule type="colorScale" priority="1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02:T102">
    <cfRule type="colorScale" priority="1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03:T103">
    <cfRule type="colorScale" priority="1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04:T104">
    <cfRule type="colorScale" priority="1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05:T105">
    <cfRule type="colorScale" priority="1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06:T106">
    <cfRule type="colorScale" priority="1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07:T107">
    <cfRule type="colorScale" priority="1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08:T108">
    <cfRule type="colorScale" priority="1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09:T109">
    <cfRule type="colorScale" priority="1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10:T110">
    <cfRule type="colorScale" priority="1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11:T111">
    <cfRule type="colorScale" priority="1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12:T112">
    <cfRule type="colorScale" priority="1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13:T113">
    <cfRule type="colorScale" priority="1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14:T114">
    <cfRule type="colorScale" priority="1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15:T115">
    <cfRule type="colorScale" priority="1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16:T116">
    <cfRule type="colorScale" priority="1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17:T117">
    <cfRule type="colorScale" priority="1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18:T118">
    <cfRule type="colorScale" priority="1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19:T119">
    <cfRule type="colorScale" priority="1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20:T120">
    <cfRule type="colorScale" priority="1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21:T121">
    <cfRule type="colorScale" priority="1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22:T122">
    <cfRule type="colorScale" priority="1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23:T123">
    <cfRule type="colorScale" priority="1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24:T124">
    <cfRule type="colorScale" priority="1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25:T125">
    <cfRule type="colorScale" priority="1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26:T126">
    <cfRule type="colorScale" priority="1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27:T127">
    <cfRule type="colorScale" priority="1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28:T128">
    <cfRule type="colorScale" priority="1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29:T129">
    <cfRule type="colorScale" priority="1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30:T130">
    <cfRule type="colorScale" priority="1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31:T131">
    <cfRule type="colorScale" priority="1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32:T132">
    <cfRule type="colorScale" priority="15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33:T133">
    <cfRule type="colorScale" priority="1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34:T134">
    <cfRule type="colorScale" priority="1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35:T135">
    <cfRule type="colorScale" priority="1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36:T136">
    <cfRule type="colorScale" priority="1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37:T137">
    <cfRule type="colorScale" priority="1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39:T139">
    <cfRule type="colorScale" priority="1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38:T138">
    <cfRule type="colorScale" priority="1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40:T140">
    <cfRule type="colorScale" priority="1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41:T141">
    <cfRule type="colorScale" priority="1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42:T142">
    <cfRule type="colorScale" priority="1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43:T143">
    <cfRule type="colorScale" priority="1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44:T144">
    <cfRule type="colorScale" priority="1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45:T145">
    <cfRule type="colorScale" priority="1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46:T146">
    <cfRule type="colorScale" priority="1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47:T147">
    <cfRule type="colorScale" priority="1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48:T148">
    <cfRule type="colorScale" priority="1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49:T149">
    <cfRule type="colorScale" priority="1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50:T150">
    <cfRule type="colorScale" priority="1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51:T151">
    <cfRule type="colorScale" priority="1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52:T152">
    <cfRule type="colorScale" priority="1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53:T153">
    <cfRule type="colorScale" priority="1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54:T154">
    <cfRule type="colorScale" priority="1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55:T155">
    <cfRule type="colorScale" priority="1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56:T156">
    <cfRule type="colorScale" priority="1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57:T157">
    <cfRule type="colorScale" priority="1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58:T158">
    <cfRule type="colorScale" priority="1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59:T159">
    <cfRule type="colorScale" priority="1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60:T160">
    <cfRule type="colorScale" priority="1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61:T161">
    <cfRule type="colorScale" priority="1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62:T162">
    <cfRule type="colorScale" priority="1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63:T163">
    <cfRule type="colorScale" priority="1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64:T164">
    <cfRule type="colorScale" priority="1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65:T165">
    <cfRule type="colorScale" priority="1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66:T166">
    <cfRule type="colorScale" priority="1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67:T167">
    <cfRule type="colorScale" priority="1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68:T168">
    <cfRule type="colorScale" priority="1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69:T169">
    <cfRule type="colorScale" priority="1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70:T170">
    <cfRule type="colorScale" priority="1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71:T171">
    <cfRule type="colorScale" priority="1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72:T172">
    <cfRule type="colorScale" priority="1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73:T173">
    <cfRule type="colorScale" priority="1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74:T174">
    <cfRule type="colorScale" priority="1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75:T175">
    <cfRule type="colorScale" priority="1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76:T176">
    <cfRule type="colorScale" priority="1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77:T177">
    <cfRule type="colorScale" priority="1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78:T178">
    <cfRule type="colorScale" priority="1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80:T180">
    <cfRule type="colorScale" priority="1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79:T179">
    <cfRule type="colorScale" priority="1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81:T181">
    <cfRule type="colorScale" priority="10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82:T182">
    <cfRule type="colorScale" priority="10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83:T183">
    <cfRule type="colorScale" priority="1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84:T184">
    <cfRule type="colorScale" priority="1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85:T185">
    <cfRule type="colorScale" priority="1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86:T186">
    <cfRule type="colorScale" priority="1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87:T187">
    <cfRule type="colorScale" priority="10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88:T188">
    <cfRule type="colorScale" priority="10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89:T189">
    <cfRule type="colorScale" priority="10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90:T190">
    <cfRule type="colorScale" priority="10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91:T191">
    <cfRule type="colorScale" priority="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92:T192">
    <cfRule type="colorScale" priority="9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93:T193">
    <cfRule type="colorScale" priority="9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94:T194">
    <cfRule type="colorScale" priority="9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95:T195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96:T196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97:T197">
    <cfRule type="colorScale" priority="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98:T198">
    <cfRule type="colorScale" priority="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99:T199">
    <cfRule type="colorScale" priority="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00:T200">
    <cfRule type="colorScale" priority="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01:T201">
    <cfRule type="colorScale" priority="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02:T202">
    <cfRule type="colorScale" priority="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03:T203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04:T204">
    <cfRule type="colorScale" priority="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05:T205">
    <cfRule type="colorScale" priority="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06:T206">
    <cfRule type="colorScale" priority="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07:T207">
    <cfRule type="colorScale" priority="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08:T208">
    <cfRule type="colorScale" priority="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09:T209">
    <cfRule type="colorScale" priority="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10:T210">
    <cfRule type="colorScale" priority="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11:T211">
    <cfRule type="colorScale" priority="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12:T212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13:T213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14:T214">
    <cfRule type="colorScale" priority="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15:T215">
    <cfRule type="colorScale" priority="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16:T216">
    <cfRule type="colorScale" priority="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17:T217">
    <cfRule type="colorScale" priority="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18:T218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19:T219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21:T221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20:T220"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22:T222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23:T223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24:T224"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25:T225">
    <cfRule type="colorScale" priority="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26:T226"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27:T227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28:T228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29:T229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30:T230"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31:T231">
    <cfRule type="colorScale" priority="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32:T232">
    <cfRule type="colorScale" priority="5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33:T233">
    <cfRule type="colorScale" priority="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34:T234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35:T235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36:T236"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37:T237"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38:T238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39:T239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40:T240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41:T241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42:T242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43:T243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44:T244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45:T245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46:T246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47:T247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48:T248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49:T249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50:T250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51:T251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52:T252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53:T25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54:T254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55:T255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56:T256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57:T25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58:T258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59:T259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60:T260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62:T262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61:T26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63:T2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64:T264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65:T265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66:T26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67:T267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68:T268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69:T269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70:T270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71:T27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72:T27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73:T273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74:T274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75:T275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76:T276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77:T277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78:T278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79:T279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80:T280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81:T281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82:T282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83:T28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84:T284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85:T285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86:T28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87:T287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88:T288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89:T289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r:id="rId1"/>
  <tableParts count="4">
    <tablePart r:id="rId2"/>
    <tablePart r:id="rId3"/>
    <tablePart r:id="rId4"/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78EA7C-2860-47AF-B878-2114361E22A6}">
  <sheetPr codeName="Sheet2">
    <tabColor rgb="FFFF0000"/>
  </sheetPr>
  <dimension ref="A1:AL50"/>
  <sheetViews>
    <sheetView showGridLines="0" tabSelected="1" zoomScale="110" zoomScaleNormal="110" workbookViewId="0">
      <selection activeCell="S18" sqref="S18"/>
    </sheetView>
  </sheetViews>
  <sheetFormatPr defaultRowHeight="14.4" x14ac:dyDescent="0.3"/>
  <cols>
    <col min="1" max="1" width="10.5546875" style="152" bestFit="1" customWidth="1"/>
    <col min="2" max="2" width="14.77734375" style="152" bestFit="1" customWidth="1"/>
    <col min="3" max="3" width="5.44140625" style="152" customWidth="1"/>
    <col min="4" max="4" width="18.6640625" style="152" bestFit="1" customWidth="1"/>
    <col min="5" max="5" width="5.44140625" style="152" customWidth="1"/>
    <col min="6" max="6" width="17.33203125" style="152" bestFit="1" customWidth="1"/>
    <col min="7" max="7" width="5.44140625" style="152" customWidth="1"/>
    <col min="8" max="8" width="17.77734375" style="152" bestFit="1" customWidth="1"/>
    <col min="9" max="9" width="5.44140625" style="152" customWidth="1"/>
    <col min="10" max="10" width="9.33203125" style="152" customWidth="1"/>
    <col min="11" max="11" width="6.44140625" style="152" customWidth="1"/>
    <col min="12" max="14" width="9.33203125" style="152" customWidth="1"/>
    <col min="15" max="15" width="7.5546875" bestFit="1" customWidth="1"/>
    <col min="16" max="16" width="8.44140625" bestFit="1" customWidth="1"/>
  </cols>
  <sheetData>
    <row r="1" spans="1:38" ht="29.4" thickBot="1" x14ac:dyDescent="0.35">
      <c r="A1" s="170" t="s">
        <v>119</v>
      </c>
      <c r="B1" s="169" t="s">
        <v>1634</v>
      </c>
      <c r="C1" s="171" t="s">
        <v>71</v>
      </c>
      <c r="D1" s="169" t="s">
        <v>1635</v>
      </c>
      <c r="E1" s="172" t="s">
        <v>86</v>
      </c>
      <c r="F1" s="169" t="s">
        <v>1636</v>
      </c>
      <c r="G1" s="173" t="s">
        <v>215</v>
      </c>
      <c r="H1" s="169" t="s">
        <v>1637</v>
      </c>
      <c r="I1" s="173" t="s">
        <v>215</v>
      </c>
      <c r="J1" s="169" t="s">
        <v>213</v>
      </c>
      <c r="K1" s="174" t="s">
        <v>214</v>
      </c>
      <c r="L1" s="169" t="s">
        <v>216</v>
      </c>
      <c r="M1" s="175" t="s">
        <v>217</v>
      </c>
      <c r="N1" s="169" t="s">
        <v>218</v>
      </c>
      <c r="O1" s="161"/>
      <c r="P1" s="161"/>
      <c r="Q1" s="161"/>
      <c r="R1" s="161"/>
      <c r="S1" s="161"/>
      <c r="T1" s="161"/>
      <c r="U1" s="161"/>
      <c r="V1" s="161"/>
      <c r="W1" s="161"/>
      <c r="X1" s="161"/>
      <c r="Y1" s="161"/>
      <c r="Z1" s="161"/>
      <c r="AA1" s="161"/>
      <c r="AB1" s="161"/>
      <c r="AC1" s="161"/>
      <c r="AD1" s="161"/>
      <c r="AE1" s="161"/>
      <c r="AF1" s="161"/>
      <c r="AG1" s="161"/>
      <c r="AH1" s="161"/>
      <c r="AI1" s="161"/>
      <c r="AJ1" s="161"/>
      <c r="AK1" s="161"/>
      <c r="AL1" s="161"/>
    </row>
    <row r="2" spans="1:38" ht="15" thickBot="1" x14ac:dyDescent="0.35">
      <c r="A2" s="357" t="str">
        <f>MainPage!Q3</f>
        <v>TB @ NO</v>
      </c>
      <c r="B2" s="358"/>
      <c r="C2" s="359"/>
      <c r="D2" s="358"/>
      <c r="E2" s="359"/>
      <c r="F2" s="358"/>
      <c r="G2" s="359"/>
      <c r="H2" s="358"/>
      <c r="I2" s="359"/>
      <c r="J2" s="358"/>
      <c r="K2" s="359"/>
      <c r="L2" s="358"/>
      <c r="M2" s="359"/>
      <c r="N2" s="360"/>
      <c r="O2" s="322"/>
      <c r="P2" s="322"/>
      <c r="Q2" s="161"/>
      <c r="R2" s="161"/>
      <c r="S2" s="161"/>
      <c r="T2" s="161"/>
      <c r="U2" s="161"/>
      <c r="V2" s="161"/>
      <c r="W2" s="161"/>
      <c r="X2" s="161"/>
      <c r="Y2" s="161"/>
      <c r="Z2" s="161"/>
      <c r="AA2" s="161"/>
      <c r="AB2" s="161"/>
      <c r="AC2" s="161"/>
      <c r="AD2" s="161"/>
      <c r="AE2" s="161"/>
      <c r="AF2" s="161"/>
      <c r="AG2" s="161"/>
      <c r="AH2" s="161"/>
      <c r="AI2" s="161"/>
      <c r="AJ2" s="161"/>
      <c r="AK2" s="161"/>
      <c r="AL2" s="161"/>
    </row>
    <row r="3" spans="1:38" ht="15" thickBot="1" x14ac:dyDescent="0.35">
      <c r="A3" s="163" t="str">
        <f>LEFT(A2,3)</f>
        <v xml:space="preserve">TB </v>
      </c>
      <c r="B3" s="165" t="str">
        <f>VLOOKUP(TRIM(A3),QB_L1!$AA:$AB,2,0)</f>
        <v>Tom Brady</v>
      </c>
      <c r="C3" s="308">
        <f>_xlfn.IFNA(IFERROR(MIN(VLOOKUP(B3,Players!$B:$F,3,0),VLOOKUP(B3,Players!$B:$F,4,0),VLOOKUP(B3,Players!$B:$F,5,0)),VLOOKUP(B3,Players!$B:$F,3,0)),"-")</f>
        <v>246</v>
      </c>
      <c r="D3" s="165" t="str">
        <f>VLOOKUP(TRIM(A3),RB_SEA!$AA:$AB,2,0)</f>
        <v>Leonard Fournette</v>
      </c>
      <c r="E3" s="308">
        <f>_xlfn.IFNA(IFERROR(MIN(VLOOKUP(D3,Players!$P:$T,3,0),VLOOKUP(D3,Players!$P:$T,4,0),VLOOKUP(D3,Players!$P:$T,5,0)),VLOOKUP(D3,Players!$P:$T,3,0)),"-")</f>
        <v>46.2</v>
      </c>
      <c r="F3" s="165" t="str">
        <f>VLOOKUP(TRIM(A3),WR_L1!$AC:$AD,2,0)</f>
        <v>Chris Godwin</v>
      </c>
      <c r="G3" s="308">
        <f>_xlfn.IFNA(IFERROR(MIN(VLOOKUP(F3,Players!$I:$M,3,0),VLOOKUP(F3,Players!$I:$M,4,0),VLOOKUP(F3,Players!$I:$M,5,0)),VLOOKUP(F3,Players!$I:$M,3,0)),"-")</f>
        <v>65</v>
      </c>
      <c r="H3" s="165" t="str">
        <f>VLOOKUP(TRIM(A3),TE_L1!$AC:$AD,2,0)</f>
        <v>Ko Kieft</v>
      </c>
      <c r="I3" s="308">
        <f>_xlfn.IFNA(IFERROR(MIN(VLOOKUP(H3,Players!$W:$Z,3,0),VLOOKUP(H3,Players!$W:$Z,4,0),VLOOKUP(H3,Players!$W:$Z,5,0)),VLOOKUP(H3,Players!$W:$Z,3,0)),"-")</f>
        <v>6.333333333333333</v>
      </c>
      <c r="J3" s="165"/>
      <c r="K3" s="237"/>
      <c r="L3" s="158"/>
      <c r="M3" s="158"/>
      <c r="N3" s="167"/>
      <c r="O3" s="323"/>
      <c r="P3" s="323"/>
      <c r="Q3" s="161"/>
      <c r="R3" s="161"/>
      <c r="S3" s="161"/>
      <c r="T3" s="161"/>
      <c r="U3" s="271" t="s">
        <v>1035</v>
      </c>
      <c r="V3" s="161"/>
      <c r="W3" s="161"/>
      <c r="X3" s="161"/>
      <c r="Y3" s="161"/>
      <c r="Z3" s="161"/>
      <c r="AA3" s="161"/>
      <c r="AB3" s="161"/>
      <c r="AC3" s="161"/>
      <c r="AD3" s="161"/>
      <c r="AE3" s="161"/>
      <c r="AF3" s="161"/>
      <c r="AG3" s="161"/>
      <c r="AH3" s="161"/>
      <c r="AI3" s="161"/>
      <c r="AJ3" s="161"/>
      <c r="AK3" s="161"/>
      <c r="AL3" s="161"/>
    </row>
    <row r="4" spans="1:38" ht="15" thickBot="1" x14ac:dyDescent="0.35">
      <c r="A4" s="164" t="str">
        <f>RIGHT(A2,3)</f>
        <v xml:space="preserve"> NO</v>
      </c>
      <c r="B4" s="165" t="str">
        <f>VLOOKUP(TRIM(A4),QB_L1!$AA:$AB,2,0)</f>
        <v>Andy Dalton</v>
      </c>
      <c r="C4" s="308">
        <f>_xlfn.IFNA(IFERROR(MIN(VLOOKUP(B4,Players!$B:$F,3,0),VLOOKUP(B4,Players!$B:$F,4,0),VLOOKUP(B4,Players!$B:$F,5,0)),VLOOKUP(B4,Players!$B:$F,3,0)),"-")</f>
        <v>204</v>
      </c>
      <c r="D4" s="165" t="str">
        <f>VLOOKUP(TRIM(A4),RB_SEA!$AA:$AB,2,0)</f>
        <v>Alvin Kamara</v>
      </c>
      <c r="E4" s="308">
        <f>_xlfn.IFNA(IFERROR(MIN(VLOOKUP(D4,Players!$P:$T,3,0),VLOOKUP(D4,Players!$P:$T,4,0),VLOOKUP(D4,Players!$P:$T,5,0)),VLOOKUP(D4,Players!$P:$T,3,0)),"-")</f>
        <v>13</v>
      </c>
      <c r="F4" s="165" t="str">
        <f>VLOOKUP(TRIM(A4),WR_L1!$AC:$AD,2,0)</f>
        <v>Chris Olave</v>
      </c>
      <c r="G4" s="308">
        <f>_xlfn.IFNA(IFERROR(MIN(VLOOKUP(F4,Players!$I:$M,3,0),VLOOKUP(F4,Players!$I:$M,4,0),VLOOKUP(F4,Players!$I:$M,5,0)),VLOOKUP(F4,Players!$I:$M,3,0)),"-")</f>
        <v>62</v>
      </c>
      <c r="H4" s="165" t="str">
        <f>VLOOKUP(TRIM(A4),TE_L1!$AC:$AD,2,0)</f>
        <v>Taysom Hill</v>
      </c>
      <c r="I4" s="308">
        <f>_xlfn.IFNA(IFERROR(MIN(VLOOKUP(H4,Players!$W:$Z,3,0),VLOOKUP(H4,Players!$W:$Z,4,0),VLOOKUP(H4,Players!$W:$Z,5,0)),VLOOKUP(H4,Players!$W:$Z,3,0)),"-")</f>
        <v>2.8181818181818183</v>
      </c>
      <c r="J4" s="165"/>
      <c r="K4" s="237"/>
      <c r="L4" s="160"/>
      <c r="M4" s="160"/>
      <c r="N4" s="166"/>
      <c r="O4" s="236"/>
      <c r="P4" s="322"/>
      <c r="Q4" s="161"/>
      <c r="R4" s="161"/>
      <c r="S4" s="161"/>
      <c r="T4" s="161"/>
      <c r="U4" s="271" t="s">
        <v>1381</v>
      </c>
      <c r="V4" s="161"/>
      <c r="W4" s="161"/>
      <c r="X4" s="161"/>
      <c r="Y4" s="161"/>
      <c r="Z4" s="161"/>
      <c r="AA4" s="161"/>
      <c r="AB4" s="161"/>
      <c r="AC4" s="161"/>
      <c r="AD4" s="161"/>
      <c r="AE4" s="161"/>
      <c r="AF4" s="161"/>
      <c r="AG4" s="161"/>
      <c r="AH4" s="161"/>
      <c r="AI4" s="161"/>
      <c r="AJ4" s="161"/>
      <c r="AK4" s="161"/>
      <c r="AL4" s="161"/>
    </row>
    <row r="5" spans="1:38" ht="15" thickBot="1" x14ac:dyDescent="0.35">
      <c r="A5" s="354" t="str">
        <f>MainPage!Q4</f>
        <v>DEN @ BAL</v>
      </c>
      <c r="B5" s="355"/>
      <c r="C5" s="355"/>
      <c r="D5" s="355"/>
      <c r="E5" s="355"/>
      <c r="F5" s="355"/>
      <c r="G5" s="355"/>
      <c r="H5" s="355"/>
      <c r="I5" s="355"/>
      <c r="J5" s="355"/>
      <c r="K5" s="355"/>
      <c r="L5" s="355"/>
      <c r="M5" s="355"/>
      <c r="N5" s="356"/>
      <c r="O5" s="161"/>
      <c r="P5" s="323"/>
      <c r="Q5" s="161"/>
      <c r="R5" s="161"/>
      <c r="S5" s="236">
        <f>MainPage!B5</f>
        <v>186.5</v>
      </c>
      <c r="T5" s="236">
        <f>MainPage!B4</f>
        <v>83.8</v>
      </c>
      <c r="U5" s="161"/>
      <c r="V5" s="161"/>
      <c r="W5" s="161"/>
      <c r="X5" s="161"/>
      <c r="Y5" s="161"/>
      <c r="Z5" s="161"/>
      <c r="AA5" s="161"/>
      <c r="AB5" s="161"/>
      <c r="AC5" s="161"/>
      <c r="AD5" s="161"/>
      <c r="AE5" s="161"/>
      <c r="AF5" s="161"/>
      <c r="AG5" s="161"/>
      <c r="AH5" s="161"/>
      <c r="AI5" s="161"/>
      <c r="AJ5" s="161"/>
      <c r="AK5" s="161"/>
      <c r="AL5" s="161"/>
    </row>
    <row r="6" spans="1:38" ht="15" thickBot="1" x14ac:dyDescent="0.35">
      <c r="A6" s="163" t="str">
        <f>LEFT(A5,3)</f>
        <v>DEN</v>
      </c>
      <c r="B6" s="165" t="str">
        <f>VLOOKUP(TRIM(A6),QB_L1!$AA:$AB,2,0)</f>
        <v>Russell Wilson</v>
      </c>
      <c r="C6" s="308">
        <f>_xlfn.IFNA(IFERROR(MIN(VLOOKUP(B6,Players!$B:$F,3,0),VLOOKUP(B6,Players!$B:$F,4,0),VLOOKUP(B6,Players!$B:$F,5,0)),VLOOKUP(B6,Players!$B:$F,3,0)),"-")</f>
        <v>142</v>
      </c>
      <c r="D6" s="165" t="str">
        <f>VLOOKUP(TRIM(A6),RB_SEA!$AA:$AB,2,0)</f>
        <v>Latavius Murray</v>
      </c>
      <c r="E6" s="308">
        <f>_xlfn.IFNA(IFERROR(MIN(VLOOKUP(D6,Players!$P:$T,3,0),VLOOKUP(D6,Players!$P:$T,4,0),VLOOKUP(D6,Players!$P:$T,5,0)),VLOOKUP(D6,Players!$P:$T,3,0)),"-")</f>
        <v>44.75</v>
      </c>
      <c r="F6" s="165" t="str">
        <f>VLOOKUP(TRIM(A6),WR_L1!$AC:$AD,2,0)</f>
        <v>Courtland Sutton</v>
      </c>
      <c r="G6" s="308">
        <f>_xlfn.IFNA(IFERROR(MIN(VLOOKUP(F6,Players!$I:$M,3,0),VLOOKUP(F6,Players!$I:$M,4,0),VLOOKUP(F6,Players!$I:$M,5,0)),VLOOKUP(F6,Players!$I:$M,3,0)),"-")</f>
        <v>62.545454545454547</v>
      </c>
      <c r="H6" s="165" t="str">
        <f>VLOOKUP(TRIM(A6),TE_L1!$AC:$AD,2,0)</f>
        <v>Greg Dulcich</v>
      </c>
      <c r="I6" s="308">
        <f>_xlfn.IFNA(IFERROR(MIN(VLOOKUP(H6,Players!$W:$Z,3,0),VLOOKUP(H6,Players!$W:$Z,4,0),VLOOKUP(H6,Players!$W:$Z,5,0)),VLOOKUP(H6,Players!$W:$Z,3,0)),"-")</f>
        <v>39</v>
      </c>
      <c r="J6" s="165"/>
      <c r="K6" s="237"/>
      <c r="L6" s="159"/>
      <c r="M6" s="159"/>
      <c r="N6" s="168"/>
      <c r="O6" s="236"/>
      <c r="P6" s="322"/>
      <c r="Q6" s="161"/>
      <c r="R6" s="161"/>
      <c r="S6" s="236">
        <f>MainPage!C5</f>
        <v>142.19999999999999</v>
      </c>
      <c r="T6" s="236">
        <f>MainPage!C4</f>
        <v>45.7</v>
      </c>
      <c r="U6" s="161"/>
      <c r="V6" s="161"/>
      <c r="W6" s="161"/>
      <c r="X6" s="161"/>
      <c r="Y6" s="161"/>
      <c r="Z6" s="161"/>
      <c r="AA6" s="161"/>
      <c r="AB6" s="161"/>
      <c r="AC6" s="161"/>
      <c r="AD6" s="161"/>
      <c r="AE6" s="161"/>
      <c r="AF6" s="161"/>
      <c r="AG6" s="161"/>
      <c r="AH6" s="161"/>
      <c r="AI6" s="161"/>
      <c r="AJ6" s="161"/>
      <c r="AK6" s="161"/>
      <c r="AL6" s="161"/>
    </row>
    <row r="7" spans="1:38" ht="15" thickBot="1" x14ac:dyDescent="0.35">
      <c r="A7" s="164" t="str">
        <f>RIGHT(A5,3)</f>
        <v>BAL</v>
      </c>
      <c r="B7" s="165" t="str">
        <f>VLOOKUP(TRIM(A7),QB_L1!$AA:$AB,2,0)</f>
        <v>Lamar Jackson</v>
      </c>
      <c r="C7" s="308">
        <f>_xlfn.IFNA(IFERROR(MIN(VLOOKUP(B7,Players!$B:$F,3,0),VLOOKUP(B7,Players!$B:$F,4,0),VLOOKUP(B7,Players!$B:$F,5,0)),VLOOKUP(B7,Players!$B:$F,3,0)),"-")</f>
        <v>202.81818181818181</v>
      </c>
      <c r="D7" s="165" t="str">
        <f>VLOOKUP(TRIM(A7),RB_SEA!$AA:$AB,2,0)</f>
        <v>Kenyan Drake</v>
      </c>
      <c r="E7" s="308">
        <f>_xlfn.IFNA(IFERROR(MIN(VLOOKUP(D7,Players!$P:$T,3,0),VLOOKUP(D7,Players!$P:$T,4,0),VLOOKUP(D7,Players!$P:$T,5,0)),VLOOKUP(D7,Players!$P:$T,3,0)),"-")</f>
        <v>2</v>
      </c>
      <c r="F7" s="165" t="str">
        <f>VLOOKUP(TRIM(A7),WR_L1!$AC:$AD,2,0)</f>
        <v>DeSean Jackson</v>
      </c>
      <c r="G7" s="308">
        <f>_xlfn.IFNA(IFERROR(MIN(VLOOKUP(F7,Players!$I:$M,3,0),VLOOKUP(F7,Players!$I:$M,4,0),VLOOKUP(F7,Players!$I:$M,5,0)),VLOOKUP(F7,Players!$I:$M,3,0)),"-")</f>
        <v>45</v>
      </c>
      <c r="H7" s="165" t="str">
        <f>VLOOKUP(TRIM(A7),TE_L1!$AC:$AD,2,0)</f>
        <v>Josh Oliver</v>
      </c>
      <c r="I7" s="308">
        <f>_xlfn.IFNA(IFERROR(MIN(VLOOKUP(H7,Players!$W:$Z,3,0),VLOOKUP(H7,Players!$W:$Z,4,0),VLOOKUP(H7,Players!$W:$Z,5,0)),VLOOKUP(H7,Players!$W:$Z,3,0)),"-")</f>
        <v>16.25</v>
      </c>
      <c r="J7" s="165"/>
      <c r="K7" s="237"/>
      <c r="L7" s="159"/>
      <c r="M7" s="159"/>
      <c r="N7" s="168"/>
      <c r="O7" s="236"/>
      <c r="P7" s="323"/>
      <c r="Q7" s="161"/>
      <c r="R7" s="161"/>
      <c r="S7" s="161"/>
      <c r="T7" s="161"/>
      <c r="U7" s="161"/>
      <c r="V7" s="161"/>
      <c r="W7" s="161"/>
      <c r="X7" s="161"/>
      <c r="Y7" s="161"/>
      <c r="Z7" s="161"/>
      <c r="AA7" s="161"/>
      <c r="AB7" s="161"/>
      <c r="AC7" s="161"/>
      <c r="AD7" s="161"/>
      <c r="AE7" s="161"/>
      <c r="AF7" s="161"/>
      <c r="AG7" s="161"/>
      <c r="AH7" s="161"/>
      <c r="AI7" s="161"/>
      <c r="AJ7" s="161"/>
      <c r="AK7" s="161"/>
      <c r="AL7" s="161"/>
    </row>
    <row r="8" spans="1:38" ht="15" thickBot="1" x14ac:dyDescent="0.35">
      <c r="A8" s="354" t="str">
        <f>MainPage!Q5</f>
        <v>PIT @ ATL</v>
      </c>
      <c r="B8" s="355"/>
      <c r="C8" s="355"/>
      <c r="D8" s="355"/>
      <c r="E8" s="355"/>
      <c r="F8" s="355"/>
      <c r="G8" s="355"/>
      <c r="H8" s="355"/>
      <c r="I8" s="355"/>
      <c r="J8" s="355"/>
      <c r="K8" s="355"/>
      <c r="L8" s="355"/>
      <c r="M8" s="355"/>
      <c r="N8" s="356"/>
      <c r="O8" s="236"/>
      <c r="P8" s="322"/>
      <c r="Q8" s="161"/>
      <c r="R8" s="161"/>
      <c r="S8" s="161"/>
      <c r="T8" s="161"/>
      <c r="U8" s="161"/>
      <c r="V8" s="161"/>
      <c r="W8" s="161"/>
      <c r="X8" s="161"/>
      <c r="Y8" s="161"/>
      <c r="Z8" s="161"/>
      <c r="AA8" s="161"/>
      <c r="AB8" s="161"/>
      <c r="AC8" s="161"/>
      <c r="AD8" s="161"/>
      <c r="AE8" s="161"/>
      <c r="AF8" s="161"/>
      <c r="AG8" s="161"/>
      <c r="AH8" s="161"/>
      <c r="AI8" s="161"/>
      <c r="AJ8" s="161"/>
      <c r="AK8" s="161"/>
      <c r="AL8" s="161"/>
    </row>
    <row r="9" spans="1:38" ht="15" thickBot="1" x14ac:dyDescent="0.35">
      <c r="A9" s="163" t="str">
        <f>LEFT(A8,3)</f>
        <v>PIT</v>
      </c>
      <c r="B9" s="165" t="str">
        <f>VLOOKUP(TRIM(A9),QB_L1!$AA:$AB,2,0)</f>
        <v>Kenny Pickett</v>
      </c>
      <c r="C9" s="308">
        <f>_xlfn.IFNA(IFERROR(MIN(VLOOKUP(B9,Players!$B:$F,3,0),VLOOKUP(B9,Players!$B:$F,4,0),VLOOKUP(B9,Players!$B:$F,5,0)),VLOOKUP(B9,Players!$B:$F,3,0)),"-")</f>
        <v>174</v>
      </c>
      <c r="D9" s="165" t="str">
        <f>VLOOKUP(TRIM(A9),RB_SEA!$AA:$AB,2,0)</f>
        <v>Najee Harris</v>
      </c>
      <c r="E9" s="308">
        <f>_xlfn.IFNA(IFERROR(MIN(VLOOKUP(D9,Players!$P:$T,3,0),VLOOKUP(D9,Players!$P:$T,4,0),VLOOKUP(D9,Players!$P:$T,5,0)),VLOOKUP(D9,Players!$P:$T,3,0)),"-")</f>
        <v>35</v>
      </c>
      <c r="F9" s="165" t="str">
        <f>VLOOKUP(TRIM(A9),WR_L1!$AC:$AD,2,0)</f>
        <v>George Pickens</v>
      </c>
      <c r="G9" s="308">
        <f>_xlfn.IFNA(IFERROR(MIN(VLOOKUP(F9,Players!$I:$M,3,0),VLOOKUP(F9,Players!$I:$M,4,0),VLOOKUP(F9,Players!$I:$M,5,0)),VLOOKUP(F9,Players!$I:$M,3,0)),"-")</f>
        <v>46.363636363636367</v>
      </c>
      <c r="H9" s="165" t="str">
        <f>VLOOKUP(TRIM(A9),TE_L1!$AC:$AD,2,0)</f>
        <v>Pat Freiermuth</v>
      </c>
      <c r="I9" s="308">
        <f>_xlfn.IFNA(IFERROR(MIN(VLOOKUP(H9,Players!$W:$Z,3,0),VLOOKUP(H9,Players!$W:$Z,4,0),VLOOKUP(H9,Players!$W:$Z,5,0)),VLOOKUP(H9,Players!$W:$Z,3,0)),"-")</f>
        <v>52.1</v>
      </c>
      <c r="J9" s="165"/>
      <c r="K9" s="237"/>
      <c r="L9" s="159"/>
      <c r="M9" s="159"/>
      <c r="N9" s="168"/>
      <c r="O9" s="236"/>
      <c r="P9" s="323"/>
      <c r="Q9" s="161"/>
      <c r="R9" s="161"/>
      <c r="S9" s="161"/>
      <c r="T9" s="161"/>
      <c r="U9" s="161"/>
      <c r="V9" s="161"/>
      <c r="W9" s="161"/>
      <c r="X9" s="161"/>
      <c r="Y9" s="161"/>
      <c r="Z9" s="161"/>
      <c r="AA9" s="161"/>
      <c r="AB9" s="161"/>
      <c r="AC9" s="161"/>
      <c r="AD9" s="161"/>
      <c r="AE9" s="161"/>
      <c r="AF9" s="161"/>
      <c r="AG9" s="161"/>
      <c r="AH9" s="161"/>
      <c r="AI9" s="161"/>
      <c r="AJ9" s="161"/>
      <c r="AK9" s="161"/>
      <c r="AL9" s="161"/>
    </row>
    <row r="10" spans="1:38" ht="15" thickBot="1" x14ac:dyDescent="0.35">
      <c r="A10" s="164" t="str">
        <f>RIGHT(A8,3)</f>
        <v>ATL</v>
      </c>
      <c r="B10" s="165" t="str">
        <f>VLOOKUP(TRIM(A10),QB_L1!$AA:$AB,2,0)</f>
        <v>Marcus Mariota</v>
      </c>
      <c r="C10" s="308">
        <f>_xlfn.IFNA(IFERROR(MIN(VLOOKUP(B10,Players!$B:$F,3,0),VLOOKUP(B10,Players!$B:$F,4,0),VLOOKUP(B10,Players!$B:$F,5,0)),VLOOKUP(B10,Players!$B:$F,3,0)),"-")</f>
        <v>163.66666666666666</v>
      </c>
      <c r="D10" s="165" t="str">
        <f>VLOOKUP(TRIM(A10),RB_SEA!$AA:$AB,2,0)</f>
        <v>Cordarrelle Patterson</v>
      </c>
      <c r="E10" s="308">
        <f>_xlfn.IFNA(IFERROR(MIN(VLOOKUP(D10,Players!$P:$T,3,0),VLOOKUP(D10,Players!$P:$T,4,0),VLOOKUP(D10,Players!$P:$T,5,0)),VLOOKUP(D10,Players!$P:$T,3,0)),"-")</f>
        <v>40.666666666666664</v>
      </c>
      <c r="F10" s="165" t="str">
        <f>VLOOKUP(TRIM(A10),WR_L1!$AC:$AD,2,0)</f>
        <v>Olamide Zaccheaus</v>
      </c>
      <c r="G10" s="308">
        <f>_xlfn.IFNA(IFERROR(MIN(VLOOKUP(F10,Players!$I:$M,3,0),VLOOKUP(F10,Players!$I:$M,4,0),VLOOKUP(F10,Players!$I:$M,5,0)),VLOOKUP(F10,Players!$I:$M,3,0)),"-")</f>
        <v>38.75</v>
      </c>
      <c r="H10" s="165" t="str">
        <f>VLOOKUP(TRIM(A10),TE_L1!$AC:$AD,2,0)</f>
        <v>MyCole Pruitt</v>
      </c>
      <c r="I10" s="308">
        <f>_xlfn.IFNA(IFERROR(MIN(VLOOKUP(H10,Players!$W:$Z,3,0),VLOOKUP(H10,Players!$W:$Z,4,0),VLOOKUP(H10,Players!$W:$Z,5,0)),VLOOKUP(H10,Players!$W:$Z,3,0)),"-")</f>
        <v>8</v>
      </c>
      <c r="J10" s="165"/>
      <c r="K10" s="237"/>
      <c r="L10" s="159"/>
      <c r="M10" s="159"/>
      <c r="N10" s="168"/>
      <c r="O10" s="236"/>
      <c r="P10" s="322"/>
      <c r="Q10" s="161"/>
      <c r="R10" s="161"/>
      <c r="S10" s="161"/>
      <c r="T10" s="161"/>
      <c r="U10" s="161"/>
      <c r="V10" s="161"/>
      <c r="W10" s="161"/>
      <c r="X10" s="161"/>
      <c r="Y10" s="161"/>
      <c r="Z10" s="161"/>
      <c r="AA10" s="161"/>
      <c r="AB10" s="161"/>
      <c r="AC10" s="161"/>
      <c r="AD10" s="161"/>
      <c r="AE10" s="161"/>
      <c r="AF10" s="161"/>
      <c r="AG10" s="161"/>
      <c r="AH10" s="161"/>
      <c r="AI10" s="161"/>
      <c r="AJ10" s="161"/>
      <c r="AK10" s="161"/>
      <c r="AL10" s="161"/>
    </row>
    <row r="11" spans="1:38" ht="15" thickBot="1" x14ac:dyDescent="0.35">
      <c r="A11" s="354" t="str">
        <f>MainPage!Q6</f>
        <v>JAC @ DET</v>
      </c>
      <c r="B11" s="355"/>
      <c r="C11" s="355"/>
      <c r="D11" s="355"/>
      <c r="E11" s="355"/>
      <c r="F11" s="355"/>
      <c r="G11" s="355"/>
      <c r="H11" s="355"/>
      <c r="I11" s="355"/>
      <c r="J11" s="355"/>
      <c r="K11" s="355"/>
      <c r="L11" s="355"/>
      <c r="M11" s="355"/>
      <c r="N11" s="356"/>
      <c r="O11" s="236"/>
      <c r="P11" s="323"/>
      <c r="Q11" s="161"/>
      <c r="R11" s="161"/>
      <c r="S11" s="161"/>
      <c r="T11" s="161"/>
      <c r="U11" s="161"/>
      <c r="V11" s="161"/>
      <c r="W11" s="161"/>
      <c r="X11" s="161"/>
      <c r="Y11" s="161"/>
      <c r="Z11" s="161"/>
      <c r="AA11" s="161"/>
      <c r="AB11" s="161"/>
      <c r="AC11" s="161"/>
      <c r="AD11" s="161"/>
      <c r="AE11" s="161"/>
      <c r="AF11" s="161"/>
      <c r="AG11" s="161"/>
      <c r="AH11" s="161"/>
      <c r="AI11" s="161"/>
      <c r="AJ11" s="161"/>
      <c r="AK11" s="161"/>
      <c r="AL11" s="161"/>
    </row>
    <row r="12" spans="1:38" ht="15" thickBot="1" x14ac:dyDescent="0.35">
      <c r="A12" s="163" t="str">
        <f>LEFT(A11,3)</f>
        <v>JAC</v>
      </c>
      <c r="B12" s="165" t="str">
        <f>VLOOKUP(TRIM(A12),QB_L1!$AA:$AB,2,0)</f>
        <v>Trevor Lawrence</v>
      </c>
      <c r="C12" s="308">
        <f>_xlfn.IFNA(IFERROR(MIN(VLOOKUP(B12,Players!$B:$F,3,0),VLOOKUP(B12,Players!$B:$F,4,0),VLOOKUP(B12,Players!$B:$F,5,0)),VLOOKUP(B12,Players!$B:$F,3,0)),"-")</f>
        <v>241.36363636363637</v>
      </c>
      <c r="D12" s="165" t="str">
        <f>VLOOKUP(TRIM(A12),RB_SEA!$AA:$AB,2,0)</f>
        <v>Travis Etienne Jr.</v>
      </c>
      <c r="E12" s="308">
        <f>_xlfn.IFNA(IFERROR(MIN(VLOOKUP(D12,Players!$P:$T,3,0),VLOOKUP(D12,Players!$P:$T,4,0),VLOOKUP(D12,Players!$P:$T,5,0)),VLOOKUP(D12,Players!$P:$T,3,0)),"-")</f>
        <v>3</v>
      </c>
      <c r="F12" s="165" t="str">
        <f>VLOOKUP(TRIM(A12),WR_L1!$AC:$AD,2,0)</f>
        <v>Zay Jones</v>
      </c>
      <c r="G12" s="308">
        <f>_xlfn.IFNA(IFERROR(MIN(VLOOKUP(F12,Players!$I:$M,3,0),VLOOKUP(F12,Players!$I:$M,4,0),VLOOKUP(F12,Players!$I:$M,5,0)),VLOOKUP(F12,Players!$I:$M,3,0)),"-")</f>
        <v>56.2</v>
      </c>
      <c r="H12" s="165" t="str">
        <f>VLOOKUP(TRIM(A12),TE_L1!$AC:$AD,2,0)</f>
        <v>Evan Engram</v>
      </c>
      <c r="I12" s="308">
        <f>_xlfn.IFNA(IFERROR(MIN(VLOOKUP(H12,Players!$W:$Z,3,0),VLOOKUP(H12,Players!$W:$Z,4,0),VLOOKUP(H12,Players!$W:$Z,5,0)),VLOOKUP(H12,Players!$W:$Z,3,0)),"-")</f>
        <v>32.363636363636367</v>
      </c>
      <c r="J12" s="165"/>
      <c r="K12" s="237"/>
      <c r="L12" s="159"/>
      <c r="M12" s="159"/>
      <c r="N12" s="168"/>
      <c r="O12" s="236"/>
      <c r="P12" s="322"/>
      <c r="Q12" s="161"/>
      <c r="R12" s="161"/>
      <c r="S12" s="161"/>
      <c r="T12" s="161"/>
      <c r="U12" s="161"/>
      <c r="V12" s="161"/>
      <c r="W12" s="161"/>
      <c r="X12" s="161"/>
      <c r="Y12" s="161"/>
      <c r="Z12" s="161"/>
      <c r="AA12" s="161"/>
      <c r="AB12" s="161"/>
      <c r="AC12" s="161"/>
      <c r="AD12" s="161"/>
      <c r="AE12" s="161"/>
      <c r="AF12" s="161"/>
      <c r="AG12" s="161"/>
      <c r="AH12" s="161"/>
      <c r="AI12" s="161"/>
      <c r="AJ12" s="161"/>
      <c r="AK12" s="161"/>
      <c r="AL12" s="161"/>
    </row>
    <row r="13" spans="1:38" ht="15" thickBot="1" x14ac:dyDescent="0.35">
      <c r="A13" s="164" t="str">
        <f>RIGHT(A11,3)</f>
        <v>DET</v>
      </c>
      <c r="B13" s="165" t="str">
        <f>VLOOKUP(TRIM(A13),QB_L1!$AA:$AB,2,0)</f>
        <v>Jared Goff</v>
      </c>
      <c r="C13" s="308">
        <f>_xlfn.IFNA(IFERROR(MIN(VLOOKUP(B13,Players!$B:$F,3,0),VLOOKUP(B13,Players!$B:$F,4,0),VLOOKUP(B13,Players!$B:$F,5,0)),VLOOKUP(B13,Players!$B:$F,3,0)),"-")</f>
        <v>213.66666666666666</v>
      </c>
      <c r="D13" s="165" t="str">
        <f>VLOOKUP(TRIM(A13),RB_SEA!$AA:$AB,2,0)</f>
        <v>Jamaal Williams</v>
      </c>
      <c r="E13" s="308">
        <f>_xlfn.IFNA(IFERROR(MIN(VLOOKUP(D13,Players!$P:$T,3,0),VLOOKUP(D13,Players!$P:$T,4,0),VLOOKUP(D13,Players!$P:$T,5,0)),VLOOKUP(D13,Players!$P:$T,3,0)),"-")</f>
        <v>63</v>
      </c>
      <c r="F13" s="165" t="str">
        <f>VLOOKUP(TRIM(A13),WR_L1!$AC:$AD,2,0)</f>
        <v>Amon-Ra St. Brown</v>
      </c>
      <c r="G13" s="308">
        <f>_xlfn.IFNA(IFERROR(MIN(VLOOKUP(F13,Players!$I:$M,3,0),VLOOKUP(F13,Players!$I:$M,4,0),VLOOKUP(F13,Players!$I:$M,5,0)),VLOOKUP(F13,Players!$I:$M,3,0)),"-")</f>
        <v>71.599999999999994</v>
      </c>
      <c r="H13" s="165" t="str">
        <f>VLOOKUP(TRIM(A13),TE_L1!$AC:$AD,2,0)</f>
        <v>James Mitchell</v>
      </c>
      <c r="I13" s="308">
        <f>_xlfn.IFNA(IFERROR(MIN(VLOOKUP(H13,Players!$W:$Z,3,0),VLOOKUP(H13,Players!$W:$Z,4,0),VLOOKUP(H13,Players!$W:$Z,5,0)),VLOOKUP(H13,Players!$W:$Z,3,0)),"-")</f>
        <v>12</v>
      </c>
      <c r="J13" s="165"/>
      <c r="K13" s="237"/>
      <c r="L13" s="159"/>
      <c r="M13" s="159"/>
      <c r="N13" s="168"/>
      <c r="O13" s="236"/>
      <c r="P13" s="323"/>
      <c r="Q13" s="161"/>
      <c r="R13" s="161"/>
      <c r="S13" s="161"/>
      <c r="T13" s="161"/>
      <c r="U13" s="161"/>
      <c r="V13" s="161"/>
      <c r="W13" s="161"/>
      <c r="X13" s="161"/>
      <c r="Y13" s="161"/>
      <c r="Z13" s="161"/>
      <c r="AA13" s="161"/>
      <c r="AB13" s="161"/>
      <c r="AC13" s="161"/>
      <c r="AD13" s="161"/>
      <c r="AE13" s="161"/>
      <c r="AF13" s="161"/>
      <c r="AG13" s="161"/>
      <c r="AH13" s="161"/>
      <c r="AI13" s="161"/>
      <c r="AJ13" s="161"/>
      <c r="AK13" s="161"/>
      <c r="AL13" s="161"/>
    </row>
    <row r="14" spans="1:38" ht="15" thickBot="1" x14ac:dyDescent="0.35">
      <c r="A14" s="354" t="str">
        <f>MainPage!Q7</f>
        <v>SEA @ LAR</v>
      </c>
      <c r="B14" s="355"/>
      <c r="C14" s="355"/>
      <c r="D14" s="355"/>
      <c r="E14" s="355"/>
      <c r="F14" s="355"/>
      <c r="G14" s="355"/>
      <c r="H14" s="355"/>
      <c r="I14" s="355"/>
      <c r="J14" s="355"/>
      <c r="K14" s="355"/>
      <c r="L14" s="355"/>
      <c r="M14" s="355"/>
      <c r="N14" s="356"/>
      <c r="O14" s="236"/>
      <c r="P14" s="322"/>
      <c r="Q14" s="161"/>
      <c r="R14" s="161"/>
      <c r="S14" s="161"/>
      <c r="T14" s="161"/>
      <c r="U14" s="161"/>
      <c r="V14" s="161"/>
      <c r="W14" s="161"/>
      <c r="X14" s="161"/>
      <c r="Y14" s="161"/>
      <c r="Z14" s="161"/>
      <c r="AA14" s="161"/>
      <c r="AB14" s="161"/>
      <c r="AC14" s="161"/>
      <c r="AD14" s="161"/>
      <c r="AE14" s="161"/>
      <c r="AF14" s="161"/>
      <c r="AG14" s="161"/>
      <c r="AH14" s="161"/>
      <c r="AI14" s="161"/>
      <c r="AJ14" s="161"/>
      <c r="AK14" s="161"/>
      <c r="AL14" s="161"/>
    </row>
    <row r="15" spans="1:38" ht="15" thickBot="1" x14ac:dyDescent="0.35">
      <c r="A15" s="163" t="str">
        <f>LEFT(A14,3)</f>
        <v>SEA</v>
      </c>
      <c r="B15" s="165" t="str">
        <f>VLOOKUP(TRIM(A15),QB_L1!$AA:$AB,2,0)</f>
        <v>Geno Smith</v>
      </c>
      <c r="C15" s="308">
        <f>_xlfn.IFNA(IFERROR(MIN(VLOOKUP(B15,Players!$B:$F,3,0),VLOOKUP(B15,Players!$B:$F,4,0),VLOOKUP(B15,Players!$B:$F,5,0)),VLOOKUP(B15,Players!$B:$F,3,0)),"-")</f>
        <v>254.72727272727272</v>
      </c>
      <c r="D15" s="165" t="str">
        <f>VLOOKUP(TRIM(A15),RB_SEA!$AA:$AB,2,0)</f>
        <v>Kenneth Walker III</v>
      </c>
      <c r="E15" s="308">
        <f>_xlfn.IFNA(IFERROR(MIN(VLOOKUP(D15,Players!$P:$T,3,0),VLOOKUP(D15,Players!$P:$T,4,0),VLOOKUP(D15,Players!$P:$T,5,0)),VLOOKUP(D15,Players!$P:$T,3,0)),"-")</f>
        <v>21.5</v>
      </c>
      <c r="F15" s="165" t="str">
        <f>VLOOKUP(TRIM(A15),WR_L1!$AC:$AD,2,0)</f>
        <v>Tyler Lockett</v>
      </c>
      <c r="G15" s="308">
        <f>_xlfn.IFNA(IFERROR(MIN(VLOOKUP(F15,Players!$I:$M,3,0),VLOOKUP(F15,Players!$I:$M,4,0),VLOOKUP(F15,Players!$I:$M,5,0)),VLOOKUP(F15,Players!$I:$M,3,0)),"-")</f>
        <v>55</v>
      </c>
      <c r="H15" s="165" t="str">
        <f>VLOOKUP(TRIM(A15),TE_L1!$AC:$AD,2,0)</f>
        <v>Noah Fant</v>
      </c>
      <c r="I15" s="308">
        <f>_xlfn.IFNA(IFERROR(MIN(VLOOKUP(H15,Players!$W:$Z,3,0),VLOOKUP(H15,Players!$W:$Z,4,0),VLOOKUP(H15,Players!$W:$Z,5,0)),VLOOKUP(H15,Players!$W:$Z,3,0)),"-")</f>
        <v>30.90909090909091</v>
      </c>
      <c r="J15" s="165"/>
      <c r="K15" s="237"/>
      <c r="L15" s="159"/>
      <c r="M15" s="159"/>
      <c r="N15" s="168"/>
      <c r="O15" s="236"/>
      <c r="P15" s="323"/>
      <c r="Q15" s="161"/>
      <c r="R15" s="161"/>
      <c r="S15" s="161"/>
      <c r="T15" s="161"/>
      <c r="U15" s="161"/>
      <c r="V15" s="161"/>
      <c r="W15" s="161"/>
      <c r="X15" s="161"/>
      <c r="Y15" s="161"/>
      <c r="Z15" s="161"/>
      <c r="AA15" s="161"/>
      <c r="AB15" s="161"/>
      <c r="AC15" s="161"/>
      <c r="AD15" s="161"/>
      <c r="AE15" s="161"/>
      <c r="AF15" s="161"/>
      <c r="AG15" s="161"/>
      <c r="AH15" s="161"/>
      <c r="AI15" s="161"/>
      <c r="AJ15" s="161"/>
      <c r="AK15" s="161"/>
      <c r="AL15" s="161"/>
    </row>
    <row r="16" spans="1:38" ht="15" thickBot="1" x14ac:dyDescent="0.35">
      <c r="A16" s="164" t="str">
        <f>RIGHT(A14,3)</f>
        <v>LAR</v>
      </c>
      <c r="B16" s="165" t="str">
        <f>VLOOKUP(TRIM(A16),QB_L1!$AA:$AB,2,0)</f>
        <v>Bryce Perkins</v>
      </c>
      <c r="C16" s="308">
        <f>_xlfn.IFNA(IFERROR(MIN(VLOOKUP(B16,Players!$B:$F,3,0),VLOOKUP(B16,Players!$B:$F,4,0),VLOOKUP(B16,Players!$B:$F,5,0)),VLOOKUP(B16,Players!$B:$F,3,0)),"-")</f>
        <v>53.666666666666664</v>
      </c>
      <c r="D16" s="165" t="str">
        <f>VLOOKUP(TRIM(A16),RB_SEA!$AA:$AB,2,0)</f>
        <v>Cam Akers</v>
      </c>
      <c r="E16" s="308">
        <f>_xlfn.IFNA(IFERROR(MIN(VLOOKUP(D16,Players!$P:$T,3,0),VLOOKUP(D16,Players!$P:$T,4,0),VLOOKUP(D16,Players!$P:$T,5,0)),VLOOKUP(D16,Players!$P:$T,3,0)),"-")</f>
        <v>30.444444444444443</v>
      </c>
      <c r="F16" s="165" t="str">
        <f>VLOOKUP(TRIM(A16),WR_L1!$AC:$AD,2,0)</f>
        <v>Van Jefferson</v>
      </c>
      <c r="G16" s="308">
        <f>_xlfn.IFNA(IFERROR(MIN(VLOOKUP(F16,Players!$I:$M,3,0),VLOOKUP(F16,Players!$I:$M,4,0),VLOOKUP(F16,Players!$I:$M,5,0)),VLOOKUP(F16,Players!$I:$M,3,0)),"-")</f>
        <v>24.25</v>
      </c>
      <c r="H16" s="165" t="str">
        <f>VLOOKUP(TRIM(A16),TE_L1!$AC:$AD,2,0)</f>
        <v>Brycen Hopkins</v>
      </c>
      <c r="I16" s="308">
        <f>_xlfn.IFNA(IFERROR(MIN(VLOOKUP(H16,Players!$W:$Z,3,0),VLOOKUP(H16,Players!$W:$Z,4,0),VLOOKUP(H16,Players!$W:$Z,5,0)),VLOOKUP(H16,Players!$W:$Z,3,0)),"-")</f>
        <v>7.666666666666667</v>
      </c>
      <c r="J16" s="165"/>
      <c r="K16" s="237"/>
      <c r="L16" s="159"/>
      <c r="M16" s="159"/>
      <c r="N16" s="168"/>
      <c r="O16" s="236"/>
      <c r="P16" s="236"/>
      <c r="Q16" s="161"/>
      <c r="R16" s="161"/>
      <c r="S16" s="161"/>
      <c r="T16" s="161"/>
      <c r="U16" s="161"/>
      <c r="V16" s="161"/>
      <c r="W16" s="161"/>
      <c r="X16" s="161"/>
      <c r="Y16" s="161"/>
      <c r="Z16" s="161"/>
      <c r="AA16" s="161"/>
      <c r="AB16" s="161"/>
      <c r="AC16" s="161"/>
      <c r="AD16" s="161"/>
      <c r="AE16" s="161"/>
      <c r="AF16" s="161"/>
      <c r="AG16" s="161"/>
      <c r="AH16" s="161"/>
      <c r="AI16" s="161"/>
      <c r="AJ16" s="161"/>
      <c r="AK16" s="161"/>
      <c r="AL16" s="161"/>
    </row>
    <row r="17" spans="1:38" ht="15" thickBot="1" x14ac:dyDescent="0.35">
      <c r="A17" s="354" t="str">
        <f>MainPage!Q8</f>
        <v>MIA @ SF</v>
      </c>
      <c r="B17" s="355"/>
      <c r="C17" s="355"/>
      <c r="D17" s="355"/>
      <c r="E17" s="355"/>
      <c r="F17" s="355"/>
      <c r="G17" s="355"/>
      <c r="H17" s="355"/>
      <c r="I17" s="355"/>
      <c r="J17" s="355"/>
      <c r="K17" s="355"/>
      <c r="L17" s="355"/>
      <c r="M17" s="355"/>
      <c r="N17" s="356"/>
      <c r="O17" s="236"/>
      <c r="P17" s="236"/>
      <c r="Q17" s="161"/>
      <c r="R17" s="161"/>
      <c r="S17" s="161"/>
      <c r="T17" s="161"/>
      <c r="U17" s="161"/>
      <c r="V17" s="161"/>
      <c r="W17" s="161"/>
      <c r="X17" s="161"/>
      <c r="Y17" s="161"/>
      <c r="Z17" s="161"/>
      <c r="AA17" s="161"/>
      <c r="AB17" s="161"/>
      <c r="AC17" s="161"/>
      <c r="AD17" s="161"/>
      <c r="AE17" s="161"/>
      <c r="AF17" s="161"/>
      <c r="AG17" s="161"/>
      <c r="AH17" s="161"/>
      <c r="AI17" s="161"/>
      <c r="AJ17" s="161"/>
      <c r="AK17" s="161"/>
      <c r="AL17" s="161"/>
    </row>
    <row r="18" spans="1:38" ht="15" thickBot="1" x14ac:dyDescent="0.35">
      <c r="A18" s="163" t="str">
        <f>LEFT(A17,3)</f>
        <v>MIA</v>
      </c>
      <c r="B18" s="165" t="str">
        <f>VLOOKUP(TRIM(A18),QB_L1!$AA:$AB,2,0)</f>
        <v>Tua Tagovailoa</v>
      </c>
      <c r="C18" s="308">
        <f>_xlfn.IFNA(IFERROR(MIN(VLOOKUP(B18,Players!$B:$F,3,0),VLOOKUP(B18,Players!$B:$F,4,0),VLOOKUP(B18,Players!$B:$F,5,0)),VLOOKUP(B18,Players!$B:$F,3,0)),"-")</f>
        <v>284.88888888888891</v>
      </c>
      <c r="D18" s="165" t="str">
        <f>VLOOKUP(TRIM(A18),RB_SEA!$AA:$AB,2,0)</f>
        <v>Jeff Wilson Jr.</v>
      </c>
      <c r="E18" s="308">
        <f>_xlfn.IFNA(IFERROR(MIN(VLOOKUP(D18,Players!$P:$T,3,0),VLOOKUP(D18,Players!$P:$T,4,0),VLOOKUP(D18,Players!$P:$T,5,0)),VLOOKUP(D18,Players!$P:$T,3,0)),"-")</f>
        <v>39</v>
      </c>
      <c r="F18" s="165" t="str">
        <f>VLOOKUP(TRIM(A18),WR_L1!$AC:$AD,2,0)</f>
        <v>Tyreek Hill</v>
      </c>
      <c r="G18" s="308">
        <f>_xlfn.IFNA(IFERROR(MIN(VLOOKUP(F18,Players!$I:$M,3,0),VLOOKUP(F18,Players!$I:$M,4,0),VLOOKUP(F18,Players!$I:$M,5,0)),VLOOKUP(F18,Players!$I:$M,3,0)),"-")</f>
        <v>64.5</v>
      </c>
      <c r="H18" s="165" t="str">
        <f>VLOOKUP(TRIM(A18),TE_L1!$AC:$AD,2,0)</f>
        <v>Durham Smythe</v>
      </c>
      <c r="I18" s="308">
        <f>_xlfn.IFNA(IFERROR(MIN(VLOOKUP(H18,Players!$W:$Z,3,0),VLOOKUP(H18,Players!$W:$Z,4,0),VLOOKUP(H18,Players!$W:$Z,5,0)),VLOOKUP(H18,Players!$W:$Z,3,0)),"-")</f>
        <v>6.75</v>
      </c>
      <c r="J18" s="165"/>
      <c r="K18" s="237"/>
      <c r="L18" s="159"/>
      <c r="M18" s="159"/>
      <c r="N18" s="168"/>
      <c r="O18" s="236"/>
      <c r="P18" s="236"/>
      <c r="Q18" s="161"/>
      <c r="R18" s="161"/>
      <c r="S18" s="161"/>
      <c r="T18" s="161"/>
      <c r="U18" s="161"/>
      <c r="V18" s="161"/>
      <c r="W18" s="161"/>
      <c r="X18" s="161"/>
      <c r="Y18" s="161"/>
      <c r="Z18" s="161"/>
      <c r="AA18" s="161"/>
      <c r="AB18" s="161"/>
      <c r="AC18" s="161"/>
      <c r="AD18" s="161"/>
      <c r="AE18" s="161"/>
      <c r="AF18" s="161"/>
      <c r="AG18" s="161"/>
      <c r="AH18" s="161"/>
      <c r="AI18" s="161"/>
      <c r="AJ18" s="161"/>
      <c r="AK18" s="161"/>
      <c r="AL18" s="161"/>
    </row>
    <row r="19" spans="1:38" ht="15" thickBot="1" x14ac:dyDescent="0.35">
      <c r="A19" s="164" t="str">
        <f>RIGHT(A17,3)</f>
        <v xml:space="preserve"> SF</v>
      </c>
      <c r="B19" s="165" t="str">
        <f>VLOOKUP(TRIM(A19),QB_L1!$AA:$AB,2,0)</f>
        <v>Jimmy Garoppolo</v>
      </c>
      <c r="C19" s="308">
        <f>_xlfn.IFNA(IFERROR(MIN(VLOOKUP(B19,Players!$B:$F,3,0),VLOOKUP(B19,Players!$B:$F,4,0),VLOOKUP(B19,Players!$B:$F,5,0)),VLOOKUP(B19,Players!$B:$F,3,0)),"-")</f>
        <v>222</v>
      </c>
      <c r="D19" s="165" t="str">
        <f>VLOOKUP(TRIM(A19),RB_SEA!$AA:$AB,2,0)</f>
        <v>Christian McCaffrey</v>
      </c>
      <c r="E19" s="308">
        <f>_xlfn.IFNA(IFERROR(MIN(VLOOKUP(D19,Players!$P:$T,3,0),VLOOKUP(D19,Players!$P:$T,4,0),VLOOKUP(D19,Players!$P:$T,5,0)),VLOOKUP(D19,Players!$P:$T,3,0)),"-")</f>
        <v>32</v>
      </c>
      <c r="F19" s="165" t="str">
        <f>VLOOKUP(TRIM(A19),WR_L1!$AC:$AD,2,0)</f>
        <v>Jauan Jennings</v>
      </c>
      <c r="G19" s="308">
        <f>_xlfn.IFNA(IFERROR(MIN(VLOOKUP(F19,Players!$I:$M,3,0),VLOOKUP(F19,Players!$I:$M,4,0),VLOOKUP(F19,Players!$I:$M,5,0)),VLOOKUP(F19,Players!$I:$M,3,0)),"-")</f>
        <v>26.9</v>
      </c>
      <c r="H19" s="165" t="str">
        <f>VLOOKUP(TRIM(A19),TE_L1!$AC:$AD,2,0)</f>
        <v>George Kittle</v>
      </c>
      <c r="I19" s="308">
        <f>_xlfn.IFNA(IFERROR(MIN(VLOOKUP(H19,Players!$W:$Z,3,0),VLOOKUP(H19,Players!$W:$Z,4,0),VLOOKUP(H19,Players!$W:$Z,5,0)),VLOOKUP(H19,Players!$W:$Z,3,0)),"-")</f>
        <v>50</v>
      </c>
      <c r="J19" s="165"/>
      <c r="K19" s="237"/>
      <c r="L19" s="159"/>
      <c r="M19" s="159"/>
      <c r="N19" s="168"/>
      <c r="O19" s="236"/>
      <c r="P19" s="236"/>
      <c r="Q19" s="161"/>
      <c r="R19" s="161"/>
      <c r="S19" s="161"/>
      <c r="T19" s="161"/>
      <c r="U19" s="161"/>
      <c r="V19" s="161"/>
      <c r="W19" s="161"/>
      <c r="X19" s="161"/>
      <c r="Y19" s="161"/>
      <c r="Z19" s="161"/>
      <c r="AA19" s="161"/>
      <c r="AB19" s="161"/>
      <c r="AC19" s="161"/>
      <c r="AD19" s="161"/>
      <c r="AE19" s="161"/>
      <c r="AF19" s="161"/>
      <c r="AG19" s="161"/>
      <c r="AH19" s="161"/>
      <c r="AI19" s="161"/>
      <c r="AJ19" s="161"/>
      <c r="AK19" s="161"/>
      <c r="AL19" s="161"/>
    </row>
    <row r="20" spans="1:38" ht="15" thickBot="1" x14ac:dyDescent="0.35">
      <c r="A20" s="354" t="str">
        <f>MainPage!Q9</f>
        <v>LAC @ LV</v>
      </c>
      <c r="B20" s="355"/>
      <c r="C20" s="355"/>
      <c r="D20" s="355"/>
      <c r="E20" s="355"/>
      <c r="F20" s="355"/>
      <c r="G20" s="355"/>
      <c r="H20" s="355"/>
      <c r="I20" s="355"/>
      <c r="J20" s="355"/>
      <c r="K20" s="355"/>
      <c r="L20" s="355"/>
      <c r="M20" s="355"/>
      <c r="N20" s="356"/>
      <c r="O20" s="236"/>
      <c r="P20" s="236"/>
      <c r="Q20" s="161"/>
      <c r="R20" s="161"/>
      <c r="S20" s="161"/>
      <c r="T20" s="161"/>
      <c r="U20" s="161"/>
      <c r="V20" s="161"/>
      <c r="W20" s="161"/>
      <c r="X20" s="161"/>
      <c r="Y20" s="161"/>
      <c r="Z20" s="161"/>
      <c r="AA20" s="161"/>
      <c r="AB20" s="161"/>
      <c r="AC20" s="161"/>
      <c r="AD20" s="161"/>
      <c r="AE20" s="161"/>
      <c r="AF20" s="161"/>
      <c r="AG20" s="161"/>
      <c r="AH20" s="161"/>
      <c r="AI20" s="161"/>
      <c r="AJ20" s="161"/>
      <c r="AK20" s="161"/>
      <c r="AL20" s="161"/>
    </row>
    <row r="21" spans="1:38" ht="15" thickBot="1" x14ac:dyDescent="0.35">
      <c r="A21" s="163" t="str">
        <f>LEFT(A20,3)</f>
        <v>LAC</v>
      </c>
      <c r="B21" s="165" t="str">
        <f>VLOOKUP(TRIM(A21),QB_L1!$AA:$AB,2,0)</f>
        <v>Justin Herbert</v>
      </c>
      <c r="C21" s="308">
        <f>_xlfn.IFNA(IFERROR(MIN(VLOOKUP(B21,Players!$B:$F,3,0),VLOOKUP(B21,Players!$B:$F,4,0),VLOOKUP(B21,Players!$B:$F,5,0)),VLOOKUP(B21,Players!$B:$F,3,0)),"-")</f>
        <v>250</v>
      </c>
      <c r="D21" s="165" t="str">
        <f>VLOOKUP(TRIM(A21),RB_SEA!$AA:$AB,2,0)</f>
        <v>Austin Ekeler</v>
      </c>
      <c r="E21" s="308">
        <f>_xlfn.IFNA(IFERROR(MIN(VLOOKUP(D21,Players!$P:$T,3,0),VLOOKUP(D21,Players!$P:$T,4,0),VLOOKUP(D21,Players!$P:$T,5,0)),VLOOKUP(D21,Players!$P:$T,3,0)),"-")</f>
        <v>20</v>
      </c>
      <c r="F21" s="165" t="str">
        <f>VLOOKUP(TRIM(A21),WR_L1!$AC:$AD,2,0)</f>
        <v>DeAndre Carter</v>
      </c>
      <c r="G21" s="308">
        <f>_xlfn.IFNA(IFERROR(MIN(VLOOKUP(F21,Players!$I:$M,3,0),VLOOKUP(F21,Players!$I:$M,4,0),VLOOKUP(F21,Players!$I:$M,5,0)),VLOOKUP(F21,Players!$I:$M,3,0)),"-")</f>
        <v>41.090909090909093</v>
      </c>
      <c r="H21" s="165" t="str">
        <f>VLOOKUP(TRIM(A21),TE_L1!$AC:$AD,2,0)</f>
        <v>Gerald Everett</v>
      </c>
      <c r="I21" s="308">
        <f>_xlfn.IFNA(IFERROR(MIN(VLOOKUP(H21,Players!$W:$Z,3,0),VLOOKUP(H21,Players!$W:$Z,4,0),VLOOKUP(H21,Players!$W:$Z,5,0)),VLOOKUP(H21,Players!$W:$Z,3,0)),"-")</f>
        <v>38.200000000000003</v>
      </c>
      <c r="J21" s="165"/>
      <c r="K21" s="237"/>
      <c r="L21" s="159"/>
      <c r="M21" s="159"/>
      <c r="N21" s="168"/>
      <c r="O21" s="236"/>
      <c r="P21" s="236"/>
      <c r="Q21" s="161"/>
      <c r="R21" s="161"/>
      <c r="S21" s="161"/>
      <c r="T21" s="161"/>
      <c r="U21" s="161"/>
      <c r="V21" s="161"/>
      <c r="W21" s="161"/>
      <c r="X21" s="161"/>
      <c r="Y21" s="161"/>
      <c r="Z21" s="161"/>
      <c r="AA21" s="161"/>
      <c r="AB21" s="161"/>
      <c r="AC21" s="161"/>
      <c r="AD21" s="161"/>
      <c r="AE21" s="161"/>
      <c r="AF21" s="161"/>
      <c r="AG21" s="161"/>
      <c r="AH21" s="161"/>
      <c r="AI21" s="161"/>
      <c r="AJ21" s="161"/>
      <c r="AK21" s="161"/>
      <c r="AL21" s="161"/>
    </row>
    <row r="22" spans="1:38" ht="15" thickBot="1" x14ac:dyDescent="0.35">
      <c r="A22" s="164" t="str">
        <f>RIGHT(A20,3)</f>
        <v xml:space="preserve"> LV</v>
      </c>
      <c r="B22" s="165" t="str">
        <f>VLOOKUP(TRIM(A22),QB_L1!$AA:$AB,2,0)</f>
        <v>Derek Carr</v>
      </c>
      <c r="C22" s="308">
        <f>_xlfn.IFNA(IFERROR(MIN(VLOOKUP(B22,Players!$B:$F,3,0),VLOOKUP(B22,Players!$B:$F,4,0),VLOOKUP(B22,Players!$B:$F,5,0)),VLOOKUP(B22,Players!$B:$F,3,0)),"-")</f>
        <v>248.18181818181819</v>
      </c>
      <c r="D22" s="165" t="str">
        <f>VLOOKUP(TRIM(A22),RB_SEA!$AA:$AB,2,0)</f>
        <v>Josh Jacobs</v>
      </c>
      <c r="E22" s="308">
        <f>_xlfn.IFNA(IFERROR(MIN(VLOOKUP(D22,Players!$P:$T,3,0),VLOOKUP(D22,Players!$P:$T,4,0),VLOOKUP(D22,Players!$P:$T,5,0)),VLOOKUP(D22,Players!$P:$T,3,0)),"-")</f>
        <v>105.36363636363636</v>
      </c>
      <c r="F22" s="165" t="str">
        <f>VLOOKUP(TRIM(A22),WR_L1!$AC:$AD,2,0)</f>
        <v>Mack Hollins</v>
      </c>
      <c r="G22" s="308">
        <f>_xlfn.IFNA(IFERROR(MIN(VLOOKUP(F22,Players!$I:$M,3,0),VLOOKUP(F22,Players!$I:$M,4,0),VLOOKUP(F22,Players!$I:$M,5,0)),VLOOKUP(F22,Players!$I:$M,3,0)),"-")</f>
        <v>44.333333333333336</v>
      </c>
      <c r="H22" s="165" t="str">
        <f>VLOOKUP(TRIM(A22),TE_L1!$AC:$AD,2,0)</f>
        <v>Foster Moreau</v>
      </c>
      <c r="I22" s="308">
        <f>_xlfn.IFNA(IFERROR(MIN(VLOOKUP(H22,Players!$W:$Z,3,0),VLOOKUP(H22,Players!$W:$Z,4,0),VLOOKUP(H22,Players!$W:$Z,5,0)),VLOOKUP(H22,Players!$W:$Z,3,0)),"-")</f>
        <v>35.5</v>
      </c>
      <c r="J22" s="165"/>
      <c r="K22" s="237"/>
      <c r="L22" s="159"/>
      <c r="M22" s="159"/>
      <c r="N22" s="168"/>
      <c r="O22" s="236"/>
      <c r="P22" s="236"/>
      <c r="Q22" s="161"/>
      <c r="R22" s="161"/>
      <c r="S22" s="161"/>
      <c r="T22" s="161"/>
      <c r="U22" s="161"/>
      <c r="V22" s="161"/>
      <c r="W22" s="161"/>
      <c r="X22" s="161"/>
      <c r="Y22" s="161"/>
      <c r="Z22" s="161"/>
      <c r="AA22" s="161"/>
      <c r="AB22" s="161"/>
      <c r="AC22" s="161"/>
      <c r="AD22" s="161"/>
      <c r="AE22" s="161"/>
      <c r="AF22" s="161"/>
      <c r="AG22" s="161"/>
      <c r="AH22" s="161"/>
      <c r="AI22" s="161"/>
      <c r="AJ22" s="161"/>
      <c r="AK22" s="161"/>
      <c r="AL22" s="161"/>
    </row>
    <row r="23" spans="1:38" ht="15" thickBot="1" x14ac:dyDescent="0.35">
      <c r="A23" s="354" t="str">
        <f>MainPage!Q10</f>
        <v>KC @ CIN</v>
      </c>
      <c r="B23" s="355"/>
      <c r="C23" s="355"/>
      <c r="D23" s="355"/>
      <c r="E23" s="355"/>
      <c r="F23" s="355"/>
      <c r="G23" s="355"/>
      <c r="H23" s="355"/>
      <c r="I23" s="355"/>
      <c r="J23" s="355"/>
      <c r="K23" s="355"/>
      <c r="L23" s="355"/>
      <c r="M23" s="355"/>
      <c r="N23" s="356"/>
      <c r="O23" s="236"/>
      <c r="P23" s="236"/>
      <c r="Q23" s="161"/>
      <c r="R23" s="161"/>
      <c r="S23" s="161"/>
      <c r="T23" s="161"/>
      <c r="U23" s="161"/>
      <c r="V23" s="161"/>
      <c r="W23" s="161"/>
      <c r="X23" s="161"/>
      <c r="Y23" s="161"/>
      <c r="Z23" s="161"/>
      <c r="AA23" s="161"/>
      <c r="AB23" s="161"/>
      <c r="AC23" s="161"/>
      <c r="AD23" s="161"/>
      <c r="AE23" s="161"/>
      <c r="AF23" s="161"/>
      <c r="AG23" s="161"/>
      <c r="AH23" s="161"/>
      <c r="AI23" s="161"/>
      <c r="AJ23" s="161"/>
      <c r="AK23" s="161"/>
      <c r="AL23" s="161"/>
    </row>
    <row r="24" spans="1:38" ht="15" thickBot="1" x14ac:dyDescent="0.35">
      <c r="A24" s="163" t="str">
        <f>LEFT(A23,3)</f>
        <v xml:space="preserve">KC </v>
      </c>
      <c r="B24" s="165" t="str">
        <f>VLOOKUP(TRIM(A24),QB_L1!$AA:$AB,2,0)</f>
        <v>Patrick Mahomes II</v>
      </c>
      <c r="C24" s="308">
        <f>_xlfn.IFNA(IFERROR(MIN(VLOOKUP(B24,Players!$B:$F,3,0),VLOOKUP(B24,Players!$B:$F,4,0),VLOOKUP(B24,Players!$B:$F,5,0)),VLOOKUP(B24,Players!$B:$F,3,0)),"-")</f>
        <v>320</v>
      </c>
      <c r="D24" s="165" t="str">
        <f>VLOOKUP(TRIM(A24),RB_SEA!$AA:$AB,2,0)</f>
        <v>Clyde Edwards-Helaire</v>
      </c>
      <c r="E24" s="308">
        <f>_xlfn.IFNA(IFERROR(MIN(VLOOKUP(D24,Players!$P:$T,3,0),VLOOKUP(D24,Players!$P:$T,4,0),VLOOKUP(D24,Players!$P:$T,5,0)),VLOOKUP(D24,Players!$P:$T,3,0)),"-")</f>
        <v>30.2</v>
      </c>
      <c r="F24" s="165" t="str">
        <f>VLOOKUP(TRIM(A24),WR_L1!$AC:$AD,2,0)</f>
        <v>Marquez Valdes-Scantling</v>
      </c>
      <c r="G24" s="308">
        <f>_xlfn.IFNA(IFERROR(MIN(VLOOKUP(F24,Players!$I:$M,3,0),VLOOKUP(F24,Players!$I:$M,4,0),VLOOKUP(F24,Players!$I:$M,5,0)),VLOOKUP(F24,Players!$I:$M,3,0)),"-")</f>
        <v>44.666666666666664</v>
      </c>
      <c r="H24" s="165" t="str">
        <f>VLOOKUP(TRIM(A24),TE_L1!$AC:$AD,2,0)</f>
        <v>Travis Kelce</v>
      </c>
      <c r="I24" s="308">
        <f>_xlfn.IFNA(IFERROR(MIN(VLOOKUP(H24,Players!$W:$Z,3,0),VLOOKUP(H24,Players!$W:$Z,4,0),VLOOKUP(H24,Players!$W:$Z,5,0)),VLOOKUP(H24,Players!$W:$Z,3,0)),"-")</f>
        <v>82.909090909090907</v>
      </c>
      <c r="J24" s="165"/>
      <c r="K24" s="237"/>
      <c r="L24" s="159"/>
      <c r="M24" s="159"/>
      <c r="N24" s="168"/>
      <c r="O24" s="236"/>
      <c r="P24" s="236"/>
      <c r="Q24" s="161"/>
      <c r="R24" s="161"/>
      <c r="S24" s="161"/>
      <c r="T24" s="161"/>
      <c r="U24" s="161"/>
      <c r="V24" s="161"/>
      <c r="W24" s="161"/>
      <c r="X24" s="161"/>
      <c r="Y24" s="161"/>
      <c r="Z24" s="161"/>
      <c r="AA24" s="161"/>
      <c r="AB24" s="161"/>
      <c r="AC24" s="161"/>
      <c r="AD24" s="161"/>
      <c r="AE24" s="161"/>
      <c r="AF24" s="161"/>
      <c r="AG24" s="161"/>
      <c r="AH24" s="161"/>
      <c r="AI24" s="161"/>
      <c r="AJ24" s="161"/>
      <c r="AK24" s="161"/>
      <c r="AL24" s="161"/>
    </row>
    <row r="25" spans="1:38" ht="15" thickBot="1" x14ac:dyDescent="0.35">
      <c r="A25" s="164" t="str">
        <f>RIGHT(A23,3)</f>
        <v>CIN</v>
      </c>
      <c r="B25" s="165" t="str">
        <f>VLOOKUP(TRIM(A25),QB_L1!$AA:$AB,2,0)</f>
        <v>Joe Burrow</v>
      </c>
      <c r="C25" s="308">
        <f>_xlfn.IFNA(IFERROR(MIN(VLOOKUP(B25,Players!$B:$F,3,0),VLOOKUP(B25,Players!$B:$F,4,0),VLOOKUP(B25,Players!$B:$F,5,0)),VLOOKUP(B25,Players!$B:$F,3,0)),"-")</f>
        <v>270</v>
      </c>
      <c r="D25" s="165" t="str">
        <f>VLOOKUP(TRIM(A25),RB_SEA!$AA:$AB,2,0)</f>
        <v>Joe Mixon</v>
      </c>
      <c r="E25" s="308">
        <f>_xlfn.IFNA(IFERROR(MIN(VLOOKUP(D25,Players!$P:$T,3,0),VLOOKUP(D25,Players!$P:$T,4,0),VLOOKUP(D25,Players!$P:$T,5,0)),VLOOKUP(D25,Players!$P:$T,3,0)),"-")</f>
        <v>60.5</v>
      </c>
      <c r="F25" s="165" t="str">
        <f>VLOOKUP(TRIM(A25),WR_L1!$AC:$AD,2,0)</f>
        <v>Tee Higgins</v>
      </c>
      <c r="G25" s="308">
        <f>_xlfn.IFNA(IFERROR(MIN(VLOOKUP(F25,Players!$I:$M,3,0),VLOOKUP(F25,Players!$I:$M,4,0),VLOOKUP(F25,Players!$I:$M,5,0)),VLOOKUP(F25,Players!$I:$M,3,0)),"-")</f>
        <v>82.6</v>
      </c>
      <c r="H25" s="165" t="str">
        <f>VLOOKUP(TRIM(A25),TE_L1!$AC:$AD,2,0)</f>
        <v>Hayden Hurst</v>
      </c>
      <c r="I25" s="308">
        <f>_xlfn.IFNA(IFERROR(MIN(VLOOKUP(H25,Players!$W:$Z,3,0),VLOOKUP(H25,Players!$W:$Z,4,0),VLOOKUP(H25,Players!$W:$Z,5,0)),VLOOKUP(H25,Players!$W:$Z,3,0)),"-")</f>
        <v>35.272727272727273</v>
      </c>
      <c r="J25" s="165"/>
      <c r="K25" s="237"/>
      <c r="L25" s="160"/>
      <c r="M25" s="160"/>
      <c r="N25" s="166"/>
      <c r="O25" s="236"/>
      <c r="P25" s="236"/>
      <c r="Q25" s="161"/>
      <c r="R25" s="161"/>
      <c r="S25" s="161"/>
      <c r="T25" s="161"/>
      <c r="U25" s="161"/>
      <c r="V25" s="161"/>
      <c r="W25" s="161"/>
      <c r="X25" s="161"/>
      <c r="Y25" s="161"/>
      <c r="Z25" s="161"/>
      <c r="AA25" s="161"/>
      <c r="AB25" s="161"/>
      <c r="AC25" s="161"/>
      <c r="AD25" s="161"/>
      <c r="AE25" s="161"/>
      <c r="AF25" s="161"/>
      <c r="AG25" s="161"/>
      <c r="AH25" s="161"/>
      <c r="AI25" s="161"/>
      <c r="AJ25" s="161"/>
      <c r="AK25" s="161"/>
      <c r="AL25" s="161"/>
    </row>
    <row r="26" spans="1:38" ht="15" thickBot="1" x14ac:dyDescent="0.35">
      <c r="A26" s="162"/>
      <c r="B26" s="162"/>
      <c r="C26" s="162"/>
      <c r="D26" s="162"/>
      <c r="E26" s="162"/>
      <c r="F26" s="162"/>
      <c r="G26" s="162"/>
      <c r="H26" s="162"/>
      <c r="I26" s="162"/>
      <c r="J26" s="162"/>
      <c r="K26" s="162"/>
      <c r="L26" s="162"/>
      <c r="M26" s="162"/>
      <c r="N26" s="162"/>
      <c r="O26" s="176" t="s">
        <v>223</v>
      </c>
      <c r="P26" s="176" t="s">
        <v>224</v>
      </c>
      <c r="Q26" s="161"/>
      <c r="R26" s="161"/>
      <c r="S26" s="161"/>
      <c r="T26" s="161"/>
      <c r="U26" s="161"/>
      <c r="V26" s="161"/>
      <c r="W26" s="161"/>
      <c r="X26" s="161"/>
      <c r="Y26" s="161"/>
      <c r="Z26" s="161"/>
      <c r="AA26" s="161"/>
      <c r="AB26" s="161"/>
      <c r="AC26" s="161"/>
      <c r="AD26" s="161"/>
      <c r="AE26" s="161"/>
      <c r="AF26" s="161"/>
      <c r="AG26" s="161"/>
      <c r="AH26" s="161"/>
      <c r="AI26" s="161"/>
      <c r="AJ26" s="161"/>
      <c r="AK26" s="161"/>
      <c r="AL26" s="161"/>
    </row>
    <row r="27" spans="1:38" x14ac:dyDescent="0.3">
      <c r="A27" s="162"/>
      <c r="B27" s="162"/>
      <c r="C27" s="162"/>
      <c r="D27" s="162"/>
      <c r="E27" s="162"/>
      <c r="F27" s="162"/>
      <c r="G27" s="162"/>
      <c r="H27" s="162"/>
      <c r="I27" s="162"/>
      <c r="J27" s="162"/>
      <c r="K27" s="162"/>
      <c r="L27" s="162"/>
      <c r="M27" s="162"/>
      <c r="N27" s="162"/>
      <c r="O27" s="161"/>
      <c r="P27" s="161"/>
      <c r="Q27" s="161"/>
      <c r="R27" s="161"/>
      <c r="S27" s="161"/>
      <c r="T27" s="161"/>
      <c r="U27" s="161"/>
      <c r="V27" s="161"/>
      <c r="W27" s="161"/>
      <c r="X27" s="161"/>
      <c r="Y27" s="161"/>
      <c r="Z27" s="161"/>
      <c r="AA27" s="161"/>
      <c r="AB27" s="161"/>
      <c r="AC27" s="161"/>
      <c r="AD27" s="161"/>
      <c r="AE27" s="161"/>
      <c r="AF27" s="161"/>
      <c r="AG27" s="161"/>
      <c r="AH27" s="161"/>
      <c r="AI27" s="161"/>
      <c r="AJ27" s="161"/>
      <c r="AK27" s="161"/>
      <c r="AL27" s="161"/>
    </row>
    <row r="28" spans="1:38" x14ac:dyDescent="0.3">
      <c r="A28" s="162"/>
      <c r="B28" s="162"/>
      <c r="C28" s="162"/>
      <c r="D28" s="162"/>
      <c r="E28" s="162"/>
      <c r="F28" s="162"/>
      <c r="G28" s="162"/>
      <c r="H28" s="162"/>
      <c r="I28" s="162"/>
      <c r="J28" s="162"/>
      <c r="K28" s="162"/>
      <c r="L28" s="162"/>
      <c r="M28" s="162"/>
      <c r="N28" s="162"/>
      <c r="O28" s="161"/>
      <c r="P28" s="161"/>
      <c r="Q28" s="161"/>
      <c r="R28" s="161"/>
      <c r="S28" s="161"/>
      <c r="T28" s="161"/>
      <c r="U28" s="161"/>
      <c r="V28" s="161"/>
      <c r="W28" s="161"/>
      <c r="X28" s="161"/>
      <c r="Y28" s="161"/>
      <c r="Z28" s="161"/>
      <c r="AA28" s="161"/>
      <c r="AB28" s="161"/>
      <c r="AC28" s="161"/>
      <c r="AD28" s="161"/>
      <c r="AE28" s="161"/>
      <c r="AF28" s="161"/>
      <c r="AG28" s="161"/>
      <c r="AH28" s="161"/>
      <c r="AI28" s="161"/>
      <c r="AJ28" s="161"/>
      <c r="AK28" s="161"/>
      <c r="AL28" s="161"/>
    </row>
    <row r="29" spans="1:38" x14ac:dyDescent="0.3">
      <c r="A29" s="162"/>
      <c r="B29" s="162"/>
      <c r="C29" s="162"/>
      <c r="D29" s="162"/>
      <c r="E29" s="162"/>
      <c r="F29" s="162"/>
      <c r="G29" s="162"/>
      <c r="H29" s="162"/>
      <c r="I29" s="162"/>
      <c r="J29" s="162"/>
      <c r="K29" s="162"/>
      <c r="L29" s="162"/>
      <c r="M29" s="162"/>
      <c r="N29" s="162"/>
      <c r="O29" s="161"/>
      <c r="P29" s="161"/>
      <c r="Q29" s="161"/>
      <c r="R29" s="161"/>
      <c r="S29" s="161"/>
      <c r="T29" s="161"/>
      <c r="U29" s="161"/>
      <c r="V29" s="161"/>
      <c r="W29" s="161"/>
      <c r="X29" s="161"/>
      <c r="Y29" s="161"/>
      <c r="Z29" s="161"/>
      <c r="AA29" s="161"/>
      <c r="AB29" s="161"/>
      <c r="AC29" s="161"/>
      <c r="AD29" s="161"/>
      <c r="AE29" s="161"/>
      <c r="AF29" s="161"/>
      <c r="AG29" s="161"/>
      <c r="AH29" s="161"/>
      <c r="AI29" s="161"/>
      <c r="AJ29" s="161"/>
      <c r="AK29" s="161"/>
      <c r="AL29" s="161"/>
    </row>
    <row r="30" spans="1:38" x14ac:dyDescent="0.3">
      <c r="A30" s="162"/>
      <c r="B30" s="162"/>
      <c r="C30" s="162"/>
      <c r="D30" s="162"/>
      <c r="E30" s="162"/>
      <c r="F30" s="162"/>
      <c r="G30" s="162"/>
      <c r="H30" s="162"/>
      <c r="I30" s="162"/>
      <c r="J30" s="162"/>
      <c r="K30" s="162"/>
      <c r="L30" s="162"/>
      <c r="M30" s="162"/>
      <c r="N30" s="162"/>
      <c r="O30" s="161"/>
      <c r="P30" s="161"/>
      <c r="Q30" s="161"/>
      <c r="R30" s="161"/>
      <c r="S30" s="161"/>
      <c r="T30" s="161"/>
      <c r="U30" s="161"/>
      <c r="V30" s="161"/>
      <c r="W30" s="161"/>
      <c r="X30" s="161"/>
      <c r="Y30" s="161"/>
      <c r="Z30" s="161"/>
      <c r="AA30" s="161"/>
      <c r="AB30" s="161"/>
      <c r="AC30" s="161"/>
      <c r="AD30" s="161"/>
      <c r="AE30" s="161"/>
      <c r="AF30" s="161"/>
      <c r="AG30" s="161"/>
      <c r="AH30" s="161"/>
      <c r="AI30" s="161"/>
      <c r="AJ30" s="161"/>
      <c r="AK30" s="161"/>
      <c r="AL30" s="161"/>
    </row>
    <row r="31" spans="1:38" x14ac:dyDescent="0.3">
      <c r="A31" s="162"/>
      <c r="B31" s="162"/>
      <c r="C31" s="162"/>
      <c r="D31" s="162"/>
      <c r="E31" s="162"/>
      <c r="F31" s="162"/>
      <c r="G31" s="162"/>
      <c r="H31" s="162"/>
      <c r="I31" s="162"/>
      <c r="J31" s="162"/>
      <c r="K31" s="162"/>
      <c r="L31" s="162"/>
      <c r="M31" s="162"/>
      <c r="N31" s="162"/>
      <c r="O31" s="161"/>
      <c r="P31" s="161"/>
      <c r="Q31" s="161"/>
      <c r="R31" s="161"/>
      <c r="S31" s="161"/>
      <c r="T31" s="161"/>
      <c r="U31" s="161"/>
      <c r="V31" s="161"/>
      <c r="W31" s="161"/>
      <c r="X31" s="161"/>
      <c r="Y31" s="161"/>
      <c r="Z31" s="161"/>
      <c r="AA31" s="161"/>
      <c r="AB31" s="161"/>
      <c r="AC31" s="161"/>
      <c r="AD31" s="161"/>
      <c r="AE31" s="161"/>
      <c r="AF31" s="161"/>
      <c r="AG31" s="161"/>
      <c r="AH31" s="161"/>
      <c r="AI31" s="161"/>
      <c r="AJ31" s="161"/>
      <c r="AK31" s="161"/>
      <c r="AL31" s="161"/>
    </row>
    <row r="32" spans="1:38" x14ac:dyDescent="0.3">
      <c r="A32" s="162"/>
      <c r="B32" s="162"/>
      <c r="C32" s="162"/>
      <c r="D32" s="162"/>
      <c r="E32" s="162"/>
      <c r="F32" s="162"/>
      <c r="G32" s="162"/>
      <c r="H32" s="162"/>
      <c r="I32" s="162"/>
      <c r="J32" s="162"/>
      <c r="K32" s="162"/>
      <c r="L32" s="162"/>
      <c r="M32" s="162"/>
      <c r="N32" s="162"/>
      <c r="O32" s="161"/>
      <c r="P32" s="161"/>
      <c r="Q32" s="161"/>
      <c r="R32" s="161"/>
      <c r="S32" s="161"/>
      <c r="T32" s="161"/>
      <c r="U32" s="161"/>
      <c r="V32" s="161"/>
      <c r="W32" s="161"/>
      <c r="X32" s="161"/>
      <c r="Y32" s="161"/>
      <c r="Z32" s="161"/>
      <c r="AA32" s="161"/>
      <c r="AB32" s="161"/>
      <c r="AC32" s="161"/>
      <c r="AD32" s="161"/>
      <c r="AE32" s="161"/>
      <c r="AF32" s="161"/>
      <c r="AG32" s="161"/>
      <c r="AH32" s="161"/>
      <c r="AI32" s="161"/>
      <c r="AJ32" s="161"/>
      <c r="AK32" s="161"/>
      <c r="AL32" s="161"/>
    </row>
    <row r="33" spans="1:38" x14ac:dyDescent="0.3">
      <c r="A33" s="162"/>
      <c r="B33" s="162"/>
      <c r="C33" s="162"/>
      <c r="D33" s="162"/>
      <c r="E33" s="162"/>
      <c r="F33" s="162"/>
      <c r="G33" s="162"/>
      <c r="H33" s="162"/>
      <c r="I33" s="162"/>
      <c r="J33" s="162"/>
      <c r="K33" s="162"/>
      <c r="L33" s="162"/>
      <c r="M33" s="162"/>
      <c r="N33" s="162"/>
      <c r="O33" s="161"/>
      <c r="P33" s="161"/>
      <c r="Q33" s="161"/>
      <c r="R33" s="161"/>
      <c r="S33" s="161"/>
      <c r="T33" s="161"/>
      <c r="U33" s="161"/>
      <c r="V33" s="161"/>
      <c r="W33" s="161"/>
      <c r="X33" s="161"/>
      <c r="Y33" s="161"/>
      <c r="Z33" s="161"/>
      <c r="AA33" s="161"/>
      <c r="AB33" s="161"/>
      <c r="AC33" s="161"/>
      <c r="AD33" s="161"/>
      <c r="AE33" s="161"/>
      <c r="AF33" s="161"/>
      <c r="AG33" s="161"/>
      <c r="AH33" s="161"/>
      <c r="AI33" s="161"/>
      <c r="AJ33" s="161"/>
      <c r="AK33" s="161"/>
      <c r="AL33" s="161"/>
    </row>
    <row r="34" spans="1:38" x14ac:dyDescent="0.3">
      <c r="A34" s="162"/>
      <c r="B34" s="162"/>
      <c r="C34" s="162"/>
      <c r="D34" s="162"/>
      <c r="E34" s="162"/>
      <c r="F34" s="162"/>
      <c r="G34" s="162"/>
      <c r="H34" s="162"/>
      <c r="I34" s="162"/>
      <c r="J34" s="162"/>
      <c r="K34" s="162"/>
      <c r="L34" s="162"/>
      <c r="M34" s="162"/>
      <c r="N34" s="162"/>
      <c r="O34" s="161"/>
      <c r="P34" s="161"/>
      <c r="Q34" s="161"/>
      <c r="R34" s="161"/>
      <c r="S34" s="161"/>
      <c r="T34" s="161"/>
      <c r="U34" s="161"/>
      <c r="V34" s="161"/>
      <c r="W34" s="161"/>
      <c r="X34" s="161"/>
      <c r="Y34" s="161"/>
      <c r="Z34" s="161"/>
      <c r="AA34" s="161"/>
      <c r="AB34" s="161"/>
      <c r="AC34" s="161"/>
      <c r="AD34" s="161"/>
      <c r="AE34" s="161"/>
      <c r="AF34" s="161"/>
      <c r="AG34" s="161"/>
      <c r="AH34" s="161"/>
      <c r="AI34" s="161"/>
      <c r="AJ34" s="161"/>
      <c r="AK34" s="161"/>
      <c r="AL34" s="161"/>
    </row>
    <row r="35" spans="1:38" x14ac:dyDescent="0.3">
      <c r="A35" s="162"/>
      <c r="B35" s="162"/>
      <c r="C35" s="162"/>
      <c r="D35" s="162"/>
      <c r="E35" s="162"/>
      <c r="F35" s="162"/>
      <c r="G35" s="162"/>
      <c r="H35" s="162"/>
      <c r="I35" s="162"/>
      <c r="J35" s="162"/>
      <c r="K35" s="162"/>
      <c r="L35" s="162"/>
      <c r="M35" s="162"/>
      <c r="N35" s="162"/>
      <c r="O35" s="161"/>
      <c r="P35" s="161"/>
      <c r="Q35" s="161"/>
      <c r="R35" s="161"/>
      <c r="S35" s="161"/>
      <c r="T35" s="161"/>
      <c r="U35" s="161"/>
      <c r="V35" s="161"/>
      <c r="W35" s="161"/>
      <c r="X35" s="161"/>
      <c r="Y35" s="161"/>
      <c r="Z35" s="161"/>
      <c r="AA35" s="161"/>
      <c r="AB35" s="161"/>
      <c r="AC35" s="161"/>
      <c r="AD35" s="161"/>
      <c r="AE35" s="161"/>
      <c r="AF35" s="161"/>
      <c r="AG35" s="161"/>
      <c r="AH35" s="161"/>
      <c r="AI35" s="161"/>
      <c r="AJ35" s="161"/>
      <c r="AK35" s="161"/>
      <c r="AL35" s="161"/>
    </row>
    <row r="36" spans="1:38" x14ac:dyDescent="0.3">
      <c r="A36" s="162"/>
      <c r="B36" s="162"/>
      <c r="C36" s="162"/>
      <c r="D36" s="162"/>
      <c r="E36" s="162"/>
      <c r="F36" s="162"/>
      <c r="G36" s="162"/>
      <c r="H36" s="162"/>
      <c r="I36" s="162"/>
      <c r="J36" s="162"/>
      <c r="K36" s="162"/>
      <c r="L36" s="162"/>
      <c r="M36" s="162"/>
      <c r="N36" s="162"/>
      <c r="O36" s="161"/>
      <c r="P36" s="161"/>
      <c r="Q36" s="161"/>
      <c r="R36" s="161"/>
      <c r="S36" s="161"/>
      <c r="T36" s="161"/>
      <c r="U36" s="161"/>
      <c r="V36" s="161"/>
      <c r="W36" s="161"/>
      <c r="X36" s="161"/>
      <c r="Y36" s="161"/>
      <c r="Z36" s="161"/>
      <c r="AA36" s="161"/>
      <c r="AB36" s="161"/>
      <c r="AC36" s="161"/>
      <c r="AD36" s="161"/>
      <c r="AE36" s="161"/>
      <c r="AF36" s="161"/>
      <c r="AG36" s="161"/>
      <c r="AH36" s="161"/>
      <c r="AI36" s="161"/>
      <c r="AJ36" s="161"/>
      <c r="AK36" s="161"/>
      <c r="AL36" s="161"/>
    </row>
    <row r="37" spans="1:38" x14ac:dyDescent="0.3">
      <c r="A37" s="162"/>
      <c r="B37" s="162"/>
      <c r="C37" s="162"/>
      <c r="D37" s="162"/>
      <c r="E37" s="162"/>
      <c r="F37" s="162"/>
      <c r="G37" s="162"/>
      <c r="H37" s="162"/>
      <c r="I37" s="162"/>
      <c r="J37" s="162"/>
      <c r="K37" s="162"/>
      <c r="L37" s="162"/>
      <c r="M37" s="162"/>
      <c r="N37" s="162"/>
      <c r="O37" s="161"/>
      <c r="P37" s="161"/>
      <c r="Q37" s="161"/>
      <c r="R37" s="161"/>
      <c r="S37" s="161"/>
      <c r="T37" s="161"/>
      <c r="U37" s="161"/>
      <c r="V37" s="161"/>
      <c r="W37" s="161"/>
      <c r="X37" s="161"/>
      <c r="Y37" s="161"/>
      <c r="Z37" s="161"/>
      <c r="AA37" s="161"/>
      <c r="AB37" s="161"/>
      <c r="AC37" s="161"/>
      <c r="AD37" s="161"/>
      <c r="AE37" s="161"/>
      <c r="AF37" s="161"/>
      <c r="AG37" s="161"/>
      <c r="AH37" s="161"/>
      <c r="AI37" s="161"/>
      <c r="AJ37" s="161"/>
      <c r="AK37" s="161"/>
      <c r="AL37" s="161"/>
    </row>
    <row r="38" spans="1:38" x14ac:dyDescent="0.3">
      <c r="A38" s="162"/>
      <c r="B38" s="162"/>
      <c r="C38" s="162"/>
      <c r="D38" s="162"/>
      <c r="E38" s="162"/>
      <c r="F38" s="162"/>
      <c r="G38" s="162"/>
      <c r="H38" s="162"/>
      <c r="I38" s="162"/>
      <c r="J38" s="162"/>
      <c r="K38" s="162"/>
      <c r="L38" s="162"/>
      <c r="M38" s="162"/>
      <c r="N38" s="162"/>
      <c r="O38" s="161"/>
      <c r="P38" s="161"/>
      <c r="Q38" s="161"/>
      <c r="R38" s="161"/>
      <c r="S38" s="161"/>
      <c r="T38" s="161"/>
      <c r="U38" s="161"/>
      <c r="V38" s="161"/>
      <c r="W38" s="161"/>
      <c r="X38" s="161"/>
      <c r="Y38" s="161"/>
      <c r="Z38" s="161"/>
      <c r="AA38" s="161"/>
      <c r="AB38" s="161"/>
      <c r="AC38" s="161"/>
      <c r="AD38" s="161"/>
      <c r="AE38" s="161"/>
      <c r="AF38" s="161"/>
      <c r="AG38" s="161"/>
      <c r="AH38" s="161"/>
      <c r="AI38" s="161"/>
      <c r="AJ38" s="161"/>
      <c r="AK38" s="161"/>
      <c r="AL38" s="161"/>
    </row>
    <row r="39" spans="1:38" x14ac:dyDescent="0.3">
      <c r="A39" s="162"/>
      <c r="B39" s="162"/>
      <c r="C39" s="162"/>
      <c r="D39" s="162"/>
      <c r="E39" s="162"/>
      <c r="F39" s="162"/>
      <c r="G39" s="162"/>
      <c r="H39" s="162"/>
      <c r="I39" s="162"/>
      <c r="J39" s="162"/>
      <c r="K39" s="162"/>
      <c r="L39" s="162"/>
      <c r="M39" s="162"/>
      <c r="N39" s="162"/>
      <c r="O39" s="161"/>
      <c r="P39" s="161"/>
      <c r="Q39" s="161"/>
      <c r="R39" s="161"/>
      <c r="S39" s="161"/>
      <c r="T39" s="161"/>
      <c r="U39" s="161"/>
      <c r="V39" s="161"/>
      <c r="W39" s="161"/>
      <c r="X39" s="161"/>
      <c r="Y39" s="161"/>
      <c r="Z39" s="161"/>
      <c r="AA39" s="161"/>
      <c r="AB39" s="161"/>
      <c r="AC39" s="161"/>
      <c r="AD39" s="161"/>
      <c r="AE39" s="161"/>
      <c r="AF39" s="161"/>
      <c r="AG39" s="161"/>
      <c r="AH39" s="161"/>
      <c r="AI39" s="161"/>
      <c r="AJ39" s="161"/>
      <c r="AK39" s="161"/>
      <c r="AL39" s="161"/>
    </row>
    <row r="40" spans="1:38" x14ac:dyDescent="0.3">
      <c r="A40" s="162"/>
      <c r="B40" s="162"/>
      <c r="C40" s="162"/>
      <c r="D40" s="162"/>
      <c r="E40" s="162"/>
      <c r="F40" s="162"/>
      <c r="G40" s="162"/>
      <c r="H40" s="162"/>
      <c r="I40" s="162"/>
      <c r="J40" s="162"/>
      <c r="K40" s="162"/>
      <c r="L40" s="162"/>
      <c r="M40" s="162"/>
      <c r="N40" s="162"/>
      <c r="O40" s="161"/>
      <c r="P40" s="161"/>
      <c r="Q40" s="161"/>
      <c r="R40" s="161"/>
      <c r="S40" s="161"/>
      <c r="T40" s="161"/>
      <c r="U40" s="161"/>
      <c r="V40" s="161"/>
      <c r="W40" s="161"/>
      <c r="X40" s="161"/>
      <c r="Y40" s="161"/>
      <c r="Z40" s="161"/>
      <c r="AA40" s="161"/>
      <c r="AB40" s="161"/>
      <c r="AC40" s="161"/>
      <c r="AD40" s="161"/>
      <c r="AE40" s="161"/>
      <c r="AF40" s="161"/>
      <c r="AG40" s="161"/>
      <c r="AH40" s="161"/>
      <c r="AI40" s="161"/>
      <c r="AJ40" s="161"/>
      <c r="AK40" s="161"/>
      <c r="AL40" s="161"/>
    </row>
    <row r="41" spans="1:38" x14ac:dyDescent="0.3">
      <c r="A41" s="162"/>
      <c r="B41" s="162"/>
      <c r="C41" s="162"/>
      <c r="D41" s="162"/>
      <c r="E41" s="162"/>
      <c r="F41" s="162"/>
      <c r="G41" s="162"/>
      <c r="H41" s="162"/>
      <c r="I41" s="162"/>
      <c r="J41" s="162"/>
      <c r="K41" s="162"/>
      <c r="L41" s="162"/>
      <c r="M41" s="162"/>
      <c r="N41" s="162"/>
      <c r="O41" s="161"/>
      <c r="P41" s="161"/>
      <c r="Q41" s="161"/>
      <c r="R41" s="161"/>
      <c r="S41" s="161"/>
      <c r="T41" s="161"/>
      <c r="U41" s="161"/>
      <c r="V41" s="161"/>
      <c r="W41" s="161"/>
      <c r="X41" s="161"/>
      <c r="Y41" s="161"/>
      <c r="Z41" s="161"/>
      <c r="AA41" s="161"/>
      <c r="AB41" s="161"/>
      <c r="AC41" s="161"/>
      <c r="AD41" s="161"/>
      <c r="AE41" s="161"/>
      <c r="AF41" s="161"/>
      <c r="AG41" s="161"/>
      <c r="AH41" s="161"/>
      <c r="AI41" s="161"/>
      <c r="AJ41" s="161"/>
      <c r="AK41" s="161"/>
      <c r="AL41" s="161"/>
    </row>
    <row r="42" spans="1:38" x14ac:dyDescent="0.3">
      <c r="A42" s="162"/>
      <c r="B42" s="162"/>
      <c r="C42" s="162"/>
      <c r="D42" s="162"/>
      <c r="E42" s="162"/>
      <c r="F42" s="162"/>
      <c r="G42" s="162"/>
      <c r="H42" s="162"/>
      <c r="I42" s="162"/>
      <c r="J42" s="162"/>
      <c r="K42" s="162"/>
      <c r="L42" s="162"/>
      <c r="M42" s="162"/>
      <c r="N42" s="162"/>
      <c r="O42" s="161"/>
      <c r="P42" s="161"/>
      <c r="Q42" s="161"/>
      <c r="R42" s="161"/>
      <c r="S42" s="161"/>
      <c r="T42" s="161"/>
      <c r="U42" s="161"/>
      <c r="V42" s="161"/>
      <c r="W42" s="161"/>
      <c r="X42" s="161"/>
      <c r="Y42" s="161"/>
      <c r="Z42" s="161"/>
      <c r="AA42" s="161"/>
      <c r="AB42" s="161"/>
      <c r="AC42" s="161"/>
      <c r="AD42" s="161"/>
      <c r="AE42" s="161"/>
      <c r="AF42" s="161"/>
      <c r="AG42" s="161"/>
      <c r="AH42" s="161"/>
      <c r="AI42" s="161"/>
      <c r="AJ42" s="161"/>
      <c r="AK42" s="161"/>
      <c r="AL42" s="161"/>
    </row>
    <row r="43" spans="1:38" x14ac:dyDescent="0.3">
      <c r="A43" s="162"/>
      <c r="B43" s="162"/>
      <c r="C43" s="162"/>
      <c r="D43" s="162"/>
      <c r="E43" s="162"/>
      <c r="F43" s="162"/>
      <c r="G43" s="162"/>
      <c r="H43" s="162"/>
      <c r="I43" s="162"/>
      <c r="J43" s="162"/>
      <c r="K43" s="162"/>
      <c r="L43" s="162"/>
      <c r="M43" s="162"/>
      <c r="N43" s="162"/>
      <c r="O43" s="161"/>
      <c r="P43" s="161"/>
      <c r="Q43" s="161"/>
      <c r="R43" s="161"/>
      <c r="S43" s="161"/>
      <c r="T43" s="161"/>
      <c r="U43" s="161"/>
      <c r="V43" s="161"/>
      <c r="W43" s="161"/>
      <c r="X43" s="161"/>
      <c r="Y43" s="161"/>
      <c r="Z43" s="161"/>
      <c r="AA43" s="161"/>
      <c r="AB43" s="161"/>
      <c r="AC43" s="161"/>
      <c r="AD43" s="161"/>
      <c r="AE43" s="161"/>
      <c r="AF43" s="161"/>
      <c r="AG43" s="161"/>
      <c r="AH43" s="161"/>
      <c r="AI43" s="161"/>
      <c r="AJ43" s="161"/>
      <c r="AK43" s="161"/>
      <c r="AL43" s="161"/>
    </row>
    <row r="44" spans="1:38" x14ac:dyDescent="0.3">
      <c r="A44" s="162"/>
      <c r="B44" s="162"/>
      <c r="C44" s="162"/>
      <c r="D44" s="162"/>
      <c r="E44" s="162"/>
      <c r="F44" s="162"/>
      <c r="G44" s="162"/>
      <c r="H44" s="162"/>
      <c r="I44" s="162"/>
      <c r="J44" s="162"/>
      <c r="K44" s="162"/>
      <c r="L44" s="162"/>
      <c r="M44" s="162"/>
      <c r="N44" s="162"/>
      <c r="O44" s="161"/>
      <c r="P44" s="161"/>
      <c r="Q44" s="161"/>
      <c r="R44" s="161"/>
      <c r="S44" s="161"/>
      <c r="T44" s="161"/>
      <c r="U44" s="161"/>
      <c r="V44" s="161"/>
      <c r="W44" s="161"/>
      <c r="X44" s="161"/>
      <c r="Y44" s="161"/>
      <c r="Z44" s="161"/>
      <c r="AA44" s="161"/>
      <c r="AB44" s="161"/>
      <c r="AC44" s="161"/>
      <c r="AD44" s="161"/>
      <c r="AE44" s="161"/>
      <c r="AF44" s="161"/>
      <c r="AG44" s="161"/>
      <c r="AH44" s="161"/>
      <c r="AI44" s="161"/>
      <c r="AJ44" s="161"/>
      <c r="AK44" s="161"/>
      <c r="AL44" s="161"/>
    </row>
    <row r="45" spans="1:38" x14ac:dyDescent="0.3">
      <c r="A45" s="162"/>
      <c r="B45" s="162"/>
      <c r="C45" s="162"/>
      <c r="D45" s="162"/>
      <c r="E45" s="162"/>
      <c r="F45" s="162"/>
      <c r="G45" s="162"/>
      <c r="H45" s="162"/>
      <c r="I45" s="162"/>
      <c r="J45" s="162"/>
      <c r="K45" s="162"/>
      <c r="L45" s="162"/>
      <c r="M45" s="162"/>
      <c r="N45" s="162"/>
      <c r="O45" s="161"/>
      <c r="P45" s="161"/>
      <c r="Q45" s="161"/>
      <c r="R45" s="161"/>
      <c r="S45" s="161"/>
      <c r="T45" s="161"/>
      <c r="U45" s="161"/>
      <c r="V45" s="161"/>
      <c r="W45" s="161"/>
      <c r="X45" s="161"/>
      <c r="Y45" s="161"/>
      <c r="Z45" s="161"/>
      <c r="AA45" s="161"/>
      <c r="AB45" s="161"/>
      <c r="AC45" s="161"/>
      <c r="AD45" s="161"/>
      <c r="AE45" s="161"/>
      <c r="AF45" s="161"/>
      <c r="AG45" s="161"/>
      <c r="AH45" s="161"/>
      <c r="AI45" s="161"/>
      <c r="AJ45" s="161"/>
      <c r="AK45" s="161"/>
      <c r="AL45" s="161"/>
    </row>
    <row r="46" spans="1:38" x14ac:dyDescent="0.3">
      <c r="A46" s="162"/>
      <c r="B46" s="162"/>
      <c r="C46" s="162"/>
      <c r="D46" s="162"/>
      <c r="E46" s="162"/>
      <c r="F46" s="162"/>
      <c r="G46" s="162"/>
      <c r="H46" s="162"/>
      <c r="I46" s="162"/>
      <c r="J46" s="162"/>
      <c r="K46" s="162"/>
      <c r="L46" s="162"/>
      <c r="M46" s="162"/>
      <c r="N46" s="162"/>
      <c r="O46" s="161"/>
      <c r="P46" s="161"/>
      <c r="Q46" s="161"/>
      <c r="R46" s="161"/>
      <c r="S46" s="161"/>
      <c r="T46" s="161"/>
      <c r="U46" s="161"/>
      <c r="V46" s="161"/>
      <c r="W46" s="161"/>
      <c r="X46" s="161"/>
      <c r="Y46" s="161"/>
      <c r="Z46" s="161"/>
      <c r="AA46" s="161"/>
      <c r="AB46" s="161"/>
      <c r="AC46" s="161"/>
      <c r="AD46" s="161"/>
      <c r="AE46" s="161"/>
      <c r="AF46" s="161"/>
      <c r="AG46" s="161"/>
      <c r="AH46" s="161"/>
      <c r="AI46" s="161"/>
      <c r="AJ46" s="161"/>
      <c r="AK46" s="161"/>
      <c r="AL46" s="161"/>
    </row>
    <row r="47" spans="1:38" x14ac:dyDescent="0.3">
      <c r="A47" s="162"/>
      <c r="B47" s="162"/>
      <c r="C47" s="162"/>
      <c r="D47" s="162"/>
      <c r="E47" s="162"/>
      <c r="F47" s="162"/>
      <c r="G47" s="162"/>
      <c r="H47" s="162"/>
      <c r="I47" s="162"/>
      <c r="J47" s="162"/>
      <c r="K47" s="162"/>
      <c r="L47" s="162"/>
      <c r="M47" s="162"/>
      <c r="N47" s="162"/>
      <c r="O47" s="161"/>
      <c r="P47" s="161"/>
      <c r="Q47" s="161"/>
      <c r="R47" s="161"/>
      <c r="S47" s="161"/>
      <c r="T47" s="161"/>
      <c r="U47" s="161"/>
      <c r="V47" s="161"/>
      <c r="W47" s="161"/>
      <c r="X47" s="161"/>
      <c r="Y47" s="161"/>
      <c r="Z47" s="161"/>
      <c r="AA47" s="161"/>
      <c r="AB47" s="161"/>
      <c r="AC47" s="161"/>
      <c r="AD47" s="161"/>
      <c r="AE47" s="161"/>
      <c r="AF47" s="161"/>
      <c r="AG47" s="161"/>
      <c r="AH47" s="161"/>
      <c r="AI47" s="161"/>
      <c r="AJ47" s="161"/>
      <c r="AK47" s="161"/>
      <c r="AL47" s="161"/>
    </row>
    <row r="48" spans="1:38" x14ac:dyDescent="0.3">
      <c r="A48" s="162"/>
      <c r="B48" s="162"/>
      <c r="C48" s="162"/>
      <c r="D48" s="162"/>
      <c r="E48" s="162"/>
      <c r="F48" s="162"/>
      <c r="G48" s="162"/>
      <c r="H48" s="162"/>
      <c r="I48" s="162"/>
      <c r="J48" s="162"/>
      <c r="K48" s="162"/>
      <c r="L48" s="162"/>
      <c r="M48" s="162"/>
      <c r="N48" s="162"/>
      <c r="O48" s="161"/>
      <c r="P48" s="161"/>
      <c r="Q48" s="161"/>
      <c r="R48" s="161"/>
      <c r="S48" s="161"/>
      <c r="T48" s="161"/>
      <c r="U48" s="161"/>
      <c r="V48" s="161"/>
      <c r="W48" s="161"/>
      <c r="X48" s="161"/>
      <c r="Y48" s="161"/>
      <c r="Z48" s="161"/>
      <c r="AA48" s="161"/>
      <c r="AB48" s="161"/>
      <c r="AC48" s="161"/>
      <c r="AD48" s="161"/>
      <c r="AE48" s="161"/>
      <c r="AF48" s="161"/>
      <c r="AG48" s="161"/>
      <c r="AH48" s="161"/>
      <c r="AI48" s="161"/>
      <c r="AJ48" s="161"/>
      <c r="AK48" s="161"/>
      <c r="AL48" s="161"/>
    </row>
    <row r="49" spans="1:38" x14ac:dyDescent="0.3">
      <c r="A49" s="162"/>
      <c r="B49" s="162"/>
      <c r="C49" s="162"/>
      <c r="D49" s="162"/>
      <c r="E49" s="162"/>
      <c r="F49" s="162"/>
      <c r="G49" s="162"/>
      <c r="H49" s="162"/>
      <c r="I49" s="162"/>
      <c r="J49" s="162"/>
      <c r="K49" s="162"/>
      <c r="L49" s="162"/>
      <c r="M49" s="162"/>
      <c r="N49" s="162"/>
      <c r="O49" s="161"/>
      <c r="P49" s="161"/>
      <c r="Q49" s="161"/>
      <c r="R49" s="161"/>
      <c r="S49" s="161"/>
      <c r="T49" s="161"/>
      <c r="U49" s="161"/>
      <c r="V49" s="161"/>
      <c r="W49" s="161"/>
      <c r="X49" s="161"/>
      <c r="Y49" s="161"/>
      <c r="Z49" s="161"/>
      <c r="AA49" s="161"/>
      <c r="AB49" s="161"/>
      <c r="AC49" s="161"/>
      <c r="AD49" s="161"/>
      <c r="AE49" s="161"/>
      <c r="AF49" s="161"/>
      <c r="AG49" s="161"/>
      <c r="AH49" s="161"/>
      <c r="AI49" s="161"/>
      <c r="AJ49" s="161"/>
      <c r="AK49" s="161"/>
      <c r="AL49" s="161"/>
    </row>
    <row r="50" spans="1:38" x14ac:dyDescent="0.3">
      <c r="A50" s="162"/>
      <c r="B50" s="162"/>
      <c r="C50" s="162"/>
      <c r="D50" s="162"/>
      <c r="E50" s="162"/>
      <c r="F50" s="162"/>
      <c r="G50" s="162"/>
      <c r="H50" s="162"/>
      <c r="I50" s="162"/>
      <c r="J50" s="162"/>
      <c r="K50" s="162"/>
      <c r="L50" s="162"/>
      <c r="M50" s="162"/>
      <c r="N50" s="162"/>
      <c r="O50" s="161"/>
      <c r="P50" s="161"/>
      <c r="Q50" s="161"/>
      <c r="R50" s="161"/>
      <c r="S50" s="161"/>
      <c r="T50" s="161"/>
      <c r="U50" s="161"/>
      <c r="V50" s="161"/>
      <c r="W50" s="161"/>
      <c r="X50" s="161"/>
      <c r="Y50" s="161"/>
      <c r="Z50" s="161"/>
      <c r="AA50" s="161"/>
      <c r="AB50" s="161"/>
      <c r="AC50" s="161"/>
      <c r="AD50" s="161"/>
      <c r="AE50" s="161"/>
      <c r="AF50" s="161"/>
      <c r="AG50" s="161"/>
      <c r="AH50" s="161"/>
      <c r="AI50" s="161"/>
      <c r="AJ50" s="161"/>
      <c r="AK50" s="161"/>
      <c r="AL50" s="161"/>
    </row>
  </sheetData>
  <mergeCells count="8">
    <mergeCell ref="A20:N20"/>
    <mergeCell ref="A23:N23"/>
    <mergeCell ref="A2:N2"/>
    <mergeCell ref="A5:N5"/>
    <mergeCell ref="A8:N8"/>
    <mergeCell ref="A11:N11"/>
    <mergeCell ref="A14:N14"/>
    <mergeCell ref="A17:N17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8EB0AF-1ACE-480F-80EA-503DAED66D08}">
  <sheetPr codeName="Sheet3"/>
  <dimension ref="A2:Y35"/>
  <sheetViews>
    <sheetView workbookViewId="0">
      <selection activeCell="B3" sqref="B3"/>
    </sheetView>
  </sheetViews>
  <sheetFormatPr defaultRowHeight="14.4" x14ac:dyDescent="0.3"/>
  <cols>
    <col min="2" max="2" width="23.44140625" bestFit="1" customWidth="1"/>
    <col min="10" max="12" width="0" hidden="1" customWidth="1"/>
    <col min="14" max="14" width="0" hidden="1" customWidth="1"/>
    <col min="16" max="16" width="8.88671875" customWidth="1"/>
    <col min="18" max="18" width="8.88671875" customWidth="1"/>
  </cols>
  <sheetData>
    <row r="2" spans="1:25" x14ac:dyDescent="0.3">
      <c r="B2" t="s">
        <v>0</v>
      </c>
    </row>
    <row r="3" spans="1:25" x14ac:dyDescent="0.3">
      <c r="B3" t="s">
        <v>1</v>
      </c>
      <c r="C3" t="s">
        <v>2</v>
      </c>
      <c r="D3" t="s">
        <v>3</v>
      </c>
      <c r="E3" t="s">
        <v>4</v>
      </c>
      <c r="F3" t="s">
        <v>5</v>
      </c>
      <c r="G3" t="s">
        <v>6</v>
      </c>
      <c r="H3" t="s">
        <v>7</v>
      </c>
      <c r="I3" t="s">
        <v>8</v>
      </c>
      <c r="J3" t="s">
        <v>9</v>
      </c>
      <c r="K3" t="s">
        <v>10</v>
      </c>
      <c r="L3" t="s">
        <v>11</v>
      </c>
      <c r="M3" t="s">
        <v>12</v>
      </c>
      <c r="N3" t="s">
        <v>13</v>
      </c>
      <c r="O3" t="s">
        <v>12</v>
      </c>
      <c r="P3" t="s">
        <v>14</v>
      </c>
      <c r="Q3" t="s">
        <v>15</v>
      </c>
      <c r="R3" t="s">
        <v>16</v>
      </c>
      <c r="S3" t="s">
        <v>102</v>
      </c>
    </row>
    <row r="4" spans="1:25" x14ac:dyDescent="0.3">
      <c r="A4" t="s">
        <v>49</v>
      </c>
      <c r="B4" t="s">
        <v>49</v>
      </c>
      <c r="C4">
        <v>4</v>
      </c>
      <c r="D4">
        <v>7</v>
      </c>
      <c r="E4">
        <v>0</v>
      </c>
      <c r="F4">
        <v>0.36399999999999999</v>
      </c>
      <c r="G4">
        <v>240</v>
      </c>
      <c r="H4">
        <v>296</v>
      </c>
      <c r="I4">
        <v>-56</v>
      </c>
      <c r="J4" s="1">
        <v>36530</v>
      </c>
      <c r="K4" s="1">
        <v>36587</v>
      </c>
      <c r="L4" s="1">
        <v>36529</v>
      </c>
      <c r="M4">
        <v>0.2</v>
      </c>
      <c r="N4" s="1">
        <v>36591</v>
      </c>
      <c r="O4">
        <v>0.33300000000000002</v>
      </c>
      <c r="P4" s="1">
        <v>36526</v>
      </c>
      <c r="Q4" t="s">
        <v>28</v>
      </c>
      <c r="R4" s="1">
        <v>36559</v>
      </c>
      <c r="S4">
        <f t="shared" ref="S4:S35" si="0">SUM(C4:E4)</f>
        <v>11</v>
      </c>
      <c r="Y4" t="s">
        <v>49</v>
      </c>
    </row>
    <row r="5" spans="1:25" x14ac:dyDescent="0.3">
      <c r="A5" t="s">
        <v>37</v>
      </c>
      <c r="B5" t="s">
        <v>37</v>
      </c>
      <c r="C5">
        <v>5</v>
      </c>
      <c r="D5">
        <v>6</v>
      </c>
      <c r="E5">
        <v>0</v>
      </c>
      <c r="F5">
        <v>0.45500000000000002</v>
      </c>
      <c r="G5">
        <v>259</v>
      </c>
      <c r="H5">
        <v>274</v>
      </c>
      <c r="I5">
        <v>-15</v>
      </c>
      <c r="J5" s="1">
        <v>36618</v>
      </c>
      <c r="K5" s="1">
        <v>36529</v>
      </c>
      <c r="L5" s="1">
        <v>36528</v>
      </c>
      <c r="M5">
        <v>0.25</v>
      </c>
      <c r="N5" s="1">
        <v>36620</v>
      </c>
      <c r="O5">
        <v>0.5</v>
      </c>
      <c r="P5" s="1">
        <v>36527</v>
      </c>
      <c r="Q5" t="s">
        <v>24</v>
      </c>
      <c r="R5" s="1">
        <v>36559</v>
      </c>
      <c r="S5">
        <f t="shared" si="0"/>
        <v>11</v>
      </c>
      <c r="Y5" t="s">
        <v>37</v>
      </c>
    </row>
    <row r="6" spans="1:25" x14ac:dyDescent="0.3">
      <c r="A6" t="s">
        <v>38</v>
      </c>
      <c r="B6" t="s">
        <v>38</v>
      </c>
      <c r="C6">
        <v>7</v>
      </c>
      <c r="D6">
        <v>3</v>
      </c>
      <c r="E6">
        <v>0</v>
      </c>
      <c r="F6">
        <v>0.7</v>
      </c>
      <c r="G6">
        <v>248</v>
      </c>
      <c r="H6">
        <v>199</v>
      </c>
      <c r="I6">
        <v>49</v>
      </c>
      <c r="J6" s="1">
        <v>36587</v>
      </c>
      <c r="K6" s="1">
        <v>36617</v>
      </c>
      <c r="L6" s="1" t="s">
        <v>18</v>
      </c>
      <c r="M6">
        <v>1</v>
      </c>
      <c r="N6" s="1">
        <v>36618</v>
      </c>
      <c r="O6">
        <v>0.66700000000000004</v>
      </c>
      <c r="P6" s="1">
        <v>36586</v>
      </c>
      <c r="Q6" t="s">
        <v>21</v>
      </c>
      <c r="R6" s="1">
        <v>36617</v>
      </c>
      <c r="S6">
        <f t="shared" si="0"/>
        <v>10</v>
      </c>
      <c r="Y6" t="s">
        <v>38</v>
      </c>
    </row>
    <row r="7" spans="1:25" x14ac:dyDescent="0.3">
      <c r="A7" t="s">
        <v>22</v>
      </c>
      <c r="B7" t="s">
        <v>22</v>
      </c>
      <c r="C7">
        <v>7</v>
      </c>
      <c r="D7">
        <v>3</v>
      </c>
      <c r="E7">
        <v>0</v>
      </c>
      <c r="F7">
        <v>0.7</v>
      </c>
      <c r="G7">
        <v>281</v>
      </c>
      <c r="H7">
        <v>174</v>
      </c>
      <c r="I7">
        <v>107</v>
      </c>
      <c r="J7" s="1">
        <v>36617</v>
      </c>
      <c r="K7" s="1">
        <v>36587</v>
      </c>
      <c r="L7" t="s">
        <v>39</v>
      </c>
      <c r="M7">
        <v>0</v>
      </c>
      <c r="N7" s="1">
        <v>36648</v>
      </c>
      <c r="O7">
        <v>0.71399999999999997</v>
      </c>
      <c r="P7" s="1">
        <v>36557</v>
      </c>
      <c r="Q7" t="s">
        <v>24</v>
      </c>
      <c r="R7" s="1">
        <v>36587</v>
      </c>
      <c r="S7">
        <f t="shared" si="0"/>
        <v>10</v>
      </c>
      <c r="Y7" t="s">
        <v>22</v>
      </c>
    </row>
    <row r="8" spans="1:25" x14ac:dyDescent="0.3">
      <c r="A8" t="s">
        <v>50</v>
      </c>
      <c r="B8" t="s">
        <v>50</v>
      </c>
      <c r="C8">
        <v>3</v>
      </c>
      <c r="D8">
        <v>8</v>
      </c>
      <c r="E8">
        <v>0</v>
      </c>
      <c r="F8">
        <v>0.27300000000000002</v>
      </c>
      <c r="G8">
        <v>207</v>
      </c>
      <c r="H8">
        <v>256</v>
      </c>
      <c r="I8">
        <v>-49</v>
      </c>
      <c r="J8" s="1">
        <v>36588</v>
      </c>
      <c r="K8" s="1" t="s">
        <v>925</v>
      </c>
      <c r="L8" s="1">
        <v>36586</v>
      </c>
      <c r="M8">
        <v>0.75</v>
      </c>
      <c r="N8" s="1">
        <v>36590</v>
      </c>
      <c r="O8">
        <v>0.375</v>
      </c>
      <c r="P8" t="s">
        <v>58</v>
      </c>
      <c r="Q8" t="s">
        <v>28</v>
      </c>
      <c r="R8" s="1">
        <v>36559</v>
      </c>
      <c r="S8">
        <f t="shared" si="0"/>
        <v>11</v>
      </c>
      <c r="Y8" t="s">
        <v>50</v>
      </c>
    </row>
    <row r="9" spans="1:25" x14ac:dyDescent="0.3">
      <c r="A9" t="s">
        <v>40</v>
      </c>
      <c r="B9" t="s">
        <v>40</v>
      </c>
      <c r="C9">
        <v>3</v>
      </c>
      <c r="D9">
        <v>8</v>
      </c>
      <c r="E9">
        <v>0</v>
      </c>
      <c r="F9">
        <v>0.27300000000000002</v>
      </c>
      <c r="G9">
        <v>241</v>
      </c>
      <c r="H9">
        <v>274</v>
      </c>
      <c r="I9">
        <v>-33</v>
      </c>
      <c r="J9" s="1">
        <v>36559</v>
      </c>
      <c r="K9" s="1">
        <v>36530</v>
      </c>
      <c r="L9" s="1" t="s">
        <v>58</v>
      </c>
      <c r="M9">
        <v>0</v>
      </c>
      <c r="N9" s="1">
        <v>36532</v>
      </c>
      <c r="O9">
        <v>0.125</v>
      </c>
      <c r="P9" s="1">
        <v>36557</v>
      </c>
      <c r="Q9" t="s">
        <v>917</v>
      </c>
      <c r="R9" s="1">
        <v>36529</v>
      </c>
      <c r="S9">
        <f t="shared" si="0"/>
        <v>11</v>
      </c>
      <c r="Y9" t="s">
        <v>40</v>
      </c>
    </row>
    <row r="10" spans="1:25" x14ac:dyDescent="0.3">
      <c r="A10" t="s">
        <v>41</v>
      </c>
      <c r="B10" t="s">
        <v>41</v>
      </c>
      <c r="C10">
        <v>6</v>
      </c>
      <c r="D10">
        <v>4</v>
      </c>
      <c r="E10">
        <v>0</v>
      </c>
      <c r="F10">
        <v>0.6</v>
      </c>
      <c r="G10">
        <v>265</v>
      </c>
      <c r="H10">
        <v>215</v>
      </c>
      <c r="I10">
        <v>50</v>
      </c>
      <c r="J10" s="1">
        <v>36586</v>
      </c>
      <c r="K10" s="1">
        <v>36588</v>
      </c>
      <c r="L10" s="1">
        <v>36528</v>
      </c>
      <c r="M10">
        <v>0.25</v>
      </c>
      <c r="N10" s="1">
        <v>36588</v>
      </c>
      <c r="O10">
        <v>0.5</v>
      </c>
      <c r="P10" s="1">
        <v>36586</v>
      </c>
      <c r="Q10" t="s">
        <v>30</v>
      </c>
      <c r="R10" s="1">
        <v>36617</v>
      </c>
      <c r="S10">
        <f t="shared" si="0"/>
        <v>10</v>
      </c>
      <c r="Y10" t="s">
        <v>41</v>
      </c>
    </row>
    <row r="11" spans="1:25" x14ac:dyDescent="0.3">
      <c r="A11" t="s">
        <v>42</v>
      </c>
      <c r="B11" t="s">
        <v>42</v>
      </c>
      <c r="C11">
        <v>3</v>
      </c>
      <c r="D11">
        <v>7</v>
      </c>
      <c r="E11">
        <v>0</v>
      </c>
      <c r="F11">
        <v>0.3</v>
      </c>
      <c r="G11">
        <v>240</v>
      </c>
      <c r="H11">
        <v>269</v>
      </c>
      <c r="I11">
        <v>-29</v>
      </c>
      <c r="J11" s="1">
        <v>36559</v>
      </c>
      <c r="K11" s="1">
        <v>36529</v>
      </c>
      <c r="L11" s="1">
        <v>36557</v>
      </c>
      <c r="M11">
        <v>0.66700000000000004</v>
      </c>
      <c r="N11" s="1">
        <v>36562</v>
      </c>
      <c r="O11">
        <v>0.25</v>
      </c>
      <c r="P11" s="1">
        <v>36526</v>
      </c>
      <c r="Q11" t="s">
        <v>54</v>
      </c>
      <c r="R11" s="1">
        <v>36529</v>
      </c>
      <c r="S11">
        <f t="shared" si="0"/>
        <v>10</v>
      </c>
      <c r="Y11" t="s">
        <v>42</v>
      </c>
    </row>
    <row r="12" spans="1:25" x14ac:dyDescent="0.3">
      <c r="A12" t="s">
        <v>25</v>
      </c>
      <c r="B12" t="s">
        <v>25</v>
      </c>
      <c r="C12">
        <v>7</v>
      </c>
      <c r="D12">
        <v>3</v>
      </c>
      <c r="E12">
        <v>0</v>
      </c>
      <c r="F12">
        <v>0.7</v>
      </c>
      <c r="G12">
        <v>251</v>
      </c>
      <c r="H12">
        <v>167</v>
      </c>
      <c r="I12">
        <v>84</v>
      </c>
      <c r="J12" s="1">
        <v>36617</v>
      </c>
      <c r="K12" s="1">
        <v>36587</v>
      </c>
      <c r="L12" s="1">
        <v>36557</v>
      </c>
      <c r="M12">
        <v>0.66700000000000004</v>
      </c>
      <c r="N12" s="1">
        <v>36680</v>
      </c>
      <c r="O12">
        <v>0.66700000000000004</v>
      </c>
      <c r="P12" t="s">
        <v>19</v>
      </c>
      <c r="Q12" t="s">
        <v>24</v>
      </c>
      <c r="R12" s="1">
        <v>36587</v>
      </c>
      <c r="S12">
        <f t="shared" si="0"/>
        <v>10</v>
      </c>
      <c r="Y12" t="s">
        <v>25</v>
      </c>
    </row>
    <row r="13" spans="1:25" x14ac:dyDescent="0.3">
      <c r="A13" t="s">
        <v>32</v>
      </c>
      <c r="B13" t="s">
        <v>32</v>
      </c>
      <c r="C13">
        <v>3</v>
      </c>
      <c r="D13">
        <v>7</v>
      </c>
      <c r="E13">
        <v>0</v>
      </c>
      <c r="F13">
        <v>0.3</v>
      </c>
      <c r="G13">
        <v>147</v>
      </c>
      <c r="H13">
        <v>171</v>
      </c>
      <c r="I13">
        <v>-24</v>
      </c>
      <c r="J13" s="1">
        <v>36559</v>
      </c>
      <c r="K13" s="1">
        <v>36529</v>
      </c>
      <c r="L13" t="s">
        <v>58</v>
      </c>
      <c r="M13">
        <v>0</v>
      </c>
      <c r="N13" s="1">
        <v>36562</v>
      </c>
      <c r="O13">
        <v>0.25</v>
      </c>
      <c r="P13" s="1">
        <v>36526</v>
      </c>
      <c r="Q13" t="s">
        <v>54</v>
      </c>
      <c r="R13" s="1">
        <v>36529</v>
      </c>
      <c r="S13">
        <f t="shared" si="0"/>
        <v>10</v>
      </c>
      <c r="Y13" t="s">
        <v>32</v>
      </c>
    </row>
    <row r="14" spans="1:25" x14ac:dyDescent="0.3">
      <c r="A14" t="s">
        <v>53</v>
      </c>
      <c r="B14" t="s">
        <v>53</v>
      </c>
      <c r="C14">
        <v>4</v>
      </c>
      <c r="D14">
        <v>6</v>
      </c>
      <c r="E14">
        <v>0</v>
      </c>
      <c r="F14">
        <v>0.4</v>
      </c>
      <c r="G14">
        <v>250</v>
      </c>
      <c r="H14">
        <v>282</v>
      </c>
      <c r="I14">
        <v>-32</v>
      </c>
      <c r="J14" s="1">
        <v>36559</v>
      </c>
      <c r="K14" s="1">
        <v>36559</v>
      </c>
      <c r="L14" s="1">
        <v>36557</v>
      </c>
      <c r="M14">
        <v>0.66700000000000004</v>
      </c>
      <c r="N14" s="1">
        <v>36620</v>
      </c>
      <c r="O14">
        <v>0.5</v>
      </c>
      <c r="P14" t="s">
        <v>39</v>
      </c>
      <c r="Q14" t="s">
        <v>26</v>
      </c>
      <c r="R14" s="1">
        <v>36587</v>
      </c>
      <c r="S14">
        <f t="shared" si="0"/>
        <v>10</v>
      </c>
      <c r="Y14" t="s">
        <v>53</v>
      </c>
    </row>
    <row r="15" spans="1:25" x14ac:dyDescent="0.3">
      <c r="A15" t="s">
        <v>33</v>
      </c>
      <c r="B15" t="s">
        <v>33</v>
      </c>
      <c r="C15">
        <v>4</v>
      </c>
      <c r="D15">
        <v>7</v>
      </c>
      <c r="E15">
        <v>0</v>
      </c>
      <c r="F15">
        <v>0.36399999999999999</v>
      </c>
      <c r="G15">
        <v>202</v>
      </c>
      <c r="H15">
        <v>243</v>
      </c>
      <c r="I15">
        <v>-41</v>
      </c>
      <c r="J15" s="1">
        <v>36588</v>
      </c>
      <c r="K15" s="1">
        <v>36529</v>
      </c>
      <c r="L15" s="1">
        <v>36527</v>
      </c>
      <c r="M15">
        <v>0.33300000000000002</v>
      </c>
      <c r="N15" s="1">
        <v>36589</v>
      </c>
      <c r="O15">
        <v>0.42899999999999999</v>
      </c>
      <c r="P15" s="1">
        <v>36528</v>
      </c>
      <c r="Q15" t="s">
        <v>28</v>
      </c>
      <c r="R15" s="1">
        <v>36529</v>
      </c>
      <c r="S15">
        <f t="shared" si="0"/>
        <v>11</v>
      </c>
      <c r="Y15" t="s">
        <v>33</v>
      </c>
    </row>
    <row r="16" spans="1:25" x14ac:dyDescent="0.3">
      <c r="A16" t="s">
        <v>59</v>
      </c>
      <c r="B16" t="s">
        <v>59</v>
      </c>
      <c r="C16">
        <v>1</v>
      </c>
      <c r="D16">
        <v>8</v>
      </c>
      <c r="E16">
        <v>1</v>
      </c>
      <c r="F16">
        <v>0.15</v>
      </c>
      <c r="G16">
        <v>159</v>
      </c>
      <c r="H16">
        <v>230</v>
      </c>
      <c r="I16">
        <v>-71</v>
      </c>
      <c r="J16" s="1" t="s">
        <v>1417</v>
      </c>
      <c r="K16" s="1">
        <v>36529</v>
      </c>
      <c r="L16" s="1">
        <v>36892</v>
      </c>
      <c r="M16">
        <v>0.5</v>
      </c>
      <c r="N16" s="1">
        <v>36895</v>
      </c>
      <c r="O16">
        <v>0.25</v>
      </c>
      <c r="P16" t="s">
        <v>921</v>
      </c>
      <c r="Q16" t="s">
        <v>924</v>
      </c>
      <c r="R16" s="1" t="s">
        <v>925</v>
      </c>
      <c r="S16">
        <f t="shared" si="0"/>
        <v>10</v>
      </c>
      <c r="Y16" t="s">
        <v>59</v>
      </c>
    </row>
    <row r="17" spans="1:25" x14ac:dyDescent="0.3">
      <c r="A17" t="s">
        <v>48</v>
      </c>
      <c r="B17" t="s">
        <v>48</v>
      </c>
      <c r="C17">
        <v>4</v>
      </c>
      <c r="D17">
        <v>6</v>
      </c>
      <c r="E17">
        <v>1</v>
      </c>
      <c r="F17">
        <v>0.40899999999999997</v>
      </c>
      <c r="G17">
        <v>173</v>
      </c>
      <c r="H17">
        <v>220</v>
      </c>
      <c r="I17">
        <v>-47</v>
      </c>
      <c r="J17" s="1">
        <v>36559</v>
      </c>
      <c r="K17" s="1">
        <v>36925</v>
      </c>
      <c r="L17" s="1">
        <v>36894</v>
      </c>
      <c r="M17">
        <v>0.3</v>
      </c>
      <c r="N17" s="1">
        <v>36985</v>
      </c>
      <c r="O17">
        <v>0.5</v>
      </c>
      <c r="P17" t="s">
        <v>39</v>
      </c>
      <c r="Q17" t="s">
        <v>28</v>
      </c>
      <c r="R17" s="1">
        <v>36529</v>
      </c>
      <c r="S17">
        <f t="shared" si="0"/>
        <v>11</v>
      </c>
      <c r="Y17" t="s">
        <v>48</v>
      </c>
    </row>
    <row r="18" spans="1:25" x14ac:dyDescent="0.3">
      <c r="A18" t="s">
        <v>43</v>
      </c>
      <c r="B18" t="s">
        <v>43</v>
      </c>
      <c r="C18">
        <v>3</v>
      </c>
      <c r="D18">
        <v>7</v>
      </c>
      <c r="E18">
        <v>0</v>
      </c>
      <c r="F18">
        <v>0.3</v>
      </c>
      <c r="G18">
        <v>216</v>
      </c>
      <c r="H18">
        <v>205</v>
      </c>
      <c r="I18">
        <v>11</v>
      </c>
      <c r="J18" s="1">
        <v>36559</v>
      </c>
      <c r="K18" s="1">
        <v>36529</v>
      </c>
      <c r="L18" s="1">
        <v>36527</v>
      </c>
      <c r="M18">
        <v>0.33300000000000002</v>
      </c>
      <c r="N18" s="1">
        <v>36589</v>
      </c>
      <c r="O18">
        <v>0.42899999999999999</v>
      </c>
      <c r="P18" t="s">
        <v>58</v>
      </c>
      <c r="Q18" t="s">
        <v>28</v>
      </c>
      <c r="R18" s="1">
        <v>36529</v>
      </c>
      <c r="S18">
        <f t="shared" si="0"/>
        <v>10</v>
      </c>
      <c r="Y18" t="s">
        <v>43</v>
      </c>
    </row>
    <row r="19" spans="1:25" x14ac:dyDescent="0.3">
      <c r="A19" t="s">
        <v>34</v>
      </c>
      <c r="B19" t="s">
        <v>34</v>
      </c>
      <c r="C19">
        <v>8</v>
      </c>
      <c r="D19">
        <v>2</v>
      </c>
      <c r="E19">
        <v>0</v>
      </c>
      <c r="F19">
        <v>0.8</v>
      </c>
      <c r="G19">
        <v>300</v>
      </c>
      <c r="H19">
        <v>233</v>
      </c>
      <c r="I19">
        <v>67</v>
      </c>
      <c r="J19" s="1">
        <v>36617</v>
      </c>
      <c r="K19" s="1">
        <v>36617</v>
      </c>
      <c r="L19" t="s">
        <v>20</v>
      </c>
      <c r="M19">
        <v>1</v>
      </c>
      <c r="N19" s="1">
        <v>36648</v>
      </c>
      <c r="O19">
        <v>0.71399999999999997</v>
      </c>
      <c r="P19" t="s">
        <v>20</v>
      </c>
      <c r="Q19" t="s">
        <v>21</v>
      </c>
      <c r="R19" s="1">
        <v>36617</v>
      </c>
      <c r="S19">
        <f t="shared" si="0"/>
        <v>10</v>
      </c>
      <c r="Y19" t="s">
        <v>34</v>
      </c>
    </row>
    <row r="20" spans="1:25" x14ac:dyDescent="0.3">
      <c r="A20" t="s">
        <v>44</v>
      </c>
      <c r="B20" t="s">
        <v>44</v>
      </c>
      <c r="C20">
        <v>3</v>
      </c>
      <c r="D20">
        <v>7</v>
      </c>
      <c r="E20">
        <v>0</v>
      </c>
      <c r="F20">
        <v>0.3</v>
      </c>
      <c r="G20">
        <v>225</v>
      </c>
      <c r="H20">
        <v>242</v>
      </c>
      <c r="I20">
        <v>-17</v>
      </c>
      <c r="J20" s="1">
        <v>36558</v>
      </c>
      <c r="K20" s="1">
        <v>36530</v>
      </c>
      <c r="L20" s="1">
        <v>36558</v>
      </c>
      <c r="M20">
        <v>0.5</v>
      </c>
      <c r="N20" s="1">
        <v>36590</v>
      </c>
      <c r="O20">
        <v>0.375</v>
      </c>
      <c r="P20" s="1" t="s">
        <v>39</v>
      </c>
      <c r="Q20" t="s">
        <v>24</v>
      </c>
      <c r="R20" s="1">
        <v>36559</v>
      </c>
      <c r="S20">
        <f t="shared" si="0"/>
        <v>10</v>
      </c>
      <c r="Y20" t="s">
        <v>44</v>
      </c>
    </row>
    <row r="21" spans="1:25" x14ac:dyDescent="0.3">
      <c r="A21" t="s">
        <v>35</v>
      </c>
      <c r="B21" t="s">
        <v>35</v>
      </c>
      <c r="C21">
        <v>5</v>
      </c>
      <c r="D21">
        <v>5</v>
      </c>
      <c r="E21">
        <v>0</v>
      </c>
      <c r="F21">
        <v>0.5</v>
      </c>
      <c r="G21">
        <v>227</v>
      </c>
      <c r="H21">
        <v>258</v>
      </c>
      <c r="I21">
        <v>-31</v>
      </c>
      <c r="J21" s="1">
        <v>36559</v>
      </c>
      <c r="K21" s="1">
        <v>36587</v>
      </c>
      <c r="L21" s="1">
        <v>36558</v>
      </c>
      <c r="M21">
        <v>0.5</v>
      </c>
      <c r="N21" s="1">
        <v>36619</v>
      </c>
      <c r="O21">
        <v>0.57099999999999995</v>
      </c>
      <c r="P21" s="1">
        <v>36527</v>
      </c>
      <c r="Q21" t="s">
        <v>54</v>
      </c>
      <c r="R21" s="1">
        <v>36559</v>
      </c>
      <c r="S21">
        <f t="shared" si="0"/>
        <v>10</v>
      </c>
      <c r="Y21" t="s">
        <v>35</v>
      </c>
    </row>
    <row r="22" spans="1:25" x14ac:dyDescent="0.3">
      <c r="A22" t="s">
        <v>60</v>
      </c>
      <c r="B22" t="s">
        <v>60</v>
      </c>
      <c r="C22">
        <v>3</v>
      </c>
      <c r="D22">
        <v>7</v>
      </c>
      <c r="E22">
        <v>0</v>
      </c>
      <c r="F22">
        <v>0.3</v>
      </c>
      <c r="G22">
        <v>168</v>
      </c>
      <c r="H22">
        <v>227</v>
      </c>
      <c r="I22">
        <v>-59</v>
      </c>
      <c r="J22" s="1">
        <v>36560</v>
      </c>
      <c r="K22" s="1">
        <v>36528</v>
      </c>
      <c r="L22" s="1">
        <v>36528</v>
      </c>
      <c r="M22">
        <v>0.25</v>
      </c>
      <c r="N22" s="1">
        <v>36591</v>
      </c>
      <c r="O22">
        <v>0.33300000000000002</v>
      </c>
      <c r="P22" s="1" t="s">
        <v>23</v>
      </c>
      <c r="Q22" t="s">
        <v>917</v>
      </c>
      <c r="R22" s="1">
        <v>36529</v>
      </c>
      <c r="S22">
        <f t="shared" si="0"/>
        <v>10</v>
      </c>
      <c r="Y22" t="s">
        <v>60</v>
      </c>
    </row>
    <row r="23" spans="1:25" x14ac:dyDescent="0.3">
      <c r="A23" t="s">
        <v>27</v>
      </c>
      <c r="B23" t="s">
        <v>27</v>
      </c>
      <c r="C23">
        <v>7</v>
      </c>
      <c r="D23">
        <v>3</v>
      </c>
      <c r="E23">
        <v>0</v>
      </c>
      <c r="F23">
        <v>0.7</v>
      </c>
      <c r="G23">
        <v>252</v>
      </c>
      <c r="H23">
        <v>241</v>
      </c>
      <c r="I23">
        <v>11</v>
      </c>
      <c r="J23" s="1">
        <v>36617</v>
      </c>
      <c r="K23" s="1">
        <v>36587</v>
      </c>
      <c r="L23" s="1">
        <v>36557</v>
      </c>
      <c r="M23">
        <v>0.66700000000000004</v>
      </c>
      <c r="N23" s="1">
        <v>36648</v>
      </c>
      <c r="O23">
        <v>0.71399999999999997</v>
      </c>
      <c r="P23" s="1">
        <v>36557</v>
      </c>
      <c r="Q23" t="s">
        <v>21</v>
      </c>
      <c r="R23" s="1">
        <v>36617</v>
      </c>
      <c r="S23">
        <f t="shared" si="0"/>
        <v>10</v>
      </c>
      <c r="Y23" t="s">
        <v>27</v>
      </c>
    </row>
    <row r="24" spans="1:25" x14ac:dyDescent="0.3">
      <c r="A24" t="s">
        <v>29</v>
      </c>
      <c r="B24" t="s">
        <v>29</v>
      </c>
      <c r="C24">
        <v>8</v>
      </c>
      <c r="D24">
        <v>2</v>
      </c>
      <c r="E24">
        <v>0</v>
      </c>
      <c r="F24">
        <v>0.8</v>
      </c>
      <c r="G24">
        <v>229</v>
      </c>
      <c r="H24">
        <v>231</v>
      </c>
      <c r="I24">
        <v>-2</v>
      </c>
      <c r="J24" s="1">
        <v>36617</v>
      </c>
      <c r="K24" s="1">
        <v>36617</v>
      </c>
      <c r="L24" t="s">
        <v>20</v>
      </c>
      <c r="M24">
        <v>1</v>
      </c>
      <c r="N24" s="1">
        <v>36679</v>
      </c>
      <c r="O24">
        <v>0.75</v>
      </c>
      <c r="P24" t="s">
        <v>18</v>
      </c>
      <c r="Q24" t="s">
        <v>28</v>
      </c>
      <c r="R24" s="1">
        <v>36617</v>
      </c>
      <c r="S24">
        <f t="shared" si="0"/>
        <v>10</v>
      </c>
      <c r="Y24" t="s">
        <v>29</v>
      </c>
    </row>
    <row r="25" spans="1:25" x14ac:dyDescent="0.3">
      <c r="A25" t="s">
        <v>51</v>
      </c>
      <c r="B25" t="s">
        <v>51</v>
      </c>
      <c r="C25">
        <v>6</v>
      </c>
      <c r="D25">
        <v>4</v>
      </c>
      <c r="E25">
        <v>0</v>
      </c>
      <c r="F25">
        <v>0.6</v>
      </c>
      <c r="G25">
        <v>213</v>
      </c>
      <c r="H25">
        <v>169</v>
      </c>
      <c r="I25">
        <v>44</v>
      </c>
      <c r="J25" s="1">
        <v>36587</v>
      </c>
      <c r="K25" s="1">
        <v>36587</v>
      </c>
      <c r="L25" s="1">
        <v>36557</v>
      </c>
      <c r="M25">
        <v>0.66700000000000004</v>
      </c>
      <c r="N25" s="1">
        <v>36648</v>
      </c>
      <c r="O25">
        <v>0.71399999999999997</v>
      </c>
      <c r="P25" s="1">
        <v>36527</v>
      </c>
      <c r="Q25" t="s">
        <v>26</v>
      </c>
      <c r="R25" s="1">
        <v>36617</v>
      </c>
      <c r="S25">
        <f t="shared" si="0"/>
        <v>10</v>
      </c>
      <c r="Y25" t="s">
        <v>51</v>
      </c>
    </row>
    <row r="26" spans="1:25" x14ac:dyDescent="0.3">
      <c r="A26" t="s">
        <v>55</v>
      </c>
      <c r="B26" t="s">
        <v>55</v>
      </c>
      <c r="C26">
        <v>4</v>
      </c>
      <c r="D26">
        <v>7</v>
      </c>
      <c r="E26">
        <v>0</v>
      </c>
      <c r="F26">
        <v>0.36399999999999999</v>
      </c>
      <c r="G26">
        <v>249</v>
      </c>
      <c r="H26">
        <v>267</v>
      </c>
      <c r="I26">
        <v>-18</v>
      </c>
      <c r="J26" s="1">
        <v>36589</v>
      </c>
      <c r="K26" s="1">
        <v>36528</v>
      </c>
      <c r="L26" s="1">
        <v>36527</v>
      </c>
      <c r="M26">
        <v>0.33300000000000002</v>
      </c>
      <c r="N26" s="1">
        <v>36589</v>
      </c>
      <c r="O26">
        <v>0.42899999999999999</v>
      </c>
      <c r="P26" s="1">
        <v>36528</v>
      </c>
      <c r="Q26" t="s">
        <v>24</v>
      </c>
      <c r="R26" s="1">
        <v>36559</v>
      </c>
      <c r="S26">
        <f t="shared" si="0"/>
        <v>11</v>
      </c>
      <c r="Y26" t="s">
        <v>55</v>
      </c>
    </row>
    <row r="27" spans="1:25" x14ac:dyDescent="0.3">
      <c r="A27" t="s">
        <v>31</v>
      </c>
      <c r="B27" t="s">
        <v>31</v>
      </c>
      <c r="C27">
        <v>7</v>
      </c>
      <c r="D27">
        <v>3</v>
      </c>
      <c r="E27">
        <v>0</v>
      </c>
      <c r="F27">
        <v>0.7</v>
      </c>
      <c r="G27">
        <v>205</v>
      </c>
      <c r="H27">
        <v>204</v>
      </c>
      <c r="I27">
        <v>1</v>
      </c>
      <c r="J27" s="1">
        <v>36618</v>
      </c>
      <c r="K27" s="1">
        <v>36586</v>
      </c>
      <c r="L27" t="s">
        <v>23</v>
      </c>
      <c r="M27">
        <v>0</v>
      </c>
      <c r="N27" s="1">
        <v>36588</v>
      </c>
      <c r="O27">
        <v>0.5</v>
      </c>
      <c r="P27" t="s">
        <v>893</v>
      </c>
      <c r="Q27" t="s">
        <v>28</v>
      </c>
      <c r="R27" s="1">
        <v>36587</v>
      </c>
      <c r="S27">
        <f t="shared" si="0"/>
        <v>10</v>
      </c>
      <c r="Y27" t="s">
        <v>31</v>
      </c>
    </row>
    <row r="28" spans="1:25" x14ac:dyDescent="0.3">
      <c r="A28" t="s">
        <v>45</v>
      </c>
      <c r="B28" t="s">
        <v>45</v>
      </c>
      <c r="C28">
        <v>6</v>
      </c>
      <c r="D28">
        <v>4</v>
      </c>
      <c r="E28">
        <v>0</v>
      </c>
      <c r="F28">
        <v>0.6</v>
      </c>
      <c r="G28">
        <v>199</v>
      </c>
      <c r="H28">
        <v>186</v>
      </c>
      <c r="I28">
        <v>13</v>
      </c>
      <c r="J28" s="1">
        <v>36559</v>
      </c>
      <c r="K28" s="1">
        <v>36617</v>
      </c>
      <c r="L28" s="1">
        <v>36558</v>
      </c>
      <c r="M28">
        <v>0.5</v>
      </c>
      <c r="N28" s="1">
        <v>36650</v>
      </c>
      <c r="O28">
        <v>0.55600000000000005</v>
      </c>
      <c r="P28" t="s">
        <v>19</v>
      </c>
      <c r="Q28" t="s">
        <v>28</v>
      </c>
      <c r="R28" s="1">
        <v>36587</v>
      </c>
      <c r="S28">
        <f t="shared" si="0"/>
        <v>10</v>
      </c>
      <c r="Y28" t="s">
        <v>45</v>
      </c>
    </row>
    <row r="29" spans="1:25" x14ac:dyDescent="0.3">
      <c r="A29" t="s">
        <v>17</v>
      </c>
      <c r="B29" t="s">
        <v>17</v>
      </c>
      <c r="C29">
        <v>9</v>
      </c>
      <c r="D29">
        <v>1</v>
      </c>
      <c r="E29">
        <v>0</v>
      </c>
      <c r="F29">
        <v>0.9</v>
      </c>
      <c r="G29">
        <v>263</v>
      </c>
      <c r="H29">
        <v>183</v>
      </c>
      <c r="I29">
        <v>80</v>
      </c>
      <c r="J29" s="1">
        <v>36617</v>
      </c>
      <c r="K29" t="s">
        <v>164</v>
      </c>
      <c r="L29" s="1">
        <v>36557</v>
      </c>
      <c r="M29">
        <v>0.66700000000000004</v>
      </c>
      <c r="N29" s="1">
        <v>36647</v>
      </c>
      <c r="O29">
        <v>0.83299999999999996</v>
      </c>
      <c r="P29" t="s">
        <v>893</v>
      </c>
      <c r="Q29" t="s">
        <v>24</v>
      </c>
      <c r="R29" s="1">
        <v>36617</v>
      </c>
      <c r="S29">
        <f t="shared" si="0"/>
        <v>10</v>
      </c>
      <c r="Y29" t="s">
        <v>17</v>
      </c>
    </row>
    <row r="30" spans="1:25" x14ac:dyDescent="0.3">
      <c r="A30" t="s">
        <v>56</v>
      </c>
      <c r="B30" t="s">
        <v>56</v>
      </c>
      <c r="C30">
        <v>3</v>
      </c>
      <c r="D30">
        <v>7</v>
      </c>
      <c r="E30">
        <v>0</v>
      </c>
      <c r="F30">
        <v>0.3</v>
      </c>
      <c r="G30">
        <v>170</v>
      </c>
      <c r="H30">
        <v>244</v>
      </c>
      <c r="I30">
        <v>-74</v>
      </c>
      <c r="J30" s="1">
        <v>36559</v>
      </c>
      <c r="K30" s="1">
        <v>36529</v>
      </c>
      <c r="L30" s="1">
        <v>36527</v>
      </c>
      <c r="M30">
        <v>0.33300000000000002</v>
      </c>
      <c r="N30" s="1">
        <v>36531</v>
      </c>
      <c r="O30">
        <v>0.14299999999999999</v>
      </c>
      <c r="P30" s="1">
        <v>36557</v>
      </c>
      <c r="Q30" t="s">
        <v>28</v>
      </c>
      <c r="R30" s="1">
        <v>36559</v>
      </c>
      <c r="S30">
        <f t="shared" si="0"/>
        <v>10</v>
      </c>
      <c r="Y30" t="s">
        <v>56</v>
      </c>
    </row>
    <row r="31" spans="1:25" x14ac:dyDescent="0.3">
      <c r="A31" t="s">
        <v>52</v>
      </c>
      <c r="B31" t="s">
        <v>52</v>
      </c>
      <c r="C31">
        <v>6</v>
      </c>
      <c r="D31">
        <v>4</v>
      </c>
      <c r="E31">
        <v>0</v>
      </c>
      <c r="F31">
        <v>0.6</v>
      </c>
      <c r="G31">
        <v>236</v>
      </c>
      <c r="H31">
        <v>173</v>
      </c>
      <c r="I31">
        <v>63</v>
      </c>
      <c r="J31" s="1">
        <v>36586</v>
      </c>
      <c r="K31" s="1">
        <v>36588</v>
      </c>
      <c r="L31" t="s">
        <v>893</v>
      </c>
      <c r="M31">
        <v>1</v>
      </c>
      <c r="N31" s="1">
        <v>36648</v>
      </c>
      <c r="O31">
        <v>0.71399999999999997</v>
      </c>
      <c r="P31" s="1">
        <v>36527</v>
      </c>
      <c r="Q31" t="s">
        <v>26</v>
      </c>
      <c r="R31" s="1">
        <v>36587</v>
      </c>
      <c r="S31">
        <f t="shared" si="0"/>
        <v>10</v>
      </c>
      <c r="Y31" t="s">
        <v>52</v>
      </c>
    </row>
    <row r="32" spans="1:25" x14ac:dyDescent="0.3">
      <c r="A32" t="s">
        <v>46</v>
      </c>
      <c r="B32" t="s">
        <v>46</v>
      </c>
      <c r="C32">
        <v>6</v>
      </c>
      <c r="D32">
        <v>4</v>
      </c>
      <c r="E32">
        <v>0</v>
      </c>
      <c r="F32">
        <v>0.6</v>
      </c>
      <c r="G32">
        <v>257</v>
      </c>
      <c r="H32">
        <v>241</v>
      </c>
      <c r="I32">
        <v>16</v>
      </c>
      <c r="J32" s="1">
        <v>36586</v>
      </c>
      <c r="K32" s="1">
        <v>36588</v>
      </c>
      <c r="L32" s="1">
        <v>36557</v>
      </c>
      <c r="M32">
        <v>0.66700000000000004</v>
      </c>
      <c r="N32" s="1">
        <v>36620</v>
      </c>
      <c r="O32">
        <v>0.5</v>
      </c>
      <c r="P32" t="s">
        <v>18</v>
      </c>
      <c r="Q32" t="s">
        <v>28</v>
      </c>
      <c r="R32" s="1">
        <v>36617</v>
      </c>
      <c r="S32">
        <f t="shared" si="0"/>
        <v>10</v>
      </c>
      <c r="Y32" t="s">
        <v>46</v>
      </c>
    </row>
    <row r="33" spans="1:25" x14ac:dyDescent="0.3">
      <c r="A33" t="s">
        <v>36</v>
      </c>
      <c r="B33" t="s">
        <v>36</v>
      </c>
      <c r="C33">
        <v>5</v>
      </c>
      <c r="D33">
        <v>5</v>
      </c>
      <c r="E33">
        <v>0</v>
      </c>
      <c r="F33">
        <v>0.5</v>
      </c>
      <c r="G33">
        <v>183</v>
      </c>
      <c r="H33">
        <v>180</v>
      </c>
      <c r="I33">
        <v>3</v>
      </c>
      <c r="J33" s="1">
        <v>36588</v>
      </c>
      <c r="K33" s="1">
        <v>36558</v>
      </c>
      <c r="L33" s="1">
        <v>36557</v>
      </c>
      <c r="M33">
        <v>0.66700000000000004</v>
      </c>
      <c r="N33" s="1">
        <v>36648</v>
      </c>
      <c r="O33">
        <v>0.71399999999999997</v>
      </c>
      <c r="P33" t="s">
        <v>58</v>
      </c>
      <c r="Q33" t="s">
        <v>30</v>
      </c>
      <c r="R33" s="1">
        <v>36559</v>
      </c>
      <c r="S33">
        <f t="shared" si="0"/>
        <v>10</v>
      </c>
      <c r="Y33" t="s">
        <v>36</v>
      </c>
    </row>
    <row r="34" spans="1:25" x14ac:dyDescent="0.3">
      <c r="A34" t="s">
        <v>47</v>
      </c>
      <c r="B34" t="s">
        <v>47</v>
      </c>
      <c r="C34">
        <v>7</v>
      </c>
      <c r="D34">
        <v>3</v>
      </c>
      <c r="E34">
        <v>0</v>
      </c>
      <c r="F34">
        <v>0.7</v>
      </c>
      <c r="G34">
        <v>193</v>
      </c>
      <c r="H34">
        <v>185</v>
      </c>
      <c r="I34">
        <v>8</v>
      </c>
      <c r="J34" s="1">
        <v>36586</v>
      </c>
      <c r="K34" s="1">
        <v>36618</v>
      </c>
      <c r="L34" t="s">
        <v>20</v>
      </c>
      <c r="M34">
        <v>1</v>
      </c>
      <c r="N34" s="1">
        <v>36648</v>
      </c>
      <c r="O34">
        <v>0.71399999999999997</v>
      </c>
      <c r="P34" s="1">
        <v>36557</v>
      </c>
      <c r="Q34" t="s">
        <v>30</v>
      </c>
      <c r="R34" s="1">
        <v>36617</v>
      </c>
      <c r="S34">
        <f t="shared" si="0"/>
        <v>10</v>
      </c>
      <c r="Y34" t="s">
        <v>47</v>
      </c>
    </row>
    <row r="35" spans="1:25" x14ac:dyDescent="0.3">
      <c r="A35" t="s">
        <v>57</v>
      </c>
      <c r="B35" t="s">
        <v>57</v>
      </c>
      <c r="C35">
        <v>6</v>
      </c>
      <c r="D35">
        <v>5</v>
      </c>
      <c r="E35">
        <v>0</v>
      </c>
      <c r="F35">
        <v>0.54500000000000004</v>
      </c>
      <c r="G35">
        <v>214</v>
      </c>
      <c r="H35">
        <v>223</v>
      </c>
      <c r="I35">
        <v>-9</v>
      </c>
      <c r="J35" s="1">
        <v>36559</v>
      </c>
      <c r="K35" s="1">
        <v>36618</v>
      </c>
      <c r="L35" s="1">
        <v>36527</v>
      </c>
      <c r="M35">
        <v>0.33300000000000002</v>
      </c>
      <c r="N35" s="1">
        <v>36589</v>
      </c>
      <c r="O35">
        <v>0.42899999999999999</v>
      </c>
      <c r="P35" s="1">
        <v>36586</v>
      </c>
      <c r="Q35" t="s">
        <v>30</v>
      </c>
      <c r="R35" s="1">
        <v>36617</v>
      </c>
      <c r="S35">
        <f t="shared" si="0"/>
        <v>11</v>
      </c>
      <c r="Y35" t="s">
        <v>57</v>
      </c>
    </row>
  </sheetData>
  <sortState ref="B4:S35">
    <sortCondition ref="B3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37514E-0A9C-4EAC-BD63-50B839B37D3A}">
  <sheetPr codeName="Sheet4"/>
  <dimension ref="A1:U41"/>
  <sheetViews>
    <sheetView workbookViewId="0">
      <selection activeCell="Q2" sqref="Q2:U2"/>
    </sheetView>
  </sheetViews>
  <sheetFormatPr defaultRowHeight="14.4" x14ac:dyDescent="0.3"/>
  <cols>
    <col min="1" max="1" width="12.33203125" bestFit="1" customWidth="1"/>
    <col min="2" max="2" width="12.33203125" style="48" bestFit="1" customWidth="1"/>
    <col min="3" max="3" width="5.109375" style="86" bestFit="1" customWidth="1"/>
    <col min="4" max="4" width="11" style="48" bestFit="1" customWidth="1"/>
    <col min="5" max="5" width="6" style="86" bestFit="1" customWidth="1"/>
    <col min="6" max="6" width="4" style="86" bestFit="1" customWidth="1"/>
    <col min="7" max="7" width="7.44140625" style="48" bestFit="1" customWidth="1"/>
    <col min="8" max="8" width="6.109375" style="48" bestFit="1" customWidth="1"/>
    <col min="9" max="9" width="5.33203125" style="48" bestFit="1" customWidth="1"/>
    <col min="10" max="10" width="6.33203125" customWidth="1"/>
    <col min="14" max="14" width="20.77734375" bestFit="1" customWidth="1"/>
    <col min="16" max="16" width="10.6640625" bestFit="1" customWidth="1"/>
  </cols>
  <sheetData>
    <row r="1" spans="1:21" ht="15" thickBot="1" x14ac:dyDescent="0.35">
      <c r="A1" s="3" t="s">
        <v>85</v>
      </c>
      <c r="B1" s="6">
        <v>2</v>
      </c>
      <c r="C1" s="5">
        <v>3</v>
      </c>
      <c r="D1" s="7">
        <v>4</v>
      </c>
      <c r="E1" s="8">
        <v>5</v>
      </c>
      <c r="F1" s="9">
        <v>6</v>
      </c>
      <c r="G1" s="10">
        <v>7</v>
      </c>
      <c r="H1" s="11">
        <v>8</v>
      </c>
      <c r="I1" s="12">
        <v>9</v>
      </c>
      <c r="J1" s="13">
        <v>10</v>
      </c>
      <c r="K1" s="14">
        <v>11</v>
      </c>
    </row>
    <row r="2" spans="1:21" ht="15" thickBot="1" x14ac:dyDescent="0.35">
      <c r="B2" s="87" t="s">
        <v>165</v>
      </c>
      <c r="C2" s="88" t="s">
        <v>166</v>
      </c>
      <c r="D2" s="89" t="s">
        <v>167</v>
      </c>
      <c r="E2" s="88" t="s">
        <v>12</v>
      </c>
      <c r="F2" s="88" t="s">
        <v>168</v>
      </c>
      <c r="G2" s="89" t="s">
        <v>169</v>
      </c>
      <c r="H2" s="89" t="s">
        <v>9</v>
      </c>
      <c r="I2" s="89" t="s">
        <v>10</v>
      </c>
      <c r="J2" s="90" t="s">
        <v>170</v>
      </c>
      <c r="Q2" s="361" t="s">
        <v>732</v>
      </c>
      <c r="R2" s="362"/>
      <c r="S2" s="362"/>
      <c r="T2" s="362"/>
      <c r="U2" s="363"/>
    </row>
    <row r="3" spans="1:21" x14ac:dyDescent="0.3">
      <c r="A3" t="str">
        <f>IFERROR(VLOOKUP(B3,'Data Validation'!C:E,2,0),"")</f>
        <v>Bills</v>
      </c>
      <c r="B3" s="119" t="s">
        <v>132</v>
      </c>
      <c r="C3" s="120">
        <v>1</v>
      </c>
      <c r="D3" s="121" t="s">
        <v>870</v>
      </c>
      <c r="E3" s="120">
        <v>0.85699999999999998</v>
      </c>
      <c r="F3" s="122" t="s">
        <v>171</v>
      </c>
      <c r="G3" s="121" t="s">
        <v>172</v>
      </c>
      <c r="H3" s="121" t="s">
        <v>200</v>
      </c>
      <c r="I3" s="121" t="s">
        <v>871</v>
      </c>
      <c r="J3" s="77" t="s">
        <v>186</v>
      </c>
    </row>
    <row r="4" spans="1:21" ht="15" thickBot="1" x14ac:dyDescent="0.35">
      <c r="A4" t="str">
        <f>IFERROR(VLOOKUP(B4,'Data Validation'!C:E,2,0),"")</f>
        <v>Dolphins</v>
      </c>
      <c r="B4" s="119" t="s">
        <v>137</v>
      </c>
      <c r="C4" s="120">
        <v>12</v>
      </c>
      <c r="D4" s="121" t="s">
        <v>872</v>
      </c>
      <c r="E4" s="120">
        <v>0.625</v>
      </c>
      <c r="F4" s="120">
        <v>1.5</v>
      </c>
      <c r="G4" s="121" t="s">
        <v>193</v>
      </c>
      <c r="H4" s="121" t="s">
        <v>871</v>
      </c>
      <c r="I4" s="121" t="s">
        <v>873</v>
      </c>
      <c r="J4" s="77" t="s">
        <v>173</v>
      </c>
    </row>
    <row r="5" spans="1:21" ht="15" thickBot="1" x14ac:dyDescent="0.35">
      <c r="A5" t="str">
        <f>IFERROR(VLOOKUP(B5,'Data Validation'!C:E,2,0),"")</f>
        <v>Jets</v>
      </c>
      <c r="B5" s="119" t="s">
        <v>138</v>
      </c>
      <c r="C5" s="120">
        <v>18</v>
      </c>
      <c r="D5" s="121" t="s">
        <v>872</v>
      </c>
      <c r="E5" s="120">
        <v>0.625</v>
      </c>
      <c r="F5" s="120">
        <v>1.5</v>
      </c>
      <c r="G5" s="121" t="s">
        <v>197</v>
      </c>
      <c r="H5" s="121" t="s">
        <v>201</v>
      </c>
      <c r="I5" s="121" t="s">
        <v>874</v>
      </c>
      <c r="J5" s="77" t="s">
        <v>178</v>
      </c>
      <c r="N5" s="201" t="s">
        <v>733</v>
      </c>
      <c r="O5" t="s">
        <v>734</v>
      </c>
      <c r="P5" t="s">
        <v>118</v>
      </c>
      <c r="Q5" t="s">
        <v>116</v>
      </c>
    </row>
    <row r="6" spans="1:21" ht="15" thickBot="1" x14ac:dyDescent="0.35">
      <c r="A6" t="str">
        <f>IFERROR(VLOOKUP(B6,'Data Validation'!C:E,2,0),"")</f>
        <v>Patriots</v>
      </c>
      <c r="B6" s="119" t="s">
        <v>142</v>
      </c>
      <c r="C6" s="120">
        <v>10</v>
      </c>
      <c r="D6" s="121" t="s">
        <v>875</v>
      </c>
      <c r="E6" s="120">
        <v>0.5</v>
      </c>
      <c r="F6" s="120">
        <v>2.5</v>
      </c>
      <c r="G6" s="121" t="s">
        <v>197</v>
      </c>
      <c r="H6" s="121" t="s">
        <v>195</v>
      </c>
      <c r="I6" s="121" t="s">
        <v>194</v>
      </c>
      <c r="J6" s="77" t="s">
        <v>175</v>
      </c>
      <c r="N6" s="202" t="s">
        <v>993</v>
      </c>
    </row>
    <row r="7" spans="1:21" ht="15" thickBot="1" x14ac:dyDescent="0.35">
      <c r="A7" t="str">
        <f>IFERROR(VLOOKUP(B7,'Data Validation'!C:E,2,0),"")</f>
        <v/>
      </c>
      <c r="B7" s="91" t="s">
        <v>176</v>
      </c>
      <c r="C7" s="92" t="s">
        <v>166</v>
      </c>
      <c r="D7" s="93" t="s">
        <v>167</v>
      </c>
      <c r="E7" s="92" t="s">
        <v>12</v>
      </c>
      <c r="F7" s="92" t="s">
        <v>168</v>
      </c>
      <c r="G7" s="93" t="s">
        <v>169</v>
      </c>
      <c r="H7" s="93" t="s">
        <v>9</v>
      </c>
      <c r="I7" s="93" t="s">
        <v>10</v>
      </c>
      <c r="J7" s="94" t="s">
        <v>170</v>
      </c>
      <c r="N7" s="156" t="s">
        <v>994</v>
      </c>
    </row>
    <row r="8" spans="1:21" x14ac:dyDescent="0.3">
      <c r="A8" t="str">
        <f>IFERROR(VLOOKUP(B8,'Data Validation'!C:E,2,0),"")</f>
        <v>Ravens</v>
      </c>
      <c r="B8" s="119" t="s">
        <v>143</v>
      </c>
      <c r="C8" s="120">
        <v>4</v>
      </c>
      <c r="D8" s="121" t="s">
        <v>872</v>
      </c>
      <c r="E8" s="120">
        <v>0.625</v>
      </c>
      <c r="F8" s="122" t="s">
        <v>171</v>
      </c>
      <c r="G8" s="121" t="s">
        <v>192</v>
      </c>
      <c r="H8" s="121" t="s">
        <v>873</v>
      </c>
      <c r="I8" s="121" t="s">
        <v>871</v>
      </c>
      <c r="J8" s="77" t="s">
        <v>173</v>
      </c>
      <c r="N8" s="156" t="s">
        <v>995</v>
      </c>
    </row>
    <row r="9" spans="1:21" x14ac:dyDescent="0.3">
      <c r="A9" t="str">
        <f>IFERROR(VLOOKUP(B9,'Data Validation'!C:E,2,0),"")</f>
        <v>Bengals</v>
      </c>
      <c r="B9" s="119" t="s">
        <v>140</v>
      </c>
      <c r="C9" s="120">
        <v>7</v>
      </c>
      <c r="D9" s="121" t="s">
        <v>875</v>
      </c>
      <c r="E9" s="120">
        <v>0.5</v>
      </c>
      <c r="F9" s="120">
        <v>1</v>
      </c>
      <c r="G9" s="121" t="s">
        <v>183</v>
      </c>
      <c r="H9" s="121" t="s">
        <v>193</v>
      </c>
      <c r="I9" s="121" t="s">
        <v>196</v>
      </c>
      <c r="J9" s="77" t="s">
        <v>178</v>
      </c>
      <c r="N9" s="156" t="s">
        <v>996</v>
      </c>
    </row>
    <row r="10" spans="1:21" x14ac:dyDescent="0.3">
      <c r="A10" t="str">
        <f>IFERROR(VLOOKUP(B10,'Data Validation'!C:E,2,0),"")</f>
        <v>Browns</v>
      </c>
      <c r="B10" s="119" t="s">
        <v>152</v>
      </c>
      <c r="C10" s="120">
        <v>20</v>
      </c>
      <c r="D10" s="121" t="s">
        <v>876</v>
      </c>
      <c r="E10" s="120">
        <v>0.375</v>
      </c>
      <c r="F10" s="120">
        <v>2</v>
      </c>
      <c r="G10" s="121" t="s">
        <v>193</v>
      </c>
      <c r="H10" s="121" t="s">
        <v>196</v>
      </c>
      <c r="I10" s="121" t="s">
        <v>195</v>
      </c>
      <c r="J10" s="77" t="s">
        <v>175</v>
      </c>
      <c r="N10" s="156" t="s">
        <v>997</v>
      </c>
      <c r="O10" s="203"/>
    </row>
    <row r="11" spans="1:21" ht="15" thickBot="1" x14ac:dyDescent="0.35">
      <c r="A11" t="str">
        <f>IFERROR(VLOOKUP(B11,'Data Validation'!C:E,2,0),"")</f>
        <v>Steelers</v>
      </c>
      <c r="B11" s="119" t="s">
        <v>155</v>
      </c>
      <c r="C11" s="120">
        <v>29</v>
      </c>
      <c r="D11" s="121" t="s">
        <v>877</v>
      </c>
      <c r="E11" s="120">
        <v>0.25</v>
      </c>
      <c r="F11" s="120">
        <v>3</v>
      </c>
      <c r="G11" s="121" t="s">
        <v>197</v>
      </c>
      <c r="H11" s="121" t="s">
        <v>195</v>
      </c>
      <c r="I11" s="121" t="s">
        <v>198</v>
      </c>
      <c r="J11" s="77" t="s">
        <v>174</v>
      </c>
      <c r="N11" s="156" t="s">
        <v>998</v>
      </c>
    </row>
    <row r="12" spans="1:21" ht="15" thickBot="1" x14ac:dyDescent="0.35">
      <c r="A12" t="str">
        <f>IFERROR(VLOOKUP(B12,'Data Validation'!C:E,2,0),"")</f>
        <v/>
      </c>
      <c r="B12" s="99" t="s">
        <v>180</v>
      </c>
      <c r="C12" s="100" t="s">
        <v>166</v>
      </c>
      <c r="D12" s="101" t="s">
        <v>167</v>
      </c>
      <c r="E12" s="100" t="s">
        <v>12</v>
      </c>
      <c r="F12" s="100" t="s">
        <v>168</v>
      </c>
      <c r="G12" s="101" t="s">
        <v>169</v>
      </c>
      <c r="H12" s="101" t="s">
        <v>9</v>
      </c>
      <c r="I12" s="101" t="s">
        <v>10</v>
      </c>
      <c r="J12" s="102" t="s">
        <v>170</v>
      </c>
      <c r="N12" s="156" t="s">
        <v>999</v>
      </c>
    </row>
    <row r="13" spans="1:21" ht="15" thickBot="1" x14ac:dyDescent="0.35">
      <c r="A13" t="str">
        <f>IFERROR(VLOOKUP(B13,'Data Validation'!C:E,2,0),"")</f>
        <v>Titans</v>
      </c>
      <c r="B13" s="119" t="s">
        <v>139</v>
      </c>
      <c r="C13" s="120">
        <v>13</v>
      </c>
      <c r="D13" s="121" t="s">
        <v>878</v>
      </c>
      <c r="E13" s="120">
        <v>0.71399999999999997</v>
      </c>
      <c r="F13" s="122" t="s">
        <v>171</v>
      </c>
      <c r="G13" s="121" t="s">
        <v>200</v>
      </c>
      <c r="H13" s="121" t="s">
        <v>193</v>
      </c>
      <c r="I13" s="121" t="s">
        <v>871</v>
      </c>
      <c r="J13" s="77" t="s">
        <v>185</v>
      </c>
      <c r="N13" s="157" t="s">
        <v>1000</v>
      </c>
    </row>
    <row r="14" spans="1:21" x14ac:dyDescent="0.3">
      <c r="A14" t="str">
        <f>IFERROR(VLOOKUP(B14,'Data Validation'!C:E,2,0),"")</f>
        <v>Colts</v>
      </c>
      <c r="B14" s="119" t="s">
        <v>150</v>
      </c>
      <c r="C14" s="120">
        <v>22</v>
      </c>
      <c r="D14" s="121" t="s">
        <v>879</v>
      </c>
      <c r="E14" s="120">
        <v>0.375</v>
      </c>
      <c r="F14" s="120">
        <v>2</v>
      </c>
      <c r="G14" s="121" t="s">
        <v>160</v>
      </c>
      <c r="H14" s="121" t="s">
        <v>873</v>
      </c>
      <c r="I14" s="121" t="s">
        <v>880</v>
      </c>
      <c r="J14" s="77" t="s">
        <v>174</v>
      </c>
    </row>
    <row r="15" spans="1:21" x14ac:dyDescent="0.3">
      <c r="A15" t="str">
        <f>IFERROR(VLOOKUP(B15,'Data Validation'!C:E,2,0),"")</f>
        <v>Jaguars</v>
      </c>
      <c r="B15" s="119" t="s">
        <v>145</v>
      </c>
      <c r="C15" s="120">
        <v>24</v>
      </c>
      <c r="D15" s="121" t="s">
        <v>877</v>
      </c>
      <c r="E15" s="120">
        <v>0.25</v>
      </c>
      <c r="F15" s="120">
        <v>3.5</v>
      </c>
      <c r="G15" s="121" t="s">
        <v>195</v>
      </c>
      <c r="H15" s="121" t="s">
        <v>195</v>
      </c>
      <c r="I15" s="121" t="s">
        <v>201</v>
      </c>
      <c r="J15" s="77" t="s">
        <v>881</v>
      </c>
    </row>
    <row r="16" spans="1:21" ht="15" thickBot="1" x14ac:dyDescent="0.35">
      <c r="A16" t="str">
        <f>IFERROR(VLOOKUP(B16,'Data Validation'!C:E,2,0),"")</f>
        <v>Texans</v>
      </c>
      <c r="B16" s="119" t="s">
        <v>133</v>
      </c>
      <c r="C16" s="120">
        <v>32</v>
      </c>
      <c r="D16" s="121" t="s">
        <v>882</v>
      </c>
      <c r="E16" s="120">
        <v>0.125</v>
      </c>
      <c r="F16" s="120">
        <v>4</v>
      </c>
      <c r="G16" s="121" t="s">
        <v>199</v>
      </c>
      <c r="H16" s="121" t="s">
        <v>883</v>
      </c>
      <c r="I16" s="121" t="s">
        <v>201</v>
      </c>
      <c r="J16" s="77" t="s">
        <v>188</v>
      </c>
    </row>
    <row r="17" spans="1:10" ht="15" thickBot="1" x14ac:dyDescent="0.35">
      <c r="A17" t="str">
        <f>IFERROR(VLOOKUP(B17,'Data Validation'!C:E,2,0),"")</f>
        <v/>
      </c>
      <c r="B17" s="95" t="s">
        <v>182</v>
      </c>
      <c r="C17" s="96" t="s">
        <v>166</v>
      </c>
      <c r="D17" s="97" t="s">
        <v>167</v>
      </c>
      <c r="E17" s="96" t="s">
        <v>12</v>
      </c>
      <c r="F17" s="96" t="s">
        <v>168</v>
      </c>
      <c r="G17" s="97" t="s">
        <v>169</v>
      </c>
      <c r="H17" s="97" t="s">
        <v>9</v>
      </c>
      <c r="I17" s="97" t="s">
        <v>10</v>
      </c>
      <c r="J17" s="98" t="s">
        <v>170</v>
      </c>
    </row>
    <row r="18" spans="1:10" x14ac:dyDescent="0.3">
      <c r="A18" t="str">
        <f>IFERROR(VLOOKUP(B18,'Data Validation'!C:E,2,0),"")</f>
        <v>Chiefs</v>
      </c>
      <c r="B18" s="119" t="s">
        <v>147</v>
      </c>
      <c r="C18" s="120">
        <v>2</v>
      </c>
      <c r="D18" s="121" t="s">
        <v>878</v>
      </c>
      <c r="E18" s="120">
        <v>0.71399999999999997</v>
      </c>
      <c r="F18" s="122" t="s">
        <v>171</v>
      </c>
      <c r="G18" s="121" t="s">
        <v>192</v>
      </c>
      <c r="H18" s="121" t="s">
        <v>193</v>
      </c>
      <c r="I18" s="121" t="s">
        <v>871</v>
      </c>
      <c r="J18" s="77" t="s">
        <v>175</v>
      </c>
    </row>
    <row r="19" spans="1:10" x14ac:dyDescent="0.3">
      <c r="A19" t="str">
        <f>IFERROR(VLOOKUP(B19,'Data Validation'!C:E,2,0),"")</f>
        <v>Chargers</v>
      </c>
      <c r="B19" s="119" t="s">
        <v>129</v>
      </c>
      <c r="C19" s="120">
        <v>16</v>
      </c>
      <c r="D19" s="121" t="s">
        <v>884</v>
      </c>
      <c r="E19" s="120">
        <v>0.57099999999999995</v>
      </c>
      <c r="F19" s="120">
        <v>1</v>
      </c>
      <c r="G19" s="121" t="s">
        <v>193</v>
      </c>
      <c r="H19" s="121" t="s">
        <v>873</v>
      </c>
      <c r="I19" s="121" t="s">
        <v>193</v>
      </c>
      <c r="J19" s="77" t="s">
        <v>178</v>
      </c>
    </row>
    <row r="20" spans="1:10" x14ac:dyDescent="0.3">
      <c r="A20" t="str">
        <f>IFERROR(VLOOKUP(B20,'Data Validation'!C:E,2,0),"")</f>
        <v>Broncos</v>
      </c>
      <c r="B20" s="119" t="s">
        <v>156</v>
      </c>
      <c r="C20" s="120">
        <v>17</v>
      </c>
      <c r="D20" s="121" t="s">
        <v>876</v>
      </c>
      <c r="E20" s="120">
        <v>0.375</v>
      </c>
      <c r="F20" s="120">
        <v>2.5</v>
      </c>
      <c r="G20" s="121" t="s">
        <v>177</v>
      </c>
      <c r="H20" s="121" t="s">
        <v>873</v>
      </c>
      <c r="I20" s="121" t="s">
        <v>183</v>
      </c>
      <c r="J20" s="77" t="s">
        <v>175</v>
      </c>
    </row>
    <row r="21" spans="1:10" ht="15" thickBot="1" x14ac:dyDescent="0.35">
      <c r="A21" t="str">
        <f>IFERROR(VLOOKUP(B21,'Data Validation'!C:E,2,0),"")</f>
        <v>Raiders</v>
      </c>
      <c r="B21" s="119" t="s">
        <v>148</v>
      </c>
      <c r="C21" s="120">
        <v>15</v>
      </c>
      <c r="D21" s="121" t="s">
        <v>885</v>
      </c>
      <c r="E21" s="120">
        <v>0.28599999999999998</v>
      </c>
      <c r="F21" s="120">
        <v>3</v>
      </c>
      <c r="G21" s="121" t="s">
        <v>195</v>
      </c>
      <c r="H21" s="121" t="s">
        <v>193</v>
      </c>
      <c r="I21" s="121" t="s">
        <v>886</v>
      </c>
      <c r="J21" s="77" t="s">
        <v>178</v>
      </c>
    </row>
    <row r="22" spans="1:10" ht="15" thickBot="1" x14ac:dyDescent="0.35">
      <c r="A22" t="str">
        <f>IFERROR(VLOOKUP(B22,'Data Validation'!C:E,2,0),"")</f>
        <v/>
      </c>
      <c r="B22" s="103" t="s">
        <v>184</v>
      </c>
      <c r="C22" s="104" t="s">
        <v>166</v>
      </c>
      <c r="D22" s="105" t="s">
        <v>167</v>
      </c>
      <c r="E22" s="104" t="s">
        <v>12</v>
      </c>
      <c r="F22" s="104" t="s">
        <v>168</v>
      </c>
      <c r="G22" s="105" t="s">
        <v>169</v>
      </c>
      <c r="H22" s="105" t="s">
        <v>9</v>
      </c>
      <c r="I22" s="105" t="s">
        <v>10</v>
      </c>
      <c r="J22" s="106" t="s">
        <v>170</v>
      </c>
    </row>
    <row r="23" spans="1:10" x14ac:dyDescent="0.3">
      <c r="A23" t="str">
        <f>IFERROR(VLOOKUP(B23,'Data Validation'!C:E,2,0),"")</f>
        <v>Eagles</v>
      </c>
      <c r="B23" s="119" t="s">
        <v>136</v>
      </c>
      <c r="C23" s="120">
        <v>3</v>
      </c>
      <c r="D23" s="121" t="s">
        <v>887</v>
      </c>
      <c r="E23" s="120">
        <v>1</v>
      </c>
      <c r="F23" s="122" t="s">
        <v>171</v>
      </c>
      <c r="G23" s="121" t="s">
        <v>192</v>
      </c>
      <c r="H23" s="121" t="s">
        <v>874</v>
      </c>
      <c r="I23" s="121" t="s">
        <v>874</v>
      </c>
      <c r="J23" s="77" t="s">
        <v>888</v>
      </c>
    </row>
    <row r="24" spans="1:10" x14ac:dyDescent="0.3">
      <c r="A24" t="str">
        <f>IFERROR(VLOOKUP(B24,'Data Validation'!C:E,2,0),"")</f>
        <v>Cowboys</v>
      </c>
      <c r="B24" s="119" t="s">
        <v>130</v>
      </c>
      <c r="C24" s="120">
        <v>5</v>
      </c>
      <c r="D24" s="121" t="s">
        <v>889</v>
      </c>
      <c r="E24" s="120">
        <v>0.75</v>
      </c>
      <c r="F24" s="120">
        <v>2</v>
      </c>
      <c r="G24" s="121" t="s">
        <v>193</v>
      </c>
      <c r="H24" s="121" t="s">
        <v>191</v>
      </c>
      <c r="I24" s="121" t="s">
        <v>193</v>
      </c>
      <c r="J24" s="77" t="s">
        <v>173</v>
      </c>
    </row>
    <row r="25" spans="1:10" x14ac:dyDescent="0.3">
      <c r="A25" t="str">
        <f>IFERROR(VLOOKUP(B25,'Data Validation'!C:E,2,0),"")</f>
        <v>Giants</v>
      </c>
      <c r="B25" s="119" t="s">
        <v>131</v>
      </c>
      <c r="C25" s="120">
        <v>23</v>
      </c>
      <c r="D25" s="121" t="s">
        <v>889</v>
      </c>
      <c r="E25" s="120">
        <v>0.75</v>
      </c>
      <c r="F25" s="120">
        <v>2</v>
      </c>
      <c r="G25" s="121" t="s">
        <v>172</v>
      </c>
      <c r="H25" s="121" t="s">
        <v>871</v>
      </c>
      <c r="I25" s="121" t="s">
        <v>193</v>
      </c>
      <c r="J25" s="77" t="s">
        <v>178</v>
      </c>
    </row>
    <row r="26" spans="1:10" ht="15" thickBot="1" x14ac:dyDescent="0.35">
      <c r="A26" t="str">
        <f>IFERROR(VLOOKUP(B26,'Data Validation'!C:E,2,0),"")</f>
        <v>Commanders</v>
      </c>
      <c r="B26" s="119" t="s">
        <v>154</v>
      </c>
      <c r="C26" s="120">
        <v>26</v>
      </c>
      <c r="D26" s="121" t="s">
        <v>875</v>
      </c>
      <c r="E26" s="120">
        <v>0.5</v>
      </c>
      <c r="F26" s="120">
        <v>4</v>
      </c>
      <c r="G26" s="121" t="s">
        <v>177</v>
      </c>
      <c r="H26" s="121" t="s">
        <v>873</v>
      </c>
      <c r="I26" s="121" t="s">
        <v>873</v>
      </c>
      <c r="J26" s="77" t="s">
        <v>181</v>
      </c>
    </row>
    <row r="27" spans="1:10" ht="15" thickBot="1" x14ac:dyDescent="0.35">
      <c r="A27" t="str">
        <f>IFERROR(VLOOKUP(B27,'Data Validation'!C:E,2,0),"")</f>
        <v/>
      </c>
      <c r="B27" s="107" t="s">
        <v>187</v>
      </c>
      <c r="C27" s="108" t="s">
        <v>166</v>
      </c>
      <c r="D27" s="109" t="s">
        <v>167</v>
      </c>
      <c r="E27" s="108" t="s">
        <v>12</v>
      </c>
      <c r="F27" s="108" t="s">
        <v>168</v>
      </c>
      <c r="G27" s="109" t="s">
        <v>169</v>
      </c>
      <c r="H27" s="109" t="s">
        <v>9</v>
      </c>
      <c r="I27" s="109" t="s">
        <v>10</v>
      </c>
      <c r="J27" s="110" t="s">
        <v>170</v>
      </c>
    </row>
    <row r="28" spans="1:10" x14ac:dyDescent="0.3">
      <c r="A28" t="str">
        <f>IFERROR(VLOOKUP(B28,'Data Validation'!C:E,2,0),"")</f>
        <v>Vikings</v>
      </c>
      <c r="B28" s="119" t="s">
        <v>158</v>
      </c>
      <c r="C28" s="120">
        <v>8</v>
      </c>
      <c r="D28" s="121" t="s">
        <v>870</v>
      </c>
      <c r="E28" s="120">
        <v>0.85699999999999998</v>
      </c>
      <c r="F28" s="122" t="s">
        <v>171</v>
      </c>
      <c r="G28" s="121" t="s">
        <v>200</v>
      </c>
      <c r="H28" s="121" t="s">
        <v>874</v>
      </c>
      <c r="I28" s="121" t="s">
        <v>197</v>
      </c>
      <c r="J28" s="77" t="s">
        <v>185</v>
      </c>
    </row>
    <row r="29" spans="1:10" x14ac:dyDescent="0.3">
      <c r="A29" t="str">
        <f>IFERROR(VLOOKUP(B29,'Data Validation'!C:E,2,0),"")</f>
        <v>Packers</v>
      </c>
      <c r="B29" s="119" t="s">
        <v>153</v>
      </c>
      <c r="C29" s="120">
        <v>11</v>
      </c>
      <c r="D29" s="121" t="s">
        <v>876</v>
      </c>
      <c r="E29" s="120">
        <v>0.375</v>
      </c>
      <c r="F29" s="120">
        <v>3.5</v>
      </c>
      <c r="G29" s="121" t="s">
        <v>197</v>
      </c>
      <c r="H29" s="121" t="s">
        <v>193</v>
      </c>
      <c r="I29" s="121" t="s">
        <v>201</v>
      </c>
      <c r="J29" s="77" t="s">
        <v>179</v>
      </c>
    </row>
    <row r="30" spans="1:10" x14ac:dyDescent="0.3">
      <c r="A30" t="str">
        <f>IFERROR(VLOOKUP(B30,'Data Validation'!C:E,2,0),"")</f>
        <v>Bears</v>
      </c>
      <c r="B30" s="119" t="s">
        <v>151</v>
      </c>
      <c r="C30" s="120">
        <v>30</v>
      </c>
      <c r="D30" s="121" t="s">
        <v>876</v>
      </c>
      <c r="E30" s="120">
        <v>0.375</v>
      </c>
      <c r="F30" s="120">
        <v>3.5</v>
      </c>
      <c r="G30" s="121" t="s">
        <v>177</v>
      </c>
      <c r="H30" s="121" t="s">
        <v>193</v>
      </c>
      <c r="I30" s="121" t="s">
        <v>198</v>
      </c>
      <c r="J30" s="77" t="s">
        <v>178</v>
      </c>
    </row>
    <row r="31" spans="1:10" ht="15" thickBot="1" x14ac:dyDescent="0.35">
      <c r="A31" t="str">
        <f>IFERROR(VLOOKUP(B31,'Data Validation'!C:E,2,0),"")</f>
        <v>Lions</v>
      </c>
      <c r="B31" s="119" t="s">
        <v>141</v>
      </c>
      <c r="C31" s="120">
        <v>31</v>
      </c>
      <c r="D31" s="121" t="s">
        <v>890</v>
      </c>
      <c r="E31" s="120">
        <v>0.14299999999999999</v>
      </c>
      <c r="F31" s="120">
        <v>5</v>
      </c>
      <c r="G31" s="121" t="s">
        <v>172</v>
      </c>
      <c r="H31" s="121" t="s">
        <v>201</v>
      </c>
      <c r="I31" s="121" t="s">
        <v>183</v>
      </c>
      <c r="J31" s="77" t="s">
        <v>881</v>
      </c>
    </row>
    <row r="32" spans="1:10" ht="15" thickBot="1" x14ac:dyDescent="0.35">
      <c r="A32" t="str">
        <f>IFERROR(VLOOKUP(B32,'Data Validation'!C:E,2,0),"")</f>
        <v/>
      </c>
      <c r="B32" s="111" t="s">
        <v>189</v>
      </c>
      <c r="C32" s="112" t="s">
        <v>166</v>
      </c>
      <c r="D32" s="113" t="s">
        <v>167</v>
      </c>
      <c r="E32" s="112" t="s">
        <v>12</v>
      </c>
      <c r="F32" s="112" t="s">
        <v>168</v>
      </c>
      <c r="G32" s="113" t="s">
        <v>169</v>
      </c>
      <c r="H32" s="113" t="s">
        <v>9</v>
      </c>
      <c r="I32" s="113" t="s">
        <v>10</v>
      </c>
      <c r="J32" s="114" t="s">
        <v>170</v>
      </c>
    </row>
    <row r="33" spans="1:10" x14ac:dyDescent="0.3">
      <c r="A33" t="str">
        <f>IFERROR(VLOOKUP(B33,'Data Validation'!C:E,2,0),"")</f>
        <v>Falcons</v>
      </c>
      <c r="B33" s="119" t="s">
        <v>128</v>
      </c>
      <c r="C33" s="120">
        <v>27</v>
      </c>
      <c r="D33" s="121" t="s">
        <v>875</v>
      </c>
      <c r="E33" s="120">
        <v>0.5</v>
      </c>
      <c r="F33" s="122" t="s">
        <v>171</v>
      </c>
      <c r="G33" s="121" t="s">
        <v>195</v>
      </c>
      <c r="H33" s="121" t="s">
        <v>871</v>
      </c>
      <c r="I33" s="121" t="s">
        <v>201</v>
      </c>
      <c r="J33" s="77" t="s">
        <v>175</v>
      </c>
    </row>
    <row r="34" spans="1:10" x14ac:dyDescent="0.3">
      <c r="A34" t="str">
        <f>IFERROR(VLOOKUP(B34,'Data Validation'!C:E,2,0),"")</f>
        <v>Buccaneers</v>
      </c>
      <c r="B34" s="119" t="s">
        <v>146</v>
      </c>
      <c r="C34" s="120">
        <v>9</v>
      </c>
      <c r="D34" s="121" t="s">
        <v>876</v>
      </c>
      <c r="E34" s="120">
        <v>0.375</v>
      </c>
      <c r="F34" s="120">
        <v>1</v>
      </c>
      <c r="G34" s="121" t="s">
        <v>193</v>
      </c>
      <c r="H34" s="121" t="s">
        <v>201</v>
      </c>
      <c r="I34" s="121" t="s">
        <v>873</v>
      </c>
      <c r="J34" s="77" t="s">
        <v>188</v>
      </c>
    </row>
    <row r="35" spans="1:10" x14ac:dyDescent="0.3">
      <c r="A35" t="str">
        <f>IFERROR(VLOOKUP(B35,'Data Validation'!C:E,2,0),"")</f>
        <v>Saints</v>
      </c>
      <c r="B35" s="119" t="s">
        <v>144</v>
      </c>
      <c r="C35" s="120">
        <v>19</v>
      </c>
      <c r="D35" s="121" t="s">
        <v>876</v>
      </c>
      <c r="E35" s="120">
        <v>0.375</v>
      </c>
      <c r="F35" s="120">
        <v>1</v>
      </c>
      <c r="G35" s="121" t="s">
        <v>195</v>
      </c>
      <c r="H35" s="121" t="s">
        <v>873</v>
      </c>
      <c r="I35" s="121" t="s">
        <v>195</v>
      </c>
      <c r="J35" s="77" t="s">
        <v>175</v>
      </c>
    </row>
    <row r="36" spans="1:10" ht="15" thickBot="1" x14ac:dyDescent="0.35">
      <c r="A36" t="str">
        <f>IFERROR(VLOOKUP(B36,'Data Validation'!C:E,2,0),"")</f>
        <v>Panthers</v>
      </c>
      <c r="B36" s="119" t="s">
        <v>159</v>
      </c>
      <c r="C36" s="120">
        <v>28</v>
      </c>
      <c r="D36" s="121" t="s">
        <v>877</v>
      </c>
      <c r="E36" s="120">
        <v>0.25</v>
      </c>
      <c r="F36" s="120">
        <v>2</v>
      </c>
      <c r="G36" s="121" t="s">
        <v>193</v>
      </c>
      <c r="H36" s="121" t="s">
        <v>196</v>
      </c>
      <c r="I36" s="121" t="s">
        <v>183</v>
      </c>
      <c r="J36" s="77" t="s">
        <v>178</v>
      </c>
    </row>
    <row r="37" spans="1:10" ht="15" thickBot="1" x14ac:dyDescent="0.35">
      <c r="A37" t="str">
        <f>IFERROR(VLOOKUP(B37,'Data Validation'!C:E,2,0),"")</f>
        <v/>
      </c>
      <c r="B37" s="115" t="s">
        <v>190</v>
      </c>
      <c r="C37" s="116" t="s">
        <v>166</v>
      </c>
      <c r="D37" s="117" t="s">
        <v>167</v>
      </c>
      <c r="E37" s="116" t="s">
        <v>12</v>
      </c>
      <c r="F37" s="116" t="s">
        <v>168</v>
      </c>
      <c r="G37" s="117" t="s">
        <v>169</v>
      </c>
      <c r="H37" s="117" t="s">
        <v>9</v>
      </c>
      <c r="I37" s="117" t="s">
        <v>10</v>
      </c>
      <c r="J37" s="118" t="s">
        <v>170</v>
      </c>
    </row>
    <row r="38" spans="1:10" x14ac:dyDescent="0.3">
      <c r="A38" t="str">
        <f>IFERROR(VLOOKUP(B38,'Data Validation'!C:E,2,0),"")</f>
        <v>Seahawks</v>
      </c>
      <c r="B38" s="119" t="s">
        <v>149</v>
      </c>
      <c r="C38" s="120">
        <v>25</v>
      </c>
      <c r="D38" s="121" t="s">
        <v>872</v>
      </c>
      <c r="E38" s="120">
        <v>0.625</v>
      </c>
      <c r="F38" s="122" t="s">
        <v>171</v>
      </c>
      <c r="G38" s="121" t="s">
        <v>197</v>
      </c>
      <c r="H38" s="121" t="s">
        <v>871</v>
      </c>
      <c r="I38" s="121" t="s">
        <v>873</v>
      </c>
      <c r="J38" s="77" t="s">
        <v>181</v>
      </c>
    </row>
    <row r="39" spans="1:10" x14ac:dyDescent="0.3">
      <c r="A39" t="str">
        <f>IFERROR(VLOOKUP(B39,'Data Validation'!C:E,2,0),"")</f>
        <v>49ers</v>
      </c>
      <c r="B39" s="119" t="s">
        <v>135</v>
      </c>
      <c r="C39" s="120">
        <v>6</v>
      </c>
      <c r="D39" s="121" t="s">
        <v>875</v>
      </c>
      <c r="E39" s="120">
        <v>0.5</v>
      </c>
      <c r="F39" s="120">
        <v>1</v>
      </c>
      <c r="G39" s="121" t="s">
        <v>200</v>
      </c>
      <c r="H39" s="121" t="s">
        <v>193</v>
      </c>
      <c r="I39" s="121" t="s">
        <v>196</v>
      </c>
      <c r="J39" s="77" t="s">
        <v>175</v>
      </c>
    </row>
    <row r="40" spans="1:10" x14ac:dyDescent="0.3">
      <c r="A40" t="str">
        <f>IFERROR(VLOOKUP(B40,'Data Validation'!C:E,2,0),"")</f>
        <v>Rams</v>
      </c>
      <c r="B40" s="119" t="s">
        <v>157</v>
      </c>
      <c r="C40" s="120">
        <v>14</v>
      </c>
      <c r="D40" s="121" t="s">
        <v>891</v>
      </c>
      <c r="E40" s="120">
        <v>0.42899999999999999</v>
      </c>
      <c r="F40" s="120">
        <v>1.5</v>
      </c>
      <c r="G40" s="121" t="s">
        <v>195</v>
      </c>
      <c r="H40" s="121" t="s">
        <v>196</v>
      </c>
      <c r="I40" s="121" t="s">
        <v>197</v>
      </c>
      <c r="J40" s="77" t="s">
        <v>178</v>
      </c>
    </row>
    <row r="41" spans="1:10" ht="15" thickBot="1" x14ac:dyDescent="0.35">
      <c r="A41" t="str">
        <f>IFERROR(VLOOKUP(B41,'Data Validation'!C:E,2,0),"")</f>
        <v>Cardinals</v>
      </c>
      <c r="B41" s="123" t="s">
        <v>134</v>
      </c>
      <c r="C41" s="124">
        <v>21</v>
      </c>
      <c r="D41" s="125" t="s">
        <v>876</v>
      </c>
      <c r="E41" s="124">
        <v>0.375</v>
      </c>
      <c r="F41" s="124">
        <v>2</v>
      </c>
      <c r="G41" s="125" t="s">
        <v>177</v>
      </c>
      <c r="H41" s="125" t="s">
        <v>201</v>
      </c>
      <c r="I41" s="125" t="s">
        <v>873</v>
      </c>
      <c r="J41" s="79" t="s">
        <v>178</v>
      </c>
    </row>
  </sheetData>
  <mergeCells count="1">
    <mergeCell ref="Q2:U2"/>
  </mergeCells>
  <conditionalFormatting sqref="C3:C6 C8:C11 C13:C16 C18:C21 C23:C26 C28:C31 C33:C36 C38:C41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hyperlinks>
    <hyperlink ref="Q2" r:id="rId1" xr:uid="{C9F95CF0-918A-41E1-AA15-E68608EDECC4}"/>
  </hyperlinks>
  <pageMargins left="0.7" right="0.7" top="0.75" bottom="0.75" header="0.3" footer="0.3"/>
  <pageSetup orientation="portrait"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D000362-DCA9-430A-A09B-741943BB5204}">
          <x14:formula1>
            <xm:f>MainPage!$Q$3:$Q$10</xm:f>
          </x14:formula1>
          <xm:sqref>N6:N13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44CF7D-29FF-40DB-997F-DDAF9FEBBA34}">
  <sheetPr codeName="Sheet5"/>
  <dimension ref="B1:K33"/>
  <sheetViews>
    <sheetView workbookViewId="0">
      <selection activeCell="D2" sqref="D2:D33"/>
    </sheetView>
  </sheetViews>
  <sheetFormatPr defaultRowHeight="14.4" x14ac:dyDescent="0.3"/>
  <cols>
    <col min="2" max="2" width="11.77734375" bestFit="1" customWidth="1"/>
    <col min="3" max="3" width="12" bestFit="1" customWidth="1"/>
    <col min="5" max="5" width="23.44140625" bestFit="1" customWidth="1"/>
    <col min="9" max="9" width="9.6640625" bestFit="1" customWidth="1"/>
    <col min="11" max="11" width="11.33203125" bestFit="1" customWidth="1"/>
  </cols>
  <sheetData>
    <row r="1" spans="2:11" ht="15" thickBot="1" x14ac:dyDescent="0.35">
      <c r="B1" s="2" t="s">
        <v>61</v>
      </c>
    </row>
    <row r="2" spans="2:11" x14ac:dyDescent="0.3">
      <c r="B2" s="29" t="s">
        <v>52</v>
      </c>
      <c r="C2" s="49" t="s">
        <v>128</v>
      </c>
      <c r="D2" s="57" t="s">
        <v>37</v>
      </c>
      <c r="E2" t="s">
        <v>905</v>
      </c>
      <c r="I2" t="s">
        <v>219</v>
      </c>
      <c r="K2" t="s">
        <v>222</v>
      </c>
    </row>
    <row r="3" spans="2:11" x14ac:dyDescent="0.3">
      <c r="B3" s="54" t="s">
        <v>40</v>
      </c>
      <c r="C3" s="50" t="s">
        <v>134</v>
      </c>
      <c r="D3" s="64" t="s">
        <v>49</v>
      </c>
      <c r="E3" t="s">
        <v>912</v>
      </c>
      <c r="I3">
        <v>200</v>
      </c>
      <c r="K3">
        <v>25</v>
      </c>
    </row>
    <row r="4" spans="2:11" x14ac:dyDescent="0.3">
      <c r="B4" s="28" t="s">
        <v>41</v>
      </c>
      <c r="C4" s="50" t="s">
        <v>143</v>
      </c>
      <c r="D4" s="51" t="s">
        <v>38</v>
      </c>
      <c r="E4" t="s">
        <v>900</v>
      </c>
      <c r="I4">
        <v>225</v>
      </c>
      <c r="K4">
        <v>40</v>
      </c>
    </row>
    <row r="5" spans="2:11" x14ac:dyDescent="0.3">
      <c r="B5" s="27" t="s">
        <v>22</v>
      </c>
      <c r="C5" s="50" t="s">
        <v>132</v>
      </c>
      <c r="D5" s="61" t="s">
        <v>22</v>
      </c>
      <c r="E5" t="s">
        <v>894</v>
      </c>
      <c r="I5">
        <v>250</v>
      </c>
      <c r="K5">
        <v>50</v>
      </c>
    </row>
    <row r="6" spans="2:11" x14ac:dyDescent="0.3">
      <c r="B6" s="26" t="s">
        <v>32</v>
      </c>
      <c r="C6" s="50" t="s">
        <v>159</v>
      </c>
      <c r="D6" s="51" t="s">
        <v>50</v>
      </c>
      <c r="E6" t="s">
        <v>922</v>
      </c>
      <c r="I6">
        <v>275</v>
      </c>
      <c r="K6">
        <v>60</v>
      </c>
    </row>
    <row r="7" spans="2:11" x14ac:dyDescent="0.3">
      <c r="B7" s="55" t="s">
        <v>42</v>
      </c>
      <c r="C7" s="50" t="s">
        <v>151</v>
      </c>
      <c r="D7" s="68" t="s">
        <v>40</v>
      </c>
      <c r="E7" t="s">
        <v>913</v>
      </c>
      <c r="I7" t="s">
        <v>220</v>
      </c>
      <c r="K7">
        <v>70</v>
      </c>
    </row>
    <row r="8" spans="2:11" x14ac:dyDescent="0.3">
      <c r="B8" s="32" t="s">
        <v>36</v>
      </c>
      <c r="C8" s="50" t="s">
        <v>140</v>
      </c>
      <c r="D8" s="65" t="s">
        <v>41</v>
      </c>
      <c r="E8" t="s">
        <v>906</v>
      </c>
      <c r="K8">
        <v>80</v>
      </c>
    </row>
    <row r="9" spans="2:11" x14ac:dyDescent="0.3">
      <c r="B9" s="33" t="s">
        <v>49</v>
      </c>
      <c r="C9" s="50" t="s">
        <v>152</v>
      </c>
      <c r="D9" s="69" t="s">
        <v>42</v>
      </c>
      <c r="E9" t="s">
        <v>914</v>
      </c>
      <c r="K9">
        <v>90</v>
      </c>
    </row>
    <row r="10" spans="2:11" x14ac:dyDescent="0.3">
      <c r="B10" s="31" t="s">
        <v>44</v>
      </c>
      <c r="C10" s="50" t="s">
        <v>130</v>
      </c>
      <c r="D10" s="59" t="s">
        <v>25</v>
      </c>
      <c r="E10" t="s">
        <v>896</v>
      </c>
      <c r="K10" t="s">
        <v>221</v>
      </c>
    </row>
    <row r="11" spans="2:11" x14ac:dyDescent="0.3">
      <c r="B11" s="30" t="s">
        <v>34</v>
      </c>
      <c r="C11" s="50" t="s">
        <v>156</v>
      </c>
      <c r="D11" s="72" t="s">
        <v>32</v>
      </c>
      <c r="E11" t="s">
        <v>915</v>
      </c>
    </row>
    <row r="12" spans="2:11" x14ac:dyDescent="0.3">
      <c r="B12" s="56" t="s">
        <v>48</v>
      </c>
      <c r="C12" s="50" t="s">
        <v>141</v>
      </c>
      <c r="D12" s="51" t="s">
        <v>53</v>
      </c>
      <c r="E12" t="s">
        <v>928</v>
      </c>
    </row>
    <row r="13" spans="2:11" x14ac:dyDescent="0.3">
      <c r="B13" s="34" t="s">
        <v>57</v>
      </c>
      <c r="C13" s="50" t="s">
        <v>153</v>
      </c>
      <c r="D13" s="51" t="s">
        <v>33</v>
      </c>
      <c r="E13" t="s">
        <v>916</v>
      </c>
    </row>
    <row r="14" spans="2:11" x14ac:dyDescent="0.3">
      <c r="B14" s="35" t="s">
        <v>25</v>
      </c>
      <c r="C14" s="50" t="s">
        <v>133</v>
      </c>
      <c r="D14" s="51" t="s">
        <v>59</v>
      </c>
      <c r="E14" t="s">
        <v>927</v>
      </c>
    </row>
    <row r="15" spans="2:11" x14ac:dyDescent="0.3">
      <c r="B15" s="36" t="s">
        <v>27</v>
      </c>
      <c r="C15" s="50" t="s">
        <v>150</v>
      </c>
      <c r="D15" s="71" t="s">
        <v>48</v>
      </c>
      <c r="E15" t="s">
        <v>910</v>
      </c>
    </row>
    <row r="16" spans="2:11" x14ac:dyDescent="0.3">
      <c r="B16" s="37" t="s">
        <v>17</v>
      </c>
      <c r="C16" s="50" t="s">
        <v>145</v>
      </c>
      <c r="D16" s="51" t="s">
        <v>43</v>
      </c>
      <c r="E16" t="s">
        <v>923</v>
      </c>
    </row>
    <row r="17" spans="2:5" x14ac:dyDescent="0.3">
      <c r="B17" s="38" t="s">
        <v>37</v>
      </c>
      <c r="C17" s="50" t="s">
        <v>147</v>
      </c>
      <c r="D17" s="70" t="s">
        <v>34</v>
      </c>
      <c r="E17" t="s">
        <v>898</v>
      </c>
    </row>
    <row r="18" spans="2:5" x14ac:dyDescent="0.3">
      <c r="B18" s="39" t="s">
        <v>31</v>
      </c>
      <c r="C18" s="50" t="s">
        <v>129</v>
      </c>
      <c r="D18" s="60" t="s">
        <v>44</v>
      </c>
      <c r="E18" t="s">
        <v>920</v>
      </c>
    </row>
    <row r="19" spans="2:5" x14ac:dyDescent="0.3">
      <c r="B19" t="s">
        <v>43</v>
      </c>
      <c r="C19" s="50" t="s">
        <v>157</v>
      </c>
      <c r="D19" s="51" t="s">
        <v>35</v>
      </c>
      <c r="E19" t="s">
        <v>904</v>
      </c>
    </row>
    <row r="20" spans="2:5" x14ac:dyDescent="0.3">
      <c r="B20" t="s">
        <v>45</v>
      </c>
      <c r="C20" s="50" t="s">
        <v>148</v>
      </c>
      <c r="D20" s="51" t="s">
        <v>60</v>
      </c>
      <c r="E20" t="s">
        <v>911</v>
      </c>
    </row>
    <row r="21" spans="2:5" x14ac:dyDescent="0.3">
      <c r="B21" t="s">
        <v>53</v>
      </c>
      <c r="C21" s="50" t="s">
        <v>137</v>
      </c>
      <c r="D21" s="63" t="s">
        <v>27</v>
      </c>
      <c r="E21" t="s">
        <v>901</v>
      </c>
    </row>
    <row r="22" spans="2:5" x14ac:dyDescent="0.3">
      <c r="B22" t="s">
        <v>33</v>
      </c>
      <c r="C22" s="50" t="s">
        <v>158</v>
      </c>
      <c r="D22" s="51" t="s">
        <v>29</v>
      </c>
      <c r="E22" t="s">
        <v>895</v>
      </c>
    </row>
    <row r="23" spans="2:5" x14ac:dyDescent="0.3">
      <c r="B23" t="s">
        <v>50</v>
      </c>
      <c r="C23" s="50" t="s">
        <v>142</v>
      </c>
      <c r="D23" s="51" t="s">
        <v>51</v>
      </c>
      <c r="E23" t="s">
        <v>907</v>
      </c>
    </row>
    <row r="24" spans="2:5" x14ac:dyDescent="0.3">
      <c r="B24" t="s">
        <v>51</v>
      </c>
      <c r="C24" s="50" t="s">
        <v>144</v>
      </c>
      <c r="D24" s="51" t="s">
        <v>55</v>
      </c>
      <c r="E24" t="s">
        <v>918</v>
      </c>
    </row>
    <row r="25" spans="2:5" x14ac:dyDescent="0.3">
      <c r="B25" t="s">
        <v>60</v>
      </c>
      <c r="C25" s="50" t="s">
        <v>131</v>
      </c>
      <c r="D25" s="58" t="s">
        <v>31</v>
      </c>
      <c r="E25" t="s">
        <v>897</v>
      </c>
    </row>
    <row r="26" spans="2:5" x14ac:dyDescent="0.3">
      <c r="B26" t="s">
        <v>35</v>
      </c>
      <c r="C26" s="50" t="s">
        <v>138</v>
      </c>
      <c r="D26" s="51" t="s">
        <v>45</v>
      </c>
      <c r="E26" t="s">
        <v>902</v>
      </c>
    </row>
    <row r="27" spans="2:5" x14ac:dyDescent="0.3">
      <c r="B27" t="s">
        <v>38</v>
      </c>
      <c r="C27" s="50" t="s">
        <v>136</v>
      </c>
      <c r="D27" s="62" t="s">
        <v>17</v>
      </c>
      <c r="E27" t="s">
        <v>892</v>
      </c>
    </row>
    <row r="28" spans="2:5" x14ac:dyDescent="0.3">
      <c r="B28" t="s">
        <v>55</v>
      </c>
      <c r="C28" s="50" t="s">
        <v>155</v>
      </c>
      <c r="D28" s="51" t="s">
        <v>56</v>
      </c>
      <c r="E28" t="s">
        <v>926</v>
      </c>
    </row>
    <row r="29" spans="2:5" x14ac:dyDescent="0.3">
      <c r="B29" t="s">
        <v>46</v>
      </c>
      <c r="C29" s="50" t="s">
        <v>135</v>
      </c>
      <c r="D29" s="66" t="s">
        <v>52</v>
      </c>
      <c r="E29" t="s">
        <v>908</v>
      </c>
    </row>
    <row r="30" spans="2:5" x14ac:dyDescent="0.3">
      <c r="B30" t="s">
        <v>56</v>
      </c>
      <c r="C30" s="50" t="s">
        <v>149</v>
      </c>
      <c r="D30" s="51" t="s">
        <v>46</v>
      </c>
      <c r="E30" t="s">
        <v>903</v>
      </c>
    </row>
    <row r="31" spans="2:5" x14ac:dyDescent="0.3">
      <c r="B31" t="s">
        <v>59</v>
      </c>
      <c r="C31" s="50" t="s">
        <v>146</v>
      </c>
      <c r="D31" s="67" t="s">
        <v>36</v>
      </c>
      <c r="E31" t="s">
        <v>919</v>
      </c>
    </row>
    <row r="32" spans="2:5" x14ac:dyDescent="0.3">
      <c r="B32" t="s">
        <v>47</v>
      </c>
      <c r="C32" s="50" t="s">
        <v>139</v>
      </c>
      <c r="D32" s="51" t="s">
        <v>47</v>
      </c>
      <c r="E32" t="s">
        <v>899</v>
      </c>
    </row>
    <row r="33" spans="2:5" ht="15" thickBot="1" x14ac:dyDescent="0.35">
      <c r="B33" t="s">
        <v>29</v>
      </c>
      <c r="C33" s="52" t="s">
        <v>154</v>
      </c>
      <c r="D33" s="238" t="s">
        <v>57</v>
      </c>
      <c r="E33" t="s">
        <v>909</v>
      </c>
    </row>
  </sheetData>
  <sortState ref="C3:D33">
    <sortCondition ref="C2"/>
  </sortState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5E993E-F1CA-42D4-998C-575B1B0589E0}">
  <sheetPr codeName="Sheet6"/>
  <dimension ref="A1:Q34"/>
  <sheetViews>
    <sheetView workbookViewId="0">
      <selection activeCell="Z23" sqref="Z23"/>
    </sheetView>
  </sheetViews>
  <sheetFormatPr defaultRowHeight="14.4" x14ac:dyDescent="0.3"/>
  <cols>
    <col min="2" max="2" width="12.33203125" style="84" bestFit="1" customWidth="1"/>
    <col min="3" max="3" width="4.21875" bestFit="1" customWidth="1"/>
    <col min="4" max="4" width="5.44140625" bestFit="1" customWidth="1"/>
    <col min="5" max="5" width="7.33203125" bestFit="1" customWidth="1"/>
    <col min="6" max="6" width="8.21875" bestFit="1" customWidth="1"/>
    <col min="8" max="8" width="3.88671875" bestFit="1" customWidth="1"/>
    <col min="9" max="9" width="4.5546875" bestFit="1" customWidth="1"/>
    <col min="10" max="10" width="6" bestFit="1" customWidth="1"/>
    <col min="11" max="11" width="4.109375" bestFit="1" customWidth="1"/>
    <col min="12" max="12" width="5.5546875" bestFit="1" customWidth="1"/>
    <col min="13" max="14" width="4.6640625" bestFit="1" customWidth="1"/>
    <col min="15" max="15" width="4.77734375" bestFit="1" customWidth="1"/>
    <col min="16" max="16" width="4.33203125" bestFit="1" customWidth="1"/>
    <col min="17" max="17" width="5.44140625" bestFit="1" customWidth="1"/>
  </cols>
  <sheetData>
    <row r="1" spans="1:17" ht="15" thickBot="1" x14ac:dyDescent="0.35">
      <c r="A1" s="3" t="s">
        <v>85</v>
      </c>
      <c r="B1" s="80">
        <v>1</v>
      </c>
      <c r="C1" s="6">
        <v>2</v>
      </c>
      <c r="D1" s="5">
        <v>3</v>
      </c>
      <c r="E1" s="7">
        <v>4</v>
      </c>
      <c r="F1" s="8">
        <v>5</v>
      </c>
      <c r="G1" s="9">
        <v>6</v>
      </c>
      <c r="H1" s="10">
        <v>7</v>
      </c>
      <c r="I1" s="11">
        <v>8</v>
      </c>
      <c r="J1" s="12">
        <v>9</v>
      </c>
      <c r="K1" s="13">
        <v>10</v>
      </c>
      <c r="L1" s="14">
        <v>11</v>
      </c>
      <c r="M1" s="15">
        <v>12</v>
      </c>
      <c r="N1" s="16">
        <v>13</v>
      </c>
      <c r="O1" s="17">
        <v>14</v>
      </c>
      <c r="P1" s="18">
        <v>15</v>
      </c>
      <c r="Q1" s="4">
        <v>16</v>
      </c>
    </row>
    <row r="2" spans="1:17" x14ac:dyDescent="0.3">
      <c r="B2" s="81" t="s">
        <v>62</v>
      </c>
      <c r="C2" s="73" t="s">
        <v>67</v>
      </c>
      <c r="D2" s="73" t="s">
        <v>68</v>
      </c>
      <c r="E2" s="73" t="s">
        <v>69</v>
      </c>
      <c r="F2" s="73" t="s">
        <v>70</v>
      </c>
      <c r="G2" s="73" t="s">
        <v>71</v>
      </c>
      <c r="H2" s="73" t="s">
        <v>72</v>
      </c>
      <c r="I2" s="73" t="s">
        <v>73</v>
      </c>
      <c r="J2" s="73" t="s">
        <v>74</v>
      </c>
      <c r="K2" s="73" t="s">
        <v>75</v>
      </c>
      <c r="L2" s="73" t="s">
        <v>76</v>
      </c>
      <c r="M2" s="73" t="s">
        <v>77</v>
      </c>
      <c r="N2" s="73" t="s">
        <v>78</v>
      </c>
      <c r="O2" s="73" t="s">
        <v>79</v>
      </c>
      <c r="P2" s="73" t="s">
        <v>80</v>
      </c>
      <c r="Q2" s="74" t="s">
        <v>109</v>
      </c>
    </row>
    <row r="3" spans="1:17" x14ac:dyDescent="0.3">
      <c r="B3" s="82" t="s">
        <v>52</v>
      </c>
      <c r="C3" s="76">
        <v>251</v>
      </c>
      <c r="D3" s="76">
        <v>160</v>
      </c>
      <c r="E3" s="76">
        <v>63.8</v>
      </c>
      <c r="F3" s="76">
        <v>7.9</v>
      </c>
      <c r="G3" s="76">
        <v>1985</v>
      </c>
      <c r="H3" s="76">
        <v>12</v>
      </c>
      <c r="I3" s="76">
        <v>6</v>
      </c>
      <c r="J3" s="76">
        <v>94.1</v>
      </c>
      <c r="K3" s="76">
        <v>88</v>
      </c>
      <c r="L3" s="76">
        <v>35.1</v>
      </c>
      <c r="M3" s="76">
        <v>26</v>
      </c>
      <c r="N3" s="76">
        <v>3</v>
      </c>
      <c r="O3" s="76">
        <v>57</v>
      </c>
      <c r="P3" s="76">
        <v>17</v>
      </c>
      <c r="Q3" s="77">
        <v>88</v>
      </c>
    </row>
    <row r="4" spans="1:17" x14ac:dyDescent="0.3">
      <c r="B4" s="82" t="s">
        <v>40</v>
      </c>
      <c r="C4" s="76">
        <v>160</v>
      </c>
      <c r="D4" s="76">
        <v>94</v>
      </c>
      <c r="E4" s="76">
        <v>58.8</v>
      </c>
      <c r="F4" s="76">
        <v>7.5</v>
      </c>
      <c r="G4" s="76">
        <v>1204</v>
      </c>
      <c r="H4" s="76">
        <v>7</v>
      </c>
      <c r="I4" s="76">
        <v>6</v>
      </c>
      <c r="J4" s="76">
        <v>81.400000000000006</v>
      </c>
      <c r="K4" s="76">
        <v>49</v>
      </c>
      <c r="L4" s="76">
        <v>30.6</v>
      </c>
      <c r="M4" s="76">
        <v>19</v>
      </c>
      <c r="N4" s="76">
        <v>3</v>
      </c>
      <c r="O4" s="76">
        <v>56</v>
      </c>
      <c r="P4" s="76">
        <v>31</v>
      </c>
      <c r="Q4" s="77">
        <v>189</v>
      </c>
    </row>
    <row r="5" spans="1:17" x14ac:dyDescent="0.3">
      <c r="B5" s="82" t="s">
        <v>41</v>
      </c>
      <c r="C5" s="76">
        <v>306</v>
      </c>
      <c r="D5" s="76">
        <v>212</v>
      </c>
      <c r="E5" s="76">
        <v>69.3</v>
      </c>
      <c r="F5" s="76">
        <v>7.7</v>
      </c>
      <c r="G5" s="76">
        <v>2352</v>
      </c>
      <c r="H5" s="76">
        <v>17</v>
      </c>
      <c r="I5" s="76">
        <v>6</v>
      </c>
      <c r="J5" s="76">
        <v>102.2</v>
      </c>
      <c r="K5" s="76">
        <v>112</v>
      </c>
      <c r="L5" s="76">
        <v>36.6</v>
      </c>
      <c r="M5" s="76">
        <v>28</v>
      </c>
      <c r="N5" s="76">
        <v>8</v>
      </c>
      <c r="O5" s="76" t="s">
        <v>100</v>
      </c>
      <c r="P5" s="76">
        <v>30</v>
      </c>
      <c r="Q5" s="77">
        <v>208</v>
      </c>
    </row>
    <row r="6" spans="1:17" x14ac:dyDescent="0.3">
      <c r="B6" s="82" t="s">
        <v>22</v>
      </c>
      <c r="C6" s="76">
        <v>271</v>
      </c>
      <c r="D6" s="76">
        <v>175</v>
      </c>
      <c r="E6" s="76">
        <v>64.599999999999994</v>
      </c>
      <c r="F6" s="76">
        <v>8.1</v>
      </c>
      <c r="G6" s="76">
        <v>2206</v>
      </c>
      <c r="H6" s="76">
        <v>19</v>
      </c>
      <c r="I6" s="76">
        <v>6</v>
      </c>
      <c r="J6" s="76">
        <v>104</v>
      </c>
      <c r="K6" s="76">
        <v>104</v>
      </c>
      <c r="L6" s="76">
        <v>38.4</v>
      </c>
      <c r="M6" s="76">
        <v>29</v>
      </c>
      <c r="N6" s="76">
        <v>8</v>
      </c>
      <c r="O6" s="76" t="s">
        <v>121</v>
      </c>
      <c r="P6" s="76">
        <v>11</v>
      </c>
      <c r="Q6" s="77">
        <v>52</v>
      </c>
    </row>
    <row r="7" spans="1:17" x14ac:dyDescent="0.3">
      <c r="B7" s="82" t="s">
        <v>32</v>
      </c>
      <c r="C7" s="76">
        <v>274</v>
      </c>
      <c r="D7" s="76">
        <v>158</v>
      </c>
      <c r="E7" s="76">
        <v>57.7</v>
      </c>
      <c r="F7" s="76">
        <v>7</v>
      </c>
      <c r="G7" s="76">
        <v>1919</v>
      </c>
      <c r="H7" s="76">
        <v>6</v>
      </c>
      <c r="I7" s="76">
        <v>5</v>
      </c>
      <c r="J7" s="76">
        <v>79</v>
      </c>
      <c r="K7" s="76">
        <v>79</v>
      </c>
      <c r="L7" s="76">
        <v>28.8</v>
      </c>
      <c r="M7" s="76">
        <v>29</v>
      </c>
      <c r="N7" s="76">
        <v>6</v>
      </c>
      <c r="O7" s="76" t="s">
        <v>81</v>
      </c>
      <c r="P7" s="76">
        <v>24</v>
      </c>
      <c r="Q7" s="77">
        <v>155</v>
      </c>
    </row>
    <row r="8" spans="1:17" x14ac:dyDescent="0.3">
      <c r="B8" s="82" t="s">
        <v>42</v>
      </c>
      <c r="C8" s="76">
        <v>256</v>
      </c>
      <c r="D8" s="76">
        <v>163</v>
      </c>
      <c r="E8" s="76">
        <v>63.7</v>
      </c>
      <c r="F8" s="76">
        <v>7.3</v>
      </c>
      <c r="G8" s="76">
        <v>1862</v>
      </c>
      <c r="H8" s="76">
        <v>7</v>
      </c>
      <c r="I8" s="76">
        <v>6</v>
      </c>
      <c r="J8" s="76">
        <v>84.8</v>
      </c>
      <c r="K8" s="76">
        <v>90</v>
      </c>
      <c r="L8" s="76">
        <v>35.200000000000003</v>
      </c>
      <c r="M8" s="76">
        <v>23</v>
      </c>
      <c r="N8" s="76">
        <v>3</v>
      </c>
      <c r="O8" s="76">
        <v>55</v>
      </c>
      <c r="P8" s="76">
        <v>16</v>
      </c>
      <c r="Q8" s="77">
        <v>93</v>
      </c>
    </row>
    <row r="9" spans="1:17" x14ac:dyDescent="0.3">
      <c r="B9" s="82" t="s">
        <v>36</v>
      </c>
      <c r="C9" s="76">
        <v>340</v>
      </c>
      <c r="D9" s="76">
        <v>224</v>
      </c>
      <c r="E9" s="76">
        <v>65.900000000000006</v>
      </c>
      <c r="F9" s="76">
        <v>6.7</v>
      </c>
      <c r="G9" s="76">
        <v>2267</v>
      </c>
      <c r="H9" s="76">
        <v>9</v>
      </c>
      <c r="I9" s="76">
        <v>1</v>
      </c>
      <c r="J9" s="76">
        <v>92.4</v>
      </c>
      <c r="K9" s="76">
        <v>110</v>
      </c>
      <c r="L9" s="76">
        <v>32.4</v>
      </c>
      <c r="M9" s="76">
        <v>26</v>
      </c>
      <c r="N9" s="76">
        <v>5</v>
      </c>
      <c r="O9" s="76">
        <v>51</v>
      </c>
      <c r="P9" s="76">
        <v>13</v>
      </c>
      <c r="Q9" s="77">
        <v>99</v>
      </c>
    </row>
    <row r="10" spans="1:17" x14ac:dyDescent="0.3">
      <c r="B10" s="82" t="s">
        <v>49</v>
      </c>
      <c r="C10" s="76">
        <v>329</v>
      </c>
      <c r="D10" s="76">
        <v>217</v>
      </c>
      <c r="E10" s="76">
        <v>66</v>
      </c>
      <c r="F10" s="76">
        <v>6.1</v>
      </c>
      <c r="G10" s="76">
        <v>2005</v>
      </c>
      <c r="H10" s="76">
        <v>10</v>
      </c>
      <c r="I10" s="76">
        <v>6</v>
      </c>
      <c r="J10" s="76">
        <v>85</v>
      </c>
      <c r="K10" s="76">
        <v>102</v>
      </c>
      <c r="L10" s="76">
        <v>31</v>
      </c>
      <c r="M10" s="76">
        <v>23</v>
      </c>
      <c r="N10" s="76">
        <v>0</v>
      </c>
      <c r="O10" s="76" t="s">
        <v>929</v>
      </c>
      <c r="P10" s="76">
        <v>20</v>
      </c>
      <c r="Q10" s="77">
        <v>159</v>
      </c>
    </row>
    <row r="11" spans="1:17" x14ac:dyDescent="0.3">
      <c r="B11" s="82" t="s">
        <v>44</v>
      </c>
      <c r="C11" s="76">
        <v>308</v>
      </c>
      <c r="D11" s="76">
        <v>203</v>
      </c>
      <c r="E11" s="76">
        <v>65.900000000000006</v>
      </c>
      <c r="F11" s="76">
        <v>6.5</v>
      </c>
      <c r="G11" s="76">
        <v>2009</v>
      </c>
      <c r="H11" s="76">
        <v>12</v>
      </c>
      <c r="I11" s="76">
        <v>4</v>
      </c>
      <c r="J11" s="76">
        <v>91.8</v>
      </c>
      <c r="K11" s="76">
        <v>95</v>
      </c>
      <c r="L11" s="76">
        <v>30.8</v>
      </c>
      <c r="M11" s="76">
        <v>24</v>
      </c>
      <c r="N11" s="76">
        <v>4</v>
      </c>
      <c r="O11" s="76">
        <v>54</v>
      </c>
      <c r="P11" s="76">
        <v>10</v>
      </c>
      <c r="Q11" s="77">
        <v>53</v>
      </c>
    </row>
    <row r="12" spans="1:17" x14ac:dyDescent="0.3">
      <c r="B12" s="82" t="s">
        <v>34</v>
      </c>
      <c r="C12" s="76">
        <v>266</v>
      </c>
      <c r="D12" s="76">
        <v>176</v>
      </c>
      <c r="E12" s="76">
        <v>66.2</v>
      </c>
      <c r="F12" s="76">
        <v>8.1</v>
      </c>
      <c r="G12" s="76">
        <v>2159</v>
      </c>
      <c r="H12" s="76">
        <v>20</v>
      </c>
      <c r="I12" s="76">
        <v>5</v>
      </c>
      <c r="J12" s="76">
        <v>108.3</v>
      </c>
      <c r="K12" s="76">
        <v>115</v>
      </c>
      <c r="L12" s="76">
        <v>43.2</v>
      </c>
      <c r="M12" s="76">
        <v>32</v>
      </c>
      <c r="N12" s="76">
        <v>7</v>
      </c>
      <c r="O12" s="76">
        <v>57</v>
      </c>
      <c r="P12" s="76">
        <v>12</v>
      </c>
      <c r="Q12" s="77">
        <v>87</v>
      </c>
    </row>
    <row r="13" spans="1:17" x14ac:dyDescent="0.3">
      <c r="B13" s="82" t="s">
        <v>48</v>
      </c>
      <c r="C13" s="76">
        <v>320</v>
      </c>
      <c r="D13" s="76">
        <v>220</v>
      </c>
      <c r="E13" s="76">
        <v>68.8</v>
      </c>
      <c r="F13" s="76">
        <v>6.9</v>
      </c>
      <c r="G13" s="76">
        <v>2209</v>
      </c>
      <c r="H13" s="76">
        <v>9</v>
      </c>
      <c r="I13" s="76">
        <v>9</v>
      </c>
      <c r="J13" s="76">
        <v>85.8</v>
      </c>
      <c r="K13" s="76">
        <v>111</v>
      </c>
      <c r="L13" s="76">
        <v>34.700000000000003</v>
      </c>
      <c r="M13" s="76">
        <v>25</v>
      </c>
      <c r="N13" s="76">
        <v>2</v>
      </c>
      <c r="O13" s="76">
        <v>47</v>
      </c>
      <c r="P13" s="76">
        <v>26</v>
      </c>
      <c r="Q13" s="77">
        <v>196</v>
      </c>
    </row>
    <row r="14" spans="1:17" x14ac:dyDescent="0.3">
      <c r="B14" s="82" t="s">
        <v>57</v>
      </c>
      <c r="C14" s="76">
        <v>296</v>
      </c>
      <c r="D14" s="76">
        <v>187</v>
      </c>
      <c r="E14" s="76">
        <v>63.2</v>
      </c>
      <c r="F14" s="76">
        <v>6.6</v>
      </c>
      <c r="G14" s="76">
        <v>1969</v>
      </c>
      <c r="H14" s="76">
        <v>13</v>
      </c>
      <c r="I14" s="76">
        <v>8</v>
      </c>
      <c r="J14" s="76">
        <v>85.8</v>
      </c>
      <c r="K14" s="76">
        <v>92</v>
      </c>
      <c r="L14" s="76">
        <v>31.1</v>
      </c>
      <c r="M14" s="76">
        <v>24</v>
      </c>
      <c r="N14" s="76">
        <v>5</v>
      </c>
      <c r="O14" s="76" t="s">
        <v>84</v>
      </c>
      <c r="P14" s="76">
        <v>26</v>
      </c>
      <c r="Q14" s="77">
        <v>156</v>
      </c>
    </row>
    <row r="15" spans="1:17" x14ac:dyDescent="0.3">
      <c r="B15" s="82" t="s">
        <v>25</v>
      </c>
      <c r="C15" s="76">
        <v>237</v>
      </c>
      <c r="D15" s="76">
        <v>144</v>
      </c>
      <c r="E15" s="76">
        <v>60.8</v>
      </c>
      <c r="F15" s="76">
        <v>6.8</v>
      </c>
      <c r="G15" s="76">
        <v>1611</v>
      </c>
      <c r="H15" s="76">
        <v>8</v>
      </c>
      <c r="I15" s="76">
        <v>5</v>
      </c>
      <c r="J15" s="76">
        <v>83.5</v>
      </c>
      <c r="K15" s="76">
        <v>81</v>
      </c>
      <c r="L15" s="76">
        <v>34.200000000000003</v>
      </c>
      <c r="M15" s="76">
        <v>19</v>
      </c>
      <c r="N15" s="76">
        <v>2</v>
      </c>
      <c r="O15" s="76">
        <v>46</v>
      </c>
      <c r="P15" s="76">
        <v>12</v>
      </c>
      <c r="Q15" s="77">
        <v>86</v>
      </c>
    </row>
    <row r="16" spans="1:17" x14ac:dyDescent="0.3">
      <c r="B16" s="82" t="s">
        <v>27</v>
      </c>
      <c r="C16" s="76">
        <v>292</v>
      </c>
      <c r="D16" s="76">
        <v>193</v>
      </c>
      <c r="E16" s="76">
        <v>66.099999999999994</v>
      </c>
      <c r="F16" s="76">
        <v>8.4</v>
      </c>
      <c r="G16" s="76">
        <v>2455</v>
      </c>
      <c r="H16" s="76">
        <v>15</v>
      </c>
      <c r="I16" s="76">
        <v>7</v>
      </c>
      <c r="J16" s="76">
        <v>99.3</v>
      </c>
      <c r="K16" s="76">
        <v>112</v>
      </c>
      <c r="L16" s="76">
        <v>38.4</v>
      </c>
      <c r="M16" s="76">
        <v>31</v>
      </c>
      <c r="N16" s="76">
        <v>8</v>
      </c>
      <c r="O16" s="76" t="s">
        <v>82</v>
      </c>
      <c r="P16" s="76">
        <v>17</v>
      </c>
      <c r="Q16" s="77">
        <v>115</v>
      </c>
    </row>
    <row r="17" spans="2:17" x14ac:dyDescent="0.3">
      <c r="B17" s="82" t="s">
        <v>17</v>
      </c>
      <c r="C17" s="76">
        <v>241</v>
      </c>
      <c r="D17" s="76">
        <v>164</v>
      </c>
      <c r="E17" s="76">
        <v>68</v>
      </c>
      <c r="F17" s="76">
        <v>8.6</v>
      </c>
      <c r="G17" s="76">
        <v>2065</v>
      </c>
      <c r="H17" s="76">
        <v>12</v>
      </c>
      <c r="I17" s="76">
        <v>2</v>
      </c>
      <c r="J17" s="76">
        <v>107.6</v>
      </c>
      <c r="K17" s="76">
        <v>97</v>
      </c>
      <c r="L17" s="76">
        <v>40.200000000000003</v>
      </c>
      <c r="M17" s="76">
        <v>31</v>
      </c>
      <c r="N17" s="76">
        <v>6</v>
      </c>
      <c r="O17" s="76">
        <v>54</v>
      </c>
      <c r="P17" s="76">
        <v>22</v>
      </c>
      <c r="Q17" s="77">
        <v>127</v>
      </c>
    </row>
    <row r="18" spans="2:17" x14ac:dyDescent="0.3">
      <c r="B18" s="82" t="s">
        <v>37</v>
      </c>
      <c r="C18" s="76">
        <v>178</v>
      </c>
      <c r="D18" s="76">
        <v>112</v>
      </c>
      <c r="E18" s="76">
        <v>62.9</v>
      </c>
      <c r="F18" s="76">
        <v>8</v>
      </c>
      <c r="G18" s="76">
        <v>1432</v>
      </c>
      <c r="H18" s="76">
        <v>10</v>
      </c>
      <c r="I18" s="76">
        <v>6</v>
      </c>
      <c r="J18" s="76">
        <v>92.7</v>
      </c>
      <c r="K18" s="76">
        <v>71</v>
      </c>
      <c r="L18" s="76">
        <v>39.9</v>
      </c>
      <c r="M18" s="76">
        <v>22</v>
      </c>
      <c r="N18" s="76">
        <v>3</v>
      </c>
      <c r="O18" s="76" t="s">
        <v>84</v>
      </c>
      <c r="P18" s="76">
        <v>19</v>
      </c>
      <c r="Q18" s="77">
        <v>131</v>
      </c>
    </row>
    <row r="19" spans="2:17" x14ac:dyDescent="0.3">
      <c r="B19" s="82" t="s">
        <v>31</v>
      </c>
      <c r="C19" s="76">
        <v>223</v>
      </c>
      <c r="D19" s="76">
        <v>144</v>
      </c>
      <c r="E19" s="76">
        <v>64.599999999999994</v>
      </c>
      <c r="F19" s="76">
        <v>6.3</v>
      </c>
      <c r="G19" s="76">
        <v>1410</v>
      </c>
      <c r="H19" s="76">
        <v>6</v>
      </c>
      <c r="I19" s="76">
        <v>3</v>
      </c>
      <c r="J19" s="76">
        <v>85.6</v>
      </c>
      <c r="K19" s="76">
        <v>71</v>
      </c>
      <c r="L19" s="76">
        <v>31.8</v>
      </c>
      <c r="M19" s="76">
        <v>9</v>
      </c>
      <c r="N19" s="76">
        <v>2</v>
      </c>
      <c r="O19" s="76" t="s">
        <v>83</v>
      </c>
      <c r="P19" s="76">
        <v>25</v>
      </c>
      <c r="Q19" s="77">
        <v>137</v>
      </c>
    </row>
    <row r="20" spans="2:17" x14ac:dyDescent="0.3">
      <c r="B20" s="82" t="s">
        <v>43</v>
      </c>
      <c r="C20" s="76">
        <v>278</v>
      </c>
      <c r="D20" s="76">
        <v>173</v>
      </c>
      <c r="E20" s="76">
        <v>62.2</v>
      </c>
      <c r="F20" s="76">
        <v>6.6</v>
      </c>
      <c r="G20" s="76">
        <v>1840</v>
      </c>
      <c r="H20" s="76">
        <v>10</v>
      </c>
      <c r="I20" s="76">
        <v>6</v>
      </c>
      <c r="J20" s="76">
        <v>84.5</v>
      </c>
      <c r="K20" s="76">
        <v>96</v>
      </c>
      <c r="L20" s="76">
        <v>34.5</v>
      </c>
      <c r="M20" s="76">
        <v>24</v>
      </c>
      <c r="N20" s="76">
        <v>2</v>
      </c>
      <c r="O20" s="76">
        <v>49</v>
      </c>
      <c r="P20" s="76">
        <v>12</v>
      </c>
      <c r="Q20" s="77">
        <v>89</v>
      </c>
    </row>
    <row r="21" spans="2:17" x14ac:dyDescent="0.3">
      <c r="B21" s="82" t="s">
        <v>45</v>
      </c>
      <c r="C21" s="76">
        <v>299</v>
      </c>
      <c r="D21" s="76">
        <v>171</v>
      </c>
      <c r="E21" s="76">
        <v>57.2</v>
      </c>
      <c r="F21" s="76">
        <v>6.6</v>
      </c>
      <c r="G21" s="76">
        <v>1968</v>
      </c>
      <c r="H21" s="76">
        <v>9</v>
      </c>
      <c r="I21" s="76">
        <v>8</v>
      </c>
      <c r="J21" s="76">
        <v>76</v>
      </c>
      <c r="K21" s="76">
        <v>92</v>
      </c>
      <c r="L21" s="76">
        <v>30.8</v>
      </c>
      <c r="M21" s="76">
        <v>22</v>
      </c>
      <c r="N21" s="76">
        <v>5</v>
      </c>
      <c r="O21" s="76">
        <v>79</v>
      </c>
      <c r="P21" s="76">
        <v>19</v>
      </c>
      <c r="Q21" s="77">
        <v>133</v>
      </c>
    </row>
    <row r="22" spans="2:17" x14ac:dyDescent="0.3">
      <c r="B22" s="82" t="s">
        <v>53</v>
      </c>
      <c r="C22" s="76">
        <v>250</v>
      </c>
      <c r="D22" s="76">
        <v>160</v>
      </c>
      <c r="E22" s="76">
        <v>64</v>
      </c>
      <c r="F22" s="76">
        <v>7.6</v>
      </c>
      <c r="G22" s="76">
        <v>1910</v>
      </c>
      <c r="H22" s="76">
        <v>12</v>
      </c>
      <c r="I22" s="76">
        <v>6</v>
      </c>
      <c r="J22" s="76">
        <v>93.2</v>
      </c>
      <c r="K22" s="76">
        <v>90</v>
      </c>
      <c r="L22" s="76">
        <v>36</v>
      </c>
      <c r="M22" s="76">
        <v>29</v>
      </c>
      <c r="N22" s="76">
        <v>4</v>
      </c>
      <c r="O22" s="76">
        <v>81</v>
      </c>
      <c r="P22" s="76">
        <v>13</v>
      </c>
      <c r="Q22" s="77">
        <v>102</v>
      </c>
    </row>
    <row r="23" spans="2:17" x14ac:dyDescent="0.3">
      <c r="B23" s="82" t="s">
        <v>33</v>
      </c>
      <c r="C23" s="76">
        <v>283</v>
      </c>
      <c r="D23" s="76">
        <v>188</v>
      </c>
      <c r="E23" s="76">
        <v>66.400000000000006</v>
      </c>
      <c r="F23" s="76">
        <v>6.6</v>
      </c>
      <c r="G23" s="76">
        <v>1873</v>
      </c>
      <c r="H23" s="76">
        <v>13</v>
      </c>
      <c r="I23" s="76">
        <v>4</v>
      </c>
      <c r="J23" s="76">
        <v>94.4</v>
      </c>
      <c r="K23" s="76">
        <v>88</v>
      </c>
      <c r="L23" s="76">
        <v>31.1</v>
      </c>
      <c r="M23" s="76">
        <v>27</v>
      </c>
      <c r="N23" s="76">
        <v>2</v>
      </c>
      <c r="O23" s="76">
        <v>55</v>
      </c>
      <c r="P23" s="76">
        <v>17</v>
      </c>
      <c r="Q23" s="77">
        <v>134</v>
      </c>
    </row>
    <row r="24" spans="2:17" x14ac:dyDescent="0.3">
      <c r="B24" s="82" t="s">
        <v>50</v>
      </c>
      <c r="C24" s="76">
        <v>238</v>
      </c>
      <c r="D24" s="76">
        <v>137</v>
      </c>
      <c r="E24" s="76">
        <v>57.6</v>
      </c>
      <c r="F24" s="76">
        <v>6.9</v>
      </c>
      <c r="G24" s="76">
        <v>1635</v>
      </c>
      <c r="H24" s="76">
        <v>7</v>
      </c>
      <c r="I24" s="76">
        <v>6</v>
      </c>
      <c r="J24" s="76">
        <v>78</v>
      </c>
      <c r="K24" s="76">
        <v>62</v>
      </c>
      <c r="L24" s="76">
        <v>26</v>
      </c>
      <c r="M24" s="76">
        <v>25</v>
      </c>
      <c r="N24" s="76">
        <v>5</v>
      </c>
      <c r="O24" s="76">
        <v>75</v>
      </c>
      <c r="P24" s="76">
        <v>21</v>
      </c>
      <c r="Q24" s="77">
        <v>138</v>
      </c>
    </row>
    <row r="25" spans="2:17" x14ac:dyDescent="0.3">
      <c r="B25" s="82" t="s">
        <v>51</v>
      </c>
      <c r="C25" s="76">
        <v>236</v>
      </c>
      <c r="D25" s="76">
        <v>161</v>
      </c>
      <c r="E25" s="76">
        <v>68.2</v>
      </c>
      <c r="F25" s="76">
        <v>7.7</v>
      </c>
      <c r="G25" s="76">
        <v>1811</v>
      </c>
      <c r="H25" s="76">
        <v>8</v>
      </c>
      <c r="I25" s="76">
        <v>10</v>
      </c>
      <c r="J25" s="76">
        <v>84.6</v>
      </c>
      <c r="K25" s="76">
        <v>81</v>
      </c>
      <c r="L25" s="76">
        <v>34.299999999999997</v>
      </c>
      <c r="M25" s="76">
        <v>30</v>
      </c>
      <c r="N25" s="76">
        <v>5</v>
      </c>
      <c r="O25" s="76" t="s">
        <v>828</v>
      </c>
      <c r="P25" s="76">
        <v>18</v>
      </c>
      <c r="Q25" s="77">
        <v>120</v>
      </c>
    </row>
    <row r="26" spans="2:17" x14ac:dyDescent="0.3">
      <c r="B26" s="82" t="s">
        <v>60</v>
      </c>
      <c r="C26" s="76">
        <v>251</v>
      </c>
      <c r="D26" s="76">
        <v>158</v>
      </c>
      <c r="E26" s="76">
        <v>63</v>
      </c>
      <c r="F26" s="76">
        <v>6.8</v>
      </c>
      <c r="G26" s="76">
        <v>1697</v>
      </c>
      <c r="H26" s="76">
        <v>9</v>
      </c>
      <c r="I26" s="76">
        <v>5</v>
      </c>
      <c r="J26" s="76">
        <v>86.4</v>
      </c>
      <c r="K26" s="76">
        <v>84</v>
      </c>
      <c r="L26" s="76">
        <v>33.5</v>
      </c>
      <c r="M26" s="76">
        <v>19</v>
      </c>
      <c r="N26" s="76">
        <v>5</v>
      </c>
      <c r="O26" s="76">
        <v>60</v>
      </c>
      <c r="P26" s="76">
        <v>17</v>
      </c>
      <c r="Q26" s="77">
        <v>120</v>
      </c>
    </row>
    <row r="27" spans="2:17" x14ac:dyDescent="0.3">
      <c r="B27" s="82" t="s">
        <v>35</v>
      </c>
      <c r="C27" s="76">
        <v>260</v>
      </c>
      <c r="D27" s="76">
        <v>183</v>
      </c>
      <c r="E27" s="76">
        <v>70.400000000000006</v>
      </c>
      <c r="F27" s="76">
        <v>6.8</v>
      </c>
      <c r="G27" s="76">
        <v>1775</v>
      </c>
      <c r="H27" s="76">
        <v>7</v>
      </c>
      <c r="I27" s="76">
        <v>8</v>
      </c>
      <c r="J27" s="76">
        <v>85.3</v>
      </c>
      <c r="K27" s="76">
        <v>93</v>
      </c>
      <c r="L27" s="76">
        <v>35.799999999999997</v>
      </c>
      <c r="M27" s="76">
        <v>17</v>
      </c>
      <c r="N27" s="76">
        <v>2</v>
      </c>
      <c r="O27" s="76" t="s">
        <v>84</v>
      </c>
      <c r="P27" s="76">
        <v>24</v>
      </c>
      <c r="Q27" s="77">
        <v>172</v>
      </c>
    </row>
    <row r="28" spans="2:17" x14ac:dyDescent="0.3">
      <c r="B28" s="82" t="s">
        <v>38</v>
      </c>
      <c r="C28" s="76">
        <v>235</v>
      </c>
      <c r="D28" s="76">
        <v>148</v>
      </c>
      <c r="E28" s="76">
        <v>63</v>
      </c>
      <c r="F28" s="76">
        <v>7</v>
      </c>
      <c r="G28" s="76">
        <v>1635</v>
      </c>
      <c r="H28" s="76">
        <v>15</v>
      </c>
      <c r="I28" s="76">
        <v>6</v>
      </c>
      <c r="J28" s="76">
        <v>94.2</v>
      </c>
      <c r="K28" s="76">
        <v>79</v>
      </c>
      <c r="L28" s="76">
        <v>33.6</v>
      </c>
      <c r="M28" s="76">
        <v>17</v>
      </c>
      <c r="N28" s="76">
        <v>2</v>
      </c>
      <c r="O28" s="76" t="s">
        <v>84</v>
      </c>
      <c r="P28" s="76">
        <v>17</v>
      </c>
      <c r="Q28" s="77">
        <v>85</v>
      </c>
    </row>
    <row r="29" spans="2:17" x14ac:dyDescent="0.3">
      <c r="B29" s="82" t="s">
        <v>55</v>
      </c>
      <c r="C29" s="76">
        <v>284</v>
      </c>
      <c r="D29" s="76">
        <v>184</v>
      </c>
      <c r="E29" s="76">
        <v>64.8</v>
      </c>
      <c r="F29" s="76">
        <v>7.5</v>
      </c>
      <c r="G29" s="76">
        <v>2121</v>
      </c>
      <c r="H29" s="76">
        <v>14</v>
      </c>
      <c r="I29" s="76">
        <v>9</v>
      </c>
      <c r="J29" s="76">
        <v>90.4</v>
      </c>
      <c r="K29" s="76">
        <v>96</v>
      </c>
      <c r="L29" s="76">
        <v>33.799999999999997</v>
      </c>
      <c r="M29" s="76">
        <v>26</v>
      </c>
      <c r="N29" s="76">
        <v>8</v>
      </c>
      <c r="O29" s="76">
        <v>64</v>
      </c>
      <c r="P29" s="76">
        <v>15</v>
      </c>
      <c r="Q29" s="77">
        <v>96</v>
      </c>
    </row>
    <row r="30" spans="2:17" x14ac:dyDescent="0.3">
      <c r="B30" s="82" t="s">
        <v>46</v>
      </c>
      <c r="C30" s="76">
        <v>250</v>
      </c>
      <c r="D30" s="76">
        <v>181</v>
      </c>
      <c r="E30" s="76">
        <v>72.400000000000006</v>
      </c>
      <c r="F30" s="76">
        <v>7.7</v>
      </c>
      <c r="G30" s="76">
        <v>1924</v>
      </c>
      <c r="H30" s="76">
        <v>13</v>
      </c>
      <c r="I30" s="76">
        <v>4</v>
      </c>
      <c r="J30" s="76">
        <v>105.2</v>
      </c>
      <c r="K30" s="76">
        <v>91</v>
      </c>
      <c r="L30" s="76">
        <v>36.4</v>
      </c>
      <c r="M30" s="76">
        <v>22</v>
      </c>
      <c r="N30" s="76">
        <v>3</v>
      </c>
      <c r="O30" s="76">
        <v>54</v>
      </c>
      <c r="P30" s="76">
        <v>19</v>
      </c>
      <c r="Q30" s="77">
        <v>153</v>
      </c>
    </row>
    <row r="31" spans="2:17" x14ac:dyDescent="0.3">
      <c r="B31" s="82" t="s">
        <v>56</v>
      </c>
      <c r="C31" s="76">
        <v>295</v>
      </c>
      <c r="D31" s="76">
        <v>192</v>
      </c>
      <c r="E31" s="76">
        <v>65.099999999999994</v>
      </c>
      <c r="F31" s="76">
        <v>6</v>
      </c>
      <c r="G31" s="76">
        <v>1764</v>
      </c>
      <c r="H31" s="76">
        <v>6</v>
      </c>
      <c r="I31" s="76">
        <v>10</v>
      </c>
      <c r="J31" s="76">
        <v>73.900000000000006</v>
      </c>
      <c r="K31" s="76">
        <v>93</v>
      </c>
      <c r="L31" s="76">
        <v>31.5</v>
      </c>
      <c r="M31" s="76">
        <v>21</v>
      </c>
      <c r="N31" s="76">
        <v>1</v>
      </c>
      <c r="O31" s="76" t="s">
        <v>930</v>
      </c>
      <c r="P31" s="76">
        <v>21</v>
      </c>
      <c r="Q31" s="77">
        <v>131</v>
      </c>
    </row>
    <row r="32" spans="2:17" x14ac:dyDescent="0.3">
      <c r="B32" s="82" t="s">
        <v>59</v>
      </c>
      <c r="C32" s="76">
        <v>259</v>
      </c>
      <c r="D32" s="76">
        <v>162</v>
      </c>
      <c r="E32" s="76">
        <v>62.6</v>
      </c>
      <c r="F32" s="76">
        <v>6.4</v>
      </c>
      <c r="G32" s="76">
        <v>1656</v>
      </c>
      <c r="H32" s="76">
        <v>10</v>
      </c>
      <c r="I32" s="76">
        <v>8</v>
      </c>
      <c r="J32" s="76">
        <v>80.8</v>
      </c>
      <c r="K32" s="76">
        <v>69</v>
      </c>
      <c r="L32" s="76">
        <v>26.6</v>
      </c>
      <c r="M32" s="76">
        <v>28</v>
      </c>
      <c r="N32" s="76">
        <v>4</v>
      </c>
      <c r="O32" s="76">
        <v>58</v>
      </c>
      <c r="P32" s="76">
        <v>19</v>
      </c>
      <c r="Q32" s="77">
        <v>147</v>
      </c>
    </row>
    <row r="33" spans="2:17" x14ac:dyDescent="0.3">
      <c r="B33" s="82" t="s">
        <v>47</v>
      </c>
      <c r="C33" s="76">
        <v>160</v>
      </c>
      <c r="D33" s="76">
        <v>102</v>
      </c>
      <c r="E33" s="76">
        <v>63.8</v>
      </c>
      <c r="F33" s="76">
        <v>7.2</v>
      </c>
      <c r="G33" s="76">
        <v>1158</v>
      </c>
      <c r="H33" s="76">
        <v>6</v>
      </c>
      <c r="I33" s="76">
        <v>4</v>
      </c>
      <c r="J33" s="76">
        <v>87.4</v>
      </c>
      <c r="K33" s="76">
        <v>56</v>
      </c>
      <c r="L33" s="76">
        <v>35</v>
      </c>
      <c r="M33" s="76">
        <v>17</v>
      </c>
      <c r="N33" s="76">
        <v>2</v>
      </c>
      <c r="O33" s="76">
        <v>61</v>
      </c>
      <c r="P33" s="76">
        <v>17</v>
      </c>
      <c r="Q33" s="77">
        <v>125</v>
      </c>
    </row>
    <row r="34" spans="2:17" ht="15" thickBot="1" x14ac:dyDescent="0.35">
      <c r="B34" s="83" t="s">
        <v>29</v>
      </c>
      <c r="C34" s="78">
        <v>266</v>
      </c>
      <c r="D34" s="78">
        <v>177</v>
      </c>
      <c r="E34" s="78">
        <v>66.5</v>
      </c>
      <c r="F34" s="78">
        <v>6.6</v>
      </c>
      <c r="G34" s="78">
        <v>1770</v>
      </c>
      <c r="H34" s="78">
        <v>11</v>
      </c>
      <c r="I34" s="78">
        <v>5</v>
      </c>
      <c r="J34" s="78">
        <v>91.2</v>
      </c>
      <c r="K34" s="78">
        <v>95</v>
      </c>
      <c r="L34" s="78">
        <v>35.700000000000003</v>
      </c>
      <c r="M34" s="78">
        <v>17</v>
      </c>
      <c r="N34" s="78">
        <v>3</v>
      </c>
      <c r="O34" s="78">
        <v>64</v>
      </c>
      <c r="P34" s="78">
        <v>14</v>
      </c>
      <c r="Q34" s="79">
        <v>110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DFACD4-7BDF-4E9C-AC08-C4B8360B0490}">
  <sheetPr codeName="Sheet7"/>
  <dimension ref="A1:L34"/>
  <sheetViews>
    <sheetView workbookViewId="0">
      <selection activeCell="B2" sqref="B2:L34"/>
    </sheetView>
  </sheetViews>
  <sheetFormatPr defaultRowHeight="14.4" x14ac:dyDescent="0.3"/>
  <cols>
    <col min="2" max="2" width="12.33203125" style="84" bestFit="1" customWidth="1"/>
    <col min="3" max="3" width="4.21875" bestFit="1" customWidth="1"/>
    <col min="4" max="4" width="9.109375" bestFit="1" customWidth="1"/>
    <col min="5" max="5" width="4.88671875" bestFit="1" customWidth="1"/>
    <col min="6" max="6" width="3.88671875" bestFit="1" customWidth="1"/>
    <col min="7" max="8" width="4.6640625" bestFit="1" customWidth="1"/>
    <col min="9" max="9" width="4.77734375" bestFit="1" customWidth="1"/>
    <col min="10" max="10" width="8.6640625" bestFit="1" customWidth="1"/>
    <col min="11" max="11" width="10.109375" bestFit="1" customWidth="1"/>
    <col min="12" max="12" width="10.21875" bestFit="1" customWidth="1"/>
  </cols>
  <sheetData>
    <row r="1" spans="1:12" ht="15" thickBot="1" x14ac:dyDescent="0.35">
      <c r="A1" s="3" t="s">
        <v>85</v>
      </c>
      <c r="B1" s="80">
        <v>1</v>
      </c>
      <c r="C1" s="6">
        <v>2</v>
      </c>
      <c r="D1" s="5">
        <v>3</v>
      </c>
      <c r="E1" s="7">
        <v>4</v>
      </c>
      <c r="F1" s="8">
        <v>5</v>
      </c>
      <c r="G1" s="9">
        <v>6</v>
      </c>
      <c r="H1" s="10">
        <v>7</v>
      </c>
      <c r="I1" s="11">
        <v>8</v>
      </c>
      <c r="J1" s="12">
        <v>9</v>
      </c>
      <c r="K1" s="13">
        <v>10</v>
      </c>
      <c r="L1" s="14">
        <v>11</v>
      </c>
    </row>
    <row r="2" spans="1:12" x14ac:dyDescent="0.3">
      <c r="B2" s="81" t="s">
        <v>62</v>
      </c>
      <c r="C2" s="73" t="s">
        <v>67</v>
      </c>
      <c r="D2" s="73" t="s">
        <v>86</v>
      </c>
      <c r="E2" s="73" t="s">
        <v>87</v>
      </c>
      <c r="F2" s="73" t="s">
        <v>72</v>
      </c>
      <c r="G2" s="73" t="s">
        <v>77</v>
      </c>
      <c r="H2" s="73" t="s">
        <v>78</v>
      </c>
      <c r="I2" s="73" t="s">
        <v>79</v>
      </c>
      <c r="J2" s="73" t="s">
        <v>88</v>
      </c>
      <c r="K2" s="73" t="s">
        <v>89</v>
      </c>
      <c r="L2" s="74" t="s">
        <v>90</v>
      </c>
    </row>
    <row r="3" spans="1:12" x14ac:dyDescent="0.3">
      <c r="B3" s="82" t="s">
        <v>52</v>
      </c>
      <c r="C3" s="76">
        <v>212</v>
      </c>
      <c r="D3" s="76">
        <v>956</v>
      </c>
      <c r="E3" s="76">
        <v>4.5</v>
      </c>
      <c r="F3" s="76">
        <v>7</v>
      </c>
      <c r="G3" s="76">
        <v>9</v>
      </c>
      <c r="H3" s="76">
        <v>2</v>
      </c>
      <c r="I3" s="76">
        <v>51</v>
      </c>
      <c r="J3" s="76">
        <v>56</v>
      </c>
      <c r="K3" s="76">
        <v>26.4</v>
      </c>
      <c r="L3" s="77">
        <v>6</v>
      </c>
    </row>
    <row r="4" spans="1:12" x14ac:dyDescent="0.3">
      <c r="B4" s="82" t="s">
        <v>40</v>
      </c>
      <c r="C4" s="76">
        <v>285</v>
      </c>
      <c r="D4" s="76">
        <v>1507</v>
      </c>
      <c r="E4" s="76">
        <v>5.3</v>
      </c>
      <c r="F4" s="76">
        <v>9</v>
      </c>
      <c r="G4" s="76">
        <v>10</v>
      </c>
      <c r="H4" s="76">
        <v>3</v>
      </c>
      <c r="I4" s="76">
        <v>63</v>
      </c>
      <c r="J4" s="76">
        <v>75</v>
      </c>
      <c r="K4" s="76">
        <v>26.3</v>
      </c>
      <c r="L4" s="77">
        <v>5</v>
      </c>
    </row>
    <row r="5" spans="1:12" x14ac:dyDescent="0.3">
      <c r="B5" s="82" t="s">
        <v>41</v>
      </c>
      <c r="C5" s="76">
        <v>183</v>
      </c>
      <c r="D5" s="76">
        <v>648</v>
      </c>
      <c r="E5" s="76">
        <v>3.5</v>
      </c>
      <c r="F5" s="76">
        <v>5</v>
      </c>
      <c r="G5" s="76">
        <v>3</v>
      </c>
      <c r="H5" s="76">
        <v>0</v>
      </c>
      <c r="I5" s="76">
        <v>31</v>
      </c>
      <c r="J5" s="76">
        <v>40</v>
      </c>
      <c r="K5" s="76">
        <v>21.9</v>
      </c>
      <c r="L5" s="77">
        <v>0</v>
      </c>
    </row>
    <row r="6" spans="1:12" x14ac:dyDescent="0.3">
      <c r="B6" s="82" t="s">
        <v>22</v>
      </c>
      <c r="C6" s="76">
        <v>173</v>
      </c>
      <c r="D6" s="76">
        <v>860</v>
      </c>
      <c r="E6" s="76">
        <v>5</v>
      </c>
      <c r="F6" s="76">
        <v>4</v>
      </c>
      <c r="G6" s="76">
        <v>8</v>
      </c>
      <c r="H6" s="76">
        <v>1</v>
      </c>
      <c r="I6" s="76" t="s">
        <v>931</v>
      </c>
      <c r="J6" s="76">
        <v>49</v>
      </c>
      <c r="K6" s="76">
        <v>28.3</v>
      </c>
      <c r="L6" s="77">
        <v>6</v>
      </c>
    </row>
    <row r="7" spans="1:12" x14ac:dyDescent="0.3">
      <c r="B7" s="82" t="s">
        <v>32</v>
      </c>
      <c r="C7" s="76">
        <v>211</v>
      </c>
      <c r="D7" s="76">
        <v>867</v>
      </c>
      <c r="E7" s="76">
        <v>4.0999999999999996</v>
      </c>
      <c r="F7" s="76">
        <v>5</v>
      </c>
      <c r="G7" s="76">
        <v>0</v>
      </c>
      <c r="H7" s="76">
        <v>0</v>
      </c>
      <c r="I7" s="76">
        <v>19</v>
      </c>
      <c r="J7" s="76">
        <v>43</v>
      </c>
      <c r="K7" s="76">
        <v>20.399999999999999</v>
      </c>
      <c r="L7" s="77">
        <v>4</v>
      </c>
    </row>
    <row r="8" spans="1:12" x14ac:dyDescent="0.3">
      <c r="B8" s="82" t="s">
        <v>42</v>
      </c>
      <c r="C8" s="76">
        <v>266</v>
      </c>
      <c r="D8" s="76">
        <v>1317</v>
      </c>
      <c r="E8" s="76">
        <v>5</v>
      </c>
      <c r="F8" s="76">
        <v>15</v>
      </c>
      <c r="G8" s="76">
        <v>13</v>
      </c>
      <c r="H8" s="76">
        <v>1</v>
      </c>
      <c r="I8" s="76">
        <v>41</v>
      </c>
      <c r="J8" s="76">
        <v>79</v>
      </c>
      <c r="K8" s="76">
        <v>29.7</v>
      </c>
      <c r="L8" s="77">
        <v>0</v>
      </c>
    </row>
    <row r="9" spans="1:12" x14ac:dyDescent="0.3">
      <c r="B9" s="82" t="s">
        <v>36</v>
      </c>
      <c r="C9" s="76">
        <v>163</v>
      </c>
      <c r="D9" s="76">
        <v>495</v>
      </c>
      <c r="E9" s="76">
        <v>3</v>
      </c>
      <c r="F9" s="76">
        <v>3</v>
      </c>
      <c r="G9" s="76">
        <v>0</v>
      </c>
      <c r="H9" s="76">
        <v>0</v>
      </c>
      <c r="I9" s="76">
        <v>17</v>
      </c>
      <c r="J9" s="76">
        <v>34</v>
      </c>
      <c r="K9" s="76">
        <v>20.9</v>
      </c>
      <c r="L9" s="77">
        <v>2</v>
      </c>
    </row>
    <row r="10" spans="1:12" x14ac:dyDescent="0.3">
      <c r="B10" s="82" t="s">
        <v>49</v>
      </c>
      <c r="C10" s="76">
        <v>213</v>
      </c>
      <c r="D10" s="76">
        <v>931</v>
      </c>
      <c r="E10" s="76">
        <v>4.4000000000000004</v>
      </c>
      <c r="F10" s="76">
        <v>7</v>
      </c>
      <c r="G10" s="76">
        <v>4</v>
      </c>
      <c r="H10" s="76">
        <v>2</v>
      </c>
      <c r="I10" s="76">
        <v>45</v>
      </c>
      <c r="J10" s="76">
        <v>59</v>
      </c>
      <c r="K10" s="76">
        <v>27.7</v>
      </c>
      <c r="L10" s="77">
        <v>5</v>
      </c>
    </row>
    <row r="11" spans="1:12" x14ac:dyDescent="0.3">
      <c r="B11" s="82" t="s">
        <v>44</v>
      </c>
      <c r="C11" s="76">
        <v>167</v>
      </c>
      <c r="D11" s="76">
        <v>622</v>
      </c>
      <c r="E11" s="76">
        <v>3.7</v>
      </c>
      <c r="F11" s="76">
        <v>6</v>
      </c>
      <c r="G11" s="76">
        <v>3</v>
      </c>
      <c r="H11" s="76">
        <v>1</v>
      </c>
      <c r="I11" s="76">
        <v>71</v>
      </c>
      <c r="J11" s="76">
        <v>36</v>
      </c>
      <c r="K11" s="76">
        <v>21.6</v>
      </c>
      <c r="L11" s="77">
        <v>1</v>
      </c>
    </row>
    <row r="12" spans="1:12" x14ac:dyDescent="0.3">
      <c r="B12" s="82" t="s">
        <v>34</v>
      </c>
      <c r="C12" s="76">
        <v>167</v>
      </c>
      <c r="D12" s="76">
        <v>751</v>
      </c>
      <c r="E12" s="76">
        <v>4.5</v>
      </c>
      <c r="F12" s="76">
        <v>7</v>
      </c>
      <c r="G12" s="76">
        <v>5</v>
      </c>
      <c r="H12" s="76">
        <v>1</v>
      </c>
      <c r="I12" s="76">
        <v>52</v>
      </c>
      <c r="J12" s="76">
        <v>38</v>
      </c>
      <c r="K12" s="76">
        <v>22.8</v>
      </c>
      <c r="L12" s="77">
        <v>3</v>
      </c>
    </row>
    <row r="13" spans="1:12" x14ac:dyDescent="0.3">
      <c r="B13" s="82" t="s">
        <v>48</v>
      </c>
      <c r="C13" s="76">
        <v>189</v>
      </c>
      <c r="D13" s="76">
        <v>702</v>
      </c>
      <c r="E13" s="76">
        <v>3.7</v>
      </c>
      <c r="F13" s="76">
        <v>3</v>
      </c>
      <c r="G13" s="76">
        <v>4</v>
      </c>
      <c r="H13" s="76">
        <v>0</v>
      </c>
      <c r="I13" s="76">
        <v>28</v>
      </c>
      <c r="J13" s="76">
        <v>40</v>
      </c>
      <c r="K13" s="76">
        <v>21.2</v>
      </c>
      <c r="L13" s="77">
        <v>4</v>
      </c>
    </row>
    <row r="14" spans="1:12" x14ac:dyDescent="0.3">
      <c r="B14" s="82" t="s">
        <v>57</v>
      </c>
      <c r="C14" s="76">
        <v>209</v>
      </c>
      <c r="D14" s="76">
        <v>835</v>
      </c>
      <c r="E14" s="76">
        <v>4</v>
      </c>
      <c r="F14" s="76">
        <v>4</v>
      </c>
      <c r="G14" s="76">
        <v>5</v>
      </c>
      <c r="H14" s="76">
        <v>0</v>
      </c>
      <c r="I14" s="76">
        <v>33</v>
      </c>
      <c r="J14" s="76">
        <v>50</v>
      </c>
      <c r="K14" s="76">
        <v>23.9</v>
      </c>
      <c r="L14" s="77">
        <v>4</v>
      </c>
    </row>
    <row r="15" spans="1:12" x14ac:dyDescent="0.3">
      <c r="B15" s="82" t="s">
        <v>25</v>
      </c>
      <c r="C15" s="76">
        <v>225</v>
      </c>
      <c r="D15" s="76">
        <v>1052</v>
      </c>
      <c r="E15" s="76">
        <v>4.7</v>
      </c>
      <c r="F15" s="76">
        <v>10</v>
      </c>
      <c r="G15" s="76">
        <v>7</v>
      </c>
      <c r="H15" s="76">
        <v>3</v>
      </c>
      <c r="I15" s="76" t="s">
        <v>110</v>
      </c>
      <c r="J15" s="76">
        <v>53</v>
      </c>
      <c r="K15" s="76">
        <v>23.6</v>
      </c>
      <c r="L15" s="77">
        <v>0</v>
      </c>
    </row>
    <row r="16" spans="1:12" x14ac:dyDescent="0.3">
      <c r="B16" s="82" t="s">
        <v>27</v>
      </c>
      <c r="C16" s="76">
        <v>179</v>
      </c>
      <c r="D16" s="76">
        <v>705</v>
      </c>
      <c r="E16" s="76">
        <v>3.9</v>
      </c>
      <c r="F16" s="76">
        <v>5</v>
      </c>
      <c r="G16" s="76">
        <v>4</v>
      </c>
      <c r="H16" s="76">
        <v>0</v>
      </c>
      <c r="I16" s="76" t="s">
        <v>122</v>
      </c>
      <c r="J16" s="76">
        <v>41</v>
      </c>
      <c r="K16" s="76">
        <v>22.9</v>
      </c>
      <c r="L16" s="77">
        <v>0</v>
      </c>
    </row>
    <row r="17" spans="2:12" x14ac:dyDescent="0.3">
      <c r="B17" s="82" t="s">
        <v>17</v>
      </c>
      <c r="C17" s="76">
        <v>276</v>
      </c>
      <c r="D17" s="76">
        <v>1190</v>
      </c>
      <c r="E17" s="76">
        <v>4.3</v>
      </c>
      <c r="F17" s="76">
        <v>16</v>
      </c>
      <c r="G17" s="76">
        <v>6</v>
      </c>
      <c r="H17" s="76">
        <v>0</v>
      </c>
      <c r="I17" s="76" t="s">
        <v>123</v>
      </c>
      <c r="J17" s="76">
        <v>76</v>
      </c>
      <c r="K17" s="76">
        <v>27.5</v>
      </c>
      <c r="L17" s="77">
        <v>4</v>
      </c>
    </row>
    <row r="18" spans="2:12" x14ac:dyDescent="0.3">
      <c r="B18" s="82" t="s">
        <v>37</v>
      </c>
      <c r="C18" s="76">
        <v>268</v>
      </c>
      <c r="D18" s="76">
        <v>1265</v>
      </c>
      <c r="E18" s="76">
        <v>4.7</v>
      </c>
      <c r="F18" s="76">
        <v>9</v>
      </c>
      <c r="G18" s="76">
        <v>8</v>
      </c>
      <c r="H18" s="76">
        <v>2</v>
      </c>
      <c r="I18" s="76">
        <v>42</v>
      </c>
      <c r="J18" s="76">
        <v>70</v>
      </c>
      <c r="K18" s="76">
        <v>26.1</v>
      </c>
      <c r="L18" s="77">
        <v>5</v>
      </c>
    </row>
    <row r="19" spans="2:12" x14ac:dyDescent="0.3">
      <c r="B19" s="82" t="s">
        <v>31</v>
      </c>
      <c r="C19" s="76">
        <v>263</v>
      </c>
      <c r="D19" s="76">
        <v>1292</v>
      </c>
      <c r="E19" s="76">
        <v>4.9000000000000004</v>
      </c>
      <c r="F19" s="76">
        <v>10</v>
      </c>
      <c r="G19" s="76">
        <v>8</v>
      </c>
      <c r="H19" s="76">
        <v>2</v>
      </c>
      <c r="I19" s="76" t="s">
        <v>932</v>
      </c>
      <c r="J19" s="76">
        <v>73</v>
      </c>
      <c r="K19" s="76">
        <v>27.8</v>
      </c>
      <c r="L19" s="77">
        <v>2</v>
      </c>
    </row>
    <row r="20" spans="2:12" x14ac:dyDescent="0.3">
      <c r="B20" s="82" t="s">
        <v>43</v>
      </c>
      <c r="C20" s="76">
        <v>222</v>
      </c>
      <c r="D20" s="76">
        <v>1153</v>
      </c>
      <c r="E20" s="76">
        <v>5.2</v>
      </c>
      <c r="F20" s="76">
        <v>9</v>
      </c>
      <c r="G20" s="76">
        <v>11</v>
      </c>
      <c r="H20" s="76">
        <v>5</v>
      </c>
      <c r="I20" s="76">
        <v>61</v>
      </c>
      <c r="J20" s="76">
        <v>61</v>
      </c>
      <c r="K20" s="76">
        <v>27.5</v>
      </c>
      <c r="L20" s="77">
        <v>3</v>
      </c>
    </row>
    <row r="21" spans="2:12" x14ac:dyDescent="0.3">
      <c r="B21" s="82" t="s">
        <v>45</v>
      </c>
      <c r="C21" s="76">
        <v>191</v>
      </c>
      <c r="D21" s="76">
        <v>870</v>
      </c>
      <c r="E21" s="76">
        <v>4.5999999999999996</v>
      </c>
      <c r="F21" s="76">
        <v>9</v>
      </c>
      <c r="G21" s="76">
        <v>7</v>
      </c>
      <c r="H21" s="76">
        <v>1</v>
      </c>
      <c r="I21" s="76" t="s">
        <v>933</v>
      </c>
      <c r="J21" s="76">
        <v>37</v>
      </c>
      <c r="K21" s="76">
        <v>19.399999999999999</v>
      </c>
      <c r="L21" s="77">
        <v>0</v>
      </c>
    </row>
    <row r="22" spans="2:12" x14ac:dyDescent="0.3">
      <c r="B22" s="82" t="s">
        <v>53</v>
      </c>
      <c r="C22" s="76">
        <v>183</v>
      </c>
      <c r="D22" s="76">
        <v>956</v>
      </c>
      <c r="E22" s="76">
        <v>5.2</v>
      </c>
      <c r="F22" s="76">
        <v>9</v>
      </c>
      <c r="G22" s="76">
        <v>6</v>
      </c>
      <c r="H22" s="76">
        <v>4</v>
      </c>
      <c r="I22" s="76" t="s">
        <v>101</v>
      </c>
      <c r="J22" s="76">
        <v>45</v>
      </c>
      <c r="K22" s="76">
        <v>24.6</v>
      </c>
      <c r="L22" s="77">
        <v>2</v>
      </c>
    </row>
    <row r="23" spans="2:12" x14ac:dyDescent="0.3">
      <c r="B23" s="82" t="s">
        <v>33</v>
      </c>
      <c r="C23" s="76">
        <v>199</v>
      </c>
      <c r="D23" s="76">
        <v>980</v>
      </c>
      <c r="E23" s="76">
        <v>4.9000000000000004</v>
      </c>
      <c r="F23" s="76">
        <v>3</v>
      </c>
      <c r="G23" s="76">
        <v>5</v>
      </c>
      <c r="H23" s="76">
        <v>0</v>
      </c>
      <c r="I23" s="76" t="s">
        <v>91</v>
      </c>
      <c r="J23" s="76">
        <v>56</v>
      </c>
      <c r="K23" s="76">
        <v>28.1</v>
      </c>
      <c r="L23" s="77">
        <v>2</v>
      </c>
    </row>
    <row r="24" spans="2:12" x14ac:dyDescent="0.3">
      <c r="B24" s="82" t="s">
        <v>50</v>
      </c>
      <c r="C24" s="76">
        <v>187</v>
      </c>
      <c r="D24" s="76">
        <v>884</v>
      </c>
      <c r="E24" s="76">
        <v>4.7</v>
      </c>
      <c r="F24" s="76">
        <v>7</v>
      </c>
      <c r="G24" s="76">
        <v>4</v>
      </c>
      <c r="H24" s="76">
        <v>2</v>
      </c>
      <c r="I24" s="76" t="s">
        <v>100</v>
      </c>
      <c r="J24" s="76">
        <v>43</v>
      </c>
      <c r="K24" s="76">
        <v>23</v>
      </c>
      <c r="L24" s="77">
        <v>4</v>
      </c>
    </row>
    <row r="25" spans="2:12" x14ac:dyDescent="0.3">
      <c r="B25" s="82" t="s">
        <v>51</v>
      </c>
      <c r="C25" s="76">
        <v>231</v>
      </c>
      <c r="D25" s="76">
        <v>985</v>
      </c>
      <c r="E25" s="76">
        <v>4.3</v>
      </c>
      <c r="F25" s="76">
        <v>9</v>
      </c>
      <c r="G25" s="76">
        <v>4</v>
      </c>
      <c r="H25" s="76">
        <v>1</v>
      </c>
      <c r="I25" s="76" t="s">
        <v>827</v>
      </c>
      <c r="J25" s="76">
        <v>54</v>
      </c>
      <c r="K25" s="76">
        <v>23.4</v>
      </c>
      <c r="L25" s="77">
        <v>2</v>
      </c>
    </row>
    <row r="26" spans="2:12" x14ac:dyDescent="0.3">
      <c r="B26" s="82" t="s">
        <v>60</v>
      </c>
      <c r="C26" s="76">
        <v>155</v>
      </c>
      <c r="D26" s="76">
        <v>809</v>
      </c>
      <c r="E26" s="76">
        <v>5.2</v>
      </c>
      <c r="F26" s="76">
        <v>6</v>
      </c>
      <c r="G26" s="76">
        <v>5</v>
      </c>
      <c r="H26" s="76">
        <v>1</v>
      </c>
      <c r="I26" s="76">
        <v>43</v>
      </c>
      <c r="J26" s="76">
        <v>48</v>
      </c>
      <c r="K26" s="76">
        <v>31</v>
      </c>
      <c r="L26" s="77">
        <v>2</v>
      </c>
    </row>
    <row r="27" spans="2:12" x14ac:dyDescent="0.3">
      <c r="B27" s="82" t="s">
        <v>35</v>
      </c>
      <c r="C27" s="76">
        <v>147</v>
      </c>
      <c r="D27" s="76">
        <v>479</v>
      </c>
      <c r="E27" s="76">
        <v>3.3</v>
      </c>
      <c r="F27" s="76">
        <v>6</v>
      </c>
      <c r="G27" s="76">
        <v>1</v>
      </c>
      <c r="H27" s="76">
        <v>0</v>
      </c>
      <c r="I27" s="76">
        <v>20</v>
      </c>
      <c r="J27" s="76">
        <v>27</v>
      </c>
      <c r="K27" s="76">
        <v>18.399999999999999</v>
      </c>
      <c r="L27" s="77">
        <v>1</v>
      </c>
    </row>
    <row r="28" spans="2:12" x14ac:dyDescent="0.3">
      <c r="B28" s="82" t="s">
        <v>38</v>
      </c>
      <c r="C28" s="76">
        <v>234</v>
      </c>
      <c r="D28" s="76">
        <v>1325</v>
      </c>
      <c r="E28" s="76">
        <v>5.7</v>
      </c>
      <c r="F28" s="76">
        <v>7</v>
      </c>
      <c r="G28" s="76">
        <v>11</v>
      </c>
      <c r="H28" s="76">
        <v>2</v>
      </c>
      <c r="I28" s="76" t="s">
        <v>934</v>
      </c>
      <c r="J28" s="76">
        <v>75</v>
      </c>
      <c r="K28" s="76">
        <v>32</v>
      </c>
      <c r="L28" s="77">
        <v>3</v>
      </c>
    </row>
    <row r="29" spans="2:12" x14ac:dyDescent="0.3">
      <c r="B29" s="82" t="s">
        <v>55</v>
      </c>
      <c r="C29" s="76">
        <v>224</v>
      </c>
      <c r="D29" s="76">
        <v>1130</v>
      </c>
      <c r="E29" s="76">
        <v>5</v>
      </c>
      <c r="F29" s="76">
        <v>9</v>
      </c>
      <c r="G29" s="76">
        <v>6</v>
      </c>
      <c r="H29" s="76">
        <v>3</v>
      </c>
      <c r="I29" s="76">
        <v>60</v>
      </c>
      <c r="J29" s="76">
        <v>62</v>
      </c>
      <c r="K29" s="76">
        <v>27.7</v>
      </c>
      <c r="L29" s="77">
        <v>4</v>
      </c>
    </row>
    <row r="30" spans="2:12" x14ac:dyDescent="0.3">
      <c r="B30" s="82" t="s">
        <v>46</v>
      </c>
      <c r="C30" s="76">
        <v>199</v>
      </c>
      <c r="D30" s="76">
        <v>1046</v>
      </c>
      <c r="E30" s="76">
        <v>5.3</v>
      </c>
      <c r="F30" s="76">
        <v>8</v>
      </c>
      <c r="G30" s="76">
        <v>11</v>
      </c>
      <c r="H30" s="76">
        <v>3</v>
      </c>
      <c r="I30" s="76">
        <v>74</v>
      </c>
      <c r="J30" s="76">
        <v>51</v>
      </c>
      <c r="K30" s="76">
        <v>25.6</v>
      </c>
      <c r="L30" s="77">
        <v>4</v>
      </c>
    </row>
    <row r="31" spans="2:12" x14ac:dyDescent="0.3">
      <c r="B31" s="82" t="s">
        <v>56</v>
      </c>
      <c r="C31" s="76">
        <v>190</v>
      </c>
      <c r="D31" s="76">
        <v>759</v>
      </c>
      <c r="E31" s="76">
        <v>4</v>
      </c>
      <c r="F31" s="76">
        <v>4</v>
      </c>
      <c r="G31" s="76">
        <v>0</v>
      </c>
      <c r="H31" s="76">
        <v>0</v>
      </c>
      <c r="I31" s="76">
        <v>19</v>
      </c>
      <c r="J31" s="76">
        <v>44</v>
      </c>
      <c r="K31" s="76">
        <v>23.2</v>
      </c>
      <c r="L31" s="77">
        <v>3</v>
      </c>
    </row>
    <row r="32" spans="2:12" x14ac:dyDescent="0.3">
      <c r="B32" s="82" t="s">
        <v>59</v>
      </c>
      <c r="C32" s="76">
        <v>188</v>
      </c>
      <c r="D32" s="76">
        <v>815</v>
      </c>
      <c r="E32" s="76">
        <v>4.3</v>
      </c>
      <c r="F32" s="76">
        <v>3</v>
      </c>
      <c r="G32" s="76">
        <v>5</v>
      </c>
      <c r="H32" s="76">
        <v>1</v>
      </c>
      <c r="I32" s="76" t="s">
        <v>84</v>
      </c>
      <c r="J32" s="76">
        <v>49</v>
      </c>
      <c r="K32" s="76">
        <v>26.1</v>
      </c>
      <c r="L32" s="77">
        <v>2</v>
      </c>
    </row>
    <row r="33" spans="2:12" x14ac:dyDescent="0.3">
      <c r="B33" s="82" t="s">
        <v>47</v>
      </c>
      <c r="C33" s="76">
        <v>220</v>
      </c>
      <c r="D33" s="76">
        <v>966</v>
      </c>
      <c r="E33" s="76">
        <v>4.4000000000000004</v>
      </c>
      <c r="F33" s="76">
        <v>8</v>
      </c>
      <c r="G33" s="76">
        <v>7</v>
      </c>
      <c r="H33" s="76">
        <v>1</v>
      </c>
      <c r="I33" s="76">
        <v>41</v>
      </c>
      <c r="J33" s="76">
        <v>47</v>
      </c>
      <c r="K33" s="76">
        <v>21.4</v>
      </c>
      <c r="L33" s="77">
        <v>3</v>
      </c>
    </row>
    <row r="34" spans="2:12" ht="15" thickBot="1" x14ac:dyDescent="0.35">
      <c r="B34" s="83" t="s">
        <v>29</v>
      </c>
      <c r="C34" s="78">
        <v>166</v>
      </c>
      <c r="D34" s="78">
        <v>760</v>
      </c>
      <c r="E34" s="78">
        <v>4.5999999999999996</v>
      </c>
      <c r="F34" s="78">
        <v>10</v>
      </c>
      <c r="G34" s="78">
        <v>2</v>
      </c>
      <c r="H34" s="78">
        <v>1</v>
      </c>
      <c r="I34" s="78">
        <v>53</v>
      </c>
      <c r="J34" s="78">
        <v>45</v>
      </c>
      <c r="K34" s="78">
        <v>27.1</v>
      </c>
      <c r="L34" s="79">
        <v>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5A4065-2186-4048-B250-1DADFDFBFCFA}">
  <sheetPr codeName="Sheet8"/>
  <dimension ref="A1:L34"/>
  <sheetViews>
    <sheetView workbookViewId="0">
      <selection activeCell="B2" sqref="B2:L34"/>
    </sheetView>
  </sheetViews>
  <sheetFormatPr defaultRowHeight="14.4" x14ac:dyDescent="0.3"/>
  <cols>
    <col min="2" max="2" width="12.33203125" style="85" bestFit="1" customWidth="1"/>
    <col min="3" max="3" width="4.5546875" style="43" bestFit="1" customWidth="1"/>
    <col min="4" max="4" width="5" style="43" bestFit="1" customWidth="1"/>
    <col min="5" max="5" width="8.44140625" style="43" bestFit="1" customWidth="1"/>
    <col min="6" max="6" width="3.88671875" style="43" bestFit="1" customWidth="1"/>
    <col min="7" max="8" width="4.6640625" style="43" bestFit="1" customWidth="1"/>
    <col min="9" max="9" width="4.77734375" style="43" bestFit="1" customWidth="1"/>
    <col min="10" max="10" width="7.44140625" style="43" bestFit="1" customWidth="1"/>
    <col min="11" max="11" width="8.88671875" style="43"/>
    <col min="12" max="12" width="9" style="43" bestFit="1" customWidth="1"/>
  </cols>
  <sheetData>
    <row r="1" spans="1:12" ht="15" thickBot="1" x14ac:dyDescent="0.35">
      <c r="A1" s="3" t="s">
        <v>85</v>
      </c>
      <c r="B1" s="4">
        <v>1</v>
      </c>
      <c r="C1" s="6">
        <v>2</v>
      </c>
      <c r="D1" s="5">
        <v>3</v>
      </c>
      <c r="E1" s="7">
        <v>4</v>
      </c>
      <c r="F1" s="8">
        <v>5</v>
      </c>
      <c r="G1" s="9">
        <v>6</v>
      </c>
      <c r="H1" s="10">
        <v>7</v>
      </c>
      <c r="I1" s="11">
        <v>8</v>
      </c>
      <c r="J1" s="12">
        <v>9</v>
      </c>
      <c r="K1" s="13">
        <v>10</v>
      </c>
      <c r="L1" s="14">
        <v>11</v>
      </c>
    </row>
    <row r="2" spans="1:12" x14ac:dyDescent="0.3">
      <c r="B2" s="197" t="s">
        <v>62</v>
      </c>
      <c r="C2" s="73" t="s">
        <v>92</v>
      </c>
      <c r="D2" s="73" t="s">
        <v>93</v>
      </c>
      <c r="E2" s="73" t="s">
        <v>94</v>
      </c>
      <c r="F2" s="73" t="s">
        <v>72</v>
      </c>
      <c r="G2" s="73" t="s">
        <v>77</v>
      </c>
      <c r="H2" s="73" t="s">
        <v>78</v>
      </c>
      <c r="I2" s="73" t="s">
        <v>79</v>
      </c>
      <c r="J2" s="73" t="s">
        <v>95</v>
      </c>
      <c r="K2" s="73" t="s">
        <v>96</v>
      </c>
      <c r="L2" s="74" t="s">
        <v>97</v>
      </c>
    </row>
    <row r="3" spans="1:12" x14ac:dyDescent="0.3">
      <c r="B3" s="50" t="s">
        <v>52</v>
      </c>
      <c r="C3" s="75">
        <v>160</v>
      </c>
      <c r="D3" s="75">
        <v>1985</v>
      </c>
      <c r="E3" s="75">
        <v>12.4</v>
      </c>
      <c r="F3" s="75">
        <v>12</v>
      </c>
      <c r="G3" s="75">
        <v>26</v>
      </c>
      <c r="H3" s="75">
        <v>3</v>
      </c>
      <c r="I3" s="75">
        <v>57</v>
      </c>
      <c r="J3" s="75">
        <v>88</v>
      </c>
      <c r="K3" s="75">
        <v>55</v>
      </c>
      <c r="L3" s="51">
        <v>2</v>
      </c>
    </row>
    <row r="4" spans="1:12" x14ac:dyDescent="0.3">
      <c r="B4" s="50" t="s">
        <v>40</v>
      </c>
      <c r="C4" s="75">
        <v>94</v>
      </c>
      <c r="D4" s="75">
        <v>1204</v>
      </c>
      <c r="E4" s="75">
        <v>12.8</v>
      </c>
      <c r="F4" s="75">
        <v>7</v>
      </c>
      <c r="G4" s="75">
        <v>19</v>
      </c>
      <c r="H4" s="75">
        <v>3</v>
      </c>
      <c r="I4" s="75">
        <v>56</v>
      </c>
      <c r="J4" s="75">
        <v>49</v>
      </c>
      <c r="K4" s="75">
        <v>52.1</v>
      </c>
      <c r="L4" s="51">
        <v>3</v>
      </c>
    </row>
    <row r="5" spans="1:12" x14ac:dyDescent="0.3">
      <c r="B5" s="50" t="s">
        <v>41</v>
      </c>
      <c r="C5" s="75">
        <v>212</v>
      </c>
      <c r="D5" s="75">
        <v>2352</v>
      </c>
      <c r="E5" s="75">
        <v>11.1</v>
      </c>
      <c r="F5" s="75">
        <v>17</v>
      </c>
      <c r="G5" s="75">
        <v>28</v>
      </c>
      <c r="H5" s="75">
        <v>8</v>
      </c>
      <c r="I5" s="75">
        <v>60</v>
      </c>
      <c r="J5" s="75">
        <v>112</v>
      </c>
      <c r="K5" s="75">
        <v>52.8</v>
      </c>
      <c r="L5" s="51">
        <v>1</v>
      </c>
    </row>
    <row r="6" spans="1:12" x14ac:dyDescent="0.3">
      <c r="B6" s="50" t="s">
        <v>22</v>
      </c>
      <c r="C6" s="75">
        <v>175</v>
      </c>
      <c r="D6" s="75">
        <v>2206</v>
      </c>
      <c r="E6" s="75">
        <v>12.6</v>
      </c>
      <c r="F6" s="75">
        <v>19</v>
      </c>
      <c r="G6" s="75">
        <v>29</v>
      </c>
      <c r="H6" s="75">
        <v>8</v>
      </c>
      <c r="I6" s="75">
        <v>98</v>
      </c>
      <c r="J6" s="75">
        <v>104</v>
      </c>
      <c r="K6" s="75">
        <v>59.4</v>
      </c>
      <c r="L6" s="51">
        <v>2</v>
      </c>
    </row>
    <row r="7" spans="1:12" x14ac:dyDescent="0.3">
      <c r="B7" s="50" t="s">
        <v>32</v>
      </c>
      <c r="C7" s="75">
        <v>158</v>
      </c>
      <c r="D7" s="75">
        <v>1919</v>
      </c>
      <c r="E7" s="75">
        <v>12.2</v>
      </c>
      <c r="F7" s="75">
        <v>6</v>
      </c>
      <c r="G7" s="75">
        <v>29</v>
      </c>
      <c r="H7" s="75">
        <v>6</v>
      </c>
      <c r="I7" s="75">
        <v>67</v>
      </c>
      <c r="J7" s="75">
        <v>79</v>
      </c>
      <c r="K7" s="75">
        <v>50</v>
      </c>
      <c r="L7" s="51">
        <v>1</v>
      </c>
    </row>
    <row r="8" spans="1:12" x14ac:dyDescent="0.3">
      <c r="B8" s="50" t="s">
        <v>42</v>
      </c>
      <c r="C8" s="75">
        <v>163</v>
      </c>
      <c r="D8" s="75">
        <v>1862</v>
      </c>
      <c r="E8" s="75">
        <v>11.4</v>
      </c>
      <c r="F8" s="75">
        <v>7</v>
      </c>
      <c r="G8" s="75">
        <v>23</v>
      </c>
      <c r="H8" s="75">
        <v>3</v>
      </c>
      <c r="I8" s="75">
        <v>55</v>
      </c>
      <c r="J8" s="75">
        <v>90</v>
      </c>
      <c r="K8" s="75">
        <v>55.2</v>
      </c>
      <c r="L8" s="51">
        <v>2</v>
      </c>
    </row>
    <row r="9" spans="1:12" x14ac:dyDescent="0.3">
      <c r="B9" s="50" t="s">
        <v>36</v>
      </c>
      <c r="C9" s="75">
        <v>224</v>
      </c>
      <c r="D9" s="75">
        <v>2267</v>
      </c>
      <c r="E9" s="75">
        <v>10.1</v>
      </c>
      <c r="F9" s="75">
        <v>9</v>
      </c>
      <c r="G9" s="75">
        <v>25</v>
      </c>
      <c r="H9" s="75">
        <v>5</v>
      </c>
      <c r="I9" s="75" t="s">
        <v>935</v>
      </c>
      <c r="J9" s="75">
        <v>110</v>
      </c>
      <c r="K9" s="75">
        <v>49.1</v>
      </c>
      <c r="L9" s="51">
        <v>2</v>
      </c>
    </row>
    <row r="10" spans="1:12" x14ac:dyDescent="0.3">
      <c r="B10" s="50" t="s">
        <v>49</v>
      </c>
      <c r="C10" s="75">
        <v>217</v>
      </c>
      <c r="D10" s="75">
        <v>2005</v>
      </c>
      <c r="E10" s="75">
        <v>9.1999999999999993</v>
      </c>
      <c r="F10" s="75">
        <v>10</v>
      </c>
      <c r="G10" s="75">
        <v>23</v>
      </c>
      <c r="H10" s="75">
        <v>0</v>
      </c>
      <c r="I10" s="75" t="s">
        <v>929</v>
      </c>
      <c r="J10" s="75">
        <v>102</v>
      </c>
      <c r="K10" s="75">
        <v>47</v>
      </c>
      <c r="L10" s="51">
        <v>2</v>
      </c>
    </row>
    <row r="11" spans="1:12" x14ac:dyDescent="0.3">
      <c r="B11" s="50" t="s">
        <v>44</v>
      </c>
      <c r="C11" s="75">
        <v>203</v>
      </c>
      <c r="D11" s="75">
        <v>2009</v>
      </c>
      <c r="E11" s="75">
        <v>9.9</v>
      </c>
      <c r="F11" s="75">
        <v>12</v>
      </c>
      <c r="G11" s="75">
        <v>24</v>
      </c>
      <c r="H11" s="75">
        <v>4</v>
      </c>
      <c r="I11" s="75">
        <v>54</v>
      </c>
      <c r="J11" s="75">
        <v>95</v>
      </c>
      <c r="K11" s="75">
        <v>46.8</v>
      </c>
      <c r="L11" s="51">
        <v>2</v>
      </c>
    </row>
    <row r="12" spans="1:12" x14ac:dyDescent="0.3">
      <c r="B12" s="50" t="s">
        <v>34</v>
      </c>
      <c r="C12" s="75">
        <v>176</v>
      </c>
      <c r="D12" s="75">
        <v>2159</v>
      </c>
      <c r="E12" s="75">
        <v>12.3</v>
      </c>
      <c r="F12" s="75">
        <v>20</v>
      </c>
      <c r="G12" s="75">
        <v>32</v>
      </c>
      <c r="H12" s="75">
        <v>7</v>
      </c>
      <c r="I12" s="75">
        <v>57</v>
      </c>
      <c r="J12" s="75">
        <v>115</v>
      </c>
      <c r="K12" s="75">
        <v>65.3</v>
      </c>
      <c r="L12" s="51">
        <v>2</v>
      </c>
    </row>
    <row r="13" spans="1:12" x14ac:dyDescent="0.3">
      <c r="B13" s="50" t="s">
        <v>48</v>
      </c>
      <c r="C13" s="75">
        <v>220</v>
      </c>
      <c r="D13" s="75">
        <v>2209</v>
      </c>
      <c r="E13" s="75">
        <v>10</v>
      </c>
      <c r="F13" s="75">
        <v>9</v>
      </c>
      <c r="G13" s="75">
        <v>25</v>
      </c>
      <c r="H13" s="75">
        <v>2</v>
      </c>
      <c r="I13" s="75">
        <v>47</v>
      </c>
      <c r="J13" s="75">
        <v>111</v>
      </c>
      <c r="K13" s="75">
        <v>50.4</v>
      </c>
      <c r="L13" s="51">
        <v>3</v>
      </c>
    </row>
    <row r="14" spans="1:12" x14ac:dyDescent="0.3">
      <c r="B14" s="50" t="s">
        <v>57</v>
      </c>
      <c r="C14" s="75">
        <v>187</v>
      </c>
      <c r="D14" s="75">
        <v>1969</v>
      </c>
      <c r="E14" s="75">
        <v>10.5</v>
      </c>
      <c r="F14" s="75">
        <v>13</v>
      </c>
      <c r="G14" s="75">
        <v>24</v>
      </c>
      <c r="H14" s="75">
        <v>5</v>
      </c>
      <c r="I14" s="75">
        <v>75</v>
      </c>
      <c r="J14" s="75">
        <v>92</v>
      </c>
      <c r="K14" s="75">
        <v>49.2</v>
      </c>
      <c r="L14" s="51">
        <v>1</v>
      </c>
    </row>
    <row r="15" spans="1:12" x14ac:dyDescent="0.3">
      <c r="B15" s="50" t="s">
        <v>25</v>
      </c>
      <c r="C15" s="75">
        <v>144</v>
      </c>
      <c r="D15" s="75">
        <v>1611</v>
      </c>
      <c r="E15" s="75">
        <v>11.2</v>
      </c>
      <c r="F15" s="75">
        <v>8</v>
      </c>
      <c r="G15" s="75">
        <v>19</v>
      </c>
      <c r="H15" s="75">
        <v>2</v>
      </c>
      <c r="I15" s="75" t="s">
        <v>98</v>
      </c>
      <c r="J15" s="75">
        <v>81</v>
      </c>
      <c r="K15" s="75">
        <v>56.2</v>
      </c>
      <c r="L15" s="51">
        <v>2</v>
      </c>
    </row>
    <row r="16" spans="1:12" x14ac:dyDescent="0.3">
      <c r="B16" s="50" t="s">
        <v>27</v>
      </c>
      <c r="C16" s="75">
        <v>193</v>
      </c>
      <c r="D16" s="75">
        <v>2455</v>
      </c>
      <c r="E16" s="75">
        <v>12.7</v>
      </c>
      <c r="F16" s="75">
        <v>15</v>
      </c>
      <c r="G16" s="75">
        <v>31</v>
      </c>
      <c r="H16" s="75">
        <v>8</v>
      </c>
      <c r="I16" s="75" t="s">
        <v>82</v>
      </c>
      <c r="J16" s="75">
        <v>112</v>
      </c>
      <c r="K16" s="75">
        <v>58</v>
      </c>
      <c r="L16" s="51">
        <v>3</v>
      </c>
    </row>
    <row r="17" spans="2:12" x14ac:dyDescent="0.3">
      <c r="B17" s="50" t="s">
        <v>17</v>
      </c>
      <c r="C17" s="75">
        <v>164</v>
      </c>
      <c r="D17" s="75">
        <v>2065</v>
      </c>
      <c r="E17" s="75">
        <v>12.6</v>
      </c>
      <c r="F17" s="75">
        <v>12</v>
      </c>
      <c r="G17" s="75">
        <v>31</v>
      </c>
      <c r="H17" s="75">
        <v>6</v>
      </c>
      <c r="I17" s="75">
        <v>54</v>
      </c>
      <c r="J17" s="75">
        <v>97</v>
      </c>
      <c r="K17" s="75">
        <v>59.2</v>
      </c>
      <c r="L17" s="51">
        <v>0</v>
      </c>
    </row>
    <row r="18" spans="2:12" x14ac:dyDescent="0.3">
      <c r="B18" s="50" t="s">
        <v>37</v>
      </c>
      <c r="C18" s="75">
        <v>112</v>
      </c>
      <c r="D18" s="75">
        <v>1432</v>
      </c>
      <c r="E18" s="75">
        <v>12.8</v>
      </c>
      <c r="F18" s="75">
        <v>10</v>
      </c>
      <c r="G18" s="75">
        <v>22</v>
      </c>
      <c r="H18" s="75">
        <v>3</v>
      </c>
      <c r="I18" s="75">
        <v>75</v>
      </c>
      <c r="J18" s="75">
        <v>71</v>
      </c>
      <c r="K18" s="75">
        <v>63.4</v>
      </c>
      <c r="L18" s="51">
        <v>1</v>
      </c>
    </row>
    <row r="19" spans="2:12" x14ac:dyDescent="0.3">
      <c r="B19" s="50" t="s">
        <v>31</v>
      </c>
      <c r="C19" s="75">
        <v>144</v>
      </c>
      <c r="D19" s="75">
        <v>1410</v>
      </c>
      <c r="E19" s="75">
        <v>9.8000000000000007</v>
      </c>
      <c r="F19" s="75">
        <v>6</v>
      </c>
      <c r="G19" s="75">
        <v>9</v>
      </c>
      <c r="H19" s="75">
        <v>2</v>
      </c>
      <c r="I19" s="75">
        <v>65</v>
      </c>
      <c r="J19" s="75">
        <v>71</v>
      </c>
      <c r="K19" s="75">
        <v>49.3</v>
      </c>
      <c r="L19" s="51">
        <v>0</v>
      </c>
    </row>
    <row r="20" spans="2:12" x14ac:dyDescent="0.3">
      <c r="B20" s="50" t="s">
        <v>43</v>
      </c>
      <c r="C20" s="75">
        <v>173</v>
      </c>
      <c r="D20" s="75">
        <v>1840</v>
      </c>
      <c r="E20" s="75">
        <v>10.6</v>
      </c>
      <c r="F20" s="75">
        <v>10</v>
      </c>
      <c r="G20" s="75">
        <v>24</v>
      </c>
      <c r="H20" s="75">
        <v>2</v>
      </c>
      <c r="I20" s="75">
        <v>49</v>
      </c>
      <c r="J20" s="75">
        <v>96</v>
      </c>
      <c r="K20" s="75">
        <v>55.5</v>
      </c>
      <c r="L20" s="51">
        <v>2</v>
      </c>
    </row>
    <row r="21" spans="2:12" x14ac:dyDescent="0.3">
      <c r="B21" s="50" t="s">
        <v>45</v>
      </c>
      <c r="C21" s="75">
        <v>171</v>
      </c>
      <c r="D21" s="75">
        <v>1968</v>
      </c>
      <c r="E21" s="75">
        <v>11.5</v>
      </c>
      <c r="F21" s="75">
        <v>9</v>
      </c>
      <c r="G21" s="75">
        <v>22</v>
      </c>
      <c r="H21" s="75">
        <v>5</v>
      </c>
      <c r="I21" s="75">
        <v>79</v>
      </c>
      <c r="J21" s="75">
        <v>92</v>
      </c>
      <c r="K21" s="75">
        <v>53.8</v>
      </c>
      <c r="L21" s="51">
        <v>3</v>
      </c>
    </row>
    <row r="22" spans="2:12" x14ac:dyDescent="0.3">
      <c r="B22" s="50" t="s">
        <v>53</v>
      </c>
      <c r="C22" s="75">
        <v>160</v>
      </c>
      <c r="D22" s="75">
        <v>1910</v>
      </c>
      <c r="E22" s="75">
        <v>11.9</v>
      </c>
      <c r="F22" s="75">
        <v>12</v>
      </c>
      <c r="G22" s="75">
        <v>29</v>
      </c>
      <c r="H22" s="75">
        <v>4</v>
      </c>
      <c r="I22" s="75" t="s">
        <v>99</v>
      </c>
      <c r="J22" s="75">
        <v>90</v>
      </c>
      <c r="K22" s="75">
        <v>56.2</v>
      </c>
      <c r="L22" s="51">
        <v>1</v>
      </c>
    </row>
    <row r="23" spans="2:12" x14ac:dyDescent="0.3">
      <c r="B23" s="50" t="s">
        <v>33</v>
      </c>
      <c r="C23" s="75">
        <v>188</v>
      </c>
      <c r="D23" s="75">
        <v>1873</v>
      </c>
      <c r="E23" s="75">
        <v>10</v>
      </c>
      <c r="F23" s="75">
        <v>13</v>
      </c>
      <c r="G23" s="75">
        <v>28</v>
      </c>
      <c r="H23" s="75">
        <v>2</v>
      </c>
      <c r="I23" s="75">
        <v>55</v>
      </c>
      <c r="J23" s="75">
        <v>88</v>
      </c>
      <c r="K23" s="75">
        <v>46.8</v>
      </c>
      <c r="L23" s="51">
        <v>5</v>
      </c>
    </row>
    <row r="24" spans="2:12" x14ac:dyDescent="0.3">
      <c r="B24" s="50" t="s">
        <v>50</v>
      </c>
      <c r="C24" s="75">
        <v>137</v>
      </c>
      <c r="D24" s="75">
        <v>1635</v>
      </c>
      <c r="E24" s="75">
        <v>11.9</v>
      </c>
      <c r="F24" s="75">
        <v>7</v>
      </c>
      <c r="G24" s="75">
        <v>25</v>
      </c>
      <c r="H24" s="75">
        <v>5</v>
      </c>
      <c r="I24" s="75">
        <v>75</v>
      </c>
      <c r="J24" s="75">
        <v>62</v>
      </c>
      <c r="K24" s="75">
        <v>45.3</v>
      </c>
      <c r="L24" s="51">
        <v>1</v>
      </c>
    </row>
    <row r="25" spans="2:12" x14ac:dyDescent="0.3">
      <c r="B25" s="50" t="s">
        <v>51</v>
      </c>
      <c r="C25" s="75">
        <v>161</v>
      </c>
      <c r="D25" s="75">
        <v>1811</v>
      </c>
      <c r="E25" s="75">
        <v>11.2</v>
      </c>
      <c r="F25" s="75">
        <v>8</v>
      </c>
      <c r="G25" s="75">
        <v>30</v>
      </c>
      <c r="H25" s="75">
        <v>5</v>
      </c>
      <c r="I25" s="75">
        <v>53</v>
      </c>
      <c r="J25" s="75">
        <v>81</v>
      </c>
      <c r="K25" s="75">
        <v>50.3</v>
      </c>
      <c r="L25" s="51">
        <v>3</v>
      </c>
    </row>
    <row r="26" spans="2:12" x14ac:dyDescent="0.3">
      <c r="B26" s="50" t="s">
        <v>60</v>
      </c>
      <c r="C26" s="75">
        <v>158</v>
      </c>
      <c r="D26" s="75">
        <v>1697</v>
      </c>
      <c r="E26" s="75">
        <v>10.7</v>
      </c>
      <c r="F26" s="75">
        <v>9</v>
      </c>
      <c r="G26" s="75">
        <v>19</v>
      </c>
      <c r="H26" s="75">
        <v>5</v>
      </c>
      <c r="I26" s="75">
        <v>60</v>
      </c>
      <c r="J26" s="75">
        <v>84</v>
      </c>
      <c r="K26" s="75">
        <v>53.2</v>
      </c>
      <c r="L26" s="51">
        <v>4</v>
      </c>
    </row>
    <row r="27" spans="2:12" x14ac:dyDescent="0.3">
      <c r="B27" s="50" t="s">
        <v>35</v>
      </c>
      <c r="C27" s="75">
        <v>183</v>
      </c>
      <c r="D27" s="75">
        <v>1775</v>
      </c>
      <c r="E27" s="75">
        <v>9.6999999999999993</v>
      </c>
      <c r="F27" s="75">
        <v>7</v>
      </c>
      <c r="G27" s="75">
        <v>17</v>
      </c>
      <c r="H27" s="75">
        <v>2</v>
      </c>
      <c r="I27" s="75" t="s">
        <v>84</v>
      </c>
      <c r="J27" s="75">
        <v>93</v>
      </c>
      <c r="K27" s="75">
        <v>50.8</v>
      </c>
      <c r="L27" s="51">
        <v>1</v>
      </c>
    </row>
    <row r="28" spans="2:12" x14ac:dyDescent="0.3">
      <c r="B28" s="50" t="s">
        <v>38</v>
      </c>
      <c r="C28" s="75">
        <v>148</v>
      </c>
      <c r="D28" s="75">
        <v>1635</v>
      </c>
      <c r="E28" s="75">
        <v>11</v>
      </c>
      <c r="F28" s="75">
        <v>15</v>
      </c>
      <c r="G28" s="75">
        <v>17</v>
      </c>
      <c r="H28" s="75">
        <v>2</v>
      </c>
      <c r="I28" s="75" t="s">
        <v>84</v>
      </c>
      <c r="J28" s="75">
        <v>79</v>
      </c>
      <c r="K28" s="75">
        <v>53.4</v>
      </c>
      <c r="L28" s="51">
        <v>1</v>
      </c>
    </row>
    <row r="29" spans="2:12" x14ac:dyDescent="0.3">
      <c r="B29" s="50" t="s">
        <v>55</v>
      </c>
      <c r="C29" s="75">
        <v>184</v>
      </c>
      <c r="D29" s="75">
        <v>2121</v>
      </c>
      <c r="E29" s="75">
        <v>11.5</v>
      </c>
      <c r="F29" s="75">
        <v>14</v>
      </c>
      <c r="G29" s="75">
        <v>26</v>
      </c>
      <c r="H29" s="75">
        <v>8</v>
      </c>
      <c r="I29" s="75">
        <v>64</v>
      </c>
      <c r="J29" s="75">
        <v>96</v>
      </c>
      <c r="K29" s="75">
        <v>52.2</v>
      </c>
      <c r="L29" s="51">
        <v>4</v>
      </c>
    </row>
    <row r="30" spans="2:12" x14ac:dyDescent="0.3">
      <c r="B30" s="50" t="s">
        <v>46</v>
      </c>
      <c r="C30" s="75">
        <v>181</v>
      </c>
      <c r="D30" s="75">
        <v>1924</v>
      </c>
      <c r="E30" s="75">
        <v>10.6</v>
      </c>
      <c r="F30" s="75">
        <v>13</v>
      </c>
      <c r="G30" s="75">
        <v>22</v>
      </c>
      <c r="H30" s="75">
        <v>3</v>
      </c>
      <c r="I30" s="75">
        <v>54</v>
      </c>
      <c r="J30" s="75">
        <v>91</v>
      </c>
      <c r="K30" s="75">
        <v>50.3</v>
      </c>
      <c r="L30" s="51">
        <v>3</v>
      </c>
    </row>
    <row r="31" spans="2:12" x14ac:dyDescent="0.3">
      <c r="B31" s="50" t="s">
        <v>56</v>
      </c>
      <c r="C31" s="75">
        <v>192</v>
      </c>
      <c r="D31" s="75">
        <v>1764</v>
      </c>
      <c r="E31" s="75">
        <v>9.1999999999999993</v>
      </c>
      <c r="F31" s="75">
        <v>6</v>
      </c>
      <c r="G31" s="75">
        <v>21</v>
      </c>
      <c r="H31" s="75">
        <v>1</v>
      </c>
      <c r="I31" s="75">
        <v>45</v>
      </c>
      <c r="J31" s="75">
        <v>93</v>
      </c>
      <c r="K31" s="75">
        <v>48.4</v>
      </c>
      <c r="L31" s="51">
        <v>2</v>
      </c>
    </row>
    <row r="32" spans="2:12" x14ac:dyDescent="0.3">
      <c r="B32" s="50" t="s">
        <v>59</v>
      </c>
      <c r="C32" s="75">
        <v>162</v>
      </c>
      <c r="D32" s="75">
        <v>1656</v>
      </c>
      <c r="E32" s="75">
        <v>10.199999999999999</v>
      </c>
      <c r="F32" s="75">
        <v>10</v>
      </c>
      <c r="G32" s="75">
        <v>28</v>
      </c>
      <c r="H32" s="75">
        <v>4</v>
      </c>
      <c r="I32" s="75" t="s">
        <v>101</v>
      </c>
      <c r="J32" s="75">
        <v>69</v>
      </c>
      <c r="K32" s="75">
        <v>42.6</v>
      </c>
      <c r="L32" s="51">
        <v>0</v>
      </c>
    </row>
    <row r="33" spans="2:12" x14ac:dyDescent="0.3">
      <c r="B33" s="50" t="s">
        <v>47</v>
      </c>
      <c r="C33" s="75">
        <v>102</v>
      </c>
      <c r="D33" s="75">
        <v>1158</v>
      </c>
      <c r="E33" s="75">
        <v>11.4</v>
      </c>
      <c r="F33" s="75">
        <v>6</v>
      </c>
      <c r="G33" s="75">
        <v>17</v>
      </c>
      <c r="H33" s="75">
        <v>2</v>
      </c>
      <c r="I33" s="75">
        <v>61</v>
      </c>
      <c r="J33" s="75">
        <v>56</v>
      </c>
      <c r="K33" s="75">
        <v>54.9</v>
      </c>
      <c r="L33" s="51">
        <v>0</v>
      </c>
    </row>
    <row r="34" spans="2:12" ht="15" thickBot="1" x14ac:dyDescent="0.35">
      <c r="B34" s="52" t="s">
        <v>29</v>
      </c>
      <c r="C34" s="231">
        <v>177</v>
      </c>
      <c r="D34" s="231">
        <v>1770</v>
      </c>
      <c r="E34" s="231">
        <v>10</v>
      </c>
      <c r="F34" s="231">
        <v>11</v>
      </c>
      <c r="G34" s="231">
        <v>17</v>
      </c>
      <c r="H34" s="231">
        <v>3</v>
      </c>
      <c r="I34" s="231" t="s">
        <v>82</v>
      </c>
      <c r="J34" s="231">
        <v>95</v>
      </c>
      <c r="K34" s="231">
        <v>53.7</v>
      </c>
      <c r="L34" s="53">
        <v>1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3C01A9-1177-43D6-8029-6020345FC9AD}">
  <sheetPr codeName="Sheet9"/>
  <dimension ref="A1:N34"/>
  <sheetViews>
    <sheetView workbookViewId="0">
      <selection activeCell="G2" sqref="G2"/>
    </sheetView>
  </sheetViews>
  <sheetFormatPr defaultRowHeight="14.4" x14ac:dyDescent="0.3"/>
  <cols>
    <col min="2" max="2" width="12.33203125" style="85" bestFit="1" customWidth="1"/>
    <col min="3" max="3" width="4.21875" style="43" bestFit="1" customWidth="1"/>
    <col min="4" max="4" width="5.44140625" style="43" bestFit="1" customWidth="1"/>
    <col min="5" max="5" width="7.33203125" style="43" bestFit="1" customWidth="1"/>
    <col min="6" max="6" width="8.21875" style="43" bestFit="1" customWidth="1"/>
    <col min="7" max="7" width="5" style="43" bestFit="1" customWidth="1"/>
    <col min="8" max="8" width="3.88671875" style="43" bestFit="1" customWidth="1"/>
    <col min="9" max="9" width="4.5546875" style="43" bestFit="1" customWidth="1"/>
    <col min="10" max="10" width="4.109375" style="43" bestFit="1" customWidth="1"/>
    <col min="11" max="11" width="5.5546875" style="43" bestFit="1" customWidth="1"/>
    <col min="12" max="12" width="4.33203125" style="43" bestFit="1" customWidth="1"/>
  </cols>
  <sheetData>
    <row r="1" spans="1:14" ht="15" thickBot="1" x14ac:dyDescent="0.35">
      <c r="A1" s="3" t="s">
        <v>85</v>
      </c>
      <c r="B1" s="4">
        <v>1</v>
      </c>
      <c r="C1" s="6">
        <v>2</v>
      </c>
      <c r="D1" s="5">
        <v>3</v>
      </c>
      <c r="E1" s="7">
        <v>4</v>
      </c>
      <c r="F1" s="8">
        <v>5</v>
      </c>
      <c r="G1" s="9">
        <v>6</v>
      </c>
      <c r="H1" s="10">
        <v>7</v>
      </c>
      <c r="I1" s="11">
        <v>8</v>
      </c>
      <c r="J1" s="12">
        <v>9</v>
      </c>
      <c r="K1" s="13">
        <v>10</v>
      </c>
      <c r="L1" s="14">
        <v>11</v>
      </c>
      <c r="M1" s="15">
        <v>12</v>
      </c>
      <c r="N1" s="16">
        <v>13</v>
      </c>
    </row>
    <row r="2" spans="1:14" ht="15" thickBot="1" x14ac:dyDescent="0.35">
      <c r="A2" s="19" t="s">
        <v>825</v>
      </c>
      <c r="B2" s="19" t="s">
        <v>62</v>
      </c>
      <c r="C2" s="19" t="s">
        <v>67</v>
      </c>
      <c r="D2" s="19" t="s">
        <v>68</v>
      </c>
      <c r="E2" s="19" t="s">
        <v>69</v>
      </c>
      <c r="F2" s="19" t="s">
        <v>70</v>
      </c>
      <c r="G2" s="19" t="s">
        <v>93</v>
      </c>
      <c r="H2" s="19" t="s">
        <v>72</v>
      </c>
      <c r="I2" s="19" t="s">
        <v>73</v>
      </c>
      <c r="J2" s="19" t="s">
        <v>75</v>
      </c>
      <c r="K2" s="19" t="s">
        <v>76</v>
      </c>
      <c r="L2" s="19" t="s">
        <v>80</v>
      </c>
      <c r="M2" s="19" t="s">
        <v>759</v>
      </c>
      <c r="N2" s="19" t="s">
        <v>826</v>
      </c>
    </row>
    <row r="3" spans="1:14" ht="15" thickBot="1" x14ac:dyDescent="0.35">
      <c r="A3" s="229">
        <v>2</v>
      </c>
      <c r="B3" s="49" t="s">
        <v>52</v>
      </c>
      <c r="C3" s="230">
        <v>254</v>
      </c>
      <c r="D3" s="230">
        <v>169</v>
      </c>
      <c r="E3" s="230">
        <v>66.5</v>
      </c>
      <c r="F3" s="230">
        <v>6.3</v>
      </c>
      <c r="G3" s="230">
        <v>1594</v>
      </c>
      <c r="H3" s="230">
        <v>8</v>
      </c>
      <c r="I3" s="230">
        <v>6</v>
      </c>
      <c r="J3" s="230">
        <v>85</v>
      </c>
      <c r="K3" s="230">
        <v>33.5</v>
      </c>
      <c r="L3" s="230">
        <v>26</v>
      </c>
      <c r="M3" s="230">
        <f>VLOOKUP(B3,Standings!B:S,18,0)</f>
        <v>10</v>
      </c>
      <c r="N3" s="225">
        <f t="shared" ref="N3:N34" si="0">G3/M3</f>
        <v>159.4</v>
      </c>
    </row>
    <row r="4" spans="1:14" ht="15" thickBot="1" x14ac:dyDescent="0.35">
      <c r="A4" s="229">
        <v>3</v>
      </c>
      <c r="B4" s="50" t="s">
        <v>40</v>
      </c>
      <c r="C4" s="75">
        <v>220</v>
      </c>
      <c r="D4" s="75">
        <v>144</v>
      </c>
      <c r="E4" s="75">
        <v>65.400000000000006</v>
      </c>
      <c r="F4" s="75">
        <v>6.8</v>
      </c>
      <c r="G4" s="75">
        <v>1504</v>
      </c>
      <c r="H4" s="75">
        <v>7</v>
      </c>
      <c r="I4" s="75">
        <v>9</v>
      </c>
      <c r="J4" s="75">
        <v>76</v>
      </c>
      <c r="K4" s="75">
        <v>34.6</v>
      </c>
      <c r="L4" s="75">
        <v>13</v>
      </c>
      <c r="M4" s="230">
        <f>VLOOKUP(B4,Standings!B:S,18,0)</f>
        <v>11</v>
      </c>
      <c r="N4" s="226">
        <f t="shared" si="0"/>
        <v>136.72727272727272</v>
      </c>
    </row>
    <row r="5" spans="1:14" ht="15" thickBot="1" x14ac:dyDescent="0.35">
      <c r="A5" s="229">
        <v>14</v>
      </c>
      <c r="B5" s="50" t="s">
        <v>41</v>
      </c>
      <c r="C5" s="75">
        <v>262</v>
      </c>
      <c r="D5" s="75">
        <v>153</v>
      </c>
      <c r="E5" s="75">
        <v>58.4</v>
      </c>
      <c r="F5" s="75">
        <v>6.4</v>
      </c>
      <c r="G5" s="75">
        <v>1683</v>
      </c>
      <c r="H5" s="75">
        <v>7</v>
      </c>
      <c r="I5" s="75">
        <v>6</v>
      </c>
      <c r="J5" s="75">
        <v>81</v>
      </c>
      <c r="K5" s="75">
        <v>30.9</v>
      </c>
      <c r="L5" s="75">
        <v>14</v>
      </c>
      <c r="M5" s="230">
        <f>VLOOKUP(B5,Standings!B:S,18,0)</f>
        <v>10</v>
      </c>
      <c r="N5" s="226">
        <f t="shared" si="0"/>
        <v>168.3</v>
      </c>
    </row>
    <row r="6" spans="1:14" ht="15" thickBot="1" x14ac:dyDescent="0.35">
      <c r="A6" s="229">
        <v>11</v>
      </c>
      <c r="B6" s="50" t="s">
        <v>22</v>
      </c>
      <c r="C6" s="75">
        <v>236</v>
      </c>
      <c r="D6" s="75">
        <v>152</v>
      </c>
      <c r="E6" s="75">
        <v>64.400000000000006</v>
      </c>
      <c r="F6" s="75">
        <v>6</v>
      </c>
      <c r="G6" s="75">
        <v>1422</v>
      </c>
      <c r="H6" s="75">
        <v>7</v>
      </c>
      <c r="I6" s="75">
        <v>11</v>
      </c>
      <c r="J6" s="75">
        <v>78</v>
      </c>
      <c r="K6" s="75">
        <v>33</v>
      </c>
      <c r="L6" s="75">
        <v>21</v>
      </c>
      <c r="M6" s="230">
        <f>VLOOKUP(B6,Standings!B:S,18,0)</f>
        <v>10</v>
      </c>
      <c r="N6" s="226">
        <f t="shared" si="0"/>
        <v>142.19999999999999</v>
      </c>
    </row>
    <row r="7" spans="1:14" ht="15" thickBot="1" x14ac:dyDescent="0.35">
      <c r="A7" s="229">
        <v>5</v>
      </c>
      <c r="B7" s="50" t="s">
        <v>32</v>
      </c>
      <c r="C7" s="75">
        <v>284</v>
      </c>
      <c r="D7" s="75">
        <v>178</v>
      </c>
      <c r="E7" s="75">
        <v>62.7</v>
      </c>
      <c r="F7" s="75">
        <v>4.7</v>
      </c>
      <c r="G7" s="75">
        <v>1326</v>
      </c>
      <c r="H7" s="75">
        <v>4</v>
      </c>
      <c r="I7" s="75">
        <v>6</v>
      </c>
      <c r="J7" s="75">
        <v>70</v>
      </c>
      <c r="K7" s="75">
        <v>24.6</v>
      </c>
      <c r="L7" s="75">
        <v>24</v>
      </c>
      <c r="M7" s="230">
        <f>VLOOKUP(B7,Standings!B:S,18,0)</f>
        <v>10</v>
      </c>
      <c r="N7" s="226">
        <f t="shared" si="0"/>
        <v>132.6</v>
      </c>
    </row>
    <row r="8" spans="1:14" ht="15" thickBot="1" x14ac:dyDescent="0.35">
      <c r="A8" s="229">
        <v>19</v>
      </c>
      <c r="B8" s="50" t="s">
        <v>42</v>
      </c>
      <c r="C8" s="75">
        <v>242</v>
      </c>
      <c r="D8" s="75">
        <v>150</v>
      </c>
      <c r="E8" s="75">
        <v>62</v>
      </c>
      <c r="F8" s="75">
        <v>6.9</v>
      </c>
      <c r="G8" s="75">
        <v>1666</v>
      </c>
      <c r="H8" s="75">
        <v>10</v>
      </c>
      <c r="I8" s="75">
        <v>3</v>
      </c>
      <c r="J8" s="75">
        <v>80</v>
      </c>
      <c r="K8" s="75">
        <v>33.1</v>
      </c>
      <c r="L8" s="75">
        <v>19</v>
      </c>
      <c r="M8" s="230">
        <f>VLOOKUP(B8,Standings!B:S,18,0)</f>
        <v>10</v>
      </c>
      <c r="N8" s="226">
        <f t="shared" si="0"/>
        <v>166.6</v>
      </c>
    </row>
    <row r="9" spans="1:14" ht="15" thickBot="1" x14ac:dyDescent="0.35">
      <c r="A9" s="229">
        <v>7</v>
      </c>
      <c r="B9" s="50" t="s">
        <v>36</v>
      </c>
      <c r="C9" s="75">
        <v>269</v>
      </c>
      <c r="D9" s="75">
        <v>173</v>
      </c>
      <c r="E9" s="75">
        <v>64.3</v>
      </c>
      <c r="F9" s="75">
        <v>5.8</v>
      </c>
      <c r="G9" s="75">
        <v>1552</v>
      </c>
      <c r="H9" s="75">
        <v>13</v>
      </c>
      <c r="I9" s="75">
        <v>6</v>
      </c>
      <c r="J9" s="75">
        <v>86</v>
      </c>
      <c r="K9" s="75">
        <v>32</v>
      </c>
      <c r="L9" s="75">
        <v>25</v>
      </c>
      <c r="M9" s="230">
        <f>VLOOKUP(B9,Standings!B:S,18,0)</f>
        <v>10</v>
      </c>
      <c r="N9" s="226">
        <f t="shared" si="0"/>
        <v>155.19999999999999</v>
      </c>
    </row>
    <row r="10" spans="1:14" ht="15" thickBot="1" x14ac:dyDescent="0.35">
      <c r="A10" s="229">
        <v>25</v>
      </c>
      <c r="B10" s="50" t="s">
        <v>49</v>
      </c>
      <c r="C10" s="75">
        <v>291</v>
      </c>
      <c r="D10" s="75">
        <v>197</v>
      </c>
      <c r="E10" s="75">
        <v>67.7</v>
      </c>
      <c r="F10" s="75">
        <v>6.9</v>
      </c>
      <c r="G10" s="75">
        <v>2018</v>
      </c>
      <c r="H10" s="75">
        <v>14</v>
      </c>
      <c r="I10" s="75">
        <v>5</v>
      </c>
      <c r="J10" s="75">
        <v>104</v>
      </c>
      <c r="K10" s="75">
        <v>35.700000000000003</v>
      </c>
      <c r="L10" s="75">
        <v>14</v>
      </c>
      <c r="M10" s="230">
        <f>VLOOKUP(B10,Standings!B:S,18,0)</f>
        <v>11</v>
      </c>
      <c r="N10" s="226">
        <f t="shared" si="0"/>
        <v>183.45454545454547</v>
      </c>
    </row>
    <row r="11" spans="1:14" ht="15" thickBot="1" x14ac:dyDescent="0.35">
      <c r="A11" s="229">
        <v>18</v>
      </c>
      <c r="B11" s="50" t="s">
        <v>44</v>
      </c>
      <c r="C11" s="75">
        <v>235</v>
      </c>
      <c r="D11" s="75">
        <v>156</v>
      </c>
      <c r="E11" s="75">
        <v>66.400000000000006</v>
      </c>
      <c r="F11" s="75">
        <v>6.6</v>
      </c>
      <c r="G11" s="75">
        <v>1540</v>
      </c>
      <c r="H11" s="75">
        <v>13</v>
      </c>
      <c r="I11" s="75">
        <v>7</v>
      </c>
      <c r="J11" s="75">
        <v>88</v>
      </c>
      <c r="K11" s="75">
        <v>37.4</v>
      </c>
      <c r="L11" s="75">
        <v>17</v>
      </c>
      <c r="M11" s="230">
        <f>VLOOKUP(B11,Standings!B:S,18,0)</f>
        <v>10</v>
      </c>
      <c r="N11" s="226">
        <f t="shared" si="0"/>
        <v>154</v>
      </c>
    </row>
    <row r="12" spans="1:14" ht="15" thickBot="1" x14ac:dyDescent="0.35">
      <c r="A12" s="229">
        <v>27</v>
      </c>
      <c r="B12" s="50" t="s">
        <v>34</v>
      </c>
      <c r="C12" s="75">
        <v>291</v>
      </c>
      <c r="D12" s="75">
        <v>198</v>
      </c>
      <c r="E12" s="75">
        <v>68</v>
      </c>
      <c r="F12" s="75">
        <v>6.7</v>
      </c>
      <c r="G12" s="75">
        <v>1939</v>
      </c>
      <c r="H12" s="75">
        <v>17</v>
      </c>
      <c r="I12" s="75">
        <v>3</v>
      </c>
      <c r="J12" s="75">
        <v>104</v>
      </c>
      <c r="K12" s="75">
        <v>35.700000000000003</v>
      </c>
      <c r="L12" s="75">
        <v>19</v>
      </c>
      <c r="M12" s="230">
        <f>VLOOKUP(B12,Standings!B:S,18,0)</f>
        <v>10</v>
      </c>
      <c r="N12" s="226">
        <f t="shared" si="0"/>
        <v>193.9</v>
      </c>
    </row>
    <row r="13" spans="1:14" ht="15" thickBot="1" x14ac:dyDescent="0.35">
      <c r="A13" s="229">
        <v>10</v>
      </c>
      <c r="B13" s="50" t="s">
        <v>48</v>
      </c>
      <c r="C13" s="75">
        <v>236</v>
      </c>
      <c r="D13" s="75">
        <v>162</v>
      </c>
      <c r="E13" s="75">
        <v>68.599999999999994</v>
      </c>
      <c r="F13" s="75">
        <v>6.8</v>
      </c>
      <c r="G13" s="75">
        <v>1598</v>
      </c>
      <c r="H13" s="75">
        <v>9</v>
      </c>
      <c r="I13" s="75">
        <v>4</v>
      </c>
      <c r="J13" s="75">
        <v>85</v>
      </c>
      <c r="K13" s="75">
        <v>36</v>
      </c>
      <c r="L13" s="75">
        <v>19</v>
      </c>
      <c r="M13" s="230">
        <f>VLOOKUP(B13,Standings!B:S,18,0)</f>
        <v>11</v>
      </c>
      <c r="N13" s="226">
        <f t="shared" si="0"/>
        <v>145.27272727272728</v>
      </c>
    </row>
    <row r="14" spans="1:14" ht="15" thickBot="1" x14ac:dyDescent="0.35">
      <c r="A14" s="229">
        <v>16</v>
      </c>
      <c r="B14" s="50" t="s">
        <v>57</v>
      </c>
      <c r="C14" s="75">
        <v>248</v>
      </c>
      <c r="D14" s="75">
        <v>150</v>
      </c>
      <c r="E14" s="75">
        <v>60.5</v>
      </c>
      <c r="F14" s="75">
        <v>6.9</v>
      </c>
      <c r="G14" s="75">
        <v>1712</v>
      </c>
      <c r="H14" s="75">
        <v>14</v>
      </c>
      <c r="I14" s="75">
        <v>2</v>
      </c>
      <c r="J14" s="75">
        <v>83</v>
      </c>
      <c r="K14" s="75">
        <v>33.5</v>
      </c>
      <c r="L14" s="75">
        <v>21</v>
      </c>
      <c r="M14" s="230">
        <f>VLOOKUP(B14,Standings!B:S,18,0)</f>
        <v>11</v>
      </c>
      <c r="N14" s="226">
        <f t="shared" si="0"/>
        <v>155.63636363636363</v>
      </c>
    </row>
    <row r="15" spans="1:14" ht="15" thickBot="1" x14ac:dyDescent="0.35">
      <c r="A15" s="229">
        <v>4</v>
      </c>
      <c r="B15" s="50" t="s">
        <v>25</v>
      </c>
      <c r="C15" s="75">
        <v>261</v>
      </c>
      <c r="D15" s="75">
        <v>170</v>
      </c>
      <c r="E15" s="75">
        <v>65.099999999999994</v>
      </c>
      <c r="F15" s="75">
        <v>5.5</v>
      </c>
      <c r="G15" s="75">
        <v>1427</v>
      </c>
      <c r="H15" s="75">
        <v>8</v>
      </c>
      <c r="I15" s="75">
        <v>7</v>
      </c>
      <c r="J15" s="75">
        <v>74</v>
      </c>
      <c r="K15" s="75">
        <v>28.4</v>
      </c>
      <c r="L15" s="75">
        <v>33</v>
      </c>
      <c r="M15" s="230">
        <f>VLOOKUP(B15,Standings!B:S,18,0)</f>
        <v>10</v>
      </c>
      <c r="N15" s="226">
        <f t="shared" si="0"/>
        <v>142.69999999999999</v>
      </c>
    </row>
    <row r="16" spans="1:14" ht="15" thickBot="1" x14ac:dyDescent="0.35">
      <c r="A16" s="229">
        <v>24</v>
      </c>
      <c r="B16" s="50" t="s">
        <v>27</v>
      </c>
      <c r="C16" s="75">
        <v>286</v>
      </c>
      <c r="D16" s="75">
        <v>198</v>
      </c>
      <c r="E16" s="75">
        <v>69.2</v>
      </c>
      <c r="F16" s="75">
        <v>7.3</v>
      </c>
      <c r="G16" s="75">
        <v>2097</v>
      </c>
      <c r="H16" s="75">
        <v>12</v>
      </c>
      <c r="I16" s="75">
        <v>4</v>
      </c>
      <c r="J16" s="75">
        <v>98</v>
      </c>
      <c r="K16" s="75">
        <v>34.299999999999997</v>
      </c>
      <c r="L16" s="75">
        <v>15</v>
      </c>
      <c r="M16" s="230">
        <f>VLOOKUP(B16,Standings!B:S,18,0)</f>
        <v>10</v>
      </c>
      <c r="N16" s="226">
        <f t="shared" si="0"/>
        <v>209.7</v>
      </c>
    </row>
    <row r="17" spans="1:14" ht="15" thickBot="1" x14ac:dyDescent="0.35">
      <c r="A17" s="229">
        <v>6</v>
      </c>
      <c r="B17" s="50" t="s">
        <v>17</v>
      </c>
      <c r="C17" s="75">
        <v>291</v>
      </c>
      <c r="D17" s="75">
        <v>170</v>
      </c>
      <c r="E17" s="75">
        <v>58.4</v>
      </c>
      <c r="F17" s="75">
        <v>4.9000000000000004</v>
      </c>
      <c r="G17" s="75">
        <v>1421</v>
      </c>
      <c r="H17" s="75">
        <v>10</v>
      </c>
      <c r="I17" s="75">
        <v>12</v>
      </c>
      <c r="J17" s="75">
        <v>93</v>
      </c>
      <c r="K17" s="75">
        <v>32</v>
      </c>
      <c r="L17" s="75">
        <v>26</v>
      </c>
      <c r="M17" s="230">
        <f>VLOOKUP(B17,Standings!B:S,18,0)</f>
        <v>10</v>
      </c>
      <c r="N17" s="226">
        <f t="shared" si="0"/>
        <v>142.1</v>
      </c>
    </row>
    <row r="18" spans="1:14" ht="15" thickBot="1" x14ac:dyDescent="0.35">
      <c r="A18" s="229">
        <v>31</v>
      </c>
      <c r="B18" s="50" t="s">
        <v>37</v>
      </c>
      <c r="C18" s="75">
        <v>320</v>
      </c>
      <c r="D18" s="75">
        <v>220</v>
      </c>
      <c r="E18" s="75">
        <v>68.8</v>
      </c>
      <c r="F18" s="75">
        <v>7.7</v>
      </c>
      <c r="G18" s="75">
        <v>2455</v>
      </c>
      <c r="H18" s="75">
        <v>14</v>
      </c>
      <c r="I18" s="75">
        <v>7</v>
      </c>
      <c r="J18" s="75">
        <v>118</v>
      </c>
      <c r="K18" s="75">
        <v>36.9</v>
      </c>
      <c r="L18" s="75">
        <v>12</v>
      </c>
      <c r="M18" s="230">
        <f>VLOOKUP(B18,Standings!B:S,18,0)</f>
        <v>11</v>
      </c>
      <c r="N18" s="226">
        <f t="shared" si="0"/>
        <v>223.18181818181819</v>
      </c>
    </row>
    <row r="19" spans="1:14" ht="15" thickBot="1" x14ac:dyDescent="0.35">
      <c r="A19" s="229">
        <v>8</v>
      </c>
      <c r="B19" s="50" t="s">
        <v>31</v>
      </c>
      <c r="C19" s="75">
        <v>264</v>
      </c>
      <c r="D19" s="75">
        <v>153</v>
      </c>
      <c r="E19" s="75">
        <v>58</v>
      </c>
      <c r="F19" s="75">
        <v>6.3</v>
      </c>
      <c r="G19" s="75">
        <v>1667</v>
      </c>
      <c r="H19" s="75">
        <v>9</v>
      </c>
      <c r="I19" s="75">
        <v>1</v>
      </c>
      <c r="J19" s="75">
        <v>95</v>
      </c>
      <c r="K19" s="75">
        <v>36</v>
      </c>
      <c r="L19" s="75">
        <v>16</v>
      </c>
      <c r="M19" s="230">
        <f>VLOOKUP(B19,Standings!B:S,18,0)</f>
        <v>10</v>
      </c>
      <c r="N19" s="226">
        <f t="shared" si="0"/>
        <v>166.7</v>
      </c>
    </row>
    <row r="20" spans="1:14" ht="15" thickBot="1" x14ac:dyDescent="0.35">
      <c r="A20" s="229">
        <v>20</v>
      </c>
      <c r="B20" s="50" t="s">
        <v>43</v>
      </c>
      <c r="C20" s="75">
        <v>283</v>
      </c>
      <c r="D20" s="75">
        <v>179</v>
      </c>
      <c r="E20" s="75">
        <v>63.2</v>
      </c>
      <c r="F20" s="75">
        <v>6.7</v>
      </c>
      <c r="G20" s="75">
        <v>1897</v>
      </c>
      <c r="H20" s="75">
        <v>10</v>
      </c>
      <c r="I20" s="75">
        <v>8</v>
      </c>
      <c r="J20" s="75">
        <v>93</v>
      </c>
      <c r="K20" s="75">
        <v>32.9</v>
      </c>
      <c r="L20" s="75">
        <v>14</v>
      </c>
      <c r="M20" s="230">
        <f>VLOOKUP(B20,Standings!B:S,18,0)</f>
        <v>10</v>
      </c>
      <c r="N20" s="226">
        <f t="shared" si="0"/>
        <v>189.7</v>
      </c>
    </row>
    <row r="21" spans="1:14" ht="15" thickBot="1" x14ac:dyDescent="0.35">
      <c r="A21" s="229">
        <v>12</v>
      </c>
      <c r="B21" s="50" t="s">
        <v>45</v>
      </c>
      <c r="C21" s="75">
        <v>279</v>
      </c>
      <c r="D21" s="75">
        <v>174</v>
      </c>
      <c r="E21" s="75">
        <v>62.4</v>
      </c>
      <c r="F21" s="75">
        <v>5.8</v>
      </c>
      <c r="G21" s="75">
        <v>1627</v>
      </c>
      <c r="H21" s="75">
        <v>9</v>
      </c>
      <c r="I21" s="75">
        <v>9</v>
      </c>
      <c r="J21" s="75">
        <v>82</v>
      </c>
      <c r="K21" s="75">
        <v>29.4</v>
      </c>
      <c r="L21" s="75">
        <v>21</v>
      </c>
      <c r="M21" s="230">
        <f>VLOOKUP(B21,Standings!B:S,18,0)</f>
        <v>10</v>
      </c>
      <c r="N21" s="226">
        <f t="shared" si="0"/>
        <v>162.69999999999999</v>
      </c>
    </row>
    <row r="22" spans="1:14" ht="15" thickBot="1" x14ac:dyDescent="0.35">
      <c r="A22" s="229">
        <v>26</v>
      </c>
      <c r="B22" s="50" t="s">
        <v>53</v>
      </c>
      <c r="C22" s="75">
        <v>231</v>
      </c>
      <c r="D22" s="75">
        <v>160</v>
      </c>
      <c r="E22" s="75">
        <v>69.3</v>
      </c>
      <c r="F22" s="75">
        <v>8.1</v>
      </c>
      <c r="G22" s="75">
        <v>1865</v>
      </c>
      <c r="H22" s="75">
        <v>12</v>
      </c>
      <c r="I22" s="75">
        <v>2</v>
      </c>
      <c r="J22" s="75">
        <v>96</v>
      </c>
      <c r="K22" s="75">
        <v>41.6</v>
      </c>
      <c r="L22" s="75">
        <v>11</v>
      </c>
      <c r="M22" s="230">
        <f>VLOOKUP(B22,Standings!B:S,18,0)</f>
        <v>10</v>
      </c>
      <c r="N22" s="226">
        <f t="shared" si="0"/>
        <v>186.5</v>
      </c>
    </row>
    <row r="23" spans="1:14" ht="15" thickBot="1" x14ac:dyDescent="0.35">
      <c r="A23" s="229">
        <v>1</v>
      </c>
      <c r="B23" s="50" t="s">
        <v>33</v>
      </c>
      <c r="C23" s="75">
        <v>209</v>
      </c>
      <c r="D23" s="75">
        <v>140</v>
      </c>
      <c r="E23" s="75">
        <v>67</v>
      </c>
      <c r="F23" s="75">
        <v>6.7</v>
      </c>
      <c r="G23" s="75">
        <v>1398</v>
      </c>
      <c r="H23" s="75">
        <v>8</v>
      </c>
      <c r="I23" s="75">
        <v>4</v>
      </c>
      <c r="J23" s="75">
        <v>70</v>
      </c>
      <c r="K23" s="75">
        <v>33.5</v>
      </c>
      <c r="L23" s="75">
        <v>17</v>
      </c>
      <c r="M23" s="230">
        <f>VLOOKUP(B23,Standings!B:S,18,0)</f>
        <v>11</v>
      </c>
      <c r="N23" s="226">
        <f t="shared" si="0"/>
        <v>127.09090909090909</v>
      </c>
    </row>
    <row r="24" spans="1:14" ht="15" thickBot="1" x14ac:dyDescent="0.35">
      <c r="A24" s="229">
        <v>17</v>
      </c>
      <c r="B24" s="50" t="s">
        <v>50</v>
      </c>
      <c r="C24" s="75">
        <v>281</v>
      </c>
      <c r="D24" s="75">
        <v>184</v>
      </c>
      <c r="E24" s="75">
        <v>65.5</v>
      </c>
      <c r="F24" s="75">
        <v>6.6</v>
      </c>
      <c r="G24" s="75">
        <v>1856</v>
      </c>
      <c r="H24" s="75">
        <v>11</v>
      </c>
      <c r="I24" s="75">
        <v>6</v>
      </c>
      <c r="J24" s="75">
        <v>95</v>
      </c>
      <c r="K24" s="75">
        <v>33.799999999999997</v>
      </c>
      <c r="L24" s="75">
        <v>12</v>
      </c>
      <c r="M24" s="230">
        <f>VLOOKUP(B24,Standings!B:S,18,0)</f>
        <v>11</v>
      </c>
      <c r="N24" s="226">
        <f t="shared" si="0"/>
        <v>168.72727272727272</v>
      </c>
    </row>
    <row r="25" spans="1:14" ht="15" thickBot="1" x14ac:dyDescent="0.35">
      <c r="A25" s="229">
        <v>15</v>
      </c>
      <c r="B25" s="50" t="s">
        <v>51</v>
      </c>
      <c r="C25" s="75">
        <v>272</v>
      </c>
      <c r="D25" s="75">
        <v>156</v>
      </c>
      <c r="E25" s="75">
        <v>57.4</v>
      </c>
      <c r="F25" s="75">
        <v>6.6</v>
      </c>
      <c r="G25" s="75">
        <v>1796</v>
      </c>
      <c r="H25" s="75">
        <v>12</v>
      </c>
      <c r="I25" s="75">
        <v>10</v>
      </c>
      <c r="J25" s="75">
        <v>93</v>
      </c>
      <c r="K25" s="75">
        <v>34.200000000000003</v>
      </c>
      <c r="L25" s="75">
        <v>23</v>
      </c>
      <c r="M25" s="230">
        <f>VLOOKUP(B25,Standings!B:S,18,0)</f>
        <v>10</v>
      </c>
      <c r="N25" s="226">
        <f t="shared" si="0"/>
        <v>179.6</v>
      </c>
    </row>
    <row r="26" spans="1:14" ht="15" thickBot="1" x14ac:dyDescent="0.35">
      <c r="A26" s="229">
        <v>23</v>
      </c>
      <c r="B26" s="50" t="s">
        <v>60</v>
      </c>
      <c r="C26" s="75">
        <v>250</v>
      </c>
      <c r="D26" s="75">
        <v>173</v>
      </c>
      <c r="E26" s="75">
        <v>69.2</v>
      </c>
      <c r="F26" s="75">
        <v>7.2</v>
      </c>
      <c r="G26" s="75">
        <v>1807</v>
      </c>
      <c r="H26" s="75">
        <v>15</v>
      </c>
      <c r="I26" s="75">
        <v>3</v>
      </c>
      <c r="J26" s="75">
        <v>87</v>
      </c>
      <c r="K26" s="75">
        <v>34.799999999999997</v>
      </c>
      <c r="L26" s="75">
        <v>9</v>
      </c>
      <c r="M26" s="230">
        <f>VLOOKUP(B26,Standings!B:S,18,0)</f>
        <v>10</v>
      </c>
      <c r="N26" s="226">
        <f t="shared" si="0"/>
        <v>180.7</v>
      </c>
    </row>
    <row r="27" spans="1:14" ht="15" thickBot="1" x14ac:dyDescent="0.35">
      <c r="A27" s="229">
        <v>9</v>
      </c>
      <c r="B27" s="50" t="s">
        <v>35</v>
      </c>
      <c r="C27" s="75">
        <v>205</v>
      </c>
      <c r="D27" s="75">
        <v>141</v>
      </c>
      <c r="E27" s="75">
        <v>68.8</v>
      </c>
      <c r="F27" s="75">
        <v>7</v>
      </c>
      <c r="G27" s="75">
        <v>1440</v>
      </c>
      <c r="H27" s="75">
        <v>9</v>
      </c>
      <c r="I27" s="75">
        <v>5</v>
      </c>
      <c r="J27" s="75">
        <v>71</v>
      </c>
      <c r="K27" s="75">
        <v>34.6</v>
      </c>
      <c r="L27" s="75">
        <v>15</v>
      </c>
      <c r="M27" s="230">
        <f>VLOOKUP(B27,Standings!B:S,18,0)</f>
        <v>10</v>
      </c>
      <c r="N27" s="226">
        <f t="shared" si="0"/>
        <v>144</v>
      </c>
    </row>
    <row r="28" spans="1:14" ht="15" thickBot="1" x14ac:dyDescent="0.35">
      <c r="A28" s="229">
        <v>28</v>
      </c>
      <c r="B28" s="50" t="s">
        <v>38</v>
      </c>
      <c r="C28" s="75">
        <v>310</v>
      </c>
      <c r="D28" s="75">
        <v>205</v>
      </c>
      <c r="E28" s="75">
        <v>66.099999999999994</v>
      </c>
      <c r="F28" s="75">
        <v>6.9</v>
      </c>
      <c r="G28" s="75">
        <v>2134</v>
      </c>
      <c r="H28" s="75">
        <v>12</v>
      </c>
      <c r="I28" s="75">
        <v>8</v>
      </c>
      <c r="J28" s="75">
        <v>108</v>
      </c>
      <c r="K28" s="75">
        <v>34.799999999999997</v>
      </c>
      <c r="L28" s="75">
        <v>23</v>
      </c>
      <c r="M28" s="230">
        <f>VLOOKUP(B28,Standings!B:S,18,0)</f>
        <v>10</v>
      </c>
      <c r="N28" s="226">
        <f t="shared" si="0"/>
        <v>213.4</v>
      </c>
    </row>
    <row r="29" spans="1:14" ht="15" thickBot="1" x14ac:dyDescent="0.35">
      <c r="A29" s="229">
        <v>13</v>
      </c>
      <c r="B29" s="50" t="s">
        <v>55</v>
      </c>
      <c r="C29" s="75">
        <v>261</v>
      </c>
      <c r="D29" s="75">
        <v>163</v>
      </c>
      <c r="E29" s="75">
        <v>62.4</v>
      </c>
      <c r="F29" s="75">
        <v>6.4</v>
      </c>
      <c r="G29" s="75">
        <v>1666</v>
      </c>
      <c r="H29" s="75">
        <v>10</v>
      </c>
      <c r="I29" s="75">
        <v>2</v>
      </c>
      <c r="J29" s="75">
        <v>76</v>
      </c>
      <c r="K29" s="75">
        <v>29.1</v>
      </c>
      <c r="L29" s="75">
        <v>19</v>
      </c>
      <c r="M29" s="230">
        <f>VLOOKUP(B29,Standings!B:S,18,0)</f>
        <v>11</v>
      </c>
      <c r="N29" s="226">
        <f t="shared" si="0"/>
        <v>151.45454545454547</v>
      </c>
    </row>
    <row r="30" spans="1:14" ht="15" thickBot="1" x14ac:dyDescent="0.35">
      <c r="A30" s="229">
        <v>21</v>
      </c>
      <c r="B30" s="50" t="s">
        <v>46</v>
      </c>
      <c r="C30" s="75">
        <v>270</v>
      </c>
      <c r="D30" s="75">
        <v>174</v>
      </c>
      <c r="E30" s="75">
        <v>64.400000000000006</v>
      </c>
      <c r="F30" s="75">
        <v>7</v>
      </c>
      <c r="G30" s="75">
        <v>1893</v>
      </c>
      <c r="H30" s="75">
        <v>11</v>
      </c>
      <c r="I30" s="75">
        <v>5</v>
      </c>
      <c r="J30" s="75">
        <v>98</v>
      </c>
      <c r="K30" s="75">
        <v>36.299999999999997</v>
      </c>
      <c r="L30" s="75">
        <v>22</v>
      </c>
      <c r="M30" s="230">
        <f>VLOOKUP(B30,Standings!B:S,18,0)</f>
        <v>10</v>
      </c>
      <c r="N30" s="226">
        <f t="shared" si="0"/>
        <v>189.3</v>
      </c>
    </row>
    <row r="31" spans="1:14" ht="15" thickBot="1" x14ac:dyDescent="0.35">
      <c r="A31" s="229">
        <v>30</v>
      </c>
      <c r="B31" s="50" t="s">
        <v>56</v>
      </c>
      <c r="C31" s="75">
        <v>297</v>
      </c>
      <c r="D31" s="75">
        <v>182</v>
      </c>
      <c r="E31" s="75">
        <v>61.3</v>
      </c>
      <c r="F31" s="75">
        <v>7.5</v>
      </c>
      <c r="G31" s="75">
        <v>2218</v>
      </c>
      <c r="H31" s="75">
        <v>17</v>
      </c>
      <c r="I31" s="75">
        <v>8</v>
      </c>
      <c r="J31" s="75">
        <v>107</v>
      </c>
      <c r="K31" s="75">
        <v>36</v>
      </c>
      <c r="L31" s="75">
        <v>15</v>
      </c>
      <c r="M31" s="230">
        <f>VLOOKUP(B31,Standings!B:S,18,0)</f>
        <v>10</v>
      </c>
      <c r="N31" s="226">
        <f t="shared" si="0"/>
        <v>221.8</v>
      </c>
    </row>
    <row r="32" spans="1:14" ht="15" thickBot="1" x14ac:dyDescent="0.35">
      <c r="A32" s="229">
        <v>22</v>
      </c>
      <c r="B32" s="50" t="s">
        <v>59</v>
      </c>
      <c r="C32" s="75">
        <v>248</v>
      </c>
      <c r="D32" s="75">
        <v>154</v>
      </c>
      <c r="E32" s="75">
        <v>62.1</v>
      </c>
      <c r="F32" s="75">
        <v>7</v>
      </c>
      <c r="G32" s="75">
        <v>1740</v>
      </c>
      <c r="H32" s="75">
        <v>7</v>
      </c>
      <c r="I32" s="75">
        <v>7</v>
      </c>
      <c r="J32" s="75">
        <v>96</v>
      </c>
      <c r="K32" s="75">
        <v>38.700000000000003</v>
      </c>
      <c r="L32" s="75">
        <v>19</v>
      </c>
      <c r="M32" s="230">
        <f>VLOOKUP(B32,Standings!B:S,18,0)</f>
        <v>10</v>
      </c>
      <c r="N32" s="226">
        <f t="shared" si="0"/>
        <v>174</v>
      </c>
    </row>
    <row r="33" spans="1:14" ht="15" thickBot="1" x14ac:dyDescent="0.35">
      <c r="A33" s="229">
        <v>32</v>
      </c>
      <c r="B33" s="50" t="s">
        <v>47</v>
      </c>
      <c r="C33" s="75">
        <v>255</v>
      </c>
      <c r="D33" s="75">
        <v>172</v>
      </c>
      <c r="E33" s="75">
        <v>67.400000000000006</v>
      </c>
      <c r="F33" s="75">
        <v>7</v>
      </c>
      <c r="G33" s="75">
        <v>1783</v>
      </c>
      <c r="H33" s="75">
        <v>14</v>
      </c>
      <c r="I33" s="75">
        <v>7</v>
      </c>
      <c r="J33" s="75">
        <v>79</v>
      </c>
      <c r="K33" s="75">
        <v>31</v>
      </c>
      <c r="L33" s="75">
        <v>19</v>
      </c>
      <c r="M33" s="230">
        <f>VLOOKUP(B33,Standings!B:S,18,0)</f>
        <v>10</v>
      </c>
      <c r="N33" s="226">
        <f t="shared" si="0"/>
        <v>178.3</v>
      </c>
    </row>
    <row r="34" spans="1:14" ht="15" thickBot="1" x14ac:dyDescent="0.35">
      <c r="A34" s="229">
        <v>29</v>
      </c>
      <c r="B34" s="52" t="s">
        <v>29</v>
      </c>
      <c r="C34" s="231">
        <v>251</v>
      </c>
      <c r="D34" s="231">
        <v>173</v>
      </c>
      <c r="E34" s="231">
        <v>68.900000000000006</v>
      </c>
      <c r="F34" s="231">
        <v>7.7</v>
      </c>
      <c r="G34" s="231">
        <v>1929</v>
      </c>
      <c r="H34" s="231">
        <v>9</v>
      </c>
      <c r="I34" s="231">
        <v>7</v>
      </c>
      <c r="J34" s="231">
        <v>95</v>
      </c>
      <c r="K34" s="231">
        <v>37.799999999999997</v>
      </c>
      <c r="L34" s="231">
        <v>21</v>
      </c>
      <c r="M34" s="230">
        <f>VLOOKUP(B34,Standings!B:S,18,0)</f>
        <v>10</v>
      </c>
      <c r="N34" s="228">
        <f t="shared" si="0"/>
        <v>192.9</v>
      </c>
    </row>
  </sheetData>
  <conditionalFormatting sqref="A3:A34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3:N34">
    <cfRule type="cellIs" dxfId="40" priority="1" operator="greaterThan">
      <formula>250</formula>
    </cfRule>
    <cfRule type="cellIs" dxfId="39" priority="2" operator="between">
      <formula>225</formula>
      <formula>250</formula>
    </cfRule>
    <cfRule type="cellIs" dxfId="38" priority="3" operator="between">
      <formula>200</formula>
      <formula>225</formula>
    </cfRule>
    <cfRule type="cellIs" dxfId="37" priority="4" operator="lessThan">
      <formula>200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78964A-856F-4176-A445-51347583FABF}">
  <sheetPr codeName="Sheet10"/>
  <dimension ref="A1:J34"/>
  <sheetViews>
    <sheetView workbookViewId="0">
      <selection sqref="A1:J2"/>
    </sheetView>
  </sheetViews>
  <sheetFormatPr defaultRowHeight="14.4" x14ac:dyDescent="0.3"/>
  <cols>
    <col min="1" max="1" width="8.88671875" style="43"/>
    <col min="2" max="2" width="12.33203125" style="43" bestFit="1" customWidth="1"/>
    <col min="3" max="3" width="4.21875" style="43" bestFit="1" customWidth="1"/>
    <col min="4" max="4" width="9.109375" style="43" bestFit="1" customWidth="1"/>
    <col min="5" max="5" width="4.88671875" style="43" bestFit="1" customWidth="1"/>
    <col min="6" max="6" width="3.88671875" style="43" bestFit="1" customWidth="1"/>
    <col min="7" max="7" width="8.6640625" style="43" bestFit="1" customWidth="1"/>
    <col min="8" max="8" width="10.109375" style="43" bestFit="1" customWidth="1"/>
    <col min="9" max="9" width="8.88671875" style="43"/>
  </cols>
  <sheetData>
    <row r="1" spans="1:10" ht="15" thickBot="1" x14ac:dyDescent="0.35">
      <c r="A1" s="3" t="s">
        <v>85</v>
      </c>
      <c r="B1" s="193">
        <v>1</v>
      </c>
      <c r="C1" s="6">
        <v>2</v>
      </c>
      <c r="D1" s="5">
        <v>3</v>
      </c>
      <c r="E1" s="7">
        <v>4</v>
      </c>
      <c r="F1" s="8">
        <v>5</v>
      </c>
      <c r="G1" s="9">
        <v>6</v>
      </c>
      <c r="H1" s="10">
        <v>7</v>
      </c>
      <c r="I1" s="11">
        <v>8</v>
      </c>
      <c r="J1" s="12">
        <v>9</v>
      </c>
    </row>
    <row r="2" spans="1:10" ht="15" thickBot="1" x14ac:dyDescent="0.35">
      <c r="A2" s="197" t="s">
        <v>166</v>
      </c>
      <c r="B2" s="197" t="s">
        <v>62</v>
      </c>
      <c r="C2" s="73" t="s">
        <v>67</v>
      </c>
      <c r="D2" s="73" t="s">
        <v>86</v>
      </c>
      <c r="E2" s="73" t="s">
        <v>87</v>
      </c>
      <c r="F2" s="73" t="s">
        <v>72</v>
      </c>
      <c r="G2" s="73" t="s">
        <v>88</v>
      </c>
      <c r="H2" s="74" t="s">
        <v>89</v>
      </c>
      <c r="I2" s="73" t="s">
        <v>759</v>
      </c>
      <c r="J2" s="19" t="s">
        <v>210</v>
      </c>
    </row>
    <row r="3" spans="1:10" ht="15" thickBot="1" x14ac:dyDescent="0.35">
      <c r="A3" s="222">
        <v>32</v>
      </c>
      <c r="B3" s="200" t="s">
        <v>53</v>
      </c>
      <c r="C3" s="196">
        <v>153</v>
      </c>
      <c r="D3" s="196">
        <v>838</v>
      </c>
      <c r="E3" s="196">
        <v>5.5</v>
      </c>
      <c r="F3" s="196">
        <v>10</v>
      </c>
      <c r="G3" s="196">
        <v>47</v>
      </c>
      <c r="H3" s="196">
        <v>30.7</v>
      </c>
      <c r="I3" s="224">
        <v>5</v>
      </c>
      <c r="J3" s="225">
        <v>167.6</v>
      </c>
    </row>
    <row r="4" spans="1:10" ht="15" thickBot="1" x14ac:dyDescent="0.35">
      <c r="A4" s="222">
        <v>31</v>
      </c>
      <c r="B4" s="198" t="s">
        <v>46</v>
      </c>
      <c r="C4" s="76">
        <v>197</v>
      </c>
      <c r="D4" s="76">
        <v>995</v>
      </c>
      <c r="E4" s="76">
        <v>5</v>
      </c>
      <c r="F4" s="76">
        <v>9</v>
      </c>
      <c r="G4" s="76">
        <v>49</v>
      </c>
      <c r="H4" s="76">
        <v>24.9</v>
      </c>
      <c r="I4" s="223">
        <v>6</v>
      </c>
      <c r="J4" s="226">
        <v>165.83333333333334</v>
      </c>
    </row>
    <row r="5" spans="1:10" ht="15" thickBot="1" x14ac:dyDescent="0.35">
      <c r="A5" s="222">
        <v>30</v>
      </c>
      <c r="B5" s="198" t="s">
        <v>59</v>
      </c>
      <c r="C5" s="76">
        <v>162</v>
      </c>
      <c r="D5" s="76">
        <v>824</v>
      </c>
      <c r="E5" s="76">
        <v>5.0999999999999996</v>
      </c>
      <c r="F5" s="76">
        <v>5</v>
      </c>
      <c r="G5" s="76">
        <v>39</v>
      </c>
      <c r="H5" s="76">
        <v>24.1</v>
      </c>
      <c r="I5" s="223">
        <v>5</v>
      </c>
      <c r="J5" s="226">
        <v>164.8</v>
      </c>
    </row>
    <row r="6" spans="1:10" ht="15" thickBot="1" x14ac:dyDescent="0.35">
      <c r="A6" s="222">
        <v>29</v>
      </c>
      <c r="B6" s="198" t="s">
        <v>40</v>
      </c>
      <c r="C6" s="76">
        <v>202</v>
      </c>
      <c r="D6" s="76">
        <v>978</v>
      </c>
      <c r="E6" s="76">
        <v>4.8</v>
      </c>
      <c r="F6" s="76">
        <v>9</v>
      </c>
      <c r="G6" s="76">
        <v>61</v>
      </c>
      <c r="H6" s="76">
        <v>30.2</v>
      </c>
      <c r="I6" s="223">
        <v>6</v>
      </c>
      <c r="J6" s="226">
        <v>163</v>
      </c>
    </row>
    <row r="7" spans="1:10" ht="15" thickBot="1" x14ac:dyDescent="0.35">
      <c r="A7" s="222">
        <v>28</v>
      </c>
      <c r="B7" s="198" t="s">
        <v>31</v>
      </c>
      <c r="C7" s="76">
        <v>155</v>
      </c>
      <c r="D7" s="76">
        <v>869</v>
      </c>
      <c r="E7" s="76">
        <v>5.6</v>
      </c>
      <c r="F7" s="76">
        <v>2</v>
      </c>
      <c r="G7" s="76">
        <v>40</v>
      </c>
      <c r="H7" s="76">
        <v>25.8</v>
      </c>
      <c r="I7" s="223">
        <v>6</v>
      </c>
      <c r="J7" s="226">
        <v>144.83333333333334</v>
      </c>
    </row>
    <row r="8" spans="1:10" ht="15" thickBot="1" x14ac:dyDescent="0.35">
      <c r="A8" s="222">
        <v>27</v>
      </c>
      <c r="B8" s="198" t="s">
        <v>33</v>
      </c>
      <c r="C8" s="76">
        <v>166</v>
      </c>
      <c r="D8" s="76">
        <v>811</v>
      </c>
      <c r="E8" s="76">
        <v>4.9000000000000004</v>
      </c>
      <c r="F8" s="76">
        <v>7</v>
      </c>
      <c r="G8" s="76">
        <v>44</v>
      </c>
      <c r="H8" s="76">
        <v>26.5</v>
      </c>
      <c r="I8" s="223">
        <v>6</v>
      </c>
      <c r="J8" s="226">
        <v>135.16666666666666</v>
      </c>
    </row>
    <row r="9" spans="1:10" ht="15" thickBot="1" x14ac:dyDescent="0.35">
      <c r="A9" s="222">
        <v>26</v>
      </c>
      <c r="B9" s="198" t="s">
        <v>50</v>
      </c>
      <c r="C9" s="76">
        <v>189</v>
      </c>
      <c r="D9" s="76">
        <v>800</v>
      </c>
      <c r="E9" s="76">
        <v>4.2</v>
      </c>
      <c r="F9" s="76">
        <v>7</v>
      </c>
      <c r="G9" s="76">
        <v>45</v>
      </c>
      <c r="H9" s="76">
        <v>23.8</v>
      </c>
      <c r="I9" s="223">
        <v>6</v>
      </c>
      <c r="J9" s="226">
        <v>133.33333333333334</v>
      </c>
    </row>
    <row r="10" spans="1:10" ht="15" thickBot="1" x14ac:dyDescent="0.35">
      <c r="A10" s="222">
        <v>25</v>
      </c>
      <c r="B10" s="198" t="s">
        <v>57</v>
      </c>
      <c r="C10" s="76">
        <v>170</v>
      </c>
      <c r="D10" s="76">
        <v>790</v>
      </c>
      <c r="E10" s="76">
        <v>4.5999999999999996</v>
      </c>
      <c r="F10" s="76">
        <v>3</v>
      </c>
      <c r="G10" s="76">
        <v>32</v>
      </c>
      <c r="H10" s="76">
        <v>18.8</v>
      </c>
      <c r="I10" s="223">
        <v>6</v>
      </c>
      <c r="J10" s="226">
        <v>131.66666666666666</v>
      </c>
    </row>
    <row r="11" spans="1:10" ht="15" thickBot="1" x14ac:dyDescent="0.35">
      <c r="A11" s="222">
        <v>24</v>
      </c>
      <c r="B11" s="198" t="s">
        <v>42</v>
      </c>
      <c r="C11" s="76">
        <v>159</v>
      </c>
      <c r="D11" s="76">
        <v>789</v>
      </c>
      <c r="E11" s="76">
        <v>5</v>
      </c>
      <c r="F11" s="76">
        <v>11</v>
      </c>
      <c r="G11" s="76">
        <v>40</v>
      </c>
      <c r="H11" s="76">
        <v>25.2</v>
      </c>
      <c r="I11" s="223">
        <v>6</v>
      </c>
      <c r="J11" s="226">
        <v>131.5</v>
      </c>
    </row>
    <row r="12" spans="1:10" ht="15" thickBot="1" x14ac:dyDescent="0.35">
      <c r="A12" s="222">
        <v>23</v>
      </c>
      <c r="B12" s="198" t="s">
        <v>44</v>
      </c>
      <c r="C12" s="76">
        <v>135</v>
      </c>
      <c r="D12" s="76">
        <v>750</v>
      </c>
      <c r="E12" s="76">
        <v>5.6</v>
      </c>
      <c r="F12" s="76">
        <v>5</v>
      </c>
      <c r="G12" s="76">
        <v>27</v>
      </c>
      <c r="H12" s="76">
        <v>20</v>
      </c>
      <c r="I12" s="223">
        <v>6</v>
      </c>
      <c r="J12" s="226">
        <v>125</v>
      </c>
    </row>
    <row r="13" spans="1:10" ht="15" thickBot="1" x14ac:dyDescent="0.35">
      <c r="A13" s="222">
        <v>22</v>
      </c>
      <c r="B13" s="198" t="s">
        <v>55</v>
      </c>
      <c r="C13" s="76">
        <v>188</v>
      </c>
      <c r="D13" s="76">
        <v>862</v>
      </c>
      <c r="E13" s="76">
        <v>4.5999999999999996</v>
      </c>
      <c r="F13" s="76">
        <v>7</v>
      </c>
      <c r="G13" s="76">
        <v>44</v>
      </c>
      <c r="H13" s="76">
        <v>23.4</v>
      </c>
      <c r="I13" s="223">
        <v>7</v>
      </c>
      <c r="J13" s="226">
        <v>123.14285714285714</v>
      </c>
    </row>
    <row r="14" spans="1:10" ht="15" thickBot="1" x14ac:dyDescent="0.35">
      <c r="A14" s="222">
        <v>21</v>
      </c>
      <c r="B14" s="198" t="s">
        <v>41</v>
      </c>
      <c r="C14" s="76">
        <v>153</v>
      </c>
      <c r="D14" s="76">
        <v>726</v>
      </c>
      <c r="E14" s="76">
        <v>4.8</v>
      </c>
      <c r="F14" s="76">
        <v>2</v>
      </c>
      <c r="G14" s="76">
        <v>40</v>
      </c>
      <c r="H14" s="76">
        <v>26.1</v>
      </c>
      <c r="I14" s="223">
        <v>6</v>
      </c>
      <c r="J14" s="226">
        <v>121</v>
      </c>
    </row>
    <row r="15" spans="1:10" ht="15" thickBot="1" x14ac:dyDescent="0.35">
      <c r="A15" s="222">
        <v>20</v>
      </c>
      <c r="B15" s="198" t="s">
        <v>48</v>
      </c>
      <c r="C15" s="76">
        <v>177</v>
      </c>
      <c r="D15" s="76">
        <v>726</v>
      </c>
      <c r="E15" s="76">
        <v>4.0999999999999996</v>
      </c>
      <c r="F15" s="76">
        <v>6</v>
      </c>
      <c r="G15" s="76">
        <v>41</v>
      </c>
      <c r="H15" s="76">
        <v>23.2</v>
      </c>
      <c r="I15" s="223">
        <v>6</v>
      </c>
      <c r="J15" s="226">
        <v>121</v>
      </c>
    </row>
    <row r="16" spans="1:10" ht="15" thickBot="1" x14ac:dyDescent="0.35">
      <c r="A16" s="222">
        <v>19</v>
      </c>
      <c r="B16" s="198" t="s">
        <v>25</v>
      </c>
      <c r="C16" s="76">
        <v>164</v>
      </c>
      <c r="D16" s="76">
        <v>724</v>
      </c>
      <c r="E16" s="76">
        <v>4.4000000000000004</v>
      </c>
      <c r="F16" s="76">
        <v>2</v>
      </c>
      <c r="G16" s="76">
        <v>39</v>
      </c>
      <c r="H16" s="76">
        <v>23.8</v>
      </c>
      <c r="I16" s="223">
        <v>6</v>
      </c>
      <c r="J16" s="226">
        <v>120.66666666666667</v>
      </c>
    </row>
    <row r="17" spans="1:10" ht="15" thickBot="1" x14ac:dyDescent="0.35">
      <c r="A17" s="222">
        <v>18</v>
      </c>
      <c r="B17" s="198" t="s">
        <v>56</v>
      </c>
      <c r="C17" s="76">
        <v>176</v>
      </c>
      <c r="D17" s="76">
        <v>721</v>
      </c>
      <c r="E17" s="76">
        <v>4.0999999999999996</v>
      </c>
      <c r="F17" s="76">
        <v>4</v>
      </c>
      <c r="G17" s="76">
        <v>39</v>
      </c>
      <c r="H17" s="76">
        <v>22.2</v>
      </c>
      <c r="I17" s="223">
        <v>6</v>
      </c>
      <c r="J17" s="226">
        <v>120.16666666666667</v>
      </c>
    </row>
    <row r="18" spans="1:10" ht="15" thickBot="1" x14ac:dyDescent="0.35">
      <c r="A18" s="222">
        <v>17</v>
      </c>
      <c r="B18" s="198" t="s">
        <v>51</v>
      </c>
      <c r="C18" s="76">
        <v>151</v>
      </c>
      <c r="D18" s="76">
        <v>714</v>
      </c>
      <c r="E18" s="76">
        <v>4.7</v>
      </c>
      <c r="F18" s="76">
        <v>2</v>
      </c>
      <c r="G18" s="76">
        <v>34</v>
      </c>
      <c r="H18" s="76">
        <v>22.5</v>
      </c>
      <c r="I18" s="223">
        <v>6</v>
      </c>
      <c r="J18" s="226">
        <v>119</v>
      </c>
    </row>
    <row r="19" spans="1:10" ht="15" thickBot="1" x14ac:dyDescent="0.35">
      <c r="A19" s="222">
        <v>16</v>
      </c>
      <c r="B19" s="198" t="s">
        <v>29</v>
      </c>
      <c r="C19" s="76">
        <v>158</v>
      </c>
      <c r="D19" s="76">
        <v>675</v>
      </c>
      <c r="E19" s="76">
        <v>4.3</v>
      </c>
      <c r="F19" s="76">
        <v>8</v>
      </c>
      <c r="G19" s="76">
        <v>41</v>
      </c>
      <c r="H19" s="76">
        <v>26</v>
      </c>
      <c r="I19" s="223">
        <v>6</v>
      </c>
      <c r="J19" s="226">
        <v>112.5</v>
      </c>
    </row>
    <row r="20" spans="1:10" ht="15" thickBot="1" x14ac:dyDescent="0.35">
      <c r="A20" s="222">
        <v>15</v>
      </c>
      <c r="B20" s="198" t="s">
        <v>17</v>
      </c>
      <c r="C20" s="76">
        <v>132</v>
      </c>
      <c r="D20" s="76">
        <v>659</v>
      </c>
      <c r="E20" s="76">
        <v>5</v>
      </c>
      <c r="F20" s="76">
        <v>6</v>
      </c>
      <c r="G20" s="76">
        <v>35</v>
      </c>
      <c r="H20" s="76">
        <v>26.5</v>
      </c>
      <c r="I20" s="223">
        <v>6</v>
      </c>
      <c r="J20" s="226">
        <v>109.83333333333333</v>
      </c>
    </row>
    <row r="21" spans="1:10" ht="15" thickBot="1" x14ac:dyDescent="0.35">
      <c r="A21" s="222">
        <v>14</v>
      </c>
      <c r="B21" s="198" t="s">
        <v>36</v>
      </c>
      <c r="C21" s="76">
        <v>160</v>
      </c>
      <c r="D21" s="76">
        <v>655</v>
      </c>
      <c r="E21" s="76">
        <v>4.0999999999999996</v>
      </c>
      <c r="F21" s="76">
        <v>3</v>
      </c>
      <c r="G21" s="76">
        <v>34</v>
      </c>
      <c r="H21" s="76">
        <v>21.2</v>
      </c>
      <c r="I21" s="223">
        <v>6</v>
      </c>
      <c r="J21" s="226">
        <v>109.16666666666667</v>
      </c>
    </row>
    <row r="22" spans="1:10" ht="15" thickBot="1" x14ac:dyDescent="0.35">
      <c r="A22" s="222">
        <v>13</v>
      </c>
      <c r="B22" s="198" t="s">
        <v>32</v>
      </c>
      <c r="C22" s="76">
        <v>144</v>
      </c>
      <c r="D22" s="76">
        <v>635</v>
      </c>
      <c r="E22" s="76">
        <v>4.4000000000000004</v>
      </c>
      <c r="F22" s="76">
        <v>3</v>
      </c>
      <c r="G22" s="76">
        <v>38</v>
      </c>
      <c r="H22" s="76">
        <v>26.4</v>
      </c>
      <c r="I22" s="223">
        <v>6</v>
      </c>
      <c r="J22" s="226">
        <v>105.83333333333333</v>
      </c>
    </row>
    <row r="23" spans="1:10" ht="15" thickBot="1" x14ac:dyDescent="0.35">
      <c r="A23" s="222">
        <v>12</v>
      </c>
      <c r="B23" s="198" t="s">
        <v>45</v>
      </c>
      <c r="C23" s="76">
        <v>163</v>
      </c>
      <c r="D23" s="76">
        <v>632</v>
      </c>
      <c r="E23" s="76">
        <v>3.9</v>
      </c>
      <c r="F23" s="76">
        <v>7</v>
      </c>
      <c r="G23" s="76">
        <v>40</v>
      </c>
      <c r="H23" s="76">
        <v>24.5</v>
      </c>
      <c r="I23" s="223">
        <v>6</v>
      </c>
      <c r="J23" s="226">
        <v>105.33333333333333</v>
      </c>
    </row>
    <row r="24" spans="1:10" ht="15" thickBot="1" x14ac:dyDescent="0.35">
      <c r="A24" s="222">
        <v>11</v>
      </c>
      <c r="B24" s="198" t="s">
        <v>27</v>
      </c>
      <c r="C24" s="76">
        <v>150</v>
      </c>
      <c r="D24" s="76">
        <v>628</v>
      </c>
      <c r="E24" s="76">
        <v>4.2</v>
      </c>
      <c r="F24" s="76">
        <v>8</v>
      </c>
      <c r="G24" s="76">
        <v>34</v>
      </c>
      <c r="H24" s="76">
        <v>22.7</v>
      </c>
      <c r="I24" s="223">
        <v>6</v>
      </c>
      <c r="J24" s="226">
        <v>104.66666666666667</v>
      </c>
    </row>
    <row r="25" spans="1:10" ht="15" thickBot="1" x14ac:dyDescent="0.35">
      <c r="A25" s="222">
        <v>10</v>
      </c>
      <c r="B25" s="198" t="s">
        <v>35</v>
      </c>
      <c r="C25" s="76">
        <v>150</v>
      </c>
      <c r="D25" s="76">
        <v>625</v>
      </c>
      <c r="E25" s="76">
        <v>4.2</v>
      </c>
      <c r="F25" s="76">
        <v>3</v>
      </c>
      <c r="G25" s="76">
        <v>32</v>
      </c>
      <c r="H25" s="76">
        <v>21.3</v>
      </c>
      <c r="I25" s="223">
        <v>6</v>
      </c>
      <c r="J25" s="226">
        <v>104.16666666666667</v>
      </c>
    </row>
    <row r="26" spans="1:10" ht="15" thickBot="1" x14ac:dyDescent="0.35">
      <c r="A26" s="222">
        <v>9</v>
      </c>
      <c r="B26" s="198" t="s">
        <v>37</v>
      </c>
      <c r="C26" s="76">
        <v>142</v>
      </c>
      <c r="D26" s="76">
        <v>624</v>
      </c>
      <c r="E26" s="76">
        <v>4.4000000000000004</v>
      </c>
      <c r="F26" s="76">
        <v>5</v>
      </c>
      <c r="G26" s="76">
        <v>43</v>
      </c>
      <c r="H26" s="76">
        <v>30.3</v>
      </c>
      <c r="I26" s="223">
        <v>6</v>
      </c>
      <c r="J26" s="226">
        <v>104</v>
      </c>
    </row>
    <row r="27" spans="1:10" ht="15" thickBot="1" x14ac:dyDescent="0.35">
      <c r="A27" s="222">
        <v>8</v>
      </c>
      <c r="B27" s="198" t="s">
        <v>38</v>
      </c>
      <c r="C27" s="76">
        <v>140</v>
      </c>
      <c r="D27" s="76">
        <v>623</v>
      </c>
      <c r="E27" s="76">
        <v>4.4000000000000004</v>
      </c>
      <c r="F27" s="76">
        <v>6</v>
      </c>
      <c r="G27" s="76">
        <v>37</v>
      </c>
      <c r="H27" s="76">
        <v>26.4</v>
      </c>
      <c r="I27" s="223">
        <v>6</v>
      </c>
      <c r="J27" s="226">
        <v>103.83333333333333</v>
      </c>
    </row>
    <row r="28" spans="1:10" ht="15" thickBot="1" x14ac:dyDescent="0.35">
      <c r="A28" s="222">
        <v>7</v>
      </c>
      <c r="B28" s="198" t="s">
        <v>60</v>
      </c>
      <c r="C28" s="76">
        <v>129</v>
      </c>
      <c r="D28" s="76">
        <v>516</v>
      </c>
      <c r="E28" s="76">
        <v>4</v>
      </c>
      <c r="F28" s="76">
        <v>5</v>
      </c>
      <c r="G28" s="76">
        <v>34</v>
      </c>
      <c r="H28" s="76">
        <v>26.4</v>
      </c>
      <c r="I28" s="223">
        <v>5</v>
      </c>
      <c r="J28" s="226">
        <v>103.2</v>
      </c>
    </row>
    <row r="29" spans="1:10" ht="15" thickBot="1" x14ac:dyDescent="0.35">
      <c r="A29" s="222">
        <v>6</v>
      </c>
      <c r="B29" s="198" t="s">
        <v>47</v>
      </c>
      <c r="C29" s="76">
        <v>115</v>
      </c>
      <c r="D29" s="76">
        <v>516</v>
      </c>
      <c r="E29" s="76">
        <v>4.5</v>
      </c>
      <c r="F29" s="76">
        <v>1</v>
      </c>
      <c r="G29" s="76">
        <v>31</v>
      </c>
      <c r="H29" s="76">
        <v>27</v>
      </c>
      <c r="I29" s="223">
        <v>5</v>
      </c>
      <c r="J29" s="226">
        <v>103.2</v>
      </c>
    </row>
    <row r="30" spans="1:10" ht="15" thickBot="1" x14ac:dyDescent="0.35">
      <c r="A30" s="222">
        <v>5</v>
      </c>
      <c r="B30" s="198" t="s">
        <v>49</v>
      </c>
      <c r="C30" s="76">
        <v>166</v>
      </c>
      <c r="D30" s="76">
        <v>708</v>
      </c>
      <c r="E30" s="76">
        <v>4.3</v>
      </c>
      <c r="F30" s="76">
        <v>6</v>
      </c>
      <c r="G30" s="76">
        <v>45</v>
      </c>
      <c r="H30" s="76">
        <v>27.1</v>
      </c>
      <c r="I30" s="223">
        <v>7</v>
      </c>
      <c r="J30" s="226">
        <v>101.14285714285714</v>
      </c>
    </row>
    <row r="31" spans="1:10" ht="15" thickBot="1" x14ac:dyDescent="0.35">
      <c r="A31" s="222">
        <v>4</v>
      </c>
      <c r="B31" s="198" t="s">
        <v>34</v>
      </c>
      <c r="C31" s="76">
        <v>134</v>
      </c>
      <c r="D31" s="76">
        <v>543</v>
      </c>
      <c r="E31" s="76">
        <v>4</v>
      </c>
      <c r="F31" s="76">
        <v>3</v>
      </c>
      <c r="G31" s="76">
        <v>34</v>
      </c>
      <c r="H31" s="76">
        <v>25.4</v>
      </c>
      <c r="I31" s="223">
        <v>6</v>
      </c>
      <c r="J31" s="226">
        <v>90.5</v>
      </c>
    </row>
    <row r="32" spans="1:10" ht="15" thickBot="1" x14ac:dyDescent="0.35">
      <c r="A32" s="222">
        <v>3</v>
      </c>
      <c r="B32" s="198" t="s">
        <v>43</v>
      </c>
      <c r="C32" s="76">
        <v>150</v>
      </c>
      <c r="D32" s="76">
        <v>536</v>
      </c>
      <c r="E32" s="76">
        <v>3.6</v>
      </c>
      <c r="F32" s="76">
        <v>6</v>
      </c>
      <c r="G32" s="76">
        <v>37</v>
      </c>
      <c r="H32" s="76">
        <v>24.7</v>
      </c>
      <c r="I32" s="223">
        <v>6</v>
      </c>
      <c r="J32" s="226">
        <v>89.333333333333329</v>
      </c>
    </row>
    <row r="33" spans="1:10" ht="15" thickBot="1" x14ac:dyDescent="0.35">
      <c r="A33" s="222">
        <v>2</v>
      </c>
      <c r="B33" s="198" t="s">
        <v>52</v>
      </c>
      <c r="C33" s="76">
        <v>159</v>
      </c>
      <c r="D33" s="76">
        <v>525</v>
      </c>
      <c r="E33" s="76">
        <v>3.3</v>
      </c>
      <c r="F33" s="76">
        <v>4</v>
      </c>
      <c r="G33" s="76">
        <v>31</v>
      </c>
      <c r="H33" s="76">
        <v>19.5</v>
      </c>
      <c r="I33" s="223">
        <v>6</v>
      </c>
      <c r="J33" s="226">
        <v>87.5</v>
      </c>
    </row>
    <row r="34" spans="1:10" ht="15" thickBot="1" x14ac:dyDescent="0.35">
      <c r="A34" s="222">
        <v>1</v>
      </c>
      <c r="B34" s="199" t="s">
        <v>22</v>
      </c>
      <c r="C34" s="78">
        <v>130</v>
      </c>
      <c r="D34" s="78">
        <v>457</v>
      </c>
      <c r="E34" s="78">
        <v>3.5</v>
      </c>
      <c r="F34" s="78">
        <v>4</v>
      </c>
      <c r="G34" s="78">
        <v>31</v>
      </c>
      <c r="H34" s="78">
        <v>23.8</v>
      </c>
      <c r="I34" s="227">
        <v>6</v>
      </c>
      <c r="J34" s="228">
        <v>76.166666666666671</v>
      </c>
    </row>
  </sheetData>
  <autoFilter ref="A2:I34" xr:uid="{566F9F0D-440D-4CD6-A674-A9C748A7162E}">
    <sortState ref="A3:I34">
      <sortCondition descending="1" ref="A2:A34"/>
    </sortState>
  </autoFilter>
  <conditionalFormatting sqref="A3:A34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D656E1-C385-4A9D-A16E-1E002C4366A3}">
  <sheetPr codeName="Sheet11">
    <tabColor theme="7"/>
  </sheetPr>
  <dimension ref="A1:AJ530"/>
  <sheetViews>
    <sheetView workbookViewId="0">
      <selection activeCell="J4" sqref="J4"/>
    </sheetView>
  </sheetViews>
  <sheetFormatPr defaultColWidth="5.77734375" defaultRowHeight="14.4" x14ac:dyDescent="0.3"/>
  <cols>
    <col min="1" max="1" width="6.88671875" customWidth="1"/>
    <col min="2" max="2" width="24.88671875" style="43" bestFit="1" customWidth="1"/>
    <col min="3" max="3" width="6.88671875" style="43" customWidth="1"/>
    <col min="4" max="4" width="6.33203125" style="43" bestFit="1" customWidth="1"/>
    <col min="5" max="22" width="6.88671875" style="43" customWidth="1"/>
    <col min="23" max="23" width="6" style="43" bestFit="1" customWidth="1"/>
    <col min="24" max="24" width="5.44140625" style="43" bestFit="1" customWidth="1"/>
    <col min="25" max="25" width="7.44140625" style="43" bestFit="1" customWidth="1"/>
    <col min="26" max="26" width="6.5546875" style="43" bestFit="1" customWidth="1"/>
    <col min="27" max="27" width="7.44140625" style="43" customWidth="1"/>
  </cols>
  <sheetData>
    <row r="1" spans="1:36" ht="15" thickBot="1" x14ac:dyDescent="0.35">
      <c r="A1" s="3" t="s">
        <v>85</v>
      </c>
      <c r="B1" s="192">
        <v>1</v>
      </c>
      <c r="C1" s="187">
        <v>2</v>
      </c>
      <c r="D1" s="5">
        <v>3</v>
      </c>
      <c r="E1" s="7">
        <v>4</v>
      </c>
      <c r="F1" s="8">
        <v>5</v>
      </c>
      <c r="G1" s="9">
        <v>6</v>
      </c>
      <c r="H1" s="10">
        <v>7</v>
      </c>
      <c r="I1" s="11">
        <v>8</v>
      </c>
      <c r="J1" s="12">
        <v>9</v>
      </c>
      <c r="K1" s="13">
        <v>10</v>
      </c>
      <c r="L1" s="14">
        <v>11</v>
      </c>
      <c r="M1" s="15">
        <v>12</v>
      </c>
      <c r="N1" s="16">
        <v>13</v>
      </c>
      <c r="O1" s="17">
        <v>14</v>
      </c>
      <c r="P1" s="18">
        <v>15</v>
      </c>
      <c r="Q1" s="193">
        <v>16</v>
      </c>
      <c r="R1" s="187">
        <v>17</v>
      </c>
      <c r="S1" s="5">
        <v>18</v>
      </c>
      <c r="T1" s="7">
        <v>19</v>
      </c>
      <c r="U1" s="8">
        <v>20</v>
      </c>
      <c r="V1" s="9">
        <v>21</v>
      </c>
      <c r="W1" s="10">
        <v>22</v>
      </c>
      <c r="X1" s="11">
        <v>23</v>
      </c>
      <c r="Y1" s="12">
        <v>24</v>
      </c>
      <c r="Z1" s="13">
        <v>25</v>
      </c>
      <c r="AA1" s="14">
        <v>26</v>
      </c>
    </row>
    <row r="2" spans="1:36" ht="15" thickBot="1" x14ac:dyDescent="0.35">
      <c r="B2" s="194" t="s">
        <v>726</v>
      </c>
      <c r="C2" s="194" t="s">
        <v>727</v>
      </c>
      <c r="AC2" s="361" t="s">
        <v>731</v>
      </c>
      <c r="AD2" s="362"/>
      <c r="AE2" s="362"/>
      <c r="AF2" s="362"/>
      <c r="AG2" s="362"/>
      <c r="AH2" s="362"/>
      <c r="AI2" s="362"/>
      <c r="AJ2" s="363"/>
    </row>
    <row r="3" spans="1:36" s="188" customFormat="1" ht="29.4" thickBot="1" x14ac:dyDescent="0.35">
      <c r="B3" s="189" t="s">
        <v>213</v>
      </c>
      <c r="C3" s="190" t="s">
        <v>225</v>
      </c>
      <c r="D3" s="190" t="s">
        <v>62</v>
      </c>
      <c r="E3" s="190" t="s">
        <v>707</v>
      </c>
      <c r="F3" s="190" t="s">
        <v>708</v>
      </c>
      <c r="G3" s="190" t="s">
        <v>709</v>
      </c>
      <c r="H3" s="190" t="s">
        <v>710</v>
      </c>
      <c r="I3" s="190" t="s">
        <v>711</v>
      </c>
      <c r="J3" s="190" t="s">
        <v>712</v>
      </c>
      <c r="K3" s="190" t="s">
        <v>713</v>
      </c>
      <c r="L3" s="190" t="s">
        <v>714</v>
      </c>
      <c r="M3" s="190" t="s">
        <v>715</v>
      </c>
      <c r="N3" s="190" t="s">
        <v>716</v>
      </c>
      <c r="O3" s="190" t="s">
        <v>717</v>
      </c>
      <c r="P3" s="190" t="s">
        <v>718</v>
      </c>
      <c r="Q3" s="190" t="s">
        <v>719</v>
      </c>
      <c r="R3" s="190" t="s">
        <v>720</v>
      </c>
      <c r="S3" s="190" t="s">
        <v>721</v>
      </c>
      <c r="T3" s="190" t="s">
        <v>722</v>
      </c>
      <c r="U3" s="190" t="s">
        <v>723</v>
      </c>
      <c r="V3" s="190" t="s">
        <v>724</v>
      </c>
      <c r="W3" s="190" t="s">
        <v>725</v>
      </c>
      <c r="X3" s="190" t="s">
        <v>226</v>
      </c>
      <c r="Y3" s="190" t="s">
        <v>728</v>
      </c>
      <c r="Z3" s="190" t="s">
        <v>729</v>
      </c>
      <c r="AA3" s="191" t="s">
        <v>730</v>
      </c>
    </row>
    <row r="4" spans="1:36" x14ac:dyDescent="0.3">
      <c r="B4" s="76" t="s">
        <v>234</v>
      </c>
      <c r="C4" s="76" t="s">
        <v>228</v>
      </c>
      <c r="D4" s="76" t="s">
        <v>235</v>
      </c>
      <c r="E4" s="76">
        <v>17</v>
      </c>
      <c r="F4" s="76">
        <v>7</v>
      </c>
      <c r="G4" s="76">
        <v>10</v>
      </c>
      <c r="H4" s="76">
        <v>13</v>
      </c>
      <c r="I4" s="76">
        <v>7</v>
      </c>
      <c r="J4" s="76" t="s">
        <v>966</v>
      </c>
      <c r="K4" s="76">
        <v>9</v>
      </c>
      <c r="L4" s="76">
        <v>5</v>
      </c>
      <c r="M4" s="76">
        <v>17</v>
      </c>
      <c r="N4" s="76">
        <v>14</v>
      </c>
      <c r="O4" s="76">
        <v>13</v>
      </c>
      <c r="P4" s="76">
        <v>11</v>
      </c>
      <c r="Q4" s="76"/>
      <c r="R4" s="76"/>
      <c r="S4" s="76"/>
      <c r="T4" s="76"/>
      <c r="U4" s="76"/>
      <c r="V4" s="76"/>
      <c r="W4" s="76">
        <v>123</v>
      </c>
      <c r="X4" s="76">
        <v>11.2</v>
      </c>
      <c r="Y4" s="195">
        <f>IF(V4&lt;&gt;"",AVERAGE(T4:V4),IF(U4&lt;&gt;"",AVERAGE(S4:U4),IF(T4&lt;&gt;"",AVERAGE(R4:T4),IF(S4&lt;&gt;"",AVERAGE(Q4:S4),IF(R4&lt;&gt;"",AVERAGE(P4:R4),IF(Q4&lt;&gt;"",AVERAGE(O4:Q4),IF(P4&lt;&gt;"",AVERAGE(N4:P4),IF(O4&lt;&gt;"",AVERAGE(M4:O4),IF(N4&lt;&gt;"",AVERAGE(L4:N4),IF(M4&lt;&gt;"",AVERAGE(K4:M4),IF(L4&lt;&gt;"",AVERAGE(J4:L4),IF(K4&lt;&gt;"",AVERAGE(I4:K4),IF(J4&lt;&gt;"",AVERAGE(H4:J4),IF(I4&lt;&gt;"",AVERAGE(G4:I4),"Not sure"))))))))))))))</f>
        <v>12.666666666666666</v>
      </c>
      <c r="Z4" s="76">
        <f>IF(V4&lt;&gt;"",V4,IF(U4&lt;&gt;"",U4,IF(T4&lt;&gt;"",T4,IF(S4&lt;&gt;"",S4,IF(R4&lt;&gt;"",R4,IF(Q4&lt;&gt;"",Q4,IF(P4&lt;&gt;"",P4,IF(O4&lt;&gt;"",O4,IF(N4&lt;&gt;"",N4,IF(M4&lt;&gt;"",M4,IF(L4&lt;&gt;"",L4,IF(K4&lt;&gt;"",K4,IF(J4&lt;&gt;"",J4,IF(I4&lt;&gt;"",I4,IF(H4&lt;&gt;"",H4,IF(G4&lt;&gt;"",G4,"Not sure"))))))))))))))))</f>
        <v>11</v>
      </c>
      <c r="AA4" s="76" t="str">
        <f>IFERROR(IF(AND(Z4&lt;Y4,Z4&lt;X4),"Lock",IF(Z4&lt;X4,"-",IF(Z4&lt;Y4,"---","+"))),"")</f>
        <v>Lock</v>
      </c>
    </row>
    <row r="5" spans="1:36" x14ac:dyDescent="0.3">
      <c r="B5" s="76" t="s">
        <v>238</v>
      </c>
      <c r="C5" s="76" t="s">
        <v>228</v>
      </c>
      <c r="D5" s="76" t="s">
        <v>239</v>
      </c>
      <c r="E5" s="76">
        <v>9</v>
      </c>
      <c r="F5" s="76">
        <v>15</v>
      </c>
      <c r="G5" s="76">
        <v>11</v>
      </c>
      <c r="H5" s="76">
        <v>6</v>
      </c>
      <c r="I5" s="76">
        <v>11</v>
      </c>
      <c r="J5" s="76">
        <v>13</v>
      </c>
      <c r="K5" s="76" t="s">
        <v>966</v>
      </c>
      <c r="L5" s="76">
        <v>8</v>
      </c>
      <c r="M5" s="76">
        <v>10</v>
      </c>
      <c r="N5" s="76">
        <v>16</v>
      </c>
      <c r="O5" s="76">
        <v>5</v>
      </c>
      <c r="P5" s="76">
        <v>15</v>
      </c>
      <c r="Q5" s="76"/>
      <c r="R5" s="76"/>
      <c r="S5" s="76"/>
      <c r="T5" s="76"/>
      <c r="U5" s="76"/>
      <c r="V5" s="76"/>
      <c r="W5" s="76">
        <v>119</v>
      </c>
      <c r="X5" s="76">
        <v>10.8</v>
      </c>
      <c r="Y5" s="195">
        <f t="shared" ref="Y5:Y68" si="0">IF(V5&lt;&gt;"",AVERAGE(T5:V5),IF(U5&lt;&gt;"",AVERAGE(S5:U5),IF(T5&lt;&gt;"",AVERAGE(R5:T5),IF(S5&lt;&gt;"",AVERAGE(Q5:S5),IF(R5&lt;&gt;"",AVERAGE(P5:R5),IF(Q5&lt;&gt;"",AVERAGE(O5:Q5),IF(P5&lt;&gt;"",AVERAGE(N5:P5),IF(O5&lt;&gt;"",AVERAGE(M5:O5),IF(N5&lt;&gt;"",AVERAGE(L5:N5),IF(M5&lt;&gt;"",AVERAGE(K5:M5),IF(L5&lt;&gt;"",AVERAGE(J5:L5),IF(K5&lt;&gt;"",AVERAGE(I5:K5),IF(J5&lt;&gt;"",AVERAGE(H5:J5),IF(I5&lt;&gt;"",AVERAGE(G5:I5),"Not sure"))))))))))))))</f>
        <v>12</v>
      </c>
      <c r="Z5" s="76">
        <f t="shared" ref="Z5:Z68" si="1">IF(V5&lt;&gt;"",V5,IF(U5&lt;&gt;"",U5,IF(T5&lt;&gt;"",T5,IF(S5&lt;&gt;"",S5,IF(R5&lt;&gt;"",R5,IF(Q5&lt;&gt;"",Q5,IF(P5&lt;&gt;"",P5,IF(O5&lt;&gt;"",O5,IF(N5&lt;&gt;"",N5,IF(M5&lt;&gt;"",M5,IF(L5&lt;&gt;"",L5,IF(K5&lt;&gt;"",K5,IF(J5&lt;&gt;"",J5,IF(I5&lt;&gt;"",I5,IF(H5&lt;&gt;"",H5,IF(G5&lt;&gt;"",G5,"Not sure"))))))))))))))))</f>
        <v>15</v>
      </c>
      <c r="AA5" s="76" t="str">
        <f t="shared" ref="AA5:AA68" si="2">IFERROR(IF(AND(Z5&lt;Y5,Z5&lt;X5),"Lock",IF(Z5&lt;X5,"-",IF(Z5&lt;Y5,"---","+"))),"")</f>
        <v>+</v>
      </c>
    </row>
    <row r="6" spans="1:36" x14ac:dyDescent="0.3">
      <c r="B6" s="76" t="s">
        <v>230</v>
      </c>
      <c r="C6" s="76" t="s">
        <v>228</v>
      </c>
      <c r="D6" s="76" t="s">
        <v>231</v>
      </c>
      <c r="E6" s="76">
        <v>11</v>
      </c>
      <c r="F6" s="76">
        <v>12</v>
      </c>
      <c r="G6" s="76">
        <v>6</v>
      </c>
      <c r="H6" s="76">
        <v>13</v>
      </c>
      <c r="I6" s="76">
        <v>13</v>
      </c>
      <c r="J6" s="76">
        <v>8</v>
      </c>
      <c r="K6" s="76" t="s">
        <v>966</v>
      </c>
      <c r="L6" s="76">
        <v>8</v>
      </c>
      <c r="M6" s="76">
        <v>13</v>
      </c>
      <c r="N6" s="76">
        <v>16</v>
      </c>
      <c r="O6" s="76">
        <v>5</v>
      </c>
      <c r="P6" s="76">
        <v>11</v>
      </c>
      <c r="Q6" s="76"/>
      <c r="R6" s="76"/>
      <c r="S6" s="76"/>
      <c r="T6" s="76"/>
      <c r="U6" s="76"/>
      <c r="V6" s="76"/>
      <c r="W6" s="76">
        <v>116</v>
      </c>
      <c r="X6" s="76">
        <v>10.5</v>
      </c>
      <c r="Y6" s="195">
        <f t="shared" si="0"/>
        <v>10.666666666666666</v>
      </c>
      <c r="Z6" s="76">
        <f t="shared" si="1"/>
        <v>11</v>
      </c>
      <c r="AA6" s="76" t="str">
        <f t="shared" si="2"/>
        <v>+</v>
      </c>
    </row>
    <row r="7" spans="1:36" x14ac:dyDescent="0.3">
      <c r="B7" s="76" t="s">
        <v>242</v>
      </c>
      <c r="C7" s="76" t="s">
        <v>228</v>
      </c>
      <c r="D7" s="76" t="s">
        <v>243</v>
      </c>
      <c r="E7" s="76">
        <v>12</v>
      </c>
      <c r="F7" s="76">
        <v>13</v>
      </c>
      <c r="G7" s="76">
        <v>4</v>
      </c>
      <c r="H7" s="76">
        <v>14</v>
      </c>
      <c r="I7" s="76">
        <v>7</v>
      </c>
      <c r="J7" s="76">
        <v>15</v>
      </c>
      <c r="K7" s="76">
        <v>13</v>
      </c>
      <c r="L7" s="76">
        <v>14</v>
      </c>
      <c r="M7" s="76">
        <v>8</v>
      </c>
      <c r="N7" s="76">
        <v>6</v>
      </c>
      <c r="O7" s="76" t="s">
        <v>966</v>
      </c>
      <c r="P7" s="76">
        <v>9</v>
      </c>
      <c r="Q7" s="76"/>
      <c r="R7" s="76"/>
      <c r="S7" s="76"/>
      <c r="T7" s="76"/>
      <c r="U7" s="76"/>
      <c r="V7" s="76"/>
      <c r="W7" s="76">
        <v>115</v>
      </c>
      <c r="X7" s="76">
        <v>10.5</v>
      </c>
      <c r="Y7" s="195">
        <f t="shared" si="0"/>
        <v>7.5</v>
      </c>
      <c r="Z7" s="76">
        <f t="shared" si="1"/>
        <v>9</v>
      </c>
      <c r="AA7" s="76" t="str">
        <f t="shared" si="2"/>
        <v>-</v>
      </c>
    </row>
    <row r="8" spans="1:36" x14ac:dyDescent="0.3">
      <c r="B8" s="76" t="s">
        <v>244</v>
      </c>
      <c r="C8" s="76" t="s">
        <v>228</v>
      </c>
      <c r="D8" s="76" t="s">
        <v>245</v>
      </c>
      <c r="E8" s="76">
        <v>11</v>
      </c>
      <c r="F8" s="76">
        <v>11</v>
      </c>
      <c r="G8" s="76">
        <v>12</v>
      </c>
      <c r="H8" s="76">
        <v>8</v>
      </c>
      <c r="I8" s="76">
        <v>8</v>
      </c>
      <c r="J8" s="76">
        <v>10</v>
      </c>
      <c r="K8" s="76">
        <v>6</v>
      </c>
      <c r="L8" s="76">
        <v>7</v>
      </c>
      <c r="M8" s="76" t="s">
        <v>966</v>
      </c>
      <c r="N8" s="76">
        <v>15</v>
      </c>
      <c r="O8" s="76">
        <v>5</v>
      </c>
      <c r="P8" s="76">
        <v>11</v>
      </c>
      <c r="Q8" s="76"/>
      <c r="R8" s="76"/>
      <c r="S8" s="76"/>
      <c r="T8" s="76"/>
      <c r="U8" s="76"/>
      <c r="V8" s="76"/>
      <c r="W8" s="76">
        <v>104</v>
      </c>
      <c r="X8" s="76">
        <v>9.5</v>
      </c>
      <c r="Y8" s="195">
        <f t="shared" si="0"/>
        <v>10.333333333333334</v>
      </c>
      <c r="Z8" s="76">
        <f t="shared" si="1"/>
        <v>11</v>
      </c>
      <c r="AA8" s="76" t="str">
        <f t="shared" si="2"/>
        <v>+</v>
      </c>
    </row>
    <row r="9" spans="1:36" x14ac:dyDescent="0.3">
      <c r="B9" s="76" t="s">
        <v>284</v>
      </c>
      <c r="C9" s="76" t="s">
        <v>228</v>
      </c>
      <c r="D9" s="76" t="s">
        <v>285</v>
      </c>
      <c r="E9" s="76">
        <v>13</v>
      </c>
      <c r="F9" s="76" t="s">
        <v>106</v>
      </c>
      <c r="G9" s="76">
        <v>9</v>
      </c>
      <c r="H9" s="76">
        <v>6</v>
      </c>
      <c r="I9" s="76">
        <v>8</v>
      </c>
      <c r="J9" s="76">
        <v>16</v>
      </c>
      <c r="K9" s="76">
        <v>9</v>
      </c>
      <c r="L9" s="76">
        <v>9</v>
      </c>
      <c r="M9" s="76">
        <v>6</v>
      </c>
      <c r="N9" s="76">
        <v>9</v>
      </c>
      <c r="O9" s="76">
        <v>7</v>
      </c>
      <c r="P9" s="76">
        <v>11</v>
      </c>
      <c r="Q9" s="76"/>
      <c r="R9" s="76"/>
      <c r="S9" s="76"/>
      <c r="T9" s="76"/>
      <c r="U9" s="76"/>
      <c r="V9" s="76"/>
      <c r="W9" s="76">
        <v>103</v>
      </c>
      <c r="X9" s="76">
        <v>9.4</v>
      </c>
      <c r="Y9" s="195">
        <f t="shared" si="0"/>
        <v>9</v>
      </c>
      <c r="Z9" s="76">
        <f t="shared" si="1"/>
        <v>11</v>
      </c>
      <c r="AA9" s="76" t="str">
        <f t="shared" si="2"/>
        <v>+</v>
      </c>
    </row>
    <row r="10" spans="1:36" x14ac:dyDescent="0.3">
      <c r="B10" s="76" t="s">
        <v>268</v>
      </c>
      <c r="C10" s="76" t="s">
        <v>247</v>
      </c>
      <c r="D10" s="76" t="s">
        <v>269</v>
      </c>
      <c r="E10" s="76">
        <v>9</v>
      </c>
      <c r="F10" s="76">
        <v>7</v>
      </c>
      <c r="G10" s="76">
        <v>8</v>
      </c>
      <c r="H10" s="76">
        <v>10</v>
      </c>
      <c r="I10" s="76">
        <v>8</v>
      </c>
      <c r="J10" s="76">
        <v>10</v>
      </c>
      <c r="K10" s="76">
        <v>8</v>
      </c>
      <c r="L10" s="76" t="s">
        <v>966</v>
      </c>
      <c r="M10" s="76">
        <v>17</v>
      </c>
      <c r="N10" s="76">
        <v>7</v>
      </c>
      <c r="O10" s="76">
        <v>10</v>
      </c>
      <c r="P10" s="76">
        <v>8</v>
      </c>
      <c r="Q10" s="76"/>
      <c r="R10" s="76"/>
      <c r="S10" s="76"/>
      <c r="T10" s="76"/>
      <c r="U10" s="76"/>
      <c r="V10" s="76"/>
      <c r="W10" s="76">
        <v>102</v>
      </c>
      <c r="X10" s="76">
        <v>9.3000000000000007</v>
      </c>
      <c r="Y10" s="195">
        <f t="shared" si="0"/>
        <v>8.3333333333333339</v>
      </c>
      <c r="Z10" s="76">
        <f t="shared" si="1"/>
        <v>8</v>
      </c>
      <c r="AA10" s="76" t="str">
        <f t="shared" si="2"/>
        <v>Lock</v>
      </c>
    </row>
    <row r="11" spans="1:36" x14ac:dyDescent="0.3">
      <c r="B11" s="76" t="s">
        <v>227</v>
      </c>
      <c r="C11" s="76" t="s">
        <v>228</v>
      </c>
      <c r="D11" s="76" t="s">
        <v>229</v>
      </c>
      <c r="E11" s="76">
        <v>15</v>
      </c>
      <c r="F11" s="76">
        <v>14</v>
      </c>
      <c r="G11" s="76">
        <v>6</v>
      </c>
      <c r="H11" s="76">
        <v>19</v>
      </c>
      <c r="I11" s="76">
        <v>10</v>
      </c>
      <c r="J11" s="76">
        <v>8</v>
      </c>
      <c r="K11" s="76" t="s">
        <v>966</v>
      </c>
      <c r="L11" s="76">
        <v>12</v>
      </c>
      <c r="M11" s="76">
        <v>9</v>
      </c>
      <c r="N11" s="76">
        <v>5</v>
      </c>
      <c r="O11" s="76" t="s">
        <v>106</v>
      </c>
      <c r="P11" s="76" t="s">
        <v>106</v>
      </c>
      <c r="Q11" s="76"/>
      <c r="R11" s="76"/>
      <c r="S11" s="76"/>
      <c r="T11" s="76"/>
      <c r="U11" s="76"/>
      <c r="V11" s="76"/>
      <c r="W11" s="76">
        <v>98</v>
      </c>
      <c r="X11" s="76">
        <v>10.9</v>
      </c>
      <c r="Y11" s="195">
        <f t="shared" si="0"/>
        <v>5</v>
      </c>
      <c r="Z11" s="76" t="str">
        <f t="shared" si="1"/>
        <v>-</v>
      </c>
      <c r="AA11" s="76" t="str">
        <f t="shared" si="2"/>
        <v>+</v>
      </c>
    </row>
    <row r="12" spans="1:36" x14ac:dyDescent="0.3">
      <c r="B12" s="76" t="s">
        <v>293</v>
      </c>
      <c r="C12" s="76" t="s">
        <v>287</v>
      </c>
      <c r="D12" s="76" t="s">
        <v>257</v>
      </c>
      <c r="E12" s="76">
        <v>4</v>
      </c>
      <c r="F12" s="76">
        <v>10</v>
      </c>
      <c r="G12" s="76">
        <v>8</v>
      </c>
      <c r="H12" s="76">
        <v>7</v>
      </c>
      <c r="I12" s="76">
        <v>4</v>
      </c>
      <c r="J12" s="76">
        <v>16</v>
      </c>
      <c r="K12" s="76">
        <v>12</v>
      </c>
      <c r="L12" s="76" t="s">
        <v>966</v>
      </c>
      <c r="M12" s="76">
        <v>8</v>
      </c>
      <c r="N12" s="76">
        <v>12</v>
      </c>
      <c r="O12" s="76">
        <v>2</v>
      </c>
      <c r="P12" s="76">
        <v>15</v>
      </c>
      <c r="Q12" s="76"/>
      <c r="R12" s="76"/>
      <c r="S12" s="76"/>
      <c r="T12" s="76"/>
      <c r="U12" s="76"/>
      <c r="V12" s="76"/>
      <c r="W12" s="76">
        <v>98</v>
      </c>
      <c r="X12" s="76">
        <v>8.9</v>
      </c>
      <c r="Y12" s="195">
        <f t="shared" si="0"/>
        <v>9.6666666666666661</v>
      </c>
      <c r="Z12" s="76">
        <f t="shared" si="1"/>
        <v>15</v>
      </c>
      <c r="AA12" s="76" t="str">
        <f t="shared" si="2"/>
        <v>+</v>
      </c>
    </row>
    <row r="13" spans="1:36" x14ac:dyDescent="0.3">
      <c r="B13" s="76" t="s">
        <v>240</v>
      </c>
      <c r="C13" s="76" t="s">
        <v>228</v>
      </c>
      <c r="D13" s="76" t="s">
        <v>241</v>
      </c>
      <c r="E13" s="76">
        <v>12</v>
      </c>
      <c r="F13" s="76">
        <v>10</v>
      </c>
      <c r="G13" s="76">
        <v>11</v>
      </c>
      <c r="H13" s="76">
        <v>4</v>
      </c>
      <c r="I13" s="76">
        <v>13</v>
      </c>
      <c r="J13" s="76">
        <v>7</v>
      </c>
      <c r="K13" s="76">
        <v>10</v>
      </c>
      <c r="L13" s="76">
        <v>9</v>
      </c>
      <c r="M13" s="76" t="s">
        <v>966</v>
      </c>
      <c r="N13" s="76">
        <v>5</v>
      </c>
      <c r="O13" s="76">
        <v>5</v>
      </c>
      <c r="P13" s="76">
        <v>8</v>
      </c>
      <c r="Q13" s="76"/>
      <c r="R13" s="76"/>
      <c r="S13" s="76"/>
      <c r="T13" s="76"/>
      <c r="U13" s="76"/>
      <c r="V13" s="76"/>
      <c r="W13" s="76">
        <v>94</v>
      </c>
      <c r="X13" s="76">
        <v>8.5</v>
      </c>
      <c r="Y13" s="195">
        <f t="shared" si="0"/>
        <v>6</v>
      </c>
      <c r="Z13" s="76">
        <f t="shared" si="1"/>
        <v>8</v>
      </c>
      <c r="AA13" s="76" t="str">
        <f t="shared" si="2"/>
        <v>-</v>
      </c>
    </row>
    <row r="14" spans="1:36" x14ac:dyDescent="0.3">
      <c r="B14" s="76" t="s">
        <v>260</v>
      </c>
      <c r="C14" s="76" t="s">
        <v>228</v>
      </c>
      <c r="D14" s="76" t="s">
        <v>261</v>
      </c>
      <c r="E14" s="76">
        <v>6</v>
      </c>
      <c r="F14" s="76">
        <v>10</v>
      </c>
      <c r="G14" s="76">
        <v>11</v>
      </c>
      <c r="H14" s="76">
        <v>4</v>
      </c>
      <c r="I14" s="76">
        <v>12</v>
      </c>
      <c r="J14" s="76">
        <v>12</v>
      </c>
      <c r="K14" s="76">
        <v>4</v>
      </c>
      <c r="L14" s="76">
        <v>7</v>
      </c>
      <c r="M14" s="76" t="s">
        <v>966</v>
      </c>
      <c r="N14" s="76">
        <v>3</v>
      </c>
      <c r="O14" s="76">
        <v>12</v>
      </c>
      <c r="P14" s="76">
        <v>12</v>
      </c>
      <c r="Q14" s="76"/>
      <c r="R14" s="76"/>
      <c r="S14" s="76"/>
      <c r="T14" s="76"/>
      <c r="U14" s="76"/>
      <c r="V14" s="76"/>
      <c r="W14" s="76">
        <v>93</v>
      </c>
      <c r="X14" s="76">
        <v>8.5</v>
      </c>
      <c r="Y14" s="195">
        <f t="shared" si="0"/>
        <v>9</v>
      </c>
      <c r="Z14" s="76">
        <f t="shared" si="1"/>
        <v>12</v>
      </c>
      <c r="AA14" s="76" t="str">
        <f t="shared" si="2"/>
        <v>+</v>
      </c>
    </row>
    <row r="15" spans="1:36" x14ac:dyDescent="0.3">
      <c r="B15" s="76" t="s">
        <v>264</v>
      </c>
      <c r="C15" s="76" t="s">
        <v>228</v>
      </c>
      <c r="D15" s="76" t="s">
        <v>265</v>
      </c>
      <c r="E15" s="76">
        <v>3</v>
      </c>
      <c r="F15" s="76">
        <v>13</v>
      </c>
      <c r="G15" s="76">
        <v>13</v>
      </c>
      <c r="H15" s="76">
        <v>7</v>
      </c>
      <c r="I15" s="76">
        <v>6</v>
      </c>
      <c r="J15" s="76" t="s">
        <v>106</v>
      </c>
      <c r="K15" s="76">
        <v>14</v>
      </c>
      <c r="L15" s="76">
        <v>7</v>
      </c>
      <c r="M15" s="76">
        <v>9</v>
      </c>
      <c r="N15" s="76">
        <v>5</v>
      </c>
      <c r="O15" s="76">
        <v>6</v>
      </c>
      <c r="P15" s="76">
        <v>9</v>
      </c>
      <c r="Q15" s="76"/>
      <c r="R15" s="76"/>
      <c r="S15" s="76"/>
      <c r="T15" s="76"/>
      <c r="U15" s="76"/>
      <c r="V15" s="76"/>
      <c r="W15" s="76">
        <v>92</v>
      </c>
      <c r="X15" s="76">
        <v>8.4</v>
      </c>
      <c r="Y15" s="195">
        <f t="shared" si="0"/>
        <v>6.666666666666667</v>
      </c>
      <c r="Z15" s="76">
        <f t="shared" si="1"/>
        <v>9</v>
      </c>
      <c r="AA15" s="76" t="str">
        <f t="shared" si="2"/>
        <v>+</v>
      </c>
    </row>
    <row r="16" spans="1:36" x14ac:dyDescent="0.3">
      <c r="B16" s="76" t="s">
        <v>262</v>
      </c>
      <c r="C16" s="76" t="s">
        <v>228</v>
      </c>
      <c r="D16" s="76" t="s">
        <v>263</v>
      </c>
      <c r="E16" s="76">
        <v>7</v>
      </c>
      <c r="F16" s="76">
        <v>6</v>
      </c>
      <c r="G16" s="76">
        <v>12</v>
      </c>
      <c r="H16" s="76">
        <v>10</v>
      </c>
      <c r="I16" s="76">
        <v>8</v>
      </c>
      <c r="J16" s="76">
        <v>7</v>
      </c>
      <c r="K16" s="76">
        <v>2</v>
      </c>
      <c r="L16" s="76">
        <v>10</v>
      </c>
      <c r="M16" s="76">
        <v>6</v>
      </c>
      <c r="N16" s="76">
        <v>9</v>
      </c>
      <c r="O16" s="76" t="s">
        <v>966</v>
      </c>
      <c r="P16" s="76">
        <v>15</v>
      </c>
      <c r="Q16" s="76"/>
      <c r="R16" s="76"/>
      <c r="S16" s="76"/>
      <c r="T16" s="76"/>
      <c r="U16" s="76"/>
      <c r="V16" s="76"/>
      <c r="W16" s="76">
        <v>92</v>
      </c>
      <c r="X16" s="76">
        <v>8.4</v>
      </c>
      <c r="Y16" s="195">
        <f t="shared" si="0"/>
        <v>12</v>
      </c>
      <c r="Z16" s="76">
        <f t="shared" si="1"/>
        <v>15</v>
      </c>
      <c r="AA16" s="76" t="str">
        <f t="shared" si="2"/>
        <v>+</v>
      </c>
    </row>
    <row r="17" spans="2:27" x14ac:dyDescent="0.3">
      <c r="B17" s="76" t="s">
        <v>275</v>
      </c>
      <c r="C17" s="76" t="s">
        <v>228</v>
      </c>
      <c r="D17" s="76" t="s">
        <v>276</v>
      </c>
      <c r="E17" s="76">
        <v>12</v>
      </c>
      <c r="F17" s="76">
        <v>6</v>
      </c>
      <c r="G17" s="76">
        <v>9</v>
      </c>
      <c r="H17" s="76">
        <v>9</v>
      </c>
      <c r="I17" s="76">
        <v>3</v>
      </c>
      <c r="J17" s="76">
        <v>5</v>
      </c>
      <c r="K17" s="76">
        <v>10</v>
      </c>
      <c r="L17" s="76">
        <v>7</v>
      </c>
      <c r="M17" s="76">
        <v>9</v>
      </c>
      <c r="N17" s="76">
        <v>12</v>
      </c>
      <c r="O17" s="76" t="s">
        <v>966</v>
      </c>
      <c r="P17" s="76">
        <v>9</v>
      </c>
      <c r="Q17" s="76"/>
      <c r="R17" s="76"/>
      <c r="S17" s="76"/>
      <c r="T17" s="76"/>
      <c r="U17" s="76"/>
      <c r="V17" s="76"/>
      <c r="W17" s="76">
        <v>91</v>
      </c>
      <c r="X17" s="76">
        <v>8.3000000000000007</v>
      </c>
      <c r="Y17" s="195">
        <f t="shared" si="0"/>
        <v>10.5</v>
      </c>
      <c r="Z17" s="76">
        <f t="shared" si="1"/>
        <v>9</v>
      </c>
      <c r="AA17" s="76" t="str">
        <f t="shared" si="2"/>
        <v>---</v>
      </c>
    </row>
    <row r="18" spans="2:27" x14ac:dyDescent="0.3">
      <c r="B18" s="76" t="s">
        <v>282</v>
      </c>
      <c r="C18" s="76" t="s">
        <v>228</v>
      </c>
      <c r="D18" s="76" t="s">
        <v>283</v>
      </c>
      <c r="E18" s="76">
        <v>6</v>
      </c>
      <c r="F18" s="76">
        <v>6</v>
      </c>
      <c r="G18" s="76">
        <v>6</v>
      </c>
      <c r="H18" s="76">
        <v>11</v>
      </c>
      <c r="I18" s="76">
        <v>8</v>
      </c>
      <c r="J18" s="76">
        <v>7</v>
      </c>
      <c r="K18" s="76">
        <v>10</v>
      </c>
      <c r="L18" s="76">
        <v>11</v>
      </c>
      <c r="M18" s="76">
        <v>6</v>
      </c>
      <c r="N18" s="76">
        <v>6</v>
      </c>
      <c r="O18" s="76">
        <v>5</v>
      </c>
      <c r="P18" s="76">
        <v>6</v>
      </c>
      <c r="Q18" s="76"/>
      <c r="R18" s="76"/>
      <c r="S18" s="76"/>
      <c r="T18" s="76"/>
      <c r="U18" s="76"/>
      <c r="V18" s="76"/>
      <c r="W18" s="76">
        <v>88</v>
      </c>
      <c r="X18" s="76">
        <v>7.3</v>
      </c>
      <c r="Y18" s="195">
        <f t="shared" si="0"/>
        <v>5.666666666666667</v>
      </c>
      <c r="Z18" s="76">
        <f t="shared" si="1"/>
        <v>6</v>
      </c>
      <c r="AA18" s="76" t="str">
        <f t="shared" si="2"/>
        <v>-</v>
      </c>
    </row>
    <row r="19" spans="2:27" x14ac:dyDescent="0.3">
      <c r="B19" s="76" t="s">
        <v>277</v>
      </c>
      <c r="C19" s="76" t="s">
        <v>228</v>
      </c>
      <c r="D19" s="76" t="s">
        <v>278</v>
      </c>
      <c r="E19" s="76">
        <v>12</v>
      </c>
      <c r="F19" s="76">
        <v>12</v>
      </c>
      <c r="G19" s="76">
        <v>9</v>
      </c>
      <c r="H19" s="76" t="s">
        <v>106</v>
      </c>
      <c r="I19" s="76">
        <v>6</v>
      </c>
      <c r="J19" s="76" t="s">
        <v>966</v>
      </c>
      <c r="K19" s="76">
        <v>1</v>
      </c>
      <c r="L19" s="76">
        <v>10</v>
      </c>
      <c r="M19" s="76">
        <v>9</v>
      </c>
      <c r="N19" s="76">
        <v>11</v>
      </c>
      <c r="O19" s="76">
        <v>8</v>
      </c>
      <c r="P19" s="76">
        <v>10</v>
      </c>
      <c r="Q19" s="76"/>
      <c r="R19" s="76"/>
      <c r="S19" s="76"/>
      <c r="T19" s="76"/>
      <c r="U19" s="76"/>
      <c r="V19" s="76"/>
      <c r="W19" s="76">
        <v>88</v>
      </c>
      <c r="X19" s="76">
        <v>8.8000000000000007</v>
      </c>
      <c r="Y19" s="195">
        <f t="shared" si="0"/>
        <v>9.6666666666666661</v>
      </c>
      <c r="Z19" s="76">
        <f t="shared" si="1"/>
        <v>10</v>
      </c>
      <c r="AA19" s="76" t="str">
        <f t="shared" si="2"/>
        <v>+</v>
      </c>
    </row>
    <row r="20" spans="2:27" x14ac:dyDescent="0.3">
      <c r="B20" s="76" t="s">
        <v>250</v>
      </c>
      <c r="C20" s="76" t="s">
        <v>228</v>
      </c>
      <c r="D20" s="76" t="s">
        <v>251</v>
      </c>
      <c r="E20" s="76">
        <v>7</v>
      </c>
      <c r="F20" s="76">
        <v>11</v>
      </c>
      <c r="G20" s="76">
        <v>10</v>
      </c>
      <c r="H20" s="76">
        <v>7</v>
      </c>
      <c r="I20" s="76">
        <v>11</v>
      </c>
      <c r="J20" s="76">
        <v>3</v>
      </c>
      <c r="K20" s="76">
        <v>9</v>
      </c>
      <c r="L20" s="76">
        <v>4</v>
      </c>
      <c r="M20" s="76" t="s">
        <v>966</v>
      </c>
      <c r="N20" s="76">
        <v>11</v>
      </c>
      <c r="O20" s="76">
        <v>7</v>
      </c>
      <c r="P20" s="76">
        <v>8</v>
      </c>
      <c r="Q20" s="76"/>
      <c r="R20" s="76"/>
      <c r="S20" s="76"/>
      <c r="T20" s="76"/>
      <c r="U20" s="76"/>
      <c r="V20" s="76"/>
      <c r="W20" s="76">
        <v>88</v>
      </c>
      <c r="X20" s="76">
        <v>8</v>
      </c>
      <c r="Y20" s="195">
        <f t="shared" si="0"/>
        <v>8.6666666666666661</v>
      </c>
      <c r="Z20" s="76">
        <f t="shared" si="1"/>
        <v>8</v>
      </c>
      <c r="AA20" s="76" t="str">
        <f t="shared" si="2"/>
        <v>---</v>
      </c>
    </row>
    <row r="21" spans="2:27" x14ac:dyDescent="0.3">
      <c r="B21" s="76" t="s">
        <v>292</v>
      </c>
      <c r="C21" s="76" t="s">
        <v>228</v>
      </c>
      <c r="D21" s="76" t="s">
        <v>253</v>
      </c>
      <c r="E21" s="76">
        <v>4</v>
      </c>
      <c r="F21" s="76">
        <v>8</v>
      </c>
      <c r="G21" s="76">
        <v>9</v>
      </c>
      <c r="H21" s="76">
        <v>6</v>
      </c>
      <c r="I21" s="76">
        <v>6</v>
      </c>
      <c r="J21" s="76">
        <v>4</v>
      </c>
      <c r="K21" s="76">
        <v>8</v>
      </c>
      <c r="L21" s="76">
        <v>8</v>
      </c>
      <c r="M21" s="76">
        <v>9</v>
      </c>
      <c r="N21" s="76">
        <v>11</v>
      </c>
      <c r="O21" s="76">
        <v>7</v>
      </c>
      <c r="P21" s="76">
        <v>6</v>
      </c>
      <c r="Q21" s="76"/>
      <c r="R21" s="76"/>
      <c r="S21" s="76"/>
      <c r="T21" s="76"/>
      <c r="U21" s="76"/>
      <c r="V21" s="76"/>
      <c r="W21" s="76">
        <v>86</v>
      </c>
      <c r="X21" s="76">
        <v>7.2</v>
      </c>
      <c r="Y21" s="195">
        <f t="shared" si="0"/>
        <v>8</v>
      </c>
      <c r="Z21" s="76">
        <f t="shared" si="1"/>
        <v>6</v>
      </c>
      <c r="AA21" s="76" t="str">
        <f t="shared" si="2"/>
        <v>Lock</v>
      </c>
    </row>
    <row r="22" spans="2:27" x14ac:dyDescent="0.3">
      <c r="B22" s="76" t="s">
        <v>254</v>
      </c>
      <c r="C22" s="76" t="s">
        <v>228</v>
      </c>
      <c r="D22" s="76" t="s">
        <v>255</v>
      </c>
      <c r="E22" s="76">
        <v>13</v>
      </c>
      <c r="F22" s="76">
        <v>8</v>
      </c>
      <c r="G22" s="76">
        <v>10</v>
      </c>
      <c r="H22" s="76">
        <v>7</v>
      </c>
      <c r="I22" s="76">
        <v>7</v>
      </c>
      <c r="J22" s="76">
        <v>8</v>
      </c>
      <c r="K22" s="76" t="s">
        <v>966</v>
      </c>
      <c r="L22" s="76">
        <v>10</v>
      </c>
      <c r="M22" s="76">
        <v>6</v>
      </c>
      <c r="N22" s="76">
        <v>4</v>
      </c>
      <c r="O22" s="76">
        <v>7</v>
      </c>
      <c r="P22" s="76">
        <v>6</v>
      </c>
      <c r="Q22" s="76"/>
      <c r="R22" s="76"/>
      <c r="S22" s="76"/>
      <c r="T22" s="76"/>
      <c r="U22" s="76"/>
      <c r="V22" s="76"/>
      <c r="W22" s="76">
        <v>86</v>
      </c>
      <c r="X22" s="76">
        <v>7.8</v>
      </c>
      <c r="Y22" s="195">
        <f t="shared" si="0"/>
        <v>5.666666666666667</v>
      </c>
      <c r="Z22" s="76">
        <f t="shared" si="1"/>
        <v>6</v>
      </c>
      <c r="AA22" s="76" t="str">
        <f t="shared" si="2"/>
        <v>-</v>
      </c>
    </row>
    <row r="23" spans="2:27" x14ac:dyDescent="0.3">
      <c r="B23" s="76" t="s">
        <v>367</v>
      </c>
      <c r="C23" s="76" t="s">
        <v>228</v>
      </c>
      <c r="D23" s="76" t="s">
        <v>299</v>
      </c>
      <c r="E23" s="76">
        <v>3</v>
      </c>
      <c r="F23" s="76" t="s">
        <v>106</v>
      </c>
      <c r="G23" s="76" t="s">
        <v>106</v>
      </c>
      <c r="H23" s="76">
        <v>10</v>
      </c>
      <c r="I23" s="76">
        <v>6</v>
      </c>
      <c r="J23" s="76">
        <v>12</v>
      </c>
      <c r="K23" s="76">
        <v>13</v>
      </c>
      <c r="L23" s="76">
        <v>11</v>
      </c>
      <c r="M23" s="76">
        <v>10</v>
      </c>
      <c r="N23" s="76">
        <v>8</v>
      </c>
      <c r="O23" s="76" t="s">
        <v>966</v>
      </c>
      <c r="P23" s="76">
        <v>13</v>
      </c>
      <c r="Q23" s="76"/>
      <c r="R23" s="76"/>
      <c r="S23" s="76"/>
      <c r="T23" s="76"/>
      <c r="U23" s="76"/>
      <c r="V23" s="76"/>
      <c r="W23" s="76">
        <v>86</v>
      </c>
      <c r="X23" s="76">
        <v>9.6</v>
      </c>
      <c r="Y23" s="195">
        <f t="shared" si="0"/>
        <v>10.5</v>
      </c>
      <c r="Z23" s="76">
        <f t="shared" si="1"/>
        <v>13</v>
      </c>
      <c r="AA23" s="76" t="str">
        <f t="shared" si="2"/>
        <v>+</v>
      </c>
    </row>
    <row r="24" spans="2:27" x14ac:dyDescent="0.3">
      <c r="B24" s="76" t="s">
        <v>274</v>
      </c>
      <c r="C24" s="76" t="s">
        <v>228</v>
      </c>
      <c r="D24" s="76" t="s">
        <v>243</v>
      </c>
      <c r="E24" s="76">
        <v>5</v>
      </c>
      <c r="F24" s="76">
        <v>19</v>
      </c>
      <c r="G24" s="76">
        <v>6</v>
      </c>
      <c r="H24" s="76">
        <v>5</v>
      </c>
      <c r="I24" s="76">
        <v>4</v>
      </c>
      <c r="J24" s="76">
        <v>10</v>
      </c>
      <c r="K24" s="76">
        <v>5</v>
      </c>
      <c r="L24" s="76">
        <v>9</v>
      </c>
      <c r="M24" s="76">
        <v>7</v>
      </c>
      <c r="N24" s="76">
        <v>5</v>
      </c>
      <c r="O24" s="76" t="s">
        <v>966</v>
      </c>
      <c r="P24" s="76">
        <v>10</v>
      </c>
      <c r="Q24" s="76"/>
      <c r="R24" s="76"/>
      <c r="S24" s="76"/>
      <c r="T24" s="76"/>
      <c r="U24" s="76"/>
      <c r="V24" s="76"/>
      <c r="W24" s="76">
        <v>85</v>
      </c>
      <c r="X24" s="76">
        <v>7.7</v>
      </c>
      <c r="Y24" s="195">
        <f t="shared" si="0"/>
        <v>7.5</v>
      </c>
      <c r="Z24" s="76">
        <f t="shared" si="1"/>
        <v>10</v>
      </c>
      <c r="AA24" s="76" t="str">
        <f t="shared" si="2"/>
        <v>+</v>
      </c>
    </row>
    <row r="25" spans="2:27" x14ac:dyDescent="0.3">
      <c r="B25" s="76" t="s">
        <v>314</v>
      </c>
      <c r="C25" s="76" t="s">
        <v>228</v>
      </c>
      <c r="D25" s="76" t="s">
        <v>299</v>
      </c>
      <c r="E25" s="76">
        <v>7</v>
      </c>
      <c r="F25" s="76">
        <v>4</v>
      </c>
      <c r="G25" s="76" t="s">
        <v>106</v>
      </c>
      <c r="H25" s="76">
        <v>10</v>
      </c>
      <c r="I25" s="76">
        <v>8</v>
      </c>
      <c r="J25" s="76">
        <v>4</v>
      </c>
      <c r="K25" s="76">
        <v>15</v>
      </c>
      <c r="L25" s="76">
        <v>11</v>
      </c>
      <c r="M25" s="76">
        <v>11</v>
      </c>
      <c r="N25" s="76">
        <v>6</v>
      </c>
      <c r="O25" s="76" t="s">
        <v>966</v>
      </c>
      <c r="P25" s="76">
        <v>9</v>
      </c>
      <c r="Q25" s="76"/>
      <c r="R25" s="76"/>
      <c r="S25" s="76"/>
      <c r="T25" s="76"/>
      <c r="U25" s="76"/>
      <c r="V25" s="76"/>
      <c r="W25" s="76">
        <v>85</v>
      </c>
      <c r="X25" s="76">
        <v>8.5</v>
      </c>
      <c r="Y25" s="195">
        <f t="shared" si="0"/>
        <v>7.5</v>
      </c>
      <c r="Z25" s="76">
        <f t="shared" si="1"/>
        <v>9</v>
      </c>
      <c r="AA25" s="76" t="str">
        <f t="shared" si="2"/>
        <v>+</v>
      </c>
    </row>
    <row r="26" spans="2:27" x14ac:dyDescent="0.3">
      <c r="B26" s="76" t="s">
        <v>316</v>
      </c>
      <c r="C26" s="76" t="s">
        <v>228</v>
      </c>
      <c r="D26" s="76" t="s">
        <v>237</v>
      </c>
      <c r="E26" s="76">
        <v>2</v>
      </c>
      <c r="F26" s="76">
        <v>10</v>
      </c>
      <c r="G26" s="76">
        <v>7</v>
      </c>
      <c r="H26" s="76">
        <v>9</v>
      </c>
      <c r="I26" s="76" t="s">
        <v>106</v>
      </c>
      <c r="J26" s="76">
        <v>9</v>
      </c>
      <c r="K26" s="76">
        <v>7</v>
      </c>
      <c r="L26" s="76">
        <v>6</v>
      </c>
      <c r="M26" s="76">
        <v>8</v>
      </c>
      <c r="N26" s="76" t="s">
        <v>966</v>
      </c>
      <c r="O26" s="76">
        <v>13</v>
      </c>
      <c r="P26" s="76">
        <v>9</v>
      </c>
      <c r="Q26" s="76"/>
      <c r="R26" s="76"/>
      <c r="S26" s="76"/>
      <c r="T26" s="76"/>
      <c r="U26" s="76"/>
      <c r="V26" s="76"/>
      <c r="W26" s="76">
        <v>80</v>
      </c>
      <c r="X26" s="76">
        <v>8</v>
      </c>
      <c r="Y26" s="195">
        <f t="shared" si="0"/>
        <v>11</v>
      </c>
      <c r="Z26" s="76">
        <f t="shared" si="1"/>
        <v>9</v>
      </c>
      <c r="AA26" s="76" t="str">
        <f t="shared" si="2"/>
        <v>---</v>
      </c>
    </row>
    <row r="27" spans="2:27" x14ac:dyDescent="0.3">
      <c r="B27" s="76" t="s">
        <v>258</v>
      </c>
      <c r="C27" s="76" t="s">
        <v>228</v>
      </c>
      <c r="D27" s="76" t="s">
        <v>259</v>
      </c>
      <c r="E27" s="76">
        <v>8</v>
      </c>
      <c r="F27" s="76">
        <v>14</v>
      </c>
      <c r="G27" s="76">
        <v>11</v>
      </c>
      <c r="H27" s="76">
        <v>6</v>
      </c>
      <c r="I27" s="76">
        <v>4</v>
      </c>
      <c r="J27" s="76">
        <v>5</v>
      </c>
      <c r="K27" s="76">
        <v>4</v>
      </c>
      <c r="L27" s="76">
        <v>7</v>
      </c>
      <c r="M27" s="76">
        <v>9</v>
      </c>
      <c r="N27" s="76" t="s">
        <v>966</v>
      </c>
      <c r="O27" s="76">
        <v>3</v>
      </c>
      <c r="P27" s="76">
        <v>8</v>
      </c>
      <c r="Q27" s="76"/>
      <c r="R27" s="76"/>
      <c r="S27" s="76"/>
      <c r="T27" s="76"/>
      <c r="U27" s="76"/>
      <c r="V27" s="76"/>
      <c r="W27" s="76">
        <v>79</v>
      </c>
      <c r="X27" s="76">
        <v>7.2</v>
      </c>
      <c r="Y27" s="195">
        <f t="shared" si="0"/>
        <v>5.5</v>
      </c>
      <c r="Z27" s="76">
        <f t="shared" si="1"/>
        <v>8</v>
      </c>
      <c r="AA27" s="76" t="str">
        <f t="shared" si="2"/>
        <v>+</v>
      </c>
    </row>
    <row r="28" spans="2:27" x14ac:dyDescent="0.3">
      <c r="B28" s="76" t="s">
        <v>248</v>
      </c>
      <c r="C28" s="76" t="s">
        <v>247</v>
      </c>
      <c r="D28" s="76" t="s">
        <v>249</v>
      </c>
      <c r="E28" s="76">
        <v>7</v>
      </c>
      <c r="F28" s="76">
        <v>11</v>
      </c>
      <c r="G28" s="76">
        <v>13</v>
      </c>
      <c r="H28" s="76">
        <v>5</v>
      </c>
      <c r="I28" s="76">
        <v>10</v>
      </c>
      <c r="J28" s="76">
        <v>11</v>
      </c>
      <c r="K28" s="76">
        <v>2</v>
      </c>
      <c r="L28" s="76">
        <v>5</v>
      </c>
      <c r="M28" s="76" t="s">
        <v>106</v>
      </c>
      <c r="N28" s="76" t="s">
        <v>966</v>
      </c>
      <c r="O28" s="76">
        <v>8</v>
      </c>
      <c r="P28" s="76">
        <v>7</v>
      </c>
      <c r="Q28" s="76"/>
      <c r="R28" s="76"/>
      <c r="S28" s="76"/>
      <c r="T28" s="76"/>
      <c r="U28" s="76"/>
      <c r="V28" s="76"/>
      <c r="W28" s="76">
        <v>79</v>
      </c>
      <c r="X28" s="76">
        <v>7.9</v>
      </c>
      <c r="Y28" s="195">
        <f t="shared" si="0"/>
        <v>7.5</v>
      </c>
      <c r="Z28" s="76">
        <f t="shared" si="1"/>
        <v>7</v>
      </c>
      <c r="AA28" s="76" t="str">
        <f t="shared" si="2"/>
        <v>Lock</v>
      </c>
    </row>
    <row r="29" spans="2:27" x14ac:dyDescent="0.3">
      <c r="B29" s="76" t="s">
        <v>295</v>
      </c>
      <c r="C29" s="76" t="s">
        <v>228</v>
      </c>
      <c r="D29" s="76" t="s">
        <v>276</v>
      </c>
      <c r="E29" s="76">
        <v>9</v>
      </c>
      <c r="F29" s="76">
        <v>4</v>
      </c>
      <c r="G29" s="76">
        <v>11</v>
      </c>
      <c r="H29" s="76" t="s">
        <v>106</v>
      </c>
      <c r="I29" s="76">
        <v>8</v>
      </c>
      <c r="J29" s="76">
        <v>5</v>
      </c>
      <c r="K29" s="76">
        <v>10</v>
      </c>
      <c r="L29" s="76">
        <v>3</v>
      </c>
      <c r="M29" s="76">
        <v>5</v>
      </c>
      <c r="N29" s="76">
        <v>10</v>
      </c>
      <c r="O29" s="76" t="s">
        <v>966</v>
      </c>
      <c r="P29" s="76">
        <v>14</v>
      </c>
      <c r="Q29" s="76"/>
      <c r="R29" s="76"/>
      <c r="S29" s="76"/>
      <c r="T29" s="76"/>
      <c r="U29" s="76"/>
      <c r="V29" s="76"/>
      <c r="W29" s="76">
        <v>79</v>
      </c>
      <c r="X29" s="76">
        <v>7.9</v>
      </c>
      <c r="Y29" s="195">
        <f t="shared" si="0"/>
        <v>12</v>
      </c>
      <c r="Z29" s="76">
        <f t="shared" si="1"/>
        <v>14</v>
      </c>
      <c r="AA29" s="76" t="str">
        <f t="shared" si="2"/>
        <v>+</v>
      </c>
    </row>
    <row r="30" spans="2:27" x14ac:dyDescent="0.3">
      <c r="B30" s="76" t="s">
        <v>279</v>
      </c>
      <c r="C30" s="76" t="s">
        <v>228</v>
      </c>
      <c r="D30" s="76" t="s">
        <v>255</v>
      </c>
      <c r="E30" s="76">
        <v>4</v>
      </c>
      <c r="F30" s="76">
        <v>7</v>
      </c>
      <c r="G30" s="76">
        <v>12</v>
      </c>
      <c r="H30" s="76">
        <v>4</v>
      </c>
      <c r="I30" s="76">
        <v>11</v>
      </c>
      <c r="J30" s="76">
        <v>5</v>
      </c>
      <c r="K30" s="76" t="s">
        <v>966</v>
      </c>
      <c r="L30" s="76">
        <v>8</v>
      </c>
      <c r="M30" s="76">
        <v>2</v>
      </c>
      <c r="N30" s="76">
        <v>8</v>
      </c>
      <c r="O30" s="76">
        <v>9</v>
      </c>
      <c r="P30" s="76">
        <v>9</v>
      </c>
      <c r="Q30" s="76"/>
      <c r="R30" s="76"/>
      <c r="S30" s="76"/>
      <c r="T30" s="76"/>
      <c r="U30" s="76"/>
      <c r="V30" s="76"/>
      <c r="W30" s="76">
        <v>79</v>
      </c>
      <c r="X30" s="76">
        <v>7.2</v>
      </c>
      <c r="Y30" s="195">
        <f t="shared" si="0"/>
        <v>8.6666666666666661</v>
      </c>
      <c r="Z30" s="76">
        <f t="shared" si="1"/>
        <v>9</v>
      </c>
      <c r="AA30" s="76" t="str">
        <f t="shared" si="2"/>
        <v>+</v>
      </c>
    </row>
    <row r="31" spans="2:27" x14ac:dyDescent="0.3">
      <c r="B31" s="76" t="s">
        <v>271</v>
      </c>
      <c r="C31" s="76" t="s">
        <v>228</v>
      </c>
      <c r="D31" s="76" t="s">
        <v>263</v>
      </c>
      <c r="E31" s="76">
        <v>4</v>
      </c>
      <c r="F31" s="76">
        <v>11</v>
      </c>
      <c r="G31" s="76">
        <v>11</v>
      </c>
      <c r="H31" s="76">
        <v>8</v>
      </c>
      <c r="I31" s="76">
        <v>6</v>
      </c>
      <c r="J31" s="76">
        <v>5</v>
      </c>
      <c r="K31" s="76">
        <v>8</v>
      </c>
      <c r="L31" s="76">
        <v>8</v>
      </c>
      <c r="M31" s="76">
        <v>5</v>
      </c>
      <c r="N31" s="76">
        <v>5</v>
      </c>
      <c r="O31" s="76" t="s">
        <v>966</v>
      </c>
      <c r="P31" s="76">
        <v>7</v>
      </c>
      <c r="Q31" s="76"/>
      <c r="R31" s="76"/>
      <c r="S31" s="76"/>
      <c r="T31" s="76"/>
      <c r="U31" s="76"/>
      <c r="V31" s="76"/>
      <c r="W31" s="76">
        <v>78</v>
      </c>
      <c r="X31" s="76">
        <v>7.1</v>
      </c>
      <c r="Y31" s="195">
        <f t="shared" si="0"/>
        <v>6</v>
      </c>
      <c r="Z31" s="76">
        <f t="shared" si="1"/>
        <v>7</v>
      </c>
      <c r="AA31" s="76" t="str">
        <f t="shared" si="2"/>
        <v>-</v>
      </c>
    </row>
    <row r="32" spans="2:27" x14ac:dyDescent="0.3">
      <c r="B32" s="76" t="s">
        <v>291</v>
      </c>
      <c r="C32" s="76" t="s">
        <v>247</v>
      </c>
      <c r="D32" s="76" t="s">
        <v>231</v>
      </c>
      <c r="E32" s="76">
        <v>7</v>
      </c>
      <c r="F32" s="76">
        <v>7</v>
      </c>
      <c r="G32" s="76">
        <v>4</v>
      </c>
      <c r="H32" s="76">
        <v>12</v>
      </c>
      <c r="I32" s="76">
        <v>4</v>
      </c>
      <c r="J32" s="76" t="s">
        <v>106</v>
      </c>
      <c r="K32" s="76">
        <v>5</v>
      </c>
      <c r="L32" s="76">
        <v>4</v>
      </c>
      <c r="M32" s="76">
        <v>9</v>
      </c>
      <c r="N32" s="76">
        <v>10</v>
      </c>
      <c r="O32" s="76">
        <v>9</v>
      </c>
      <c r="P32" s="76">
        <v>6</v>
      </c>
      <c r="Q32" s="76"/>
      <c r="R32" s="76"/>
      <c r="S32" s="76"/>
      <c r="T32" s="76"/>
      <c r="U32" s="76"/>
      <c r="V32" s="76"/>
      <c r="W32" s="76">
        <v>77</v>
      </c>
      <c r="X32" s="76">
        <v>7</v>
      </c>
      <c r="Y32" s="195">
        <f t="shared" si="0"/>
        <v>8.3333333333333339</v>
      </c>
      <c r="Z32" s="76">
        <f t="shared" si="1"/>
        <v>6</v>
      </c>
      <c r="AA32" s="76" t="str">
        <f t="shared" si="2"/>
        <v>Lock</v>
      </c>
    </row>
    <row r="33" spans="2:27" x14ac:dyDescent="0.3">
      <c r="B33" s="76" t="s">
        <v>288</v>
      </c>
      <c r="C33" s="76" t="s">
        <v>228</v>
      </c>
      <c r="D33" s="76" t="s">
        <v>231</v>
      </c>
      <c r="E33" s="76">
        <v>4</v>
      </c>
      <c r="F33" s="76">
        <v>7</v>
      </c>
      <c r="G33" s="76">
        <v>8</v>
      </c>
      <c r="H33" s="76">
        <v>9</v>
      </c>
      <c r="I33" s="76">
        <v>7</v>
      </c>
      <c r="J33" s="76">
        <v>8</v>
      </c>
      <c r="K33" s="76" t="s">
        <v>966</v>
      </c>
      <c r="L33" s="76">
        <v>7</v>
      </c>
      <c r="M33" s="76">
        <v>7</v>
      </c>
      <c r="N33" s="76">
        <v>7</v>
      </c>
      <c r="O33" s="76">
        <v>3</v>
      </c>
      <c r="P33" s="76">
        <v>10</v>
      </c>
      <c r="Q33" s="76"/>
      <c r="R33" s="76"/>
      <c r="S33" s="76"/>
      <c r="T33" s="76"/>
      <c r="U33" s="76"/>
      <c r="V33" s="76"/>
      <c r="W33" s="76">
        <v>77</v>
      </c>
      <c r="X33" s="76">
        <v>7</v>
      </c>
      <c r="Y33" s="195">
        <f t="shared" si="0"/>
        <v>6.666666666666667</v>
      </c>
      <c r="Z33" s="76">
        <f t="shared" si="1"/>
        <v>10</v>
      </c>
      <c r="AA33" s="76" t="str">
        <f t="shared" si="2"/>
        <v>+</v>
      </c>
    </row>
    <row r="34" spans="2:27" x14ac:dyDescent="0.3">
      <c r="B34" s="76" t="s">
        <v>280</v>
      </c>
      <c r="C34" s="76" t="s">
        <v>228</v>
      </c>
      <c r="D34" s="76" t="s">
        <v>281</v>
      </c>
      <c r="E34" s="76">
        <v>7</v>
      </c>
      <c r="F34" s="76">
        <v>6</v>
      </c>
      <c r="G34" s="76">
        <v>8</v>
      </c>
      <c r="H34" s="76">
        <v>7</v>
      </c>
      <c r="I34" s="76">
        <v>9</v>
      </c>
      <c r="J34" s="76">
        <v>10</v>
      </c>
      <c r="K34" s="76">
        <v>7</v>
      </c>
      <c r="L34" s="76" t="s">
        <v>106</v>
      </c>
      <c r="M34" s="76" t="s">
        <v>966</v>
      </c>
      <c r="N34" s="76">
        <v>6</v>
      </c>
      <c r="O34" s="76">
        <v>9</v>
      </c>
      <c r="P34" s="76">
        <v>7</v>
      </c>
      <c r="Q34" s="76"/>
      <c r="R34" s="76"/>
      <c r="S34" s="76"/>
      <c r="T34" s="76"/>
      <c r="U34" s="76"/>
      <c r="V34" s="76"/>
      <c r="W34" s="76">
        <v>76</v>
      </c>
      <c r="X34" s="76">
        <v>7.6</v>
      </c>
      <c r="Y34" s="195">
        <f t="shared" si="0"/>
        <v>7.333333333333333</v>
      </c>
      <c r="Z34" s="76">
        <f t="shared" si="1"/>
        <v>7</v>
      </c>
      <c r="AA34" s="76" t="str">
        <f t="shared" si="2"/>
        <v>Lock</v>
      </c>
    </row>
    <row r="35" spans="2:27" x14ac:dyDescent="0.3">
      <c r="B35" s="76" t="s">
        <v>319</v>
      </c>
      <c r="C35" s="76" t="s">
        <v>228</v>
      </c>
      <c r="D35" s="76" t="s">
        <v>257</v>
      </c>
      <c r="E35" s="76">
        <v>4</v>
      </c>
      <c r="F35" s="76">
        <v>8</v>
      </c>
      <c r="G35" s="76">
        <v>9</v>
      </c>
      <c r="H35" s="76">
        <v>1</v>
      </c>
      <c r="I35" s="76">
        <v>6</v>
      </c>
      <c r="J35" s="76">
        <v>12</v>
      </c>
      <c r="K35" s="76" t="s">
        <v>106</v>
      </c>
      <c r="L35" s="76" t="s">
        <v>966</v>
      </c>
      <c r="M35" s="76">
        <v>10</v>
      </c>
      <c r="N35" s="76">
        <v>8</v>
      </c>
      <c r="O35" s="76">
        <v>10</v>
      </c>
      <c r="P35" s="76">
        <v>7</v>
      </c>
      <c r="Q35" s="76"/>
      <c r="R35" s="76"/>
      <c r="S35" s="76"/>
      <c r="T35" s="76"/>
      <c r="U35" s="76"/>
      <c r="V35" s="76"/>
      <c r="W35" s="76">
        <v>75</v>
      </c>
      <c r="X35" s="76">
        <v>7.5</v>
      </c>
      <c r="Y35" s="195">
        <f t="shared" si="0"/>
        <v>8.3333333333333339</v>
      </c>
      <c r="Z35" s="76">
        <f t="shared" si="1"/>
        <v>7</v>
      </c>
      <c r="AA35" s="76" t="str">
        <f t="shared" si="2"/>
        <v>Lock</v>
      </c>
    </row>
    <row r="36" spans="2:27" x14ac:dyDescent="0.3">
      <c r="B36" s="76" t="s">
        <v>236</v>
      </c>
      <c r="C36" s="76" t="s">
        <v>228</v>
      </c>
      <c r="D36" s="76" t="s">
        <v>237</v>
      </c>
      <c r="E36" s="76">
        <v>16</v>
      </c>
      <c r="F36" s="76">
        <v>9</v>
      </c>
      <c r="G36" s="76">
        <v>10</v>
      </c>
      <c r="H36" s="76">
        <v>6</v>
      </c>
      <c r="I36" s="76">
        <v>12</v>
      </c>
      <c r="J36" s="76">
        <v>10</v>
      </c>
      <c r="K36" s="76">
        <v>11</v>
      </c>
      <c r="L36" s="76" t="s">
        <v>106</v>
      </c>
      <c r="M36" s="76" t="s">
        <v>106</v>
      </c>
      <c r="N36" s="76" t="s">
        <v>966</v>
      </c>
      <c r="O36" s="76" t="s">
        <v>106</v>
      </c>
      <c r="P36" s="76" t="s">
        <v>106</v>
      </c>
      <c r="Q36" s="76"/>
      <c r="R36" s="76"/>
      <c r="S36" s="76"/>
      <c r="T36" s="76"/>
      <c r="U36" s="76"/>
      <c r="V36" s="76"/>
      <c r="W36" s="76">
        <v>74</v>
      </c>
      <c r="X36" s="76">
        <v>10.6</v>
      </c>
      <c r="Y36" s="195" t="e">
        <f t="shared" si="0"/>
        <v>#DIV/0!</v>
      </c>
      <c r="Z36" s="76" t="str">
        <f t="shared" si="1"/>
        <v>-</v>
      </c>
      <c r="AA36" s="76" t="str">
        <f t="shared" si="2"/>
        <v/>
      </c>
    </row>
    <row r="37" spans="2:27" x14ac:dyDescent="0.3">
      <c r="B37" s="76" t="s">
        <v>325</v>
      </c>
      <c r="C37" s="76" t="s">
        <v>228</v>
      </c>
      <c r="D37" s="76" t="s">
        <v>281</v>
      </c>
      <c r="E37" s="76">
        <v>3</v>
      </c>
      <c r="F37" s="76">
        <v>8</v>
      </c>
      <c r="G37" s="76">
        <v>8</v>
      </c>
      <c r="H37" s="76">
        <v>4</v>
      </c>
      <c r="I37" s="76">
        <v>4</v>
      </c>
      <c r="J37" s="76">
        <v>11</v>
      </c>
      <c r="K37" s="76">
        <v>11</v>
      </c>
      <c r="L37" s="76">
        <v>6</v>
      </c>
      <c r="M37" s="76" t="s">
        <v>966</v>
      </c>
      <c r="N37" s="76">
        <v>7</v>
      </c>
      <c r="O37" s="76">
        <v>4</v>
      </c>
      <c r="P37" s="76">
        <v>8</v>
      </c>
      <c r="Q37" s="76"/>
      <c r="R37" s="76"/>
      <c r="S37" s="76"/>
      <c r="T37" s="76"/>
      <c r="U37" s="76"/>
      <c r="V37" s="76"/>
      <c r="W37" s="76">
        <v>74</v>
      </c>
      <c r="X37" s="76">
        <v>6.7</v>
      </c>
      <c r="Y37" s="195">
        <f t="shared" si="0"/>
        <v>6.333333333333333</v>
      </c>
      <c r="Z37" s="76">
        <f t="shared" si="1"/>
        <v>8</v>
      </c>
      <c r="AA37" s="76" t="str">
        <f t="shared" si="2"/>
        <v>+</v>
      </c>
    </row>
    <row r="38" spans="2:27" x14ac:dyDescent="0.3">
      <c r="B38" s="76" t="s">
        <v>246</v>
      </c>
      <c r="C38" s="76" t="s">
        <v>247</v>
      </c>
      <c r="D38" s="76" t="s">
        <v>229</v>
      </c>
      <c r="E38" s="76">
        <v>11</v>
      </c>
      <c r="F38" s="76">
        <v>9</v>
      </c>
      <c r="G38" s="76">
        <v>4</v>
      </c>
      <c r="H38" s="76">
        <v>14</v>
      </c>
      <c r="I38" s="76">
        <v>10</v>
      </c>
      <c r="J38" s="76">
        <v>2</v>
      </c>
      <c r="K38" s="76" t="s">
        <v>966</v>
      </c>
      <c r="L38" s="76">
        <v>6</v>
      </c>
      <c r="M38" s="76">
        <v>1</v>
      </c>
      <c r="N38" s="76">
        <v>8</v>
      </c>
      <c r="O38" s="76">
        <v>8</v>
      </c>
      <c r="P38" s="76" t="s">
        <v>106</v>
      </c>
      <c r="Q38" s="76"/>
      <c r="R38" s="76"/>
      <c r="S38" s="76"/>
      <c r="T38" s="76"/>
      <c r="U38" s="76"/>
      <c r="V38" s="76"/>
      <c r="W38" s="76">
        <v>73</v>
      </c>
      <c r="X38" s="76">
        <v>7.3</v>
      </c>
      <c r="Y38" s="195">
        <f t="shared" si="0"/>
        <v>8</v>
      </c>
      <c r="Z38" s="76" t="str">
        <f t="shared" si="1"/>
        <v>-</v>
      </c>
      <c r="AA38" s="76" t="str">
        <f t="shared" si="2"/>
        <v>+</v>
      </c>
    </row>
    <row r="39" spans="2:27" x14ac:dyDescent="0.3">
      <c r="B39" s="76" t="s">
        <v>286</v>
      </c>
      <c r="C39" s="76" t="s">
        <v>287</v>
      </c>
      <c r="D39" s="76" t="s">
        <v>281</v>
      </c>
      <c r="E39" s="76">
        <v>5</v>
      </c>
      <c r="F39" s="76">
        <v>5</v>
      </c>
      <c r="G39" s="76">
        <v>4</v>
      </c>
      <c r="H39" s="76">
        <v>9</v>
      </c>
      <c r="I39" s="76">
        <v>12</v>
      </c>
      <c r="J39" s="76">
        <v>8</v>
      </c>
      <c r="K39" s="76">
        <v>2</v>
      </c>
      <c r="L39" s="76">
        <v>9</v>
      </c>
      <c r="M39" s="76" t="s">
        <v>966</v>
      </c>
      <c r="N39" s="76">
        <v>6</v>
      </c>
      <c r="O39" s="76">
        <v>7</v>
      </c>
      <c r="P39" s="76">
        <v>6</v>
      </c>
      <c r="Q39" s="76"/>
      <c r="R39" s="76"/>
      <c r="S39" s="76"/>
      <c r="T39" s="76"/>
      <c r="U39" s="76"/>
      <c r="V39" s="76"/>
      <c r="W39" s="76">
        <v>73</v>
      </c>
      <c r="X39" s="76">
        <v>6.6</v>
      </c>
      <c r="Y39" s="195">
        <f t="shared" si="0"/>
        <v>6.333333333333333</v>
      </c>
      <c r="Z39" s="76">
        <f t="shared" si="1"/>
        <v>6</v>
      </c>
      <c r="AA39" s="76" t="str">
        <f t="shared" si="2"/>
        <v>Lock</v>
      </c>
    </row>
    <row r="40" spans="2:27" x14ac:dyDescent="0.3">
      <c r="B40" s="76" t="s">
        <v>252</v>
      </c>
      <c r="C40" s="76" t="s">
        <v>228</v>
      </c>
      <c r="D40" s="76" t="s">
        <v>253</v>
      </c>
      <c r="E40" s="76">
        <v>11</v>
      </c>
      <c r="F40" s="76">
        <v>9</v>
      </c>
      <c r="G40" s="76">
        <v>10</v>
      </c>
      <c r="H40" s="76">
        <v>7</v>
      </c>
      <c r="I40" s="76">
        <v>8</v>
      </c>
      <c r="J40" s="76">
        <v>5</v>
      </c>
      <c r="K40" s="76">
        <v>8</v>
      </c>
      <c r="L40" s="76">
        <v>4</v>
      </c>
      <c r="M40" s="76">
        <v>4</v>
      </c>
      <c r="N40" s="76">
        <v>4</v>
      </c>
      <c r="O40" s="76">
        <v>2</v>
      </c>
      <c r="P40" s="76">
        <v>0</v>
      </c>
      <c r="Q40" s="76"/>
      <c r="R40" s="76"/>
      <c r="S40" s="76"/>
      <c r="T40" s="76"/>
      <c r="U40" s="76"/>
      <c r="V40" s="76"/>
      <c r="W40" s="76">
        <v>72</v>
      </c>
      <c r="X40" s="76">
        <v>6</v>
      </c>
      <c r="Y40" s="195">
        <f t="shared" si="0"/>
        <v>2</v>
      </c>
      <c r="Z40" s="76">
        <f t="shared" si="1"/>
        <v>0</v>
      </c>
      <c r="AA40" s="76" t="str">
        <f t="shared" si="2"/>
        <v>Lock</v>
      </c>
    </row>
    <row r="41" spans="2:27" x14ac:dyDescent="0.3">
      <c r="B41" s="76" t="s">
        <v>232</v>
      </c>
      <c r="C41" s="76" t="s">
        <v>228</v>
      </c>
      <c r="D41" s="76" t="s">
        <v>233</v>
      </c>
      <c r="E41" s="76">
        <v>6</v>
      </c>
      <c r="F41" s="76">
        <v>11</v>
      </c>
      <c r="G41" s="76">
        <v>17</v>
      </c>
      <c r="H41" s="76">
        <v>11</v>
      </c>
      <c r="I41" s="76">
        <v>10</v>
      </c>
      <c r="J41" s="76">
        <v>9</v>
      </c>
      <c r="K41" s="76" t="s">
        <v>106</v>
      </c>
      <c r="L41" s="76" t="s">
        <v>106</v>
      </c>
      <c r="M41" s="76" t="s">
        <v>106</v>
      </c>
      <c r="N41" s="76" t="s">
        <v>106</v>
      </c>
      <c r="O41" s="76" t="s">
        <v>106</v>
      </c>
      <c r="P41" s="76">
        <v>8</v>
      </c>
      <c r="Q41" s="76"/>
      <c r="R41" s="76"/>
      <c r="S41" s="76"/>
      <c r="T41" s="76"/>
      <c r="U41" s="76"/>
      <c r="V41" s="76"/>
      <c r="W41" s="76">
        <v>72</v>
      </c>
      <c r="X41" s="76">
        <v>10.3</v>
      </c>
      <c r="Y41" s="195">
        <f t="shared" si="0"/>
        <v>8</v>
      </c>
      <c r="Z41" s="76">
        <f t="shared" si="1"/>
        <v>8</v>
      </c>
      <c r="AA41" s="76" t="str">
        <f t="shared" si="2"/>
        <v>-</v>
      </c>
    </row>
    <row r="42" spans="2:27" x14ac:dyDescent="0.3">
      <c r="B42" s="76" t="s">
        <v>294</v>
      </c>
      <c r="C42" s="76" t="s">
        <v>247</v>
      </c>
      <c r="D42" s="76" t="s">
        <v>241</v>
      </c>
      <c r="E42" s="76">
        <v>10</v>
      </c>
      <c r="F42" s="76">
        <v>7</v>
      </c>
      <c r="G42" s="76">
        <v>4</v>
      </c>
      <c r="H42" s="76">
        <v>9</v>
      </c>
      <c r="I42" s="76">
        <v>2</v>
      </c>
      <c r="J42" s="76" t="s">
        <v>106</v>
      </c>
      <c r="K42" s="76">
        <v>9</v>
      </c>
      <c r="L42" s="76">
        <v>7</v>
      </c>
      <c r="M42" s="76" t="s">
        <v>966</v>
      </c>
      <c r="N42" s="76">
        <v>7</v>
      </c>
      <c r="O42" s="76">
        <v>12</v>
      </c>
      <c r="P42" s="76">
        <v>4</v>
      </c>
      <c r="Q42" s="76"/>
      <c r="R42" s="76"/>
      <c r="S42" s="76"/>
      <c r="T42" s="76"/>
      <c r="U42" s="76"/>
      <c r="V42" s="76"/>
      <c r="W42" s="76">
        <v>71</v>
      </c>
      <c r="X42" s="76">
        <v>7.1</v>
      </c>
      <c r="Y42" s="195">
        <f t="shared" si="0"/>
        <v>7.666666666666667</v>
      </c>
      <c r="Z42" s="76">
        <f t="shared" si="1"/>
        <v>4</v>
      </c>
      <c r="AA42" s="76" t="str">
        <f t="shared" si="2"/>
        <v>Lock</v>
      </c>
    </row>
    <row r="43" spans="2:27" x14ac:dyDescent="0.3">
      <c r="B43" s="76" t="s">
        <v>266</v>
      </c>
      <c r="C43" s="76" t="s">
        <v>228</v>
      </c>
      <c r="D43" s="76" t="s">
        <v>267</v>
      </c>
      <c r="E43" s="76">
        <v>12</v>
      </c>
      <c r="F43" s="76">
        <v>10</v>
      </c>
      <c r="G43" s="76">
        <v>7</v>
      </c>
      <c r="H43" s="76">
        <v>7</v>
      </c>
      <c r="I43" s="76">
        <v>6</v>
      </c>
      <c r="J43" s="76" t="s">
        <v>966</v>
      </c>
      <c r="K43" s="76">
        <v>5</v>
      </c>
      <c r="L43" s="76">
        <v>6</v>
      </c>
      <c r="M43" s="76" t="s">
        <v>106</v>
      </c>
      <c r="N43" s="76">
        <v>7</v>
      </c>
      <c r="O43" s="76">
        <v>6</v>
      </c>
      <c r="P43" s="76">
        <v>5</v>
      </c>
      <c r="Q43" s="76"/>
      <c r="R43" s="76"/>
      <c r="S43" s="76"/>
      <c r="T43" s="76"/>
      <c r="U43" s="76"/>
      <c r="V43" s="76"/>
      <c r="W43" s="76">
        <v>71</v>
      </c>
      <c r="X43" s="76">
        <v>7.1</v>
      </c>
      <c r="Y43" s="195">
        <f t="shared" si="0"/>
        <v>6</v>
      </c>
      <c r="Z43" s="76">
        <f t="shared" si="1"/>
        <v>5</v>
      </c>
      <c r="AA43" s="76" t="str">
        <f t="shared" si="2"/>
        <v>Lock</v>
      </c>
    </row>
    <row r="44" spans="2:27" x14ac:dyDescent="0.3">
      <c r="B44" s="76" t="s">
        <v>272</v>
      </c>
      <c r="C44" s="76" t="s">
        <v>228</v>
      </c>
      <c r="D44" s="76" t="s">
        <v>273</v>
      </c>
      <c r="E44" s="76">
        <v>7</v>
      </c>
      <c r="F44" s="76">
        <v>12</v>
      </c>
      <c r="G44" s="76">
        <v>6</v>
      </c>
      <c r="H44" s="76">
        <v>7</v>
      </c>
      <c r="I44" s="76">
        <v>7</v>
      </c>
      <c r="J44" s="76">
        <v>4</v>
      </c>
      <c r="K44" s="76">
        <v>1</v>
      </c>
      <c r="L44" s="76">
        <v>5</v>
      </c>
      <c r="M44" s="76">
        <v>7</v>
      </c>
      <c r="N44" s="76">
        <v>6</v>
      </c>
      <c r="O44" s="76">
        <v>3</v>
      </c>
      <c r="P44" s="76">
        <v>4</v>
      </c>
      <c r="Q44" s="76"/>
      <c r="R44" s="76"/>
      <c r="S44" s="76"/>
      <c r="T44" s="76"/>
      <c r="U44" s="76"/>
      <c r="V44" s="76"/>
      <c r="W44" s="76">
        <v>69</v>
      </c>
      <c r="X44" s="76">
        <v>5.8</v>
      </c>
      <c r="Y44" s="195">
        <f t="shared" si="0"/>
        <v>4.333333333333333</v>
      </c>
      <c r="Z44" s="76">
        <f t="shared" si="1"/>
        <v>4</v>
      </c>
      <c r="AA44" s="76" t="str">
        <f t="shared" si="2"/>
        <v>Lock</v>
      </c>
    </row>
    <row r="45" spans="2:27" x14ac:dyDescent="0.3">
      <c r="B45" s="76" t="s">
        <v>270</v>
      </c>
      <c r="C45" s="76" t="s">
        <v>247</v>
      </c>
      <c r="D45" s="76" t="s">
        <v>233</v>
      </c>
      <c r="E45" s="76">
        <v>4</v>
      </c>
      <c r="F45" s="76">
        <v>11</v>
      </c>
      <c r="G45" s="76">
        <v>10</v>
      </c>
      <c r="H45" s="76">
        <v>6</v>
      </c>
      <c r="I45" s="76">
        <v>10</v>
      </c>
      <c r="J45" s="76">
        <v>10</v>
      </c>
      <c r="K45" s="76">
        <v>4</v>
      </c>
      <c r="L45" s="76">
        <v>5</v>
      </c>
      <c r="M45" s="76">
        <v>8</v>
      </c>
      <c r="N45" s="76">
        <v>1</v>
      </c>
      <c r="O45" s="76" t="s">
        <v>106</v>
      </c>
      <c r="P45" s="76" t="s">
        <v>106</v>
      </c>
      <c r="Q45" s="76"/>
      <c r="R45" s="76"/>
      <c r="S45" s="76"/>
      <c r="T45" s="76"/>
      <c r="U45" s="76"/>
      <c r="V45" s="76"/>
      <c r="W45" s="76">
        <v>69</v>
      </c>
      <c r="X45" s="76">
        <v>6.9</v>
      </c>
      <c r="Y45" s="195">
        <f t="shared" si="0"/>
        <v>1</v>
      </c>
      <c r="Z45" s="76" t="str">
        <f t="shared" si="1"/>
        <v>-</v>
      </c>
      <c r="AA45" s="76" t="str">
        <f t="shared" si="2"/>
        <v>+</v>
      </c>
    </row>
    <row r="46" spans="2:27" x14ac:dyDescent="0.3">
      <c r="B46" s="76" t="s">
        <v>331</v>
      </c>
      <c r="C46" s="76" t="s">
        <v>228</v>
      </c>
      <c r="D46" s="76" t="s">
        <v>168</v>
      </c>
      <c r="E46" s="76" t="s">
        <v>106</v>
      </c>
      <c r="F46" s="76">
        <v>3</v>
      </c>
      <c r="G46" s="76">
        <v>6</v>
      </c>
      <c r="H46" s="76">
        <v>8</v>
      </c>
      <c r="I46" s="76">
        <v>8</v>
      </c>
      <c r="J46" s="76">
        <v>9</v>
      </c>
      <c r="K46" s="76">
        <v>7</v>
      </c>
      <c r="L46" s="76" t="s">
        <v>106</v>
      </c>
      <c r="M46" s="76">
        <v>10</v>
      </c>
      <c r="N46" s="76">
        <v>4</v>
      </c>
      <c r="O46" s="76">
        <v>11</v>
      </c>
      <c r="P46" s="76">
        <v>3</v>
      </c>
      <c r="Q46" s="76"/>
      <c r="R46" s="76"/>
      <c r="S46" s="76"/>
      <c r="T46" s="76"/>
      <c r="U46" s="76"/>
      <c r="V46" s="76"/>
      <c r="W46" s="76">
        <v>69</v>
      </c>
      <c r="X46" s="76">
        <v>6.9</v>
      </c>
      <c r="Y46" s="195">
        <f t="shared" si="0"/>
        <v>6</v>
      </c>
      <c r="Z46" s="76">
        <f t="shared" si="1"/>
        <v>3</v>
      </c>
      <c r="AA46" s="76" t="str">
        <f t="shared" si="2"/>
        <v>Lock</v>
      </c>
    </row>
    <row r="47" spans="2:27" x14ac:dyDescent="0.3">
      <c r="B47" s="76" t="s">
        <v>289</v>
      </c>
      <c r="C47" s="76" t="s">
        <v>228</v>
      </c>
      <c r="D47" s="76" t="s">
        <v>269</v>
      </c>
      <c r="E47" s="76">
        <v>8</v>
      </c>
      <c r="F47" s="76">
        <v>3</v>
      </c>
      <c r="G47" s="76">
        <v>8</v>
      </c>
      <c r="H47" s="76">
        <v>8</v>
      </c>
      <c r="I47" s="76">
        <v>8</v>
      </c>
      <c r="J47" s="76">
        <v>5</v>
      </c>
      <c r="K47" s="76">
        <v>8</v>
      </c>
      <c r="L47" s="76" t="s">
        <v>966</v>
      </c>
      <c r="M47" s="76">
        <v>12</v>
      </c>
      <c r="N47" s="76">
        <v>4</v>
      </c>
      <c r="O47" s="76" t="s">
        <v>106</v>
      </c>
      <c r="P47" s="76">
        <v>3</v>
      </c>
      <c r="Q47" s="76"/>
      <c r="R47" s="76"/>
      <c r="S47" s="76"/>
      <c r="T47" s="76"/>
      <c r="U47" s="76"/>
      <c r="V47" s="76"/>
      <c r="W47" s="76">
        <v>67</v>
      </c>
      <c r="X47" s="76">
        <v>6.7</v>
      </c>
      <c r="Y47" s="195">
        <f t="shared" si="0"/>
        <v>3.5</v>
      </c>
      <c r="Z47" s="76">
        <f t="shared" si="1"/>
        <v>3</v>
      </c>
      <c r="AA47" s="76" t="str">
        <f t="shared" si="2"/>
        <v>Lock</v>
      </c>
    </row>
    <row r="48" spans="2:27" x14ac:dyDescent="0.3">
      <c r="B48" s="76" t="s">
        <v>307</v>
      </c>
      <c r="C48" s="76" t="s">
        <v>228</v>
      </c>
      <c r="D48" s="76" t="s">
        <v>353</v>
      </c>
      <c r="E48" s="76">
        <v>6</v>
      </c>
      <c r="F48" s="76">
        <v>6</v>
      </c>
      <c r="G48" s="76">
        <v>6</v>
      </c>
      <c r="H48" s="76">
        <v>2</v>
      </c>
      <c r="I48" s="76">
        <v>9</v>
      </c>
      <c r="J48" s="76">
        <v>7</v>
      </c>
      <c r="K48" s="76">
        <v>8</v>
      </c>
      <c r="L48" s="76">
        <v>6</v>
      </c>
      <c r="M48" s="76">
        <v>6</v>
      </c>
      <c r="N48" s="76">
        <v>2</v>
      </c>
      <c r="O48" s="76">
        <v>3</v>
      </c>
      <c r="P48" s="76">
        <v>5</v>
      </c>
      <c r="Q48" s="76"/>
      <c r="R48" s="76"/>
      <c r="S48" s="76"/>
      <c r="T48" s="76"/>
      <c r="U48" s="76"/>
      <c r="V48" s="76"/>
      <c r="W48" s="76">
        <v>66</v>
      </c>
      <c r="X48" s="76">
        <v>5.5</v>
      </c>
      <c r="Y48" s="195">
        <f t="shared" si="0"/>
        <v>3.3333333333333335</v>
      </c>
      <c r="Z48" s="76">
        <f t="shared" si="1"/>
        <v>5</v>
      </c>
      <c r="AA48" s="76" t="str">
        <f t="shared" si="2"/>
        <v>-</v>
      </c>
    </row>
    <row r="49" spans="2:27" x14ac:dyDescent="0.3">
      <c r="B49" s="76" t="s">
        <v>377</v>
      </c>
      <c r="C49" s="76" t="s">
        <v>287</v>
      </c>
      <c r="D49" s="76" t="s">
        <v>265</v>
      </c>
      <c r="E49" s="76">
        <v>4</v>
      </c>
      <c r="F49" s="76" t="s">
        <v>106</v>
      </c>
      <c r="G49" s="76">
        <v>7</v>
      </c>
      <c r="H49" s="76" t="s">
        <v>106</v>
      </c>
      <c r="I49" s="76">
        <v>6</v>
      </c>
      <c r="J49" s="76">
        <v>9</v>
      </c>
      <c r="K49" s="76">
        <v>9</v>
      </c>
      <c r="L49" s="76">
        <v>10</v>
      </c>
      <c r="M49" s="76">
        <v>4</v>
      </c>
      <c r="N49" s="76">
        <v>4</v>
      </c>
      <c r="O49" s="76">
        <v>5</v>
      </c>
      <c r="P49" s="76">
        <v>7</v>
      </c>
      <c r="Q49" s="76"/>
      <c r="R49" s="76"/>
      <c r="S49" s="76"/>
      <c r="T49" s="76"/>
      <c r="U49" s="76"/>
      <c r="V49" s="76"/>
      <c r="W49" s="76">
        <v>65</v>
      </c>
      <c r="X49" s="76">
        <v>6.5</v>
      </c>
      <c r="Y49" s="195">
        <f t="shared" si="0"/>
        <v>5.333333333333333</v>
      </c>
      <c r="Z49" s="76">
        <f t="shared" si="1"/>
        <v>7</v>
      </c>
      <c r="AA49" s="76" t="str">
        <f t="shared" si="2"/>
        <v>+</v>
      </c>
    </row>
    <row r="50" spans="2:27" x14ac:dyDescent="0.3">
      <c r="B50" s="76" t="s">
        <v>296</v>
      </c>
      <c r="C50" s="76" t="s">
        <v>228</v>
      </c>
      <c r="D50" s="76" t="s">
        <v>261</v>
      </c>
      <c r="E50" s="76">
        <v>11</v>
      </c>
      <c r="F50" s="76">
        <v>1</v>
      </c>
      <c r="G50" s="76">
        <v>3</v>
      </c>
      <c r="H50" s="76">
        <v>9</v>
      </c>
      <c r="I50" s="76">
        <v>7</v>
      </c>
      <c r="J50" s="76">
        <v>5</v>
      </c>
      <c r="K50" s="76">
        <v>6</v>
      </c>
      <c r="L50" s="76">
        <v>4</v>
      </c>
      <c r="M50" s="76" t="s">
        <v>966</v>
      </c>
      <c r="N50" s="76">
        <v>9</v>
      </c>
      <c r="O50" s="76">
        <v>6</v>
      </c>
      <c r="P50" s="76">
        <v>4</v>
      </c>
      <c r="Q50" s="76"/>
      <c r="R50" s="76"/>
      <c r="S50" s="76"/>
      <c r="T50" s="76"/>
      <c r="U50" s="76"/>
      <c r="V50" s="76"/>
      <c r="W50" s="76">
        <v>65</v>
      </c>
      <c r="X50" s="76">
        <v>5.9</v>
      </c>
      <c r="Y50" s="195">
        <f t="shared" si="0"/>
        <v>6.333333333333333</v>
      </c>
      <c r="Z50" s="76">
        <f t="shared" si="1"/>
        <v>4</v>
      </c>
      <c r="AA50" s="76" t="str">
        <f t="shared" si="2"/>
        <v>Lock</v>
      </c>
    </row>
    <row r="51" spans="2:27" x14ac:dyDescent="0.3">
      <c r="B51" s="76" t="s">
        <v>311</v>
      </c>
      <c r="C51" s="76" t="s">
        <v>228</v>
      </c>
      <c r="D51" s="76" t="s">
        <v>235</v>
      </c>
      <c r="E51" s="76">
        <v>1</v>
      </c>
      <c r="F51" s="76">
        <v>8</v>
      </c>
      <c r="G51" s="76">
        <v>11</v>
      </c>
      <c r="H51" s="76">
        <v>5</v>
      </c>
      <c r="I51" s="76">
        <v>4</v>
      </c>
      <c r="J51" s="76" t="s">
        <v>966</v>
      </c>
      <c r="K51" s="76">
        <v>3</v>
      </c>
      <c r="L51" s="76">
        <v>8</v>
      </c>
      <c r="M51" s="76">
        <v>4</v>
      </c>
      <c r="N51" s="76">
        <v>6</v>
      </c>
      <c r="O51" s="76">
        <v>9</v>
      </c>
      <c r="P51" s="76">
        <v>5</v>
      </c>
      <c r="Q51" s="76"/>
      <c r="R51" s="76"/>
      <c r="S51" s="76"/>
      <c r="T51" s="76"/>
      <c r="U51" s="76"/>
      <c r="V51" s="76"/>
      <c r="W51" s="76">
        <v>64</v>
      </c>
      <c r="X51" s="76">
        <v>5.8</v>
      </c>
      <c r="Y51" s="195">
        <f t="shared" si="0"/>
        <v>6.666666666666667</v>
      </c>
      <c r="Z51" s="76">
        <f t="shared" si="1"/>
        <v>5</v>
      </c>
      <c r="AA51" s="76" t="str">
        <f t="shared" si="2"/>
        <v>Lock</v>
      </c>
    </row>
    <row r="52" spans="2:27" x14ac:dyDescent="0.3">
      <c r="B52" s="76" t="s">
        <v>799</v>
      </c>
      <c r="C52" s="76" t="s">
        <v>228</v>
      </c>
      <c r="D52" s="76" t="s">
        <v>233</v>
      </c>
      <c r="E52" s="76" t="s">
        <v>106</v>
      </c>
      <c r="F52" s="76" t="s">
        <v>106</v>
      </c>
      <c r="G52" s="76" t="s">
        <v>106</v>
      </c>
      <c r="H52" s="76" t="s">
        <v>106</v>
      </c>
      <c r="I52" s="76" t="s">
        <v>106</v>
      </c>
      <c r="J52" s="76" t="s">
        <v>106</v>
      </c>
      <c r="K52" s="76">
        <v>14</v>
      </c>
      <c r="L52" s="76">
        <v>13</v>
      </c>
      <c r="M52" s="76">
        <v>5</v>
      </c>
      <c r="N52" s="76">
        <v>14</v>
      </c>
      <c r="O52" s="76">
        <v>12</v>
      </c>
      <c r="P52" s="76">
        <v>6</v>
      </c>
      <c r="Q52" s="76"/>
      <c r="R52" s="76"/>
      <c r="S52" s="76"/>
      <c r="T52" s="76"/>
      <c r="U52" s="76"/>
      <c r="V52" s="76"/>
      <c r="W52" s="76">
        <v>64</v>
      </c>
      <c r="X52" s="76">
        <v>10.7</v>
      </c>
      <c r="Y52" s="195">
        <f t="shared" si="0"/>
        <v>10.666666666666666</v>
      </c>
      <c r="Z52" s="76">
        <f t="shared" si="1"/>
        <v>6</v>
      </c>
      <c r="AA52" s="76" t="str">
        <f t="shared" si="2"/>
        <v>Lock</v>
      </c>
    </row>
    <row r="53" spans="2:27" x14ac:dyDescent="0.3">
      <c r="B53" s="76" t="s">
        <v>394</v>
      </c>
      <c r="C53" s="76" t="s">
        <v>228</v>
      </c>
      <c r="D53" s="76" t="s">
        <v>285</v>
      </c>
      <c r="E53" s="76">
        <v>4</v>
      </c>
      <c r="F53" s="76">
        <v>2</v>
      </c>
      <c r="G53" s="76">
        <v>2</v>
      </c>
      <c r="H53" s="76">
        <v>4</v>
      </c>
      <c r="I53" s="76">
        <v>3</v>
      </c>
      <c r="J53" s="76">
        <v>11</v>
      </c>
      <c r="K53" s="76">
        <v>12</v>
      </c>
      <c r="L53" s="76">
        <v>2</v>
      </c>
      <c r="M53" s="76">
        <v>5</v>
      </c>
      <c r="N53" s="76">
        <v>9</v>
      </c>
      <c r="O53" s="76">
        <v>6</v>
      </c>
      <c r="P53" s="76">
        <v>3</v>
      </c>
      <c r="Q53" s="76"/>
      <c r="R53" s="76"/>
      <c r="S53" s="76"/>
      <c r="T53" s="76"/>
      <c r="U53" s="76"/>
      <c r="V53" s="76"/>
      <c r="W53" s="76">
        <v>63</v>
      </c>
      <c r="X53" s="76">
        <v>5.3</v>
      </c>
      <c r="Y53" s="195">
        <f t="shared" si="0"/>
        <v>6</v>
      </c>
      <c r="Z53" s="76">
        <f t="shared" si="1"/>
        <v>3</v>
      </c>
      <c r="AA53" s="76" t="str">
        <f t="shared" si="2"/>
        <v>Lock</v>
      </c>
    </row>
    <row r="54" spans="2:27" x14ac:dyDescent="0.3">
      <c r="B54" s="76" t="s">
        <v>323</v>
      </c>
      <c r="C54" s="76" t="s">
        <v>228</v>
      </c>
      <c r="D54" s="76" t="s">
        <v>324</v>
      </c>
      <c r="E54" s="76">
        <v>6</v>
      </c>
      <c r="F54" s="76">
        <v>13</v>
      </c>
      <c r="G54" s="76" t="s">
        <v>106</v>
      </c>
      <c r="H54" s="76" t="s">
        <v>106</v>
      </c>
      <c r="I54" s="76">
        <v>8</v>
      </c>
      <c r="J54" s="76">
        <v>4</v>
      </c>
      <c r="K54" s="76">
        <v>2</v>
      </c>
      <c r="L54" s="76">
        <v>13</v>
      </c>
      <c r="M54" s="76">
        <v>6</v>
      </c>
      <c r="N54" s="76" t="s">
        <v>966</v>
      </c>
      <c r="O54" s="76">
        <v>6</v>
      </c>
      <c r="P54" s="76">
        <v>4</v>
      </c>
      <c r="Q54" s="76"/>
      <c r="R54" s="76"/>
      <c r="S54" s="76"/>
      <c r="T54" s="76"/>
      <c r="U54" s="76"/>
      <c r="V54" s="76"/>
      <c r="W54" s="76">
        <v>62</v>
      </c>
      <c r="X54" s="76">
        <v>6.9</v>
      </c>
      <c r="Y54" s="195">
        <f t="shared" si="0"/>
        <v>5</v>
      </c>
      <c r="Z54" s="76">
        <f t="shared" si="1"/>
        <v>4</v>
      </c>
      <c r="AA54" s="76" t="str">
        <f t="shared" si="2"/>
        <v>Lock</v>
      </c>
    </row>
    <row r="55" spans="2:27" x14ac:dyDescent="0.3">
      <c r="B55" s="76" t="s">
        <v>352</v>
      </c>
      <c r="C55" s="76" t="s">
        <v>228</v>
      </c>
      <c r="D55" s="76" t="s">
        <v>353</v>
      </c>
      <c r="E55" s="76">
        <v>3</v>
      </c>
      <c r="F55" s="76">
        <v>2</v>
      </c>
      <c r="G55" s="76">
        <v>6</v>
      </c>
      <c r="H55" s="76">
        <v>5</v>
      </c>
      <c r="I55" s="76">
        <v>5</v>
      </c>
      <c r="J55" s="76">
        <v>12</v>
      </c>
      <c r="K55" s="76">
        <v>6</v>
      </c>
      <c r="L55" s="76">
        <v>5</v>
      </c>
      <c r="M55" s="76">
        <v>8</v>
      </c>
      <c r="N55" s="76">
        <v>4</v>
      </c>
      <c r="O55" s="76">
        <v>5</v>
      </c>
      <c r="P55" s="76" t="s">
        <v>106</v>
      </c>
      <c r="Q55" s="76"/>
      <c r="R55" s="76"/>
      <c r="S55" s="76"/>
      <c r="T55" s="76"/>
      <c r="U55" s="76"/>
      <c r="V55" s="76"/>
      <c r="W55" s="76">
        <v>61</v>
      </c>
      <c r="X55" s="76">
        <v>5.5</v>
      </c>
      <c r="Y55" s="195">
        <f t="shared" si="0"/>
        <v>4.5</v>
      </c>
      <c r="Z55" s="76" t="str">
        <f t="shared" si="1"/>
        <v>-</v>
      </c>
      <c r="AA55" s="76" t="str">
        <f t="shared" si="2"/>
        <v>+</v>
      </c>
    </row>
    <row r="56" spans="2:27" x14ac:dyDescent="0.3">
      <c r="B56" s="76" t="s">
        <v>356</v>
      </c>
      <c r="C56" s="76" t="s">
        <v>228</v>
      </c>
      <c r="D56" s="76" t="s">
        <v>239</v>
      </c>
      <c r="E56" s="76">
        <v>5</v>
      </c>
      <c r="F56" s="76" t="s">
        <v>106</v>
      </c>
      <c r="G56" s="76">
        <v>6</v>
      </c>
      <c r="H56" s="76">
        <v>3</v>
      </c>
      <c r="I56" s="76">
        <v>6</v>
      </c>
      <c r="J56" s="76">
        <v>6</v>
      </c>
      <c r="K56" s="76" t="s">
        <v>966</v>
      </c>
      <c r="L56" s="76">
        <v>7</v>
      </c>
      <c r="M56" s="76">
        <v>5</v>
      </c>
      <c r="N56" s="76">
        <v>10</v>
      </c>
      <c r="O56" s="76">
        <v>7</v>
      </c>
      <c r="P56" s="76">
        <v>5</v>
      </c>
      <c r="Q56" s="76"/>
      <c r="R56" s="76"/>
      <c r="S56" s="76"/>
      <c r="T56" s="76"/>
      <c r="U56" s="76"/>
      <c r="V56" s="76"/>
      <c r="W56" s="76">
        <v>60</v>
      </c>
      <c r="X56" s="76">
        <v>6</v>
      </c>
      <c r="Y56" s="195">
        <f t="shared" si="0"/>
        <v>7.333333333333333</v>
      </c>
      <c r="Z56" s="76">
        <f t="shared" si="1"/>
        <v>5</v>
      </c>
      <c r="AA56" s="76" t="str">
        <f t="shared" si="2"/>
        <v>Lock</v>
      </c>
    </row>
    <row r="57" spans="2:27" x14ac:dyDescent="0.3">
      <c r="B57" s="76" t="s">
        <v>317</v>
      </c>
      <c r="C57" s="76" t="s">
        <v>247</v>
      </c>
      <c r="D57" s="76" t="s">
        <v>237</v>
      </c>
      <c r="E57" s="76">
        <v>8</v>
      </c>
      <c r="F57" s="76">
        <v>7</v>
      </c>
      <c r="G57" s="76">
        <v>2</v>
      </c>
      <c r="H57" s="76">
        <v>4</v>
      </c>
      <c r="I57" s="76">
        <v>7</v>
      </c>
      <c r="J57" s="76">
        <v>3</v>
      </c>
      <c r="K57" s="76">
        <v>8</v>
      </c>
      <c r="L57" s="76">
        <v>4</v>
      </c>
      <c r="M57" s="76">
        <v>5</v>
      </c>
      <c r="N57" s="76" t="s">
        <v>966</v>
      </c>
      <c r="O57" s="76">
        <v>3</v>
      </c>
      <c r="P57" s="76">
        <v>9</v>
      </c>
      <c r="Q57" s="76"/>
      <c r="R57" s="76"/>
      <c r="S57" s="76"/>
      <c r="T57" s="76"/>
      <c r="U57" s="76"/>
      <c r="V57" s="76"/>
      <c r="W57" s="76">
        <v>60</v>
      </c>
      <c r="X57" s="76">
        <v>5.5</v>
      </c>
      <c r="Y57" s="195">
        <f t="shared" si="0"/>
        <v>6</v>
      </c>
      <c r="Z57" s="76">
        <f t="shared" si="1"/>
        <v>9</v>
      </c>
      <c r="AA57" s="76" t="str">
        <f t="shared" si="2"/>
        <v>+</v>
      </c>
    </row>
    <row r="58" spans="2:27" x14ac:dyDescent="0.3">
      <c r="B58" s="76" t="s">
        <v>340</v>
      </c>
      <c r="C58" s="76" t="s">
        <v>228</v>
      </c>
      <c r="D58" s="76" t="s">
        <v>237</v>
      </c>
      <c r="E58" s="76">
        <v>7</v>
      </c>
      <c r="F58" s="76">
        <v>2</v>
      </c>
      <c r="G58" s="76">
        <v>5</v>
      </c>
      <c r="H58" s="76">
        <v>5</v>
      </c>
      <c r="I58" s="76">
        <v>4</v>
      </c>
      <c r="J58" s="76">
        <v>6</v>
      </c>
      <c r="K58" s="76">
        <v>9</v>
      </c>
      <c r="L58" s="76">
        <v>5</v>
      </c>
      <c r="M58" s="76">
        <v>6</v>
      </c>
      <c r="N58" s="76" t="s">
        <v>966</v>
      </c>
      <c r="O58" s="76">
        <v>7</v>
      </c>
      <c r="P58" s="76">
        <v>4</v>
      </c>
      <c r="Q58" s="76"/>
      <c r="R58" s="76"/>
      <c r="S58" s="76"/>
      <c r="T58" s="76"/>
      <c r="U58" s="76"/>
      <c r="V58" s="76"/>
      <c r="W58" s="76">
        <v>60</v>
      </c>
      <c r="X58" s="76">
        <v>5.5</v>
      </c>
      <c r="Y58" s="195">
        <f t="shared" si="0"/>
        <v>5.5</v>
      </c>
      <c r="Z58" s="76">
        <f t="shared" si="1"/>
        <v>4</v>
      </c>
      <c r="AA58" s="76" t="str">
        <f t="shared" si="2"/>
        <v>Lock</v>
      </c>
    </row>
    <row r="59" spans="2:27" x14ac:dyDescent="0.3">
      <c r="B59" s="76" t="s">
        <v>256</v>
      </c>
      <c r="C59" s="76" t="s">
        <v>228</v>
      </c>
      <c r="D59" s="76" t="s">
        <v>257</v>
      </c>
      <c r="E59" s="76">
        <v>4</v>
      </c>
      <c r="F59" s="76">
        <v>10</v>
      </c>
      <c r="G59" s="76">
        <v>6</v>
      </c>
      <c r="H59" s="76">
        <v>11</v>
      </c>
      <c r="I59" s="76">
        <v>13</v>
      </c>
      <c r="J59" s="76">
        <v>6</v>
      </c>
      <c r="K59" s="76">
        <v>9</v>
      </c>
      <c r="L59" s="76" t="s">
        <v>966</v>
      </c>
      <c r="M59" s="76" t="s">
        <v>106</v>
      </c>
      <c r="N59" s="76" t="s">
        <v>106</v>
      </c>
      <c r="O59" s="76">
        <v>1</v>
      </c>
      <c r="P59" s="76" t="s">
        <v>106</v>
      </c>
      <c r="Q59" s="76"/>
      <c r="R59" s="76"/>
      <c r="S59" s="76"/>
      <c r="T59" s="76"/>
      <c r="U59" s="76"/>
      <c r="V59" s="76"/>
      <c r="W59" s="76">
        <v>60</v>
      </c>
      <c r="X59" s="76">
        <v>7.5</v>
      </c>
      <c r="Y59" s="195">
        <f t="shared" si="0"/>
        <v>1</v>
      </c>
      <c r="Z59" s="76" t="str">
        <f t="shared" si="1"/>
        <v>-</v>
      </c>
      <c r="AA59" s="76" t="str">
        <f t="shared" si="2"/>
        <v>+</v>
      </c>
    </row>
    <row r="60" spans="2:27" x14ac:dyDescent="0.3">
      <c r="B60" s="76" t="s">
        <v>342</v>
      </c>
      <c r="C60" s="76" t="s">
        <v>247</v>
      </c>
      <c r="D60" s="76" t="s">
        <v>273</v>
      </c>
      <c r="E60" s="76">
        <v>7</v>
      </c>
      <c r="F60" s="76">
        <v>3</v>
      </c>
      <c r="G60" s="76">
        <v>8</v>
      </c>
      <c r="H60" s="76">
        <v>4</v>
      </c>
      <c r="I60" s="76" t="s">
        <v>106</v>
      </c>
      <c r="J60" s="76">
        <v>3</v>
      </c>
      <c r="K60" s="76">
        <v>5</v>
      </c>
      <c r="L60" s="76">
        <v>9</v>
      </c>
      <c r="M60" s="76">
        <v>7</v>
      </c>
      <c r="N60" s="76">
        <v>8</v>
      </c>
      <c r="O60" s="76">
        <v>5</v>
      </c>
      <c r="P60" s="76" t="s">
        <v>106</v>
      </c>
      <c r="Q60" s="76"/>
      <c r="R60" s="76"/>
      <c r="S60" s="76"/>
      <c r="T60" s="76"/>
      <c r="U60" s="76"/>
      <c r="V60" s="76"/>
      <c r="W60" s="76">
        <v>59</v>
      </c>
      <c r="X60" s="76">
        <v>5.9</v>
      </c>
      <c r="Y60" s="195">
        <f t="shared" si="0"/>
        <v>6.5</v>
      </c>
      <c r="Z60" s="76" t="str">
        <f t="shared" si="1"/>
        <v>-</v>
      </c>
      <c r="AA60" s="76" t="str">
        <f t="shared" si="2"/>
        <v>+</v>
      </c>
    </row>
    <row r="61" spans="2:27" x14ac:dyDescent="0.3">
      <c r="B61" s="76" t="s">
        <v>318</v>
      </c>
      <c r="C61" s="76" t="s">
        <v>228</v>
      </c>
      <c r="D61" s="76" t="s">
        <v>241</v>
      </c>
      <c r="E61" s="76">
        <v>3</v>
      </c>
      <c r="F61" s="76">
        <v>2</v>
      </c>
      <c r="G61" s="76">
        <v>7</v>
      </c>
      <c r="H61" s="76">
        <v>8</v>
      </c>
      <c r="I61" s="76">
        <v>8</v>
      </c>
      <c r="J61" s="76">
        <v>6</v>
      </c>
      <c r="K61" s="76">
        <v>6</v>
      </c>
      <c r="L61" s="76">
        <v>3</v>
      </c>
      <c r="M61" s="76" t="s">
        <v>966</v>
      </c>
      <c r="N61" s="76">
        <v>4</v>
      </c>
      <c r="O61" s="76">
        <v>6</v>
      </c>
      <c r="P61" s="76">
        <v>6</v>
      </c>
      <c r="Q61" s="76"/>
      <c r="R61" s="76"/>
      <c r="S61" s="76"/>
      <c r="T61" s="76"/>
      <c r="U61" s="76"/>
      <c r="V61" s="76"/>
      <c r="W61" s="76">
        <v>59</v>
      </c>
      <c r="X61" s="76">
        <v>5.4</v>
      </c>
      <c r="Y61" s="195">
        <f t="shared" si="0"/>
        <v>5.333333333333333</v>
      </c>
      <c r="Z61" s="76">
        <f t="shared" si="1"/>
        <v>6</v>
      </c>
      <c r="AA61" s="76" t="str">
        <f t="shared" si="2"/>
        <v>+</v>
      </c>
    </row>
    <row r="62" spans="2:27" x14ac:dyDescent="0.3">
      <c r="B62" s="76" t="s">
        <v>382</v>
      </c>
      <c r="C62" s="76" t="s">
        <v>287</v>
      </c>
      <c r="D62" s="76" t="s">
        <v>324</v>
      </c>
      <c r="E62" s="76">
        <v>2</v>
      </c>
      <c r="F62" s="76">
        <v>2</v>
      </c>
      <c r="G62" s="76">
        <v>5</v>
      </c>
      <c r="H62" s="76">
        <v>5</v>
      </c>
      <c r="I62" s="76">
        <v>2</v>
      </c>
      <c r="J62" s="76">
        <v>5</v>
      </c>
      <c r="K62" s="76">
        <v>8</v>
      </c>
      <c r="L62" s="76">
        <v>7</v>
      </c>
      <c r="M62" s="76">
        <v>7</v>
      </c>
      <c r="N62" s="76" t="s">
        <v>966</v>
      </c>
      <c r="O62" s="76">
        <v>6</v>
      </c>
      <c r="P62" s="76">
        <v>10</v>
      </c>
      <c r="Q62" s="76"/>
      <c r="R62" s="76"/>
      <c r="S62" s="76"/>
      <c r="T62" s="76"/>
      <c r="U62" s="76"/>
      <c r="V62" s="76"/>
      <c r="W62" s="76">
        <v>59</v>
      </c>
      <c r="X62" s="76">
        <v>5.4</v>
      </c>
      <c r="Y62" s="195">
        <f t="shared" si="0"/>
        <v>8</v>
      </c>
      <c r="Z62" s="76">
        <f t="shared" si="1"/>
        <v>10</v>
      </c>
      <c r="AA62" s="76" t="str">
        <f t="shared" si="2"/>
        <v>+</v>
      </c>
    </row>
    <row r="63" spans="2:27" x14ac:dyDescent="0.3">
      <c r="B63" s="76" t="s">
        <v>310</v>
      </c>
      <c r="C63" s="76" t="s">
        <v>247</v>
      </c>
      <c r="D63" s="76" t="s">
        <v>257</v>
      </c>
      <c r="E63" s="76">
        <v>4</v>
      </c>
      <c r="F63" s="76">
        <v>10</v>
      </c>
      <c r="G63" s="76">
        <v>6</v>
      </c>
      <c r="H63" s="76">
        <v>6</v>
      </c>
      <c r="I63" s="76">
        <v>3</v>
      </c>
      <c r="J63" s="76">
        <v>7</v>
      </c>
      <c r="K63" s="76">
        <v>9</v>
      </c>
      <c r="L63" s="76" t="s">
        <v>966</v>
      </c>
      <c r="M63" s="76">
        <v>8</v>
      </c>
      <c r="N63" s="76">
        <v>2</v>
      </c>
      <c r="O63" s="76" t="s">
        <v>106</v>
      </c>
      <c r="P63" s="76">
        <v>4</v>
      </c>
      <c r="Q63" s="76"/>
      <c r="R63" s="76"/>
      <c r="S63" s="76"/>
      <c r="T63" s="76"/>
      <c r="U63" s="76"/>
      <c r="V63" s="76"/>
      <c r="W63" s="76">
        <v>59</v>
      </c>
      <c r="X63" s="76">
        <v>5.9</v>
      </c>
      <c r="Y63" s="195">
        <f t="shared" si="0"/>
        <v>3</v>
      </c>
      <c r="Z63" s="76">
        <f t="shared" si="1"/>
        <v>4</v>
      </c>
      <c r="AA63" s="76" t="str">
        <f t="shared" si="2"/>
        <v>-</v>
      </c>
    </row>
    <row r="64" spans="2:27" x14ac:dyDescent="0.3">
      <c r="B64" s="76" t="s">
        <v>300</v>
      </c>
      <c r="C64" s="76" t="s">
        <v>247</v>
      </c>
      <c r="D64" s="76" t="s">
        <v>259</v>
      </c>
      <c r="E64" s="76">
        <v>7</v>
      </c>
      <c r="F64" s="76">
        <v>9</v>
      </c>
      <c r="G64" s="76">
        <v>8</v>
      </c>
      <c r="H64" s="76">
        <v>5</v>
      </c>
      <c r="I64" s="76">
        <v>1</v>
      </c>
      <c r="J64" s="76">
        <v>2</v>
      </c>
      <c r="K64" s="76">
        <v>6</v>
      </c>
      <c r="L64" s="76">
        <v>10</v>
      </c>
      <c r="M64" s="76">
        <v>2</v>
      </c>
      <c r="N64" s="76" t="s">
        <v>966</v>
      </c>
      <c r="O64" s="76">
        <v>3</v>
      </c>
      <c r="P64" s="76">
        <v>3</v>
      </c>
      <c r="Q64" s="76"/>
      <c r="R64" s="76"/>
      <c r="S64" s="76"/>
      <c r="T64" s="76"/>
      <c r="U64" s="76"/>
      <c r="V64" s="76"/>
      <c r="W64" s="76">
        <v>56</v>
      </c>
      <c r="X64" s="76">
        <v>5.0999999999999996</v>
      </c>
      <c r="Y64" s="195">
        <f t="shared" si="0"/>
        <v>3</v>
      </c>
      <c r="Z64" s="76">
        <f t="shared" si="1"/>
        <v>3</v>
      </c>
      <c r="AA64" s="76" t="str">
        <f t="shared" si="2"/>
        <v>-</v>
      </c>
    </row>
    <row r="65" spans="2:27" x14ac:dyDescent="0.3">
      <c r="B65" s="76" t="s">
        <v>327</v>
      </c>
      <c r="C65" s="76" t="s">
        <v>228</v>
      </c>
      <c r="D65" s="76" t="s">
        <v>267</v>
      </c>
      <c r="E65" s="76">
        <v>3</v>
      </c>
      <c r="F65" s="76">
        <v>9</v>
      </c>
      <c r="G65" s="76">
        <v>4</v>
      </c>
      <c r="H65" s="76">
        <v>5</v>
      </c>
      <c r="I65" s="76">
        <v>6</v>
      </c>
      <c r="J65" s="76" t="s">
        <v>966</v>
      </c>
      <c r="K65" s="76">
        <v>3</v>
      </c>
      <c r="L65" s="76" t="s">
        <v>106</v>
      </c>
      <c r="M65" s="76" t="s">
        <v>106</v>
      </c>
      <c r="N65" s="76">
        <v>10</v>
      </c>
      <c r="O65" s="76">
        <v>7</v>
      </c>
      <c r="P65" s="76">
        <v>9</v>
      </c>
      <c r="Q65" s="76"/>
      <c r="R65" s="76"/>
      <c r="S65" s="76"/>
      <c r="T65" s="76"/>
      <c r="U65" s="76"/>
      <c r="V65" s="76"/>
      <c r="W65" s="76">
        <v>56</v>
      </c>
      <c r="X65" s="76">
        <v>6.2</v>
      </c>
      <c r="Y65" s="195">
        <f t="shared" si="0"/>
        <v>8.6666666666666661</v>
      </c>
      <c r="Z65" s="76">
        <f t="shared" si="1"/>
        <v>9</v>
      </c>
      <c r="AA65" s="76" t="str">
        <f t="shared" si="2"/>
        <v>+</v>
      </c>
    </row>
    <row r="66" spans="2:27" x14ac:dyDescent="0.3">
      <c r="B66" s="76" t="s">
        <v>320</v>
      </c>
      <c r="C66" s="76" t="s">
        <v>228</v>
      </c>
      <c r="D66" s="76" t="s">
        <v>321</v>
      </c>
      <c r="E66" s="76">
        <v>2</v>
      </c>
      <c r="F66" s="76">
        <v>5</v>
      </c>
      <c r="G66" s="76">
        <v>9</v>
      </c>
      <c r="H66" s="76">
        <v>4</v>
      </c>
      <c r="I66" s="76">
        <v>8</v>
      </c>
      <c r="J66" s="76" t="s">
        <v>966</v>
      </c>
      <c r="K66" s="76">
        <v>4</v>
      </c>
      <c r="L66" s="76">
        <v>2</v>
      </c>
      <c r="M66" s="76">
        <v>2</v>
      </c>
      <c r="N66" s="76">
        <v>7</v>
      </c>
      <c r="O66" s="76">
        <v>7</v>
      </c>
      <c r="P66" s="76">
        <v>6</v>
      </c>
      <c r="Q66" s="76"/>
      <c r="R66" s="76"/>
      <c r="S66" s="76"/>
      <c r="T66" s="76"/>
      <c r="U66" s="76"/>
      <c r="V66" s="76"/>
      <c r="W66" s="76">
        <v>56</v>
      </c>
      <c r="X66" s="76">
        <v>5.0999999999999996</v>
      </c>
      <c r="Y66" s="195">
        <f t="shared" si="0"/>
        <v>6.666666666666667</v>
      </c>
      <c r="Z66" s="76">
        <f t="shared" si="1"/>
        <v>6</v>
      </c>
      <c r="AA66" s="76" t="str">
        <f t="shared" si="2"/>
        <v>---</v>
      </c>
    </row>
    <row r="67" spans="2:27" x14ac:dyDescent="0.3">
      <c r="B67" s="76" t="s">
        <v>420</v>
      </c>
      <c r="C67" s="76" t="s">
        <v>228</v>
      </c>
      <c r="D67" s="76" t="s">
        <v>233</v>
      </c>
      <c r="E67" s="76" t="s">
        <v>106</v>
      </c>
      <c r="F67" s="76" t="s">
        <v>106</v>
      </c>
      <c r="G67" s="76" t="s">
        <v>106</v>
      </c>
      <c r="H67" s="76">
        <v>5</v>
      </c>
      <c r="I67" s="76">
        <v>8</v>
      </c>
      <c r="J67" s="76">
        <v>10</v>
      </c>
      <c r="K67" s="76">
        <v>2</v>
      </c>
      <c r="L67" s="76">
        <v>8</v>
      </c>
      <c r="M67" s="76">
        <v>10</v>
      </c>
      <c r="N67" s="76">
        <v>13</v>
      </c>
      <c r="O67" s="76">
        <v>0</v>
      </c>
      <c r="P67" s="76" t="s">
        <v>106</v>
      </c>
      <c r="Q67" s="76"/>
      <c r="R67" s="76"/>
      <c r="S67" s="76"/>
      <c r="T67" s="76"/>
      <c r="U67" s="76"/>
      <c r="V67" s="76"/>
      <c r="W67" s="76">
        <v>56</v>
      </c>
      <c r="X67" s="76">
        <v>7</v>
      </c>
      <c r="Y67" s="195">
        <f t="shared" si="0"/>
        <v>6.5</v>
      </c>
      <c r="Z67" s="76" t="str">
        <f t="shared" si="1"/>
        <v>-</v>
      </c>
      <c r="AA67" s="76" t="str">
        <f t="shared" si="2"/>
        <v>+</v>
      </c>
    </row>
    <row r="68" spans="2:27" x14ac:dyDescent="0.3">
      <c r="B68" s="76" t="s">
        <v>315</v>
      </c>
      <c r="C68" s="76" t="s">
        <v>228</v>
      </c>
      <c r="D68" s="76" t="s">
        <v>251</v>
      </c>
      <c r="E68" s="76">
        <v>7</v>
      </c>
      <c r="F68" s="76">
        <v>3</v>
      </c>
      <c r="G68" s="76">
        <v>6</v>
      </c>
      <c r="H68" s="76">
        <v>5</v>
      </c>
      <c r="I68" s="76">
        <v>8</v>
      </c>
      <c r="J68" s="76">
        <v>7</v>
      </c>
      <c r="K68" s="76">
        <v>11</v>
      </c>
      <c r="L68" s="76">
        <v>7</v>
      </c>
      <c r="M68" s="76" t="s">
        <v>966</v>
      </c>
      <c r="N68" s="76">
        <v>1</v>
      </c>
      <c r="O68" s="76" t="s">
        <v>106</v>
      </c>
      <c r="P68" s="76" t="s">
        <v>106</v>
      </c>
      <c r="Q68" s="76"/>
      <c r="R68" s="76"/>
      <c r="S68" s="76"/>
      <c r="T68" s="76"/>
      <c r="U68" s="76"/>
      <c r="V68" s="76"/>
      <c r="W68" s="76">
        <v>55</v>
      </c>
      <c r="X68" s="76">
        <v>6.1</v>
      </c>
      <c r="Y68" s="195">
        <f t="shared" si="0"/>
        <v>1</v>
      </c>
      <c r="Z68" s="76" t="str">
        <f t="shared" si="1"/>
        <v>-</v>
      </c>
      <c r="AA68" s="76" t="str">
        <f t="shared" si="2"/>
        <v>+</v>
      </c>
    </row>
    <row r="69" spans="2:27" x14ac:dyDescent="0.3">
      <c r="B69" s="76" t="s">
        <v>361</v>
      </c>
      <c r="C69" s="76" t="s">
        <v>247</v>
      </c>
      <c r="D69" s="76" t="s">
        <v>168</v>
      </c>
      <c r="E69" s="76">
        <v>5</v>
      </c>
      <c r="F69" s="76">
        <v>2</v>
      </c>
      <c r="G69" s="76">
        <v>7</v>
      </c>
      <c r="H69" s="76">
        <v>2</v>
      </c>
      <c r="I69" s="76">
        <v>4</v>
      </c>
      <c r="J69" s="76">
        <v>12</v>
      </c>
      <c r="K69" s="76">
        <v>4</v>
      </c>
      <c r="L69" s="76">
        <v>6</v>
      </c>
      <c r="M69" s="76">
        <v>4</v>
      </c>
      <c r="N69" s="76">
        <v>1</v>
      </c>
      <c r="O69" s="76">
        <v>4</v>
      </c>
      <c r="P69" s="76">
        <v>3</v>
      </c>
      <c r="Q69" s="76"/>
      <c r="R69" s="76"/>
      <c r="S69" s="76"/>
      <c r="T69" s="76"/>
      <c r="U69" s="76"/>
      <c r="V69" s="76"/>
      <c r="W69" s="76">
        <v>54</v>
      </c>
      <c r="X69" s="76">
        <v>4.5</v>
      </c>
      <c r="Y69" s="195">
        <f t="shared" ref="Y69:Y132" si="3">IF(V69&lt;&gt;"",AVERAGE(T69:V69),IF(U69&lt;&gt;"",AVERAGE(S69:U69),IF(T69&lt;&gt;"",AVERAGE(R69:T69),IF(S69&lt;&gt;"",AVERAGE(Q69:S69),IF(R69&lt;&gt;"",AVERAGE(P69:R69),IF(Q69&lt;&gt;"",AVERAGE(O69:Q69),IF(P69&lt;&gt;"",AVERAGE(N69:P69),IF(O69&lt;&gt;"",AVERAGE(M69:O69),IF(N69&lt;&gt;"",AVERAGE(L69:N69),IF(M69&lt;&gt;"",AVERAGE(K69:M69),IF(L69&lt;&gt;"",AVERAGE(J69:L69),IF(K69&lt;&gt;"",AVERAGE(I69:K69),IF(J69&lt;&gt;"",AVERAGE(H69:J69),IF(I69&lt;&gt;"",AVERAGE(G69:I69),"Not sure"))))))))))))))</f>
        <v>2.6666666666666665</v>
      </c>
      <c r="Z69" s="76">
        <f t="shared" ref="Z69:Z132" si="4">IF(V69&lt;&gt;"",V69,IF(U69&lt;&gt;"",U69,IF(T69&lt;&gt;"",T69,IF(S69&lt;&gt;"",S69,IF(R69&lt;&gt;"",R69,IF(Q69&lt;&gt;"",Q69,IF(P69&lt;&gt;"",P69,IF(O69&lt;&gt;"",O69,IF(N69&lt;&gt;"",N69,IF(M69&lt;&gt;"",M69,IF(L69&lt;&gt;"",L69,IF(K69&lt;&gt;"",K69,IF(J69&lt;&gt;"",J69,IF(I69&lt;&gt;"",I69,IF(H69&lt;&gt;"",H69,IF(G69&lt;&gt;"",G69,"Not sure"))))))))))))))))</f>
        <v>3</v>
      </c>
      <c r="AA69" s="76" t="str">
        <f t="shared" ref="AA69:AA132" si="5">IFERROR(IF(AND(Z69&lt;Y69,Z69&lt;X69),"Lock",IF(Z69&lt;X69,"-",IF(Z69&lt;Y69,"---","+"))),"")</f>
        <v>-</v>
      </c>
    </row>
    <row r="70" spans="2:27" x14ac:dyDescent="0.3">
      <c r="B70" s="76" t="s">
        <v>322</v>
      </c>
      <c r="C70" s="76" t="s">
        <v>287</v>
      </c>
      <c r="D70" s="76" t="s">
        <v>237</v>
      </c>
      <c r="E70" s="76">
        <v>9</v>
      </c>
      <c r="F70" s="76">
        <v>4</v>
      </c>
      <c r="G70" s="76">
        <v>7</v>
      </c>
      <c r="H70" s="76">
        <v>4</v>
      </c>
      <c r="I70" s="76">
        <v>3</v>
      </c>
      <c r="J70" s="76">
        <v>6</v>
      </c>
      <c r="K70" s="76">
        <v>3</v>
      </c>
      <c r="L70" s="76">
        <v>9</v>
      </c>
      <c r="M70" s="76">
        <v>5</v>
      </c>
      <c r="N70" s="76" t="s">
        <v>966</v>
      </c>
      <c r="O70" s="76">
        <v>3</v>
      </c>
      <c r="P70" s="76" t="s">
        <v>106</v>
      </c>
      <c r="Q70" s="76"/>
      <c r="R70" s="76"/>
      <c r="S70" s="76"/>
      <c r="T70" s="76"/>
      <c r="U70" s="76"/>
      <c r="V70" s="76"/>
      <c r="W70" s="76">
        <v>53</v>
      </c>
      <c r="X70" s="76">
        <v>5.3</v>
      </c>
      <c r="Y70" s="195">
        <f t="shared" si="3"/>
        <v>3</v>
      </c>
      <c r="Z70" s="76" t="str">
        <f t="shared" si="4"/>
        <v>-</v>
      </c>
      <c r="AA70" s="76" t="str">
        <f t="shared" si="5"/>
        <v>+</v>
      </c>
    </row>
    <row r="71" spans="2:27" x14ac:dyDescent="0.3">
      <c r="B71" s="76" t="s">
        <v>302</v>
      </c>
      <c r="C71" s="76" t="s">
        <v>228</v>
      </c>
      <c r="D71" s="76" t="s">
        <v>276</v>
      </c>
      <c r="E71" s="76">
        <v>6</v>
      </c>
      <c r="F71" s="76">
        <v>5</v>
      </c>
      <c r="G71" s="76">
        <v>7</v>
      </c>
      <c r="H71" s="76">
        <v>1</v>
      </c>
      <c r="I71" s="76">
        <v>11</v>
      </c>
      <c r="J71" s="76" t="s">
        <v>106</v>
      </c>
      <c r="K71" s="76">
        <v>8</v>
      </c>
      <c r="L71" s="76">
        <v>3</v>
      </c>
      <c r="M71" s="76">
        <v>6</v>
      </c>
      <c r="N71" s="76">
        <v>3</v>
      </c>
      <c r="O71" s="76" t="s">
        <v>966</v>
      </c>
      <c r="P71" s="76">
        <v>3</v>
      </c>
      <c r="Q71" s="76"/>
      <c r="R71" s="76"/>
      <c r="S71" s="76"/>
      <c r="T71" s="76"/>
      <c r="U71" s="76"/>
      <c r="V71" s="76"/>
      <c r="W71" s="76">
        <v>53</v>
      </c>
      <c r="X71" s="76">
        <v>5.3</v>
      </c>
      <c r="Y71" s="195">
        <f t="shared" si="3"/>
        <v>3</v>
      </c>
      <c r="Z71" s="76">
        <f t="shared" si="4"/>
        <v>3</v>
      </c>
      <c r="AA71" s="76" t="str">
        <f t="shared" si="5"/>
        <v>-</v>
      </c>
    </row>
    <row r="72" spans="2:27" x14ac:dyDescent="0.3">
      <c r="B72" s="76" t="s">
        <v>309</v>
      </c>
      <c r="C72" s="76" t="s">
        <v>247</v>
      </c>
      <c r="D72" s="76" t="s">
        <v>255</v>
      </c>
      <c r="E72" s="76">
        <v>4</v>
      </c>
      <c r="F72" s="76">
        <v>6</v>
      </c>
      <c r="G72" s="76">
        <v>4</v>
      </c>
      <c r="H72" s="76">
        <v>6</v>
      </c>
      <c r="I72" s="76">
        <v>9</v>
      </c>
      <c r="J72" s="76">
        <v>6</v>
      </c>
      <c r="K72" s="76" t="s">
        <v>966</v>
      </c>
      <c r="L72" s="76">
        <v>6</v>
      </c>
      <c r="M72" s="76">
        <v>9</v>
      </c>
      <c r="N72" s="76">
        <v>3</v>
      </c>
      <c r="O72" s="76" t="s">
        <v>106</v>
      </c>
      <c r="P72" s="76" t="s">
        <v>106</v>
      </c>
      <c r="Q72" s="76"/>
      <c r="R72" s="76"/>
      <c r="S72" s="76"/>
      <c r="T72" s="76"/>
      <c r="U72" s="76"/>
      <c r="V72" s="76"/>
      <c r="W72" s="76">
        <v>53</v>
      </c>
      <c r="X72" s="76">
        <v>5.9</v>
      </c>
      <c r="Y72" s="195">
        <f t="shared" si="3"/>
        <v>3</v>
      </c>
      <c r="Z72" s="76" t="str">
        <f t="shared" si="4"/>
        <v>-</v>
      </c>
      <c r="AA72" s="76" t="str">
        <f t="shared" si="5"/>
        <v>+</v>
      </c>
    </row>
    <row r="73" spans="2:27" x14ac:dyDescent="0.3">
      <c r="B73" s="76" t="s">
        <v>365</v>
      </c>
      <c r="C73" s="76" t="s">
        <v>287</v>
      </c>
      <c r="D73" s="76" t="s">
        <v>168</v>
      </c>
      <c r="E73" s="76">
        <v>5</v>
      </c>
      <c r="F73" s="76">
        <v>3</v>
      </c>
      <c r="G73" s="76">
        <v>4</v>
      </c>
      <c r="H73" s="76">
        <v>4</v>
      </c>
      <c r="I73" s="76">
        <v>3</v>
      </c>
      <c r="J73" s="76">
        <v>4</v>
      </c>
      <c r="K73" s="76">
        <v>10</v>
      </c>
      <c r="L73" s="76">
        <v>5</v>
      </c>
      <c r="M73" s="76">
        <v>2</v>
      </c>
      <c r="N73" s="76">
        <v>2</v>
      </c>
      <c r="O73" s="76">
        <v>7</v>
      </c>
      <c r="P73" s="76">
        <v>4</v>
      </c>
      <c r="Q73" s="76"/>
      <c r="R73" s="76"/>
      <c r="S73" s="76"/>
      <c r="T73" s="76"/>
      <c r="U73" s="76"/>
      <c r="V73" s="76"/>
      <c r="W73" s="76">
        <v>53</v>
      </c>
      <c r="X73" s="76">
        <v>4.4000000000000004</v>
      </c>
      <c r="Y73" s="195">
        <f t="shared" si="3"/>
        <v>4.333333333333333</v>
      </c>
      <c r="Z73" s="76">
        <f t="shared" si="4"/>
        <v>4</v>
      </c>
      <c r="AA73" s="76" t="str">
        <f t="shared" si="5"/>
        <v>Lock</v>
      </c>
    </row>
    <row r="74" spans="2:27" x14ac:dyDescent="0.3">
      <c r="B74" s="76" t="s">
        <v>338</v>
      </c>
      <c r="C74" s="76" t="s">
        <v>228</v>
      </c>
      <c r="D74" s="76" t="s">
        <v>229</v>
      </c>
      <c r="E74" s="76">
        <v>2</v>
      </c>
      <c r="F74" s="76">
        <v>5</v>
      </c>
      <c r="G74" s="76">
        <v>5</v>
      </c>
      <c r="H74" s="76">
        <v>6</v>
      </c>
      <c r="I74" s="76">
        <v>5</v>
      </c>
      <c r="J74" s="76">
        <v>6</v>
      </c>
      <c r="K74" s="76" t="s">
        <v>966</v>
      </c>
      <c r="L74" s="76">
        <v>7</v>
      </c>
      <c r="M74" s="76">
        <v>5</v>
      </c>
      <c r="N74" s="76">
        <v>6</v>
      </c>
      <c r="O74" s="76">
        <v>5</v>
      </c>
      <c r="P74" s="76" t="s">
        <v>106</v>
      </c>
      <c r="Q74" s="76"/>
      <c r="R74" s="76"/>
      <c r="S74" s="76"/>
      <c r="T74" s="76"/>
      <c r="U74" s="76"/>
      <c r="V74" s="76"/>
      <c r="W74" s="76">
        <v>52</v>
      </c>
      <c r="X74" s="76">
        <v>5.2</v>
      </c>
      <c r="Y74" s="195">
        <f t="shared" si="3"/>
        <v>5.5</v>
      </c>
      <c r="Z74" s="76" t="str">
        <f t="shared" si="4"/>
        <v>-</v>
      </c>
      <c r="AA74" s="76" t="str">
        <f t="shared" si="5"/>
        <v>+</v>
      </c>
    </row>
    <row r="75" spans="2:27" x14ac:dyDescent="0.3">
      <c r="B75" s="76" t="s">
        <v>328</v>
      </c>
      <c r="C75" s="76" t="s">
        <v>247</v>
      </c>
      <c r="D75" s="76" t="s">
        <v>276</v>
      </c>
      <c r="E75" s="76">
        <v>4</v>
      </c>
      <c r="F75" s="76">
        <v>8</v>
      </c>
      <c r="G75" s="76">
        <v>3</v>
      </c>
      <c r="H75" s="76">
        <v>1</v>
      </c>
      <c r="I75" s="76">
        <v>10</v>
      </c>
      <c r="J75" s="76">
        <v>6</v>
      </c>
      <c r="K75" s="76">
        <v>7</v>
      </c>
      <c r="L75" s="76">
        <v>6</v>
      </c>
      <c r="M75" s="76">
        <v>2</v>
      </c>
      <c r="N75" s="76">
        <v>4</v>
      </c>
      <c r="O75" s="76" t="s">
        <v>966</v>
      </c>
      <c r="P75" s="76">
        <v>1</v>
      </c>
      <c r="Q75" s="76"/>
      <c r="R75" s="76"/>
      <c r="S75" s="76"/>
      <c r="T75" s="76"/>
      <c r="U75" s="76"/>
      <c r="V75" s="76"/>
      <c r="W75" s="76">
        <v>52</v>
      </c>
      <c r="X75" s="76">
        <v>4.7</v>
      </c>
      <c r="Y75" s="195">
        <f t="shared" si="3"/>
        <v>2.5</v>
      </c>
      <c r="Z75" s="76">
        <f t="shared" si="4"/>
        <v>1</v>
      </c>
      <c r="AA75" s="76" t="str">
        <f t="shared" si="5"/>
        <v>Lock</v>
      </c>
    </row>
    <row r="76" spans="2:27" x14ac:dyDescent="0.3">
      <c r="B76" s="76" t="s">
        <v>308</v>
      </c>
      <c r="C76" s="76" t="s">
        <v>247</v>
      </c>
      <c r="D76" s="76" t="s">
        <v>261</v>
      </c>
      <c r="E76" s="76">
        <v>1</v>
      </c>
      <c r="F76" s="76">
        <v>5</v>
      </c>
      <c r="G76" s="76">
        <v>10</v>
      </c>
      <c r="H76" s="76">
        <v>7</v>
      </c>
      <c r="I76" s="76">
        <v>6</v>
      </c>
      <c r="J76" s="76">
        <v>6</v>
      </c>
      <c r="K76" s="76">
        <v>7</v>
      </c>
      <c r="L76" s="76" t="s">
        <v>106</v>
      </c>
      <c r="M76" s="76" t="s">
        <v>966</v>
      </c>
      <c r="N76" s="76" t="s">
        <v>106</v>
      </c>
      <c r="O76" s="76">
        <v>3</v>
      </c>
      <c r="P76" s="76">
        <v>7</v>
      </c>
      <c r="Q76" s="76"/>
      <c r="R76" s="76"/>
      <c r="S76" s="76"/>
      <c r="T76" s="76"/>
      <c r="U76" s="76"/>
      <c r="V76" s="76"/>
      <c r="W76" s="76">
        <v>52</v>
      </c>
      <c r="X76" s="76">
        <v>5.8</v>
      </c>
      <c r="Y76" s="195">
        <f t="shared" si="3"/>
        <v>5</v>
      </c>
      <c r="Z76" s="76">
        <f t="shared" si="4"/>
        <v>7</v>
      </c>
      <c r="AA76" s="76" t="str">
        <f t="shared" si="5"/>
        <v>+</v>
      </c>
    </row>
    <row r="77" spans="2:27" x14ac:dyDescent="0.3">
      <c r="B77" s="76" t="s">
        <v>346</v>
      </c>
      <c r="C77" s="76" t="s">
        <v>228</v>
      </c>
      <c r="D77" s="76" t="s">
        <v>285</v>
      </c>
      <c r="E77" s="76">
        <v>2</v>
      </c>
      <c r="F77" s="76" t="s">
        <v>106</v>
      </c>
      <c r="G77" s="76">
        <v>5</v>
      </c>
      <c r="H77" s="76">
        <v>6</v>
      </c>
      <c r="I77" s="76">
        <v>9</v>
      </c>
      <c r="J77" s="76">
        <v>7</v>
      </c>
      <c r="K77" s="76">
        <v>4</v>
      </c>
      <c r="L77" s="76">
        <v>5</v>
      </c>
      <c r="M77" s="76">
        <v>2</v>
      </c>
      <c r="N77" s="76">
        <v>2</v>
      </c>
      <c r="O77" s="76">
        <v>8</v>
      </c>
      <c r="P77" s="76">
        <v>2</v>
      </c>
      <c r="Q77" s="76"/>
      <c r="R77" s="76"/>
      <c r="S77" s="76"/>
      <c r="T77" s="76"/>
      <c r="U77" s="76"/>
      <c r="V77" s="76"/>
      <c r="W77" s="76">
        <v>52</v>
      </c>
      <c r="X77" s="76">
        <v>4.7</v>
      </c>
      <c r="Y77" s="195">
        <f t="shared" si="3"/>
        <v>4</v>
      </c>
      <c r="Z77" s="76">
        <f t="shared" si="4"/>
        <v>2</v>
      </c>
      <c r="AA77" s="76" t="str">
        <f t="shared" si="5"/>
        <v>Lock</v>
      </c>
    </row>
    <row r="78" spans="2:27" x14ac:dyDescent="0.3">
      <c r="B78" s="76" t="s">
        <v>297</v>
      </c>
      <c r="C78" s="76" t="s">
        <v>228</v>
      </c>
      <c r="D78" s="76" t="s">
        <v>269</v>
      </c>
      <c r="E78" s="76">
        <v>4</v>
      </c>
      <c r="F78" s="76">
        <v>7</v>
      </c>
      <c r="G78" s="76">
        <v>7</v>
      </c>
      <c r="H78" s="76">
        <v>5</v>
      </c>
      <c r="I78" s="76">
        <v>8</v>
      </c>
      <c r="J78" s="76">
        <v>3</v>
      </c>
      <c r="K78" s="76">
        <v>4</v>
      </c>
      <c r="L78" s="76" t="s">
        <v>966</v>
      </c>
      <c r="M78" s="76">
        <v>1</v>
      </c>
      <c r="N78" s="76">
        <v>4</v>
      </c>
      <c r="O78" s="76">
        <v>4</v>
      </c>
      <c r="P78" s="76">
        <v>5</v>
      </c>
      <c r="Q78" s="76"/>
      <c r="R78" s="76"/>
      <c r="S78" s="76"/>
      <c r="T78" s="76"/>
      <c r="U78" s="76"/>
      <c r="V78" s="76"/>
      <c r="W78" s="76">
        <v>52</v>
      </c>
      <c r="X78" s="76">
        <v>4.7</v>
      </c>
      <c r="Y78" s="195">
        <f t="shared" si="3"/>
        <v>4.333333333333333</v>
      </c>
      <c r="Z78" s="76">
        <f t="shared" si="4"/>
        <v>5</v>
      </c>
      <c r="AA78" s="76" t="str">
        <f t="shared" si="5"/>
        <v>+</v>
      </c>
    </row>
    <row r="79" spans="2:27" x14ac:dyDescent="0.3">
      <c r="B79" s="76" t="s">
        <v>387</v>
      </c>
      <c r="C79" s="76" t="s">
        <v>228</v>
      </c>
      <c r="D79" s="76" t="s">
        <v>257</v>
      </c>
      <c r="E79" s="76">
        <v>4</v>
      </c>
      <c r="F79" s="76">
        <v>3</v>
      </c>
      <c r="G79" s="76">
        <v>4</v>
      </c>
      <c r="H79" s="76">
        <v>3</v>
      </c>
      <c r="I79" s="76">
        <v>2</v>
      </c>
      <c r="J79" s="76">
        <v>5</v>
      </c>
      <c r="K79" s="76">
        <v>7</v>
      </c>
      <c r="L79" s="76" t="s">
        <v>966</v>
      </c>
      <c r="M79" s="76">
        <v>6</v>
      </c>
      <c r="N79" s="76">
        <v>4</v>
      </c>
      <c r="O79" s="76">
        <v>3</v>
      </c>
      <c r="P79" s="76">
        <v>10</v>
      </c>
      <c r="Q79" s="76"/>
      <c r="R79" s="76"/>
      <c r="S79" s="76"/>
      <c r="T79" s="76"/>
      <c r="U79" s="76"/>
      <c r="V79" s="76"/>
      <c r="W79" s="76">
        <v>51</v>
      </c>
      <c r="X79" s="76">
        <v>4.5999999999999996</v>
      </c>
      <c r="Y79" s="195">
        <f t="shared" si="3"/>
        <v>5.666666666666667</v>
      </c>
      <c r="Z79" s="76">
        <f t="shared" si="4"/>
        <v>10</v>
      </c>
      <c r="AA79" s="76" t="str">
        <f t="shared" si="5"/>
        <v>+</v>
      </c>
    </row>
    <row r="80" spans="2:27" x14ac:dyDescent="0.3">
      <c r="B80" s="76" t="s">
        <v>399</v>
      </c>
      <c r="C80" s="76" t="s">
        <v>247</v>
      </c>
      <c r="D80" s="76" t="s">
        <v>281</v>
      </c>
      <c r="E80" s="76" t="s">
        <v>106</v>
      </c>
      <c r="F80" s="76" t="s">
        <v>106</v>
      </c>
      <c r="G80" s="76">
        <v>5</v>
      </c>
      <c r="H80" s="76">
        <v>4</v>
      </c>
      <c r="I80" s="76">
        <v>6</v>
      </c>
      <c r="J80" s="76">
        <v>10</v>
      </c>
      <c r="K80" s="76">
        <v>9</v>
      </c>
      <c r="L80" s="76">
        <v>5</v>
      </c>
      <c r="M80" s="76" t="s">
        <v>966</v>
      </c>
      <c r="N80" s="76">
        <v>2</v>
      </c>
      <c r="O80" s="76">
        <v>6</v>
      </c>
      <c r="P80" s="76">
        <v>4</v>
      </c>
      <c r="Q80" s="76"/>
      <c r="R80" s="76"/>
      <c r="S80" s="76"/>
      <c r="T80" s="76"/>
      <c r="U80" s="76"/>
      <c r="V80" s="76"/>
      <c r="W80" s="76">
        <v>51</v>
      </c>
      <c r="X80" s="76">
        <v>5.7</v>
      </c>
      <c r="Y80" s="195">
        <f t="shared" si="3"/>
        <v>4</v>
      </c>
      <c r="Z80" s="76">
        <f t="shared" si="4"/>
        <v>4</v>
      </c>
      <c r="AA80" s="76" t="str">
        <f t="shared" si="5"/>
        <v>-</v>
      </c>
    </row>
    <row r="81" spans="2:27" x14ac:dyDescent="0.3">
      <c r="B81" s="76" t="s">
        <v>312</v>
      </c>
      <c r="C81" s="76" t="s">
        <v>228</v>
      </c>
      <c r="D81" s="76" t="s">
        <v>168</v>
      </c>
      <c r="E81" s="76">
        <v>5</v>
      </c>
      <c r="F81" s="76">
        <v>3</v>
      </c>
      <c r="G81" s="76">
        <v>8</v>
      </c>
      <c r="H81" s="76">
        <v>8</v>
      </c>
      <c r="I81" s="76">
        <v>5</v>
      </c>
      <c r="J81" s="76">
        <v>9</v>
      </c>
      <c r="K81" s="76">
        <v>4</v>
      </c>
      <c r="L81" s="76">
        <v>7</v>
      </c>
      <c r="M81" s="76">
        <v>1</v>
      </c>
      <c r="N81" s="76" t="s">
        <v>106</v>
      </c>
      <c r="O81" s="76" t="s">
        <v>106</v>
      </c>
      <c r="P81" s="76" t="s">
        <v>106</v>
      </c>
      <c r="Q81" s="76"/>
      <c r="R81" s="76"/>
      <c r="S81" s="76"/>
      <c r="T81" s="76"/>
      <c r="U81" s="76"/>
      <c r="V81" s="76"/>
      <c r="W81" s="76">
        <v>50</v>
      </c>
      <c r="X81" s="76">
        <v>5.6</v>
      </c>
      <c r="Y81" s="195" t="e">
        <f t="shared" si="3"/>
        <v>#DIV/0!</v>
      </c>
      <c r="Z81" s="76" t="str">
        <f t="shared" si="4"/>
        <v>-</v>
      </c>
      <c r="AA81" s="76" t="str">
        <f t="shared" si="5"/>
        <v/>
      </c>
    </row>
    <row r="82" spans="2:27" x14ac:dyDescent="0.3">
      <c r="B82" s="76" t="s">
        <v>303</v>
      </c>
      <c r="C82" s="76" t="s">
        <v>287</v>
      </c>
      <c r="D82" s="76" t="s">
        <v>299</v>
      </c>
      <c r="E82" s="76">
        <v>2</v>
      </c>
      <c r="F82" s="76">
        <v>4</v>
      </c>
      <c r="G82" s="76">
        <v>6</v>
      </c>
      <c r="H82" s="76">
        <v>7</v>
      </c>
      <c r="I82" s="76">
        <v>11</v>
      </c>
      <c r="J82" s="76">
        <v>6</v>
      </c>
      <c r="K82" s="76">
        <v>3</v>
      </c>
      <c r="L82" s="76">
        <v>3</v>
      </c>
      <c r="M82" s="76">
        <v>7</v>
      </c>
      <c r="N82" s="76">
        <v>1</v>
      </c>
      <c r="O82" s="76" t="s">
        <v>966</v>
      </c>
      <c r="P82" s="76" t="s">
        <v>106</v>
      </c>
      <c r="Q82" s="76"/>
      <c r="R82" s="76"/>
      <c r="S82" s="76"/>
      <c r="T82" s="76"/>
      <c r="U82" s="76"/>
      <c r="V82" s="76"/>
      <c r="W82" s="76">
        <v>50</v>
      </c>
      <c r="X82" s="76">
        <v>5</v>
      </c>
      <c r="Y82" s="195">
        <f t="shared" si="3"/>
        <v>1</v>
      </c>
      <c r="Z82" s="76" t="str">
        <f t="shared" si="4"/>
        <v>-</v>
      </c>
      <c r="AA82" s="76" t="str">
        <f t="shared" si="5"/>
        <v>+</v>
      </c>
    </row>
    <row r="83" spans="2:27" x14ac:dyDescent="0.3">
      <c r="B83" s="76" t="s">
        <v>363</v>
      </c>
      <c r="C83" s="76" t="s">
        <v>247</v>
      </c>
      <c r="D83" s="76" t="s">
        <v>265</v>
      </c>
      <c r="E83" s="76">
        <v>5</v>
      </c>
      <c r="F83" s="76">
        <v>7</v>
      </c>
      <c r="G83" s="76">
        <v>1</v>
      </c>
      <c r="H83" s="76">
        <v>4</v>
      </c>
      <c r="I83" s="76">
        <v>2</v>
      </c>
      <c r="J83" s="76">
        <v>6</v>
      </c>
      <c r="K83" s="76">
        <v>5</v>
      </c>
      <c r="L83" s="76">
        <v>4</v>
      </c>
      <c r="M83" s="76">
        <v>2</v>
      </c>
      <c r="N83" s="76">
        <v>7</v>
      </c>
      <c r="O83" s="76">
        <v>4</v>
      </c>
      <c r="P83" s="76">
        <v>2</v>
      </c>
      <c r="Q83" s="76"/>
      <c r="R83" s="76"/>
      <c r="S83" s="76"/>
      <c r="T83" s="76"/>
      <c r="U83" s="76"/>
      <c r="V83" s="76"/>
      <c r="W83" s="76">
        <v>49</v>
      </c>
      <c r="X83" s="76">
        <v>4.0999999999999996</v>
      </c>
      <c r="Y83" s="195">
        <f t="shared" si="3"/>
        <v>4.333333333333333</v>
      </c>
      <c r="Z83" s="76">
        <f t="shared" si="4"/>
        <v>2</v>
      </c>
      <c r="AA83" s="76" t="str">
        <f t="shared" si="5"/>
        <v>Lock</v>
      </c>
    </row>
    <row r="84" spans="2:27" x14ac:dyDescent="0.3">
      <c r="B84" s="76" t="s">
        <v>355</v>
      </c>
      <c r="C84" s="76" t="s">
        <v>228</v>
      </c>
      <c r="D84" s="76" t="s">
        <v>231</v>
      </c>
      <c r="E84" s="76">
        <v>4</v>
      </c>
      <c r="F84" s="76">
        <v>2</v>
      </c>
      <c r="G84" s="76">
        <v>8</v>
      </c>
      <c r="H84" s="76">
        <v>2</v>
      </c>
      <c r="I84" s="76">
        <v>5</v>
      </c>
      <c r="J84" s="76">
        <v>5</v>
      </c>
      <c r="K84" s="76" t="s">
        <v>966</v>
      </c>
      <c r="L84" s="76">
        <v>5</v>
      </c>
      <c r="M84" s="76">
        <v>2</v>
      </c>
      <c r="N84" s="76">
        <v>11</v>
      </c>
      <c r="O84" s="76">
        <v>3</v>
      </c>
      <c r="P84" s="76">
        <v>2</v>
      </c>
      <c r="Q84" s="76"/>
      <c r="R84" s="76"/>
      <c r="S84" s="76"/>
      <c r="T84" s="76"/>
      <c r="U84" s="76"/>
      <c r="V84" s="76"/>
      <c r="W84" s="76">
        <v>49</v>
      </c>
      <c r="X84" s="76">
        <v>4.5</v>
      </c>
      <c r="Y84" s="195">
        <f t="shared" si="3"/>
        <v>5.333333333333333</v>
      </c>
      <c r="Z84" s="76">
        <f t="shared" si="4"/>
        <v>2</v>
      </c>
      <c r="AA84" s="76" t="str">
        <f t="shared" si="5"/>
        <v>Lock</v>
      </c>
    </row>
    <row r="85" spans="2:27" x14ac:dyDescent="0.3">
      <c r="B85" s="76" t="s">
        <v>373</v>
      </c>
      <c r="C85" s="76" t="s">
        <v>287</v>
      </c>
      <c r="D85" s="76" t="s">
        <v>235</v>
      </c>
      <c r="E85" s="76">
        <v>1</v>
      </c>
      <c r="F85" s="76">
        <v>1</v>
      </c>
      <c r="G85" s="76">
        <v>5</v>
      </c>
      <c r="H85" s="76">
        <v>6</v>
      </c>
      <c r="I85" s="76">
        <v>5</v>
      </c>
      <c r="J85" s="76" t="s">
        <v>966</v>
      </c>
      <c r="K85" s="76">
        <v>4</v>
      </c>
      <c r="L85" s="76">
        <v>4</v>
      </c>
      <c r="M85" s="76">
        <v>3</v>
      </c>
      <c r="N85" s="76">
        <v>8</v>
      </c>
      <c r="O85" s="76">
        <v>4</v>
      </c>
      <c r="P85" s="76">
        <v>7</v>
      </c>
      <c r="Q85" s="76"/>
      <c r="R85" s="76"/>
      <c r="S85" s="76"/>
      <c r="T85" s="76"/>
      <c r="U85" s="76"/>
      <c r="V85" s="76"/>
      <c r="W85" s="76">
        <v>48</v>
      </c>
      <c r="X85" s="76">
        <v>4.4000000000000004</v>
      </c>
      <c r="Y85" s="195">
        <f t="shared" si="3"/>
        <v>6.333333333333333</v>
      </c>
      <c r="Z85" s="76">
        <f t="shared" si="4"/>
        <v>7</v>
      </c>
      <c r="AA85" s="76" t="str">
        <f t="shared" si="5"/>
        <v>+</v>
      </c>
    </row>
    <row r="86" spans="2:27" x14ac:dyDescent="0.3">
      <c r="B86" s="76" t="s">
        <v>332</v>
      </c>
      <c r="C86" s="76" t="s">
        <v>228</v>
      </c>
      <c r="D86" s="76" t="s">
        <v>229</v>
      </c>
      <c r="E86" s="76">
        <v>6</v>
      </c>
      <c r="F86" s="76">
        <v>3</v>
      </c>
      <c r="G86" s="76">
        <v>4</v>
      </c>
      <c r="H86" s="76">
        <v>3</v>
      </c>
      <c r="I86" s="76">
        <v>8</v>
      </c>
      <c r="J86" s="76">
        <v>5</v>
      </c>
      <c r="K86" s="76" t="s">
        <v>966</v>
      </c>
      <c r="L86" s="76">
        <v>1</v>
      </c>
      <c r="M86" s="76">
        <v>2</v>
      </c>
      <c r="N86" s="76">
        <v>7</v>
      </c>
      <c r="O86" s="76">
        <v>4</v>
      </c>
      <c r="P86" s="76">
        <v>4</v>
      </c>
      <c r="Q86" s="76"/>
      <c r="R86" s="76"/>
      <c r="S86" s="76"/>
      <c r="T86" s="76"/>
      <c r="U86" s="76"/>
      <c r="V86" s="76"/>
      <c r="W86" s="76">
        <v>47</v>
      </c>
      <c r="X86" s="76">
        <v>4.3</v>
      </c>
      <c r="Y86" s="195">
        <f t="shared" si="3"/>
        <v>5</v>
      </c>
      <c r="Z86" s="76">
        <f t="shared" si="4"/>
        <v>4</v>
      </c>
      <c r="AA86" s="76" t="str">
        <f t="shared" si="5"/>
        <v>Lock</v>
      </c>
    </row>
    <row r="87" spans="2:27" x14ac:dyDescent="0.3">
      <c r="B87" s="76" t="s">
        <v>358</v>
      </c>
      <c r="C87" s="76" t="s">
        <v>287</v>
      </c>
      <c r="D87" s="76" t="s">
        <v>253</v>
      </c>
      <c r="E87" s="76">
        <v>8</v>
      </c>
      <c r="F87" s="76">
        <v>4</v>
      </c>
      <c r="G87" s="76">
        <v>1</v>
      </c>
      <c r="H87" s="76">
        <v>3</v>
      </c>
      <c r="I87" s="76">
        <v>4</v>
      </c>
      <c r="J87" s="76">
        <v>4</v>
      </c>
      <c r="K87" s="76">
        <v>4</v>
      </c>
      <c r="L87" s="76">
        <v>7</v>
      </c>
      <c r="M87" s="76">
        <v>3</v>
      </c>
      <c r="N87" s="76">
        <v>3</v>
      </c>
      <c r="O87" s="76">
        <v>3</v>
      </c>
      <c r="P87" s="76">
        <v>3</v>
      </c>
      <c r="Q87" s="76"/>
      <c r="R87" s="76"/>
      <c r="S87" s="76"/>
      <c r="T87" s="76"/>
      <c r="U87" s="76"/>
      <c r="V87" s="76"/>
      <c r="W87" s="76">
        <v>47</v>
      </c>
      <c r="X87" s="76">
        <v>3.9</v>
      </c>
      <c r="Y87" s="195">
        <f t="shared" si="3"/>
        <v>3</v>
      </c>
      <c r="Z87" s="76">
        <f t="shared" si="4"/>
        <v>3</v>
      </c>
      <c r="AA87" s="76" t="str">
        <f t="shared" si="5"/>
        <v>-</v>
      </c>
    </row>
    <row r="88" spans="2:27" x14ac:dyDescent="0.3">
      <c r="B88" s="76" t="s">
        <v>341</v>
      </c>
      <c r="C88" s="76" t="s">
        <v>287</v>
      </c>
      <c r="D88" s="76" t="s">
        <v>336</v>
      </c>
      <c r="E88" s="76">
        <v>7</v>
      </c>
      <c r="F88" s="76">
        <v>4</v>
      </c>
      <c r="G88" s="76">
        <v>4</v>
      </c>
      <c r="H88" s="76">
        <v>2</v>
      </c>
      <c r="I88" s="76">
        <v>6</v>
      </c>
      <c r="J88" s="76">
        <v>3</v>
      </c>
      <c r="K88" s="76">
        <v>4</v>
      </c>
      <c r="L88" s="76">
        <v>5</v>
      </c>
      <c r="M88" s="76" t="s">
        <v>966</v>
      </c>
      <c r="N88" s="76">
        <v>1</v>
      </c>
      <c r="O88" s="76">
        <v>5</v>
      </c>
      <c r="P88" s="76">
        <v>6</v>
      </c>
      <c r="Q88" s="76"/>
      <c r="R88" s="76"/>
      <c r="S88" s="76"/>
      <c r="T88" s="76"/>
      <c r="U88" s="76"/>
      <c r="V88" s="76"/>
      <c r="W88" s="76">
        <v>47</v>
      </c>
      <c r="X88" s="76">
        <v>4.3</v>
      </c>
      <c r="Y88" s="195">
        <f t="shared" si="3"/>
        <v>4</v>
      </c>
      <c r="Z88" s="76">
        <f t="shared" si="4"/>
        <v>6</v>
      </c>
      <c r="AA88" s="76" t="str">
        <f t="shared" si="5"/>
        <v>+</v>
      </c>
    </row>
    <row r="89" spans="2:27" x14ac:dyDescent="0.3">
      <c r="B89" s="76" t="s">
        <v>381</v>
      </c>
      <c r="C89" s="76" t="s">
        <v>247</v>
      </c>
      <c r="D89" s="76" t="s">
        <v>245</v>
      </c>
      <c r="E89" s="76">
        <v>9</v>
      </c>
      <c r="F89" s="76">
        <v>4</v>
      </c>
      <c r="G89" s="76" t="s">
        <v>106</v>
      </c>
      <c r="H89" s="76">
        <v>3</v>
      </c>
      <c r="I89" s="76">
        <v>1</v>
      </c>
      <c r="J89" s="76" t="s">
        <v>106</v>
      </c>
      <c r="K89" s="76">
        <v>5</v>
      </c>
      <c r="L89" s="76">
        <v>7</v>
      </c>
      <c r="M89" s="76" t="s">
        <v>966</v>
      </c>
      <c r="N89" s="76">
        <v>8</v>
      </c>
      <c r="O89" s="76">
        <v>5</v>
      </c>
      <c r="P89" s="76">
        <v>4</v>
      </c>
      <c r="Q89" s="76"/>
      <c r="R89" s="76"/>
      <c r="S89" s="76"/>
      <c r="T89" s="76"/>
      <c r="U89" s="76"/>
      <c r="V89" s="76"/>
      <c r="W89" s="76">
        <v>46</v>
      </c>
      <c r="X89" s="76">
        <v>5.0999999999999996</v>
      </c>
      <c r="Y89" s="195">
        <f t="shared" si="3"/>
        <v>5.666666666666667</v>
      </c>
      <c r="Z89" s="76">
        <f t="shared" si="4"/>
        <v>4</v>
      </c>
      <c r="AA89" s="76" t="str">
        <f t="shared" si="5"/>
        <v>Lock</v>
      </c>
    </row>
    <row r="90" spans="2:27" x14ac:dyDescent="0.3">
      <c r="B90" s="76" t="s">
        <v>349</v>
      </c>
      <c r="C90" s="76" t="s">
        <v>228</v>
      </c>
      <c r="D90" s="76" t="s">
        <v>239</v>
      </c>
      <c r="E90" s="76">
        <v>3</v>
      </c>
      <c r="F90" s="76">
        <v>3</v>
      </c>
      <c r="G90" s="76">
        <v>9</v>
      </c>
      <c r="H90" s="76">
        <v>6</v>
      </c>
      <c r="I90" s="76" t="s">
        <v>106</v>
      </c>
      <c r="J90" s="76">
        <v>5</v>
      </c>
      <c r="K90" s="76" t="s">
        <v>966</v>
      </c>
      <c r="L90" s="76">
        <v>1</v>
      </c>
      <c r="M90" s="76">
        <v>3</v>
      </c>
      <c r="N90" s="76">
        <v>4</v>
      </c>
      <c r="O90" s="76">
        <v>1</v>
      </c>
      <c r="P90" s="76">
        <v>10</v>
      </c>
      <c r="Q90" s="76"/>
      <c r="R90" s="76"/>
      <c r="S90" s="76"/>
      <c r="T90" s="76"/>
      <c r="U90" s="76"/>
      <c r="V90" s="76"/>
      <c r="W90" s="76">
        <v>45</v>
      </c>
      <c r="X90" s="76">
        <v>4.5</v>
      </c>
      <c r="Y90" s="195">
        <f t="shared" si="3"/>
        <v>5</v>
      </c>
      <c r="Z90" s="76">
        <f t="shared" si="4"/>
        <v>10</v>
      </c>
      <c r="AA90" s="76" t="str">
        <f t="shared" si="5"/>
        <v>+</v>
      </c>
    </row>
    <row r="91" spans="2:27" x14ac:dyDescent="0.3">
      <c r="B91" s="76" t="s">
        <v>313</v>
      </c>
      <c r="C91" s="76" t="s">
        <v>228</v>
      </c>
      <c r="D91" s="76" t="s">
        <v>245</v>
      </c>
      <c r="E91" s="76">
        <v>9</v>
      </c>
      <c r="F91" s="76">
        <v>5</v>
      </c>
      <c r="G91" s="76">
        <v>7</v>
      </c>
      <c r="H91" s="76">
        <v>6</v>
      </c>
      <c r="I91" s="76">
        <v>2</v>
      </c>
      <c r="J91" s="76">
        <v>3</v>
      </c>
      <c r="K91" s="76">
        <v>7</v>
      </c>
      <c r="L91" s="76" t="s">
        <v>106</v>
      </c>
      <c r="M91" s="76" t="s">
        <v>966</v>
      </c>
      <c r="N91" s="76">
        <v>4</v>
      </c>
      <c r="O91" s="76">
        <v>2</v>
      </c>
      <c r="P91" s="76">
        <v>0</v>
      </c>
      <c r="Q91" s="76"/>
      <c r="R91" s="76"/>
      <c r="S91" s="76"/>
      <c r="T91" s="76"/>
      <c r="U91" s="76"/>
      <c r="V91" s="76"/>
      <c r="W91" s="76">
        <v>45</v>
      </c>
      <c r="X91" s="76">
        <v>4.5</v>
      </c>
      <c r="Y91" s="195">
        <f t="shared" si="3"/>
        <v>2</v>
      </c>
      <c r="Z91" s="76">
        <f t="shared" si="4"/>
        <v>0</v>
      </c>
      <c r="AA91" s="76" t="str">
        <f t="shared" si="5"/>
        <v>Lock</v>
      </c>
    </row>
    <row r="92" spans="2:27" x14ac:dyDescent="0.3">
      <c r="B92" s="76" t="s">
        <v>396</v>
      </c>
      <c r="C92" s="76" t="s">
        <v>228</v>
      </c>
      <c r="D92" s="76" t="s">
        <v>278</v>
      </c>
      <c r="E92" s="76">
        <v>2</v>
      </c>
      <c r="F92" s="76">
        <v>0</v>
      </c>
      <c r="G92" s="76">
        <v>1</v>
      </c>
      <c r="H92" s="76">
        <v>5</v>
      </c>
      <c r="I92" s="76">
        <v>7</v>
      </c>
      <c r="J92" s="76" t="s">
        <v>966</v>
      </c>
      <c r="K92" s="76">
        <v>6</v>
      </c>
      <c r="L92" s="76">
        <v>4</v>
      </c>
      <c r="M92" s="76">
        <v>3</v>
      </c>
      <c r="N92" s="76">
        <v>3</v>
      </c>
      <c r="O92" s="76">
        <v>7</v>
      </c>
      <c r="P92" s="76">
        <v>6</v>
      </c>
      <c r="Q92" s="76"/>
      <c r="R92" s="76"/>
      <c r="S92" s="76"/>
      <c r="T92" s="76"/>
      <c r="U92" s="76"/>
      <c r="V92" s="76"/>
      <c r="W92" s="76">
        <v>44</v>
      </c>
      <c r="X92" s="76">
        <v>4</v>
      </c>
      <c r="Y92" s="195">
        <f t="shared" si="3"/>
        <v>5.333333333333333</v>
      </c>
      <c r="Z92" s="76">
        <f t="shared" si="4"/>
        <v>6</v>
      </c>
      <c r="AA92" s="76" t="str">
        <f t="shared" si="5"/>
        <v>+</v>
      </c>
    </row>
    <row r="93" spans="2:27" x14ac:dyDescent="0.3">
      <c r="B93" s="76" t="s">
        <v>458</v>
      </c>
      <c r="C93" s="76" t="s">
        <v>228</v>
      </c>
      <c r="D93" s="76" t="s">
        <v>336</v>
      </c>
      <c r="E93" s="76" t="s">
        <v>106</v>
      </c>
      <c r="F93" s="76" t="s">
        <v>106</v>
      </c>
      <c r="G93" s="76" t="s">
        <v>106</v>
      </c>
      <c r="H93" s="76">
        <v>2</v>
      </c>
      <c r="I93" s="76">
        <v>7</v>
      </c>
      <c r="J93" s="76">
        <v>3</v>
      </c>
      <c r="K93" s="76">
        <v>6</v>
      </c>
      <c r="L93" s="76">
        <v>6</v>
      </c>
      <c r="M93" s="76" t="s">
        <v>966</v>
      </c>
      <c r="N93" s="76">
        <v>4</v>
      </c>
      <c r="O93" s="76">
        <v>10</v>
      </c>
      <c r="P93" s="76">
        <v>6</v>
      </c>
      <c r="Q93" s="76"/>
      <c r="R93" s="76"/>
      <c r="S93" s="76"/>
      <c r="T93" s="76"/>
      <c r="U93" s="76"/>
      <c r="V93" s="76"/>
      <c r="W93" s="76">
        <v>44</v>
      </c>
      <c r="X93" s="76">
        <v>5.5</v>
      </c>
      <c r="Y93" s="195">
        <f t="shared" si="3"/>
        <v>6.666666666666667</v>
      </c>
      <c r="Z93" s="76">
        <f t="shared" si="4"/>
        <v>6</v>
      </c>
      <c r="AA93" s="76" t="str">
        <f t="shared" si="5"/>
        <v>---</v>
      </c>
    </row>
    <row r="94" spans="2:27" x14ac:dyDescent="0.3">
      <c r="B94" s="76" t="s">
        <v>425</v>
      </c>
      <c r="C94" s="76" t="s">
        <v>247</v>
      </c>
      <c r="D94" s="76" t="s">
        <v>353</v>
      </c>
      <c r="E94" s="76">
        <v>1</v>
      </c>
      <c r="F94" s="76">
        <v>1</v>
      </c>
      <c r="G94" s="76">
        <v>3</v>
      </c>
      <c r="H94" s="76">
        <v>3</v>
      </c>
      <c r="I94" s="76">
        <v>4</v>
      </c>
      <c r="J94" s="76">
        <v>3</v>
      </c>
      <c r="K94" s="76">
        <v>3</v>
      </c>
      <c r="L94" s="76">
        <v>2</v>
      </c>
      <c r="M94" s="76">
        <v>6</v>
      </c>
      <c r="N94" s="76">
        <v>7</v>
      </c>
      <c r="O94" s="76">
        <v>4</v>
      </c>
      <c r="P94" s="76">
        <v>6</v>
      </c>
      <c r="Q94" s="76"/>
      <c r="R94" s="76"/>
      <c r="S94" s="76"/>
      <c r="T94" s="76"/>
      <c r="U94" s="76"/>
      <c r="V94" s="76"/>
      <c r="W94" s="76">
        <v>43</v>
      </c>
      <c r="X94" s="76">
        <v>3.6</v>
      </c>
      <c r="Y94" s="195">
        <f t="shared" si="3"/>
        <v>5.666666666666667</v>
      </c>
      <c r="Z94" s="76">
        <f t="shared" si="4"/>
        <v>6</v>
      </c>
      <c r="AA94" s="76" t="str">
        <f t="shared" si="5"/>
        <v>+</v>
      </c>
    </row>
    <row r="95" spans="2:27" x14ac:dyDescent="0.3">
      <c r="B95" s="76" t="s">
        <v>376</v>
      </c>
      <c r="C95" s="76" t="s">
        <v>247</v>
      </c>
      <c r="D95" s="76" t="s">
        <v>239</v>
      </c>
      <c r="E95" s="76">
        <v>2</v>
      </c>
      <c r="F95" s="76">
        <v>5</v>
      </c>
      <c r="G95" s="76">
        <v>4</v>
      </c>
      <c r="H95" s="76">
        <v>6</v>
      </c>
      <c r="I95" s="76" t="s">
        <v>106</v>
      </c>
      <c r="J95" s="76">
        <v>3</v>
      </c>
      <c r="K95" s="76" t="s">
        <v>966</v>
      </c>
      <c r="L95" s="76">
        <v>3</v>
      </c>
      <c r="M95" s="76">
        <v>4</v>
      </c>
      <c r="N95" s="76">
        <v>6</v>
      </c>
      <c r="O95" s="76">
        <v>7</v>
      </c>
      <c r="P95" s="76">
        <v>2</v>
      </c>
      <c r="Q95" s="76"/>
      <c r="R95" s="76"/>
      <c r="S95" s="76"/>
      <c r="T95" s="76"/>
      <c r="U95" s="76"/>
      <c r="V95" s="76"/>
      <c r="W95" s="76">
        <v>42</v>
      </c>
      <c r="X95" s="76">
        <v>4.2</v>
      </c>
      <c r="Y95" s="195">
        <f t="shared" si="3"/>
        <v>5</v>
      </c>
      <c r="Z95" s="76">
        <f t="shared" si="4"/>
        <v>2</v>
      </c>
      <c r="AA95" s="76" t="str">
        <f t="shared" si="5"/>
        <v>Lock</v>
      </c>
    </row>
    <row r="96" spans="2:27" x14ac:dyDescent="0.3">
      <c r="B96" s="76" t="s">
        <v>422</v>
      </c>
      <c r="C96" s="76" t="s">
        <v>228</v>
      </c>
      <c r="D96" s="76" t="s">
        <v>249</v>
      </c>
      <c r="E96" s="76">
        <v>4</v>
      </c>
      <c r="F96" s="76">
        <v>2</v>
      </c>
      <c r="G96" s="76">
        <v>1</v>
      </c>
      <c r="H96" s="76">
        <v>3</v>
      </c>
      <c r="I96" s="76">
        <v>2</v>
      </c>
      <c r="J96" s="76">
        <v>5</v>
      </c>
      <c r="K96" s="76" t="s">
        <v>106</v>
      </c>
      <c r="L96" s="76">
        <v>8</v>
      </c>
      <c r="M96" s="76">
        <v>4</v>
      </c>
      <c r="N96" s="76" t="s">
        <v>966</v>
      </c>
      <c r="O96" s="76">
        <v>9</v>
      </c>
      <c r="P96" s="76">
        <v>4</v>
      </c>
      <c r="Q96" s="76"/>
      <c r="R96" s="76"/>
      <c r="S96" s="76"/>
      <c r="T96" s="76"/>
      <c r="U96" s="76"/>
      <c r="V96" s="76"/>
      <c r="W96" s="76">
        <v>42</v>
      </c>
      <c r="X96" s="76">
        <v>4.2</v>
      </c>
      <c r="Y96" s="195">
        <f t="shared" si="3"/>
        <v>6.5</v>
      </c>
      <c r="Z96" s="76">
        <f t="shared" si="4"/>
        <v>4</v>
      </c>
      <c r="AA96" s="76" t="str">
        <f t="shared" si="5"/>
        <v>Lock</v>
      </c>
    </row>
    <row r="97" spans="2:27" x14ac:dyDescent="0.3">
      <c r="B97" s="76" t="s">
        <v>290</v>
      </c>
      <c r="C97" s="76" t="s">
        <v>228</v>
      </c>
      <c r="D97" s="76" t="s">
        <v>278</v>
      </c>
      <c r="E97" s="76">
        <v>3</v>
      </c>
      <c r="F97" s="76">
        <v>3</v>
      </c>
      <c r="G97" s="76">
        <v>10</v>
      </c>
      <c r="H97" s="76">
        <v>8</v>
      </c>
      <c r="I97" s="76">
        <v>10</v>
      </c>
      <c r="J97" s="76" t="s">
        <v>966</v>
      </c>
      <c r="K97" s="76">
        <v>2</v>
      </c>
      <c r="L97" s="76">
        <v>6</v>
      </c>
      <c r="M97" s="76" t="s">
        <v>106</v>
      </c>
      <c r="N97" s="76" t="s">
        <v>106</v>
      </c>
      <c r="O97" s="76" t="s">
        <v>106</v>
      </c>
      <c r="P97" s="76" t="s">
        <v>106</v>
      </c>
      <c r="Q97" s="76"/>
      <c r="R97" s="76"/>
      <c r="S97" s="76"/>
      <c r="T97" s="76"/>
      <c r="U97" s="76"/>
      <c r="V97" s="76"/>
      <c r="W97" s="76">
        <v>42</v>
      </c>
      <c r="X97" s="76">
        <v>6</v>
      </c>
      <c r="Y97" s="195" t="e">
        <f t="shared" si="3"/>
        <v>#DIV/0!</v>
      </c>
      <c r="Z97" s="76" t="str">
        <f t="shared" si="4"/>
        <v>-</v>
      </c>
      <c r="AA97" s="76" t="str">
        <f t="shared" si="5"/>
        <v/>
      </c>
    </row>
    <row r="98" spans="2:27" x14ac:dyDescent="0.3">
      <c r="B98" s="76" t="s">
        <v>473</v>
      </c>
      <c r="C98" s="76" t="s">
        <v>228</v>
      </c>
      <c r="D98" s="76" t="s">
        <v>245</v>
      </c>
      <c r="E98" s="76" t="s">
        <v>106</v>
      </c>
      <c r="F98" s="76" t="s">
        <v>106</v>
      </c>
      <c r="G98" s="76" t="s">
        <v>106</v>
      </c>
      <c r="H98" s="76">
        <v>3</v>
      </c>
      <c r="I98" s="76">
        <v>5</v>
      </c>
      <c r="J98" s="76">
        <v>7</v>
      </c>
      <c r="K98" s="76">
        <v>2</v>
      </c>
      <c r="L98" s="76">
        <v>6</v>
      </c>
      <c r="M98" s="76" t="s">
        <v>966</v>
      </c>
      <c r="N98" s="76">
        <v>7</v>
      </c>
      <c r="O98" s="76">
        <v>4</v>
      </c>
      <c r="P98" s="76">
        <v>8</v>
      </c>
      <c r="Q98" s="76"/>
      <c r="R98" s="76"/>
      <c r="S98" s="76"/>
      <c r="T98" s="76"/>
      <c r="U98" s="76"/>
      <c r="V98" s="76"/>
      <c r="W98" s="76">
        <v>42</v>
      </c>
      <c r="X98" s="76">
        <v>5.3</v>
      </c>
      <c r="Y98" s="195">
        <f t="shared" si="3"/>
        <v>6.333333333333333</v>
      </c>
      <c r="Z98" s="76">
        <f t="shared" si="4"/>
        <v>8</v>
      </c>
      <c r="AA98" s="76" t="str">
        <f t="shared" si="5"/>
        <v>+</v>
      </c>
    </row>
    <row r="99" spans="2:27" x14ac:dyDescent="0.3">
      <c r="B99" s="76" t="s">
        <v>389</v>
      </c>
      <c r="C99" s="76" t="s">
        <v>247</v>
      </c>
      <c r="D99" s="76" t="s">
        <v>263</v>
      </c>
      <c r="E99" s="76">
        <v>4</v>
      </c>
      <c r="F99" s="76">
        <v>2</v>
      </c>
      <c r="G99" s="76">
        <v>4</v>
      </c>
      <c r="H99" s="76">
        <v>1</v>
      </c>
      <c r="I99" s="76">
        <v>5</v>
      </c>
      <c r="J99" s="76">
        <v>7</v>
      </c>
      <c r="K99" s="76">
        <v>3</v>
      </c>
      <c r="L99" s="76">
        <v>2</v>
      </c>
      <c r="M99" s="76">
        <v>6</v>
      </c>
      <c r="N99" s="76">
        <v>4</v>
      </c>
      <c r="O99" s="76" t="s">
        <v>966</v>
      </c>
      <c r="P99" s="76">
        <v>3</v>
      </c>
      <c r="Q99" s="76"/>
      <c r="R99" s="76"/>
      <c r="S99" s="76"/>
      <c r="T99" s="76"/>
      <c r="U99" s="76"/>
      <c r="V99" s="76"/>
      <c r="W99" s="76">
        <v>41</v>
      </c>
      <c r="X99" s="76">
        <v>3.7</v>
      </c>
      <c r="Y99" s="195">
        <f t="shared" si="3"/>
        <v>3.5</v>
      </c>
      <c r="Z99" s="76">
        <f t="shared" si="4"/>
        <v>3</v>
      </c>
      <c r="AA99" s="76" t="str">
        <f t="shared" si="5"/>
        <v>Lock</v>
      </c>
    </row>
    <row r="100" spans="2:27" x14ac:dyDescent="0.3">
      <c r="B100" s="76" t="s">
        <v>470</v>
      </c>
      <c r="C100" s="76" t="s">
        <v>247</v>
      </c>
      <c r="D100" s="76" t="s">
        <v>235</v>
      </c>
      <c r="E100" s="76" t="s">
        <v>106</v>
      </c>
      <c r="F100" s="76">
        <v>4</v>
      </c>
      <c r="G100" s="76">
        <v>4</v>
      </c>
      <c r="H100" s="76" t="s">
        <v>106</v>
      </c>
      <c r="I100" s="76" t="s">
        <v>106</v>
      </c>
      <c r="J100" s="76" t="s">
        <v>966</v>
      </c>
      <c r="K100" s="76">
        <v>5</v>
      </c>
      <c r="L100" s="76">
        <v>9</v>
      </c>
      <c r="M100" s="76">
        <v>5</v>
      </c>
      <c r="N100" s="76">
        <v>4</v>
      </c>
      <c r="O100" s="76">
        <v>3</v>
      </c>
      <c r="P100" s="76">
        <v>7</v>
      </c>
      <c r="Q100" s="76"/>
      <c r="R100" s="76"/>
      <c r="S100" s="76"/>
      <c r="T100" s="76"/>
      <c r="U100" s="76"/>
      <c r="V100" s="76"/>
      <c r="W100" s="76">
        <v>41</v>
      </c>
      <c r="X100" s="76">
        <v>5.0999999999999996</v>
      </c>
      <c r="Y100" s="195">
        <f t="shared" si="3"/>
        <v>4.666666666666667</v>
      </c>
      <c r="Z100" s="76">
        <f t="shared" si="4"/>
        <v>7</v>
      </c>
      <c r="AA100" s="76" t="str">
        <f t="shared" si="5"/>
        <v>+</v>
      </c>
    </row>
    <row r="101" spans="2:27" x14ac:dyDescent="0.3">
      <c r="B101" s="76" t="s">
        <v>339</v>
      </c>
      <c r="C101" s="76" t="s">
        <v>287</v>
      </c>
      <c r="D101" s="76" t="s">
        <v>239</v>
      </c>
      <c r="E101" s="76">
        <v>2</v>
      </c>
      <c r="F101" s="76">
        <v>3</v>
      </c>
      <c r="G101" s="76">
        <v>11</v>
      </c>
      <c r="H101" s="76">
        <v>5</v>
      </c>
      <c r="I101" s="76">
        <v>2</v>
      </c>
      <c r="J101" s="76">
        <v>5</v>
      </c>
      <c r="K101" s="76" t="s">
        <v>966</v>
      </c>
      <c r="L101" s="76">
        <v>2</v>
      </c>
      <c r="M101" s="76">
        <v>5</v>
      </c>
      <c r="N101" s="76">
        <v>2</v>
      </c>
      <c r="O101" s="76">
        <v>2</v>
      </c>
      <c r="P101" s="76">
        <v>1</v>
      </c>
      <c r="Q101" s="76"/>
      <c r="R101" s="76"/>
      <c r="S101" s="76"/>
      <c r="T101" s="76"/>
      <c r="U101" s="76"/>
      <c r="V101" s="76"/>
      <c r="W101" s="76">
        <v>40</v>
      </c>
      <c r="X101" s="76">
        <v>3.6</v>
      </c>
      <c r="Y101" s="195">
        <f t="shared" si="3"/>
        <v>1.6666666666666667</v>
      </c>
      <c r="Z101" s="76">
        <f t="shared" si="4"/>
        <v>1</v>
      </c>
      <c r="AA101" s="76" t="str">
        <f t="shared" si="5"/>
        <v>Lock</v>
      </c>
    </row>
    <row r="102" spans="2:27" x14ac:dyDescent="0.3">
      <c r="B102" s="76" t="s">
        <v>301</v>
      </c>
      <c r="C102" s="76" t="s">
        <v>287</v>
      </c>
      <c r="D102" s="76" t="s">
        <v>253</v>
      </c>
      <c r="E102" s="76">
        <v>3</v>
      </c>
      <c r="F102" s="76">
        <v>7</v>
      </c>
      <c r="G102" s="76">
        <v>9</v>
      </c>
      <c r="H102" s="76">
        <v>4</v>
      </c>
      <c r="I102" s="76">
        <v>7</v>
      </c>
      <c r="J102" s="76">
        <v>3</v>
      </c>
      <c r="K102" s="76">
        <v>2</v>
      </c>
      <c r="L102" s="76">
        <v>5</v>
      </c>
      <c r="M102" s="76" t="s">
        <v>106</v>
      </c>
      <c r="N102" s="76" t="s">
        <v>106</v>
      </c>
      <c r="O102" s="76" t="s">
        <v>106</v>
      </c>
      <c r="P102" s="76" t="s">
        <v>106</v>
      </c>
      <c r="Q102" s="76"/>
      <c r="R102" s="76"/>
      <c r="S102" s="76"/>
      <c r="T102" s="76"/>
      <c r="U102" s="76"/>
      <c r="V102" s="76"/>
      <c r="W102" s="76">
        <v>40</v>
      </c>
      <c r="X102" s="76">
        <v>5</v>
      </c>
      <c r="Y102" s="195" t="e">
        <f t="shared" si="3"/>
        <v>#DIV/0!</v>
      </c>
      <c r="Z102" s="76" t="str">
        <f t="shared" si="4"/>
        <v>-</v>
      </c>
      <c r="AA102" s="76" t="str">
        <f t="shared" si="5"/>
        <v/>
      </c>
    </row>
    <row r="103" spans="2:27" x14ac:dyDescent="0.3">
      <c r="B103" s="76" t="s">
        <v>438</v>
      </c>
      <c r="C103" s="76" t="s">
        <v>287</v>
      </c>
      <c r="D103" s="76" t="s">
        <v>269</v>
      </c>
      <c r="E103" s="76">
        <v>4</v>
      </c>
      <c r="F103" s="76">
        <v>2</v>
      </c>
      <c r="G103" s="76">
        <v>1</v>
      </c>
      <c r="H103" s="76">
        <v>1</v>
      </c>
      <c r="I103" s="76">
        <v>3</v>
      </c>
      <c r="J103" s="76">
        <v>3</v>
      </c>
      <c r="K103" s="76">
        <v>3</v>
      </c>
      <c r="L103" s="76" t="s">
        <v>966</v>
      </c>
      <c r="M103" s="76">
        <v>8</v>
      </c>
      <c r="N103" s="76">
        <v>8</v>
      </c>
      <c r="O103" s="76">
        <v>1</v>
      </c>
      <c r="P103" s="76">
        <v>6</v>
      </c>
      <c r="Q103" s="76"/>
      <c r="R103" s="76"/>
      <c r="S103" s="76"/>
      <c r="T103" s="76"/>
      <c r="U103" s="76"/>
      <c r="V103" s="76"/>
      <c r="W103" s="76">
        <v>40</v>
      </c>
      <c r="X103" s="76">
        <v>3.6</v>
      </c>
      <c r="Y103" s="195">
        <f t="shared" si="3"/>
        <v>5</v>
      </c>
      <c r="Z103" s="76">
        <f t="shared" si="4"/>
        <v>6</v>
      </c>
      <c r="AA103" s="76" t="str">
        <f t="shared" si="5"/>
        <v>+</v>
      </c>
    </row>
    <row r="104" spans="2:27" x14ac:dyDescent="0.3">
      <c r="B104" s="76" t="s">
        <v>298</v>
      </c>
      <c r="C104" s="76" t="s">
        <v>228</v>
      </c>
      <c r="D104" s="76" t="s">
        <v>299</v>
      </c>
      <c r="E104" s="76">
        <v>2</v>
      </c>
      <c r="F104" s="76">
        <v>6</v>
      </c>
      <c r="G104" s="76">
        <v>13</v>
      </c>
      <c r="H104" s="76">
        <v>4</v>
      </c>
      <c r="I104" s="76">
        <v>6</v>
      </c>
      <c r="J104" s="76">
        <v>4</v>
      </c>
      <c r="K104" s="76">
        <v>5</v>
      </c>
      <c r="L104" s="76" t="s">
        <v>106</v>
      </c>
      <c r="M104" s="76" t="s">
        <v>106</v>
      </c>
      <c r="N104" s="76" t="s">
        <v>106</v>
      </c>
      <c r="O104" s="76" t="s">
        <v>966</v>
      </c>
      <c r="P104" s="76" t="s">
        <v>106</v>
      </c>
      <c r="Q104" s="76"/>
      <c r="R104" s="76"/>
      <c r="S104" s="76"/>
      <c r="T104" s="76"/>
      <c r="U104" s="76"/>
      <c r="V104" s="76"/>
      <c r="W104" s="76">
        <v>40</v>
      </c>
      <c r="X104" s="76">
        <v>5.7</v>
      </c>
      <c r="Y104" s="195" t="e">
        <f t="shared" si="3"/>
        <v>#DIV/0!</v>
      </c>
      <c r="Z104" s="76" t="str">
        <f t="shared" si="4"/>
        <v>-</v>
      </c>
      <c r="AA104" s="76" t="str">
        <f t="shared" si="5"/>
        <v/>
      </c>
    </row>
    <row r="105" spans="2:27" x14ac:dyDescent="0.3">
      <c r="B105" s="76" t="s">
        <v>400</v>
      </c>
      <c r="C105" s="76" t="s">
        <v>228</v>
      </c>
      <c r="D105" s="76" t="s">
        <v>273</v>
      </c>
      <c r="E105" s="76">
        <v>4</v>
      </c>
      <c r="F105" s="76">
        <v>2</v>
      </c>
      <c r="G105" s="76">
        <v>2</v>
      </c>
      <c r="H105" s="76">
        <v>2</v>
      </c>
      <c r="I105" s="76">
        <v>4</v>
      </c>
      <c r="J105" s="76">
        <v>4</v>
      </c>
      <c r="K105" s="76">
        <v>4</v>
      </c>
      <c r="L105" s="76">
        <v>1</v>
      </c>
      <c r="M105" s="76">
        <v>2</v>
      </c>
      <c r="N105" s="76">
        <v>4</v>
      </c>
      <c r="O105" s="76">
        <v>2</v>
      </c>
      <c r="P105" s="76">
        <v>8</v>
      </c>
      <c r="Q105" s="76"/>
      <c r="R105" s="76"/>
      <c r="S105" s="76"/>
      <c r="T105" s="76"/>
      <c r="U105" s="76"/>
      <c r="V105" s="76"/>
      <c r="W105" s="76">
        <v>39</v>
      </c>
      <c r="X105" s="76">
        <v>3.3</v>
      </c>
      <c r="Y105" s="195">
        <f t="shared" si="3"/>
        <v>4.666666666666667</v>
      </c>
      <c r="Z105" s="76">
        <f t="shared" si="4"/>
        <v>8</v>
      </c>
      <c r="AA105" s="76" t="str">
        <f t="shared" si="5"/>
        <v>+</v>
      </c>
    </row>
    <row r="106" spans="2:27" x14ac:dyDescent="0.3">
      <c r="B106" s="76" t="s">
        <v>357</v>
      </c>
      <c r="C106" s="76" t="s">
        <v>228</v>
      </c>
      <c r="D106" s="76" t="s">
        <v>249</v>
      </c>
      <c r="E106" s="76">
        <v>4</v>
      </c>
      <c r="F106" s="76">
        <v>2</v>
      </c>
      <c r="G106" s="76">
        <v>2</v>
      </c>
      <c r="H106" s="76">
        <v>5</v>
      </c>
      <c r="I106" s="76">
        <v>7</v>
      </c>
      <c r="J106" s="76">
        <v>5</v>
      </c>
      <c r="K106" s="76">
        <v>3</v>
      </c>
      <c r="L106" s="76">
        <v>4</v>
      </c>
      <c r="M106" s="76">
        <v>1</v>
      </c>
      <c r="N106" s="76" t="s">
        <v>966</v>
      </c>
      <c r="O106" s="76">
        <v>1</v>
      </c>
      <c r="P106" s="76">
        <v>5</v>
      </c>
      <c r="Q106" s="76"/>
      <c r="R106" s="76"/>
      <c r="S106" s="76"/>
      <c r="T106" s="76"/>
      <c r="U106" s="76"/>
      <c r="V106" s="76"/>
      <c r="W106" s="76">
        <v>39</v>
      </c>
      <c r="X106" s="76">
        <v>3.5</v>
      </c>
      <c r="Y106" s="195">
        <f t="shared" si="3"/>
        <v>3</v>
      </c>
      <c r="Z106" s="76">
        <f t="shared" si="4"/>
        <v>5</v>
      </c>
      <c r="AA106" s="76" t="str">
        <f t="shared" si="5"/>
        <v>+</v>
      </c>
    </row>
    <row r="107" spans="2:27" x14ac:dyDescent="0.3">
      <c r="B107" s="76" t="s">
        <v>397</v>
      </c>
      <c r="C107" s="76" t="s">
        <v>287</v>
      </c>
      <c r="D107" s="76" t="s">
        <v>231</v>
      </c>
      <c r="E107" s="76">
        <v>5</v>
      </c>
      <c r="F107" s="76">
        <v>6</v>
      </c>
      <c r="G107" s="76">
        <v>0</v>
      </c>
      <c r="H107" s="76">
        <v>2</v>
      </c>
      <c r="I107" s="76">
        <v>2</v>
      </c>
      <c r="J107" s="76">
        <v>1</v>
      </c>
      <c r="K107" s="76" t="s">
        <v>966</v>
      </c>
      <c r="L107" s="76">
        <v>6</v>
      </c>
      <c r="M107" s="76">
        <v>6</v>
      </c>
      <c r="N107" s="76">
        <v>5</v>
      </c>
      <c r="O107" s="76">
        <v>1</v>
      </c>
      <c r="P107" s="76">
        <v>5</v>
      </c>
      <c r="Q107" s="76"/>
      <c r="R107" s="76"/>
      <c r="S107" s="76"/>
      <c r="T107" s="76"/>
      <c r="U107" s="76"/>
      <c r="V107" s="76"/>
      <c r="W107" s="76">
        <v>39</v>
      </c>
      <c r="X107" s="76">
        <v>3.5</v>
      </c>
      <c r="Y107" s="195">
        <f t="shared" si="3"/>
        <v>3.6666666666666665</v>
      </c>
      <c r="Z107" s="76">
        <f t="shared" si="4"/>
        <v>5</v>
      </c>
      <c r="AA107" s="76" t="str">
        <f t="shared" si="5"/>
        <v>+</v>
      </c>
    </row>
    <row r="108" spans="2:27" x14ac:dyDescent="0.3">
      <c r="B108" s="76" t="s">
        <v>337</v>
      </c>
      <c r="C108" s="76" t="s">
        <v>228</v>
      </c>
      <c r="D108" s="76" t="s">
        <v>233</v>
      </c>
      <c r="E108" s="76">
        <v>9</v>
      </c>
      <c r="F108" s="76">
        <v>4</v>
      </c>
      <c r="G108" s="76">
        <v>10</v>
      </c>
      <c r="H108" s="76">
        <v>1</v>
      </c>
      <c r="I108" s="76">
        <v>0</v>
      </c>
      <c r="J108" s="76">
        <v>0</v>
      </c>
      <c r="K108" s="76">
        <v>1</v>
      </c>
      <c r="L108" s="76">
        <v>3</v>
      </c>
      <c r="M108" s="76">
        <v>1</v>
      </c>
      <c r="N108" s="76">
        <v>0</v>
      </c>
      <c r="O108" s="76">
        <v>10</v>
      </c>
      <c r="P108" s="76" t="s">
        <v>106</v>
      </c>
      <c r="Q108" s="76"/>
      <c r="R108" s="76"/>
      <c r="S108" s="76"/>
      <c r="T108" s="76"/>
      <c r="U108" s="76"/>
      <c r="V108" s="76"/>
      <c r="W108" s="76">
        <v>39</v>
      </c>
      <c r="X108" s="76">
        <v>3.5</v>
      </c>
      <c r="Y108" s="195">
        <f t="shared" si="3"/>
        <v>5</v>
      </c>
      <c r="Z108" s="76" t="str">
        <f t="shared" si="4"/>
        <v>-</v>
      </c>
      <c r="AA108" s="76" t="str">
        <f t="shared" si="5"/>
        <v>+</v>
      </c>
    </row>
    <row r="109" spans="2:27" x14ac:dyDescent="0.3">
      <c r="B109" s="76" t="s">
        <v>305</v>
      </c>
      <c r="C109" s="76" t="s">
        <v>228</v>
      </c>
      <c r="D109" s="76" t="s">
        <v>259</v>
      </c>
      <c r="E109" s="76">
        <v>10</v>
      </c>
      <c r="F109" s="76">
        <v>4</v>
      </c>
      <c r="G109" s="76">
        <v>5</v>
      </c>
      <c r="H109" s="76">
        <v>6</v>
      </c>
      <c r="I109" s="76">
        <v>4</v>
      </c>
      <c r="J109" s="76">
        <v>4</v>
      </c>
      <c r="K109" s="76">
        <v>1</v>
      </c>
      <c r="L109" s="76" t="s">
        <v>106</v>
      </c>
      <c r="M109" s="76" t="s">
        <v>106</v>
      </c>
      <c r="N109" s="76" t="s">
        <v>966</v>
      </c>
      <c r="O109" s="76" t="s">
        <v>106</v>
      </c>
      <c r="P109" s="76">
        <v>3</v>
      </c>
      <c r="Q109" s="76"/>
      <c r="R109" s="76"/>
      <c r="S109" s="76"/>
      <c r="T109" s="76"/>
      <c r="U109" s="76"/>
      <c r="V109" s="76"/>
      <c r="W109" s="76">
        <v>37</v>
      </c>
      <c r="X109" s="76">
        <v>4.5999999999999996</v>
      </c>
      <c r="Y109" s="195">
        <f t="shared" si="3"/>
        <v>3</v>
      </c>
      <c r="Z109" s="76">
        <f t="shared" si="4"/>
        <v>3</v>
      </c>
      <c r="AA109" s="76" t="str">
        <f t="shared" si="5"/>
        <v>-</v>
      </c>
    </row>
    <row r="110" spans="2:27" x14ac:dyDescent="0.3">
      <c r="B110" s="76" t="s">
        <v>378</v>
      </c>
      <c r="C110" s="76" t="s">
        <v>228</v>
      </c>
      <c r="D110" s="76" t="s">
        <v>281</v>
      </c>
      <c r="E110" s="76">
        <v>6</v>
      </c>
      <c r="F110" s="76">
        <v>2</v>
      </c>
      <c r="G110" s="76">
        <v>3</v>
      </c>
      <c r="H110" s="76">
        <v>4</v>
      </c>
      <c r="I110" s="76">
        <v>2</v>
      </c>
      <c r="J110" s="76">
        <v>3</v>
      </c>
      <c r="K110" s="76">
        <v>4</v>
      </c>
      <c r="L110" s="76" t="s">
        <v>106</v>
      </c>
      <c r="M110" s="76" t="s">
        <v>966</v>
      </c>
      <c r="N110" s="76">
        <v>4</v>
      </c>
      <c r="O110" s="76">
        <v>2</v>
      </c>
      <c r="P110" s="76">
        <v>7</v>
      </c>
      <c r="Q110" s="76"/>
      <c r="R110" s="76"/>
      <c r="S110" s="76"/>
      <c r="T110" s="76"/>
      <c r="U110" s="76"/>
      <c r="V110" s="76"/>
      <c r="W110" s="76">
        <v>37</v>
      </c>
      <c r="X110" s="76">
        <v>3.7</v>
      </c>
      <c r="Y110" s="195">
        <f t="shared" si="3"/>
        <v>4.333333333333333</v>
      </c>
      <c r="Z110" s="76">
        <f t="shared" si="4"/>
        <v>7</v>
      </c>
      <c r="AA110" s="76" t="str">
        <f t="shared" si="5"/>
        <v>+</v>
      </c>
    </row>
    <row r="111" spans="2:27" x14ac:dyDescent="0.3">
      <c r="B111" s="76" t="s">
        <v>326</v>
      </c>
      <c r="C111" s="76" t="s">
        <v>228</v>
      </c>
      <c r="D111" s="76" t="s">
        <v>233</v>
      </c>
      <c r="E111" s="76">
        <v>8</v>
      </c>
      <c r="F111" s="76">
        <v>5</v>
      </c>
      <c r="G111" s="76">
        <v>4</v>
      </c>
      <c r="H111" s="76">
        <v>5</v>
      </c>
      <c r="I111" s="76">
        <v>5</v>
      </c>
      <c r="J111" s="76" t="s">
        <v>106</v>
      </c>
      <c r="K111" s="76">
        <v>1</v>
      </c>
      <c r="L111" s="76">
        <v>3</v>
      </c>
      <c r="M111" s="76">
        <v>3</v>
      </c>
      <c r="N111" s="76" t="s">
        <v>106</v>
      </c>
      <c r="O111" s="76" t="s">
        <v>106</v>
      </c>
      <c r="P111" s="76">
        <v>3</v>
      </c>
      <c r="Q111" s="76"/>
      <c r="R111" s="76"/>
      <c r="S111" s="76"/>
      <c r="T111" s="76"/>
      <c r="U111" s="76"/>
      <c r="V111" s="76"/>
      <c r="W111" s="76">
        <v>37</v>
      </c>
      <c r="X111" s="76">
        <v>4.0999999999999996</v>
      </c>
      <c r="Y111" s="195">
        <f t="shared" si="3"/>
        <v>3</v>
      </c>
      <c r="Z111" s="76">
        <f t="shared" si="4"/>
        <v>3</v>
      </c>
      <c r="AA111" s="76" t="str">
        <f t="shared" si="5"/>
        <v>-</v>
      </c>
    </row>
    <row r="112" spans="2:27" x14ac:dyDescent="0.3">
      <c r="B112" s="76" t="s">
        <v>333</v>
      </c>
      <c r="C112" s="76" t="s">
        <v>287</v>
      </c>
      <c r="D112" s="76" t="s">
        <v>267</v>
      </c>
      <c r="E112" s="76">
        <v>8</v>
      </c>
      <c r="F112" s="76">
        <v>3</v>
      </c>
      <c r="G112" s="76">
        <v>5</v>
      </c>
      <c r="H112" s="76">
        <v>5</v>
      </c>
      <c r="I112" s="76">
        <v>3</v>
      </c>
      <c r="J112" s="76" t="s">
        <v>966</v>
      </c>
      <c r="K112" s="76">
        <v>6</v>
      </c>
      <c r="L112" s="76">
        <v>1</v>
      </c>
      <c r="M112" s="76">
        <v>2</v>
      </c>
      <c r="N112" s="76">
        <v>2</v>
      </c>
      <c r="O112" s="76" t="s">
        <v>106</v>
      </c>
      <c r="P112" s="76">
        <v>2</v>
      </c>
      <c r="Q112" s="76"/>
      <c r="R112" s="76"/>
      <c r="S112" s="76"/>
      <c r="T112" s="76"/>
      <c r="U112" s="76"/>
      <c r="V112" s="76"/>
      <c r="W112" s="76">
        <v>37</v>
      </c>
      <c r="X112" s="76">
        <v>3.7</v>
      </c>
      <c r="Y112" s="195">
        <f t="shared" si="3"/>
        <v>2</v>
      </c>
      <c r="Z112" s="76">
        <f t="shared" si="4"/>
        <v>2</v>
      </c>
      <c r="AA112" s="76" t="str">
        <f t="shared" si="5"/>
        <v>-</v>
      </c>
    </row>
    <row r="113" spans="2:27" x14ac:dyDescent="0.3">
      <c r="B113" s="76" t="s">
        <v>426</v>
      </c>
      <c r="C113" s="76" t="s">
        <v>228</v>
      </c>
      <c r="D113" s="76" t="s">
        <v>267</v>
      </c>
      <c r="E113" s="76">
        <v>3</v>
      </c>
      <c r="F113" s="76">
        <v>4</v>
      </c>
      <c r="G113" s="76">
        <v>3</v>
      </c>
      <c r="H113" s="76">
        <v>2</v>
      </c>
      <c r="I113" s="76" t="s">
        <v>106</v>
      </c>
      <c r="J113" s="76" t="s">
        <v>966</v>
      </c>
      <c r="K113" s="76">
        <v>4</v>
      </c>
      <c r="L113" s="76" t="s">
        <v>106</v>
      </c>
      <c r="M113" s="76">
        <v>5</v>
      </c>
      <c r="N113" s="76">
        <v>6</v>
      </c>
      <c r="O113" s="76">
        <v>7</v>
      </c>
      <c r="P113" s="76">
        <v>3</v>
      </c>
      <c r="Q113" s="76"/>
      <c r="R113" s="76"/>
      <c r="S113" s="76"/>
      <c r="T113" s="76"/>
      <c r="U113" s="76"/>
      <c r="V113" s="76"/>
      <c r="W113" s="76">
        <v>37</v>
      </c>
      <c r="X113" s="76">
        <v>4.0999999999999996</v>
      </c>
      <c r="Y113" s="195">
        <f t="shared" si="3"/>
        <v>5.333333333333333</v>
      </c>
      <c r="Z113" s="76">
        <f t="shared" si="4"/>
        <v>3</v>
      </c>
      <c r="AA113" s="76" t="str">
        <f t="shared" si="5"/>
        <v>Lock</v>
      </c>
    </row>
    <row r="114" spans="2:27" x14ac:dyDescent="0.3">
      <c r="B114" s="76" t="s">
        <v>351</v>
      </c>
      <c r="C114" s="76" t="s">
        <v>287</v>
      </c>
      <c r="D114" s="76" t="s">
        <v>259</v>
      </c>
      <c r="E114" s="76">
        <v>9</v>
      </c>
      <c r="F114" s="76">
        <v>5</v>
      </c>
      <c r="G114" s="76">
        <v>2</v>
      </c>
      <c r="H114" s="76">
        <v>3</v>
      </c>
      <c r="I114" s="76">
        <v>2</v>
      </c>
      <c r="J114" s="76">
        <v>1</v>
      </c>
      <c r="K114" s="76">
        <v>2</v>
      </c>
      <c r="L114" s="76">
        <v>7</v>
      </c>
      <c r="M114" s="76">
        <v>1</v>
      </c>
      <c r="N114" s="76" t="s">
        <v>966</v>
      </c>
      <c r="O114" s="76">
        <v>2</v>
      </c>
      <c r="P114" s="76">
        <v>2</v>
      </c>
      <c r="Q114" s="76"/>
      <c r="R114" s="76"/>
      <c r="S114" s="76"/>
      <c r="T114" s="76"/>
      <c r="U114" s="76"/>
      <c r="V114" s="76"/>
      <c r="W114" s="76">
        <v>36</v>
      </c>
      <c r="X114" s="76">
        <v>3.3</v>
      </c>
      <c r="Y114" s="195">
        <f t="shared" si="3"/>
        <v>2</v>
      </c>
      <c r="Z114" s="76">
        <f t="shared" si="4"/>
        <v>2</v>
      </c>
      <c r="AA114" s="76" t="str">
        <f t="shared" si="5"/>
        <v>-</v>
      </c>
    </row>
    <row r="115" spans="2:27" x14ac:dyDescent="0.3">
      <c r="B115" s="76" t="s">
        <v>306</v>
      </c>
      <c r="C115" s="76" t="s">
        <v>228</v>
      </c>
      <c r="D115" s="76" t="s">
        <v>259</v>
      </c>
      <c r="E115" s="76">
        <v>7</v>
      </c>
      <c r="F115" s="76">
        <v>5</v>
      </c>
      <c r="G115" s="76">
        <v>9</v>
      </c>
      <c r="H115" s="76">
        <v>4</v>
      </c>
      <c r="I115" s="76">
        <v>4</v>
      </c>
      <c r="J115" s="76">
        <v>0</v>
      </c>
      <c r="K115" s="76">
        <v>0</v>
      </c>
      <c r="L115" s="76">
        <v>1</v>
      </c>
      <c r="M115" s="76" t="s">
        <v>106</v>
      </c>
      <c r="N115" s="76" t="s">
        <v>966</v>
      </c>
      <c r="O115" s="76">
        <v>4</v>
      </c>
      <c r="P115" s="76">
        <v>2</v>
      </c>
      <c r="Q115" s="76"/>
      <c r="R115" s="76"/>
      <c r="S115" s="76"/>
      <c r="T115" s="76"/>
      <c r="U115" s="76"/>
      <c r="V115" s="76"/>
      <c r="W115" s="76">
        <v>36</v>
      </c>
      <c r="X115" s="76">
        <v>3.6</v>
      </c>
      <c r="Y115" s="195">
        <f t="shared" si="3"/>
        <v>3</v>
      </c>
      <c r="Z115" s="76">
        <f t="shared" si="4"/>
        <v>2</v>
      </c>
      <c r="AA115" s="76" t="str">
        <f t="shared" si="5"/>
        <v>Lock</v>
      </c>
    </row>
    <row r="116" spans="2:27" x14ac:dyDescent="0.3">
      <c r="B116" s="76" t="s">
        <v>391</v>
      </c>
      <c r="C116" s="76" t="s">
        <v>287</v>
      </c>
      <c r="D116" s="76" t="s">
        <v>241</v>
      </c>
      <c r="E116" s="76">
        <v>2</v>
      </c>
      <c r="F116" s="76">
        <v>6</v>
      </c>
      <c r="G116" s="76">
        <v>3</v>
      </c>
      <c r="H116" s="76">
        <v>0</v>
      </c>
      <c r="I116" s="76">
        <v>4</v>
      </c>
      <c r="J116" s="76">
        <v>3</v>
      </c>
      <c r="K116" s="76">
        <v>4</v>
      </c>
      <c r="L116" s="76">
        <v>6</v>
      </c>
      <c r="M116" s="76" t="s">
        <v>966</v>
      </c>
      <c r="N116" s="76">
        <v>1</v>
      </c>
      <c r="O116" s="76">
        <v>6</v>
      </c>
      <c r="P116" s="76">
        <v>1</v>
      </c>
      <c r="Q116" s="76"/>
      <c r="R116" s="76"/>
      <c r="S116" s="76"/>
      <c r="T116" s="76"/>
      <c r="U116" s="76"/>
      <c r="V116" s="76"/>
      <c r="W116" s="76">
        <v>36</v>
      </c>
      <c r="X116" s="76">
        <v>3.3</v>
      </c>
      <c r="Y116" s="195">
        <f t="shared" si="3"/>
        <v>2.6666666666666665</v>
      </c>
      <c r="Z116" s="76">
        <f t="shared" si="4"/>
        <v>1</v>
      </c>
      <c r="AA116" s="76" t="str">
        <f t="shared" si="5"/>
        <v>Lock</v>
      </c>
    </row>
    <row r="117" spans="2:27" x14ac:dyDescent="0.3">
      <c r="B117" s="76" t="s">
        <v>424</v>
      </c>
      <c r="C117" s="76" t="s">
        <v>247</v>
      </c>
      <c r="D117" s="76" t="s">
        <v>243</v>
      </c>
      <c r="E117" s="76">
        <v>1</v>
      </c>
      <c r="F117" s="76">
        <v>4</v>
      </c>
      <c r="G117" s="76">
        <v>1</v>
      </c>
      <c r="H117" s="76">
        <v>4</v>
      </c>
      <c r="I117" s="76">
        <v>2</v>
      </c>
      <c r="J117" s="76">
        <v>7</v>
      </c>
      <c r="K117" s="76">
        <v>7</v>
      </c>
      <c r="L117" s="76">
        <v>4</v>
      </c>
      <c r="M117" s="76">
        <v>2</v>
      </c>
      <c r="N117" s="76">
        <v>3</v>
      </c>
      <c r="O117" s="76" t="s">
        <v>966</v>
      </c>
      <c r="P117" s="76">
        <v>1</v>
      </c>
      <c r="Q117" s="76"/>
      <c r="R117" s="76"/>
      <c r="S117" s="76"/>
      <c r="T117" s="76"/>
      <c r="U117" s="76"/>
      <c r="V117" s="76"/>
      <c r="W117" s="76">
        <v>36</v>
      </c>
      <c r="X117" s="76">
        <v>3.3</v>
      </c>
      <c r="Y117" s="195">
        <f t="shared" si="3"/>
        <v>2</v>
      </c>
      <c r="Z117" s="76">
        <f t="shared" si="4"/>
        <v>1</v>
      </c>
      <c r="AA117" s="76" t="str">
        <f t="shared" si="5"/>
        <v>Lock</v>
      </c>
    </row>
    <row r="118" spans="2:27" x14ac:dyDescent="0.3">
      <c r="B118" s="76" t="s">
        <v>359</v>
      </c>
      <c r="C118" s="76" t="s">
        <v>247</v>
      </c>
      <c r="D118" s="76" t="s">
        <v>253</v>
      </c>
      <c r="E118" s="76">
        <v>6</v>
      </c>
      <c r="F118" s="76">
        <v>5</v>
      </c>
      <c r="G118" s="76">
        <v>3</v>
      </c>
      <c r="H118" s="76">
        <v>6</v>
      </c>
      <c r="I118" s="76" t="s">
        <v>106</v>
      </c>
      <c r="J118" s="76" t="s">
        <v>106</v>
      </c>
      <c r="K118" s="76" t="s">
        <v>106</v>
      </c>
      <c r="L118" s="76" t="s">
        <v>106</v>
      </c>
      <c r="M118" s="76">
        <v>3</v>
      </c>
      <c r="N118" s="76">
        <v>4</v>
      </c>
      <c r="O118" s="76">
        <v>6</v>
      </c>
      <c r="P118" s="76">
        <v>3</v>
      </c>
      <c r="Q118" s="76"/>
      <c r="R118" s="76"/>
      <c r="S118" s="76"/>
      <c r="T118" s="76"/>
      <c r="U118" s="76"/>
      <c r="V118" s="76"/>
      <c r="W118" s="76">
        <v>36</v>
      </c>
      <c r="X118" s="76">
        <v>4.5</v>
      </c>
      <c r="Y118" s="195">
        <f t="shared" si="3"/>
        <v>4.333333333333333</v>
      </c>
      <c r="Z118" s="76">
        <f t="shared" si="4"/>
        <v>3</v>
      </c>
      <c r="AA118" s="76" t="str">
        <f t="shared" si="5"/>
        <v>Lock</v>
      </c>
    </row>
    <row r="119" spans="2:27" x14ac:dyDescent="0.3">
      <c r="B119" s="76" t="s">
        <v>393</v>
      </c>
      <c r="C119" s="76" t="s">
        <v>287</v>
      </c>
      <c r="D119" s="76" t="s">
        <v>267</v>
      </c>
      <c r="E119" s="76">
        <v>1</v>
      </c>
      <c r="F119" s="76">
        <v>1</v>
      </c>
      <c r="G119" s="76">
        <v>2</v>
      </c>
      <c r="H119" s="76">
        <v>6</v>
      </c>
      <c r="I119" s="76">
        <v>5</v>
      </c>
      <c r="J119" s="76" t="s">
        <v>966</v>
      </c>
      <c r="K119" s="76">
        <v>4</v>
      </c>
      <c r="L119" s="76">
        <v>5</v>
      </c>
      <c r="M119" s="76">
        <v>0</v>
      </c>
      <c r="N119" s="76">
        <v>3</v>
      </c>
      <c r="O119" s="76">
        <v>3</v>
      </c>
      <c r="P119" s="76">
        <v>6</v>
      </c>
      <c r="Q119" s="76"/>
      <c r="R119" s="76"/>
      <c r="S119" s="76"/>
      <c r="T119" s="76"/>
      <c r="U119" s="76"/>
      <c r="V119" s="76"/>
      <c r="W119" s="76">
        <v>36</v>
      </c>
      <c r="X119" s="76">
        <v>3.3</v>
      </c>
      <c r="Y119" s="195">
        <f t="shared" si="3"/>
        <v>4</v>
      </c>
      <c r="Z119" s="76">
        <f t="shared" si="4"/>
        <v>6</v>
      </c>
      <c r="AA119" s="76" t="str">
        <f t="shared" si="5"/>
        <v>+</v>
      </c>
    </row>
    <row r="120" spans="2:27" x14ac:dyDescent="0.3">
      <c r="B120" s="76" t="s">
        <v>330</v>
      </c>
      <c r="C120" s="76" t="s">
        <v>228</v>
      </c>
      <c r="D120" s="76" t="s">
        <v>168</v>
      </c>
      <c r="E120" s="76">
        <v>3</v>
      </c>
      <c r="F120" s="76">
        <v>3</v>
      </c>
      <c r="G120" s="76">
        <v>2</v>
      </c>
      <c r="H120" s="76">
        <v>4</v>
      </c>
      <c r="I120" s="76">
        <v>13</v>
      </c>
      <c r="J120" s="76">
        <v>1</v>
      </c>
      <c r="K120" s="76" t="s">
        <v>106</v>
      </c>
      <c r="L120" s="76" t="s">
        <v>106</v>
      </c>
      <c r="M120" s="76" t="s">
        <v>106</v>
      </c>
      <c r="N120" s="76" t="s">
        <v>106</v>
      </c>
      <c r="O120" s="76">
        <v>6</v>
      </c>
      <c r="P120" s="76">
        <v>4</v>
      </c>
      <c r="Q120" s="76"/>
      <c r="R120" s="76"/>
      <c r="S120" s="76"/>
      <c r="T120" s="76"/>
      <c r="U120" s="76"/>
      <c r="V120" s="76"/>
      <c r="W120" s="76">
        <v>36</v>
      </c>
      <c r="X120" s="76">
        <v>4.5</v>
      </c>
      <c r="Y120" s="195">
        <f t="shared" si="3"/>
        <v>5</v>
      </c>
      <c r="Z120" s="76">
        <f t="shared" si="4"/>
        <v>4</v>
      </c>
      <c r="AA120" s="76" t="str">
        <f t="shared" si="5"/>
        <v>Lock</v>
      </c>
    </row>
    <row r="121" spans="2:27" x14ac:dyDescent="0.3">
      <c r="B121" s="76" t="s">
        <v>388</v>
      </c>
      <c r="C121" s="76" t="s">
        <v>228</v>
      </c>
      <c r="D121" s="76" t="s">
        <v>321</v>
      </c>
      <c r="E121" s="76">
        <v>5</v>
      </c>
      <c r="F121" s="76">
        <v>6</v>
      </c>
      <c r="G121" s="76">
        <v>2</v>
      </c>
      <c r="H121" s="76">
        <v>3</v>
      </c>
      <c r="I121" s="76" t="s">
        <v>106</v>
      </c>
      <c r="J121" s="76" t="s">
        <v>966</v>
      </c>
      <c r="K121" s="76" t="s">
        <v>106</v>
      </c>
      <c r="L121" s="76" t="s">
        <v>106</v>
      </c>
      <c r="M121" s="76" t="s">
        <v>106</v>
      </c>
      <c r="N121" s="76">
        <v>6</v>
      </c>
      <c r="O121" s="76">
        <v>8</v>
      </c>
      <c r="P121" s="76">
        <v>6</v>
      </c>
      <c r="Q121" s="76"/>
      <c r="R121" s="76"/>
      <c r="S121" s="76"/>
      <c r="T121" s="76"/>
      <c r="U121" s="76"/>
      <c r="V121" s="76"/>
      <c r="W121" s="76">
        <v>36</v>
      </c>
      <c r="X121" s="76">
        <v>5.0999999999999996</v>
      </c>
      <c r="Y121" s="195">
        <f t="shared" si="3"/>
        <v>6.666666666666667</v>
      </c>
      <c r="Z121" s="76">
        <f t="shared" si="4"/>
        <v>6</v>
      </c>
      <c r="AA121" s="76" t="str">
        <f t="shared" si="5"/>
        <v>---</v>
      </c>
    </row>
    <row r="122" spans="2:27" x14ac:dyDescent="0.3">
      <c r="B122" s="76" t="s">
        <v>374</v>
      </c>
      <c r="C122" s="76" t="s">
        <v>228</v>
      </c>
      <c r="D122" s="76" t="s">
        <v>233</v>
      </c>
      <c r="E122" s="76">
        <v>4</v>
      </c>
      <c r="F122" s="76">
        <v>7</v>
      </c>
      <c r="G122" s="76">
        <v>2</v>
      </c>
      <c r="H122" s="76" t="s">
        <v>106</v>
      </c>
      <c r="I122" s="76">
        <v>5</v>
      </c>
      <c r="J122" s="76">
        <v>4</v>
      </c>
      <c r="K122" s="76" t="s">
        <v>106</v>
      </c>
      <c r="L122" s="76">
        <v>1</v>
      </c>
      <c r="M122" s="76" t="s">
        <v>106</v>
      </c>
      <c r="N122" s="76">
        <v>2</v>
      </c>
      <c r="O122" s="76">
        <v>9</v>
      </c>
      <c r="P122" s="76">
        <v>2</v>
      </c>
      <c r="Q122" s="76"/>
      <c r="R122" s="76"/>
      <c r="S122" s="76"/>
      <c r="T122" s="76"/>
      <c r="U122" s="76"/>
      <c r="V122" s="76"/>
      <c r="W122" s="76">
        <v>36</v>
      </c>
      <c r="X122" s="76">
        <v>4</v>
      </c>
      <c r="Y122" s="195">
        <f t="shared" si="3"/>
        <v>4.333333333333333</v>
      </c>
      <c r="Z122" s="76">
        <f t="shared" si="4"/>
        <v>2</v>
      </c>
      <c r="AA122" s="76" t="str">
        <f t="shared" si="5"/>
        <v>Lock</v>
      </c>
    </row>
    <row r="123" spans="2:27" x14ac:dyDescent="0.3">
      <c r="B123" s="76" t="s">
        <v>350</v>
      </c>
      <c r="C123" s="76" t="s">
        <v>228</v>
      </c>
      <c r="D123" s="76" t="s">
        <v>265</v>
      </c>
      <c r="E123" s="76">
        <v>9</v>
      </c>
      <c r="F123" s="76">
        <v>5</v>
      </c>
      <c r="G123" s="76">
        <v>5</v>
      </c>
      <c r="H123" s="76">
        <v>2</v>
      </c>
      <c r="I123" s="76" t="s">
        <v>106</v>
      </c>
      <c r="J123" s="76" t="s">
        <v>106</v>
      </c>
      <c r="K123" s="76" t="s">
        <v>106</v>
      </c>
      <c r="L123" s="76" t="s">
        <v>106</v>
      </c>
      <c r="M123" s="76" t="s">
        <v>106</v>
      </c>
      <c r="N123" s="76">
        <v>6</v>
      </c>
      <c r="O123" s="76">
        <v>4</v>
      </c>
      <c r="P123" s="76">
        <v>4</v>
      </c>
      <c r="Q123" s="76"/>
      <c r="R123" s="76"/>
      <c r="S123" s="76"/>
      <c r="T123" s="76"/>
      <c r="U123" s="76"/>
      <c r="V123" s="76"/>
      <c r="W123" s="76">
        <v>35</v>
      </c>
      <c r="X123" s="76">
        <v>5</v>
      </c>
      <c r="Y123" s="195">
        <f t="shared" si="3"/>
        <v>4.666666666666667</v>
      </c>
      <c r="Z123" s="76">
        <f t="shared" si="4"/>
        <v>4</v>
      </c>
      <c r="AA123" s="76" t="str">
        <f t="shared" si="5"/>
        <v>Lock</v>
      </c>
    </row>
    <row r="124" spans="2:27" x14ac:dyDescent="0.3">
      <c r="B124" s="76" t="s">
        <v>411</v>
      </c>
      <c r="C124" s="76" t="s">
        <v>228</v>
      </c>
      <c r="D124" s="76" t="s">
        <v>243</v>
      </c>
      <c r="E124" s="76">
        <v>2</v>
      </c>
      <c r="F124" s="76">
        <v>2</v>
      </c>
      <c r="G124" s="76">
        <v>1</v>
      </c>
      <c r="H124" s="76">
        <v>6</v>
      </c>
      <c r="I124" s="76">
        <v>2</v>
      </c>
      <c r="J124" s="76">
        <v>4</v>
      </c>
      <c r="K124" s="76">
        <v>3</v>
      </c>
      <c r="L124" s="76">
        <v>2</v>
      </c>
      <c r="M124" s="76">
        <v>3</v>
      </c>
      <c r="N124" s="76">
        <v>5</v>
      </c>
      <c r="O124" s="76" t="s">
        <v>966</v>
      </c>
      <c r="P124" s="76">
        <v>5</v>
      </c>
      <c r="Q124" s="76"/>
      <c r="R124" s="76"/>
      <c r="S124" s="76"/>
      <c r="T124" s="76"/>
      <c r="U124" s="76"/>
      <c r="V124" s="76"/>
      <c r="W124" s="76">
        <v>35</v>
      </c>
      <c r="X124" s="76">
        <v>3.2</v>
      </c>
      <c r="Y124" s="195">
        <f t="shared" si="3"/>
        <v>5</v>
      </c>
      <c r="Z124" s="76">
        <f t="shared" si="4"/>
        <v>5</v>
      </c>
      <c r="AA124" s="76" t="str">
        <f t="shared" si="5"/>
        <v>+</v>
      </c>
    </row>
    <row r="125" spans="2:27" x14ac:dyDescent="0.3">
      <c r="B125" s="76" t="s">
        <v>386</v>
      </c>
      <c r="C125" s="76" t="s">
        <v>287</v>
      </c>
      <c r="D125" s="76" t="s">
        <v>285</v>
      </c>
      <c r="E125" s="76">
        <v>7</v>
      </c>
      <c r="F125" s="76">
        <v>1</v>
      </c>
      <c r="G125" s="76">
        <v>5</v>
      </c>
      <c r="H125" s="76">
        <v>3</v>
      </c>
      <c r="I125" s="76" t="s">
        <v>106</v>
      </c>
      <c r="J125" s="76" t="s">
        <v>106</v>
      </c>
      <c r="K125" s="76">
        <v>8</v>
      </c>
      <c r="L125" s="76">
        <v>1</v>
      </c>
      <c r="M125" s="76" t="s">
        <v>106</v>
      </c>
      <c r="N125" s="76">
        <v>2</v>
      </c>
      <c r="O125" s="76">
        <v>4</v>
      </c>
      <c r="P125" s="76">
        <v>4</v>
      </c>
      <c r="Q125" s="76"/>
      <c r="R125" s="76"/>
      <c r="S125" s="76"/>
      <c r="T125" s="76"/>
      <c r="U125" s="76"/>
      <c r="V125" s="76"/>
      <c r="W125" s="76">
        <v>35</v>
      </c>
      <c r="X125" s="76">
        <v>3.9</v>
      </c>
      <c r="Y125" s="195">
        <f t="shared" si="3"/>
        <v>3.3333333333333335</v>
      </c>
      <c r="Z125" s="76">
        <f t="shared" si="4"/>
        <v>4</v>
      </c>
      <c r="AA125" s="76" t="str">
        <f t="shared" si="5"/>
        <v>+</v>
      </c>
    </row>
    <row r="126" spans="2:27" x14ac:dyDescent="0.3">
      <c r="B126" s="76" t="s">
        <v>427</v>
      </c>
      <c r="C126" s="76" t="s">
        <v>287</v>
      </c>
      <c r="D126" s="76" t="s">
        <v>278</v>
      </c>
      <c r="E126" s="76">
        <v>3</v>
      </c>
      <c r="F126" s="76">
        <v>5</v>
      </c>
      <c r="G126" s="76">
        <v>4</v>
      </c>
      <c r="H126" s="76" t="s">
        <v>106</v>
      </c>
      <c r="I126" s="76" t="s">
        <v>106</v>
      </c>
      <c r="J126" s="76" t="s">
        <v>966</v>
      </c>
      <c r="K126" s="76" t="s">
        <v>106</v>
      </c>
      <c r="L126" s="76">
        <v>5</v>
      </c>
      <c r="M126" s="76">
        <v>4</v>
      </c>
      <c r="N126" s="76">
        <v>3</v>
      </c>
      <c r="O126" s="76">
        <v>3</v>
      </c>
      <c r="P126" s="76">
        <v>8</v>
      </c>
      <c r="Q126" s="76"/>
      <c r="R126" s="76"/>
      <c r="S126" s="76"/>
      <c r="T126" s="76"/>
      <c r="U126" s="76"/>
      <c r="V126" s="76"/>
      <c r="W126" s="76">
        <v>35</v>
      </c>
      <c r="X126" s="76">
        <v>4.4000000000000004</v>
      </c>
      <c r="Y126" s="195">
        <f t="shared" si="3"/>
        <v>4.666666666666667</v>
      </c>
      <c r="Z126" s="76">
        <f t="shared" si="4"/>
        <v>8</v>
      </c>
      <c r="AA126" s="76" t="str">
        <f t="shared" si="5"/>
        <v>+</v>
      </c>
    </row>
    <row r="127" spans="2:27" x14ac:dyDescent="0.3">
      <c r="B127" s="76" t="s">
        <v>347</v>
      </c>
      <c r="C127" s="76" t="s">
        <v>228</v>
      </c>
      <c r="D127" s="76" t="s">
        <v>336</v>
      </c>
      <c r="E127" s="76">
        <v>6</v>
      </c>
      <c r="F127" s="76">
        <v>6</v>
      </c>
      <c r="G127" s="76">
        <v>5</v>
      </c>
      <c r="H127" s="76">
        <v>3</v>
      </c>
      <c r="I127" s="76">
        <v>2</v>
      </c>
      <c r="J127" s="76">
        <v>2</v>
      </c>
      <c r="K127" s="76">
        <v>2</v>
      </c>
      <c r="L127" s="76">
        <v>0</v>
      </c>
      <c r="M127" s="76" t="s">
        <v>966</v>
      </c>
      <c r="N127" s="76" t="s">
        <v>106</v>
      </c>
      <c r="O127" s="76">
        <v>3</v>
      </c>
      <c r="P127" s="76">
        <v>6</v>
      </c>
      <c r="Q127" s="76"/>
      <c r="R127" s="76"/>
      <c r="S127" s="76"/>
      <c r="T127" s="76"/>
      <c r="U127" s="76"/>
      <c r="V127" s="76"/>
      <c r="W127" s="76">
        <v>35</v>
      </c>
      <c r="X127" s="76">
        <v>3.5</v>
      </c>
      <c r="Y127" s="195">
        <f t="shared" si="3"/>
        <v>4.5</v>
      </c>
      <c r="Z127" s="76">
        <f t="shared" si="4"/>
        <v>6</v>
      </c>
      <c r="AA127" s="76" t="str">
        <f t="shared" si="5"/>
        <v>+</v>
      </c>
    </row>
    <row r="128" spans="2:27" x14ac:dyDescent="0.3">
      <c r="B128" s="76" t="s">
        <v>366</v>
      </c>
      <c r="C128" s="76" t="s">
        <v>287</v>
      </c>
      <c r="D128" s="76" t="s">
        <v>233</v>
      </c>
      <c r="E128" s="76">
        <v>6</v>
      </c>
      <c r="F128" s="76">
        <v>4</v>
      </c>
      <c r="G128" s="76">
        <v>5</v>
      </c>
      <c r="H128" s="76">
        <v>3</v>
      </c>
      <c r="I128" s="76">
        <v>1</v>
      </c>
      <c r="J128" s="76" t="s">
        <v>106</v>
      </c>
      <c r="K128" s="76" t="s">
        <v>106</v>
      </c>
      <c r="L128" s="76" t="s">
        <v>106</v>
      </c>
      <c r="M128" s="76">
        <v>5</v>
      </c>
      <c r="N128" s="76">
        <v>3</v>
      </c>
      <c r="O128" s="76">
        <v>5</v>
      </c>
      <c r="P128" s="76">
        <v>3</v>
      </c>
      <c r="Q128" s="76"/>
      <c r="R128" s="76"/>
      <c r="S128" s="76"/>
      <c r="T128" s="76"/>
      <c r="U128" s="76"/>
      <c r="V128" s="76"/>
      <c r="W128" s="76">
        <v>35</v>
      </c>
      <c r="X128" s="76">
        <v>3.9</v>
      </c>
      <c r="Y128" s="195">
        <f t="shared" si="3"/>
        <v>3.6666666666666665</v>
      </c>
      <c r="Z128" s="76">
        <f t="shared" si="4"/>
        <v>3</v>
      </c>
      <c r="AA128" s="76" t="str">
        <f t="shared" si="5"/>
        <v>Lock</v>
      </c>
    </row>
    <row r="129" spans="2:27" x14ac:dyDescent="0.3">
      <c r="B129" s="76" t="s">
        <v>417</v>
      </c>
      <c r="C129" s="76" t="s">
        <v>247</v>
      </c>
      <c r="D129" s="76" t="s">
        <v>299</v>
      </c>
      <c r="E129" s="76">
        <v>0</v>
      </c>
      <c r="F129" s="76">
        <v>2</v>
      </c>
      <c r="G129" s="76" t="s">
        <v>106</v>
      </c>
      <c r="H129" s="76">
        <v>4</v>
      </c>
      <c r="I129" s="76">
        <v>7</v>
      </c>
      <c r="J129" s="76">
        <v>3</v>
      </c>
      <c r="K129" s="76">
        <v>5</v>
      </c>
      <c r="L129" s="76">
        <v>5</v>
      </c>
      <c r="M129" s="76">
        <v>6</v>
      </c>
      <c r="N129" s="76">
        <v>3</v>
      </c>
      <c r="O129" s="76" t="s">
        <v>966</v>
      </c>
      <c r="P129" s="76">
        <v>0</v>
      </c>
      <c r="Q129" s="76"/>
      <c r="R129" s="76"/>
      <c r="S129" s="76"/>
      <c r="T129" s="76"/>
      <c r="U129" s="76"/>
      <c r="V129" s="76"/>
      <c r="W129" s="76">
        <v>35</v>
      </c>
      <c r="X129" s="76">
        <v>3.5</v>
      </c>
      <c r="Y129" s="195">
        <f t="shared" si="3"/>
        <v>1.5</v>
      </c>
      <c r="Z129" s="76">
        <f t="shared" si="4"/>
        <v>0</v>
      </c>
      <c r="AA129" s="76" t="str">
        <f t="shared" si="5"/>
        <v>Lock</v>
      </c>
    </row>
    <row r="130" spans="2:27" x14ac:dyDescent="0.3">
      <c r="B130" s="76" t="s">
        <v>401</v>
      </c>
      <c r="C130" s="76" t="s">
        <v>247</v>
      </c>
      <c r="D130" s="76" t="s">
        <v>324</v>
      </c>
      <c r="E130" s="76">
        <v>3</v>
      </c>
      <c r="F130" s="76">
        <v>1</v>
      </c>
      <c r="G130" s="76">
        <v>1</v>
      </c>
      <c r="H130" s="76">
        <v>4</v>
      </c>
      <c r="I130" s="76">
        <v>5</v>
      </c>
      <c r="J130" s="76">
        <v>7</v>
      </c>
      <c r="K130" s="76">
        <v>2</v>
      </c>
      <c r="L130" s="76">
        <v>1</v>
      </c>
      <c r="M130" s="76">
        <v>4</v>
      </c>
      <c r="N130" s="76" t="s">
        <v>966</v>
      </c>
      <c r="O130" s="76">
        <v>1</v>
      </c>
      <c r="P130" s="76">
        <v>5</v>
      </c>
      <c r="Q130" s="76"/>
      <c r="R130" s="76"/>
      <c r="S130" s="76"/>
      <c r="T130" s="76"/>
      <c r="U130" s="76"/>
      <c r="V130" s="76"/>
      <c r="W130" s="76">
        <v>34</v>
      </c>
      <c r="X130" s="76">
        <v>3.1</v>
      </c>
      <c r="Y130" s="195">
        <f t="shared" si="3"/>
        <v>3</v>
      </c>
      <c r="Z130" s="76">
        <f t="shared" si="4"/>
        <v>5</v>
      </c>
      <c r="AA130" s="76" t="str">
        <f t="shared" si="5"/>
        <v>+</v>
      </c>
    </row>
    <row r="131" spans="2:27" x14ac:dyDescent="0.3">
      <c r="B131" s="76" t="s">
        <v>383</v>
      </c>
      <c r="C131" s="76" t="s">
        <v>228</v>
      </c>
      <c r="D131" s="76" t="s">
        <v>324</v>
      </c>
      <c r="E131" s="76">
        <v>2</v>
      </c>
      <c r="F131" s="76">
        <v>2</v>
      </c>
      <c r="G131" s="76">
        <v>10</v>
      </c>
      <c r="H131" s="76">
        <v>2</v>
      </c>
      <c r="I131" s="76">
        <v>0</v>
      </c>
      <c r="J131" s="76">
        <v>6</v>
      </c>
      <c r="K131" s="76">
        <v>5</v>
      </c>
      <c r="L131" s="76">
        <v>1</v>
      </c>
      <c r="M131" s="76" t="s">
        <v>106</v>
      </c>
      <c r="N131" s="76" t="s">
        <v>966</v>
      </c>
      <c r="O131" s="76">
        <v>2</v>
      </c>
      <c r="P131" s="76">
        <v>4</v>
      </c>
      <c r="Q131" s="76"/>
      <c r="R131" s="76"/>
      <c r="S131" s="76"/>
      <c r="T131" s="76"/>
      <c r="U131" s="76"/>
      <c r="V131" s="76"/>
      <c r="W131" s="76">
        <v>34</v>
      </c>
      <c r="X131" s="76">
        <v>3.4</v>
      </c>
      <c r="Y131" s="195">
        <f t="shared" si="3"/>
        <v>3</v>
      </c>
      <c r="Z131" s="76">
        <f t="shared" si="4"/>
        <v>4</v>
      </c>
      <c r="AA131" s="76" t="str">
        <f t="shared" si="5"/>
        <v>+</v>
      </c>
    </row>
    <row r="132" spans="2:27" x14ac:dyDescent="0.3">
      <c r="B132" s="76" t="s">
        <v>436</v>
      </c>
      <c r="C132" s="76" t="s">
        <v>228</v>
      </c>
      <c r="D132" s="76" t="s">
        <v>168</v>
      </c>
      <c r="E132" s="76">
        <v>4</v>
      </c>
      <c r="F132" s="76">
        <v>3</v>
      </c>
      <c r="G132" s="76" t="s">
        <v>106</v>
      </c>
      <c r="H132" s="76">
        <v>3</v>
      </c>
      <c r="I132" s="76">
        <v>1</v>
      </c>
      <c r="J132" s="76" t="s">
        <v>106</v>
      </c>
      <c r="K132" s="76" t="s">
        <v>106</v>
      </c>
      <c r="L132" s="76">
        <v>1</v>
      </c>
      <c r="M132" s="76">
        <v>2</v>
      </c>
      <c r="N132" s="76">
        <v>8</v>
      </c>
      <c r="O132" s="76">
        <v>6</v>
      </c>
      <c r="P132" s="76">
        <v>6</v>
      </c>
      <c r="Q132" s="76"/>
      <c r="R132" s="76"/>
      <c r="S132" s="76"/>
      <c r="T132" s="76"/>
      <c r="U132" s="76"/>
      <c r="V132" s="76"/>
      <c r="W132" s="76">
        <v>34</v>
      </c>
      <c r="X132" s="76">
        <v>3.8</v>
      </c>
      <c r="Y132" s="195">
        <f t="shared" si="3"/>
        <v>6.666666666666667</v>
      </c>
      <c r="Z132" s="76">
        <f t="shared" si="4"/>
        <v>6</v>
      </c>
      <c r="AA132" s="76" t="str">
        <f t="shared" si="5"/>
        <v>---</v>
      </c>
    </row>
    <row r="133" spans="2:27" x14ac:dyDescent="0.3">
      <c r="B133" s="76" t="s">
        <v>380</v>
      </c>
      <c r="C133" s="76" t="s">
        <v>228</v>
      </c>
      <c r="D133" s="76" t="s">
        <v>269</v>
      </c>
      <c r="E133" s="76">
        <v>6</v>
      </c>
      <c r="F133" s="76">
        <v>4</v>
      </c>
      <c r="G133" s="76">
        <v>1</v>
      </c>
      <c r="H133" s="76">
        <v>1</v>
      </c>
      <c r="I133" s="76">
        <v>5</v>
      </c>
      <c r="J133" s="76">
        <v>4</v>
      </c>
      <c r="K133" s="76">
        <v>4</v>
      </c>
      <c r="L133" s="76" t="s">
        <v>966</v>
      </c>
      <c r="M133" s="76">
        <v>9</v>
      </c>
      <c r="N133" s="76" t="s">
        <v>106</v>
      </c>
      <c r="O133" s="76" t="s">
        <v>106</v>
      </c>
      <c r="P133" s="76" t="s">
        <v>106</v>
      </c>
      <c r="Q133" s="76"/>
      <c r="R133" s="76"/>
      <c r="S133" s="76"/>
      <c r="T133" s="76"/>
      <c r="U133" s="76"/>
      <c r="V133" s="76"/>
      <c r="W133" s="76">
        <v>34</v>
      </c>
      <c r="X133" s="76">
        <v>4.3</v>
      </c>
      <c r="Y133" s="195" t="e">
        <f t="shared" ref="Y133:Y196" si="6">IF(V133&lt;&gt;"",AVERAGE(T133:V133),IF(U133&lt;&gt;"",AVERAGE(S133:U133),IF(T133&lt;&gt;"",AVERAGE(R133:T133),IF(S133&lt;&gt;"",AVERAGE(Q133:S133),IF(R133&lt;&gt;"",AVERAGE(P133:R133),IF(Q133&lt;&gt;"",AVERAGE(O133:Q133),IF(P133&lt;&gt;"",AVERAGE(N133:P133),IF(O133&lt;&gt;"",AVERAGE(M133:O133),IF(N133&lt;&gt;"",AVERAGE(L133:N133),IF(M133&lt;&gt;"",AVERAGE(K133:M133),IF(L133&lt;&gt;"",AVERAGE(J133:L133),IF(K133&lt;&gt;"",AVERAGE(I133:K133),IF(J133&lt;&gt;"",AVERAGE(H133:J133),IF(I133&lt;&gt;"",AVERAGE(G133:I133),"Not sure"))))))))))))))</f>
        <v>#DIV/0!</v>
      </c>
      <c r="Z133" s="76" t="str">
        <f t="shared" ref="Z133:Z196" si="7">IF(V133&lt;&gt;"",V133,IF(U133&lt;&gt;"",U133,IF(T133&lt;&gt;"",T133,IF(S133&lt;&gt;"",S133,IF(R133&lt;&gt;"",R133,IF(Q133&lt;&gt;"",Q133,IF(P133&lt;&gt;"",P133,IF(O133&lt;&gt;"",O133,IF(N133&lt;&gt;"",N133,IF(M133&lt;&gt;"",M133,IF(L133&lt;&gt;"",L133,IF(K133&lt;&gt;"",K133,IF(J133&lt;&gt;"",J133,IF(I133&lt;&gt;"",I133,IF(H133&lt;&gt;"",H133,IF(G133&lt;&gt;"",G133,"Not sure"))))))))))))))))</f>
        <v>-</v>
      </c>
      <c r="AA133" s="76" t="str">
        <f t="shared" ref="AA133:AA196" si="8">IFERROR(IF(AND(Z133&lt;Y133,Z133&lt;X133),"Lock",IF(Z133&lt;X133,"-",IF(Z133&lt;Y133,"---","+"))),"")</f>
        <v/>
      </c>
    </row>
    <row r="134" spans="2:27" x14ac:dyDescent="0.3">
      <c r="B134" s="76" t="s">
        <v>416</v>
      </c>
      <c r="C134" s="76" t="s">
        <v>287</v>
      </c>
      <c r="D134" s="76" t="s">
        <v>299</v>
      </c>
      <c r="E134" s="76">
        <v>2</v>
      </c>
      <c r="F134" s="76">
        <v>2</v>
      </c>
      <c r="G134" s="76">
        <v>0</v>
      </c>
      <c r="H134" s="76">
        <v>5</v>
      </c>
      <c r="I134" s="76">
        <v>4</v>
      </c>
      <c r="J134" s="76">
        <v>4</v>
      </c>
      <c r="K134" s="76">
        <v>2</v>
      </c>
      <c r="L134" s="76">
        <v>3</v>
      </c>
      <c r="M134" s="76">
        <v>3</v>
      </c>
      <c r="N134" s="76">
        <v>0</v>
      </c>
      <c r="O134" s="76" t="s">
        <v>966</v>
      </c>
      <c r="P134" s="76">
        <v>9</v>
      </c>
      <c r="Q134" s="76"/>
      <c r="R134" s="76"/>
      <c r="S134" s="76"/>
      <c r="T134" s="76"/>
      <c r="U134" s="76"/>
      <c r="V134" s="76"/>
      <c r="W134" s="76">
        <v>34</v>
      </c>
      <c r="X134" s="76">
        <v>3.1</v>
      </c>
      <c r="Y134" s="195">
        <f t="shared" si="6"/>
        <v>4.5</v>
      </c>
      <c r="Z134" s="76">
        <f t="shared" si="7"/>
        <v>9</v>
      </c>
      <c r="AA134" s="76" t="str">
        <f t="shared" si="8"/>
        <v>+</v>
      </c>
    </row>
    <row r="135" spans="2:27" x14ac:dyDescent="0.3">
      <c r="B135" s="76" t="s">
        <v>362</v>
      </c>
      <c r="C135" s="76" t="s">
        <v>228</v>
      </c>
      <c r="D135" s="76" t="s">
        <v>299</v>
      </c>
      <c r="E135" s="76" t="s">
        <v>106</v>
      </c>
      <c r="F135" s="76">
        <v>8</v>
      </c>
      <c r="G135" s="76">
        <v>5</v>
      </c>
      <c r="H135" s="76" t="s">
        <v>106</v>
      </c>
      <c r="I135" s="76">
        <v>7</v>
      </c>
      <c r="J135" s="76">
        <v>0</v>
      </c>
      <c r="K135" s="76">
        <v>2</v>
      </c>
      <c r="L135" s="76">
        <v>2</v>
      </c>
      <c r="M135" s="76">
        <v>8</v>
      </c>
      <c r="N135" s="76">
        <v>2</v>
      </c>
      <c r="O135" s="76" t="s">
        <v>966</v>
      </c>
      <c r="P135" s="76" t="s">
        <v>106</v>
      </c>
      <c r="Q135" s="76"/>
      <c r="R135" s="76"/>
      <c r="S135" s="76"/>
      <c r="T135" s="76"/>
      <c r="U135" s="76"/>
      <c r="V135" s="76"/>
      <c r="W135" s="76">
        <v>34</v>
      </c>
      <c r="X135" s="76">
        <v>4.3</v>
      </c>
      <c r="Y135" s="195">
        <f t="shared" si="6"/>
        <v>2</v>
      </c>
      <c r="Z135" s="76" t="str">
        <f t="shared" si="7"/>
        <v>-</v>
      </c>
      <c r="AA135" s="76" t="str">
        <f t="shared" si="8"/>
        <v>+</v>
      </c>
    </row>
    <row r="136" spans="2:27" x14ac:dyDescent="0.3">
      <c r="B136" s="76" t="s">
        <v>553</v>
      </c>
      <c r="C136" s="76" t="s">
        <v>228</v>
      </c>
      <c r="D136" s="76" t="s">
        <v>283</v>
      </c>
      <c r="E136" s="76" t="s">
        <v>106</v>
      </c>
      <c r="F136" s="76" t="s">
        <v>106</v>
      </c>
      <c r="G136" s="76" t="s">
        <v>106</v>
      </c>
      <c r="H136" s="76" t="s">
        <v>106</v>
      </c>
      <c r="I136" s="76">
        <v>4</v>
      </c>
      <c r="J136" s="76">
        <v>1</v>
      </c>
      <c r="K136" s="76">
        <v>3</v>
      </c>
      <c r="L136" s="76">
        <v>9</v>
      </c>
      <c r="M136" s="76">
        <v>6</v>
      </c>
      <c r="N136" s="76">
        <v>2</v>
      </c>
      <c r="O136" s="76">
        <v>6</v>
      </c>
      <c r="P136" s="76">
        <v>3</v>
      </c>
      <c r="Q136" s="76"/>
      <c r="R136" s="76"/>
      <c r="S136" s="76"/>
      <c r="T136" s="76"/>
      <c r="U136" s="76"/>
      <c r="V136" s="76"/>
      <c r="W136" s="76">
        <v>34</v>
      </c>
      <c r="X136" s="76">
        <v>4.3</v>
      </c>
      <c r="Y136" s="195">
        <f t="shared" si="6"/>
        <v>3.6666666666666665</v>
      </c>
      <c r="Z136" s="76">
        <f t="shared" si="7"/>
        <v>3</v>
      </c>
      <c r="AA136" s="76" t="str">
        <f t="shared" si="8"/>
        <v>Lock</v>
      </c>
    </row>
    <row r="137" spans="2:27" x14ac:dyDescent="0.3">
      <c r="B137" s="76" t="s">
        <v>408</v>
      </c>
      <c r="C137" s="76" t="s">
        <v>247</v>
      </c>
      <c r="D137" s="76" t="s">
        <v>249</v>
      </c>
      <c r="E137" s="76">
        <v>4</v>
      </c>
      <c r="F137" s="76">
        <v>5</v>
      </c>
      <c r="G137" s="76">
        <v>2</v>
      </c>
      <c r="H137" s="76" t="s">
        <v>106</v>
      </c>
      <c r="I137" s="76">
        <v>2</v>
      </c>
      <c r="J137" s="76">
        <v>4</v>
      </c>
      <c r="K137" s="76">
        <v>1</v>
      </c>
      <c r="L137" s="76">
        <v>7</v>
      </c>
      <c r="M137" s="76">
        <v>5</v>
      </c>
      <c r="N137" s="76" t="s">
        <v>966</v>
      </c>
      <c r="O137" s="76">
        <v>3</v>
      </c>
      <c r="P137" s="76" t="s">
        <v>106</v>
      </c>
      <c r="Q137" s="76"/>
      <c r="R137" s="76"/>
      <c r="S137" s="76"/>
      <c r="T137" s="76"/>
      <c r="U137" s="76"/>
      <c r="V137" s="76"/>
      <c r="W137" s="76">
        <v>33</v>
      </c>
      <c r="X137" s="76">
        <v>3.7</v>
      </c>
      <c r="Y137" s="195">
        <f t="shared" si="6"/>
        <v>3</v>
      </c>
      <c r="Z137" s="76" t="str">
        <f t="shared" si="7"/>
        <v>-</v>
      </c>
      <c r="AA137" s="76" t="str">
        <f t="shared" si="8"/>
        <v>+</v>
      </c>
    </row>
    <row r="138" spans="2:27" x14ac:dyDescent="0.3">
      <c r="B138" s="76" t="s">
        <v>409</v>
      </c>
      <c r="C138" s="76" t="s">
        <v>287</v>
      </c>
      <c r="D138" s="76" t="s">
        <v>237</v>
      </c>
      <c r="E138" s="76">
        <v>5</v>
      </c>
      <c r="F138" s="76">
        <v>1</v>
      </c>
      <c r="G138" s="76">
        <v>2</v>
      </c>
      <c r="H138" s="76">
        <v>1</v>
      </c>
      <c r="I138" s="76">
        <v>4</v>
      </c>
      <c r="J138" s="76">
        <v>2</v>
      </c>
      <c r="K138" s="76">
        <v>2</v>
      </c>
      <c r="L138" s="76">
        <v>3</v>
      </c>
      <c r="M138" s="76">
        <v>2</v>
      </c>
      <c r="N138" s="76" t="s">
        <v>966</v>
      </c>
      <c r="O138" s="76">
        <v>4</v>
      </c>
      <c r="P138" s="76">
        <v>7</v>
      </c>
      <c r="Q138" s="76"/>
      <c r="R138" s="76"/>
      <c r="S138" s="76"/>
      <c r="T138" s="76"/>
      <c r="U138" s="76"/>
      <c r="V138" s="76"/>
      <c r="W138" s="76">
        <v>33</v>
      </c>
      <c r="X138" s="76">
        <v>3</v>
      </c>
      <c r="Y138" s="195">
        <f t="shared" si="6"/>
        <v>5.5</v>
      </c>
      <c r="Z138" s="76">
        <f t="shared" si="7"/>
        <v>7</v>
      </c>
      <c r="AA138" s="76" t="str">
        <f t="shared" si="8"/>
        <v>+</v>
      </c>
    </row>
    <row r="139" spans="2:27" x14ac:dyDescent="0.3">
      <c r="B139" s="76" t="s">
        <v>392</v>
      </c>
      <c r="C139" s="76" t="s">
        <v>247</v>
      </c>
      <c r="D139" s="76" t="s">
        <v>261</v>
      </c>
      <c r="E139" s="76">
        <v>4</v>
      </c>
      <c r="F139" s="76">
        <v>4</v>
      </c>
      <c r="G139" s="76" t="s">
        <v>106</v>
      </c>
      <c r="H139" s="76">
        <v>6</v>
      </c>
      <c r="I139" s="76">
        <v>1</v>
      </c>
      <c r="J139" s="76">
        <v>4</v>
      </c>
      <c r="K139" s="76">
        <v>2</v>
      </c>
      <c r="L139" s="76" t="s">
        <v>106</v>
      </c>
      <c r="M139" s="76" t="s">
        <v>966</v>
      </c>
      <c r="N139" s="76">
        <v>3</v>
      </c>
      <c r="O139" s="76">
        <v>7</v>
      </c>
      <c r="P139" s="76">
        <v>2</v>
      </c>
      <c r="Q139" s="76"/>
      <c r="R139" s="76"/>
      <c r="S139" s="76"/>
      <c r="T139" s="76"/>
      <c r="U139" s="76"/>
      <c r="V139" s="76"/>
      <c r="W139" s="76">
        <v>33</v>
      </c>
      <c r="X139" s="76">
        <v>3.7</v>
      </c>
      <c r="Y139" s="195">
        <f t="shared" si="6"/>
        <v>4</v>
      </c>
      <c r="Z139" s="76">
        <f t="shared" si="7"/>
        <v>2</v>
      </c>
      <c r="AA139" s="76" t="str">
        <f t="shared" si="8"/>
        <v>Lock</v>
      </c>
    </row>
    <row r="140" spans="2:27" x14ac:dyDescent="0.3">
      <c r="B140" s="76" t="s">
        <v>329</v>
      </c>
      <c r="C140" s="76" t="s">
        <v>247</v>
      </c>
      <c r="D140" s="76" t="s">
        <v>231</v>
      </c>
      <c r="E140" s="76">
        <v>2</v>
      </c>
      <c r="F140" s="76">
        <v>8</v>
      </c>
      <c r="G140" s="76">
        <v>6</v>
      </c>
      <c r="H140" s="76">
        <v>4</v>
      </c>
      <c r="I140" s="76">
        <v>5</v>
      </c>
      <c r="J140" s="76">
        <v>4</v>
      </c>
      <c r="K140" s="76" t="s">
        <v>966</v>
      </c>
      <c r="L140" s="76">
        <v>4</v>
      </c>
      <c r="M140" s="76" t="s">
        <v>106</v>
      </c>
      <c r="N140" s="76" t="s">
        <v>106</v>
      </c>
      <c r="O140" s="76" t="s">
        <v>106</v>
      </c>
      <c r="P140" s="76" t="s">
        <v>106</v>
      </c>
      <c r="Q140" s="76"/>
      <c r="R140" s="76"/>
      <c r="S140" s="76"/>
      <c r="T140" s="76"/>
      <c r="U140" s="76"/>
      <c r="V140" s="76"/>
      <c r="W140" s="76">
        <v>33</v>
      </c>
      <c r="X140" s="76">
        <v>4.7</v>
      </c>
      <c r="Y140" s="195" t="e">
        <f t="shared" si="6"/>
        <v>#DIV/0!</v>
      </c>
      <c r="Z140" s="76" t="str">
        <f t="shared" si="7"/>
        <v>-</v>
      </c>
      <c r="AA140" s="76" t="str">
        <f t="shared" si="8"/>
        <v/>
      </c>
    </row>
    <row r="141" spans="2:27" x14ac:dyDescent="0.3">
      <c r="B141" s="76" t="s">
        <v>437</v>
      </c>
      <c r="C141" s="76" t="s">
        <v>247</v>
      </c>
      <c r="D141" s="76" t="s">
        <v>321</v>
      </c>
      <c r="E141" s="76">
        <v>2</v>
      </c>
      <c r="F141" s="76">
        <v>5</v>
      </c>
      <c r="G141" s="76">
        <v>2</v>
      </c>
      <c r="H141" s="76">
        <v>1</v>
      </c>
      <c r="I141" s="76">
        <v>1</v>
      </c>
      <c r="J141" s="76" t="s">
        <v>966</v>
      </c>
      <c r="K141" s="76">
        <v>3</v>
      </c>
      <c r="L141" s="76">
        <v>1</v>
      </c>
      <c r="M141" s="76">
        <v>3</v>
      </c>
      <c r="N141" s="76">
        <v>7</v>
      </c>
      <c r="O141" s="76">
        <v>4</v>
      </c>
      <c r="P141" s="76">
        <v>4</v>
      </c>
      <c r="Q141" s="76"/>
      <c r="R141" s="76"/>
      <c r="S141" s="76"/>
      <c r="T141" s="76"/>
      <c r="U141" s="76"/>
      <c r="V141" s="76"/>
      <c r="W141" s="76">
        <v>33</v>
      </c>
      <c r="X141" s="76">
        <v>3</v>
      </c>
      <c r="Y141" s="195">
        <f t="shared" si="6"/>
        <v>5</v>
      </c>
      <c r="Z141" s="76">
        <f t="shared" si="7"/>
        <v>4</v>
      </c>
      <c r="AA141" s="76" t="str">
        <f t="shared" si="8"/>
        <v>---</v>
      </c>
    </row>
    <row r="142" spans="2:27" x14ac:dyDescent="0.3">
      <c r="B142" s="76" t="s">
        <v>379</v>
      </c>
      <c r="C142" s="76" t="s">
        <v>287</v>
      </c>
      <c r="D142" s="76" t="s">
        <v>233</v>
      </c>
      <c r="E142" s="76">
        <v>4</v>
      </c>
      <c r="F142" s="76">
        <v>4</v>
      </c>
      <c r="G142" s="76">
        <v>4</v>
      </c>
      <c r="H142" s="76">
        <v>1</v>
      </c>
      <c r="I142" s="76">
        <v>4</v>
      </c>
      <c r="J142" s="76">
        <v>3</v>
      </c>
      <c r="K142" s="76">
        <v>5</v>
      </c>
      <c r="L142" s="76">
        <v>7</v>
      </c>
      <c r="M142" s="76">
        <v>1</v>
      </c>
      <c r="N142" s="76">
        <v>0</v>
      </c>
      <c r="O142" s="76" t="s">
        <v>106</v>
      </c>
      <c r="P142" s="76" t="s">
        <v>106</v>
      </c>
      <c r="Q142" s="76"/>
      <c r="R142" s="76"/>
      <c r="S142" s="76"/>
      <c r="T142" s="76"/>
      <c r="U142" s="76"/>
      <c r="V142" s="76"/>
      <c r="W142" s="76">
        <v>33</v>
      </c>
      <c r="X142" s="76">
        <v>3.3</v>
      </c>
      <c r="Y142" s="195">
        <f t="shared" si="6"/>
        <v>0</v>
      </c>
      <c r="Z142" s="76" t="str">
        <f t="shared" si="7"/>
        <v>-</v>
      </c>
      <c r="AA142" s="76" t="str">
        <f t="shared" si="8"/>
        <v>+</v>
      </c>
    </row>
    <row r="143" spans="2:27" x14ac:dyDescent="0.3">
      <c r="B143" s="76" t="s">
        <v>415</v>
      </c>
      <c r="C143" s="76" t="s">
        <v>287</v>
      </c>
      <c r="D143" s="76" t="s">
        <v>245</v>
      </c>
      <c r="E143" s="76">
        <v>2</v>
      </c>
      <c r="F143" s="76">
        <v>7</v>
      </c>
      <c r="G143" s="76">
        <v>1</v>
      </c>
      <c r="H143" s="76">
        <v>3</v>
      </c>
      <c r="I143" s="76">
        <v>0</v>
      </c>
      <c r="J143" s="76">
        <v>3</v>
      </c>
      <c r="K143" s="76">
        <v>2</v>
      </c>
      <c r="L143" s="76">
        <v>1</v>
      </c>
      <c r="M143" s="76" t="s">
        <v>966</v>
      </c>
      <c r="N143" s="76">
        <v>6</v>
      </c>
      <c r="O143" s="76">
        <v>6</v>
      </c>
      <c r="P143" s="76">
        <v>2</v>
      </c>
      <c r="Q143" s="76"/>
      <c r="R143" s="76"/>
      <c r="S143" s="76"/>
      <c r="T143" s="76"/>
      <c r="U143" s="76"/>
      <c r="V143" s="76"/>
      <c r="W143" s="76">
        <v>33</v>
      </c>
      <c r="X143" s="76">
        <v>3</v>
      </c>
      <c r="Y143" s="195">
        <f t="shared" si="6"/>
        <v>4.666666666666667</v>
      </c>
      <c r="Z143" s="76">
        <f t="shared" si="7"/>
        <v>2</v>
      </c>
      <c r="AA143" s="76" t="str">
        <f t="shared" si="8"/>
        <v>Lock</v>
      </c>
    </row>
    <row r="144" spans="2:27" x14ac:dyDescent="0.3">
      <c r="B144" s="76" t="s">
        <v>364</v>
      </c>
      <c r="C144" s="76" t="s">
        <v>228</v>
      </c>
      <c r="D144" s="76" t="s">
        <v>324</v>
      </c>
      <c r="E144" s="76">
        <v>5</v>
      </c>
      <c r="F144" s="76">
        <v>6</v>
      </c>
      <c r="G144" s="76">
        <v>3</v>
      </c>
      <c r="H144" s="76">
        <v>4</v>
      </c>
      <c r="I144" s="76">
        <v>1</v>
      </c>
      <c r="J144" s="76" t="s">
        <v>106</v>
      </c>
      <c r="K144" s="76">
        <v>1</v>
      </c>
      <c r="L144" s="76">
        <v>1</v>
      </c>
      <c r="M144" s="76" t="s">
        <v>106</v>
      </c>
      <c r="N144" s="76" t="s">
        <v>966</v>
      </c>
      <c r="O144" s="76">
        <v>3</v>
      </c>
      <c r="P144" s="76">
        <v>8</v>
      </c>
      <c r="Q144" s="76"/>
      <c r="R144" s="76"/>
      <c r="S144" s="76"/>
      <c r="T144" s="76"/>
      <c r="U144" s="76"/>
      <c r="V144" s="76"/>
      <c r="W144" s="76">
        <v>32</v>
      </c>
      <c r="X144" s="76">
        <v>3.6</v>
      </c>
      <c r="Y144" s="195">
        <f t="shared" si="6"/>
        <v>5.5</v>
      </c>
      <c r="Z144" s="76">
        <f t="shared" si="7"/>
        <v>8</v>
      </c>
      <c r="AA144" s="76" t="str">
        <f t="shared" si="8"/>
        <v>+</v>
      </c>
    </row>
    <row r="145" spans="2:27" x14ac:dyDescent="0.3">
      <c r="B145" s="76" t="s">
        <v>370</v>
      </c>
      <c r="C145" s="76" t="s">
        <v>247</v>
      </c>
      <c r="D145" s="76" t="s">
        <v>285</v>
      </c>
      <c r="E145" s="76">
        <v>7</v>
      </c>
      <c r="F145" s="76">
        <v>2</v>
      </c>
      <c r="G145" s="76">
        <v>2</v>
      </c>
      <c r="H145" s="76">
        <v>4</v>
      </c>
      <c r="I145" s="76">
        <v>3</v>
      </c>
      <c r="J145" s="76">
        <v>4</v>
      </c>
      <c r="K145" s="76">
        <v>1</v>
      </c>
      <c r="L145" s="76">
        <v>3</v>
      </c>
      <c r="M145" s="76">
        <v>1</v>
      </c>
      <c r="N145" s="76">
        <v>4</v>
      </c>
      <c r="O145" s="76">
        <v>1</v>
      </c>
      <c r="P145" s="76" t="s">
        <v>106</v>
      </c>
      <c r="Q145" s="76"/>
      <c r="R145" s="76"/>
      <c r="S145" s="76"/>
      <c r="T145" s="76"/>
      <c r="U145" s="76"/>
      <c r="V145" s="76"/>
      <c r="W145" s="76">
        <v>32</v>
      </c>
      <c r="X145" s="76">
        <v>2.9</v>
      </c>
      <c r="Y145" s="195">
        <f t="shared" si="6"/>
        <v>2.5</v>
      </c>
      <c r="Z145" s="76" t="str">
        <f t="shared" si="7"/>
        <v>-</v>
      </c>
      <c r="AA145" s="76" t="str">
        <f t="shared" si="8"/>
        <v>+</v>
      </c>
    </row>
    <row r="146" spans="2:27" x14ac:dyDescent="0.3">
      <c r="B146" s="76" t="s">
        <v>418</v>
      </c>
      <c r="C146" s="76" t="s">
        <v>287</v>
      </c>
      <c r="D146" s="76" t="s">
        <v>251</v>
      </c>
      <c r="E146" s="76">
        <v>2</v>
      </c>
      <c r="F146" s="76">
        <v>1</v>
      </c>
      <c r="G146" s="76">
        <v>6</v>
      </c>
      <c r="H146" s="76">
        <v>1</v>
      </c>
      <c r="I146" s="76">
        <v>3</v>
      </c>
      <c r="J146" s="76">
        <v>0</v>
      </c>
      <c r="K146" s="76">
        <v>4</v>
      </c>
      <c r="L146" s="76">
        <v>4</v>
      </c>
      <c r="M146" s="76" t="s">
        <v>966</v>
      </c>
      <c r="N146" s="76">
        <v>6</v>
      </c>
      <c r="O146" s="76">
        <v>5</v>
      </c>
      <c r="P146" s="76" t="s">
        <v>106</v>
      </c>
      <c r="Q146" s="76"/>
      <c r="R146" s="76"/>
      <c r="S146" s="76"/>
      <c r="T146" s="76"/>
      <c r="U146" s="76"/>
      <c r="V146" s="76"/>
      <c r="W146" s="76">
        <v>32</v>
      </c>
      <c r="X146" s="76">
        <v>3.2</v>
      </c>
      <c r="Y146" s="195">
        <f t="shared" si="6"/>
        <v>5.5</v>
      </c>
      <c r="Z146" s="76" t="str">
        <f t="shared" si="7"/>
        <v>-</v>
      </c>
      <c r="AA146" s="76" t="str">
        <f t="shared" si="8"/>
        <v>+</v>
      </c>
    </row>
    <row r="147" spans="2:27" x14ac:dyDescent="0.3">
      <c r="B147" s="76" t="s">
        <v>304</v>
      </c>
      <c r="C147" s="76" t="s">
        <v>287</v>
      </c>
      <c r="D147" s="76" t="s">
        <v>259</v>
      </c>
      <c r="E147" s="76">
        <v>9</v>
      </c>
      <c r="F147" s="76">
        <v>1</v>
      </c>
      <c r="G147" s="76">
        <v>11</v>
      </c>
      <c r="H147" s="76">
        <v>6</v>
      </c>
      <c r="I147" s="76">
        <v>2</v>
      </c>
      <c r="J147" s="76">
        <v>2</v>
      </c>
      <c r="K147" s="76">
        <v>0</v>
      </c>
      <c r="L147" s="76" t="s">
        <v>106</v>
      </c>
      <c r="M147" s="76" t="s">
        <v>106</v>
      </c>
      <c r="N147" s="76" t="s">
        <v>966</v>
      </c>
      <c r="O147" s="76" t="s">
        <v>106</v>
      </c>
      <c r="P147" s="76" t="s">
        <v>106</v>
      </c>
      <c r="Q147" s="76"/>
      <c r="R147" s="76"/>
      <c r="S147" s="76"/>
      <c r="T147" s="76"/>
      <c r="U147" s="76"/>
      <c r="V147" s="76"/>
      <c r="W147" s="76">
        <v>31</v>
      </c>
      <c r="X147" s="76">
        <v>4.4000000000000004</v>
      </c>
      <c r="Y147" s="195" t="e">
        <f t="shared" si="6"/>
        <v>#DIV/0!</v>
      </c>
      <c r="Z147" s="76" t="str">
        <f t="shared" si="7"/>
        <v>-</v>
      </c>
      <c r="AA147" s="76" t="str">
        <f t="shared" si="8"/>
        <v/>
      </c>
    </row>
    <row r="148" spans="2:27" x14ac:dyDescent="0.3">
      <c r="B148" s="76" t="s">
        <v>384</v>
      </c>
      <c r="C148" s="76" t="s">
        <v>287</v>
      </c>
      <c r="D148" s="76" t="s">
        <v>276</v>
      </c>
      <c r="E148" s="76">
        <v>4</v>
      </c>
      <c r="F148" s="76">
        <v>3</v>
      </c>
      <c r="G148" s="76">
        <v>3</v>
      </c>
      <c r="H148" s="76">
        <v>1</v>
      </c>
      <c r="I148" s="76">
        <v>5</v>
      </c>
      <c r="J148" s="76">
        <v>2</v>
      </c>
      <c r="K148" s="76">
        <v>5</v>
      </c>
      <c r="L148" s="76">
        <v>3</v>
      </c>
      <c r="M148" s="76">
        <v>2</v>
      </c>
      <c r="N148" s="76">
        <v>3</v>
      </c>
      <c r="O148" s="76" t="s">
        <v>966</v>
      </c>
      <c r="P148" s="76">
        <v>0</v>
      </c>
      <c r="Q148" s="76"/>
      <c r="R148" s="76"/>
      <c r="S148" s="76"/>
      <c r="T148" s="76"/>
      <c r="U148" s="76"/>
      <c r="V148" s="76"/>
      <c r="W148" s="76">
        <v>31</v>
      </c>
      <c r="X148" s="76">
        <v>2.8</v>
      </c>
      <c r="Y148" s="195">
        <f t="shared" si="6"/>
        <v>1.5</v>
      </c>
      <c r="Z148" s="76">
        <f t="shared" si="7"/>
        <v>0</v>
      </c>
      <c r="AA148" s="76" t="str">
        <f t="shared" si="8"/>
        <v>Lock</v>
      </c>
    </row>
    <row r="149" spans="2:27" x14ac:dyDescent="0.3">
      <c r="B149" s="76" t="s">
        <v>354</v>
      </c>
      <c r="C149" s="76" t="s">
        <v>287</v>
      </c>
      <c r="D149" s="76" t="s">
        <v>239</v>
      </c>
      <c r="E149" s="76">
        <v>6</v>
      </c>
      <c r="F149" s="76">
        <v>5</v>
      </c>
      <c r="G149" s="76">
        <v>6</v>
      </c>
      <c r="H149" s="76">
        <v>2</v>
      </c>
      <c r="I149" s="76">
        <v>2</v>
      </c>
      <c r="J149" s="76" t="s">
        <v>106</v>
      </c>
      <c r="K149" s="76">
        <v>5</v>
      </c>
      <c r="L149" s="76">
        <v>2</v>
      </c>
      <c r="M149" s="76">
        <v>1</v>
      </c>
      <c r="N149" s="76">
        <v>1</v>
      </c>
      <c r="O149" s="76">
        <v>1</v>
      </c>
      <c r="P149" s="76">
        <v>0</v>
      </c>
      <c r="Q149" s="76"/>
      <c r="R149" s="76"/>
      <c r="S149" s="76"/>
      <c r="T149" s="76"/>
      <c r="U149" s="76"/>
      <c r="V149" s="76"/>
      <c r="W149" s="76">
        <v>31</v>
      </c>
      <c r="X149" s="76">
        <v>2.8</v>
      </c>
      <c r="Y149" s="195">
        <f t="shared" si="6"/>
        <v>0.66666666666666663</v>
      </c>
      <c r="Z149" s="76">
        <f t="shared" si="7"/>
        <v>0</v>
      </c>
      <c r="AA149" s="76" t="str">
        <f t="shared" si="8"/>
        <v>Lock</v>
      </c>
    </row>
    <row r="150" spans="2:27" x14ac:dyDescent="0.3">
      <c r="B150" s="76" t="s">
        <v>429</v>
      </c>
      <c r="C150" s="76" t="s">
        <v>228</v>
      </c>
      <c r="D150" s="76" t="s">
        <v>321</v>
      </c>
      <c r="E150" s="76">
        <v>2</v>
      </c>
      <c r="F150" s="76">
        <v>4</v>
      </c>
      <c r="G150" s="76">
        <v>3</v>
      </c>
      <c r="H150" s="76" t="s">
        <v>106</v>
      </c>
      <c r="I150" s="76">
        <v>3</v>
      </c>
      <c r="J150" s="76" t="s">
        <v>966</v>
      </c>
      <c r="K150" s="76">
        <v>2</v>
      </c>
      <c r="L150" s="76">
        <v>0</v>
      </c>
      <c r="M150" s="76">
        <v>1</v>
      </c>
      <c r="N150" s="76">
        <v>8</v>
      </c>
      <c r="O150" s="76">
        <v>2</v>
      </c>
      <c r="P150" s="76">
        <v>6</v>
      </c>
      <c r="Q150" s="76"/>
      <c r="R150" s="76"/>
      <c r="S150" s="76"/>
      <c r="T150" s="76"/>
      <c r="U150" s="76"/>
      <c r="V150" s="76"/>
      <c r="W150" s="76">
        <v>31</v>
      </c>
      <c r="X150" s="76">
        <v>3.1</v>
      </c>
      <c r="Y150" s="195">
        <f t="shared" si="6"/>
        <v>5.333333333333333</v>
      </c>
      <c r="Z150" s="76">
        <f t="shared" si="7"/>
        <v>6</v>
      </c>
      <c r="AA150" s="76" t="str">
        <f t="shared" si="8"/>
        <v>+</v>
      </c>
    </row>
    <row r="151" spans="2:27" x14ac:dyDescent="0.3">
      <c r="B151" s="76" t="s">
        <v>614</v>
      </c>
      <c r="C151" s="76" t="s">
        <v>228</v>
      </c>
      <c r="D151" s="76" t="s">
        <v>336</v>
      </c>
      <c r="E151" s="76">
        <v>1</v>
      </c>
      <c r="F151" s="76" t="s">
        <v>106</v>
      </c>
      <c r="G151" s="76" t="s">
        <v>106</v>
      </c>
      <c r="H151" s="76" t="s">
        <v>106</v>
      </c>
      <c r="I151" s="76" t="s">
        <v>106</v>
      </c>
      <c r="J151" s="76">
        <v>4</v>
      </c>
      <c r="K151" s="76">
        <v>8</v>
      </c>
      <c r="L151" s="76">
        <v>3</v>
      </c>
      <c r="M151" s="76" t="s">
        <v>966</v>
      </c>
      <c r="N151" s="76">
        <v>2</v>
      </c>
      <c r="O151" s="76">
        <v>13</v>
      </c>
      <c r="P151" s="76" t="s">
        <v>106</v>
      </c>
      <c r="Q151" s="76"/>
      <c r="R151" s="76"/>
      <c r="S151" s="76"/>
      <c r="T151" s="76"/>
      <c r="U151" s="76"/>
      <c r="V151" s="76"/>
      <c r="W151" s="76">
        <v>31</v>
      </c>
      <c r="X151" s="76">
        <v>5.2</v>
      </c>
      <c r="Y151" s="195">
        <f t="shared" si="6"/>
        <v>7.5</v>
      </c>
      <c r="Z151" s="76" t="str">
        <f t="shared" si="7"/>
        <v>-</v>
      </c>
      <c r="AA151" s="76" t="str">
        <f t="shared" si="8"/>
        <v>+</v>
      </c>
    </row>
    <row r="152" spans="2:27" x14ac:dyDescent="0.3">
      <c r="B152" s="76" t="s">
        <v>398</v>
      </c>
      <c r="C152" s="76" t="s">
        <v>247</v>
      </c>
      <c r="D152" s="76" t="s">
        <v>263</v>
      </c>
      <c r="E152" s="76">
        <v>3</v>
      </c>
      <c r="F152" s="76">
        <v>2</v>
      </c>
      <c r="G152" s="76">
        <v>3</v>
      </c>
      <c r="H152" s="76">
        <v>4</v>
      </c>
      <c r="I152" s="76">
        <v>3</v>
      </c>
      <c r="J152" s="76">
        <v>1</v>
      </c>
      <c r="K152" s="76">
        <v>4</v>
      </c>
      <c r="L152" s="76">
        <v>2</v>
      </c>
      <c r="M152" s="76">
        <v>4</v>
      </c>
      <c r="N152" s="76">
        <v>2</v>
      </c>
      <c r="O152" s="76" t="s">
        <v>966</v>
      </c>
      <c r="P152" s="76">
        <v>3</v>
      </c>
      <c r="Q152" s="76"/>
      <c r="R152" s="76"/>
      <c r="S152" s="76"/>
      <c r="T152" s="76"/>
      <c r="U152" s="76"/>
      <c r="V152" s="76"/>
      <c r="W152" s="76">
        <v>31</v>
      </c>
      <c r="X152" s="76">
        <v>2.8</v>
      </c>
      <c r="Y152" s="195">
        <f t="shared" si="6"/>
        <v>2.5</v>
      </c>
      <c r="Z152" s="76">
        <f t="shared" si="7"/>
        <v>3</v>
      </c>
      <c r="AA152" s="76" t="str">
        <f t="shared" si="8"/>
        <v>+</v>
      </c>
    </row>
    <row r="153" spans="2:27" x14ac:dyDescent="0.3">
      <c r="B153" s="76" t="s">
        <v>404</v>
      </c>
      <c r="C153" s="76" t="s">
        <v>287</v>
      </c>
      <c r="D153" s="76" t="s">
        <v>168</v>
      </c>
      <c r="E153" s="76">
        <v>6</v>
      </c>
      <c r="F153" s="76">
        <v>3</v>
      </c>
      <c r="G153" s="76">
        <v>3</v>
      </c>
      <c r="H153" s="76">
        <v>2</v>
      </c>
      <c r="I153" s="76">
        <v>0</v>
      </c>
      <c r="J153" s="76">
        <v>6</v>
      </c>
      <c r="K153" s="76">
        <v>0</v>
      </c>
      <c r="L153" s="76">
        <v>1</v>
      </c>
      <c r="M153" s="76">
        <v>4</v>
      </c>
      <c r="N153" s="76">
        <v>0</v>
      </c>
      <c r="O153" s="76">
        <v>1</v>
      </c>
      <c r="P153" s="76">
        <v>4</v>
      </c>
      <c r="Q153" s="76"/>
      <c r="R153" s="76"/>
      <c r="S153" s="76"/>
      <c r="T153" s="76"/>
      <c r="U153" s="76"/>
      <c r="V153" s="76"/>
      <c r="W153" s="76">
        <v>30</v>
      </c>
      <c r="X153" s="76">
        <v>2.5</v>
      </c>
      <c r="Y153" s="195">
        <f t="shared" si="6"/>
        <v>1.6666666666666667</v>
      </c>
      <c r="Z153" s="76">
        <f t="shared" si="7"/>
        <v>4</v>
      </c>
      <c r="AA153" s="76" t="str">
        <f t="shared" si="8"/>
        <v>+</v>
      </c>
    </row>
    <row r="154" spans="2:27" x14ac:dyDescent="0.3">
      <c r="B154" s="76" t="s">
        <v>448</v>
      </c>
      <c r="C154" s="76" t="s">
        <v>228</v>
      </c>
      <c r="D154" s="76" t="s">
        <v>265</v>
      </c>
      <c r="E154" s="76" t="s">
        <v>106</v>
      </c>
      <c r="F154" s="76" t="s">
        <v>106</v>
      </c>
      <c r="G154" s="76">
        <v>1</v>
      </c>
      <c r="H154" s="76">
        <v>6</v>
      </c>
      <c r="I154" s="76">
        <v>3</v>
      </c>
      <c r="J154" s="76">
        <v>7</v>
      </c>
      <c r="K154" s="76">
        <v>6</v>
      </c>
      <c r="L154" s="76">
        <v>1</v>
      </c>
      <c r="M154" s="76">
        <v>5</v>
      </c>
      <c r="N154" s="76" t="s">
        <v>106</v>
      </c>
      <c r="O154" s="76">
        <v>1</v>
      </c>
      <c r="P154" s="76" t="s">
        <v>106</v>
      </c>
      <c r="Q154" s="76"/>
      <c r="R154" s="76"/>
      <c r="S154" s="76"/>
      <c r="T154" s="76"/>
      <c r="U154" s="76"/>
      <c r="V154" s="76"/>
      <c r="W154" s="76">
        <v>30</v>
      </c>
      <c r="X154" s="76">
        <v>3.8</v>
      </c>
      <c r="Y154" s="195">
        <f t="shared" si="6"/>
        <v>1</v>
      </c>
      <c r="Z154" s="76" t="str">
        <f t="shared" si="7"/>
        <v>-</v>
      </c>
      <c r="AA154" s="76" t="str">
        <f t="shared" si="8"/>
        <v>+</v>
      </c>
    </row>
    <row r="155" spans="2:27" x14ac:dyDescent="0.3">
      <c r="B155" s="76" t="s">
        <v>413</v>
      </c>
      <c r="C155" s="76" t="s">
        <v>228</v>
      </c>
      <c r="D155" s="76" t="s">
        <v>353</v>
      </c>
      <c r="E155" s="76">
        <v>3</v>
      </c>
      <c r="F155" s="76">
        <v>4</v>
      </c>
      <c r="G155" s="76">
        <v>2</v>
      </c>
      <c r="H155" s="76">
        <v>2</v>
      </c>
      <c r="I155" s="76">
        <v>2</v>
      </c>
      <c r="J155" s="76">
        <v>0</v>
      </c>
      <c r="K155" s="76">
        <v>7</v>
      </c>
      <c r="L155" s="76">
        <v>3</v>
      </c>
      <c r="M155" s="76">
        <v>2</v>
      </c>
      <c r="N155" s="76">
        <v>0</v>
      </c>
      <c r="O155" s="76">
        <v>2</v>
      </c>
      <c r="P155" s="76">
        <v>2</v>
      </c>
      <c r="Q155" s="76"/>
      <c r="R155" s="76"/>
      <c r="S155" s="76"/>
      <c r="T155" s="76"/>
      <c r="U155" s="76"/>
      <c r="V155" s="76"/>
      <c r="W155" s="76">
        <v>29</v>
      </c>
      <c r="X155" s="76">
        <v>2.4</v>
      </c>
      <c r="Y155" s="195">
        <f t="shared" si="6"/>
        <v>1.3333333333333333</v>
      </c>
      <c r="Z155" s="76">
        <f t="shared" si="7"/>
        <v>2</v>
      </c>
      <c r="AA155" s="76" t="str">
        <f t="shared" si="8"/>
        <v>-</v>
      </c>
    </row>
    <row r="156" spans="2:27" x14ac:dyDescent="0.3">
      <c r="B156" s="76" t="s">
        <v>369</v>
      </c>
      <c r="C156" s="76" t="s">
        <v>228</v>
      </c>
      <c r="D156" s="76" t="s">
        <v>283</v>
      </c>
      <c r="E156" s="76">
        <v>3</v>
      </c>
      <c r="F156" s="76">
        <v>6</v>
      </c>
      <c r="G156" s="76">
        <v>2</v>
      </c>
      <c r="H156" s="76">
        <v>2</v>
      </c>
      <c r="I156" s="76">
        <v>5</v>
      </c>
      <c r="J156" s="76">
        <v>2</v>
      </c>
      <c r="K156" s="76">
        <v>0</v>
      </c>
      <c r="L156" s="76">
        <v>1</v>
      </c>
      <c r="M156" s="76">
        <v>2</v>
      </c>
      <c r="N156" s="76">
        <v>1</v>
      </c>
      <c r="O156" s="76">
        <v>5</v>
      </c>
      <c r="P156" s="76">
        <v>0</v>
      </c>
      <c r="Q156" s="76"/>
      <c r="R156" s="76"/>
      <c r="S156" s="76"/>
      <c r="T156" s="76"/>
      <c r="U156" s="76"/>
      <c r="V156" s="76"/>
      <c r="W156" s="76">
        <v>29</v>
      </c>
      <c r="X156" s="76">
        <v>2.4</v>
      </c>
      <c r="Y156" s="195">
        <f t="shared" si="6"/>
        <v>2</v>
      </c>
      <c r="Z156" s="76">
        <f t="shared" si="7"/>
        <v>0</v>
      </c>
      <c r="AA156" s="76" t="str">
        <f t="shared" si="8"/>
        <v>Lock</v>
      </c>
    </row>
    <row r="157" spans="2:27" x14ac:dyDescent="0.3">
      <c r="B157" s="76" t="s">
        <v>360</v>
      </c>
      <c r="C157" s="76" t="s">
        <v>228</v>
      </c>
      <c r="D157" s="76" t="s">
        <v>235</v>
      </c>
      <c r="E157" s="76">
        <v>6</v>
      </c>
      <c r="F157" s="76">
        <v>10</v>
      </c>
      <c r="G157" s="76" t="s">
        <v>106</v>
      </c>
      <c r="H157" s="76" t="s">
        <v>106</v>
      </c>
      <c r="I157" s="76">
        <v>4</v>
      </c>
      <c r="J157" s="76" t="s">
        <v>966</v>
      </c>
      <c r="K157" s="76">
        <v>3</v>
      </c>
      <c r="L157" s="76">
        <v>2</v>
      </c>
      <c r="M157" s="76">
        <v>4</v>
      </c>
      <c r="N157" s="76" t="s">
        <v>106</v>
      </c>
      <c r="O157" s="76" t="s">
        <v>106</v>
      </c>
      <c r="P157" s="76" t="s">
        <v>106</v>
      </c>
      <c r="Q157" s="76"/>
      <c r="R157" s="76"/>
      <c r="S157" s="76"/>
      <c r="T157" s="76"/>
      <c r="U157" s="76"/>
      <c r="V157" s="76"/>
      <c r="W157" s="76">
        <v>29</v>
      </c>
      <c r="X157" s="76">
        <v>4.8</v>
      </c>
      <c r="Y157" s="195" t="e">
        <f t="shared" si="6"/>
        <v>#DIV/0!</v>
      </c>
      <c r="Z157" s="76" t="str">
        <f t="shared" si="7"/>
        <v>-</v>
      </c>
      <c r="AA157" s="76" t="str">
        <f t="shared" si="8"/>
        <v/>
      </c>
    </row>
    <row r="158" spans="2:27" x14ac:dyDescent="0.3">
      <c r="B158" s="76" t="s">
        <v>368</v>
      </c>
      <c r="C158" s="76" t="s">
        <v>247</v>
      </c>
      <c r="D158" s="76" t="s">
        <v>299</v>
      </c>
      <c r="E158" s="76">
        <v>3</v>
      </c>
      <c r="F158" s="76">
        <v>2</v>
      </c>
      <c r="G158" s="76">
        <v>6</v>
      </c>
      <c r="H158" s="76">
        <v>8</v>
      </c>
      <c r="I158" s="76" t="s">
        <v>106</v>
      </c>
      <c r="J158" s="76">
        <v>3</v>
      </c>
      <c r="K158" s="76" t="s">
        <v>106</v>
      </c>
      <c r="L158" s="76" t="s">
        <v>106</v>
      </c>
      <c r="M158" s="76" t="s">
        <v>106</v>
      </c>
      <c r="N158" s="76">
        <v>2</v>
      </c>
      <c r="O158" s="76" t="s">
        <v>966</v>
      </c>
      <c r="P158" s="76">
        <v>5</v>
      </c>
      <c r="Q158" s="76"/>
      <c r="R158" s="76"/>
      <c r="S158" s="76"/>
      <c r="T158" s="76"/>
      <c r="U158" s="76"/>
      <c r="V158" s="76"/>
      <c r="W158" s="76">
        <v>29</v>
      </c>
      <c r="X158" s="76">
        <v>4.0999999999999996</v>
      </c>
      <c r="Y158" s="195">
        <f t="shared" si="6"/>
        <v>3.5</v>
      </c>
      <c r="Z158" s="76">
        <f t="shared" si="7"/>
        <v>5</v>
      </c>
      <c r="AA158" s="76" t="str">
        <f t="shared" si="8"/>
        <v>+</v>
      </c>
    </row>
    <row r="159" spans="2:27" x14ac:dyDescent="0.3">
      <c r="B159" s="76" t="s">
        <v>964</v>
      </c>
      <c r="C159" s="76" t="s">
        <v>247</v>
      </c>
      <c r="D159" s="76" t="s">
        <v>251</v>
      </c>
      <c r="E159" s="76" t="s">
        <v>106</v>
      </c>
      <c r="F159" s="76" t="s">
        <v>106</v>
      </c>
      <c r="G159" s="76" t="s">
        <v>106</v>
      </c>
      <c r="H159" s="76" t="s">
        <v>106</v>
      </c>
      <c r="I159" s="76" t="s">
        <v>106</v>
      </c>
      <c r="J159" s="76">
        <v>3</v>
      </c>
      <c r="K159" s="76">
        <v>9</v>
      </c>
      <c r="L159" s="76">
        <v>5</v>
      </c>
      <c r="M159" s="76" t="s">
        <v>966</v>
      </c>
      <c r="N159" s="76">
        <v>4</v>
      </c>
      <c r="O159" s="76">
        <v>5</v>
      </c>
      <c r="P159" s="76">
        <v>3</v>
      </c>
      <c r="Q159" s="76"/>
      <c r="R159" s="76"/>
      <c r="S159" s="76"/>
      <c r="T159" s="76"/>
      <c r="U159" s="76"/>
      <c r="V159" s="76"/>
      <c r="W159" s="76">
        <v>29</v>
      </c>
      <c r="X159" s="76">
        <v>4.8</v>
      </c>
      <c r="Y159" s="195">
        <f t="shared" si="6"/>
        <v>4</v>
      </c>
      <c r="Z159" s="76">
        <f t="shared" si="7"/>
        <v>3</v>
      </c>
      <c r="AA159" s="76" t="str">
        <f t="shared" si="8"/>
        <v>Lock</v>
      </c>
    </row>
    <row r="160" spans="2:27" x14ac:dyDescent="0.3">
      <c r="B160" s="76" t="s">
        <v>344</v>
      </c>
      <c r="C160" s="76" t="s">
        <v>228</v>
      </c>
      <c r="D160" s="76" t="s">
        <v>249</v>
      </c>
      <c r="E160" s="76">
        <v>5</v>
      </c>
      <c r="F160" s="76">
        <v>7</v>
      </c>
      <c r="G160" s="76">
        <v>4</v>
      </c>
      <c r="H160" s="76">
        <v>6</v>
      </c>
      <c r="I160" s="76" t="s">
        <v>106</v>
      </c>
      <c r="J160" s="76" t="s">
        <v>106</v>
      </c>
      <c r="K160" s="76">
        <v>5</v>
      </c>
      <c r="L160" s="76">
        <v>1</v>
      </c>
      <c r="M160" s="76" t="s">
        <v>106</v>
      </c>
      <c r="N160" s="76" t="s">
        <v>966</v>
      </c>
      <c r="O160" s="76" t="s">
        <v>106</v>
      </c>
      <c r="P160" s="76" t="s">
        <v>106</v>
      </c>
      <c r="Q160" s="76"/>
      <c r="R160" s="76"/>
      <c r="S160" s="76"/>
      <c r="T160" s="76"/>
      <c r="U160" s="76"/>
      <c r="V160" s="76"/>
      <c r="W160" s="76">
        <v>28</v>
      </c>
      <c r="X160" s="76">
        <v>4.7</v>
      </c>
      <c r="Y160" s="195" t="e">
        <f t="shared" si="6"/>
        <v>#DIV/0!</v>
      </c>
      <c r="Z160" s="76" t="str">
        <f t="shared" si="7"/>
        <v>-</v>
      </c>
      <c r="AA160" s="76" t="str">
        <f t="shared" si="8"/>
        <v/>
      </c>
    </row>
    <row r="161" spans="2:27" x14ac:dyDescent="0.3">
      <c r="B161" s="76" t="s">
        <v>385</v>
      </c>
      <c r="C161" s="76" t="s">
        <v>287</v>
      </c>
      <c r="D161" s="76" t="s">
        <v>261</v>
      </c>
      <c r="E161" s="76">
        <v>4</v>
      </c>
      <c r="F161" s="76">
        <v>2</v>
      </c>
      <c r="G161" s="76">
        <v>4</v>
      </c>
      <c r="H161" s="76">
        <v>3</v>
      </c>
      <c r="I161" s="76">
        <v>3</v>
      </c>
      <c r="J161" s="76">
        <v>1</v>
      </c>
      <c r="K161" s="76">
        <v>2</v>
      </c>
      <c r="L161" s="76">
        <v>4</v>
      </c>
      <c r="M161" s="76" t="s">
        <v>966</v>
      </c>
      <c r="N161" s="76">
        <v>1</v>
      </c>
      <c r="O161" s="76">
        <v>2</v>
      </c>
      <c r="P161" s="76">
        <v>2</v>
      </c>
      <c r="Q161" s="76"/>
      <c r="R161" s="76"/>
      <c r="S161" s="76"/>
      <c r="T161" s="76"/>
      <c r="U161" s="76"/>
      <c r="V161" s="76"/>
      <c r="W161" s="76">
        <v>28</v>
      </c>
      <c r="X161" s="76">
        <v>2.5</v>
      </c>
      <c r="Y161" s="195">
        <f t="shared" si="6"/>
        <v>1.6666666666666667</v>
      </c>
      <c r="Z161" s="76">
        <f t="shared" si="7"/>
        <v>2</v>
      </c>
      <c r="AA161" s="76" t="str">
        <f t="shared" si="8"/>
        <v>-</v>
      </c>
    </row>
    <row r="162" spans="2:27" x14ac:dyDescent="0.3">
      <c r="B162" s="76" t="s">
        <v>433</v>
      </c>
      <c r="C162" s="76" t="s">
        <v>247</v>
      </c>
      <c r="D162" s="76" t="s">
        <v>324</v>
      </c>
      <c r="E162" s="76">
        <v>4</v>
      </c>
      <c r="F162" s="76">
        <v>3</v>
      </c>
      <c r="G162" s="76">
        <v>4</v>
      </c>
      <c r="H162" s="76" t="s">
        <v>106</v>
      </c>
      <c r="I162" s="76" t="s">
        <v>106</v>
      </c>
      <c r="J162" s="76">
        <v>2</v>
      </c>
      <c r="K162" s="76">
        <v>3</v>
      </c>
      <c r="L162" s="76">
        <v>4</v>
      </c>
      <c r="M162" s="76">
        <v>3</v>
      </c>
      <c r="N162" s="76" t="s">
        <v>966</v>
      </c>
      <c r="O162" s="76">
        <v>4</v>
      </c>
      <c r="P162" s="76" t="s">
        <v>106</v>
      </c>
      <c r="Q162" s="76"/>
      <c r="R162" s="76"/>
      <c r="S162" s="76"/>
      <c r="T162" s="76"/>
      <c r="U162" s="76"/>
      <c r="V162" s="76"/>
      <c r="W162" s="76">
        <v>27</v>
      </c>
      <c r="X162" s="76">
        <v>3.4</v>
      </c>
      <c r="Y162" s="195">
        <f t="shared" si="6"/>
        <v>4</v>
      </c>
      <c r="Z162" s="76" t="str">
        <f t="shared" si="7"/>
        <v>-</v>
      </c>
      <c r="AA162" s="76" t="str">
        <f t="shared" si="8"/>
        <v>+</v>
      </c>
    </row>
    <row r="163" spans="2:27" x14ac:dyDescent="0.3">
      <c r="B163" s="76" t="s">
        <v>498</v>
      </c>
      <c r="C163" s="76" t="s">
        <v>228</v>
      </c>
      <c r="D163" s="76" t="s">
        <v>261</v>
      </c>
      <c r="E163" s="76" t="s">
        <v>106</v>
      </c>
      <c r="F163" s="76">
        <v>1</v>
      </c>
      <c r="G163" s="76">
        <v>1</v>
      </c>
      <c r="H163" s="76">
        <v>3</v>
      </c>
      <c r="I163" s="76">
        <v>1</v>
      </c>
      <c r="J163" s="76">
        <v>2</v>
      </c>
      <c r="K163" s="76">
        <v>1</v>
      </c>
      <c r="L163" s="76">
        <v>2</v>
      </c>
      <c r="M163" s="76" t="s">
        <v>966</v>
      </c>
      <c r="N163" s="76">
        <v>5</v>
      </c>
      <c r="O163" s="76">
        <v>5</v>
      </c>
      <c r="P163" s="76">
        <v>6</v>
      </c>
      <c r="Q163" s="76"/>
      <c r="R163" s="76"/>
      <c r="S163" s="76"/>
      <c r="T163" s="76"/>
      <c r="U163" s="76"/>
      <c r="V163" s="76"/>
      <c r="W163" s="76">
        <v>27</v>
      </c>
      <c r="X163" s="76">
        <v>2.7</v>
      </c>
      <c r="Y163" s="195">
        <f t="shared" si="6"/>
        <v>5.333333333333333</v>
      </c>
      <c r="Z163" s="76">
        <f t="shared" si="7"/>
        <v>6</v>
      </c>
      <c r="AA163" s="76" t="str">
        <f t="shared" si="8"/>
        <v>+</v>
      </c>
    </row>
    <row r="164" spans="2:27" x14ac:dyDescent="0.3">
      <c r="B164" s="76" t="s">
        <v>423</v>
      </c>
      <c r="C164" s="76" t="s">
        <v>287</v>
      </c>
      <c r="D164" s="76" t="s">
        <v>243</v>
      </c>
      <c r="E164" s="76">
        <v>1</v>
      </c>
      <c r="F164" s="76">
        <v>3</v>
      </c>
      <c r="G164" s="76">
        <v>2</v>
      </c>
      <c r="H164" s="76">
        <v>3</v>
      </c>
      <c r="I164" s="76">
        <v>3</v>
      </c>
      <c r="J164" s="76">
        <v>2</v>
      </c>
      <c r="K164" s="76">
        <v>5</v>
      </c>
      <c r="L164" s="76">
        <v>1</v>
      </c>
      <c r="M164" s="76">
        <v>2</v>
      </c>
      <c r="N164" s="76">
        <v>4</v>
      </c>
      <c r="O164" s="76" t="s">
        <v>966</v>
      </c>
      <c r="P164" s="76" t="s">
        <v>106</v>
      </c>
      <c r="Q164" s="76"/>
      <c r="R164" s="76"/>
      <c r="S164" s="76"/>
      <c r="T164" s="76"/>
      <c r="U164" s="76"/>
      <c r="V164" s="76"/>
      <c r="W164" s="76">
        <v>26</v>
      </c>
      <c r="X164" s="76">
        <v>2.6</v>
      </c>
      <c r="Y164" s="195">
        <f t="shared" si="6"/>
        <v>4</v>
      </c>
      <c r="Z164" s="76" t="str">
        <f t="shared" si="7"/>
        <v>-</v>
      </c>
      <c r="AA164" s="76" t="str">
        <f t="shared" si="8"/>
        <v>+</v>
      </c>
    </row>
    <row r="165" spans="2:27" x14ac:dyDescent="0.3">
      <c r="B165" s="76" t="s">
        <v>345</v>
      </c>
      <c r="C165" s="76" t="s">
        <v>228</v>
      </c>
      <c r="D165" s="76" t="s">
        <v>253</v>
      </c>
      <c r="E165" s="76">
        <v>5</v>
      </c>
      <c r="F165" s="76">
        <v>5</v>
      </c>
      <c r="G165" s="76">
        <v>8</v>
      </c>
      <c r="H165" s="76">
        <v>4</v>
      </c>
      <c r="I165" s="76" t="s">
        <v>106</v>
      </c>
      <c r="J165" s="76" t="s">
        <v>106</v>
      </c>
      <c r="K165" s="76" t="s">
        <v>106</v>
      </c>
      <c r="L165" s="76" t="s">
        <v>106</v>
      </c>
      <c r="M165" s="76" t="s">
        <v>106</v>
      </c>
      <c r="N165" s="76">
        <v>1</v>
      </c>
      <c r="O165" s="76">
        <v>2</v>
      </c>
      <c r="P165" s="76">
        <v>1</v>
      </c>
      <c r="Q165" s="76"/>
      <c r="R165" s="76"/>
      <c r="S165" s="76"/>
      <c r="T165" s="76"/>
      <c r="U165" s="76"/>
      <c r="V165" s="76"/>
      <c r="W165" s="76">
        <v>26</v>
      </c>
      <c r="X165" s="76">
        <v>3.7</v>
      </c>
      <c r="Y165" s="195">
        <f t="shared" si="6"/>
        <v>1.3333333333333333</v>
      </c>
      <c r="Z165" s="76">
        <f t="shared" si="7"/>
        <v>1</v>
      </c>
      <c r="AA165" s="76" t="str">
        <f t="shared" si="8"/>
        <v>Lock</v>
      </c>
    </row>
    <row r="166" spans="2:27" x14ac:dyDescent="0.3">
      <c r="B166" s="76" t="s">
        <v>405</v>
      </c>
      <c r="C166" s="76" t="s">
        <v>287</v>
      </c>
      <c r="D166" s="76" t="s">
        <v>321</v>
      </c>
      <c r="E166" s="76">
        <v>1</v>
      </c>
      <c r="F166" s="76">
        <v>0</v>
      </c>
      <c r="G166" s="76">
        <v>6</v>
      </c>
      <c r="H166" s="76">
        <v>5</v>
      </c>
      <c r="I166" s="76">
        <v>2</v>
      </c>
      <c r="J166" s="76" t="s">
        <v>966</v>
      </c>
      <c r="K166" s="76">
        <v>3</v>
      </c>
      <c r="L166" s="76">
        <v>1</v>
      </c>
      <c r="M166" s="76">
        <v>0</v>
      </c>
      <c r="N166" s="76">
        <v>3</v>
      </c>
      <c r="O166" s="76">
        <v>2</v>
      </c>
      <c r="P166" s="76">
        <v>3</v>
      </c>
      <c r="Q166" s="76"/>
      <c r="R166" s="76"/>
      <c r="S166" s="76"/>
      <c r="T166" s="76"/>
      <c r="U166" s="76"/>
      <c r="V166" s="76"/>
      <c r="W166" s="76">
        <v>26</v>
      </c>
      <c r="X166" s="76">
        <v>2.4</v>
      </c>
      <c r="Y166" s="195">
        <f t="shared" si="6"/>
        <v>2.6666666666666665</v>
      </c>
      <c r="Z166" s="76">
        <f t="shared" si="7"/>
        <v>3</v>
      </c>
      <c r="AA166" s="76" t="str">
        <f t="shared" si="8"/>
        <v>+</v>
      </c>
    </row>
    <row r="167" spans="2:27" x14ac:dyDescent="0.3">
      <c r="B167" s="76" t="s">
        <v>467</v>
      </c>
      <c r="C167" s="76" t="s">
        <v>228</v>
      </c>
      <c r="D167" s="76" t="s">
        <v>269</v>
      </c>
      <c r="E167" s="76">
        <v>1</v>
      </c>
      <c r="F167" s="76">
        <v>0</v>
      </c>
      <c r="G167" s="76">
        <v>0</v>
      </c>
      <c r="H167" s="76">
        <v>4</v>
      </c>
      <c r="I167" s="76">
        <v>3</v>
      </c>
      <c r="J167" s="76">
        <v>3</v>
      </c>
      <c r="K167" s="76">
        <v>1</v>
      </c>
      <c r="L167" s="76" t="s">
        <v>966</v>
      </c>
      <c r="M167" s="76">
        <v>1</v>
      </c>
      <c r="N167" s="76">
        <v>1</v>
      </c>
      <c r="O167" s="76">
        <v>6</v>
      </c>
      <c r="P167" s="76">
        <v>6</v>
      </c>
      <c r="Q167" s="76"/>
      <c r="R167" s="76"/>
      <c r="S167" s="76"/>
      <c r="T167" s="76"/>
      <c r="U167" s="76"/>
      <c r="V167" s="76"/>
      <c r="W167" s="76">
        <v>26</v>
      </c>
      <c r="X167" s="76">
        <v>2.4</v>
      </c>
      <c r="Y167" s="195">
        <f t="shared" si="6"/>
        <v>4.333333333333333</v>
      </c>
      <c r="Z167" s="76">
        <f t="shared" si="7"/>
        <v>6</v>
      </c>
      <c r="AA167" s="76" t="str">
        <f t="shared" si="8"/>
        <v>+</v>
      </c>
    </row>
    <row r="168" spans="2:27" x14ac:dyDescent="0.3">
      <c r="B168" s="76" t="s">
        <v>471</v>
      </c>
      <c r="C168" s="76" t="s">
        <v>247</v>
      </c>
      <c r="D168" s="76" t="s">
        <v>267</v>
      </c>
      <c r="E168" s="76" t="s">
        <v>106</v>
      </c>
      <c r="F168" s="76" t="s">
        <v>106</v>
      </c>
      <c r="G168" s="76">
        <v>4</v>
      </c>
      <c r="H168" s="76">
        <v>2</v>
      </c>
      <c r="I168" s="76">
        <v>2</v>
      </c>
      <c r="J168" s="76" t="s">
        <v>966</v>
      </c>
      <c r="K168" s="76">
        <v>4</v>
      </c>
      <c r="L168" s="76">
        <v>2</v>
      </c>
      <c r="M168" s="76">
        <v>1</v>
      </c>
      <c r="N168" s="76">
        <v>3</v>
      </c>
      <c r="O168" s="76">
        <v>3</v>
      </c>
      <c r="P168" s="76">
        <v>5</v>
      </c>
      <c r="Q168" s="76"/>
      <c r="R168" s="76"/>
      <c r="S168" s="76"/>
      <c r="T168" s="76"/>
      <c r="U168" s="76"/>
      <c r="V168" s="76"/>
      <c r="W168" s="76">
        <v>26</v>
      </c>
      <c r="X168" s="76">
        <v>2.9</v>
      </c>
      <c r="Y168" s="195">
        <f t="shared" si="6"/>
        <v>3.6666666666666665</v>
      </c>
      <c r="Z168" s="76">
        <f t="shared" si="7"/>
        <v>5</v>
      </c>
      <c r="AA168" s="76" t="str">
        <f t="shared" si="8"/>
        <v>+</v>
      </c>
    </row>
    <row r="169" spans="2:27" x14ac:dyDescent="0.3">
      <c r="B169" s="76" t="s">
        <v>440</v>
      </c>
      <c r="C169" s="76" t="s">
        <v>228</v>
      </c>
      <c r="D169" s="76" t="s">
        <v>265</v>
      </c>
      <c r="E169" s="76" t="s">
        <v>106</v>
      </c>
      <c r="F169" s="76" t="s">
        <v>106</v>
      </c>
      <c r="G169" s="76">
        <v>5</v>
      </c>
      <c r="H169" s="76">
        <v>2</v>
      </c>
      <c r="I169" s="76">
        <v>4</v>
      </c>
      <c r="J169" s="76">
        <v>3</v>
      </c>
      <c r="K169" s="76">
        <v>6</v>
      </c>
      <c r="L169" s="76">
        <v>1</v>
      </c>
      <c r="M169" s="76">
        <v>4</v>
      </c>
      <c r="N169" s="76">
        <v>0</v>
      </c>
      <c r="O169" s="76" t="s">
        <v>106</v>
      </c>
      <c r="P169" s="76">
        <v>1</v>
      </c>
      <c r="Q169" s="76"/>
      <c r="R169" s="76"/>
      <c r="S169" s="76"/>
      <c r="T169" s="76"/>
      <c r="U169" s="76"/>
      <c r="V169" s="76"/>
      <c r="W169" s="76">
        <v>26</v>
      </c>
      <c r="X169" s="76">
        <v>2.9</v>
      </c>
      <c r="Y169" s="195">
        <f t="shared" si="6"/>
        <v>0.5</v>
      </c>
      <c r="Z169" s="76">
        <f t="shared" si="7"/>
        <v>1</v>
      </c>
      <c r="AA169" s="76" t="str">
        <f t="shared" si="8"/>
        <v>-</v>
      </c>
    </row>
    <row r="170" spans="2:27" x14ac:dyDescent="0.3">
      <c r="B170" s="76" t="s">
        <v>443</v>
      </c>
      <c r="C170" s="76" t="s">
        <v>287</v>
      </c>
      <c r="D170" s="76" t="s">
        <v>353</v>
      </c>
      <c r="E170" s="76">
        <v>4</v>
      </c>
      <c r="F170" s="76">
        <v>2</v>
      </c>
      <c r="G170" s="76">
        <v>0</v>
      </c>
      <c r="H170" s="76" t="s">
        <v>106</v>
      </c>
      <c r="I170" s="76">
        <v>4</v>
      </c>
      <c r="J170" s="76">
        <v>1</v>
      </c>
      <c r="K170" s="76">
        <v>0</v>
      </c>
      <c r="L170" s="76">
        <v>3</v>
      </c>
      <c r="M170" s="76">
        <v>2</v>
      </c>
      <c r="N170" s="76">
        <v>1</v>
      </c>
      <c r="O170" s="76">
        <v>4</v>
      </c>
      <c r="P170" s="76">
        <v>4</v>
      </c>
      <c r="Q170" s="76"/>
      <c r="R170" s="76"/>
      <c r="S170" s="76"/>
      <c r="T170" s="76"/>
      <c r="U170" s="76"/>
      <c r="V170" s="76"/>
      <c r="W170" s="76">
        <v>25</v>
      </c>
      <c r="X170" s="76">
        <v>2.2999999999999998</v>
      </c>
      <c r="Y170" s="195">
        <f t="shared" si="6"/>
        <v>3</v>
      </c>
      <c r="Z170" s="76">
        <f t="shared" si="7"/>
        <v>4</v>
      </c>
      <c r="AA170" s="76" t="str">
        <f t="shared" si="8"/>
        <v>+</v>
      </c>
    </row>
    <row r="171" spans="2:27" x14ac:dyDescent="0.3">
      <c r="B171" s="76" t="s">
        <v>483</v>
      </c>
      <c r="C171" s="76" t="s">
        <v>228</v>
      </c>
      <c r="D171" s="76" t="s">
        <v>299</v>
      </c>
      <c r="E171" s="76">
        <v>5</v>
      </c>
      <c r="F171" s="76" t="s">
        <v>106</v>
      </c>
      <c r="G171" s="76" t="s">
        <v>106</v>
      </c>
      <c r="H171" s="76">
        <v>2</v>
      </c>
      <c r="I171" s="76" t="s">
        <v>106</v>
      </c>
      <c r="J171" s="76" t="s">
        <v>106</v>
      </c>
      <c r="K171" s="76" t="s">
        <v>106</v>
      </c>
      <c r="L171" s="76">
        <v>4</v>
      </c>
      <c r="M171" s="76">
        <v>5</v>
      </c>
      <c r="N171" s="76">
        <v>5</v>
      </c>
      <c r="O171" s="76" t="s">
        <v>966</v>
      </c>
      <c r="P171" s="76">
        <v>4</v>
      </c>
      <c r="Q171" s="76"/>
      <c r="R171" s="76"/>
      <c r="S171" s="76"/>
      <c r="T171" s="76"/>
      <c r="U171" s="76"/>
      <c r="V171" s="76"/>
      <c r="W171" s="76">
        <v>25</v>
      </c>
      <c r="X171" s="76">
        <v>4.2</v>
      </c>
      <c r="Y171" s="195">
        <f t="shared" si="6"/>
        <v>4.5</v>
      </c>
      <c r="Z171" s="76">
        <f t="shared" si="7"/>
        <v>4</v>
      </c>
      <c r="AA171" s="76" t="str">
        <f t="shared" si="8"/>
        <v>Lock</v>
      </c>
    </row>
    <row r="172" spans="2:27" x14ac:dyDescent="0.3">
      <c r="B172" s="76" t="s">
        <v>468</v>
      </c>
      <c r="C172" s="76" t="s">
        <v>228</v>
      </c>
      <c r="D172" s="76" t="s">
        <v>263</v>
      </c>
      <c r="E172" s="76">
        <v>2</v>
      </c>
      <c r="F172" s="76">
        <v>1</v>
      </c>
      <c r="G172" s="76">
        <v>5</v>
      </c>
      <c r="H172" s="76">
        <v>0</v>
      </c>
      <c r="I172" s="76" t="s">
        <v>106</v>
      </c>
      <c r="J172" s="76">
        <v>2</v>
      </c>
      <c r="K172" s="76">
        <v>5</v>
      </c>
      <c r="L172" s="76">
        <v>5</v>
      </c>
      <c r="M172" s="76" t="s">
        <v>106</v>
      </c>
      <c r="N172" s="76">
        <v>2</v>
      </c>
      <c r="O172" s="76" t="s">
        <v>966</v>
      </c>
      <c r="P172" s="76">
        <v>3</v>
      </c>
      <c r="Q172" s="76"/>
      <c r="R172" s="76"/>
      <c r="S172" s="76"/>
      <c r="T172" s="76"/>
      <c r="U172" s="76"/>
      <c r="V172" s="76"/>
      <c r="W172" s="76">
        <v>25</v>
      </c>
      <c r="X172" s="76">
        <v>2.8</v>
      </c>
      <c r="Y172" s="195">
        <f t="shared" si="6"/>
        <v>2.5</v>
      </c>
      <c r="Z172" s="76">
        <f t="shared" si="7"/>
        <v>3</v>
      </c>
      <c r="AA172" s="76" t="str">
        <f t="shared" si="8"/>
        <v>+</v>
      </c>
    </row>
    <row r="173" spans="2:27" x14ac:dyDescent="0.3">
      <c r="B173" s="76" t="s">
        <v>485</v>
      </c>
      <c r="C173" s="76" t="s">
        <v>287</v>
      </c>
      <c r="D173" s="76" t="s">
        <v>263</v>
      </c>
      <c r="E173" s="76" t="s">
        <v>106</v>
      </c>
      <c r="F173" s="76">
        <v>3</v>
      </c>
      <c r="G173" s="76">
        <v>3</v>
      </c>
      <c r="H173" s="76">
        <v>1</v>
      </c>
      <c r="I173" s="76">
        <v>0</v>
      </c>
      <c r="J173" s="76">
        <v>3</v>
      </c>
      <c r="K173" s="76">
        <v>0</v>
      </c>
      <c r="L173" s="76">
        <v>2</v>
      </c>
      <c r="M173" s="76">
        <v>4</v>
      </c>
      <c r="N173" s="76">
        <v>8</v>
      </c>
      <c r="O173" s="76" t="s">
        <v>966</v>
      </c>
      <c r="P173" s="76">
        <v>1</v>
      </c>
      <c r="Q173" s="76"/>
      <c r="R173" s="76"/>
      <c r="S173" s="76"/>
      <c r="T173" s="76"/>
      <c r="U173" s="76"/>
      <c r="V173" s="76"/>
      <c r="W173" s="76">
        <v>25</v>
      </c>
      <c r="X173" s="76">
        <v>2.5</v>
      </c>
      <c r="Y173" s="195">
        <f t="shared" si="6"/>
        <v>4.5</v>
      </c>
      <c r="Z173" s="76">
        <f t="shared" si="7"/>
        <v>1</v>
      </c>
      <c r="AA173" s="76" t="str">
        <f t="shared" si="8"/>
        <v>Lock</v>
      </c>
    </row>
    <row r="174" spans="2:27" x14ac:dyDescent="0.3">
      <c r="B174" s="76" t="s">
        <v>412</v>
      </c>
      <c r="C174" s="76" t="s">
        <v>228</v>
      </c>
      <c r="D174" s="76" t="s">
        <v>324</v>
      </c>
      <c r="E174" s="76">
        <v>1</v>
      </c>
      <c r="F174" s="76">
        <v>3</v>
      </c>
      <c r="G174" s="76">
        <v>5</v>
      </c>
      <c r="H174" s="76">
        <v>3</v>
      </c>
      <c r="I174" s="76">
        <v>1</v>
      </c>
      <c r="J174" s="76">
        <v>1</v>
      </c>
      <c r="K174" s="76" t="s">
        <v>106</v>
      </c>
      <c r="L174" s="76">
        <v>1</v>
      </c>
      <c r="M174" s="76">
        <v>4</v>
      </c>
      <c r="N174" s="76" t="s">
        <v>966</v>
      </c>
      <c r="O174" s="76">
        <v>1</v>
      </c>
      <c r="P174" s="76">
        <v>4</v>
      </c>
      <c r="Q174" s="76"/>
      <c r="R174" s="76"/>
      <c r="S174" s="76"/>
      <c r="T174" s="76"/>
      <c r="U174" s="76"/>
      <c r="V174" s="76"/>
      <c r="W174" s="76">
        <v>24</v>
      </c>
      <c r="X174" s="76">
        <v>2.4</v>
      </c>
      <c r="Y174" s="195">
        <f t="shared" si="6"/>
        <v>2.5</v>
      </c>
      <c r="Z174" s="76">
        <f t="shared" si="7"/>
        <v>4</v>
      </c>
      <c r="AA174" s="76" t="str">
        <f t="shared" si="8"/>
        <v>+</v>
      </c>
    </row>
    <row r="175" spans="2:27" x14ac:dyDescent="0.3">
      <c r="B175" s="76" t="s">
        <v>453</v>
      </c>
      <c r="C175" s="76" t="s">
        <v>287</v>
      </c>
      <c r="D175" s="76" t="s">
        <v>243</v>
      </c>
      <c r="E175" s="76">
        <v>2</v>
      </c>
      <c r="F175" s="76">
        <v>2</v>
      </c>
      <c r="G175" s="76">
        <v>3</v>
      </c>
      <c r="H175" s="76">
        <v>0</v>
      </c>
      <c r="I175" s="76">
        <v>2</v>
      </c>
      <c r="J175" s="76">
        <v>1</v>
      </c>
      <c r="K175" s="76">
        <v>1</v>
      </c>
      <c r="L175" s="76">
        <v>2</v>
      </c>
      <c r="M175" s="76">
        <v>3</v>
      </c>
      <c r="N175" s="76">
        <v>5</v>
      </c>
      <c r="O175" s="76" t="s">
        <v>966</v>
      </c>
      <c r="P175" s="76">
        <v>3</v>
      </c>
      <c r="Q175" s="76"/>
      <c r="R175" s="76"/>
      <c r="S175" s="76"/>
      <c r="T175" s="76"/>
      <c r="U175" s="76"/>
      <c r="V175" s="76"/>
      <c r="W175" s="76">
        <v>24</v>
      </c>
      <c r="X175" s="76">
        <v>2.2000000000000002</v>
      </c>
      <c r="Y175" s="195">
        <f t="shared" si="6"/>
        <v>4</v>
      </c>
      <c r="Z175" s="76">
        <f t="shared" si="7"/>
        <v>3</v>
      </c>
      <c r="AA175" s="76" t="str">
        <f t="shared" si="8"/>
        <v>---</v>
      </c>
    </row>
    <row r="176" spans="2:27" x14ac:dyDescent="0.3">
      <c r="B176" s="76" t="s">
        <v>403</v>
      </c>
      <c r="C176" s="76" t="s">
        <v>247</v>
      </c>
      <c r="D176" s="76" t="s">
        <v>283</v>
      </c>
      <c r="E176" s="76">
        <v>3</v>
      </c>
      <c r="F176" s="76">
        <v>3</v>
      </c>
      <c r="G176" s="76">
        <v>3</v>
      </c>
      <c r="H176" s="76">
        <v>3</v>
      </c>
      <c r="I176" s="76">
        <v>2</v>
      </c>
      <c r="J176" s="76">
        <v>2</v>
      </c>
      <c r="K176" s="76">
        <v>1</v>
      </c>
      <c r="L176" s="76">
        <v>1</v>
      </c>
      <c r="M176" s="76" t="s">
        <v>106</v>
      </c>
      <c r="N176" s="76" t="s">
        <v>106</v>
      </c>
      <c r="O176" s="76">
        <v>4</v>
      </c>
      <c r="P176" s="76">
        <v>2</v>
      </c>
      <c r="Q176" s="76"/>
      <c r="R176" s="76"/>
      <c r="S176" s="76"/>
      <c r="T176" s="76"/>
      <c r="U176" s="76"/>
      <c r="V176" s="76"/>
      <c r="W176" s="76">
        <v>24</v>
      </c>
      <c r="X176" s="76">
        <v>2.4</v>
      </c>
      <c r="Y176" s="195">
        <f t="shared" si="6"/>
        <v>3</v>
      </c>
      <c r="Z176" s="76">
        <f t="shared" si="7"/>
        <v>2</v>
      </c>
      <c r="AA176" s="76" t="str">
        <f t="shared" si="8"/>
        <v>Lock</v>
      </c>
    </row>
    <row r="177" spans="2:27" x14ac:dyDescent="0.3">
      <c r="B177" s="76" t="s">
        <v>538</v>
      </c>
      <c r="C177" s="76" t="s">
        <v>228</v>
      </c>
      <c r="D177" s="76" t="s">
        <v>267</v>
      </c>
      <c r="E177" s="76">
        <v>1</v>
      </c>
      <c r="F177" s="76" t="s">
        <v>106</v>
      </c>
      <c r="G177" s="76">
        <v>1</v>
      </c>
      <c r="H177" s="76">
        <v>2</v>
      </c>
      <c r="I177" s="76">
        <v>0</v>
      </c>
      <c r="J177" s="76" t="s">
        <v>966</v>
      </c>
      <c r="K177" s="76">
        <v>3</v>
      </c>
      <c r="L177" s="76">
        <v>5</v>
      </c>
      <c r="M177" s="76">
        <v>5</v>
      </c>
      <c r="N177" s="76">
        <v>4</v>
      </c>
      <c r="O177" s="76">
        <v>1</v>
      </c>
      <c r="P177" s="76">
        <v>2</v>
      </c>
      <c r="Q177" s="76"/>
      <c r="R177" s="76"/>
      <c r="S177" s="76"/>
      <c r="T177" s="76"/>
      <c r="U177" s="76"/>
      <c r="V177" s="76"/>
      <c r="W177" s="76">
        <v>24</v>
      </c>
      <c r="X177" s="76">
        <v>2.4</v>
      </c>
      <c r="Y177" s="195">
        <f t="shared" si="6"/>
        <v>2.3333333333333335</v>
      </c>
      <c r="Z177" s="76">
        <f t="shared" si="7"/>
        <v>2</v>
      </c>
      <c r="AA177" s="76" t="str">
        <f t="shared" si="8"/>
        <v>Lock</v>
      </c>
    </row>
    <row r="178" spans="2:27" x14ac:dyDescent="0.3">
      <c r="B178" s="76" t="s">
        <v>372</v>
      </c>
      <c r="C178" s="76" t="s">
        <v>228</v>
      </c>
      <c r="D178" s="76" t="s">
        <v>278</v>
      </c>
      <c r="E178" s="76">
        <v>8</v>
      </c>
      <c r="F178" s="76">
        <v>4</v>
      </c>
      <c r="G178" s="76">
        <v>6</v>
      </c>
      <c r="H178" s="76" t="s">
        <v>106</v>
      </c>
      <c r="I178" s="76" t="s">
        <v>106</v>
      </c>
      <c r="J178" s="76" t="s">
        <v>966</v>
      </c>
      <c r="K178" s="76" t="s">
        <v>106</v>
      </c>
      <c r="L178" s="76" t="s">
        <v>106</v>
      </c>
      <c r="M178" s="76" t="s">
        <v>106</v>
      </c>
      <c r="N178" s="76" t="s">
        <v>106</v>
      </c>
      <c r="O178" s="76">
        <v>1</v>
      </c>
      <c r="P178" s="76">
        <v>5</v>
      </c>
      <c r="Q178" s="76"/>
      <c r="R178" s="76"/>
      <c r="S178" s="76"/>
      <c r="T178" s="76"/>
      <c r="U178" s="76"/>
      <c r="V178" s="76"/>
      <c r="W178" s="76">
        <v>24</v>
      </c>
      <c r="X178" s="76">
        <v>4.8</v>
      </c>
      <c r="Y178" s="195">
        <f t="shared" si="6"/>
        <v>3</v>
      </c>
      <c r="Z178" s="76">
        <f t="shared" si="7"/>
        <v>5</v>
      </c>
      <c r="AA178" s="76" t="str">
        <f t="shared" si="8"/>
        <v>+</v>
      </c>
    </row>
    <row r="179" spans="2:27" x14ac:dyDescent="0.3">
      <c r="B179" s="76" t="s">
        <v>464</v>
      </c>
      <c r="C179" s="76" t="s">
        <v>228</v>
      </c>
      <c r="D179" s="76" t="s">
        <v>255</v>
      </c>
      <c r="E179" s="76">
        <v>0</v>
      </c>
      <c r="F179" s="76">
        <v>2</v>
      </c>
      <c r="G179" s="76">
        <v>1</v>
      </c>
      <c r="H179" s="76">
        <v>1</v>
      </c>
      <c r="I179" s="76">
        <v>4</v>
      </c>
      <c r="J179" s="76">
        <v>1</v>
      </c>
      <c r="K179" s="76" t="s">
        <v>966</v>
      </c>
      <c r="L179" s="76">
        <v>2</v>
      </c>
      <c r="M179" s="76">
        <v>2</v>
      </c>
      <c r="N179" s="76">
        <v>4</v>
      </c>
      <c r="O179" s="76">
        <v>2</v>
      </c>
      <c r="P179" s="76">
        <v>5</v>
      </c>
      <c r="Q179" s="76"/>
      <c r="R179" s="76"/>
      <c r="S179" s="76"/>
      <c r="T179" s="76"/>
      <c r="U179" s="76"/>
      <c r="V179" s="76"/>
      <c r="W179" s="76">
        <v>24</v>
      </c>
      <c r="X179" s="76">
        <v>2.2000000000000002</v>
      </c>
      <c r="Y179" s="195">
        <f t="shared" si="6"/>
        <v>3.6666666666666665</v>
      </c>
      <c r="Z179" s="76">
        <f t="shared" si="7"/>
        <v>5</v>
      </c>
      <c r="AA179" s="76" t="str">
        <f t="shared" si="8"/>
        <v>+</v>
      </c>
    </row>
    <row r="180" spans="2:27" x14ac:dyDescent="0.3">
      <c r="B180" s="76" t="s">
        <v>334</v>
      </c>
      <c r="C180" s="76" t="s">
        <v>247</v>
      </c>
      <c r="D180" s="76" t="s">
        <v>235</v>
      </c>
      <c r="E180" s="76">
        <v>6</v>
      </c>
      <c r="F180" s="76">
        <v>8</v>
      </c>
      <c r="G180" s="76">
        <v>5</v>
      </c>
      <c r="H180" s="76">
        <v>5</v>
      </c>
      <c r="I180" s="76" t="s">
        <v>106</v>
      </c>
      <c r="J180" s="76" t="s">
        <v>966</v>
      </c>
      <c r="K180" s="76" t="s">
        <v>106</v>
      </c>
      <c r="L180" s="76">
        <v>0</v>
      </c>
      <c r="M180" s="76" t="s">
        <v>106</v>
      </c>
      <c r="N180" s="76" t="s">
        <v>106</v>
      </c>
      <c r="O180" s="76" t="s">
        <v>106</v>
      </c>
      <c r="P180" s="76" t="s">
        <v>106</v>
      </c>
      <c r="Q180" s="76"/>
      <c r="R180" s="76"/>
      <c r="S180" s="76"/>
      <c r="T180" s="76"/>
      <c r="U180" s="76"/>
      <c r="V180" s="76"/>
      <c r="W180" s="76">
        <v>24</v>
      </c>
      <c r="X180" s="76">
        <v>4.8</v>
      </c>
      <c r="Y180" s="195" t="e">
        <f t="shared" si="6"/>
        <v>#DIV/0!</v>
      </c>
      <c r="Z180" s="76" t="str">
        <f t="shared" si="7"/>
        <v>-</v>
      </c>
      <c r="AA180" s="76" t="str">
        <f t="shared" si="8"/>
        <v/>
      </c>
    </row>
    <row r="181" spans="2:27" x14ac:dyDescent="0.3">
      <c r="B181" s="76" t="s">
        <v>406</v>
      </c>
      <c r="C181" s="76" t="s">
        <v>287</v>
      </c>
      <c r="D181" s="76" t="s">
        <v>321</v>
      </c>
      <c r="E181" s="76">
        <v>4</v>
      </c>
      <c r="F181" s="76" t="s">
        <v>106</v>
      </c>
      <c r="G181" s="76">
        <v>1</v>
      </c>
      <c r="H181" s="76">
        <v>4</v>
      </c>
      <c r="I181" s="76">
        <v>5</v>
      </c>
      <c r="J181" s="76" t="s">
        <v>966</v>
      </c>
      <c r="K181" s="76">
        <v>2</v>
      </c>
      <c r="L181" s="76">
        <v>1</v>
      </c>
      <c r="M181" s="76">
        <v>1</v>
      </c>
      <c r="N181" s="76">
        <v>2</v>
      </c>
      <c r="O181" s="76">
        <v>1</v>
      </c>
      <c r="P181" s="76">
        <v>3</v>
      </c>
      <c r="Q181" s="76"/>
      <c r="R181" s="76"/>
      <c r="S181" s="76"/>
      <c r="T181" s="76"/>
      <c r="U181" s="76"/>
      <c r="V181" s="76"/>
      <c r="W181" s="76">
        <v>24</v>
      </c>
      <c r="X181" s="76">
        <v>2.4</v>
      </c>
      <c r="Y181" s="195">
        <f t="shared" si="6"/>
        <v>2</v>
      </c>
      <c r="Z181" s="76">
        <f t="shared" si="7"/>
        <v>3</v>
      </c>
      <c r="AA181" s="76" t="str">
        <f t="shared" si="8"/>
        <v>+</v>
      </c>
    </row>
    <row r="182" spans="2:27" x14ac:dyDescent="0.3">
      <c r="B182" s="76" t="s">
        <v>335</v>
      </c>
      <c r="C182" s="76" t="s">
        <v>228</v>
      </c>
      <c r="D182" s="76" t="s">
        <v>336</v>
      </c>
      <c r="E182" s="76">
        <v>4</v>
      </c>
      <c r="F182" s="76">
        <v>10</v>
      </c>
      <c r="G182" s="76">
        <v>10</v>
      </c>
      <c r="H182" s="76" t="s">
        <v>106</v>
      </c>
      <c r="I182" s="76" t="s">
        <v>106</v>
      </c>
      <c r="J182" s="76" t="s">
        <v>106</v>
      </c>
      <c r="K182" s="76" t="s">
        <v>106</v>
      </c>
      <c r="L182" s="76" t="s">
        <v>106</v>
      </c>
      <c r="M182" s="76" t="s">
        <v>966</v>
      </c>
      <c r="N182" s="76" t="s">
        <v>106</v>
      </c>
      <c r="O182" s="76" t="s">
        <v>106</v>
      </c>
      <c r="P182" s="76" t="s">
        <v>106</v>
      </c>
      <c r="Q182" s="76"/>
      <c r="R182" s="76"/>
      <c r="S182" s="76"/>
      <c r="T182" s="76"/>
      <c r="U182" s="76"/>
      <c r="V182" s="76"/>
      <c r="W182" s="76">
        <v>24</v>
      </c>
      <c r="X182" s="76">
        <v>8</v>
      </c>
      <c r="Y182" s="195" t="e">
        <f t="shared" si="6"/>
        <v>#DIV/0!</v>
      </c>
      <c r="Z182" s="76" t="str">
        <f t="shared" si="7"/>
        <v>-</v>
      </c>
      <c r="AA182" s="76" t="str">
        <f t="shared" si="8"/>
        <v/>
      </c>
    </row>
    <row r="183" spans="2:27" x14ac:dyDescent="0.3">
      <c r="B183" s="76" t="s">
        <v>447</v>
      </c>
      <c r="C183" s="76" t="s">
        <v>247</v>
      </c>
      <c r="D183" s="76" t="s">
        <v>269</v>
      </c>
      <c r="E183" s="76">
        <v>2</v>
      </c>
      <c r="F183" s="76">
        <v>3</v>
      </c>
      <c r="G183" s="76">
        <v>2</v>
      </c>
      <c r="H183" s="76">
        <v>1</v>
      </c>
      <c r="I183" s="76">
        <v>2</v>
      </c>
      <c r="J183" s="76">
        <v>3</v>
      </c>
      <c r="K183" s="76">
        <v>1</v>
      </c>
      <c r="L183" s="76" t="s">
        <v>966</v>
      </c>
      <c r="M183" s="76">
        <v>3</v>
      </c>
      <c r="N183" s="76">
        <v>2</v>
      </c>
      <c r="O183" s="76">
        <v>3</v>
      </c>
      <c r="P183" s="76">
        <v>2</v>
      </c>
      <c r="Q183" s="76"/>
      <c r="R183" s="76"/>
      <c r="S183" s="76"/>
      <c r="T183" s="76"/>
      <c r="U183" s="76"/>
      <c r="V183" s="76"/>
      <c r="W183" s="76">
        <v>24</v>
      </c>
      <c r="X183" s="76">
        <v>2.2000000000000002</v>
      </c>
      <c r="Y183" s="195">
        <f t="shared" si="6"/>
        <v>2.3333333333333335</v>
      </c>
      <c r="Z183" s="76">
        <f t="shared" si="7"/>
        <v>2</v>
      </c>
      <c r="AA183" s="76" t="str">
        <f t="shared" si="8"/>
        <v>Lock</v>
      </c>
    </row>
    <row r="184" spans="2:27" x14ac:dyDescent="0.3">
      <c r="B184" s="76" t="s">
        <v>522</v>
      </c>
      <c r="C184" s="76" t="s">
        <v>228</v>
      </c>
      <c r="D184" s="76" t="s">
        <v>251</v>
      </c>
      <c r="E184" s="76" t="s">
        <v>106</v>
      </c>
      <c r="F184" s="76">
        <v>1</v>
      </c>
      <c r="G184" s="76">
        <v>1</v>
      </c>
      <c r="H184" s="76">
        <v>3</v>
      </c>
      <c r="I184" s="76" t="s">
        <v>106</v>
      </c>
      <c r="J184" s="76">
        <v>1</v>
      </c>
      <c r="K184" s="76">
        <v>1</v>
      </c>
      <c r="L184" s="76" t="s">
        <v>106</v>
      </c>
      <c r="M184" s="76" t="s">
        <v>966</v>
      </c>
      <c r="N184" s="76">
        <v>5</v>
      </c>
      <c r="O184" s="76">
        <v>3</v>
      </c>
      <c r="P184" s="76">
        <v>9</v>
      </c>
      <c r="Q184" s="76"/>
      <c r="R184" s="76"/>
      <c r="S184" s="76"/>
      <c r="T184" s="76"/>
      <c r="U184" s="76"/>
      <c r="V184" s="76"/>
      <c r="W184" s="76">
        <v>24</v>
      </c>
      <c r="X184" s="76">
        <v>3</v>
      </c>
      <c r="Y184" s="195">
        <f t="shared" si="6"/>
        <v>5.666666666666667</v>
      </c>
      <c r="Z184" s="76">
        <f t="shared" si="7"/>
        <v>9</v>
      </c>
      <c r="AA184" s="76" t="str">
        <f t="shared" si="8"/>
        <v>+</v>
      </c>
    </row>
    <row r="185" spans="2:27" x14ac:dyDescent="0.3">
      <c r="B185" s="76" t="s">
        <v>488</v>
      </c>
      <c r="C185" s="76" t="s">
        <v>228</v>
      </c>
      <c r="D185" s="76" t="s">
        <v>353</v>
      </c>
      <c r="E185" s="76">
        <v>1</v>
      </c>
      <c r="F185" s="76">
        <v>0</v>
      </c>
      <c r="G185" s="76">
        <v>0</v>
      </c>
      <c r="H185" s="76">
        <v>3</v>
      </c>
      <c r="I185" s="76">
        <v>2</v>
      </c>
      <c r="J185" s="76">
        <v>7</v>
      </c>
      <c r="K185" s="76">
        <v>1</v>
      </c>
      <c r="L185" s="76">
        <v>5</v>
      </c>
      <c r="M185" s="76">
        <v>1</v>
      </c>
      <c r="N185" s="76">
        <v>1</v>
      </c>
      <c r="O185" s="76">
        <v>0</v>
      </c>
      <c r="P185" s="76">
        <v>2</v>
      </c>
      <c r="Q185" s="76"/>
      <c r="R185" s="76"/>
      <c r="S185" s="76"/>
      <c r="T185" s="76"/>
      <c r="U185" s="76"/>
      <c r="V185" s="76"/>
      <c r="W185" s="76">
        <v>23</v>
      </c>
      <c r="X185" s="76">
        <v>1.9</v>
      </c>
      <c r="Y185" s="195">
        <f t="shared" si="6"/>
        <v>1</v>
      </c>
      <c r="Z185" s="76">
        <f t="shared" si="7"/>
        <v>2</v>
      </c>
      <c r="AA185" s="76" t="str">
        <f t="shared" si="8"/>
        <v>+</v>
      </c>
    </row>
    <row r="186" spans="2:27" x14ac:dyDescent="0.3">
      <c r="B186" s="76" t="s">
        <v>455</v>
      </c>
      <c r="C186" s="76" t="s">
        <v>287</v>
      </c>
      <c r="D186" s="76" t="s">
        <v>261</v>
      </c>
      <c r="E186" s="76">
        <v>1</v>
      </c>
      <c r="F186" s="76">
        <v>3</v>
      </c>
      <c r="G186" s="76">
        <v>1</v>
      </c>
      <c r="H186" s="76">
        <v>3</v>
      </c>
      <c r="I186" s="76">
        <v>1</v>
      </c>
      <c r="J186" s="76">
        <v>2</v>
      </c>
      <c r="K186" s="76">
        <v>3</v>
      </c>
      <c r="L186" s="76">
        <v>1</v>
      </c>
      <c r="M186" s="76" t="s">
        <v>966</v>
      </c>
      <c r="N186" s="76">
        <v>4</v>
      </c>
      <c r="O186" s="76">
        <v>3</v>
      </c>
      <c r="P186" s="76">
        <v>1</v>
      </c>
      <c r="Q186" s="76"/>
      <c r="R186" s="76"/>
      <c r="S186" s="76"/>
      <c r="T186" s="76"/>
      <c r="U186" s="76"/>
      <c r="V186" s="76"/>
      <c r="W186" s="76">
        <v>23</v>
      </c>
      <c r="X186" s="76">
        <v>2.1</v>
      </c>
      <c r="Y186" s="195">
        <f t="shared" si="6"/>
        <v>2.6666666666666665</v>
      </c>
      <c r="Z186" s="76">
        <f t="shared" si="7"/>
        <v>1</v>
      </c>
      <c r="AA186" s="76" t="str">
        <f t="shared" si="8"/>
        <v>Lock</v>
      </c>
    </row>
    <row r="187" spans="2:27" x14ac:dyDescent="0.3">
      <c r="B187" s="76" t="s">
        <v>590</v>
      </c>
      <c r="C187" s="76" t="s">
        <v>287</v>
      </c>
      <c r="D187" s="76" t="s">
        <v>235</v>
      </c>
      <c r="E187" s="76">
        <v>1</v>
      </c>
      <c r="F187" s="76">
        <v>1</v>
      </c>
      <c r="G187" s="76">
        <v>0</v>
      </c>
      <c r="H187" s="76">
        <v>0</v>
      </c>
      <c r="I187" s="76">
        <v>0</v>
      </c>
      <c r="J187" s="76" t="s">
        <v>966</v>
      </c>
      <c r="K187" s="76">
        <v>2</v>
      </c>
      <c r="L187" s="76">
        <v>5</v>
      </c>
      <c r="M187" s="76">
        <v>3</v>
      </c>
      <c r="N187" s="76">
        <v>4</v>
      </c>
      <c r="O187" s="76">
        <v>4</v>
      </c>
      <c r="P187" s="76">
        <v>3</v>
      </c>
      <c r="Q187" s="76"/>
      <c r="R187" s="76"/>
      <c r="S187" s="76"/>
      <c r="T187" s="76"/>
      <c r="U187" s="76"/>
      <c r="V187" s="76"/>
      <c r="W187" s="76">
        <v>23</v>
      </c>
      <c r="X187" s="76">
        <v>2.1</v>
      </c>
      <c r="Y187" s="195">
        <f t="shared" si="6"/>
        <v>3.6666666666666665</v>
      </c>
      <c r="Z187" s="76">
        <f t="shared" si="7"/>
        <v>3</v>
      </c>
      <c r="AA187" s="76" t="str">
        <f t="shared" si="8"/>
        <v>---</v>
      </c>
    </row>
    <row r="188" spans="2:27" x14ac:dyDescent="0.3">
      <c r="B188" s="76" t="s">
        <v>375</v>
      </c>
      <c r="C188" s="76" t="s">
        <v>287</v>
      </c>
      <c r="D188" s="76" t="s">
        <v>269</v>
      </c>
      <c r="E188" s="76">
        <v>3</v>
      </c>
      <c r="F188" s="76">
        <v>4</v>
      </c>
      <c r="G188" s="76">
        <v>5</v>
      </c>
      <c r="H188" s="76">
        <v>2</v>
      </c>
      <c r="I188" s="76">
        <v>4</v>
      </c>
      <c r="J188" s="76">
        <v>0</v>
      </c>
      <c r="K188" s="76">
        <v>1</v>
      </c>
      <c r="L188" s="76" t="s">
        <v>966</v>
      </c>
      <c r="M188" s="76">
        <v>2</v>
      </c>
      <c r="N188" s="76">
        <v>2</v>
      </c>
      <c r="O188" s="76">
        <v>0</v>
      </c>
      <c r="P188" s="76" t="s">
        <v>106</v>
      </c>
      <c r="Q188" s="76"/>
      <c r="R188" s="76"/>
      <c r="S188" s="76"/>
      <c r="T188" s="76"/>
      <c r="U188" s="76"/>
      <c r="V188" s="76"/>
      <c r="W188" s="76">
        <v>23</v>
      </c>
      <c r="X188" s="76">
        <v>2.2999999999999998</v>
      </c>
      <c r="Y188" s="195">
        <f t="shared" si="6"/>
        <v>1</v>
      </c>
      <c r="Z188" s="76" t="str">
        <f t="shared" si="7"/>
        <v>-</v>
      </c>
      <c r="AA188" s="76" t="str">
        <f t="shared" si="8"/>
        <v>+</v>
      </c>
    </row>
    <row r="189" spans="2:27" x14ac:dyDescent="0.3">
      <c r="B189" s="76" t="s">
        <v>390</v>
      </c>
      <c r="C189" s="76" t="s">
        <v>287</v>
      </c>
      <c r="D189" s="76" t="s">
        <v>229</v>
      </c>
      <c r="E189" s="76">
        <v>5</v>
      </c>
      <c r="F189" s="76">
        <v>0</v>
      </c>
      <c r="G189" s="76">
        <v>1</v>
      </c>
      <c r="H189" s="76">
        <v>4</v>
      </c>
      <c r="I189" s="76">
        <v>5</v>
      </c>
      <c r="J189" s="76">
        <v>3</v>
      </c>
      <c r="K189" s="76" t="s">
        <v>966</v>
      </c>
      <c r="L189" s="76">
        <v>2</v>
      </c>
      <c r="M189" s="76">
        <v>1</v>
      </c>
      <c r="N189" s="76">
        <v>1</v>
      </c>
      <c r="O189" s="76">
        <v>0</v>
      </c>
      <c r="P189" s="76" t="s">
        <v>106</v>
      </c>
      <c r="Q189" s="76"/>
      <c r="R189" s="76"/>
      <c r="S189" s="76"/>
      <c r="T189" s="76"/>
      <c r="U189" s="76"/>
      <c r="V189" s="76"/>
      <c r="W189" s="76">
        <v>22</v>
      </c>
      <c r="X189" s="76">
        <v>2.2000000000000002</v>
      </c>
      <c r="Y189" s="195">
        <f t="shared" si="6"/>
        <v>0.5</v>
      </c>
      <c r="Z189" s="76" t="str">
        <f t="shared" si="7"/>
        <v>-</v>
      </c>
      <c r="AA189" s="76" t="str">
        <f t="shared" si="8"/>
        <v>+</v>
      </c>
    </row>
    <row r="190" spans="2:27" x14ac:dyDescent="0.3">
      <c r="B190" s="76" t="s">
        <v>343</v>
      </c>
      <c r="C190" s="76" t="s">
        <v>228</v>
      </c>
      <c r="D190" s="76" t="s">
        <v>265</v>
      </c>
      <c r="E190" s="76">
        <v>8</v>
      </c>
      <c r="F190" s="76">
        <v>9</v>
      </c>
      <c r="G190" s="76">
        <v>5</v>
      </c>
      <c r="H190" s="76" t="s">
        <v>106</v>
      </c>
      <c r="I190" s="76" t="s">
        <v>106</v>
      </c>
      <c r="J190" s="76" t="s">
        <v>106</v>
      </c>
      <c r="K190" s="76" t="s">
        <v>106</v>
      </c>
      <c r="L190" s="76" t="s">
        <v>106</v>
      </c>
      <c r="M190" s="76" t="s">
        <v>106</v>
      </c>
      <c r="N190" s="76" t="s">
        <v>106</v>
      </c>
      <c r="O190" s="76" t="s">
        <v>106</v>
      </c>
      <c r="P190" s="76" t="s">
        <v>106</v>
      </c>
      <c r="Q190" s="76"/>
      <c r="R190" s="76"/>
      <c r="S190" s="76"/>
      <c r="T190" s="76"/>
      <c r="U190" s="76"/>
      <c r="V190" s="76"/>
      <c r="W190" s="76">
        <v>22</v>
      </c>
      <c r="X190" s="76">
        <v>7.3</v>
      </c>
      <c r="Y190" s="195" t="e">
        <f t="shared" si="6"/>
        <v>#DIV/0!</v>
      </c>
      <c r="Z190" s="76" t="str">
        <f t="shared" si="7"/>
        <v>-</v>
      </c>
      <c r="AA190" s="76" t="str">
        <f t="shared" si="8"/>
        <v/>
      </c>
    </row>
    <row r="191" spans="2:27" x14ac:dyDescent="0.3">
      <c r="B191" s="76" t="s">
        <v>402</v>
      </c>
      <c r="C191" s="76" t="s">
        <v>247</v>
      </c>
      <c r="D191" s="76" t="s">
        <v>253</v>
      </c>
      <c r="E191" s="76">
        <v>1</v>
      </c>
      <c r="F191" s="76">
        <v>3</v>
      </c>
      <c r="G191" s="76">
        <v>1</v>
      </c>
      <c r="H191" s="76">
        <v>6</v>
      </c>
      <c r="I191" s="76">
        <v>3</v>
      </c>
      <c r="J191" s="76" t="s">
        <v>106</v>
      </c>
      <c r="K191" s="76" t="s">
        <v>106</v>
      </c>
      <c r="L191" s="76">
        <v>1</v>
      </c>
      <c r="M191" s="76">
        <v>2</v>
      </c>
      <c r="N191" s="76" t="s">
        <v>106</v>
      </c>
      <c r="O191" s="76">
        <v>1</v>
      </c>
      <c r="P191" s="76">
        <v>4</v>
      </c>
      <c r="Q191" s="76"/>
      <c r="R191" s="76"/>
      <c r="S191" s="76"/>
      <c r="T191" s="76"/>
      <c r="U191" s="76"/>
      <c r="V191" s="76"/>
      <c r="W191" s="76">
        <v>22</v>
      </c>
      <c r="X191" s="76">
        <v>2.4</v>
      </c>
      <c r="Y191" s="195">
        <f t="shared" si="6"/>
        <v>2.5</v>
      </c>
      <c r="Z191" s="76">
        <f t="shared" si="7"/>
        <v>4</v>
      </c>
      <c r="AA191" s="76" t="str">
        <f t="shared" si="8"/>
        <v>+</v>
      </c>
    </row>
    <row r="192" spans="2:27" x14ac:dyDescent="0.3">
      <c r="B192" s="76" t="s">
        <v>395</v>
      </c>
      <c r="C192" s="76" t="s">
        <v>247</v>
      </c>
      <c r="D192" s="76" t="s">
        <v>285</v>
      </c>
      <c r="E192" s="76">
        <v>2</v>
      </c>
      <c r="F192" s="76">
        <v>3</v>
      </c>
      <c r="G192" s="76">
        <v>3</v>
      </c>
      <c r="H192" s="76">
        <v>6</v>
      </c>
      <c r="I192" s="76">
        <v>1</v>
      </c>
      <c r="J192" s="76" t="s">
        <v>106</v>
      </c>
      <c r="K192" s="76" t="s">
        <v>106</v>
      </c>
      <c r="L192" s="76">
        <v>1</v>
      </c>
      <c r="M192" s="76">
        <v>2</v>
      </c>
      <c r="N192" s="76" t="s">
        <v>106</v>
      </c>
      <c r="O192" s="76">
        <v>1</v>
      </c>
      <c r="P192" s="76">
        <v>3</v>
      </c>
      <c r="Q192" s="76"/>
      <c r="R192" s="76"/>
      <c r="S192" s="76"/>
      <c r="T192" s="76"/>
      <c r="U192" s="76"/>
      <c r="V192" s="76"/>
      <c r="W192" s="76">
        <v>22</v>
      </c>
      <c r="X192" s="76">
        <v>2.4</v>
      </c>
      <c r="Y192" s="195">
        <f t="shared" si="6"/>
        <v>2</v>
      </c>
      <c r="Z192" s="76">
        <f t="shared" si="7"/>
        <v>3</v>
      </c>
      <c r="AA192" s="76" t="str">
        <f t="shared" si="8"/>
        <v>+</v>
      </c>
    </row>
    <row r="193" spans="2:27" x14ac:dyDescent="0.3">
      <c r="B193" s="76" t="s">
        <v>481</v>
      </c>
      <c r="C193" s="76" t="s">
        <v>228</v>
      </c>
      <c r="D193" s="76" t="s">
        <v>168</v>
      </c>
      <c r="E193" s="76">
        <v>3</v>
      </c>
      <c r="F193" s="76">
        <v>4</v>
      </c>
      <c r="G193" s="76" t="s">
        <v>106</v>
      </c>
      <c r="H193" s="76" t="s">
        <v>106</v>
      </c>
      <c r="I193" s="76" t="s">
        <v>106</v>
      </c>
      <c r="J193" s="76" t="s">
        <v>106</v>
      </c>
      <c r="K193" s="76">
        <v>4</v>
      </c>
      <c r="L193" s="76">
        <v>1</v>
      </c>
      <c r="M193" s="76">
        <v>5</v>
      </c>
      <c r="N193" s="76">
        <v>3</v>
      </c>
      <c r="O193" s="76">
        <v>2</v>
      </c>
      <c r="P193" s="76" t="s">
        <v>106</v>
      </c>
      <c r="Q193" s="76"/>
      <c r="R193" s="76"/>
      <c r="S193" s="76"/>
      <c r="T193" s="76"/>
      <c r="U193" s="76"/>
      <c r="V193" s="76"/>
      <c r="W193" s="76">
        <v>22</v>
      </c>
      <c r="X193" s="76">
        <v>3.1</v>
      </c>
      <c r="Y193" s="195">
        <f t="shared" si="6"/>
        <v>2.5</v>
      </c>
      <c r="Z193" s="76" t="str">
        <f t="shared" si="7"/>
        <v>-</v>
      </c>
      <c r="AA193" s="76" t="str">
        <f t="shared" si="8"/>
        <v>+</v>
      </c>
    </row>
    <row r="194" spans="2:27" x14ac:dyDescent="0.3">
      <c r="B194" s="76" t="s">
        <v>348</v>
      </c>
      <c r="C194" s="76" t="s">
        <v>287</v>
      </c>
      <c r="D194" s="76" t="s">
        <v>251</v>
      </c>
      <c r="E194" s="76">
        <v>12</v>
      </c>
      <c r="F194" s="76">
        <v>4</v>
      </c>
      <c r="G194" s="76">
        <v>5</v>
      </c>
      <c r="H194" s="76">
        <v>1</v>
      </c>
      <c r="I194" s="76" t="s">
        <v>106</v>
      </c>
      <c r="J194" s="76" t="s">
        <v>106</v>
      </c>
      <c r="K194" s="76" t="s">
        <v>106</v>
      </c>
      <c r="L194" s="76" t="s">
        <v>106</v>
      </c>
      <c r="M194" s="76" t="s">
        <v>966</v>
      </c>
      <c r="N194" s="76" t="s">
        <v>106</v>
      </c>
      <c r="O194" s="76" t="s">
        <v>106</v>
      </c>
      <c r="P194" s="76" t="s">
        <v>106</v>
      </c>
      <c r="Q194" s="76"/>
      <c r="R194" s="76"/>
      <c r="S194" s="76"/>
      <c r="T194" s="76"/>
      <c r="U194" s="76"/>
      <c r="V194" s="76"/>
      <c r="W194" s="76">
        <v>22</v>
      </c>
      <c r="X194" s="76">
        <v>5.5</v>
      </c>
      <c r="Y194" s="195" t="e">
        <f t="shared" si="6"/>
        <v>#DIV/0!</v>
      </c>
      <c r="Z194" s="76" t="str">
        <f t="shared" si="7"/>
        <v>-</v>
      </c>
      <c r="AA194" s="76" t="str">
        <f t="shared" si="8"/>
        <v/>
      </c>
    </row>
    <row r="195" spans="2:27" x14ac:dyDescent="0.3">
      <c r="B195" s="76" t="s">
        <v>525</v>
      </c>
      <c r="C195" s="76" t="s">
        <v>247</v>
      </c>
      <c r="D195" s="76" t="s">
        <v>285</v>
      </c>
      <c r="E195" s="76" t="s">
        <v>106</v>
      </c>
      <c r="F195" s="76" t="s">
        <v>106</v>
      </c>
      <c r="G195" s="76">
        <v>3</v>
      </c>
      <c r="H195" s="76">
        <v>1</v>
      </c>
      <c r="I195" s="76">
        <v>1</v>
      </c>
      <c r="J195" s="76">
        <v>3</v>
      </c>
      <c r="K195" s="76">
        <v>2</v>
      </c>
      <c r="L195" s="76" t="s">
        <v>106</v>
      </c>
      <c r="M195" s="76">
        <v>3</v>
      </c>
      <c r="N195" s="76" t="s">
        <v>106</v>
      </c>
      <c r="O195" s="76" t="s">
        <v>106</v>
      </c>
      <c r="P195" s="76">
        <v>9</v>
      </c>
      <c r="Q195" s="76"/>
      <c r="R195" s="76"/>
      <c r="S195" s="76"/>
      <c r="T195" s="76"/>
      <c r="U195" s="76"/>
      <c r="V195" s="76"/>
      <c r="W195" s="76">
        <v>22</v>
      </c>
      <c r="X195" s="76">
        <v>3.1</v>
      </c>
      <c r="Y195" s="195">
        <f t="shared" si="6"/>
        <v>9</v>
      </c>
      <c r="Z195" s="76">
        <f t="shared" si="7"/>
        <v>9</v>
      </c>
      <c r="AA195" s="76" t="str">
        <f t="shared" si="8"/>
        <v>+</v>
      </c>
    </row>
    <row r="196" spans="2:27" x14ac:dyDescent="0.3">
      <c r="B196" s="76" t="s">
        <v>454</v>
      </c>
      <c r="C196" s="76" t="s">
        <v>247</v>
      </c>
      <c r="D196" s="76" t="s">
        <v>283</v>
      </c>
      <c r="E196" s="76">
        <v>1</v>
      </c>
      <c r="F196" s="76" t="s">
        <v>106</v>
      </c>
      <c r="G196" s="76">
        <v>1</v>
      </c>
      <c r="H196" s="76">
        <v>6</v>
      </c>
      <c r="I196" s="76">
        <v>1</v>
      </c>
      <c r="J196" s="76" t="s">
        <v>106</v>
      </c>
      <c r="K196" s="76">
        <v>1</v>
      </c>
      <c r="L196" s="76">
        <v>4</v>
      </c>
      <c r="M196" s="76">
        <v>4</v>
      </c>
      <c r="N196" s="76">
        <v>1</v>
      </c>
      <c r="O196" s="76">
        <v>0</v>
      </c>
      <c r="P196" s="76">
        <v>2</v>
      </c>
      <c r="Q196" s="76"/>
      <c r="R196" s="76"/>
      <c r="S196" s="76"/>
      <c r="T196" s="76"/>
      <c r="U196" s="76"/>
      <c r="V196" s="76"/>
      <c r="W196" s="76">
        <v>21</v>
      </c>
      <c r="X196" s="76">
        <v>2.1</v>
      </c>
      <c r="Y196" s="195">
        <f t="shared" si="6"/>
        <v>1</v>
      </c>
      <c r="Z196" s="76">
        <f t="shared" si="7"/>
        <v>2</v>
      </c>
      <c r="AA196" s="76" t="str">
        <f t="shared" si="8"/>
        <v>-</v>
      </c>
    </row>
    <row r="197" spans="2:27" x14ac:dyDescent="0.3">
      <c r="B197" s="76" t="s">
        <v>444</v>
      </c>
      <c r="C197" s="76" t="s">
        <v>247</v>
      </c>
      <c r="D197" s="76" t="s">
        <v>267</v>
      </c>
      <c r="E197" s="76">
        <v>2</v>
      </c>
      <c r="F197" s="76">
        <v>1</v>
      </c>
      <c r="G197" s="76">
        <v>1</v>
      </c>
      <c r="H197" s="76">
        <v>5</v>
      </c>
      <c r="I197" s="76">
        <v>1</v>
      </c>
      <c r="J197" s="76" t="s">
        <v>966</v>
      </c>
      <c r="K197" s="76" t="s">
        <v>106</v>
      </c>
      <c r="L197" s="76">
        <v>3</v>
      </c>
      <c r="M197" s="76">
        <v>2</v>
      </c>
      <c r="N197" s="76">
        <v>1</v>
      </c>
      <c r="O197" s="76">
        <v>3</v>
      </c>
      <c r="P197" s="76">
        <v>2</v>
      </c>
      <c r="Q197" s="76"/>
      <c r="R197" s="76"/>
      <c r="S197" s="76"/>
      <c r="T197" s="76"/>
      <c r="U197" s="76"/>
      <c r="V197" s="76"/>
      <c r="W197" s="76">
        <v>21</v>
      </c>
      <c r="X197" s="76">
        <v>2.1</v>
      </c>
      <c r="Y197" s="195">
        <f t="shared" ref="Y197:Y260" si="9">IF(V197&lt;&gt;"",AVERAGE(T197:V197),IF(U197&lt;&gt;"",AVERAGE(S197:U197),IF(T197&lt;&gt;"",AVERAGE(R197:T197),IF(S197&lt;&gt;"",AVERAGE(Q197:S197),IF(R197&lt;&gt;"",AVERAGE(P197:R197),IF(Q197&lt;&gt;"",AVERAGE(O197:Q197),IF(P197&lt;&gt;"",AVERAGE(N197:P197),IF(O197&lt;&gt;"",AVERAGE(M197:O197),IF(N197&lt;&gt;"",AVERAGE(L197:N197),IF(M197&lt;&gt;"",AVERAGE(K197:M197),IF(L197&lt;&gt;"",AVERAGE(J197:L197),IF(K197&lt;&gt;"",AVERAGE(I197:K197),IF(J197&lt;&gt;"",AVERAGE(H197:J197),IF(I197&lt;&gt;"",AVERAGE(G197:I197),"Not sure"))))))))))))))</f>
        <v>2</v>
      </c>
      <c r="Z197" s="76">
        <f t="shared" ref="Z197:Z260" si="10">IF(V197&lt;&gt;"",V197,IF(U197&lt;&gt;"",U197,IF(T197&lt;&gt;"",T197,IF(S197&lt;&gt;"",S197,IF(R197&lt;&gt;"",R197,IF(Q197&lt;&gt;"",Q197,IF(P197&lt;&gt;"",P197,IF(O197&lt;&gt;"",O197,IF(N197&lt;&gt;"",N197,IF(M197&lt;&gt;"",M197,IF(L197&lt;&gt;"",L197,IF(K197&lt;&gt;"",K197,IF(J197&lt;&gt;"",J197,IF(I197&lt;&gt;"",I197,IF(H197&lt;&gt;"",H197,IF(G197&lt;&gt;"",G197,"Not sure"))))))))))))))))</f>
        <v>2</v>
      </c>
      <c r="AA197" s="76" t="str">
        <f t="shared" ref="AA197:AA260" si="11">IFERROR(IF(AND(Z197&lt;Y197,Z197&lt;X197),"Lock",IF(Z197&lt;X197,"-",IF(Z197&lt;Y197,"---","+"))),"")</f>
        <v>-</v>
      </c>
    </row>
    <row r="198" spans="2:27" x14ac:dyDescent="0.3">
      <c r="B198" s="76" t="s">
        <v>539</v>
      </c>
      <c r="C198" s="76" t="s">
        <v>228</v>
      </c>
      <c r="D198" s="76" t="s">
        <v>257</v>
      </c>
      <c r="E198" s="76">
        <v>4</v>
      </c>
      <c r="F198" s="76" t="s">
        <v>106</v>
      </c>
      <c r="G198" s="76" t="s">
        <v>106</v>
      </c>
      <c r="H198" s="76" t="s">
        <v>106</v>
      </c>
      <c r="I198" s="76" t="s">
        <v>106</v>
      </c>
      <c r="J198" s="76" t="s">
        <v>106</v>
      </c>
      <c r="K198" s="76">
        <v>2</v>
      </c>
      <c r="L198" s="76" t="s">
        <v>966</v>
      </c>
      <c r="M198" s="76" t="s">
        <v>106</v>
      </c>
      <c r="N198" s="76" t="s">
        <v>106</v>
      </c>
      <c r="O198" s="76">
        <v>8</v>
      </c>
      <c r="P198" s="76">
        <v>7</v>
      </c>
      <c r="Q198" s="76"/>
      <c r="R198" s="76"/>
      <c r="S198" s="76"/>
      <c r="T198" s="76"/>
      <c r="U198" s="76"/>
      <c r="V198" s="76"/>
      <c r="W198" s="76">
        <v>21</v>
      </c>
      <c r="X198" s="76">
        <v>5.3</v>
      </c>
      <c r="Y198" s="195">
        <f t="shared" si="9"/>
        <v>7.5</v>
      </c>
      <c r="Z198" s="76">
        <f t="shared" si="10"/>
        <v>7</v>
      </c>
      <c r="AA198" s="76" t="str">
        <f t="shared" si="11"/>
        <v>---</v>
      </c>
    </row>
    <row r="199" spans="2:27" x14ac:dyDescent="0.3">
      <c r="B199" s="76" t="s">
        <v>496</v>
      </c>
      <c r="C199" s="76" t="s">
        <v>228</v>
      </c>
      <c r="D199" s="76" t="s">
        <v>269</v>
      </c>
      <c r="E199" s="76">
        <v>1</v>
      </c>
      <c r="F199" s="76">
        <v>2</v>
      </c>
      <c r="G199" s="76">
        <v>1</v>
      </c>
      <c r="H199" s="76">
        <v>1</v>
      </c>
      <c r="I199" s="76">
        <v>1</v>
      </c>
      <c r="J199" s="76">
        <v>1</v>
      </c>
      <c r="K199" s="76">
        <v>2</v>
      </c>
      <c r="L199" s="76" t="s">
        <v>966</v>
      </c>
      <c r="M199" s="76">
        <v>5</v>
      </c>
      <c r="N199" s="76">
        <v>1</v>
      </c>
      <c r="O199" s="76">
        <v>4</v>
      </c>
      <c r="P199" s="76">
        <v>2</v>
      </c>
      <c r="Q199" s="76"/>
      <c r="R199" s="76"/>
      <c r="S199" s="76"/>
      <c r="T199" s="76"/>
      <c r="U199" s="76"/>
      <c r="V199" s="76"/>
      <c r="W199" s="76">
        <v>21</v>
      </c>
      <c r="X199" s="76">
        <v>1.9</v>
      </c>
      <c r="Y199" s="195">
        <f t="shared" si="9"/>
        <v>2.3333333333333335</v>
      </c>
      <c r="Z199" s="76">
        <f t="shared" si="10"/>
        <v>2</v>
      </c>
      <c r="AA199" s="76" t="str">
        <f t="shared" si="11"/>
        <v>---</v>
      </c>
    </row>
    <row r="200" spans="2:27" x14ac:dyDescent="0.3">
      <c r="B200" s="76" t="s">
        <v>548</v>
      </c>
      <c r="C200" s="76" t="s">
        <v>287</v>
      </c>
      <c r="D200" s="76" t="s">
        <v>285</v>
      </c>
      <c r="E200" s="76" t="s">
        <v>106</v>
      </c>
      <c r="F200" s="76">
        <v>0</v>
      </c>
      <c r="G200" s="76" t="s">
        <v>106</v>
      </c>
      <c r="H200" s="76" t="s">
        <v>106</v>
      </c>
      <c r="I200" s="76">
        <v>4</v>
      </c>
      <c r="J200" s="76">
        <v>10</v>
      </c>
      <c r="K200" s="76">
        <v>0</v>
      </c>
      <c r="L200" s="76">
        <v>0</v>
      </c>
      <c r="M200" s="76">
        <v>3</v>
      </c>
      <c r="N200" s="76" t="s">
        <v>106</v>
      </c>
      <c r="O200" s="76">
        <v>4</v>
      </c>
      <c r="P200" s="76" t="s">
        <v>106</v>
      </c>
      <c r="Q200" s="76"/>
      <c r="R200" s="76"/>
      <c r="S200" s="76"/>
      <c r="T200" s="76"/>
      <c r="U200" s="76"/>
      <c r="V200" s="76"/>
      <c r="W200" s="76">
        <v>21</v>
      </c>
      <c r="X200" s="76">
        <v>3</v>
      </c>
      <c r="Y200" s="195">
        <f t="shared" si="9"/>
        <v>4</v>
      </c>
      <c r="Z200" s="76" t="str">
        <f t="shared" si="10"/>
        <v>-</v>
      </c>
      <c r="AA200" s="76" t="str">
        <f t="shared" si="11"/>
        <v>+</v>
      </c>
    </row>
    <row r="201" spans="2:27" x14ac:dyDescent="0.3">
      <c r="B201" s="76" t="s">
        <v>578</v>
      </c>
      <c r="C201" s="76" t="s">
        <v>228</v>
      </c>
      <c r="D201" s="76" t="s">
        <v>324</v>
      </c>
      <c r="E201" s="76" t="s">
        <v>106</v>
      </c>
      <c r="F201" s="76" t="s">
        <v>106</v>
      </c>
      <c r="G201" s="76" t="s">
        <v>106</v>
      </c>
      <c r="H201" s="76" t="s">
        <v>106</v>
      </c>
      <c r="I201" s="76">
        <v>3</v>
      </c>
      <c r="J201" s="76">
        <v>5</v>
      </c>
      <c r="K201" s="76">
        <v>5</v>
      </c>
      <c r="L201" s="76">
        <v>2</v>
      </c>
      <c r="M201" s="76">
        <v>4</v>
      </c>
      <c r="N201" s="76" t="s">
        <v>966</v>
      </c>
      <c r="O201" s="76">
        <v>2</v>
      </c>
      <c r="P201" s="76" t="s">
        <v>106</v>
      </c>
      <c r="Q201" s="76"/>
      <c r="R201" s="76"/>
      <c r="S201" s="76"/>
      <c r="T201" s="76"/>
      <c r="U201" s="76"/>
      <c r="V201" s="76"/>
      <c r="W201" s="76">
        <v>21</v>
      </c>
      <c r="X201" s="76">
        <v>3.5</v>
      </c>
      <c r="Y201" s="195">
        <f t="shared" si="9"/>
        <v>2</v>
      </c>
      <c r="Z201" s="76" t="str">
        <f t="shared" si="10"/>
        <v>-</v>
      </c>
      <c r="AA201" s="76" t="str">
        <f t="shared" si="11"/>
        <v>+</v>
      </c>
    </row>
    <row r="202" spans="2:27" x14ac:dyDescent="0.3">
      <c r="B202" s="76" t="s">
        <v>442</v>
      </c>
      <c r="C202" s="76" t="s">
        <v>228</v>
      </c>
      <c r="D202" s="76" t="s">
        <v>276</v>
      </c>
      <c r="E202" s="76">
        <v>1</v>
      </c>
      <c r="F202" s="76">
        <v>1</v>
      </c>
      <c r="G202" s="76">
        <v>1</v>
      </c>
      <c r="H202" s="76">
        <v>6</v>
      </c>
      <c r="I202" s="76">
        <v>1</v>
      </c>
      <c r="J202" s="76">
        <v>1</v>
      </c>
      <c r="K202" s="76" t="s">
        <v>106</v>
      </c>
      <c r="L202" s="76" t="s">
        <v>106</v>
      </c>
      <c r="M202" s="76">
        <v>0</v>
      </c>
      <c r="N202" s="76">
        <v>4</v>
      </c>
      <c r="O202" s="76" t="s">
        <v>966</v>
      </c>
      <c r="P202" s="76">
        <v>5</v>
      </c>
      <c r="Q202" s="76"/>
      <c r="R202" s="76"/>
      <c r="S202" s="76"/>
      <c r="T202" s="76"/>
      <c r="U202" s="76"/>
      <c r="V202" s="76"/>
      <c r="W202" s="76">
        <v>20</v>
      </c>
      <c r="X202" s="76">
        <v>2.2000000000000002</v>
      </c>
      <c r="Y202" s="195">
        <f t="shared" si="9"/>
        <v>4.5</v>
      </c>
      <c r="Z202" s="76">
        <f t="shared" si="10"/>
        <v>5</v>
      </c>
      <c r="AA202" s="76" t="str">
        <f t="shared" si="11"/>
        <v>+</v>
      </c>
    </row>
    <row r="203" spans="2:27" x14ac:dyDescent="0.3">
      <c r="B203" s="76" t="s">
        <v>516</v>
      </c>
      <c r="C203" s="76" t="s">
        <v>247</v>
      </c>
      <c r="D203" s="76" t="s">
        <v>321</v>
      </c>
      <c r="E203" s="76">
        <v>1</v>
      </c>
      <c r="F203" s="76">
        <v>0</v>
      </c>
      <c r="G203" s="76" t="s">
        <v>106</v>
      </c>
      <c r="H203" s="76">
        <v>3</v>
      </c>
      <c r="I203" s="76">
        <v>1</v>
      </c>
      <c r="J203" s="76" t="s">
        <v>966</v>
      </c>
      <c r="K203" s="76">
        <v>1</v>
      </c>
      <c r="L203" s="76">
        <v>2</v>
      </c>
      <c r="M203" s="76">
        <v>3</v>
      </c>
      <c r="N203" s="76">
        <v>2</v>
      </c>
      <c r="O203" s="76">
        <v>2</v>
      </c>
      <c r="P203" s="76">
        <v>5</v>
      </c>
      <c r="Q203" s="76"/>
      <c r="R203" s="76"/>
      <c r="S203" s="76"/>
      <c r="T203" s="76"/>
      <c r="U203" s="76"/>
      <c r="V203" s="76"/>
      <c r="W203" s="76">
        <v>20</v>
      </c>
      <c r="X203" s="76">
        <v>2</v>
      </c>
      <c r="Y203" s="195">
        <f t="shared" si="9"/>
        <v>3</v>
      </c>
      <c r="Z203" s="76">
        <f t="shared" si="10"/>
        <v>5</v>
      </c>
      <c r="AA203" s="76" t="str">
        <f t="shared" si="11"/>
        <v>+</v>
      </c>
    </row>
    <row r="204" spans="2:27" x14ac:dyDescent="0.3">
      <c r="B204" s="76" t="s">
        <v>596</v>
      </c>
      <c r="C204" s="76" t="s">
        <v>228</v>
      </c>
      <c r="D204" s="76" t="s">
        <v>283</v>
      </c>
      <c r="E204" s="76" t="s">
        <v>106</v>
      </c>
      <c r="F204" s="76" t="s">
        <v>106</v>
      </c>
      <c r="G204" s="76">
        <v>2</v>
      </c>
      <c r="H204" s="76">
        <v>0</v>
      </c>
      <c r="I204" s="76" t="s">
        <v>106</v>
      </c>
      <c r="J204" s="76" t="s">
        <v>106</v>
      </c>
      <c r="K204" s="76">
        <v>1</v>
      </c>
      <c r="L204" s="76">
        <v>6</v>
      </c>
      <c r="M204" s="76">
        <v>1</v>
      </c>
      <c r="N204" s="76">
        <v>4</v>
      </c>
      <c r="O204" s="76">
        <v>4</v>
      </c>
      <c r="P204" s="76">
        <v>2</v>
      </c>
      <c r="Q204" s="76"/>
      <c r="R204" s="76"/>
      <c r="S204" s="76"/>
      <c r="T204" s="76"/>
      <c r="U204" s="76"/>
      <c r="V204" s="76"/>
      <c r="W204" s="76">
        <v>20</v>
      </c>
      <c r="X204" s="76">
        <v>2.5</v>
      </c>
      <c r="Y204" s="195">
        <f t="shared" si="9"/>
        <v>3.3333333333333335</v>
      </c>
      <c r="Z204" s="76">
        <f t="shared" si="10"/>
        <v>2</v>
      </c>
      <c r="AA204" s="76" t="str">
        <f t="shared" si="11"/>
        <v>Lock</v>
      </c>
    </row>
    <row r="205" spans="2:27" x14ac:dyDescent="0.3">
      <c r="B205" s="76" t="s">
        <v>604</v>
      </c>
      <c r="C205" s="76" t="s">
        <v>228</v>
      </c>
      <c r="D205" s="76" t="s">
        <v>257</v>
      </c>
      <c r="E205" s="76" t="s">
        <v>106</v>
      </c>
      <c r="F205" s="76" t="s">
        <v>106</v>
      </c>
      <c r="G205" s="76" t="s">
        <v>106</v>
      </c>
      <c r="H205" s="76">
        <v>2</v>
      </c>
      <c r="I205" s="76" t="s">
        <v>106</v>
      </c>
      <c r="J205" s="76">
        <v>2</v>
      </c>
      <c r="K205" s="76">
        <v>6</v>
      </c>
      <c r="L205" s="76" t="s">
        <v>966</v>
      </c>
      <c r="M205" s="76">
        <v>8</v>
      </c>
      <c r="N205" s="76">
        <v>1</v>
      </c>
      <c r="O205" s="76">
        <v>1</v>
      </c>
      <c r="P205" s="76">
        <v>0</v>
      </c>
      <c r="Q205" s="76"/>
      <c r="R205" s="76"/>
      <c r="S205" s="76"/>
      <c r="T205" s="76"/>
      <c r="U205" s="76"/>
      <c r="V205" s="76"/>
      <c r="W205" s="76">
        <v>20</v>
      </c>
      <c r="X205" s="76">
        <v>2.9</v>
      </c>
      <c r="Y205" s="195">
        <f t="shared" si="9"/>
        <v>0.66666666666666663</v>
      </c>
      <c r="Z205" s="76">
        <f t="shared" si="10"/>
        <v>0</v>
      </c>
      <c r="AA205" s="76" t="str">
        <f t="shared" si="11"/>
        <v>Lock</v>
      </c>
    </row>
    <row r="206" spans="2:27" x14ac:dyDescent="0.3">
      <c r="B206" s="76" t="s">
        <v>449</v>
      </c>
      <c r="C206" s="76" t="s">
        <v>228</v>
      </c>
      <c r="D206" s="76" t="s">
        <v>259</v>
      </c>
      <c r="E206" s="76">
        <v>6</v>
      </c>
      <c r="F206" s="76">
        <v>0</v>
      </c>
      <c r="G206" s="76">
        <v>1</v>
      </c>
      <c r="H206" s="76">
        <v>1</v>
      </c>
      <c r="I206" s="76">
        <v>1</v>
      </c>
      <c r="J206" s="76">
        <v>1</v>
      </c>
      <c r="K206" s="76">
        <v>4</v>
      </c>
      <c r="L206" s="76">
        <v>1</v>
      </c>
      <c r="M206" s="76">
        <v>2</v>
      </c>
      <c r="N206" s="76" t="s">
        <v>966</v>
      </c>
      <c r="O206" s="76">
        <v>1</v>
      </c>
      <c r="P206" s="76">
        <v>1</v>
      </c>
      <c r="Q206" s="76"/>
      <c r="R206" s="76"/>
      <c r="S206" s="76"/>
      <c r="T206" s="76"/>
      <c r="U206" s="76"/>
      <c r="V206" s="76"/>
      <c r="W206" s="76">
        <v>19</v>
      </c>
      <c r="X206" s="76">
        <v>1.7</v>
      </c>
      <c r="Y206" s="195">
        <f t="shared" si="9"/>
        <v>1</v>
      </c>
      <c r="Z206" s="76">
        <f t="shared" si="10"/>
        <v>1</v>
      </c>
      <c r="AA206" s="76" t="str">
        <f t="shared" si="11"/>
        <v>-</v>
      </c>
    </row>
    <row r="207" spans="2:27" x14ac:dyDescent="0.3">
      <c r="B207" s="76" t="s">
        <v>410</v>
      </c>
      <c r="C207" s="76" t="s">
        <v>287</v>
      </c>
      <c r="D207" s="76" t="s">
        <v>251</v>
      </c>
      <c r="E207" s="76">
        <v>4</v>
      </c>
      <c r="F207" s="76">
        <v>3</v>
      </c>
      <c r="G207" s="76">
        <v>1</v>
      </c>
      <c r="H207" s="76">
        <v>3</v>
      </c>
      <c r="I207" s="76">
        <v>2</v>
      </c>
      <c r="J207" s="76">
        <v>2</v>
      </c>
      <c r="K207" s="76">
        <v>2</v>
      </c>
      <c r="L207" s="76">
        <v>0</v>
      </c>
      <c r="M207" s="76" t="s">
        <v>966</v>
      </c>
      <c r="N207" s="76">
        <v>2</v>
      </c>
      <c r="O207" s="76">
        <v>0</v>
      </c>
      <c r="P207" s="76" t="s">
        <v>106</v>
      </c>
      <c r="Q207" s="76"/>
      <c r="R207" s="76"/>
      <c r="S207" s="76"/>
      <c r="T207" s="76"/>
      <c r="U207" s="76"/>
      <c r="V207" s="76"/>
      <c r="W207" s="76">
        <v>19</v>
      </c>
      <c r="X207" s="76">
        <v>1.9</v>
      </c>
      <c r="Y207" s="195">
        <f t="shared" si="9"/>
        <v>1</v>
      </c>
      <c r="Z207" s="76" t="str">
        <f t="shared" si="10"/>
        <v>-</v>
      </c>
      <c r="AA207" s="76" t="str">
        <f t="shared" si="11"/>
        <v>+</v>
      </c>
    </row>
    <row r="208" spans="2:27" x14ac:dyDescent="0.3">
      <c r="B208" s="76" t="s">
        <v>445</v>
      </c>
      <c r="C208" s="76" t="s">
        <v>247</v>
      </c>
      <c r="D208" s="76" t="s">
        <v>261</v>
      </c>
      <c r="E208" s="76">
        <v>1</v>
      </c>
      <c r="F208" s="76">
        <v>5</v>
      </c>
      <c r="G208" s="76">
        <v>4</v>
      </c>
      <c r="H208" s="76" t="s">
        <v>106</v>
      </c>
      <c r="I208" s="76" t="s">
        <v>106</v>
      </c>
      <c r="J208" s="76">
        <v>3</v>
      </c>
      <c r="K208" s="76">
        <v>0</v>
      </c>
      <c r="L208" s="76">
        <v>0</v>
      </c>
      <c r="M208" s="76" t="s">
        <v>966</v>
      </c>
      <c r="N208" s="76">
        <v>5</v>
      </c>
      <c r="O208" s="76">
        <v>1</v>
      </c>
      <c r="P208" s="76" t="s">
        <v>106</v>
      </c>
      <c r="Q208" s="76"/>
      <c r="R208" s="76"/>
      <c r="S208" s="76"/>
      <c r="T208" s="76"/>
      <c r="U208" s="76"/>
      <c r="V208" s="76"/>
      <c r="W208" s="76">
        <v>19</v>
      </c>
      <c r="X208" s="76">
        <v>2.4</v>
      </c>
      <c r="Y208" s="195">
        <f t="shared" si="9"/>
        <v>3</v>
      </c>
      <c r="Z208" s="76" t="str">
        <f t="shared" si="10"/>
        <v>-</v>
      </c>
      <c r="AA208" s="76" t="str">
        <f t="shared" si="11"/>
        <v>+</v>
      </c>
    </row>
    <row r="209" spans="2:27" x14ac:dyDescent="0.3">
      <c r="B209" s="76" t="s">
        <v>1392</v>
      </c>
      <c r="C209" s="76" t="s">
        <v>228</v>
      </c>
      <c r="D209" s="76" t="s">
        <v>229</v>
      </c>
      <c r="E209" s="76" t="s">
        <v>106</v>
      </c>
      <c r="F209" s="76" t="s">
        <v>106</v>
      </c>
      <c r="G209" s="76" t="s">
        <v>106</v>
      </c>
      <c r="H209" s="76" t="s">
        <v>106</v>
      </c>
      <c r="I209" s="76" t="s">
        <v>106</v>
      </c>
      <c r="J209" s="76" t="s">
        <v>106</v>
      </c>
      <c r="K209" s="76" t="s">
        <v>966</v>
      </c>
      <c r="L209" s="76" t="s">
        <v>106</v>
      </c>
      <c r="M209" s="76">
        <v>5</v>
      </c>
      <c r="N209" s="76">
        <v>3</v>
      </c>
      <c r="O209" s="76">
        <v>5</v>
      </c>
      <c r="P209" s="76">
        <v>6</v>
      </c>
      <c r="Q209" s="76"/>
      <c r="R209" s="76"/>
      <c r="S209" s="76"/>
      <c r="T209" s="76"/>
      <c r="U209" s="76"/>
      <c r="V209" s="76"/>
      <c r="W209" s="76">
        <v>19</v>
      </c>
      <c r="X209" s="76">
        <v>4.8</v>
      </c>
      <c r="Y209" s="195">
        <f t="shared" si="9"/>
        <v>4.666666666666667</v>
      </c>
      <c r="Z209" s="76">
        <f t="shared" si="10"/>
        <v>6</v>
      </c>
      <c r="AA209" s="76" t="str">
        <f t="shared" si="11"/>
        <v>+</v>
      </c>
    </row>
    <row r="210" spans="2:27" x14ac:dyDescent="0.3">
      <c r="B210" s="76" t="s">
        <v>474</v>
      </c>
      <c r="C210" s="76" t="s">
        <v>287</v>
      </c>
      <c r="D210" s="76" t="s">
        <v>239</v>
      </c>
      <c r="E210" s="76">
        <v>0</v>
      </c>
      <c r="F210" s="76">
        <v>1</v>
      </c>
      <c r="G210" s="76">
        <v>5</v>
      </c>
      <c r="H210" s="76">
        <v>1</v>
      </c>
      <c r="I210" s="76">
        <v>0</v>
      </c>
      <c r="J210" s="76">
        <v>0</v>
      </c>
      <c r="K210" s="76" t="s">
        <v>966</v>
      </c>
      <c r="L210" s="76">
        <v>1</v>
      </c>
      <c r="M210" s="76">
        <v>4</v>
      </c>
      <c r="N210" s="76">
        <v>0</v>
      </c>
      <c r="O210" s="76">
        <v>1</v>
      </c>
      <c r="P210" s="76">
        <v>5</v>
      </c>
      <c r="Q210" s="76"/>
      <c r="R210" s="76"/>
      <c r="S210" s="76"/>
      <c r="T210" s="76"/>
      <c r="U210" s="76"/>
      <c r="V210" s="76"/>
      <c r="W210" s="76">
        <v>18</v>
      </c>
      <c r="X210" s="76">
        <v>1.6</v>
      </c>
      <c r="Y210" s="195">
        <f t="shared" si="9"/>
        <v>2</v>
      </c>
      <c r="Z210" s="76">
        <f t="shared" si="10"/>
        <v>5</v>
      </c>
      <c r="AA210" s="76" t="str">
        <f t="shared" si="11"/>
        <v>+</v>
      </c>
    </row>
    <row r="211" spans="2:27" x14ac:dyDescent="0.3">
      <c r="B211" s="76" t="s">
        <v>450</v>
      </c>
      <c r="C211" s="76" t="s">
        <v>287</v>
      </c>
      <c r="D211" s="76" t="s">
        <v>241</v>
      </c>
      <c r="E211" s="76">
        <v>1</v>
      </c>
      <c r="F211" s="76">
        <v>1</v>
      </c>
      <c r="G211" s="76">
        <v>1</v>
      </c>
      <c r="H211" s="76">
        <v>1</v>
      </c>
      <c r="I211" s="76">
        <v>5</v>
      </c>
      <c r="J211" s="76">
        <v>0</v>
      </c>
      <c r="K211" s="76">
        <v>2</v>
      </c>
      <c r="L211" s="76">
        <v>3</v>
      </c>
      <c r="M211" s="76" t="s">
        <v>966</v>
      </c>
      <c r="N211" s="76">
        <v>3</v>
      </c>
      <c r="O211" s="76">
        <v>1</v>
      </c>
      <c r="P211" s="76" t="s">
        <v>106</v>
      </c>
      <c r="Q211" s="76"/>
      <c r="R211" s="76"/>
      <c r="S211" s="76"/>
      <c r="T211" s="76"/>
      <c r="U211" s="76"/>
      <c r="V211" s="76"/>
      <c r="W211" s="76">
        <v>18</v>
      </c>
      <c r="X211" s="76">
        <v>1.8</v>
      </c>
      <c r="Y211" s="195">
        <f t="shared" si="9"/>
        <v>2</v>
      </c>
      <c r="Z211" s="76" t="str">
        <f t="shared" si="10"/>
        <v>-</v>
      </c>
      <c r="AA211" s="76" t="str">
        <f t="shared" si="11"/>
        <v>+</v>
      </c>
    </row>
    <row r="212" spans="2:27" x14ac:dyDescent="0.3">
      <c r="B212" s="76" t="s">
        <v>451</v>
      </c>
      <c r="C212" s="76" t="s">
        <v>247</v>
      </c>
      <c r="D212" s="76" t="s">
        <v>241</v>
      </c>
      <c r="E212" s="76">
        <v>2</v>
      </c>
      <c r="F212" s="76" t="s">
        <v>106</v>
      </c>
      <c r="G212" s="76" t="s">
        <v>106</v>
      </c>
      <c r="H212" s="76">
        <v>1</v>
      </c>
      <c r="I212" s="76">
        <v>6</v>
      </c>
      <c r="J212" s="76">
        <v>1</v>
      </c>
      <c r="K212" s="76">
        <v>2</v>
      </c>
      <c r="L212" s="76">
        <v>1</v>
      </c>
      <c r="M212" s="76" t="s">
        <v>966</v>
      </c>
      <c r="N212" s="76">
        <v>1</v>
      </c>
      <c r="O212" s="76">
        <v>3</v>
      </c>
      <c r="P212" s="76">
        <v>1</v>
      </c>
      <c r="Q212" s="76"/>
      <c r="R212" s="76"/>
      <c r="S212" s="76"/>
      <c r="T212" s="76"/>
      <c r="U212" s="76"/>
      <c r="V212" s="76"/>
      <c r="W212" s="76">
        <v>18</v>
      </c>
      <c r="X212" s="76">
        <v>2</v>
      </c>
      <c r="Y212" s="195">
        <f t="shared" si="9"/>
        <v>1.6666666666666667</v>
      </c>
      <c r="Z212" s="76">
        <f t="shared" si="10"/>
        <v>1</v>
      </c>
      <c r="AA212" s="76" t="str">
        <f t="shared" si="11"/>
        <v>Lock</v>
      </c>
    </row>
    <row r="213" spans="2:27" x14ac:dyDescent="0.3">
      <c r="B213" s="76" t="s">
        <v>461</v>
      </c>
      <c r="C213" s="76" t="s">
        <v>228</v>
      </c>
      <c r="D213" s="76" t="s">
        <v>281</v>
      </c>
      <c r="E213" s="76">
        <v>2</v>
      </c>
      <c r="F213" s="76">
        <v>2</v>
      </c>
      <c r="G213" s="76">
        <v>1</v>
      </c>
      <c r="H213" s="76">
        <v>3</v>
      </c>
      <c r="I213" s="76">
        <v>0</v>
      </c>
      <c r="J213" s="76">
        <v>1</v>
      </c>
      <c r="K213" s="76">
        <v>4</v>
      </c>
      <c r="L213" s="76">
        <v>2</v>
      </c>
      <c r="M213" s="76" t="s">
        <v>966</v>
      </c>
      <c r="N213" s="76">
        <v>1</v>
      </c>
      <c r="O213" s="76">
        <v>1</v>
      </c>
      <c r="P213" s="76">
        <v>1</v>
      </c>
      <c r="Q213" s="76"/>
      <c r="R213" s="76"/>
      <c r="S213" s="76"/>
      <c r="T213" s="76"/>
      <c r="U213" s="76"/>
      <c r="V213" s="76"/>
      <c r="W213" s="76">
        <v>18</v>
      </c>
      <c r="X213" s="76">
        <v>1.6</v>
      </c>
      <c r="Y213" s="195">
        <f t="shared" si="9"/>
        <v>1</v>
      </c>
      <c r="Z213" s="76">
        <f t="shared" si="10"/>
        <v>1</v>
      </c>
      <c r="AA213" s="76" t="str">
        <f t="shared" si="11"/>
        <v>-</v>
      </c>
    </row>
    <row r="214" spans="2:27" x14ac:dyDescent="0.3">
      <c r="B214" s="76" t="s">
        <v>371</v>
      </c>
      <c r="C214" s="76" t="s">
        <v>228</v>
      </c>
      <c r="D214" s="76" t="s">
        <v>285</v>
      </c>
      <c r="E214" s="76">
        <v>6</v>
      </c>
      <c r="F214" s="76">
        <v>7</v>
      </c>
      <c r="G214" s="76">
        <v>1</v>
      </c>
      <c r="H214" s="76">
        <v>3</v>
      </c>
      <c r="I214" s="76">
        <v>1</v>
      </c>
      <c r="J214" s="76" t="s">
        <v>106</v>
      </c>
      <c r="K214" s="76" t="s">
        <v>106</v>
      </c>
      <c r="L214" s="76" t="s">
        <v>106</v>
      </c>
      <c r="M214" s="76" t="s">
        <v>106</v>
      </c>
      <c r="N214" s="76" t="s">
        <v>106</v>
      </c>
      <c r="O214" s="76">
        <v>0</v>
      </c>
      <c r="P214" s="76">
        <v>0</v>
      </c>
      <c r="Q214" s="76"/>
      <c r="R214" s="76"/>
      <c r="S214" s="76"/>
      <c r="T214" s="76"/>
      <c r="U214" s="76"/>
      <c r="V214" s="76"/>
      <c r="W214" s="76">
        <v>18</v>
      </c>
      <c r="X214" s="76">
        <v>2.6</v>
      </c>
      <c r="Y214" s="195">
        <f t="shared" si="9"/>
        <v>0</v>
      </c>
      <c r="Z214" s="76">
        <f t="shared" si="10"/>
        <v>0</v>
      </c>
      <c r="AA214" s="76" t="str">
        <f t="shared" si="11"/>
        <v>-</v>
      </c>
    </row>
    <row r="215" spans="2:27" x14ac:dyDescent="0.3">
      <c r="B215" s="76" t="s">
        <v>428</v>
      </c>
      <c r="C215" s="76" t="s">
        <v>287</v>
      </c>
      <c r="D215" s="76" t="s">
        <v>255</v>
      </c>
      <c r="E215" s="76">
        <v>2</v>
      </c>
      <c r="F215" s="76">
        <v>3</v>
      </c>
      <c r="G215" s="76">
        <v>1</v>
      </c>
      <c r="H215" s="76">
        <v>3</v>
      </c>
      <c r="I215" s="76">
        <v>3</v>
      </c>
      <c r="J215" s="76">
        <v>1</v>
      </c>
      <c r="K215" s="76" t="s">
        <v>966</v>
      </c>
      <c r="L215" s="76">
        <v>0</v>
      </c>
      <c r="M215" s="76">
        <v>0</v>
      </c>
      <c r="N215" s="76">
        <v>1</v>
      </c>
      <c r="O215" s="76">
        <v>1</v>
      </c>
      <c r="P215" s="76">
        <v>3</v>
      </c>
      <c r="Q215" s="76"/>
      <c r="R215" s="76"/>
      <c r="S215" s="76"/>
      <c r="T215" s="76"/>
      <c r="U215" s="76"/>
      <c r="V215" s="76"/>
      <c r="W215" s="76">
        <v>18</v>
      </c>
      <c r="X215" s="76">
        <v>1.6</v>
      </c>
      <c r="Y215" s="195">
        <f t="shared" si="9"/>
        <v>1.6666666666666667</v>
      </c>
      <c r="Z215" s="76">
        <f t="shared" si="10"/>
        <v>3</v>
      </c>
      <c r="AA215" s="76" t="str">
        <f t="shared" si="11"/>
        <v>+</v>
      </c>
    </row>
    <row r="216" spans="2:27" x14ac:dyDescent="0.3">
      <c r="B216" s="76" t="s">
        <v>435</v>
      </c>
      <c r="C216" s="76" t="s">
        <v>247</v>
      </c>
      <c r="D216" s="76" t="s">
        <v>231</v>
      </c>
      <c r="E216" s="76">
        <v>3</v>
      </c>
      <c r="F216" s="76">
        <v>3</v>
      </c>
      <c r="G216" s="76">
        <v>2</v>
      </c>
      <c r="H216" s="76">
        <v>1</v>
      </c>
      <c r="I216" s="76">
        <v>2</v>
      </c>
      <c r="J216" s="76">
        <v>2</v>
      </c>
      <c r="K216" s="76" t="s">
        <v>966</v>
      </c>
      <c r="L216" s="76">
        <v>1</v>
      </c>
      <c r="M216" s="76">
        <v>1</v>
      </c>
      <c r="N216" s="76" t="s">
        <v>106</v>
      </c>
      <c r="O216" s="76">
        <v>1</v>
      </c>
      <c r="P216" s="76">
        <v>2</v>
      </c>
      <c r="Q216" s="76"/>
      <c r="R216" s="76"/>
      <c r="S216" s="76"/>
      <c r="T216" s="76"/>
      <c r="U216" s="76"/>
      <c r="V216" s="76"/>
      <c r="W216" s="76">
        <v>18</v>
      </c>
      <c r="X216" s="76">
        <v>1.8</v>
      </c>
      <c r="Y216" s="195">
        <f t="shared" si="9"/>
        <v>1.5</v>
      </c>
      <c r="Z216" s="76">
        <f t="shared" si="10"/>
        <v>2</v>
      </c>
      <c r="AA216" s="76" t="str">
        <f t="shared" si="11"/>
        <v>+</v>
      </c>
    </row>
    <row r="217" spans="2:27" x14ac:dyDescent="0.3">
      <c r="B217" s="76" t="s">
        <v>432</v>
      </c>
      <c r="C217" s="76" t="s">
        <v>247</v>
      </c>
      <c r="D217" s="76" t="s">
        <v>336</v>
      </c>
      <c r="E217" s="76" t="s">
        <v>106</v>
      </c>
      <c r="F217" s="76">
        <v>1</v>
      </c>
      <c r="G217" s="76">
        <v>5</v>
      </c>
      <c r="H217" s="76">
        <v>3</v>
      </c>
      <c r="I217" s="76">
        <v>3</v>
      </c>
      <c r="J217" s="76">
        <v>5</v>
      </c>
      <c r="K217" s="76">
        <v>1</v>
      </c>
      <c r="L217" s="76" t="s">
        <v>106</v>
      </c>
      <c r="M217" s="76" t="s">
        <v>966</v>
      </c>
      <c r="N217" s="76" t="s">
        <v>106</v>
      </c>
      <c r="O217" s="76" t="s">
        <v>106</v>
      </c>
      <c r="P217" s="76" t="s">
        <v>106</v>
      </c>
      <c r="Q217" s="76"/>
      <c r="R217" s="76"/>
      <c r="S217" s="76"/>
      <c r="T217" s="76"/>
      <c r="U217" s="76"/>
      <c r="V217" s="76"/>
      <c r="W217" s="76">
        <v>18</v>
      </c>
      <c r="X217" s="76">
        <v>3</v>
      </c>
      <c r="Y217" s="195" t="e">
        <f t="shared" si="9"/>
        <v>#DIV/0!</v>
      </c>
      <c r="Z217" s="76" t="str">
        <f t="shared" si="10"/>
        <v>-</v>
      </c>
      <c r="AA217" s="76" t="str">
        <f t="shared" si="11"/>
        <v/>
      </c>
    </row>
    <row r="218" spans="2:27" x14ac:dyDescent="0.3">
      <c r="B218" s="76" t="s">
        <v>570</v>
      </c>
      <c r="C218" s="76" t="s">
        <v>247</v>
      </c>
      <c r="D218" s="76" t="s">
        <v>249</v>
      </c>
      <c r="E218" s="76" t="s">
        <v>106</v>
      </c>
      <c r="F218" s="76" t="s">
        <v>106</v>
      </c>
      <c r="G218" s="76">
        <v>2</v>
      </c>
      <c r="H218" s="76" t="s">
        <v>106</v>
      </c>
      <c r="I218" s="76">
        <v>1</v>
      </c>
      <c r="J218" s="76">
        <v>3</v>
      </c>
      <c r="K218" s="76">
        <v>1</v>
      </c>
      <c r="L218" s="76">
        <v>1</v>
      </c>
      <c r="M218" s="76">
        <v>3</v>
      </c>
      <c r="N218" s="76" t="s">
        <v>966</v>
      </c>
      <c r="O218" s="76">
        <v>1</v>
      </c>
      <c r="P218" s="76">
        <v>6</v>
      </c>
      <c r="Q218" s="76"/>
      <c r="R218" s="76"/>
      <c r="S218" s="76"/>
      <c r="T218" s="76"/>
      <c r="U218" s="76"/>
      <c r="V218" s="76"/>
      <c r="W218" s="76">
        <v>18</v>
      </c>
      <c r="X218" s="76">
        <v>2.2999999999999998</v>
      </c>
      <c r="Y218" s="195">
        <f t="shared" si="9"/>
        <v>3.5</v>
      </c>
      <c r="Z218" s="76">
        <f t="shared" si="10"/>
        <v>6</v>
      </c>
      <c r="AA218" s="76" t="str">
        <f t="shared" si="11"/>
        <v>+</v>
      </c>
    </row>
    <row r="219" spans="2:27" x14ac:dyDescent="0.3">
      <c r="B219" s="76" t="s">
        <v>421</v>
      </c>
      <c r="C219" s="76" t="s">
        <v>228</v>
      </c>
      <c r="D219" s="76" t="s">
        <v>273</v>
      </c>
      <c r="E219" s="76">
        <v>3</v>
      </c>
      <c r="F219" s="76">
        <v>3</v>
      </c>
      <c r="G219" s="76" t="s">
        <v>106</v>
      </c>
      <c r="H219" s="76">
        <v>1</v>
      </c>
      <c r="I219" s="76">
        <v>5</v>
      </c>
      <c r="J219" s="76">
        <v>0</v>
      </c>
      <c r="K219" s="76">
        <v>0</v>
      </c>
      <c r="L219" s="76" t="s">
        <v>106</v>
      </c>
      <c r="M219" s="76">
        <v>2</v>
      </c>
      <c r="N219" s="76">
        <v>2</v>
      </c>
      <c r="O219" s="76">
        <v>1</v>
      </c>
      <c r="P219" s="76" t="s">
        <v>106</v>
      </c>
      <c r="Q219" s="76"/>
      <c r="R219" s="76"/>
      <c r="S219" s="76"/>
      <c r="T219" s="76"/>
      <c r="U219" s="76"/>
      <c r="V219" s="76"/>
      <c r="W219" s="76">
        <v>17</v>
      </c>
      <c r="X219" s="76">
        <v>1.9</v>
      </c>
      <c r="Y219" s="195">
        <f t="shared" si="9"/>
        <v>1.5</v>
      </c>
      <c r="Z219" s="76" t="str">
        <f t="shared" si="10"/>
        <v>-</v>
      </c>
      <c r="AA219" s="76" t="str">
        <f t="shared" si="11"/>
        <v>+</v>
      </c>
    </row>
    <row r="220" spans="2:27" x14ac:dyDescent="0.3">
      <c r="B220" s="76" t="s">
        <v>478</v>
      </c>
      <c r="C220" s="76" t="s">
        <v>287</v>
      </c>
      <c r="D220" s="76" t="s">
        <v>281</v>
      </c>
      <c r="E220" s="76">
        <v>2</v>
      </c>
      <c r="F220" s="76">
        <v>1</v>
      </c>
      <c r="G220" s="76">
        <v>1</v>
      </c>
      <c r="H220" s="76">
        <v>1</v>
      </c>
      <c r="I220" s="76">
        <v>2</v>
      </c>
      <c r="J220" s="76">
        <v>4</v>
      </c>
      <c r="K220" s="76">
        <v>4</v>
      </c>
      <c r="L220" s="76" t="s">
        <v>106</v>
      </c>
      <c r="M220" s="76" t="s">
        <v>966</v>
      </c>
      <c r="N220" s="76" t="s">
        <v>106</v>
      </c>
      <c r="O220" s="76">
        <v>0</v>
      </c>
      <c r="P220" s="76">
        <v>2</v>
      </c>
      <c r="Q220" s="76"/>
      <c r="R220" s="76"/>
      <c r="S220" s="76"/>
      <c r="T220" s="76"/>
      <c r="U220" s="76"/>
      <c r="V220" s="76"/>
      <c r="W220" s="76">
        <v>17</v>
      </c>
      <c r="X220" s="76">
        <v>1.9</v>
      </c>
      <c r="Y220" s="195">
        <f t="shared" si="9"/>
        <v>1</v>
      </c>
      <c r="Z220" s="76">
        <f t="shared" si="10"/>
        <v>2</v>
      </c>
      <c r="AA220" s="76" t="str">
        <f t="shared" si="11"/>
        <v>+</v>
      </c>
    </row>
    <row r="221" spans="2:27" x14ac:dyDescent="0.3">
      <c r="B221" s="76" t="s">
        <v>490</v>
      </c>
      <c r="C221" s="76" t="s">
        <v>247</v>
      </c>
      <c r="D221" s="76" t="s">
        <v>267</v>
      </c>
      <c r="E221" s="76">
        <v>2</v>
      </c>
      <c r="F221" s="76">
        <v>4</v>
      </c>
      <c r="G221" s="76" t="s">
        <v>106</v>
      </c>
      <c r="H221" s="76" t="s">
        <v>106</v>
      </c>
      <c r="I221" s="76" t="s">
        <v>106</v>
      </c>
      <c r="J221" s="76" t="s">
        <v>966</v>
      </c>
      <c r="K221" s="76">
        <v>4</v>
      </c>
      <c r="L221" s="76">
        <v>5</v>
      </c>
      <c r="M221" s="76">
        <v>2</v>
      </c>
      <c r="N221" s="76" t="s">
        <v>106</v>
      </c>
      <c r="O221" s="76" t="s">
        <v>106</v>
      </c>
      <c r="P221" s="76" t="s">
        <v>106</v>
      </c>
      <c r="Q221" s="76"/>
      <c r="R221" s="76"/>
      <c r="S221" s="76"/>
      <c r="T221" s="76"/>
      <c r="U221" s="76"/>
      <c r="V221" s="76"/>
      <c r="W221" s="76">
        <v>17</v>
      </c>
      <c r="X221" s="76">
        <v>3.4</v>
      </c>
      <c r="Y221" s="195" t="e">
        <f t="shared" si="9"/>
        <v>#DIV/0!</v>
      </c>
      <c r="Z221" s="76" t="str">
        <f t="shared" si="10"/>
        <v>-</v>
      </c>
      <c r="AA221" s="76" t="str">
        <f t="shared" si="11"/>
        <v/>
      </c>
    </row>
    <row r="222" spans="2:27" x14ac:dyDescent="0.3">
      <c r="B222" s="76" t="s">
        <v>430</v>
      </c>
      <c r="C222" s="76" t="s">
        <v>228</v>
      </c>
      <c r="D222" s="76" t="s">
        <v>299</v>
      </c>
      <c r="E222" s="76">
        <v>3</v>
      </c>
      <c r="F222" s="76">
        <v>5</v>
      </c>
      <c r="G222" s="76">
        <v>4</v>
      </c>
      <c r="H222" s="76" t="s">
        <v>106</v>
      </c>
      <c r="I222" s="76" t="s">
        <v>106</v>
      </c>
      <c r="J222" s="76">
        <v>1</v>
      </c>
      <c r="K222" s="76" t="s">
        <v>106</v>
      </c>
      <c r="L222" s="76">
        <v>1</v>
      </c>
      <c r="M222" s="76">
        <v>2</v>
      </c>
      <c r="N222" s="76" t="s">
        <v>106</v>
      </c>
      <c r="O222" s="76" t="s">
        <v>966</v>
      </c>
      <c r="P222" s="76">
        <v>1</v>
      </c>
      <c r="Q222" s="76"/>
      <c r="R222" s="76"/>
      <c r="S222" s="76"/>
      <c r="T222" s="76"/>
      <c r="U222" s="76"/>
      <c r="V222" s="76"/>
      <c r="W222" s="76">
        <v>17</v>
      </c>
      <c r="X222" s="76">
        <v>2.4</v>
      </c>
      <c r="Y222" s="195">
        <f t="shared" si="9"/>
        <v>1</v>
      </c>
      <c r="Z222" s="76">
        <f t="shared" si="10"/>
        <v>1</v>
      </c>
      <c r="AA222" s="76" t="str">
        <f t="shared" si="11"/>
        <v>-</v>
      </c>
    </row>
    <row r="223" spans="2:27" x14ac:dyDescent="0.3">
      <c r="B223" s="76" t="s">
        <v>419</v>
      </c>
      <c r="C223" s="76" t="s">
        <v>247</v>
      </c>
      <c r="D223" s="76" t="s">
        <v>251</v>
      </c>
      <c r="E223" s="76">
        <v>1</v>
      </c>
      <c r="F223" s="76">
        <v>2</v>
      </c>
      <c r="G223" s="76">
        <v>1</v>
      </c>
      <c r="H223" s="76">
        <v>2</v>
      </c>
      <c r="I223" s="76">
        <v>7</v>
      </c>
      <c r="J223" s="76" t="s">
        <v>106</v>
      </c>
      <c r="K223" s="76">
        <v>1</v>
      </c>
      <c r="L223" s="76">
        <v>0</v>
      </c>
      <c r="M223" s="76" t="s">
        <v>966</v>
      </c>
      <c r="N223" s="76">
        <v>1</v>
      </c>
      <c r="O223" s="76">
        <v>2</v>
      </c>
      <c r="P223" s="76" t="s">
        <v>106</v>
      </c>
      <c r="Q223" s="76"/>
      <c r="R223" s="76"/>
      <c r="S223" s="76"/>
      <c r="T223" s="76"/>
      <c r="U223" s="76"/>
      <c r="V223" s="76"/>
      <c r="W223" s="76">
        <v>17</v>
      </c>
      <c r="X223" s="76">
        <v>1.9</v>
      </c>
      <c r="Y223" s="195">
        <f t="shared" si="9"/>
        <v>1.5</v>
      </c>
      <c r="Z223" s="76" t="str">
        <f t="shared" si="10"/>
        <v>-</v>
      </c>
      <c r="AA223" s="76" t="str">
        <f t="shared" si="11"/>
        <v>+</v>
      </c>
    </row>
    <row r="224" spans="2:27" x14ac:dyDescent="0.3">
      <c r="B224" s="76" t="s">
        <v>431</v>
      </c>
      <c r="C224" s="76" t="s">
        <v>228</v>
      </c>
      <c r="D224" s="76" t="s">
        <v>336</v>
      </c>
      <c r="E224" s="76" t="s">
        <v>106</v>
      </c>
      <c r="F224" s="76">
        <v>4</v>
      </c>
      <c r="G224" s="76">
        <v>4</v>
      </c>
      <c r="H224" s="76">
        <v>2</v>
      </c>
      <c r="I224" s="76">
        <v>2</v>
      </c>
      <c r="J224" s="76">
        <v>2</v>
      </c>
      <c r="K224" s="76">
        <v>1</v>
      </c>
      <c r="L224" s="76">
        <v>2</v>
      </c>
      <c r="M224" s="76" t="s">
        <v>966</v>
      </c>
      <c r="N224" s="76" t="s">
        <v>106</v>
      </c>
      <c r="O224" s="76" t="s">
        <v>106</v>
      </c>
      <c r="P224" s="76" t="s">
        <v>106</v>
      </c>
      <c r="Q224" s="76"/>
      <c r="R224" s="76"/>
      <c r="S224" s="76"/>
      <c r="T224" s="76"/>
      <c r="U224" s="76"/>
      <c r="V224" s="76"/>
      <c r="W224" s="76">
        <v>17</v>
      </c>
      <c r="X224" s="76">
        <v>2.4</v>
      </c>
      <c r="Y224" s="195" t="e">
        <f t="shared" si="9"/>
        <v>#DIV/0!</v>
      </c>
      <c r="Z224" s="76" t="str">
        <f t="shared" si="10"/>
        <v>-</v>
      </c>
      <c r="AA224" s="76" t="str">
        <f t="shared" si="11"/>
        <v/>
      </c>
    </row>
    <row r="225" spans="2:27" x14ac:dyDescent="0.3">
      <c r="B225" s="76" t="s">
        <v>551</v>
      </c>
      <c r="C225" s="76" t="s">
        <v>247</v>
      </c>
      <c r="D225" s="76" t="s">
        <v>245</v>
      </c>
      <c r="E225" s="76" t="s">
        <v>106</v>
      </c>
      <c r="F225" s="76" t="s">
        <v>106</v>
      </c>
      <c r="G225" s="76">
        <v>3</v>
      </c>
      <c r="H225" s="76">
        <v>1</v>
      </c>
      <c r="I225" s="76" t="s">
        <v>106</v>
      </c>
      <c r="J225" s="76">
        <v>6</v>
      </c>
      <c r="K225" s="76">
        <v>1</v>
      </c>
      <c r="L225" s="76">
        <v>1</v>
      </c>
      <c r="M225" s="76" t="s">
        <v>966</v>
      </c>
      <c r="N225" s="76" t="s">
        <v>106</v>
      </c>
      <c r="O225" s="76">
        <v>2</v>
      </c>
      <c r="P225" s="76">
        <v>3</v>
      </c>
      <c r="Q225" s="76"/>
      <c r="R225" s="76"/>
      <c r="S225" s="76"/>
      <c r="T225" s="76"/>
      <c r="U225" s="76"/>
      <c r="V225" s="76"/>
      <c r="W225" s="76">
        <v>17</v>
      </c>
      <c r="X225" s="76">
        <v>2.4</v>
      </c>
      <c r="Y225" s="195">
        <f t="shared" si="9"/>
        <v>2.5</v>
      </c>
      <c r="Z225" s="76">
        <f t="shared" si="10"/>
        <v>3</v>
      </c>
      <c r="AA225" s="76" t="str">
        <f t="shared" si="11"/>
        <v>+</v>
      </c>
    </row>
    <row r="226" spans="2:27" x14ac:dyDescent="0.3">
      <c r="B226" s="76" t="s">
        <v>505</v>
      </c>
      <c r="C226" s="76" t="s">
        <v>228</v>
      </c>
      <c r="D226" s="76" t="s">
        <v>229</v>
      </c>
      <c r="E226" s="76">
        <v>1</v>
      </c>
      <c r="F226" s="76">
        <v>1</v>
      </c>
      <c r="G226" s="76">
        <v>3</v>
      </c>
      <c r="H226" s="76">
        <v>0</v>
      </c>
      <c r="I226" s="76">
        <v>0</v>
      </c>
      <c r="J226" s="76">
        <v>5</v>
      </c>
      <c r="K226" s="76" t="s">
        <v>966</v>
      </c>
      <c r="L226" s="76">
        <v>0</v>
      </c>
      <c r="M226" s="76">
        <v>1</v>
      </c>
      <c r="N226" s="76">
        <v>1</v>
      </c>
      <c r="O226" s="76">
        <v>2</v>
      </c>
      <c r="P226" s="76">
        <v>2</v>
      </c>
      <c r="Q226" s="76"/>
      <c r="R226" s="76"/>
      <c r="S226" s="76"/>
      <c r="T226" s="76"/>
      <c r="U226" s="76"/>
      <c r="V226" s="76"/>
      <c r="W226" s="76">
        <v>16</v>
      </c>
      <c r="X226" s="76">
        <v>1.5</v>
      </c>
      <c r="Y226" s="195">
        <f t="shared" si="9"/>
        <v>1.6666666666666667</v>
      </c>
      <c r="Z226" s="76">
        <f t="shared" si="10"/>
        <v>2</v>
      </c>
      <c r="AA226" s="76" t="str">
        <f t="shared" si="11"/>
        <v>+</v>
      </c>
    </row>
    <row r="227" spans="2:27" x14ac:dyDescent="0.3">
      <c r="B227" s="76" t="s">
        <v>475</v>
      </c>
      <c r="C227" s="76" t="s">
        <v>287</v>
      </c>
      <c r="D227" s="76" t="s">
        <v>273</v>
      </c>
      <c r="E227" s="76">
        <v>5</v>
      </c>
      <c r="F227" s="76">
        <v>1</v>
      </c>
      <c r="G227" s="76">
        <v>1</v>
      </c>
      <c r="H227" s="76">
        <v>0</v>
      </c>
      <c r="I227" s="76" t="s">
        <v>106</v>
      </c>
      <c r="J227" s="76" t="s">
        <v>106</v>
      </c>
      <c r="K227" s="76" t="s">
        <v>106</v>
      </c>
      <c r="L227" s="76" t="s">
        <v>106</v>
      </c>
      <c r="M227" s="76">
        <v>1</v>
      </c>
      <c r="N227" s="76">
        <v>1</v>
      </c>
      <c r="O227" s="76">
        <v>2</v>
      </c>
      <c r="P227" s="76">
        <v>5</v>
      </c>
      <c r="Q227" s="76"/>
      <c r="R227" s="76"/>
      <c r="S227" s="76"/>
      <c r="T227" s="76"/>
      <c r="U227" s="76"/>
      <c r="V227" s="76"/>
      <c r="W227" s="76">
        <v>16</v>
      </c>
      <c r="X227" s="76">
        <v>2</v>
      </c>
      <c r="Y227" s="195">
        <f t="shared" si="9"/>
        <v>2.6666666666666665</v>
      </c>
      <c r="Z227" s="76">
        <f t="shared" si="10"/>
        <v>5</v>
      </c>
      <c r="AA227" s="76" t="str">
        <f t="shared" si="11"/>
        <v>+</v>
      </c>
    </row>
    <row r="228" spans="2:27" x14ac:dyDescent="0.3">
      <c r="B228" s="76" t="s">
        <v>582</v>
      </c>
      <c r="C228" s="76" t="s">
        <v>287</v>
      </c>
      <c r="D228" s="76" t="s">
        <v>249</v>
      </c>
      <c r="E228" s="76">
        <v>1</v>
      </c>
      <c r="F228" s="76">
        <v>0</v>
      </c>
      <c r="G228" s="76" t="s">
        <v>106</v>
      </c>
      <c r="H228" s="76" t="s">
        <v>106</v>
      </c>
      <c r="I228" s="76">
        <v>1</v>
      </c>
      <c r="J228" s="76">
        <v>2</v>
      </c>
      <c r="K228" s="76">
        <v>1</v>
      </c>
      <c r="L228" s="76">
        <v>4</v>
      </c>
      <c r="M228" s="76">
        <v>2</v>
      </c>
      <c r="N228" s="76" t="s">
        <v>966</v>
      </c>
      <c r="O228" s="76">
        <v>4</v>
      </c>
      <c r="P228" s="76">
        <v>1</v>
      </c>
      <c r="Q228" s="76"/>
      <c r="R228" s="76"/>
      <c r="S228" s="76"/>
      <c r="T228" s="76"/>
      <c r="U228" s="76"/>
      <c r="V228" s="76"/>
      <c r="W228" s="76">
        <v>16</v>
      </c>
      <c r="X228" s="76">
        <v>1.8</v>
      </c>
      <c r="Y228" s="195">
        <f t="shared" si="9"/>
        <v>2.5</v>
      </c>
      <c r="Z228" s="76">
        <f t="shared" si="10"/>
        <v>1</v>
      </c>
      <c r="AA228" s="76" t="str">
        <f t="shared" si="11"/>
        <v>Lock</v>
      </c>
    </row>
    <row r="229" spans="2:27" x14ac:dyDescent="0.3">
      <c r="B229" s="76" t="s">
        <v>441</v>
      </c>
      <c r="C229" s="76" t="s">
        <v>287</v>
      </c>
      <c r="D229" s="76" t="s">
        <v>324</v>
      </c>
      <c r="E229" s="76">
        <v>3</v>
      </c>
      <c r="F229" s="76">
        <v>2</v>
      </c>
      <c r="G229" s="76">
        <v>3</v>
      </c>
      <c r="H229" s="76">
        <v>1</v>
      </c>
      <c r="I229" s="76">
        <v>1</v>
      </c>
      <c r="J229" s="76" t="s">
        <v>106</v>
      </c>
      <c r="K229" s="76">
        <v>2</v>
      </c>
      <c r="L229" s="76">
        <v>2</v>
      </c>
      <c r="M229" s="76" t="s">
        <v>106</v>
      </c>
      <c r="N229" s="76" t="s">
        <v>966</v>
      </c>
      <c r="O229" s="76">
        <v>2</v>
      </c>
      <c r="P229" s="76">
        <v>0</v>
      </c>
      <c r="Q229" s="76"/>
      <c r="R229" s="76"/>
      <c r="S229" s="76"/>
      <c r="T229" s="76"/>
      <c r="U229" s="76"/>
      <c r="V229" s="76"/>
      <c r="W229" s="76">
        <v>16</v>
      </c>
      <c r="X229" s="76">
        <v>1.8</v>
      </c>
      <c r="Y229" s="195">
        <f t="shared" si="9"/>
        <v>1</v>
      </c>
      <c r="Z229" s="76">
        <f t="shared" si="10"/>
        <v>0</v>
      </c>
      <c r="AA229" s="76" t="str">
        <f t="shared" si="11"/>
        <v>Lock</v>
      </c>
    </row>
    <row r="230" spans="2:27" x14ac:dyDescent="0.3">
      <c r="B230" s="76" t="s">
        <v>484</v>
      </c>
      <c r="C230" s="76" t="s">
        <v>247</v>
      </c>
      <c r="D230" s="76" t="s">
        <v>263</v>
      </c>
      <c r="E230" s="76">
        <v>2</v>
      </c>
      <c r="F230" s="76" t="s">
        <v>106</v>
      </c>
      <c r="G230" s="76">
        <v>2</v>
      </c>
      <c r="H230" s="76">
        <v>3</v>
      </c>
      <c r="I230" s="76" t="s">
        <v>106</v>
      </c>
      <c r="J230" s="76">
        <v>2</v>
      </c>
      <c r="K230" s="76">
        <v>1</v>
      </c>
      <c r="L230" s="76">
        <v>1</v>
      </c>
      <c r="M230" s="76">
        <v>2</v>
      </c>
      <c r="N230" s="76">
        <v>3</v>
      </c>
      <c r="O230" s="76" t="s">
        <v>966</v>
      </c>
      <c r="P230" s="76" t="s">
        <v>106</v>
      </c>
      <c r="Q230" s="76"/>
      <c r="R230" s="76"/>
      <c r="S230" s="76"/>
      <c r="T230" s="76"/>
      <c r="U230" s="76"/>
      <c r="V230" s="76"/>
      <c r="W230" s="76">
        <v>16</v>
      </c>
      <c r="X230" s="76">
        <v>2</v>
      </c>
      <c r="Y230" s="195">
        <f t="shared" si="9"/>
        <v>3</v>
      </c>
      <c r="Z230" s="76" t="str">
        <f t="shared" si="10"/>
        <v>-</v>
      </c>
      <c r="AA230" s="76" t="str">
        <f t="shared" si="11"/>
        <v>+</v>
      </c>
    </row>
    <row r="231" spans="2:27" x14ac:dyDescent="0.3">
      <c r="B231" s="76" t="s">
        <v>486</v>
      </c>
      <c r="C231" s="76" t="s">
        <v>247</v>
      </c>
      <c r="D231" s="76" t="s">
        <v>265</v>
      </c>
      <c r="E231" s="76" t="s">
        <v>106</v>
      </c>
      <c r="F231" s="76" t="s">
        <v>106</v>
      </c>
      <c r="G231" s="76">
        <v>1</v>
      </c>
      <c r="H231" s="76">
        <v>3</v>
      </c>
      <c r="I231" s="76">
        <v>3</v>
      </c>
      <c r="J231" s="76">
        <v>1</v>
      </c>
      <c r="K231" s="76" t="s">
        <v>106</v>
      </c>
      <c r="L231" s="76" t="s">
        <v>106</v>
      </c>
      <c r="M231" s="76">
        <v>1</v>
      </c>
      <c r="N231" s="76">
        <v>3</v>
      </c>
      <c r="O231" s="76">
        <v>3</v>
      </c>
      <c r="P231" s="76">
        <v>1</v>
      </c>
      <c r="Q231" s="76"/>
      <c r="R231" s="76"/>
      <c r="S231" s="76"/>
      <c r="T231" s="76"/>
      <c r="U231" s="76"/>
      <c r="V231" s="76"/>
      <c r="W231" s="76">
        <v>16</v>
      </c>
      <c r="X231" s="76">
        <v>2</v>
      </c>
      <c r="Y231" s="195">
        <f t="shared" si="9"/>
        <v>2.3333333333333335</v>
      </c>
      <c r="Z231" s="76">
        <f t="shared" si="10"/>
        <v>1</v>
      </c>
      <c r="AA231" s="76" t="str">
        <f t="shared" si="11"/>
        <v>Lock</v>
      </c>
    </row>
    <row r="232" spans="2:27" x14ac:dyDescent="0.3">
      <c r="B232" s="76" t="s">
        <v>573</v>
      </c>
      <c r="C232" s="76" t="s">
        <v>287</v>
      </c>
      <c r="D232" s="76" t="s">
        <v>276</v>
      </c>
      <c r="E232" s="76" t="s">
        <v>106</v>
      </c>
      <c r="F232" s="76" t="s">
        <v>106</v>
      </c>
      <c r="G232" s="76">
        <v>1</v>
      </c>
      <c r="H232" s="76">
        <v>2</v>
      </c>
      <c r="I232" s="76">
        <v>0</v>
      </c>
      <c r="J232" s="76">
        <v>1</v>
      </c>
      <c r="K232" s="76">
        <v>0</v>
      </c>
      <c r="L232" s="76">
        <v>4</v>
      </c>
      <c r="M232" s="76">
        <v>1</v>
      </c>
      <c r="N232" s="76">
        <v>2</v>
      </c>
      <c r="O232" s="76" t="s">
        <v>966</v>
      </c>
      <c r="P232" s="76">
        <v>5</v>
      </c>
      <c r="Q232" s="76"/>
      <c r="R232" s="76"/>
      <c r="S232" s="76"/>
      <c r="T232" s="76"/>
      <c r="U232" s="76"/>
      <c r="V232" s="76"/>
      <c r="W232" s="76">
        <v>16</v>
      </c>
      <c r="X232" s="76">
        <v>1.8</v>
      </c>
      <c r="Y232" s="195">
        <f t="shared" si="9"/>
        <v>3.5</v>
      </c>
      <c r="Z232" s="76">
        <f t="shared" si="10"/>
        <v>5</v>
      </c>
      <c r="AA232" s="76" t="str">
        <f t="shared" si="11"/>
        <v>+</v>
      </c>
    </row>
    <row r="233" spans="2:27" x14ac:dyDescent="0.3">
      <c r="B233" s="76" t="s">
        <v>602</v>
      </c>
      <c r="C233" s="76" t="s">
        <v>228</v>
      </c>
      <c r="D233" s="76" t="s">
        <v>273</v>
      </c>
      <c r="E233" s="76" t="s">
        <v>106</v>
      </c>
      <c r="F233" s="76" t="s">
        <v>106</v>
      </c>
      <c r="G233" s="76" t="s">
        <v>106</v>
      </c>
      <c r="H233" s="76">
        <v>1</v>
      </c>
      <c r="I233" s="76">
        <v>1</v>
      </c>
      <c r="J233" s="76" t="s">
        <v>106</v>
      </c>
      <c r="K233" s="76">
        <v>1</v>
      </c>
      <c r="L233" s="76">
        <v>6</v>
      </c>
      <c r="M233" s="76">
        <v>1</v>
      </c>
      <c r="N233" s="76">
        <v>4</v>
      </c>
      <c r="O233" s="76">
        <v>2</v>
      </c>
      <c r="P233" s="76" t="s">
        <v>106</v>
      </c>
      <c r="Q233" s="76"/>
      <c r="R233" s="76"/>
      <c r="S233" s="76"/>
      <c r="T233" s="76"/>
      <c r="U233" s="76"/>
      <c r="V233" s="76"/>
      <c r="W233" s="76">
        <v>16</v>
      </c>
      <c r="X233" s="76">
        <v>2.2999999999999998</v>
      </c>
      <c r="Y233" s="195">
        <f t="shared" si="9"/>
        <v>3</v>
      </c>
      <c r="Z233" s="76" t="str">
        <f t="shared" si="10"/>
        <v>-</v>
      </c>
      <c r="AA233" s="76" t="str">
        <f t="shared" si="11"/>
        <v>+</v>
      </c>
    </row>
    <row r="234" spans="2:27" x14ac:dyDescent="0.3">
      <c r="B234" s="76" t="s">
        <v>577</v>
      </c>
      <c r="C234" s="76" t="s">
        <v>228</v>
      </c>
      <c r="D234" s="76" t="s">
        <v>336</v>
      </c>
      <c r="E234" s="76" t="s">
        <v>106</v>
      </c>
      <c r="F234" s="76" t="s">
        <v>106</v>
      </c>
      <c r="G234" s="76" t="s">
        <v>106</v>
      </c>
      <c r="H234" s="76" t="s">
        <v>106</v>
      </c>
      <c r="I234" s="76">
        <v>3</v>
      </c>
      <c r="J234" s="76">
        <v>4</v>
      </c>
      <c r="K234" s="76">
        <v>3</v>
      </c>
      <c r="L234" s="76">
        <v>6</v>
      </c>
      <c r="M234" s="76" t="s">
        <v>966</v>
      </c>
      <c r="N234" s="76" t="s">
        <v>106</v>
      </c>
      <c r="O234" s="76" t="s">
        <v>106</v>
      </c>
      <c r="P234" s="76" t="s">
        <v>106</v>
      </c>
      <c r="Q234" s="76"/>
      <c r="R234" s="76"/>
      <c r="S234" s="76"/>
      <c r="T234" s="76"/>
      <c r="U234" s="76"/>
      <c r="V234" s="76"/>
      <c r="W234" s="76">
        <v>16</v>
      </c>
      <c r="X234" s="76">
        <v>4</v>
      </c>
      <c r="Y234" s="195" t="e">
        <f t="shared" si="9"/>
        <v>#DIV/0!</v>
      </c>
      <c r="Z234" s="76" t="str">
        <f t="shared" si="10"/>
        <v>-</v>
      </c>
      <c r="AA234" s="76" t="str">
        <f t="shared" si="11"/>
        <v/>
      </c>
    </row>
    <row r="235" spans="2:27" x14ac:dyDescent="0.3">
      <c r="B235" s="76" t="s">
        <v>967</v>
      </c>
      <c r="C235" s="76" t="s">
        <v>228</v>
      </c>
      <c r="D235" s="76" t="s">
        <v>259</v>
      </c>
      <c r="E235" s="76" t="s">
        <v>106</v>
      </c>
      <c r="F235" s="76" t="s">
        <v>106</v>
      </c>
      <c r="G235" s="76" t="s">
        <v>106</v>
      </c>
      <c r="H235" s="76" t="s">
        <v>106</v>
      </c>
      <c r="I235" s="76" t="s">
        <v>106</v>
      </c>
      <c r="J235" s="76" t="s">
        <v>106</v>
      </c>
      <c r="K235" s="76">
        <v>2</v>
      </c>
      <c r="L235" s="76">
        <v>3</v>
      </c>
      <c r="M235" s="76">
        <v>4</v>
      </c>
      <c r="N235" s="76" t="s">
        <v>966</v>
      </c>
      <c r="O235" s="76">
        <v>6</v>
      </c>
      <c r="P235" s="76">
        <v>1</v>
      </c>
      <c r="Q235" s="76"/>
      <c r="R235" s="76"/>
      <c r="S235" s="76"/>
      <c r="T235" s="76"/>
      <c r="U235" s="76"/>
      <c r="V235" s="76"/>
      <c r="W235" s="76">
        <v>16</v>
      </c>
      <c r="X235" s="76">
        <v>3.2</v>
      </c>
      <c r="Y235" s="195">
        <f t="shared" si="9"/>
        <v>3.5</v>
      </c>
      <c r="Z235" s="76">
        <f t="shared" si="10"/>
        <v>1</v>
      </c>
      <c r="AA235" s="76" t="str">
        <f t="shared" si="11"/>
        <v>Lock</v>
      </c>
    </row>
    <row r="236" spans="2:27" x14ac:dyDescent="0.3">
      <c r="B236" s="76" t="s">
        <v>463</v>
      </c>
      <c r="C236" s="76" t="s">
        <v>287</v>
      </c>
      <c r="D236" s="76" t="s">
        <v>255</v>
      </c>
      <c r="E236" s="76">
        <v>4</v>
      </c>
      <c r="F236" s="76">
        <v>2</v>
      </c>
      <c r="G236" s="76">
        <v>0</v>
      </c>
      <c r="H236" s="76">
        <v>2</v>
      </c>
      <c r="I236" s="76">
        <v>0</v>
      </c>
      <c r="J236" s="76">
        <v>0</v>
      </c>
      <c r="K236" s="76" t="s">
        <v>966</v>
      </c>
      <c r="L236" s="76">
        <v>1</v>
      </c>
      <c r="M236" s="76">
        <v>3</v>
      </c>
      <c r="N236" s="76">
        <v>2</v>
      </c>
      <c r="O236" s="76">
        <v>0</v>
      </c>
      <c r="P236" s="76">
        <v>1</v>
      </c>
      <c r="Q236" s="76"/>
      <c r="R236" s="76"/>
      <c r="S236" s="76"/>
      <c r="T236" s="76"/>
      <c r="U236" s="76"/>
      <c r="V236" s="76"/>
      <c r="W236" s="76">
        <v>15</v>
      </c>
      <c r="X236" s="76">
        <v>1.4</v>
      </c>
      <c r="Y236" s="195">
        <f t="shared" si="9"/>
        <v>1</v>
      </c>
      <c r="Z236" s="76">
        <f t="shared" si="10"/>
        <v>1</v>
      </c>
      <c r="AA236" s="76" t="str">
        <f t="shared" si="11"/>
        <v>-</v>
      </c>
    </row>
    <row r="237" spans="2:27" x14ac:dyDescent="0.3">
      <c r="B237" s="76" t="s">
        <v>520</v>
      </c>
      <c r="C237" s="76" t="s">
        <v>247</v>
      </c>
      <c r="D237" s="76" t="s">
        <v>336</v>
      </c>
      <c r="E237" s="76" t="s">
        <v>106</v>
      </c>
      <c r="F237" s="76">
        <v>3</v>
      </c>
      <c r="G237" s="76" t="s">
        <v>106</v>
      </c>
      <c r="H237" s="76">
        <v>2</v>
      </c>
      <c r="I237" s="76" t="s">
        <v>106</v>
      </c>
      <c r="J237" s="76" t="s">
        <v>106</v>
      </c>
      <c r="K237" s="76">
        <v>1</v>
      </c>
      <c r="L237" s="76">
        <v>5</v>
      </c>
      <c r="M237" s="76" t="s">
        <v>966</v>
      </c>
      <c r="N237" s="76">
        <v>3</v>
      </c>
      <c r="O237" s="76" t="s">
        <v>106</v>
      </c>
      <c r="P237" s="76">
        <v>1</v>
      </c>
      <c r="Q237" s="76"/>
      <c r="R237" s="76"/>
      <c r="S237" s="76"/>
      <c r="T237" s="76"/>
      <c r="U237" s="76"/>
      <c r="V237" s="76"/>
      <c r="W237" s="76">
        <v>15</v>
      </c>
      <c r="X237" s="76">
        <v>2.5</v>
      </c>
      <c r="Y237" s="195">
        <f t="shared" si="9"/>
        <v>2</v>
      </c>
      <c r="Z237" s="76">
        <f t="shared" si="10"/>
        <v>1</v>
      </c>
      <c r="AA237" s="76" t="str">
        <f t="shared" si="11"/>
        <v>Lock</v>
      </c>
    </row>
    <row r="238" spans="2:27" x14ac:dyDescent="0.3">
      <c r="B238" s="76" t="s">
        <v>457</v>
      </c>
      <c r="C238" s="76" t="s">
        <v>228</v>
      </c>
      <c r="D238" s="76" t="s">
        <v>239</v>
      </c>
      <c r="E238" s="76" t="s">
        <v>106</v>
      </c>
      <c r="F238" s="76">
        <v>2</v>
      </c>
      <c r="G238" s="76" t="s">
        <v>106</v>
      </c>
      <c r="H238" s="76">
        <v>2</v>
      </c>
      <c r="I238" s="76">
        <v>5</v>
      </c>
      <c r="J238" s="76">
        <v>2</v>
      </c>
      <c r="K238" s="76" t="s">
        <v>966</v>
      </c>
      <c r="L238" s="76">
        <v>2</v>
      </c>
      <c r="M238" s="76" t="s">
        <v>106</v>
      </c>
      <c r="N238" s="76">
        <v>2</v>
      </c>
      <c r="O238" s="76" t="s">
        <v>106</v>
      </c>
      <c r="P238" s="76" t="s">
        <v>106</v>
      </c>
      <c r="Q238" s="76"/>
      <c r="R238" s="76"/>
      <c r="S238" s="76"/>
      <c r="T238" s="76"/>
      <c r="U238" s="76"/>
      <c r="V238" s="76"/>
      <c r="W238" s="76">
        <v>15</v>
      </c>
      <c r="X238" s="76">
        <v>2.5</v>
      </c>
      <c r="Y238" s="195">
        <f t="shared" si="9"/>
        <v>2</v>
      </c>
      <c r="Z238" s="76" t="str">
        <f t="shared" si="10"/>
        <v>-</v>
      </c>
      <c r="AA238" s="76" t="str">
        <f t="shared" si="11"/>
        <v>+</v>
      </c>
    </row>
    <row r="239" spans="2:27" x14ac:dyDescent="0.3">
      <c r="B239" s="76" t="s">
        <v>626</v>
      </c>
      <c r="C239" s="76" t="s">
        <v>287</v>
      </c>
      <c r="D239" s="76" t="s">
        <v>251</v>
      </c>
      <c r="E239" s="76" t="s">
        <v>106</v>
      </c>
      <c r="F239" s="76">
        <v>0</v>
      </c>
      <c r="G239" s="76" t="s">
        <v>106</v>
      </c>
      <c r="H239" s="76">
        <v>1</v>
      </c>
      <c r="I239" s="76" t="s">
        <v>106</v>
      </c>
      <c r="J239" s="76">
        <v>1</v>
      </c>
      <c r="K239" s="76">
        <v>3</v>
      </c>
      <c r="L239" s="76">
        <v>2</v>
      </c>
      <c r="M239" s="76" t="s">
        <v>966</v>
      </c>
      <c r="N239" s="76">
        <v>3</v>
      </c>
      <c r="O239" s="76">
        <v>4</v>
      </c>
      <c r="P239" s="76">
        <v>1</v>
      </c>
      <c r="Q239" s="76"/>
      <c r="R239" s="76"/>
      <c r="S239" s="76"/>
      <c r="T239" s="76"/>
      <c r="U239" s="76"/>
      <c r="V239" s="76"/>
      <c r="W239" s="76">
        <v>15</v>
      </c>
      <c r="X239" s="76">
        <v>1.9</v>
      </c>
      <c r="Y239" s="195">
        <f t="shared" si="9"/>
        <v>2.6666666666666665</v>
      </c>
      <c r="Z239" s="76">
        <f t="shared" si="10"/>
        <v>1</v>
      </c>
      <c r="AA239" s="76" t="str">
        <f t="shared" si="11"/>
        <v>Lock</v>
      </c>
    </row>
    <row r="240" spans="2:27" x14ac:dyDescent="0.3">
      <c r="B240" s="76" t="s">
        <v>550</v>
      </c>
      <c r="C240" s="76" t="s">
        <v>228</v>
      </c>
      <c r="D240" s="76" t="s">
        <v>235</v>
      </c>
      <c r="E240" s="76" t="s">
        <v>106</v>
      </c>
      <c r="F240" s="76" t="s">
        <v>106</v>
      </c>
      <c r="G240" s="76">
        <v>4</v>
      </c>
      <c r="H240" s="76">
        <v>0</v>
      </c>
      <c r="I240" s="76">
        <v>0</v>
      </c>
      <c r="J240" s="76" t="s">
        <v>966</v>
      </c>
      <c r="K240" s="76" t="s">
        <v>106</v>
      </c>
      <c r="L240" s="76">
        <v>5</v>
      </c>
      <c r="M240" s="76" t="s">
        <v>106</v>
      </c>
      <c r="N240" s="76">
        <v>2</v>
      </c>
      <c r="O240" s="76">
        <v>2</v>
      </c>
      <c r="P240" s="76">
        <v>2</v>
      </c>
      <c r="Q240" s="76"/>
      <c r="R240" s="76"/>
      <c r="S240" s="76"/>
      <c r="T240" s="76"/>
      <c r="U240" s="76"/>
      <c r="V240" s="76"/>
      <c r="W240" s="76">
        <v>15</v>
      </c>
      <c r="X240" s="76">
        <v>2.1</v>
      </c>
      <c r="Y240" s="195">
        <f t="shared" si="9"/>
        <v>2</v>
      </c>
      <c r="Z240" s="76">
        <f t="shared" si="10"/>
        <v>2</v>
      </c>
      <c r="AA240" s="76" t="str">
        <f t="shared" si="11"/>
        <v>-</v>
      </c>
    </row>
    <row r="241" spans="2:27" x14ac:dyDescent="0.3">
      <c r="B241" s="76" t="s">
        <v>527</v>
      </c>
      <c r="C241" s="76" t="s">
        <v>228</v>
      </c>
      <c r="D241" s="76" t="s">
        <v>278</v>
      </c>
      <c r="E241" s="76" t="s">
        <v>106</v>
      </c>
      <c r="F241" s="76" t="s">
        <v>106</v>
      </c>
      <c r="G241" s="76" t="s">
        <v>106</v>
      </c>
      <c r="H241" s="76">
        <v>5</v>
      </c>
      <c r="I241" s="76">
        <v>0</v>
      </c>
      <c r="J241" s="76" t="s">
        <v>966</v>
      </c>
      <c r="K241" s="76">
        <v>3</v>
      </c>
      <c r="L241" s="76" t="s">
        <v>106</v>
      </c>
      <c r="M241" s="76">
        <v>4</v>
      </c>
      <c r="N241" s="76">
        <v>2</v>
      </c>
      <c r="O241" s="76">
        <v>1</v>
      </c>
      <c r="P241" s="76">
        <v>0</v>
      </c>
      <c r="Q241" s="76"/>
      <c r="R241" s="76"/>
      <c r="S241" s="76"/>
      <c r="T241" s="76"/>
      <c r="U241" s="76"/>
      <c r="V241" s="76"/>
      <c r="W241" s="76">
        <v>15</v>
      </c>
      <c r="X241" s="76">
        <v>2.1</v>
      </c>
      <c r="Y241" s="195">
        <f t="shared" si="9"/>
        <v>1</v>
      </c>
      <c r="Z241" s="76">
        <f t="shared" si="10"/>
        <v>0</v>
      </c>
      <c r="AA241" s="76" t="str">
        <f t="shared" si="11"/>
        <v>Lock</v>
      </c>
    </row>
    <row r="242" spans="2:27" x14ac:dyDescent="0.3">
      <c r="B242" s="76" t="s">
        <v>504</v>
      </c>
      <c r="C242" s="76" t="s">
        <v>228</v>
      </c>
      <c r="D242" s="76" t="s">
        <v>336</v>
      </c>
      <c r="E242" s="76" t="s">
        <v>106</v>
      </c>
      <c r="F242" s="76" t="s">
        <v>106</v>
      </c>
      <c r="G242" s="76" t="s">
        <v>106</v>
      </c>
      <c r="H242" s="76" t="s">
        <v>106</v>
      </c>
      <c r="I242" s="76">
        <v>6</v>
      </c>
      <c r="J242" s="76" t="s">
        <v>106</v>
      </c>
      <c r="K242" s="76" t="s">
        <v>106</v>
      </c>
      <c r="L242" s="76" t="s">
        <v>106</v>
      </c>
      <c r="M242" s="76" t="s">
        <v>966</v>
      </c>
      <c r="N242" s="76">
        <v>2</v>
      </c>
      <c r="O242" s="76">
        <v>3</v>
      </c>
      <c r="P242" s="76">
        <v>4</v>
      </c>
      <c r="Q242" s="76"/>
      <c r="R242" s="76"/>
      <c r="S242" s="76"/>
      <c r="T242" s="76"/>
      <c r="U242" s="76"/>
      <c r="V242" s="76"/>
      <c r="W242" s="76">
        <v>15</v>
      </c>
      <c r="X242" s="76">
        <v>3.8</v>
      </c>
      <c r="Y242" s="195">
        <f t="shared" si="9"/>
        <v>3</v>
      </c>
      <c r="Z242" s="76">
        <f t="shared" si="10"/>
        <v>4</v>
      </c>
      <c r="AA242" s="76" t="str">
        <f t="shared" si="11"/>
        <v>+</v>
      </c>
    </row>
    <row r="243" spans="2:27" x14ac:dyDescent="0.3">
      <c r="B243" s="76" t="s">
        <v>476</v>
      </c>
      <c r="C243" s="76" t="s">
        <v>228</v>
      </c>
      <c r="D243" s="76" t="s">
        <v>243</v>
      </c>
      <c r="E243" s="76">
        <v>2</v>
      </c>
      <c r="F243" s="76">
        <v>1</v>
      </c>
      <c r="G243" s="76" t="s">
        <v>106</v>
      </c>
      <c r="H243" s="76" t="s">
        <v>106</v>
      </c>
      <c r="I243" s="76">
        <v>4</v>
      </c>
      <c r="J243" s="76" t="s">
        <v>106</v>
      </c>
      <c r="K243" s="76">
        <v>0</v>
      </c>
      <c r="L243" s="76">
        <v>1</v>
      </c>
      <c r="M243" s="76">
        <v>2</v>
      </c>
      <c r="N243" s="76">
        <v>1</v>
      </c>
      <c r="O243" s="76" t="s">
        <v>966</v>
      </c>
      <c r="P243" s="76">
        <v>3</v>
      </c>
      <c r="Q243" s="76"/>
      <c r="R243" s="76"/>
      <c r="S243" s="76"/>
      <c r="T243" s="76"/>
      <c r="U243" s="76"/>
      <c r="V243" s="76"/>
      <c r="W243" s="76">
        <v>14</v>
      </c>
      <c r="X243" s="76">
        <v>1.8</v>
      </c>
      <c r="Y243" s="195">
        <f t="shared" si="9"/>
        <v>2</v>
      </c>
      <c r="Z243" s="76">
        <f t="shared" si="10"/>
        <v>3</v>
      </c>
      <c r="AA243" s="76" t="str">
        <f t="shared" si="11"/>
        <v>+</v>
      </c>
    </row>
    <row r="244" spans="2:27" x14ac:dyDescent="0.3">
      <c r="B244" s="76" t="s">
        <v>511</v>
      </c>
      <c r="C244" s="76" t="s">
        <v>228</v>
      </c>
      <c r="D244" s="76" t="s">
        <v>253</v>
      </c>
      <c r="E244" s="76">
        <v>1</v>
      </c>
      <c r="F244" s="76">
        <v>2</v>
      </c>
      <c r="G244" s="76" t="s">
        <v>106</v>
      </c>
      <c r="H244" s="76" t="s">
        <v>106</v>
      </c>
      <c r="I244" s="76">
        <v>2</v>
      </c>
      <c r="J244" s="76">
        <v>2</v>
      </c>
      <c r="K244" s="76">
        <v>2</v>
      </c>
      <c r="L244" s="76">
        <v>2</v>
      </c>
      <c r="M244" s="76">
        <v>1</v>
      </c>
      <c r="N244" s="76">
        <v>1</v>
      </c>
      <c r="O244" s="76">
        <v>1</v>
      </c>
      <c r="P244" s="76" t="s">
        <v>106</v>
      </c>
      <c r="Q244" s="76"/>
      <c r="R244" s="76"/>
      <c r="S244" s="76"/>
      <c r="T244" s="76"/>
      <c r="U244" s="76"/>
      <c r="V244" s="76"/>
      <c r="W244" s="76">
        <v>14</v>
      </c>
      <c r="X244" s="76">
        <v>1.6</v>
      </c>
      <c r="Y244" s="195">
        <f t="shared" si="9"/>
        <v>1</v>
      </c>
      <c r="Z244" s="76" t="str">
        <f t="shared" si="10"/>
        <v>-</v>
      </c>
      <c r="AA244" s="76" t="str">
        <f t="shared" si="11"/>
        <v>+</v>
      </c>
    </row>
    <row r="245" spans="2:27" x14ac:dyDescent="0.3">
      <c r="B245" s="76" t="s">
        <v>452</v>
      </c>
      <c r="C245" s="76" t="s">
        <v>287</v>
      </c>
      <c r="D245" s="76" t="s">
        <v>259</v>
      </c>
      <c r="E245" s="76">
        <v>2</v>
      </c>
      <c r="F245" s="76">
        <v>2</v>
      </c>
      <c r="G245" s="76">
        <v>3</v>
      </c>
      <c r="H245" s="76">
        <v>0</v>
      </c>
      <c r="I245" s="76">
        <v>2</v>
      </c>
      <c r="J245" s="76">
        <v>1</v>
      </c>
      <c r="K245" s="76">
        <v>1</v>
      </c>
      <c r="L245" s="76">
        <v>1</v>
      </c>
      <c r="M245" s="76">
        <v>2</v>
      </c>
      <c r="N245" s="76" t="s">
        <v>966</v>
      </c>
      <c r="O245" s="76">
        <v>0</v>
      </c>
      <c r="P245" s="76" t="s">
        <v>106</v>
      </c>
      <c r="Q245" s="76"/>
      <c r="R245" s="76"/>
      <c r="S245" s="76"/>
      <c r="T245" s="76"/>
      <c r="U245" s="76"/>
      <c r="V245" s="76"/>
      <c r="W245" s="76">
        <v>14</v>
      </c>
      <c r="X245" s="76">
        <v>1.4</v>
      </c>
      <c r="Y245" s="195">
        <f t="shared" si="9"/>
        <v>0</v>
      </c>
      <c r="Z245" s="76" t="str">
        <f t="shared" si="10"/>
        <v>-</v>
      </c>
      <c r="AA245" s="76" t="str">
        <f t="shared" si="11"/>
        <v>+</v>
      </c>
    </row>
    <row r="246" spans="2:27" x14ac:dyDescent="0.3">
      <c r="B246" s="76" t="s">
        <v>434</v>
      </c>
      <c r="C246" s="76" t="s">
        <v>287</v>
      </c>
      <c r="D246" s="76" t="s">
        <v>231</v>
      </c>
      <c r="E246" s="76">
        <v>0</v>
      </c>
      <c r="F246" s="76">
        <v>5</v>
      </c>
      <c r="G246" s="76">
        <v>1</v>
      </c>
      <c r="H246" s="76">
        <v>1</v>
      </c>
      <c r="I246" s="76">
        <v>4</v>
      </c>
      <c r="J246" s="76">
        <v>0</v>
      </c>
      <c r="K246" s="76" t="s">
        <v>966</v>
      </c>
      <c r="L246" s="76">
        <v>0</v>
      </c>
      <c r="M246" s="76">
        <v>1</v>
      </c>
      <c r="N246" s="76">
        <v>1</v>
      </c>
      <c r="O246" s="76">
        <v>1</v>
      </c>
      <c r="P246" s="76">
        <v>0</v>
      </c>
      <c r="Q246" s="76"/>
      <c r="R246" s="76"/>
      <c r="S246" s="76"/>
      <c r="T246" s="76"/>
      <c r="U246" s="76"/>
      <c r="V246" s="76"/>
      <c r="W246" s="76">
        <v>14</v>
      </c>
      <c r="X246" s="76">
        <v>1.3</v>
      </c>
      <c r="Y246" s="195">
        <f t="shared" si="9"/>
        <v>0.66666666666666663</v>
      </c>
      <c r="Z246" s="76">
        <f t="shared" si="10"/>
        <v>0</v>
      </c>
      <c r="AA246" s="76" t="str">
        <f t="shared" si="11"/>
        <v>Lock</v>
      </c>
    </row>
    <row r="247" spans="2:27" x14ac:dyDescent="0.3">
      <c r="B247" s="76" t="s">
        <v>544</v>
      </c>
      <c r="C247" s="76" t="s">
        <v>228</v>
      </c>
      <c r="D247" s="76" t="s">
        <v>251</v>
      </c>
      <c r="E247" s="76">
        <v>1</v>
      </c>
      <c r="F247" s="76" t="s">
        <v>106</v>
      </c>
      <c r="G247" s="76">
        <v>0</v>
      </c>
      <c r="H247" s="76">
        <v>1</v>
      </c>
      <c r="I247" s="76">
        <v>2</v>
      </c>
      <c r="J247" s="76">
        <v>3</v>
      </c>
      <c r="K247" s="76">
        <v>4</v>
      </c>
      <c r="L247" s="76">
        <v>3</v>
      </c>
      <c r="M247" s="76" t="s">
        <v>966</v>
      </c>
      <c r="N247" s="76" t="s">
        <v>106</v>
      </c>
      <c r="O247" s="76" t="s">
        <v>106</v>
      </c>
      <c r="P247" s="76" t="s">
        <v>106</v>
      </c>
      <c r="Q247" s="76"/>
      <c r="R247" s="76"/>
      <c r="S247" s="76"/>
      <c r="T247" s="76"/>
      <c r="U247" s="76"/>
      <c r="V247" s="76"/>
      <c r="W247" s="76">
        <v>14</v>
      </c>
      <c r="X247" s="76">
        <v>2</v>
      </c>
      <c r="Y247" s="195" t="e">
        <f t="shared" si="9"/>
        <v>#DIV/0!</v>
      </c>
      <c r="Z247" s="76" t="str">
        <f t="shared" si="10"/>
        <v>-</v>
      </c>
      <c r="AA247" s="76" t="str">
        <f t="shared" si="11"/>
        <v/>
      </c>
    </row>
    <row r="248" spans="2:27" x14ac:dyDescent="0.3">
      <c r="B248" s="76" t="s">
        <v>572</v>
      </c>
      <c r="C248" s="76" t="s">
        <v>247</v>
      </c>
      <c r="D248" s="76" t="s">
        <v>259</v>
      </c>
      <c r="E248" s="76" t="s">
        <v>106</v>
      </c>
      <c r="F248" s="76" t="s">
        <v>106</v>
      </c>
      <c r="G248" s="76">
        <v>1</v>
      </c>
      <c r="H248" s="76">
        <v>0</v>
      </c>
      <c r="I248" s="76">
        <v>2</v>
      </c>
      <c r="J248" s="76">
        <v>2</v>
      </c>
      <c r="K248" s="76">
        <v>2</v>
      </c>
      <c r="L248" s="76">
        <v>1</v>
      </c>
      <c r="M248" s="76">
        <v>3</v>
      </c>
      <c r="N248" s="76" t="s">
        <v>966</v>
      </c>
      <c r="O248" s="76">
        <v>0</v>
      </c>
      <c r="P248" s="76">
        <v>3</v>
      </c>
      <c r="Q248" s="76"/>
      <c r="R248" s="76"/>
      <c r="S248" s="76"/>
      <c r="T248" s="76"/>
      <c r="U248" s="76"/>
      <c r="V248" s="76"/>
      <c r="W248" s="76">
        <v>14</v>
      </c>
      <c r="X248" s="76">
        <v>1.6</v>
      </c>
      <c r="Y248" s="195">
        <f t="shared" si="9"/>
        <v>1.5</v>
      </c>
      <c r="Z248" s="76">
        <f t="shared" si="10"/>
        <v>3</v>
      </c>
      <c r="AA248" s="76" t="str">
        <f t="shared" si="11"/>
        <v>+</v>
      </c>
    </row>
    <row r="249" spans="2:27" x14ac:dyDescent="0.3">
      <c r="B249" s="76" t="s">
        <v>574</v>
      </c>
      <c r="C249" s="76" t="s">
        <v>247</v>
      </c>
      <c r="D249" s="76" t="s">
        <v>245</v>
      </c>
      <c r="E249" s="76" t="s">
        <v>106</v>
      </c>
      <c r="F249" s="76" t="s">
        <v>106</v>
      </c>
      <c r="G249" s="76">
        <v>3</v>
      </c>
      <c r="H249" s="76">
        <v>0</v>
      </c>
      <c r="I249" s="76">
        <v>0</v>
      </c>
      <c r="J249" s="76">
        <v>5</v>
      </c>
      <c r="K249" s="76">
        <v>2</v>
      </c>
      <c r="L249" s="76">
        <v>2</v>
      </c>
      <c r="M249" s="76" t="s">
        <v>966</v>
      </c>
      <c r="N249" s="76">
        <v>1</v>
      </c>
      <c r="O249" s="76">
        <v>1</v>
      </c>
      <c r="P249" s="76">
        <v>0</v>
      </c>
      <c r="Q249" s="76"/>
      <c r="R249" s="76"/>
      <c r="S249" s="76"/>
      <c r="T249" s="76"/>
      <c r="U249" s="76"/>
      <c r="V249" s="76"/>
      <c r="W249" s="76">
        <v>14</v>
      </c>
      <c r="X249" s="76">
        <v>1.6</v>
      </c>
      <c r="Y249" s="195">
        <f t="shared" si="9"/>
        <v>0.66666666666666663</v>
      </c>
      <c r="Z249" s="76">
        <f t="shared" si="10"/>
        <v>0</v>
      </c>
      <c r="AA249" s="76" t="str">
        <f t="shared" si="11"/>
        <v>Lock</v>
      </c>
    </row>
    <row r="250" spans="2:27" x14ac:dyDescent="0.3">
      <c r="B250" s="76" t="s">
        <v>407</v>
      </c>
      <c r="C250" s="76" t="s">
        <v>228</v>
      </c>
      <c r="D250" s="76" t="s">
        <v>239</v>
      </c>
      <c r="E250" s="76">
        <v>4</v>
      </c>
      <c r="F250" s="76">
        <v>2</v>
      </c>
      <c r="G250" s="76">
        <v>3</v>
      </c>
      <c r="H250" s="76">
        <v>4</v>
      </c>
      <c r="I250" s="76" t="s">
        <v>106</v>
      </c>
      <c r="J250" s="76" t="s">
        <v>106</v>
      </c>
      <c r="K250" s="76" t="s">
        <v>966</v>
      </c>
      <c r="L250" s="76" t="s">
        <v>106</v>
      </c>
      <c r="M250" s="76" t="s">
        <v>106</v>
      </c>
      <c r="N250" s="76" t="s">
        <v>106</v>
      </c>
      <c r="O250" s="76" t="s">
        <v>106</v>
      </c>
      <c r="P250" s="76" t="s">
        <v>106</v>
      </c>
      <c r="Q250" s="76"/>
      <c r="R250" s="76"/>
      <c r="S250" s="76"/>
      <c r="T250" s="76"/>
      <c r="U250" s="76"/>
      <c r="V250" s="76"/>
      <c r="W250" s="76">
        <v>13</v>
      </c>
      <c r="X250" s="76">
        <v>3.3</v>
      </c>
      <c r="Y250" s="195" t="e">
        <f t="shared" si="9"/>
        <v>#DIV/0!</v>
      </c>
      <c r="Z250" s="76" t="str">
        <f t="shared" si="10"/>
        <v>-</v>
      </c>
      <c r="AA250" s="76" t="str">
        <f t="shared" si="11"/>
        <v/>
      </c>
    </row>
    <row r="251" spans="2:27" x14ac:dyDescent="0.3">
      <c r="B251" s="76" t="s">
        <v>487</v>
      </c>
      <c r="C251" s="76" t="s">
        <v>287</v>
      </c>
      <c r="D251" s="76" t="s">
        <v>265</v>
      </c>
      <c r="E251" s="76">
        <v>1</v>
      </c>
      <c r="F251" s="76">
        <v>2</v>
      </c>
      <c r="G251" s="76">
        <v>0</v>
      </c>
      <c r="H251" s="76">
        <v>3</v>
      </c>
      <c r="I251" s="76">
        <v>0</v>
      </c>
      <c r="J251" s="76">
        <v>2</v>
      </c>
      <c r="K251" s="76">
        <v>3</v>
      </c>
      <c r="L251" s="76">
        <v>1</v>
      </c>
      <c r="M251" s="76" t="s">
        <v>106</v>
      </c>
      <c r="N251" s="76" t="s">
        <v>106</v>
      </c>
      <c r="O251" s="76" t="s">
        <v>106</v>
      </c>
      <c r="P251" s="76">
        <v>1</v>
      </c>
      <c r="Q251" s="76"/>
      <c r="R251" s="76"/>
      <c r="S251" s="76"/>
      <c r="T251" s="76"/>
      <c r="U251" s="76"/>
      <c r="V251" s="76"/>
      <c r="W251" s="76">
        <v>13</v>
      </c>
      <c r="X251" s="76">
        <v>1.4</v>
      </c>
      <c r="Y251" s="195">
        <f t="shared" si="9"/>
        <v>1</v>
      </c>
      <c r="Z251" s="76">
        <f t="shared" si="10"/>
        <v>1</v>
      </c>
      <c r="AA251" s="76" t="str">
        <f t="shared" si="11"/>
        <v>-</v>
      </c>
    </row>
    <row r="252" spans="2:27" x14ac:dyDescent="0.3">
      <c r="B252" s="76" t="s">
        <v>510</v>
      </c>
      <c r="C252" s="76" t="s">
        <v>287</v>
      </c>
      <c r="D252" s="76" t="s">
        <v>243</v>
      </c>
      <c r="E252" s="76">
        <v>2</v>
      </c>
      <c r="F252" s="76">
        <v>2</v>
      </c>
      <c r="G252" s="76">
        <v>1</v>
      </c>
      <c r="H252" s="76" t="s">
        <v>106</v>
      </c>
      <c r="I252" s="76" t="s">
        <v>106</v>
      </c>
      <c r="J252" s="76">
        <v>2</v>
      </c>
      <c r="K252" s="76" t="s">
        <v>106</v>
      </c>
      <c r="L252" s="76">
        <v>1</v>
      </c>
      <c r="M252" s="76" t="s">
        <v>106</v>
      </c>
      <c r="N252" s="76">
        <v>4</v>
      </c>
      <c r="O252" s="76" t="s">
        <v>966</v>
      </c>
      <c r="P252" s="76">
        <v>1</v>
      </c>
      <c r="Q252" s="76"/>
      <c r="R252" s="76"/>
      <c r="S252" s="76"/>
      <c r="T252" s="76"/>
      <c r="U252" s="76"/>
      <c r="V252" s="76"/>
      <c r="W252" s="76">
        <v>13</v>
      </c>
      <c r="X252" s="76">
        <v>1.9</v>
      </c>
      <c r="Y252" s="195">
        <f t="shared" si="9"/>
        <v>2.5</v>
      </c>
      <c r="Z252" s="76">
        <f t="shared" si="10"/>
        <v>1</v>
      </c>
      <c r="AA252" s="76" t="str">
        <f t="shared" si="11"/>
        <v>Lock</v>
      </c>
    </row>
    <row r="253" spans="2:27" x14ac:dyDescent="0.3">
      <c r="B253" s="76" t="s">
        <v>479</v>
      </c>
      <c r="C253" s="76" t="s">
        <v>228</v>
      </c>
      <c r="D253" s="76" t="s">
        <v>255</v>
      </c>
      <c r="E253" s="76">
        <v>1</v>
      </c>
      <c r="F253" s="76">
        <v>2</v>
      </c>
      <c r="G253" s="76">
        <v>3</v>
      </c>
      <c r="H253" s="76">
        <v>1</v>
      </c>
      <c r="I253" s="76" t="s">
        <v>106</v>
      </c>
      <c r="J253" s="76">
        <v>0</v>
      </c>
      <c r="K253" s="76" t="s">
        <v>966</v>
      </c>
      <c r="L253" s="76">
        <v>2</v>
      </c>
      <c r="M253" s="76">
        <v>1</v>
      </c>
      <c r="N253" s="76">
        <v>2</v>
      </c>
      <c r="O253" s="76">
        <v>1</v>
      </c>
      <c r="P253" s="76">
        <v>0</v>
      </c>
      <c r="Q253" s="76"/>
      <c r="R253" s="76"/>
      <c r="S253" s="76"/>
      <c r="T253" s="76"/>
      <c r="U253" s="76"/>
      <c r="V253" s="76"/>
      <c r="W253" s="76">
        <v>13</v>
      </c>
      <c r="X253" s="76">
        <v>1.3</v>
      </c>
      <c r="Y253" s="195">
        <f t="shared" si="9"/>
        <v>1</v>
      </c>
      <c r="Z253" s="76">
        <f t="shared" si="10"/>
        <v>0</v>
      </c>
      <c r="AA253" s="76" t="str">
        <f t="shared" si="11"/>
        <v>Lock</v>
      </c>
    </row>
    <row r="254" spans="2:27" x14ac:dyDescent="0.3">
      <c r="B254" s="76" t="s">
        <v>446</v>
      </c>
      <c r="C254" s="76" t="s">
        <v>287</v>
      </c>
      <c r="D254" s="76" t="s">
        <v>257</v>
      </c>
      <c r="E254" s="76">
        <v>2</v>
      </c>
      <c r="F254" s="76">
        <v>2</v>
      </c>
      <c r="G254" s="76">
        <v>2</v>
      </c>
      <c r="H254" s="76">
        <v>2</v>
      </c>
      <c r="I254" s="76">
        <v>2</v>
      </c>
      <c r="J254" s="76" t="s">
        <v>106</v>
      </c>
      <c r="K254" s="76" t="s">
        <v>106</v>
      </c>
      <c r="L254" s="76" t="s">
        <v>966</v>
      </c>
      <c r="M254" s="76" t="s">
        <v>106</v>
      </c>
      <c r="N254" s="76" t="s">
        <v>106</v>
      </c>
      <c r="O254" s="76" t="s">
        <v>106</v>
      </c>
      <c r="P254" s="76">
        <v>3</v>
      </c>
      <c r="Q254" s="76"/>
      <c r="R254" s="76"/>
      <c r="S254" s="76"/>
      <c r="T254" s="76"/>
      <c r="U254" s="76"/>
      <c r="V254" s="76"/>
      <c r="W254" s="76">
        <v>13</v>
      </c>
      <c r="X254" s="76">
        <v>2.2000000000000002</v>
      </c>
      <c r="Y254" s="195">
        <f t="shared" si="9"/>
        <v>3</v>
      </c>
      <c r="Z254" s="76">
        <f t="shared" si="10"/>
        <v>3</v>
      </c>
      <c r="AA254" s="76" t="str">
        <f t="shared" si="11"/>
        <v>+</v>
      </c>
    </row>
    <row r="255" spans="2:27" x14ac:dyDescent="0.3">
      <c r="B255" s="76" t="s">
        <v>493</v>
      </c>
      <c r="C255" s="76" t="s">
        <v>287</v>
      </c>
      <c r="D255" s="76" t="s">
        <v>257</v>
      </c>
      <c r="E255" s="76">
        <v>0</v>
      </c>
      <c r="F255" s="76">
        <v>1</v>
      </c>
      <c r="G255" s="76">
        <v>2</v>
      </c>
      <c r="H255" s="76">
        <v>3</v>
      </c>
      <c r="I255" s="76">
        <v>0</v>
      </c>
      <c r="J255" s="76">
        <v>3</v>
      </c>
      <c r="K255" s="76">
        <v>3</v>
      </c>
      <c r="L255" s="76" t="s">
        <v>966</v>
      </c>
      <c r="M255" s="76">
        <v>1</v>
      </c>
      <c r="N255" s="76">
        <v>0</v>
      </c>
      <c r="O255" s="76">
        <v>0</v>
      </c>
      <c r="P255" s="76" t="s">
        <v>106</v>
      </c>
      <c r="Q255" s="76"/>
      <c r="R255" s="76"/>
      <c r="S255" s="76"/>
      <c r="T255" s="76"/>
      <c r="U255" s="76"/>
      <c r="V255" s="76"/>
      <c r="W255" s="76">
        <v>13</v>
      </c>
      <c r="X255" s="76">
        <v>1.3</v>
      </c>
      <c r="Y255" s="195">
        <f t="shared" si="9"/>
        <v>0</v>
      </c>
      <c r="Z255" s="76" t="str">
        <f t="shared" si="10"/>
        <v>-</v>
      </c>
      <c r="AA255" s="76" t="str">
        <f t="shared" si="11"/>
        <v>+</v>
      </c>
    </row>
    <row r="256" spans="2:27" x14ac:dyDescent="0.3">
      <c r="B256" s="76" t="s">
        <v>480</v>
      </c>
      <c r="C256" s="76" t="s">
        <v>247</v>
      </c>
      <c r="D256" s="76" t="s">
        <v>257</v>
      </c>
      <c r="E256" s="76">
        <v>4</v>
      </c>
      <c r="F256" s="76" t="s">
        <v>106</v>
      </c>
      <c r="G256" s="76">
        <v>0</v>
      </c>
      <c r="H256" s="76">
        <v>1</v>
      </c>
      <c r="I256" s="76">
        <v>2</v>
      </c>
      <c r="J256" s="76">
        <v>0</v>
      </c>
      <c r="K256" s="76">
        <v>0</v>
      </c>
      <c r="L256" s="76" t="s">
        <v>966</v>
      </c>
      <c r="M256" s="76" t="s">
        <v>106</v>
      </c>
      <c r="N256" s="76">
        <v>6</v>
      </c>
      <c r="O256" s="76" t="s">
        <v>106</v>
      </c>
      <c r="P256" s="76">
        <v>0</v>
      </c>
      <c r="Q256" s="76"/>
      <c r="R256" s="76"/>
      <c r="S256" s="76"/>
      <c r="T256" s="76"/>
      <c r="U256" s="76"/>
      <c r="V256" s="76"/>
      <c r="W256" s="76">
        <v>13</v>
      </c>
      <c r="X256" s="76">
        <v>1.6</v>
      </c>
      <c r="Y256" s="195">
        <f t="shared" si="9"/>
        <v>3</v>
      </c>
      <c r="Z256" s="76">
        <f t="shared" si="10"/>
        <v>0</v>
      </c>
      <c r="AA256" s="76" t="str">
        <f t="shared" si="11"/>
        <v>Lock</v>
      </c>
    </row>
    <row r="257" spans="2:27" x14ac:dyDescent="0.3">
      <c r="B257" s="76" t="s">
        <v>414</v>
      </c>
      <c r="C257" s="76" t="s">
        <v>228</v>
      </c>
      <c r="D257" s="76" t="s">
        <v>321</v>
      </c>
      <c r="E257" s="76">
        <v>9</v>
      </c>
      <c r="F257" s="76">
        <v>1</v>
      </c>
      <c r="G257" s="76" t="s">
        <v>106</v>
      </c>
      <c r="H257" s="76">
        <v>1</v>
      </c>
      <c r="I257" s="76">
        <v>2</v>
      </c>
      <c r="J257" s="76" t="s">
        <v>966</v>
      </c>
      <c r="K257" s="76" t="s">
        <v>106</v>
      </c>
      <c r="L257" s="76" t="s">
        <v>106</v>
      </c>
      <c r="M257" s="76" t="s">
        <v>106</v>
      </c>
      <c r="N257" s="76" t="s">
        <v>106</v>
      </c>
      <c r="O257" s="76" t="s">
        <v>106</v>
      </c>
      <c r="P257" s="76" t="s">
        <v>106</v>
      </c>
      <c r="Q257" s="76"/>
      <c r="R257" s="76"/>
      <c r="S257" s="76"/>
      <c r="T257" s="76"/>
      <c r="U257" s="76"/>
      <c r="V257" s="76"/>
      <c r="W257" s="76">
        <v>13</v>
      </c>
      <c r="X257" s="76">
        <v>3.3</v>
      </c>
      <c r="Y257" s="195" t="e">
        <f t="shared" si="9"/>
        <v>#DIV/0!</v>
      </c>
      <c r="Z257" s="76" t="str">
        <f t="shared" si="10"/>
        <v>-</v>
      </c>
      <c r="AA257" s="76" t="str">
        <f t="shared" si="11"/>
        <v/>
      </c>
    </row>
    <row r="258" spans="2:27" x14ac:dyDescent="0.3">
      <c r="B258" s="76" t="s">
        <v>519</v>
      </c>
      <c r="C258" s="76" t="s">
        <v>228</v>
      </c>
      <c r="D258" s="76" t="s">
        <v>263</v>
      </c>
      <c r="E258" s="76">
        <v>2</v>
      </c>
      <c r="F258" s="76">
        <v>1</v>
      </c>
      <c r="G258" s="76" t="s">
        <v>106</v>
      </c>
      <c r="H258" s="76">
        <v>1</v>
      </c>
      <c r="I258" s="76">
        <v>1</v>
      </c>
      <c r="J258" s="76">
        <v>3</v>
      </c>
      <c r="K258" s="76">
        <v>1</v>
      </c>
      <c r="L258" s="76">
        <v>2</v>
      </c>
      <c r="M258" s="76">
        <v>2</v>
      </c>
      <c r="N258" s="76">
        <v>0</v>
      </c>
      <c r="O258" s="76" t="s">
        <v>966</v>
      </c>
      <c r="P258" s="76" t="s">
        <v>106</v>
      </c>
      <c r="Q258" s="76"/>
      <c r="R258" s="76"/>
      <c r="S258" s="76"/>
      <c r="T258" s="76"/>
      <c r="U258" s="76"/>
      <c r="V258" s="76"/>
      <c r="W258" s="76">
        <v>13</v>
      </c>
      <c r="X258" s="76">
        <v>1.4</v>
      </c>
      <c r="Y258" s="195">
        <f t="shared" si="9"/>
        <v>0</v>
      </c>
      <c r="Z258" s="76" t="str">
        <f t="shared" si="10"/>
        <v>-</v>
      </c>
      <c r="AA258" s="76" t="str">
        <f t="shared" si="11"/>
        <v>+</v>
      </c>
    </row>
    <row r="259" spans="2:27" x14ac:dyDescent="0.3">
      <c r="B259" s="76" t="s">
        <v>623</v>
      </c>
      <c r="C259" s="76" t="s">
        <v>247</v>
      </c>
      <c r="D259" s="76" t="s">
        <v>278</v>
      </c>
      <c r="E259" s="76" t="s">
        <v>106</v>
      </c>
      <c r="F259" s="76">
        <v>1</v>
      </c>
      <c r="G259" s="76" t="s">
        <v>106</v>
      </c>
      <c r="H259" s="76">
        <v>0</v>
      </c>
      <c r="I259" s="76" t="s">
        <v>106</v>
      </c>
      <c r="J259" s="76" t="s">
        <v>966</v>
      </c>
      <c r="K259" s="76">
        <v>4</v>
      </c>
      <c r="L259" s="76">
        <v>1</v>
      </c>
      <c r="M259" s="76">
        <v>1</v>
      </c>
      <c r="N259" s="76">
        <v>1</v>
      </c>
      <c r="O259" s="76">
        <v>2</v>
      </c>
      <c r="P259" s="76">
        <v>3</v>
      </c>
      <c r="Q259" s="76"/>
      <c r="R259" s="76"/>
      <c r="S259" s="76"/>
      <c r="T259" s="76"/>
      <c r="U259" s="76"/>
      <c r="V259" s="76"/>
      <c r="W259" s="76">
        <v>13</v>
      </c>
      <c r="X259" s="76">
        <v>1.6</v>
      </c>
      <c r="Y259" s="195">
        <f t="shared" si="9"/>
        <v>2</v>
      </c>
      <c r="Z259" s="76">
        <f t="shared" si="10"/>
        <v>3</v>
      </c>
      <c r="AA259" s="76" t="str">
        <f t="shared" si="11"/>
        <v>+</v>
      </c>
    </row>
    <row r="260" spans="2:27" x14ac:dyDescent="0.3">
      <c r="B260" s="76" t="s">
        <v>508</v>
      </c>
      <c r="C260" s="76" t="s">
        <v>287</v>
      </c>
      <c r="D260" s="76" t="s">
        <v>249</v>
      </c>
      <c r="E260" s="76">
        <v>1</v>
      </c>
      <c r="F260" s="76">
        <v>0</v>
      </c>
      <c r="G260" s="76">
        <v>1</v>
      </c>
      <c r="H260" s="76">
        <v>3</v>
      </c>
      <c r="I260" s="76" t="s">
        <v>106</v>
      </c>
      <c r="J260" s="76">
        <v>1</v>
      </c>
      <c r="K260" s="76">
        <v>2</v>
      </c>
      <c r="L260" s="76">
        <v>0</v>
      </c>
      <c r="M260" s="76">
        <v>1</v>
      </c>
      <c r="N260" s="76" t="s">
        <v>966</v>
      </c>
      <c r="O260" s="76">
        <v>0</v>
      </c>
      <c r="P260" s="76">
        <v>3</v>
      </c>
      <c r="Q260" s="76"/>
      <c r="R260" s="76"/>
      <c r="S260" s="76"/>
      <c r="T260" s="76"/>
      <c r="U260" s="76"/>
      <c r="V260" s="76"/>
      <c r="W260" s="76">
        <v>12</v>
      </c>
      <c r="X260" s="76">
        <v>1.2</v>
      </c>
      <c r="Y260" s="195">
        <f t="shared" si="9"/>
        <v>1.5</v>
      </c>
      <c r="Z260" s="76">
        <f t="shared" si="10"/>
        <v>3</v>
      </c>
      <c r="AA260" s="76" t="str">
        <f t="shared" si="11"/>
        <v>+</v>
      </c>
    </row>
    <row r="261" spans="2:27" x14ac:dyDescent="0.3">
      <c r="B261" s="76" t="s">
        <v>462</v>
      </c>
      <c r="C261" s="76" t="s">
        <v>287</v>
      </c>
      <c r="D261" s="76" t="s">
        <v>278</v>
      </c>
      <c r="E261" s="76">
        <v>2</v>
      </c>
      <c r="F261" s="76">
        <v>1</v>
      </c>
      <c r="G261" s="76">
        <v>2</v>
      </c>
      <c r="H261" s="76">
        <v>3</v>
      </c>
      <c r="I261" s="76">
        <v>0</v>
      </c>
      <c r="J261" s="76" t="s">
        <v>966</v>
      </c>
      <c r="K261" s="76">
        <v>1</v>
      </c>
      <c r="L261" s="76">
        <v>3</v>
      </c>
      <c r="M261" s="76">
        <v>0</v>
      </c>
      <c r="N261" s="76">
        <v>0</v>
      </c>
      <c r="O261" s="76">
        <v>0</v>
      </c>
      <c r="P261" s="76">
        <v>0</v>
      </c>
      <c r="Q261" s="76"/>
      <c r="R261" s="76"/>
      <c r="S261" s="76"/>
      <c r="T261" s="76"/>
      <c r="U261" s="76"/>
      <c r="V261" s="76"/>
      <c r="W261" s="76">
        <v>12</v>
      </c>
      <c r="X261" s="76">
        <v>1.1000000000000001</v>
      </c>
      <c r="Y261" s="195">
        <f t="shared" ref="Y261:Y324" si="12">IF(V261&lt;&gt;"",AVERAGE(T261:V261),IF(U261&lt;&gt;"",AVERAGE(S261:U261),IF(T261&lt;&gt;"",AVERAGE(R261:T261),IF(S261&lt;&gt;"",AVERAGE(Q261:S261),IF(R261&lt;&gt;"",AVERAGE(P261:R261),IF(Q261&lt;&gt;"",AVERAGE(O261:Q261),IF(P261&lt;&gt;"",AVERAGE(N261:P261),IF(O261&lt;&gt;"",AVERAGE(M261:O261),IF(N261&lt;&gt;"",AVERAGE(L261:N261),IF(M261&lt;&gt;"",AVERAGE(K261:M261),IF(L261&lt;&gt;"",AVERAGE(J261:L261),IF(K261&lt;&gt;"",AVERAGE(I261:K261),IF(J261&lt;&gt;"",AVERAGE(H261:J261),IF(I261&lt;&gt;"",AVERAGE(G261:I261),"Not sure"))))))))))))))</f>
        <v>0</v>
      </c>
      <c r="Z261" s="76">
        <f t="shared" ref="Z261:Z324" si="13">IF(V261&lt;&gt;"",V261,IF(U261&lt;&gt;"",U261,IF(T261&lt;&gt;"",T261,IF(S261&lt;&gt;"",S261,IF(R261&lt;&gt;"",R261,IF(Q261&lt;&gt;"",Q261,IF(P261&lt;&gt;"",P261,IF(O261&lt;&gt;"",O261,IF(N261&lt;&gt;"",N261,IF(M261&lt;&gt;"",M261,IF(L261&lt;&gt;"",L261,IF(K261&lt;&gt;"",K261,IF(J261&lt;&gt;"",J261,IF(I261&lt;&gt;"",I261,IF(H261&lt;&gt;"",H261,IF(G261&lt;&gt;"",G261,"Not sure"))))))))))))))))</f>
        <v>0</v>
      </c>
      <c r="AA261" s="76" t="str">
        <f t="shared" ref="AA261:AA324" si="14">IFERROR(IF(AND(Z261&lt;Y261,Z261&lt;X261),"Lock",IF(Z261&lt;X261,"-",IF(Z261&lt;Y261,"---","+"))),"")</f>
        <v>-</v>
      </c>
    </row>
    <row r="262" spans="2:27" x14ac:dyDescent="0.3">
      <c r="B262" s="76" t="s">
        <v>515</v>
      </c>
      <c r="C262" s="76" t="s">
        <v>247</v>
      </c>
      <c r="D262" s="76" t="s">
        <v>168</v>
      </c>
      <c r="E262" s="76">
        <v>2</v>
      </c>
      <c r="F262" s="76" t="s">
        <v>106</v>
      </c>
      <c r="G262" s="76" t="s">
        <v>106</v>
      </c>
      <c r="H262" s="76">
        <v>1</v>
      </c>
      <c r="I262" s="76">
        <v>2</v>
      </c>
      <c r="J262" s="76">
        <v>1</v>
      </c>
      <c r="K262" s="76" t="s">
        <v>106</v>
      </c>
      <c r="L262" s="76">
        <v>1</v>
      </c>
      <c r="M262" s="76">
        <v>5</v>
      </c>
      <c r="N262" s="76" t="s">
        <v>106</v>
      </c>
      <c r="O262" s="76" t="s">
        <v>106</v>
      </c>
      <c r="P262" s="76" t="s">
        <v>106</v>
      </c>
      <c r="Q262" s="76"/>
      <c r="R262" s="76"/>
      <c r="S262" s="76"/>
      <c r="T262" s="76"/>
      <c r="U262" s="76"/>
      <c r="V262" s="76"/>
      <c r="W262" s="76">
        <v>12</v>
      </c>
      <c r="X262" s="76">
        <v>2</v>
      </c>
      <c r="Y262" s="195" t="e">
        <f t="shared" si="12"/>
        <v>#DIV/0!</v>
      </c>
      <c r="Z262" s="76" t="str">
        <f t="shared" si="13"/>
        <v>-</v>
      </c>
      <c r="AA262" s="76" t="str">
        <f t="shared" si="14"/>
        <v/>
      </c>
    </row>
    <row r="263" spans="2:27" x14ac:dyDescent="0.3">
      <c r="B263" s="76" t="s">
        <v>466</v>
      </c>
      <c r="C263" s="76" t="s">
        <v>247</v>
      </c>
      <c r="D263" s="76" t="s">
        <v>321</v>
      </c>
      <c r="E263" s="76">
        <v>4</v>
      </c>
      <c r="F263" s="76" t="s">
        <v>106</v>
      </c>
      <c r="G263" s="76">
        <v>3</v>
      </c>
      <c r="H263" s="76" t="s">
        <v>106</v>
      </c>
      <c r="I263" s="76">
        <v>1</v>
      </c>
      <c r="J263" s="76" t="s">
        <v>966</v>
      </c>
      <c r="K263" s="76">
        <v>1</v>
      </c>
      <c r="L263" s="76" t="s">
        <v>106</v>
      </c>
      <c r="M263" s="76" t="s">
        <v>106</v>
      </c>
      <c r="N263" s="76">
        <v>1</v>
      </c>
      <c r="O263" s="76">
        <v>1</v>
      </c>
      <c r="P263" s="76">
        <v>1</v>
      </c>
      <c r="Q263" s="76"/>
      <c r="R263" s="76"/>
      <c r="S263" s="76"/>
      <c r="T263" s="76"/>
      <c r="U263" s="76"/>
      <c r="V263" s="76"/>
      <c r="W263" s="76">
        <v>12</v>
      </c>
      <c r="X263" s="76">
        <v>1.7</v>
      </c>
      <c r="Y263" s="195">
        <f t="shared" si="12"/>
        <v>1</v>
      </c>
      <c r="Z263" s="76">
        <f t="shared" si="13"/>
        <v>1</v>
      </c>
      <c r="AA263" s="76" t="str">
        <f t="shared" si="14"/>
        <v>-</v>
      </c>
    </row>
    <row r="264" spans="2:27" x14ac:dyDescent="0.3">
      <c r="B264" s="76" t="s">
        <v>469</v>
      </c>
      <c r="C264" s="76" t="s">
        <v>287</v>
      </c>
      <c r="D264" s="76" t="s">
        <v>251</v>
      </c>
      <c r="E264" s="76">
        <v>1</v>
      </c>
      <c r="F264" s="76" t="s">
        <v>106</v>
      </c>
      <c r="G264" s="76">
        <v>1</v>
      </c>
      <c r="H264" s="76">
        <v>3</v>
      </c>
      <c r="I264" s="76">
        <v>3</v>
      </c>
      <c r="J264" s="76">
        <v>4</v>
      </c>
      <c r="K264" s="76">
        <v>0</v>
      </c>
      <c r="L264" s="76" t="s">
        <v>106</v>
      </c>
      <c r="M264" s="76" t="s">
        <v>966</v>
      </c>
      <c r="N264" s="76" t="s">
        <v>106</v>
      </c>
      <c r="O264" s="76" t="s">
        <v>106</v>
      </c>
      <c r="P264" s="76" t="s">
        <v>106</v>
      </c>
      <c r="Q264" s="76"/>
      <c r="R264" s="76"/>
      <c r="S264" s="76"/>
      <c r="T264" s="76"/>
      <c r="U264" s="76"/>
      <c r="V264" s="76"/>
      <c r="W264" s="76">
        <v>12</v>
      </c>
      <c r="X264" s="76">
        <v>2</v>
      </c>
      <c r="Y264" s="195" t="e">
        <f t="shared" si="12"/>
        <v>#DIV/0!</v>
      </c>
      <c r="Z264" s="76" t="str">
        <f t="shared" si="13"/>
        <v>-</v>
      </c>
      <c r="AA264" s="76" t="str">
        <f t="shared" si="14"/>
        <v/>
      </c>
    </row>
    <row r="265" spans="2:27" x14ac:dyDescent="0.3">
      <c r="B265" s="76" t="s">
        <v>678</v>
      </c>
      <c r="C265" s="76" t="s">
        <v>287</v>
      </c>
      <c r="D265" s="76" t="s">
        <v>267</v>
      </c>
      <c r="E265" s="76" t="s">
        <v>106</v>
      </c>
      <c r="F265" s="76">
        <v>0</v>
      </c>
      <c r="G265" s="76" t="s">
        <v>106</v>
      </c>
      <c r="H265" s="76">
        <v>0</v>
      </c>
      <c r="I265" s="76">
        <v>0</v>
      </c>
      <c r="J265" s="76" t="s">
        <v>966</v>
      </c>
      <c r="K265" s="76">
        <v>7</v>
      </c>
      <c r="L265" s="76">
        <v>1</v>
      </c>
      <c r="M265" s="76">
        <v>0</v>
      </c>
      <c r="N265" s="76">
        <v>1</v>
      </c>
      <c r="O265" s="76">
        <v>1</v>
      </c>
      <c r="P265" s="76">
        <v>2</v>
      </c>
      <c r="Q265" s="76"/>
      <c r="R265" s="76"/>
      <c r="S265" s="76"/>
      <c r="T265" s="76"/>
      <c r="U265" s="76"/>
      <c r="V265" s="76"/>
      <c r="W265" s="76">
        <v>12</v>
      </c>
      <c r="X265" s="76">
        <v>1.3</v>
      </c>
      <c r="Y265" s="195">
        <f t="shared" si="12"/>
        <v>1.3333333333333333</v>
      </c>
      <c r="Z265" s="76">
        <f t="shared" si="13"/>
        <v>2</v>
      </c>
      <c r="AA265" s="76" t="str">
        <f t="shared" si="14"/>
        <v>+</v>
      </c>
    </row>
    <row r="266" spans="2:27" x14ac:dyDescent="0.3">
      <c r="B266" s="76" t="s">
        <v>472</v>
      </c>
      <c r="C266" s="76" t="s">
        <v>228</v>
      </c>
      <c r="D266" s="76" t="s">
        <v>253</v>
      </c>
      <c r="E266" s="76" t="s">
        <v>106</v>
      </c>
      <c r="F266" s="76" t="s">
        <v>106</v>
      </c>
      <c r="G266" s="76">
        <v>0</v>
      </c>
      <c r="H266" s="76">
        <v>4</v>
      </c>
      <c r="I266" s="76">
        <v>4</v>
      </c>
      <c r="J266" s="76">
        <v>1</v>
      </c>
      <c r="K266" s="76" t="s">
        <v>106</v>
      </c>
      <c r="L266" s="76" t="s">
        <v>106</v>
      </c>
      <c r="M266" s="76">
        <v>1</v>
      </c>
      <c r="N266" s="76">
        <v>1</v>
      </c>
      <c r="O266" s="76" t="s">
        <v>106</v>
      </c>
      <c r="P266" s="76">
        <v>1</v>
      </c>
      <c r="Q266" s="76"/>
      <c r="R266" s="76"/>
      <c r="S266" s="76"/>
      <c r="T266" s="76"/>
      <c r="U266" s="76"/>
      <c r="V266" s="76"/>
      <c r="W266" s="76">
        <v>12</v>
      </c>
      <c r="X266" s="76">
        <v>1.7</v>
      </c>
      <c r="Y266" s="195">
        <f t="shared" si="12"/>
        <v>1</v>
      </c>
      <c r="Z266" s="76">
        <f t="shared" si="13"/>
        <v>1</v>
      </c>
      <c r="AA266" s="76" t="str">
        <f t="shared" si="14"/>
        <v>-</v>
      </c>
    </row>
    <row r="267" spans="2:27" x14ac:dyDescent="0.3">
      <c r="B267" s="76" t="s">
        <v>971</v>
      </c>
      <c r="C267" s="76" t="s">
        <v>228</v>
      </c>
      <c r="D267" s="76" t="s">
        <v>237</v>
      </c>
      <c r="E267" s="76" t="s">
        <v>106</v>
      </c>
      <c r="F267" s="76" t="s">
        <v>106</v>
      </c>
      <c r="G267" s="76" t="s">
        <v>106</v>
      </c>
      <c r="H267" s="76" t="s">
        <v>106</v>
      </c>
      <c r="I267" s="76" t="s">
        <v>106</v>
      </c>
      <c r="J267" s="76" t="s">
        <v>106</v>
      </c>
      <c r="K267" s="76" t="s">
        <v>106</v>
      </c>
      <c r="L267" s="76">
        <v>3</v>
      </c>
      <c r="M267" s="76">
        <v>1</v>
      </c>
      <c r="N267" s="76" t="s">
        <v>966</v>
      </c>
      <c r="O267" s="76">
        <v>4</v>
      </c>
      <c r="P267" s="76">
        <v>4</v>
      </c>
      <c r="Q267" s="76"/>
      <c r="R267" s="76"/>
      <c r="S267" s="76"/>
      <c r="T267" s="76"/>
      <c r="U267" s="76"/>
      <c r="V267" s="76"/>
      <c r="W267" s="76">
        <v>12</v>
      </c>
      <c r="X267" s="76">
        <v>3</v>
      </c>
      <c r="Y267" s="195">
        <f t="shared" si="12"/>
        <v>4</v>
      </c>
      <c r="Z267" s="76">
        <f t="shared" si="13"/>
        <v>4</v>
      </c>
      <c r="AA267" s="76" t="str">
        <f t="shared" si="14"/>
        <v>+</v>
      </c>
    </row>
    <row r="268" spans="2:27" x14ac:dyDescent="0.3">
      <c r="B268" s="76" t="s">
        <v>560</v>
      </c>
      <c r="C268" s="76" t="s">
        <v>228</v>
      </c>
      <c r="D268" s="76" t="s">
        <v>269</v>
      </c>
      <c r="E268" s="76">
        <v>0</v>
      </c>
      <c r="F268" s="76">
        <v>3</v>
      </c>
      <c r="G268" s="76" t="s">
        <v>106</v>
      </c>
      <c r="H268" s="76" t="s">
        <v>106</v>
      </c>
      <c r="I268" s="76" t="s">
        <v>106</v>
      </c>
      <c r="J268" s="76" t="s">
        <v>106</v>
      </c>
      <c r="K268" s="76" t="s">
        <v>106</v>
      </c>
      <c r="L268" s="76" t="s">
        <v>966</v>
      </c>
      <c r="M268" s="76">
        <v>2</v>
      </c>
      <c r="N268" s="76">
        <v>5</v>
      </c>
      <c r="O268" s="76">
        <v>1</v>
      </c>
      <c r="P268" s="76" t="s">
        <v>106</v>
      </c>
      <c r="Q268" s="76"/>
      <c r="R268" s="76"/>
      <c r="S268" s="76"/>
      <c r="T268" s="76"/>
      <c r="U268" s="76"/>
      <c r="V268" s="76"/>
      <c r="W268" s="76">
        <v>11</v>
      </c>
      <c r="X268" s="76">
        <v>2.2000000000000002</v>
      </c>
      <c r="Y268" s="195">
        <f t="shared" si="12"/>
        <v>3</v>
      </c>
      <c r="Z268" s="76" t="str">
        <f t="shared" si="13"/>
        <v>-</v>
      </c>
      <c r="AA268" s="76" t="str">
        <f t="shared" si="14"/>
        <v>+</v>
      </c>
    </row>
    <row r="269" spans="2:27" x14ac:dyDescent="0.3">
      <c r="B269" s="76" t="s">
        <v>562</v>
      </c>
      <c r="C269" s="76" t="s">
        <v>247</v>
      </c>
      <c r="D269" s="76" t="s">
        <v>269</v>
      </c>
      <c r="E269" s="76">
        <v>1</v>
      </c>
      <c r="F269" s="76">
        <v>1</v>
      </c>
      <c r="G269" s="76">
        <v>0</v>
      </c>
      <c r="H269" s="76">
        <v>1</v>
      </c>
      <c r="I269" s="76" t="s">
        <v>106</v>
      </c>
      <c r="J269" s="76" t="s">
        <v>106</v>
      </c>
      <c r="K269" s="76">
        <v>2</v>
      </c>
      <c r="L269" s="76" t="s">
        <v>966</v>
      </c>
      <c r="M269" s="76" t="s">
        <v>106</v>
      </c>
      <c r="N269" s="76">
        <v>1</v>
      </c>
      <c r="O269" s="76">
        <v>2</v>
      </c>
      <c r="P269" s="76">
        <v>3</v>
      </c>
      <c r="Q269" s="76"/>
      <c r="R269" s="76"/>
      <c r="S269" s="76"/>
      <c r="T269" s="76"/>
      <c r="U269" s="76"/>
      <c r="V269" s="76"/>
      <c r="W269" s="76">
        <v>11</v>
      </c>
      <c r="X269" s="76">
        <v>1.4</v>
      </c>
      <c r="Y269" s="195">
        <f t="shared" si="12"/>
        <v>2</v>
      </c>
      <c r="Z269" s="76">
        <f t="shared" si="13"/>
        <v>3</v>
      </c>
      <c r="AA269" s="76" t="str">
        <f t="shared" si="14"/>
        <v>+</v>
      </c>
    </row>
    <row r="270" spans="2:27" x14ac:dyDescent="0.3">
      <c r="B270" s="76" t="s">
        <v>542</v>
      </c>
      <c r="C270" s="76" t="s">
        <v>287</v>
      </c>
      <c r="D270" s="76" t="s">
        <v>263</v>
      </c>
      <c r="E270" s="76">
        <v>0</v>
      </c>
      <c r="F270" s="76">
        <v>4</v>
      </c>
      <c r="G270" s="76">
        <v>0</v>
      </c>
      <c r="H270" s="76">
        <v>0</v>
      </c>
      <c r="I270" s="76" t="s">
        <v>106</v>
      </c>
      <c r="J270" s="76">
        <v>0</v>
      </c>
      <c r="K270" s="76" t="s">
        <v>106</v>
      </c>
      <c r="L270" s="76">
        <v>1</v>
      </c>
      <c r="M270" s="76">
        <v>3</v>
      </c>
      <c r="N270" s="76">
        <v>0</v>
      </c>
      <c r="O270" s="76" t="s">
        <v>966</v>
      </c>
      <c r="P270" s="76">
        <v>3</v>
      </c>
      <c r="Q270" s="76"/>
      <c r="R270" s="76"/>
      <c r="S270" s="76"/>
      <c r="T270" s="76"/>
      <c r="U270" s="76"/>
      <c r="V270" s="76"/>
      <c r="W270" s="76">
        <v>11</v>
      </c>
      <c r="X270" s="76">
        <v>1.2</v>
      </c>
      <c r="Y270" s="195">
        <f t="shared" si="12"/>
        <v>1.5</v>
      </c>
      <c r="Z270" s="76">
        <f t="shared" si="13"/>
        <v>3</v>
      </c>
      <c r="AA270" s="76" t="str">
        <f t="shared" si="14"/>
        <v>+</v>
      </c>
    </row>
    <row r="271" spans="2:27" x14ac:dyDescent="0.3">
      <c r="B271" s="76" t="s">
        <v>439</v>
      </c>
      <c r="C271" s="76" t="s">
        <v>247</v>
      </c>
      <c r="D271" s="76" t="s">
        <v>251</v>
      </c>
      <c r="E271" s="76">
        <v>6</v>
      </c>
      <c r="F271" s="76">
        <v>2</v>
      </c>
      <c r="G271" s="76">
        <v>2</v>
      </c>
      <c r="H271" s="76" t="s">
        <v>106</v>
      </c>
      <c r="I271" s="76">
        <v>1</v>
      </c>
      <c r="J271" s="76" t="s">
        <v>106</v>
      </c>
      <c r="K271" s="76" t="s">
        <v>106</v>
      </c>
      <c r="L271" s="76" t="s">
        <v>106</v>
      </c>
      <c r="M271" s="76" t="s">
        <v>966</v>
      </c>
      <c r="N271" s="76" t="s">
        <v>106</v>
      </c>
      <c r="O271" s="76" t="s">
        <v>106</v>
      </c>
      <c r="P271" s="76" t="s">
        <v>106</v>
      </c>
      <c r="Q271" s="76"/>
      <c r="R271" s="76"/>
      <c r="S271" s="76"/>
      <c r="T271" s="76"/>
      <c r="U271" s="76"/>
      <c r="V271" s="76"/>
      <c r="W271" s="76">
        <v>11</v>
      </c>
      <c r="X271" s="76">
        <v>2.8</v>
      </c>
      <c r="Y271" s="195" t="e">
        <f t="shared" si="12"/>
        <v>#DIV/0!</v>
      </c>
      <c r="Z271" s="76" t="str">
        <f t="shared" si="13"/>
        <v>-</v>
      </c>
      <c r="AA271" s="76" t="str">
        <f t="shared" si="14"/>
        <v/>
      </c>
    </row>
    <row r="272" spans="2:27" x14ac:dyDescent="0.3">
      <c r="B272" s="76" t="s">
        <v>576</v>
      </c>
      <c r="C272" s="76" t="s">
        <v>247</v>
      </c>
      <c r="D272" s="76" t="s">
        <v>233</v>
      </c>
      <c r="E272" s="76" t="s">
        <v>106</v>
      </c>
      <c r="F272" s="76" t="s">
        <v>106</v>
      </c>
      <c r="G272" s="76" t="s">
        <v>106</v>
      </c>
      <c r="H272" s="76">
        <v>3</v>
      </c>
      <c r="I272" s="76" t="s">
        <v>106</v>
      </c>
      <c r="J272" s="76">
        <v>0</v>
      </c>
      <c r="K272" s="76">
        <v>0</v>
      </c>
      <c r="L272" s="76">
        <v>0</v>
      </c>
      <c r="M272" s="76" t="s">
        <v>106</v>
      </c>
      <c r="N272" s="76">
        <v>1</v>
      </c>
      <c r="O272" s="76">
        <v>4</v>
      </c>
      <c r="P272" s="76">
        <v>3</v>
      </c>
      <c r="Q272" s="76"/>
      <c r="R272" s="76"/>
      <c r="S272" s="76"/>
      <c r="T272" s="76"/>
      <c r="U272" s="76"/>
      <c r="V272" s="76"/>
      <c r="W272" s="76">
        <v>11</v>
      </c>
      <c r="X272" s="76">
        <v>1.6</v>
      </c>
      <c r="Y272" s="195">
        <f t="shared" si="12"/>
        <v>2.6666666666666665</v>
      </c>
      <c r="Z272" s="76">
        <f t="shared" si="13"/>
        <v>3</v>
      </c>
      <c r="AA272" s="76" t="str">
        <f t="shared" si="14"/>
        <v>+</v>
      </c>
    </row>
    <row r="273" spans="2:27" x14ac:dyDescent="0.3">
      <c r="B273" s="76" t="s">
        <v>815</v>
      </c>
      <c r="C273" s="76" t="s">
        <v>228</v>
      </c>
      <c r="D273" s="76" t="s">
        <v>265</v>
      </c>
      <c r="E273" s="76" t="s">
        <v>106</v>
      </c>
      <c r="F273" s="76" t="s">
        <v>106</v>
      </c>
      <c r="G273" s="76" t="s">
        <v>106</v>
      </c>
      <c r="H273" s="76" t="s">
        <v>106</v>
      </c>
      <c r="I273" s="76" t="s">
        <v>106</v>
      </c>
      <c r="J273" s="76">
        <v>1</v>
      </c>
      <c r="K273" s="76">
        <v>1</v>
      </c>
      <c r="L273" s="76">
        <v>3</v>
      </c>
      <c r="M273" s="76">
        <v>0</v>
      </c>
      <c r="N273" s="76">
        <v>1</v>
      </c>
      <c r="O273" s="76">
        <v>2</v>
      </c>
      <c r="P273" s="76">
        <v>3</v>
      </c>
      <c r="Q273" s="76"/>
      <c r="R273" s="76"/>
      <c r="S273" s="76"/>
      <c r="T273" s="76"/>
      <c r="U273" s="76"/>
      <c r="V273" s="76"/>
      <c r="W273" s="76">
        <v>11</v>
      </c>
      <c r="X273" s="76">
        <v>1.6</v>
      </c>
      <c r="Y273" s="195">
        <f t="shared" si="12"/>
        <v>2</v>
      </c>
      <c r="Z273" s="76">
        <f t="shared" si="13"/>
        <v>3</v>
      </c>
      <c r="AA273" s="76" t="str">
        <f t="shared" si="14"/>
        <v>+</v>
      </c>
    </row>
    <row r="274" spans="2:27" x14ac:dyDescent="0.3">
      <c r="B274" s="76" t="s">
        <v>583</v>
      </c>
      <c r="C274" s="76" t="s">
        <v>228</v>
      </c>
      <c r="D274" s="76" t="s">
        <v>249</v>
      </c>
      <c r="E274" s="76">
        <v>0</v>
      </c>
      <c r="F274" s="76" t="s">
        <v>106</v>
      </c>
      <c r="G274" s="76" t="s">
        <v>106</v>
      </c>
      <c r="H274" s="76" t="s">
        <v>106</v>
      </c>
      <c r="I274" s="76">
        <v>2</v>
      </c>
      <c r="J274" s="76" t="s">
        <v>106</v>
      </c>
      <c r="K274" s="76">
        <v>0</v>
      </c>
      <c r="L274" s="76">
        <v>4</v>
      </c>
      <c r="M274" s="76">
        <v>2</v>
      </c>
      <c r="N274" s="76" t="s">
        <v>966</v>
      </c>
      <c r="O274" s="76">
        <v>2</v>
      </c>
      <c r="P274" s="76">
        <v>0</v>
      </c>
      <c r="Q274" s="76"/>
      <c r="R274" s="76"/>
      <c r="S274" s="76"/>
      <c r="T274" s="76"/>
      <c r="U274" s="76"/>
      <c r="V274" s="76"/>
      <c r="W274" s="76">
        <v>10</v>
      </c>
      <c r="X274" s="76">
        <v>1.4</v>
      </c>
      <c r="Y274" s="195">
        <f t="shared" si="12"/>
        <v>1</v>
      </c>
      <c r="Z274" s="76">
        <f t="shared" si="13"/>
        <v>0</v>
      </c>
      <c r="AA274" s="76" t="str">
        <f t="shared" si="14"/>
        <v>Lock</v>
      </c>
    </row>
    <row r="275" spans="2:27" x14ac:dyDescent="0.3">
      <c r="B275" s="76" t="s">
        <v>460</v>
      </c>
      <c r="C275" s="76" t="s">
        <v>228</v>
      </c>
      <c r="D275" s="76" t="s">
        <v>237</v>
      </c>
      <c r="E275" s="76">
        <v>5</v>
      </c>
      <c r="F275" s="76" t="s">
        <v>106</v>
      </c>
      <c r="G275" s="76" t="s">
        <v>106</v>
      </c>
      <c r="H275" s="76" t="s">
        <v>106</v>
      </c>
      <c r="I275" s="76">
        <v>3</v>
      </c>
      <c r="J275" s="76" t="s">
        <v>106</v>
      </c>
      <c r="K275" s="76" t="s">
        <v>106</v>
      </c>
      <c r="L275" s="76">
        <v>1</v>
      </c>
      <c r="M275" s="76">
        <v>0</v>
      </c>
      <c r="N275" s="76" t="s">
        <v>966</v>
      </c>
      <c r="O275" s="76">
        <v>1</v>
      </c>
      <c r="P275" s="76" t="s">
        <v>106</v>
      </c>
      <c r="Q275" s="76"/>
      <c r="R275" s="76"/>
      <c r="S275" s="76"/>
      <c r="T275" s="76"/>
      <c r="U275" s="76"/>
      <c r="V275" s="76"/>
      <c r="W275" s="76">
        <v>10</v>
      </c>
      <c r="X275" s="76">
        <v>2</v>
      </c>
      <c r="Y275" s="195">
        <f t="shared" si="12"/>
        <v>1</v>
      </c>
      <c r="Z275" s="76" t="str">
        <f t="shared" si="13"/>
        <v>-</v>
      </c>
      <c r="AA275" s="76" t="str">
        <f t="shared" si="14"/>
        <v>+</v>
      </c>
    </row>
    <row r="276" spans="2:27" x14ac:dyDescent="0.3">
      <c r="B276" s="76" t="s">
        <v>477</v>
      </c>
      <c r="C276" s="76" t="s">
        <v>247</v>
      </c>
      <c r="D276" s="76" t="s">
        <v>243</v>
      </c>
      <c r="E276" s="76">
        <v>2</v>
      </c>
      <c r="F276" s="76">
        <v>1</v>
      </c>
      <c r="G276" s="76">
        <v>3</v>
      </c>
      <c r="H276" s="76">
        <v>0</v>
      </c>
      <c r="I276" s="76">
        <v>1</v>
      </c>
      <c r="J276" s="76" t="s">
        <v>106</v>
      </c>
      <c r="K276" s="76" t="s">
        <v>106</v>
      </c>
      <c r="L276" s="76" t="s">
        <v>106</v>
      </c>
      <c r="M276" s="76">
        <v>2</v>
      </c>
      <c r="N276" s="76">
        <v>0</v>
      </c>
      <c r="O276" s="76" t="s">
        <v>966</v>
      </c>
      <c r="P276" s="76">
        <v>1</v>
      </c>
      <c r="Q276" s="76"/>
      <c r="R276" s="76"/>
      <c r="S276" s="76"/>
      <c r="T276" s="76"/>
      <c r="U276" s="76"/>
      <c r="V276" s="76"/>
      <c r="W276" s="76">
        <v>10</v>
      </c>
      <c r="X276" s="76">
        <v>1.3</v>
      </c>
      <c r="Y276" s="195">
        <f t="shared" si="12"/>
        <v>0.5</v>
      </c>
      <c r="Z276" s="76">
        <f t="shared" si="13"/>
        <v>1</v>
      </c>
      <c r="AA276" s="76" t="str">
        <f t="shared" si="14"/>
        <v>-</v>
      </c>
    </row>
    <row r="277" spans="2:27" x14ac:dyDescent="0.3">
      <c r="B277" s="76" t="s">
        <v>465</v>
      </c>
      <c r="C277" s="76" t="s">
        <v>287</v>
      </c>
      <c r="D277" s="76" t="s">
        <v>235</v>
      </c>
      <c r="E277" s="76">
        <v>2</v>
      </c>
      <c r="F277" s="76" t="s">
        <v>106</v>
      </c>
      <c r="G277" s="76">
        <v>2</v>
      </c>
      <c r="H277" s="76">
        <v>1</v>
      </c>
      <c r="I277" s="76">
        <v>3</v>
      </c>
      <c r="J277" s="76" t="s">
        <v>966</v>
      </c>
      <c r="K277" s="76">
        <v>0</v>
      </c>
      <c r="L277" s="76" t="s">
        <v>106</v>
      </c>
      <c r="M277" s="76">
        <v>1</v>
      </c>
      <c r="N277" s="76" t="s">
        <v>106</v>
      </c>
      <c r="O277" s="76">
        <v>1</v>
      </c>
      <c r="P277" s="76" t="s">
        <v>106</v>
      </c>
      <c r="Q277" s="76"/>
      <c r="R277" s="76"/>
      <c r="S277" s="76"/>
      <c r="T277" s="76"/>
      <c r="U277" s="76"/>
      <c r="V277" s="76"/>
      <c r="W277" s="76">
        <v>10</v>
      </c>
      <c r="X277" s="76">
        <v>1.4</v>
      </c>
      <c r="Y277" s="195">
        <f t="shared" si="12"/>
        <v>1</v>
      </c>
      <c r="Z277" s="76" t="str">
        <f t="shared" si="13"/>
        <v>-</v>
      </c>
      <c r="AA277" s="76" t="str">
        <f t="shared" si="14"/>
        <v>+</v>
      </c>
    </row>
    <row r="278" spans="2:27" x14ac:dyDescent="0.3">
      <c r="B278" s="76" t="s">
        <v>559</v>
      </c>
      <c r="C278" s="76" t="s">
        <v>287</v>
      </c>
      <c r="D278" s="76" t="s">
        <v>336</v>
      </c>
      <c r="E278" s="76">
        <v>0</v>
      </c>
      <c r="F278" s="76">
        <v>1</v>
      </c>
      <c r="G278" s="76">
        <v>0</v>
      </c>
      <c r="H278" s="76">
        <v>0</v>
      </c>
      <c r="I278" s="76">
        <v>2</v>
      </c>
      <c r="J278" s="76">
        <v>2</v>
      </c>
      <c r="K278" s="76">
        <v>1</v>
      </c>
      <c r="L278" s="76">
        <v>2</v>
      </c>
      <c r="M278" s="76" t="s">
        <v>966</v>
      </c>
      <c r="N278" s="76">
        <v>0</v>
      </c>
      <c r="O278" s="76">
        <v>1</v>
      </c>
      <c r="P278" s="76">
        <v>1</v>
      </c>
      <c r="Q278" s="76"/>
      <c r="R278" s="76"/>
      <c r="S278" s="76"/>
      <c r="T278" s="76"/>
      <c r="U278" s="76"/>
      <c r="V278" s="76"/>
      <c r="W278" s="76">
        <v>10</v>
      </c>
      <c r="X278" s="76">
        <v>0.9</v>
      </c>
      <c r="Y278" s="195">
        <f t="shared" si="12"/>
        <v>0.66666666666666663</v>
      </c>
      <c r="Z278" s="76">
        <f t="shared" si="13"/>
        <v>1</v>
      </c>
      <c r="AA278" s="76" t="str">
        <f t="shared" si="14"/>
        <v>+</v>
      </c>
    </row>
    <row r="279" spans="2:27" x14ac:dyDescent="0.3">
      <c r="B279" s="76" t="s">
        <v>495</v>
      </c>
      <c r="C279" s="76" t="s">
        <v>228</v>
      </c>
      <c r="D279" s="76" t="s">
        <v>336</v>
      </c>
      <c r="E279" s="76">
        <v>2</v>
      </c>
      <c r="F279" s="76" t="s">
        <v>106</v>
      </c>
      <c r="G279" s="76">
        <v>3</v>
      </c>
      <c r="H279" s="76">
        <v>1</v>
      </c>
      <c r="I279" s="76" t="s">
        <v>106</v>
      </c>
      <c r="J279" s="76" t="s">
        <v>106</v>
      </c>
      <c r="K279" s="76" t="s">
        <v>106</v>
      </c>
      <c r="L279" s="76" t="s">
        <v>106</v>
      </c>
      <c r="M279" s="76" t="s">
        <v>966</v>
      </c>
      <c r="N279" s="76">
        <v>2</v>
      </c>
      <c r="O279" s="76">
        <v>2</v>
      </c>
      <c r="P279" s="76" t="s">
        <v>106</v>
      </c>
      <c r="Q279" s="76"/>
      <c r="R279" s="76"/>
      <c r="S279" s="76"/>
      <c r="T279" s="76"/>
      <c r="U279" s="76"/>
      <c r="V279" s="76"/>
      <c r="W279" s="76">
        <v>10</v>
      </c>
      <c r="X279" s="76">
        <v>2</v>
      </c>
      <c r="Y279" s="195">
        <f t="shared" si="12"/>
        <v>2</v>
      </c>
      <c r="Z279" s="76" t="str">
        <f t="shared" si="13"/>
        <v>-</v>
      </c>
      <c r="AA279" s="76" t="str">
        <f t="shared" si="14"/>
        <v>+</v>
      </c>
    </row>
    <row r="280" spans="2:27" x14ac:dyDescent="0.3">
      <c r="B280" s="76" t="s">
        <v>482</v>
      </c>
      <c r="C280" s="76" t="s">
        <v>287</v>
      </c>
      <c r="D280" s="76" t="s">
        <v>245</v>
      </c>
      <c r="E280" s="76">
        <v>2</v>
      </c>
      <c r="F280" s="76">
        <v>2</v>
      </c>
      <c r="G280" s="76">
        <v>1</v>
      </c>
      <c r="H280" s="76">
        <v>2</v>
      </c>
      <c r="I280" s="76">
        <v>0</v>
      </c>
      <c r="J280" s="76">
        <v>1</v>
      </c>
      <c r="K280" s="76">
        <v>0</v>
      </c>
      <c r="L280" s="76" t="s">
        <v>106</v>
      </c>
      <c r="M280" s="76" t="s">
        <v>966</v>
      </c>
      <c r="N280" s="76" t="s">
        <v>106</v>
      </c>
      <c r="O280" s="76">
        <v>1</v>
      </c>
      <c r="P280" s="76">
        <v>1</v>
      </c>
      <c r="Q280" s="76"/>
      <c r="R280" s="76"/>
      <c r="S280" s="76"/>
      <c r="T280" s="76"/>
      <c r="U280" s="76"/>
      <c r="V280" s="76"/>
      <c r="W280" s="76">
        <v>10</v>
      </c>
      <c r="X280" s="76">
        <v>1.1000000000000001</v>
      </c>
      <c r="Y280" s="195">
        <f t="shared" si="12"/>
        <v>1</v>
      </c>
      <c r="Z280" s="76">
        <f t="shared" si="13"/>
        <v>1</v>
      </c>
      <c r="AA280" s="76" t="str">
        <f t="shared" si="14"/>
        <v>-</v>
      </c>
    </row>
    <row r="281" spans="2:27" x14ac:dyDescent="0.3">
      <c r="B281" s="76" t="s">
        <v>521</v>
      </c>
      <c r="C281" s="76" t="s">
        <v>228</v>
      </c>
      <c r="D281" s="76" t="s">
        <v>243</v>
      </c>
      <c r="E281" s="76" t="s">
        <v>106</v>
      </c>
      <c r="F281" s="76">
        <v>2</v>
      </c>
      <c r="G281" s="76">
        <v>1</v>
      </c>
      <c r="H281" s="76">
        <v>1</v>
      </c>
      <c r="I281" s="76">
        <v>1</v>
      </c>
      <c r="J281" s="76">
        <v>1</v>
      </c>
      <c r="K281" s="76" t="s">
        <v>106</v>
      </c>
      <c r="L281" s="76" t="s">
        <v>106</v>
      </c>
      <c r="M281" s="76" t="s">
        <v>106</v>
      </c>
      <c r="N281" s="76" t="s">
        <v>106</v>
      </c>
      <c r="O281" s="76" t="s">
        <v>966</v>
      </c>
      <c r="P281" s="76">
        <v>4</v>
      </c>
      <c r="Q281" s="76"/>
      <c r="R281" s="76"/>
      <c r="S281" s="76"/>
      <c r="T281" s="76"/>
      <c r="U281" s="76"/>
      <c r="V281" s="76"/>
      <c r="W281" s="76">
        <v>10</v>
      </c>
      <c r="X281" s="76">
        <v>1.7</v>
      </c>
      <c r="Y281" s="195">
        <f t="shared" si="12"/>
        <v>4</v>
      </c>
      <c r="Z281" s="76">
        <f t="shared" si="13"/>
        <v>4</v>
      </c>
      <c r="AA281" s="76" t="str">
        <f t="shared" si="14"/>
        <v>+</v>
      </c>
    </row>
    <row r="282" spans="2:27" x14ac:dyDescent="0.3">
      <c r="B282" s="76" t="s">
        <v>500</v>
      </c>
      <c r="C282" s="76" t="s">
        <v>287</v>
      </c>
      <c r="D282" s="76" t="s">
        <v>278</v>
      </c>
      <c r="E282" s="76" t="s">
        <v>106</v>
      </c>
      <c r="F282" s="76">
        <v>1</v>
      </c>
      <c r="G282" s="76">
        <v>1</v>
      </c>
      <c r="H282" s="76">
        <v>1</v>
      </c>
      <c r="I282" s="76">
        <v>3</v>
      </c>
      <c r="J282" s="76" t="s">
        <v>966</v>
      </c>
      <c r="K282" s="76">
        <v>3</v>
      </c>
      <c r="L282" s="76">
        <v>1</v>
      </c>
      <c r="M282" s="76">
        <v>0</v>
      </c>
      <c r="N282" s="76" t="s">
        <v>106</v>
      </c>
      <c r="O282" s="76" t="s">
        <v>106</v>
      </c>
      <c r="P282" s="76" t="s">
        <v>106</v>
      </c>
      <c r="Q282" s="76"/>
      <c r="R282" s="76"/>
      <c r="S282" s="76"/>
      <c r="T282" s="76"/>
      <c r="U282" s="76"/>
      <c r="V282" s="76"/>
      <c r="W282" s="76">
        <v>10</v>
      </c>
      <c r="X282" s="76">
        <v>1.4</v>
      </c>
      <c r="Y282" s="195" t="e">
        <f t="shared" si="12"/>
        <v>#DIV/0!</v>
      </c>
      <c r="Z282" s="76" t="str">
        <f t="shared" si="13"/>
        <v>-</v>
      </c>
      <c r="AA282" s="76" t="str">
        <f t="shared" si="14"/>
        <v/>
      </c>
    </row>
    <row r="283" spans="2:27" x14ac:dyDescent="0.3">
      <c r="B283" s="76" t="s">
        <v>595</v>
      </c>
      <c r="C283" s="76" t="s">
        <v>287</v>
      </c>
      <c r="D283" s="76" t="s">
        <v>273</v>
      </c>
      <c r="E283" s="76" t="s">
        <v>106</v>
      </c>
      <c r="F283" s="76">
        <v>0</v>
      </c>
      <c r="G283" s="76">
        <v>1</v>
      </c>
      <c r="H283" s="76">
        <v>1</v>
      </c>
      <c r="I283" s="76">
        <v>0</v>
      </c>
      <c r="J283" s="76">
        <v>0</v>
      </c>
      <c r="K283" s="76">
        <v>0</v>
      </c>
      <c r="L283" s="76">
        <v>3</v>
      </c>
      <c r="M283" s="76">
        <v>1</v>
      </c>
      <c r="N283" s="76">
        <v>3</v>
      </c>
      <c r="O283" s="76">
        <v>1</v>
      </c>
      <c r="P283" s="76">
        <v>0</v>
      </c>
      <c r="Q283" s="76"/>
      <c r="R283" s="76"/>
      <c r="S283" s="76"/>
      <c r="T283" s="76"/>
      <c r="U283" s="76"/>
      <c r="V283" s="76"/>
      <c r="W283" s="76">
        <v>10</v>
      </c>
      <c r="X283" s="76">
        <v>0.9</v>
      </c>
      <c r="Y283" s="195">
        <f t="shared" si="12"/>
        <v>1.3333333333333333</v>
      </c>
      <c r="Z283" s="76">
        <f t="shared" si="13"/>
        <v>0</v>
      </c>
      <c r="AA283" s="76" t="str">
        <f t="shared" si="14"/>
        <v>Lock</v>
      </c>
    </row>
    <row r="284" spans="2:27" x14ac:dyDescent="0.3">
      <c r="B284" s="76" t="s">
        <v>456</v>
      </c>
      <c r="C284" s="76" t="s">
        <v>247</v>
      </c>
      <c r="D284" s="76" t="s">
        <v>239</v>
      </c>
      <c r="E284" s="76" t="s">
        <v>106</v>
      </c>
      <c r="F284" s="76">
        <v>1</v>
      </c>
      <c r="G284" s="76">
        <v>2</v>
      </c>
      <c r="H284" s="76">
        <v>1</v>
      </c>
      <c r="I284" s="76">
        <v>5</v>
      </c>
      <c r="J284" s="76">
        <v>0</v>
      </c>
      <c r="K284" s="76" t="s">
        <v>966</v>
      </c>
      <c r="L284" s="76" t="s">
        <v>106</v>
      </c>
      <c r="M284" s="76" t="s">
        <v>106</v>
      </c>
      <c r="N284" s="76" t="s">
        <v>106</v>
      </c>
      <c r="O284" s="76" t="s">
        <v>106</v>
      </c>
      <c r="P284" s="76">
        <v>1</v>
      </c>
      <c r="Q284" s="76"/>
      <c r="R284" s="76"/>
      <c r="S284" s="76"/>
      <c r="T284" s="76"/>
      <c r="U284" s="76"/>
      <c r="V284" s="76"/>
      <c r="W284" s="76">
        <v>10</v>
      </c>
      <c r="X284" s="76">
        <v>1.7</v>
      </c>
      <c r="Y284" s="195">
        <f t="shared" si="12"/>
        <v>1</v>
      </c>
      <c r="Z284" s="76">
        <f t="shared" si="13"/>
        <v>1</v>
      </c>
      <c r="AA284" s="76" t="str">
        <f t="shared" si="14"/>
        <v>-</v>
      </c>
    </row>
    <row r="285" spans="2:27" x14ac:dyDescent="0.3">
      <c r="B285" s="76" t="s">
        <v>702</v>
      </c>
      <c r="C285" s="76" t="s">
        <v>228</v>
      </c>
      <c r="D285" s="76" t="s">
        <v>241</v>
      </c>
      <c r="E285" s="76" t="s">
        <v>106</v>
      </c>
      <c r="F285" s="76" t="s">
        <v>106</v>
      </c>
      <c r="G285" s="76" t="s">
        <v>106</v>
      </c>
      <c r="H285" s="76" t="s">
        <v>106</v>
      </c>
      <c r="I285" s="76">
        <v>0</v>
      </c>
      <c r="J285" s="76">
        <v>0</v>
      </c>
      <c r="K285" s="76" t="s">
        <v>106</v>
      </c>
      <c r="L285" s="76">
        <v>3</v>
      </c>
      <c r="M285" s="76" t="s">
        <v>966</v>
      </c>
      <c r="N285" s="76">
        <v>2</v>
      </c>
      <c r="O285" s="76">
        <v>2</v>
      </c>
      <c r="P285" s="76">
        <v>3</v>
      </c>
      <c r="Q285" s="76"/>
      <c r="R285" s="76"/>
      <c r="S285" s="76"/>
      <c r="T285" s="76"/>
      <c r="U285" s="76"/>
      <c r="V285" s="76"/>
      <c r="W285" s="76">
        <v>10</v>
      </c>
      <c r="X285" s="76">
        <v>1.7</v>
      </c>
      <c r="Y285" s="195">
        <f t="shared" si="12"/>
        <v>2.3333333333333335</v>
      </c>
      <c r="Z285" s="76">
        <f t="shared" si="13"/>
        <v>3</v>
      </c>
      <c r="AA285" s="76" t="str">
        <f t="shared" si="14"/>
        <v>+</v>
      </c>
    </row>
    <row r="286" spans="2:27" x14ac:dyDescent="0.3">
      <c r="B286" s="76" t="s">
        <v>530</v>
      </c>
      <c r="C286" s="76" t="s">
        <v>287</v>
      </c>
      <c r="D286" s="76" t="s">
        <v>273</v>
      </c>
      <c r="E286" s="76">
        <v>1</v>
      </c>
      <c r="F286" s="76">
        <v>1</v>
      </c>
      <c r="G286" s="76">
        <v>0</v>
      </c>
      <c r="H286" s="76">
        <v>0</v>
      </c>
      <c r="I286" s="76">
        <v>2</v>
      </c>
      <c r="J286" s="76">
        <v>1</v>
      </c>
      <c r="K286" s="76">
        <v>1</v>
      </c>
      <c r="L286" s="76">
        <v>2</v>
      </c>
      <c r="M286" s="76">
        <v>1</v>
      </c>
      <c r="N286" s="76">
        <v>0</v>
      </c>
      <c r="O286" s="76">
        <v>0</v>
      </c>
      <c r="P286" s="76">
        <v>0</v>
      </c>
      <c r="Q286" s="76"/>
      <c r="R286" s="76"/>
      <c r="S286" s="76"/>
      <c r="T286" s="76"/>
      <c r="U286" s="76"/>
      <c r="V286" s="76"/>
      <c r="W286" s="76">
        <v>9</v>
      </c>
      <c r="X286" s="76">
        <v>0.8</v>
      </c>
      <c r="Y286" s="195">
        <f t="shared" si="12"/>
        <v>0</v>
      </c>
      <c r="Z286" s="76">
        <f t="shared" si="13"/>
        <v>0</v>
      </c>
      <c r="AA286" s="76" t="str">
        <f t="shared" si="14"/>
        <v>-</v>
      </c>
    </row>
    <row r="287" spans="2:27" x14ac:dyDescent="0.3">
      <c r="B287" s="76" t="s">
        <v>607</v>
      </c>
      <c r="C287" s="76" t="s">
        <v>228</v>
      </c>
      <c r="D287" s="76" t="s">
        <v>336</v>
      </c>
      <c r="E287" s="76">
        <v>1</v>
      </c>
      <c r="F287" s="76" t="s">
        <v>106</v>
      </c>
      <c r="G287" s="76" t="s">
        <v>106</v>
      </c>
      <c r="H287" s="76" t="s">
        <v>106</v>
      </c>
      <c r="I287" s="76" t="s">
        <v>106</v>
      </c>
      <c r="J287" s="76" t="s">
        <v>106</v>
      </c>
      <c r="K287" s="76" t="s">
        <v>106</v>
      </c>
      <c r="L287" s="76">
        <v>1</v>
      </c>
      <c r="M287" s="76" t="s">
        <v>966</v>
      </c>
      <c r="N287" s="76">
        <v>2</v>
      </c>
      <c r="O287" s="76">
        <v>3</v>
      </c>
      <c r="P287" s="76">
        <v>2</v>
      </c>
      <c r="Q287" s="76"/>
      <c r="R287" s="76"/>
      <c r="S287" s="76"/>
      <c r="T287" s="76"/>
      <c r="U287" s="76"/>
      <c r="V287" s="76"/>
      <c r="W287" s="76">
        <v>9</v>
      </c>
      <c r="X287" s="76">
        <v>1.8</v>
      </c>
      <c r="Y287" s="195">
        <f t="shared" si="12"/>
        <v>2.3333333333333335</v>
      </c>
      <c r="Z287" s="76">
        <f t="shared" si="13"/>
        <v>2</v>
      </c>
      <c r="AA287" s="76" t="str">
        <f t="shared" si="14"/>
        <v>---</v>
      </c>
    </row>
    <row r="288" spans="2:27" x14ac:dyDescent="0.3">
      <c r="B288" s="76" t="s">
        <v>556</v>
      </c>
      <c r="C288" s="76" t="s">
        <v>228</v>
      </c>
      <c r="D288" s="76" t="s">
        <v>261</v>
      </c>
      <c r="E288" s="76">
        <v>2</v>
      </c>
      <c r="F288" s="76" t="s">
        <v>106</v>
      </c>
      <c r="G288" s="76" t="s">
        <v>106</v>
      </c>
      <c r="H288" s="76" t="s">
        <v>106</v>
      </c>
      <c r="I288" s="76">
        <v>1</v>
      </c>
      <c r="J288" s="76">
        <v>3</v>
      </c>
      <c r="K288" s="76" t="s">
        <v>106</v>
      </c>
      <c r="L288" s="76" t="s">
        <v>106</v>
      </c>
      <c r="M288" s="76" t="s">
        <v>966</v>
      </c>
      <c r="N288" s="76">
        <v>1</v>
      </c>
      <c r="O288" s="76">
        <v>0</v>
      </c>
      <c r="P288" s="76">
        <v>2</v>
      </c>
      <c r="Q288" s="76"/>
      <c r="R288" s="76"/>
      <c r="S288" s="76"/>
      <c r="T288" s="76"/>
      <c r="U288" s="76"/>
      <c r="V288" s="76"/>
      <c r="W288" s="76">
        <v>9</v>
      </c>
      <c r="X288" s="76">
        <v>1.5</v>
      </c>
      <c r="Y288" s="195">
        <f t="shared" si="12"/>
        <v>1</v>
      </c>
      <c r="Z288" s="76">
        <f t="shared" si="13"/>
        <v>2</v>
      </c>
      <c r="AA288" s="76" t="str">
        <f t="shared" si="14"/>
        <v>+</v>
      </c>
    </row>
    <row r="289" spans="2:27" x14ac:dyDescent="0.3">
      <c r="B289" s="76" t="s">
        <v>565</v>
      </c>
      <c r="C289" s="76" t="s">
        <v>287</v>
      </c>
      <c r="D289" s="76" t="s">
        <v>259</v>
      </c>
      <c r="E289" s="76" t="s">
        <v>106</v>
      </c>
      <c r="F289" s="76">
        <v>3</v>
      </c>
      <c r="G289" s="76" t="s">
        <v>106</v>
      </c>
      <c r="H289" s="76">
        <v>0</v>
      </c>
      <c r="I289" s="76">
        <v>0</v>
      </c>
      <c r="J289" s="76" t="s">
        <v>106</v>
      </c>
      <c r="K289" s="76">
        <v>1</v>
      </c>
      <c r="L289" s="76">
        <v>2</v>
      </c>
      <c r="M289" s="76">
        <v>0</v>
      </c>
      <c r="N289" s="76" t="s">
        <v>966</v>
      </c>
      <c r="O289" s="76">
        <v>1</v>
      </c>
      <c r="P289" s="76">
        <v>2</v>
      </c>
      <c r="Q289" s="76"/>
      <c r="R289" s="76"/>
      <c r="S289" s="76"/>
      <c r="T289" s="76"/>
      <c r="U289" s="76"/>
      <c r="V289" s="76"/>
      <c r="W289" s="76">
        <v>9</v>
      </c>
      <c r="X289" s="76">
        <v>1.1000000000000001</v>
      </c>
      <c r="Y289" s="195">
        <f t="shared" si="12"/>
        <v>1.5</v>
      </c>
      <c r="Z289" s="76">
        <f t="shared" si="13"/>
        <v>2</v>
      </c>
      <c r="AA289" s="76" t="str">
        <f t="shared" si="14"/>
        <v>+</v>
      </c>
    </row>
    <row r="290" spans="2:27" x14ac:dyDescent="0.3">
      <c r="B290" s="76" t="s">
        <v>566</v>
      </c>
      <c r="C290" s="76" t="s">
        <v>287</v>
      </c>
      <c r="D290" s="76" t="s">
        <v>278</v>
      </c>
      <c r="E290" s="76" t="s">
        <v>106</v>
      </c>
      <c r="F290" s="76">
        <v>0</v>
      </c>
      <c r="G290" s="76">
        <v>0</v>
      </c>
      <c r="H290" s="76">
        <v>2</v>
      </c>
      <c r="I290" s="76">
        <v>1</v>
      </c>
      <c r="J290" s="76" t="s">
        <v>966</v>
      </c>
      <c r="K290" s="76">
        <v>0</v>
      </c>
      <c r="L290" s="76">
        <v>0</v>
      </c>
      <c r="M290" s="76">
        <v>0</v>
      </c>
      <c r="N290" s="76">
        <v>3</v>
      </c>
      <c r="O290" s="76">
        <v>1</v>
      </c>
      <c r="P290" s="76">
        <v>2</v>
      </c>
      <c r="Q290" s="76"/>
      <c r="R290" s="76"/>
      <c r="S290" s="76"/>
      <c r="T290" s="76"/>
      <c r="U290" s="76"/>
      <c r="V290" s="76"/>
      <c r="W290" s="76">
        <v>9</v>
      </c>
      <c r="X290" s="76">
        <v>0.9</v>
      </c>
      <c r="Y290" s="195">
        <f t="shared" si="12"/>
        <v>2</v>
      </c>
      <c r="Z290" s="76">
        <f t="shared" si="13"/>
        <v>2</v>
      </c>
      <c r="AA290" s="76" t="str">
        <f t="shared" si="14"/>
        <v>+</v>
      </c>
    </row>
    <row r="291" spans="2:27" x14ac:dyDescent="0.3">
      <c r="B291" s="76" t="s">
        <v>502</v>
      </c>
      <c r="C291" s="76" t="s">
        <v>287</v>
      </c>
      <c r="D291" s="76" t="s">
        <v>239</v>
      </c>
      <c r="E291" s="76" t="s">
        <v>106</v>
      </c>
      <c r="F291" s="76">
        <v>3</v>
      </c>
      <c r="G291" s="76">
        <v>3</v>
      </c>
      <c r="H291" s="76" t="s">
        <v>106</v>
      </c>
      <c r="I291" s="76" t="s">
        <v>106</v>
      </c>
      <c r="J291" s="76">
        <v>3</v>
      </c>
      <c r="K291" s="76" t="s">
        <v>966</v>
      </c>
      <c r="L291" s="76" t="s">
        <v>106</v>
      </c>
      <c r="M291" s="76" t="s">
        <v>106</v>
      </c>
      <c r="N291" s="76" t="s">
        <v>106</v>
      </c>
      <c r="O291" s="76">
        <v>0</v>
      </c>
      <c r="P291" s="76">
        <v>0</v>
      </c>
      <c r="Q291" s="76"/>
      <c r="R291" s="76"/>
      <c r="S291" s="76"/>
      <c r="T291" s="76"/>
      <c r="U291" s="76"/>
      <c r="V291" s="76"/>
      <c r="W291" s="76">
        <v>9</v>
      </c>
      <c r="X291" s="76">
        <v>1.8</v>
      </c>
      <c r="Y291" s="195">
        <f t="shared" si="12"/>
        <v>0</v>
      </c>
      <c r="Z291" s="76">
        <f t="shared" si="13"/>
        <v>0</v>
      </c>
      <c r="AA291" s="76" t="str">
        <f t="shared" si="14"/>
        <v>-</v>
      </c>
    </row>
    <row r="292" spans="2:27" x14ac:dyDescent="0.3">
      <c r="B292" s="76" t="s">
        <v>579</v>
      </c>
      <c r="C292" s="76" t="s">
        <v>247</v>
      </c>
      <c r="D292" s="76" t="s">
        <v>253</v>
      </c>
      <c r="E292" s="76" t="s">
        <v>106</v>
      </c>
      <c r="F292" s="76" t="s">
        <v>106</v>
      </c>
      <c r="G292" s="76" t="s">
        <v>106</v>
      </c>
      <c r="H292" s="76" t="s">
        <v>106</v>
      </c>
      <c r="I292" s="76">
        <v>3</v>
      </c>
      <c r="J292" s="76">
        <v>2</v>
      </c>
      <c r="K292" s="76">
        <v>2</v>
      </c>
      <c r="L292" s="76" t="s">
        <v>106</v>
      </c>
      <c r="M292" s="76" t="s">
        <v>106</v>
      </c>
      <c r="N292" s="76" t="s">
        <v>106</v>
      </c>
      <c r="O292" s="76">
        <v>1</v>
      </c>
      <c r="P292" s="76">
        <v>1</v>
      </c>
      <c r="Q292" s="76"/>
      <c r="R292" s="76"/>
      <c r="S292" s="76"/>
      <c r="T292" s="76"/>
      <c r="U292" s="76"/>
      <c r="V292" s="76"/>
      <c r="W292" s="76">
        <v>9</v>
      </c>
      <c r="X292" s="76">
        <v>1.8</v>
      </c>
      <c r="Y292" s="195">
        <f t="shared" si="12"/>
        <v>1</v>
      </c>
      <c r="Z292" s="76">
        <f t="shared" si="13"/>
        <v>1</v>
      </c>
      <c r="AA292" s="76" t="str">
        <f t="shared" si="14"/>
        <v>-</v>
      </c>
    </row>
    <row r="293" spans="2:27" x14ac:dyDescent="0.3">
      <c r="B293" s="76" t="s">
        <v>706</v>
      </c>
      <c r="C293" s="76" t="s">
        <v>287</v>
      </c>
      <c r="D293" s="76" t="s">
        <v>283</v>
      </c>
      <c r="E293" s="76" t="s">
        <v>106</v>
      </c>
      <c r="F293" s="76" t="s">
        <v>106</v>
      </c>
      <c r="G293" s="76" t="s">
        <v>106</v>
      </c>
      <c r="H293" s="76" t="s">
        <v>106</v>
      </c>
      <c r="I293" s="76">
        <v>0</v>
      </c>
      <c r="J293" s="76">
        <v>0</v>
      </c>
      <c r="K293" s="76">
        <v>0</v>
      </c>
      <c r="L293" s="76">
        <v>0</v>
      </c>
      <c r="M293" s="76">
        <v>4</v>
      </c>
      <c r="N293" s="76">
        <v>0</v>
      </c>
      <c r="O293" s="76">
        <v>3</v>
      </c>
      <c r="P293" s="76">
        <v>2</v>
      </c>
      <c r="Q293" s="76"/>
      <c r="R293" s="76"/>
      <c r="S293" s="76"/>
      <c r="T293" s="76"/>
      <c r="U293" s="76"/>
      <c r="V293" s="76"/>
      <c r="W293" s="76">
        <v>9</v>
      </c>
      <c r="X293" s="76">
        <v>1.1000000000000001</v>
      </c>
      <c r="Y293" s="195">
        <f t="shared" si="12"/>
        <v>1.6666666666666667</v>
      </c>
      <c r="Z293" s="76">
        <f t="shared" si="13"/>
        <v>2</v>
      </c>
      <c r="AA293" s="76" t="str">
        <f t="shared" si="14"/>
        <v>+</v>
      </c>
    </row>
    <row r="294" spans="2:27" x14ac:dyDescent="0.3">
      <c r="B294" s="76" t="s">
        <v>968</v>
      </c>
      <c r="C294" s="76" t="s">
        <v>228</v>
      </c>
      <c r="D294" s="76" t="s">
        <v>168</v>
      </c>
      <c r="E294" s="76" t="s">
        <v>106</v>
      </c>
      <c r="F294" s="76" t="s">
        <v>106</v>
      </c>
      <c r="G294" s="76" t="s">
        <v>106</v>
      </c>
      <c r="H294" s="76" t="s">
        <v>106</v>
      </c>
      <c r="I294" s="76" t="s">
        <v>106</v>
      </c>
      <c r="J294" s="76" t="s">
        <v>106</v>
      </c>
      <c r="K294" s="76">
        <v>1</v>
      </c>
      <c r="L294" s="76">
        <v>4</v>
      </c>
      <c r="M294" s="76">
        <v>4</v>
      </c>
      <c r="N294" s="76" t="s">
        <v>106</v>
      </c>
      <c r="O294" s="76" t="s">
        <v>106</v>
      </c>
      <c r="P294" s="76" t="s">
        <v>106</v>
      </c>
      <c r="Q294" s="76"/>
      <c r="R294" s="76"/>
      <c r="S294" s="76"/>
      <c r="T294" s="76"/>
      <c r="U294" s="76"/>
      <c r="V294" s="76"/>
      <c r="W294" s="76">
        <v>9</v>
      </c>
      <c r="X294" s="76">
        <v>3</v>
      </c>
      <c r="Y294" s="195" t="e">
        <f t="shared" si="12"/>
        <v>#DIV/0!</v>
      </c>
      <c r="Z294" s="76" t="str">
        <f t="shared" si="13"/>
        <v>-</v>
      </c>
      <c r="AA294" s="76" t="str">
        <f t="shared" si="14"/>
        <v/>
      </c>
    </row>
    <row r="295" spans="2:27" x14ac:dyDescent="0.3">
      <c r="B295" s="76" t="s">
        <v>459</v>
      </c>
      <c r="C295" s="76" t="s">
        <v>287</v>
      </c>
      <c r="D295" s="76" t="s">
        <v>285</v>
      </c>
      <c r="E295" s="76">
        <v>6</v>
      </c>
      <c r="F295" s="76">
        <v>1</v>
      </c>
      <c r="G295" s="76">
        <v>1</v>
      </c>
      <c r="H295" s="76">
        <v>0</v>
      </c>
      <c r="I295" s="76">
        <v>0</v>
      </c>
      <c r="J295" s="76" t="s">
        <v>106</v>
      </c>
      <c r="K295" s="76" t="s">
        <v>106</v>
      </c>
      <c r="L295" s="76" t="s">
        <v>106</v>
      </c>
      <c r="M295" s="76" t="s">
        <v>106</v>
      </c>
      <c r="N295" s="76">
        <v>0</v>
      </c>
      <c r="O295" s="76">
        <v>0</v>
      </c>
      <c r="P295" s="76">
        <v>0</v>
      </c>
      <c r="Q295" s="76"/>
      <c r="R295" s="76"/>
      <c r="S295" s="76"/>
      <c r="T295" s="76"/>
      <c r="U295" s="76"/>
      <c r="V295" s="76"/>
      <c r="W295" s="76">
        <v>8</v>
      </c>
      <c r="X295" s="76">
        <v>1</v>
      </c>
      <c r="Y295" s="195">
        <f t="shared" si="12"/>
        <v>0</v>
      </c>
      <c r="Z295" s="76">
        <f t="shared" si="13"/>
        <v>0</v>
      </c>
      <c r="AA295" s="76" t="str">
        <f t="shared" si="14"/>
        <v>-</v>
      </c>
    </row>
    <row r="296" spans="2:27" x14ac:dyDescent="0.3">
      <c r="B296" s="76" t="s">
        <v>507</v>
      </c>
      <c r="C296" s="76" t="s">
        <v>247</v>
      </c>
      <c r="D296" s="76" t="s">
        <v>273</v>
      </c>
      <c r="E296" s="76">
        <v>2</v>
      </c>
      <c r="F296" s="76">
        <v>1</v>
      </c>
      <c r="G296" s="76">
        <v>0</v>
      </c>
      <c r="H296" s="76">
        <v>1</v>
      </c>
      <c r="I296" s="76">
        <v>1</v>
      </c>
      <c r="J296" s="76" t="s">
        <v>106</v>
      </c>
      <c r="K296" s="76" t="s">
        <v>106</v>
      </c>
      <c r="L296" s="76">
        <v>1</v>
      </c>
      <c r="M296" s="76" t="s">
        <v>106</v>
      </c>
      <c r="N296" s="76">
        <v>0</v>
      </c>
      <c r="O296" s="76" t="s">
        <v>106</v>
      </c>
      <c r="P296" s="76">
        <v>2</v>
      </c>
      <c r="Q296" s="76"/>
      <c r="R296" s="76"/>
      <c r="S296" s="76"/>
      <c r="T296" s="76"/>
      <c r="U296" s="76"/>
      <c r="V296" s="76"/>
      <c r="W296" s="76">
        <v>8</v>
      </c>
      <c r="X296" s="76">
        <v>1</v>
      </c>
      <c r="Y296" s="195">
        <f t="shared" si="12"/>
        <v>1</v>
      </c>
      <c r="Z296" s="76">
        <f t="shared" si="13"/>
        <v>2</v>
      </c>
      <c r="AA296" s="76" t="str">
        <f t="shared" si="14"/>
        <v>+</v>
      </c>
    </row>
    <row r="297" spans="2:27" x14ac:dyDescent="0.3">
      <c r="B297" s="76" t="s">
        <v>606</v>
      </c>
      <c r="C297" s="76" t="s">
        <v>247</v>
      </c>
      <c r="D297" s="76" t="s">
        <v>265</v>
      </c>
      <c r="E297" s="76">
        <v>1</v>
      </c>
      <c r="F297" s="76">
        <v>0</v>
      </c>
      <c r="G297" s="76" t="s">
        <v>106</v>
      </c>
      <c r="H297" s="76">
        <v>0</v>
      </c>
      <c r="I297" s="76">
        <v>0</v>
      </c>
      <c r="J297" s="76">
        <v>0</v>
      </c>
      <c r="K297" s="76">
        <v>1</v>
      </c>
      <c r="L297" s="76">
        <v>2</v>
      </c>
      <c r="M297" s="76">
        <v>1</v>
      </c>
      <c r="N297" s="76">
        <v>0</v>
      </c>
      <c r="O297" s="76">
        <v>1</v>
      </c>
      <c r="P297" s="76">
        <v>2</v>
      </c>
      <c r="Q297" s="76"/>
      <c r="R297" s="76"/>
      <c r="S297" s="76"/>
      <c r="T297" s="76"/>
      <c r="U297" s="76"/>
      <c r="V297" s="76"/>
      <c r="W297" s="76">
        <v>8</v>
      </c>
      <c r="X297" s="76">
        <v>0.7</v>
      </c>
      <c r="Y297" s="195">
        <f t="shared" si="12"/>
        <v>1</v>
      </c>
      <c r="Z297" s="76">
        <f t="shared" si="13"/>
        <v>2</v>
      </c>
      <c r="AA297" s="76" t="str">
        <f t="shared" si="14"/>
        <v>+</v>
      </c>
    </row>
    <row r="298" spans="2:27" x14ac:dyDescent="0.3">
      <c r="B298" s="76" t="s">
        <v>533</v>
      </c>
      <c r="C298" s="76" t="s">
        <v>287</v>
      </c>
      <c r="D298" s="76" t="s">
        <v>249</v>
      </c>
      <c r="E298" s="76">
        <v>2</v>
      </c>
      <c r="F298" s="76">
        <v>0</v>
      </c>
      <c r="G298" s="76">
        <v>0</v>
      </c>
      <c r="H298" s="76">
        <v>2</v>
      </c>
      <c r="I298" s="76" t="s">
        <v>106</v>
      </c>
      <c r="J298" s="76" t="s">
        <v>106</v>
      </c>
      <c r="K298" s="76">
        <v>0</v>
      </c>
      <c r="L298" s="76">
        <v>0</v>
      </c>
      <c r="M298" s="76">
        <v>1</v>
      </c>
      <c r="N298" s="76" t="s">
        <v>966</v>
      </c>
      <c r="O298" s="76">
        <v>3</v>
      </c>
      <c r="P298" s="76">
        <v>0</v>
      </c>
      <c r="Q298" s="76"/>
      <c r="R298" s="76"/>
      <c r="S298" s="76"/>
      <c r="T298" s="76"/>
      <c r="U298" s="76"/>
      <c r="V298" s="76"/>
      <c r="W298" s="76">
        <v>8</v>
      </c>
      <c r="X298" s="76">
        <v>0.9</v>
      </c>
      <c r="Y298" s="195">
        <f t="shared" si="12"/>
        <v>1.5</v>
      </c>
      <c r="Z298" s="76">
        <f t="shared" si="13"/>
        <v>0</v>
      </c>
      <c r="AA298" s="76" t="str">
        <f t="shared" si="14"/>
        <v>Lock</v>
      </c>
    </row>
    <row r="299" spans="2:27" x14ac:dyDescent="0.3">
      <c r="B299" s="76" t="s">
        <v>586</v>
      </c>
      <c r="C299" s="76" t="s">
        <v>247</v>
      </c>
      <c r="D299" s="76" t="s">
        <v>241</v>
      </c>
      <c r="E299" s="76">
        <v>0</v>
      </c>
      <c r="F299" s="76">
        <v>0</v>
      </c>
      <c r="G299" s="76" t="s">
        <v>106</v>
      </c>
      <c r="H299" s="76" t="s">
        <v>106</v>
      </c>
      <c r="I299" s="76">
        <v>2</v>
      </c>
      <c r="J299" s="76">
        <v>3</v>
      </c>
      <c r="K299" s="76">
        <v>1</v>
      </c>
      <c r="L299" s="76">
        <v>0</v>
      </c>
      <c r="M299" s="76" t="s">
        <v>966</v>
      </c>
      <c r="N299" s="76">
        <v>2</v>
      </c>
      <c r="O299" s="76">
        <v>0</v>
      </c>
      <c r="P299" s="76">
        <v>0</v>
      </c>
      <c r="Q299" s="76"/>
      <c r="R299" s="76"/>
      <c r="S299" s="76"/>
      <c r="T299" s="76"/>
      <c r="U299" s="76"/>
      <c r="V299" s="76"/>
      <c r="W299" s="76">
        <v>8</v>
      </c>
      <c r="X299" s="76">
        <v>0.9</v>
      </c>
      <c r="Y299" s="195">
        <f t="shared" si="12"/>
        <v>0.66666666666666663</v>
      </c>
      <c r="Z299" s="76">
        <f t="shared" si="13"/>
        <v>0</v>
      </c>
      <c r="AA299" s="76" t="str">
        <f t="shared" si="14"/>
        <v>Lock</v>
      </c>
    </row>
    <row r="300" spans="2:27" x14ac:dyDescent="0.3">
      <c r="B300" s="76" t="s">
        <v>655</v>
      </c>
      <c r="C300" s="76" t="s">
        <v>287</v>
      </c>
      <c r="D300" s="76" t="s">
        <v>283</v>
      </c>
      <c r="E300" s="76">
        <v>0</v>
      </c>
      <c r="F300" s="76">
        <v>0</v>
      </c>
      <c r="G300" s="76" t="s">
        <v>106</v>
      </c>
      <c r="H300" s="76">
        <v>0</v>
      </c>
      <c r="I300" s="76">
        <v>0</v>
      </c>
      <c r="J300" s="76">
        <v>0</v>
      </c>
      <c r="K300" s="76">
        <v>2</v>
      </c>
      <c r="L300" s="76">
        <v>1</v>
      </c>
      <c r="M300" s="76">
        <v>3</v>
      </c>
      <c r="N300" s="76">
        <v>1</v>
      </c>
      <c r="O300" s="76">
        <v>1</v>
      </c>
      <c r="P300" s="76">
        <v>0</v>
      </c>
      <c r="Q300" s="76"/>
      <c r="R300" s="76"/>
      <c r="S300" s="76"/>
      <c r="T300" s="76"/>
      <c r="U300" s="76"/>
      <c r="V300" s="76"/>
      <c r="W300" s="76">
        <v>8</v>
      </c>
      <c r="X300" s="76">
        <v>0.7</v>
      </c>
      <c r="Y300" s="195">
        <f t="shared" si="12"/>
        <v>0.66666666666666663</v>
      </c>
      <c r="Z300" s="76">
        <f t="shared" si="13"/>
        <v>0</v>
      </c>
      <c r="AA300" s="76" t="str">
        <f t="shared" si="14"/>
        <v>Lock</v>
      </c>
    </row>
    <row r="301" spans="2:27" x14ac:dyDescent="0.3">
      <c r="B301" s="76" t="s">
        <v>489</v>
      </c>
      <c r="C301" s="76" t="s">
        <v>247</v>
      </c>
      <c r="D301" s="76" t="s">
        <v>283</v>
      </c>
      <c r="E301" s="76">
        <v>0</v>
      </c>
      <c r="F301" s="76">
        <v>1</v>
      </c>
      <c r="G301" s="76">
        <v>2</v>
      </c>
      <c r="H301" s="76">
        <v>0</v>
      </c>
      <c r="I301" s="76">
        <v>3</v>
      </c>
      <c r="J301" s="76" t="s">
        <v>106</v>
      </c>
      <c r="K301" s="76">
        <v>0</v>
      </c>
      <c r="L301" s="76">
        <v>0</v>
      </c>
      <c r="M301" s="76">
        <v>1</v>
      </c>
      <c r="N301" s="76">
        <v>1</v>
      </c>
      <c r="O301" s="76" t="s">
        <v>106</v>
      </c>
      <c r="P301" s="76" t="s">
        <v>106</v>
      </c>
      <c r="Q301" s="76"/>
      <c r="R301" s="76"/>
      <c r="S301" s="76"/>
      <c r="T301" s="76"/>
      <c r="U301" s="76"/>
      <c r="V301" s="76"/>
      <c r="W301" s="76">
        <v>8</v>
      </c>
      <c r="X301" s="76">
        <v>0.9</v>
      </c>
      <c r="Y301" s="195">
        <f t="shared" si="12"/>
        <v>1</v>
      </c>
      <c r="Z301" s="76" t="str">
        <f t="shared" si="13"/>
        <v>-</v>
      </c>
      <c r="AA301" s="76" t="str">
        <f t="shared" si="14"/>
        <v>+</v>
      </c>
    </row>
    <row r="302" spans="2:27" x14ac:dyDescent="0.3">
      <c r="B302" s="76" t="s">
        <v>491</v>
      </c>
      <c r="C302" s="76" t="s">
        <v>228</v>
      </c>
      <c r="D302" s="76" t="s">
        <v>285</v>
      </c>
      <c r="E302" s="76">
        <v>2</v>
      </c>
      <c r="F302" s="76">
        <v>3</v>
      </c>
      <c r="G302" s="76" t="s">
        <v>106</v>
      </c>
      <c r="H302" s="76">
        <v>1</v>
      </c>
      <c r="I302" s="76" t="s">
        <v>106</v>
      </c>
      <c r="J302" s="76">
        <v>2</v>
      </c>
      <c r="K302" s="76" t="s">
        <v>106</v>
      </c>
      <c r="L302" s="76" t="s">
        <v>106</v>
      </c>
      <c r="M302" s="76" t="s">
        <v>106</v>
      </c>
      <c r="N302" s="76" t="s">
        <v>106</v>
      </c>
      <c r="O302" s="76" t="s">
        <v>106</v>
      </c>
      <c r="P302" s="76" t="s">
        <v>106</v>
      </c>
      <c r="Q302" s="76"/>
      <c r="R302" s="76"/>
      <c r="S302" s="76"/>
      <c r="T302" s="76"/>
      <c r="U302" s="76"/>
      <c r="V302" s="76"/>
      <c r="W302" s="76">
        <v>8</v>
      </c>
      <c r="X302" s="76">
        <v>2</v>
      </c>
      <c r="Y302" s="195" t="e">
        <f t="shared" si="12"/>
        <v>#DIV/0!</v>
      </c>
      <c r="Z302" s="76" t="str">
        <f t="shared" si="13"/>
        <v>-</v>
      </c>
      <c r="AA302" s="76" t="str">
        <f t="shared" si="14"/>
        <v/>
      </c>
    </row>
    <row r="303" spans="2:27" x14ac:dyDescent="0.3">
      <c r="B303" s="76" t="s">
        <v>492</v>
      </c>
      <c r="C303" s="76" t="s">
        <v>287</v>
      </c>
      <c r="D303" s="76" t="s">
        <v>257</v>
      </c>
      <c r="E303" s="76">
        <v>2</v>
      </c>
      <c r="F303" s="76">
        <v>2</v>
      </c>
      <c r="G303" s="76">
        <v>1</v>
      </c>
      <c r="H303" s="76">
        <v>1</v>
      </c>
      <c r="I303" s="76">
        <v>0</v>
      </c>
      <c r="J303" s="76">
        <v>1</v>
      </c>
      <c r="K303" s="76" t="s">
        <v>106</v>
      </c>
      <c r="L303" s="76" t="s">
        <v>966</v>
      </c>
      <c r="M303" s="76" t="s">
        <v>106</v>
      </c>
      <c r="N303" s="76">
        <v>1</v>
      </c>
      <c r="O303" s="76">
        <v>0</v>
      </c>
      <c r="P303" s="76" t="s">
        <v>106</v>
      </c>
      <c r="Q303" s="76"/>
      <c r="R303" s="76"/>
      <c r="S303" s="76"/>
      <c r="T303" s="76"/>
      <c r="U303" s="76"/>
      <c r="V303" s="76"/>
      <c r="W303" s="76">
        <v>8</v>
      </c>
      <c r="X303" s="76">
        <v>1</v>
      </c>
      <c r="Y303" s="195">
        <f t="shared" si="12"/>
        <v>0.5</v>
      </c>
      <c r="Z303" s="76" t="str">
        <f t="shared" si="13"/>
        <v>-</v>
      </c>
      <c r="AA303" s="76" t="str">
        <f t="shared" si="14"/>
        <v>+</v>
      </c>
    </row>
    <row r="304" spans="2:27" x14ac:dyDescent="0.3">
      <c r="B304" s="76" t="s">
        <v>660</v>
      </c>
      <c r="C304" s="76" t="s">
        <v>228</v>
      </c>
      <c r="D304" s="76" t="s">
        <v>168</v>
      </c>
      <c r="E304" s="76">
        <v>0</v>
      </c>
      <c r="F304" s="76">
        <v>0</v>
      </c>
      <c r="G304" s="76">
        <v>0</v>
      </c>
      <c r="H304" s="76">
        <v>0</v>
      </c>
      <c r="I304" s="76">
        <v>0</v>
      </c>
      <c r="J304" s="76">
        <v>1</v>
      </c>
      <c r="K304" s="76">
        <v>3</v>
      </c>
      <c r="L304" s="76">
        <v>3</v>
      </c>
      <c r="M304" s="76">
        <v>1</v>
      </c>
      <c r="N304" s="76">
        <v>0</v>
      </c>
      <c r="O304" s="76" t="s">
        <v>106</v>
      </c>
      <c r="P304" s="76" t="s">
        <v>106</v>
      </c>
      <c r="Q304" s="76"/>
      <c r="R304" s="76"/>
      <c r="S304" s="76"/>
      <c r="T304" s="76"/>
      <c r="U304" s="76"/>
      <c r="V304" s="76"/>
      <c r="W304" s="76">
        <v>8</v>
      </c>
      <c r="X304" s="76">
        <v>0.8</v>
      </c>
      <c r="Y304" s="195">
        <f t="shared" si="12"/>
        <v>0</v>
      </c>
      <c r="Z304" s="76" t="str">
        <f t="shared" si="13"/>
        <v>-</v>
      </c>
      <c r="AA304" s="76" t="str">
        <f t="shared" si="14"/>
        <v>+</v>
      </c>
    </row>
    <row r="305" spans="2:27" x14ac:dyDescent="0.3">
      <c r="B305" s="76" t="s">
        <v>561</v>
      </c>
      <c r="C305" s="76" t="s">
        <v>247</v>
      </c>
      <c r="D305" s="76" t="s">
        <v>336</v>
      </c>
      <c r="E305" s="76">
        <v>1</v>
      </c>
      <c r="F305" s="76">
        <v>0</v>
      </c>
      <c r="G305" s="76">
        <v>1</v>
      </c>
      <c r="H305" s="76" t="s">
        <v>106</v>
      </c>
      <c r="I305" s="76">
        <v>1</v>
      </c>
      <c r="J305" s="76" t="s">
        <v>106</v>
      </c>
      <c r="K305" s="76">
        <v>2</v>
      </c>
      <c r="L305" s="76">
        <v>1</v>
      </c>
      <c r="M305" s="76" t="s">
        <v>966</v>
      </c>
      <c r="N305" s="76">
        <v>1</v>
      </c>
      <c r="O305" s="76" t="s">
        <v>106</v>
      </c>
      <c r="P305" s="76">
        <v>1</v>
      </c>
      <c r="Q305" s="76"/>
      <c r="R305" s="76"/>
      <c r="S305" s="76"/>
      <c r="T305" s="76"/>
      <c r="U305" s="76"/>
      <c r="V305" s="76"/>
      <c r="W305" s="76">
        <v>8</v>
      </c>
      <c r="X305" s="76">
        <v>1</v>
      </c>
      <c r="Y305" s="195">
        <f t="shared" si="12"/>
        <v>1</v>
      </c>
      <c r="Z305" s="76">
        <f t="shared" si="13"/>
        <v>1</v>
      </c>
      <c r="AA305" s="76" t="str">
        <f t="shared" si="14"/>
        <v>+</v>
      </c>
    </row>
    <row r="306" spans="2:27" x14ac:dyDescent="0.3">
      <c r="B306" s="76" t="s">
        <v>593</v>
      </c>
      <c r="C306" s="76" t="s">
        <v>228</v>
      </c>
      <c r="D306" s="76" t="s">
        <v>251</v>
      </c>
      <c r="E306" s="76">
        <v>0</v>
      </c>
      <c r="F306" s="76">
        <v>1</v>
      </c>
      <c r="G306" s="76">
        <v>0</v>
      </c>
      <c r="H306" s="76">
        <v>1</v>
      </c>
      <c r="I306" s="76">
        <v>0</v>
      </c>
      <c r="J306" s="76">
        <v>1</v>
      </c>
      <c r="K306" s="76">
        <v>0</v>
      </c>
      <c r="L306" s="76">
        <v>1</v>
      </c>
      <c r="M306" s="76" t="s">
        <v>966</v>
      </c>
      <c r="N306" s="76">
        <v>1</v>
      </c>
      <c r="O306" s="76">
        <v>0</v>
      </c>
      <c r="P306" s="76">
        <v>3</v>
      </c>
      <c r="Q306" s="76"/>
      <c r="R306" s="76"/>
      <c r="S306" s="76"/>
      <c r="T306" s="76"/>
      <c r="U306" s="76"/>
      <c r="V306" s="76"/>
      <c r="W306" s="76">
        <v>8</v>
      </c>
      <c r="X306" s="76">
        <v>0.7</v>
      </c>
      <c r="Y306" s="195">
        <f t="shared" si="12"/>
        <v>1.3333333333333333</v>
      </c>
      <c r="Z306" s="76">
        <f t="shared" si="13"/>
        <v>3</v>
      </c>
      <c r="AA306" s="76" t="str">
        <f t="shared" si="14"/>
        <v>+</v>
      </c>
    </row>
    <row r="307" spans="2:27" x14ac:dyDescent="0.3">
      <c r="B307" s="76" t="s">
        <v>547</v>
      </c>
      <c r="C307" s="76" t="s">
        <v>247</v>
      </c>
      <c r="D307" s="76" t="s">
        <v>276</v>
      </c>
      <c r="E307" s="76" t="s">
        <v>106</v>
      </c>
      <c r="F307" s="76">
        <v>1</v>
      </c>
      <c r="G307" s="76" t="s">
        <v>106</v>
      </c>
      <c r="H307" s="76">
        <v>1</v>
      </c>
      <c r="I307" s="76">
        <v>2</v>
      </c>
      <c r="J307" s="76" t="s">
        <v>106</v>
      </c>
      <c r="K307" s="76">
        <v>1</v>
      </c>
      <c r="L307" s="76">
        <v>1</v>
      </c>
      <c r="M307" s="76">
        <v>1</v>
      </c>
      <c r="N307" s="76">
        <v>1</v>
      </c>
      <c r="O307" s="76" t="s">
        <v>966</v>
      </c>
      <c r="P307" s="76" t="s">
        <v>106</v>
      </c>
      <c r="Q307" s="76"/>
      <c r="R307" s="76"/>
      <c r="S307" s="76"/>
      <c r="T307" s="76"/>
      <c r="U307" s="76"/>
      <c r="V307" s="76"/>
      <c r="W307" s="76">
        <v>8</v>
      </c>
      <c r="X307" s="76">
        <v>1.1000000000000001</v>
      </c>
      <c r="Y307" s="195">
        <f t="shared" si="12"/>
        <v>1</v>
      </c>
      <c r="Z307" s="76" t="str">
        <f t="shared" si="13"/>
        <v>-</v>
      </c>
      <c r="AA307" s="76" t="str">
        <f t="shared" si="14"/>
        <v>+</v>
      </c>
    </row>
    <row r="308" spans="2:27" x14ac:dyDescent="0.3">
      <c r="B308" s="76" t="s">
        <v>523</v>
      </c>
      <c r="C308" s="76" t="s">
        <v>287</v>
      </c>
      <c r="D308" s="76" t="s">
        <v>233</v>
      </c>
      <c r="E308" s="76" t="s">
        <v>106</v>
      </c>
      <c r="F308" s="76">
        <v>3</v>
      </c>
      <c r="G308" s="76">
        <v>1</v>
      </c>
      <c r="H308" s="76">
        <v>1</v>
      </c>
      <c r="I308" s="76">
        <v>0</v>
      </c>
      <c r="J308" s="76" t="s">
        <v>106</v>
      </c>
      <c r="K308" s="76" t="s">
        <v>106</v>
      </c>
      <c r="L308" s="76">
        <v>3</v>
      </c>
      <c r="M308" s="76" t="s">
        <v>106</v>
      </c>
      <c r="N308" s="76" t="s">
        <v>106</v>
      </c>
      <c r="O308" s="76" t="s">
        <v>106</v>
      </c>
      <c r="P308" s="76" t="s">
        <v>106</v>
      </c>
      <c r="Q308" s="76"/>
      <c r="R308" s="76"/>
      <c r="S308" s="76"/>
      <c r="T308" s="76"/>
      <c r="U308" s="76"/>
      <c r="V308" s="76"/>
      <c r="W308" s="76">
        <v>8</v>
      </c>
      <c r="X308" s="76">
        <v>1.6</v>
      </c>
      <c r="Y308" s="195" t="e">
        <f t="shared" si="12"/>
        <v>#DIV/0!</v>
      </c>
      <c r="Z308" s="76" t="str">
        <f t="shared" si="13"/>
        <v>-</v>
      </c>
      <c r="AA308" s="76" t="str">
        <f t="shared" si="14"/>
        <v/>
      </c>
    </row>
    <row r="309" spans="2:27" x14ac:dyDescent="0.3">
      <c r="B309" s="76" t="s">
        <v>597</v>
      </c>
      <c r="C309" s="76" t="s">
        <v>247</v>
      </c>
      <c r="D309" s="76" t="s">
        <v>255</v>
      </c>
      <c r="E309" s="76" t="s">
        <v>106</v>
      </c>
      <c r="F309" s="76" t="s">
        <v>106</v>
      </c>
      <c r="G309" s="76">
        <v>2</v>
      </c>
      <c r="H309" s="76" t="s">
        <v>106</v>
      </c>
      <c r="I309" s="76" t="s">
        <v>106</v>
      </c>
      <c r="J309" s="76">
        <v>1</v>
      </c>
      <c r="K309" s="76" t="s">
        <v>966</v>
      </c>
      <c r="L309" s="76">
        <v>1</v>
      </c>
      <c r="M309" s="76">
        <v>2</v>
      </c>
      <c r="N309" s="76">
        <v>1</v>
      </c>
      <c r="O309" s="76">
        <v>1</v>
      </c>
      <c r="P309" s="76">
        <v>0</v>
      </c>
      <c r="Q309" s="76"/>
      <c r="R309" s="76"/>
      <c r="S309" s="76"/>
      <c r="T309" s="76"/>
      <c r="U309" s="76"/>
      <c r="V309" s="76"/>
      <c r="W309" s="76">
        <v>8</v>
      </c>
      <c r="X309" s="76">
        <v>1.1000000000000001</v>
      </c>
      <c r="Y309" s="195">
        <f t="shared" si="12"/>
        <v>0.66666666666666663</v>
      </c>
      <c r="Z309" s="76">
        <f t="shared" si="13"/>
        <v>0</v>
      </c>
      <c r="AA309" s="76" t="str">
        <f t="shared" si="14"/>
        <v>Lock</v>
      </c>
    </row>
    <row r="310" spans="2:27" x14ac:dyDescent="0.3">
      <c r="B310" s="76" t="s">
        <v>552</v>
      </c>
      <c r="C310" s="76" t="s">
        <v>287</v>
      </c>
      <c r="D310" s="76" t="s">
        <v>285</v>
      </c>
      <c r="E310" s="76" t="s">
        <v>106</v>
      </c>
      <c r="F310" s="76" t="s">
        <v>106</v>
      </c>
      <c r="G310" s="76" t="s">
        <v>106</v>
      </c>
      <c r="H310" s="76" t="s">
        <v>106</v>
      </c>
      <c r="I310" s="76">
        <v>4</v>
      </c>
      <c r="J310" s="76">
        <v>3</v>
      </c>
      <c r="K310" s="76" t="s">
        <v>106</v>
      </c>
      <c r="L310" s="76" t="s">
        <v>106</v>
      </c>
      <c r="M310" s="76">
        <v>1</v>
      </c>
      <c r="N310" s="76" t="s">
        <v>106</v>
      </c>
      <c r="O310" s="76" t="s">
        <v>106</v>
      </c>
      <c r="P310" s="76" t="s">
        <v>106</v>
      </c>
      <c r="Q310" s="76"/>
      <c r="R310" s="76"/>
      <c r="S310" s="76"/>
      <c r="T310" s="76"/>
      <c r="U310" s="76"/>
      <c r="V310" s="76"/>
      <c r="W310" s="76">
        <v>8</v>
      </c>
      <c r="X310" s="76">
        <v>2.7</v>
      </c>
      <c r="Y310" s="195" t="e">
        <f t="shared" si="12"/>
        <v>#DIV/0!</v>
      </c>
      <c r="Z310" s="76" t="str">
        <f t="shared" si="13"/>
        <v>-</v>
      </c>
      <c r="AA310" s="76" t="str">
        <f t="shared" si="14"/>
        <v/>
      </c>
    </row>
    <row r="311" spans="2:27" x14ac:dyDescent="0.3">
      <c r="B311" s="76" t="s">
        <v>1401</v>
      </c>
      <c r="C311" s="76" t="s">
        <v>287</v>
      </c>
      <c r="D311" s="76" t="s">
        <v>229</v>
      </c>
      <c r="E311" s="76" t="s">
        <v>106</v>
      </c>
      <c r="F311" s="76" t="s">
        <v>106</v>
      </c>
      <c r="G311" s="76" t="s">
        <v>106</v>
      </c>
      <c r="H311" s="76" t="s">
        <v>106</v>
      </c>
      <c r="I311" s="76" t="s">
        <v>106</v>
      </c>
      <c r="J311" s="76" t="s">
        <v>106</v>
      </c>
      <c r="K311" s="76" t="s">
        <v>966</v>
      </c>
      <c r="L311" s="76" t="s">
        <v>106</v>
      </c>
      <c r="M311" s="76" t="s">
        <v>106</v>
      </c>
      <c r="N311" s="76">
        <v>3</v>
      </c>
      <c r="O311" s="76">
        <v>2</v>
      </c>
      <c r="P311" s="76">
        <v>3</v>
      </c>
      <c r="Q311" s="76"/>
      <c r="R311" s="76"/>
      <c r="S311" s="76"/>
      <c r="T311" s="76"/>
      <c r="U311" s="76"/>
      <c r="V311" s="76"/>
      <c r="W311" s="76">
        <v>8</v>
      </c>
      <c r="X311" s="76">
        <v>2.7</v>
      </c>
      <c r="Y311" s="195">
        <f t="shared" si="12"/>
        <v>2.6666666666666665</v>
      </c>
      <c r="Z311" s="76">
        <f t="shared" si="13"/>
        <v>3</v>
      </c>
      <c r="AA311" s="76" t="str">
        <f t="shared" si="14"/>
        <v>+</v>
      </c>
    </row>
    <row r="312" spans="2:27" x14ac:dyDescent="0.3">
      <c r="B312" s="76" t="s">
        <v>529</v>
      </c>
      <c r="C312" s="76" t="s">
        <v>228</v>
      </c>
      <c r="D312" s="76" t="s">
        <v>229</v>
      </c>
      <c r="E312" s="76">
        <v>1</v>
      </c>
      <c r="F312" s="76" t="s">
        <v>106</v>
      </c>
      <c r="G312" s="76">
        <v>1</v>
      </c>
      <c r="H312" s="76" t="s">
        <v>106</v>
      </c>
      <c r="I312" s="76">
        <v>2</v>
      </c>
      <c r="J312" s="76">
        <v>0</v>
      </c>
      <c r="K312" s="76" t="s">
        <v>966</v>
      </c>
      <c r="L312" s="76" t="s">
        <v>106</v>
      </c>
      <c r="M312" s="76" t="s">
        <v>106</v>
      </c>
      <c r="N312" s="76" t="s">
        <v>106</v>
      </c>
      <c r="O312" s="76">
        <v>1</v>
      </c>
      <c r="P312" s="76">
        <v>2</v>
      </c>
      <c r="Q312" s="76"/>
      <c r="R312" s="76"/>
      <c r="S312" s="76"/>
      <c r="T312" s="76"/>
      <c r="U312" s="76"/>
      <c r="V312" s="76"/>
      <c r="W312" s="76">
        <v>7</v>
      </c>
      <c r="X312" s="76">
        <v>1.2</v>
      </c>
      <c r="Y312" s="195">
        <f t="shared" si="12"/>
        <v>1.5</v>
      </c>
      <c r="Z312" s="76">
        <f t="shared" si="13"/>
        <v>2</v>
      </c>
      <c r="AA312" s="76" t="str">
        <f t="shared" si="14"/>
        <v>+</v>
      </c>
    </row>
    <row r="313" spans="2:27" x14ac:dyDescent="0.3">
      <c r="B313" s="76" t="s">
        <v>554</v>
      </c>
      <c r="C313" s="76" t="s">
        <v>228</v>
      </c>
      <c r="D313" s="76" t="s">
        <v>253</v>
      </c>
      <c r="E313" s="76">
        <v>1</v>
      </c>
      <c r="F313" s="76">
        <v>1</v>
      </c>
      <c r="G313" s="76">
        <v>1</v>
      </c>
      <c r="H313" s="76">
        <v>0</v>
      </c>
      <c r="I313" s="76">
        <v>0</v>
      </c>
      <c r="J313" s="76">
        <v>1</v>
      </c>
      <c r="K313" s="76">
        <v>1</v>
      </c>
      <c r="L313" s="76">
        <v>1</v>
      </c>
      <c r="M313" s="76">
        <v>1</v>
      </c>
      <c r="N313" s="76">
        <v>0</v>
      </c>
      <c r="O313" s="76">
        <v>0</v>
      </c>
      <c r="P313" s="76" t="s">
        <v>106</v>
      </c>
      <c r="Q313" s="76"/>
      <c r="R313" s="76"/>
      <c r="S313" s="76"/>
      <c r="T313" s="76"/>
      <c r="U313" s="76"/>
      <c r="V313" s="76"/>
      <c r="W313" s="76">
        <v>7</v>
      </c>
      <c r="X313" s="76">
        <v>0.6</v>
      </c>
      <c r="Y313" s="195">
        <f t="shared" si="12"/>
        <v>0</v>
      </c>
      <c r="Z313" s="76" t="str">
        <f t="shared" si="13"/>
        <v>-</v>
      </c>
      <c r="AA313" s="76" t="str">
        <f t="shared" si="14"/>
        <v>+</v>
      </c>
    </row>
    <row r="314" spans="2:27" x14ac:dyDescent="0.3">
      <c r="B314" s="76" t="s">
        <v>512</v>
      </c>
      <c r="C314" s="76" t="s">
        <v>287</v>
      </c>
      <c r="D314" s="76" t="s">
        <v>353</v>
      </c>
      <c r="E314" s="76">
        <v>1</v>
      </c>
      <c r="F314" s="76">
        <v>1</v>
      </c>
      <c r="G314" s="76">
        <v>2</v>
      </c>
      <c r="H314" s="76">
        <v>1</v>
      </c>
      <c r="I314" s="76">
        <v>0</v>
      </c>
      <c r="J314" s="76">
        <v>0</v>
      </c>
      <c r="K314" s="76">
        <v>2</v>
      </c>
      <c r="L314" s="76">
        <v>0</v>
      </c>
      <c r="M314" s="76">
        <v>0</v>
      </c>
      <c r="N314" s="76">
        <v>0</v>
      </c>
      <c r="O314" s="76" t="s">
        <v>106</v>
      </c>
      <c r="P314" s="76" t="s">
        <v>106</v>
      </c>
      <c r="Q314" s="76"/>
      <c r="R314" s="76"/>
      <c r="S314" s="76"/>
      <c r="T314" s="76"/>
      <c r="U314" s="76"/>
      <c r="V314" s="76"/>
      <c r="W314" s="76">
        <v>7</v>
      </c>
      <c r="X314" s="76">
        <v>0.7</v>
      </c>
      <c r="Y314" s="195">
        <f t="shared" si="12"/>
        <v>0</v>
      </c>
      <c r="Z314" s="76" t="str">
        <f t="shared" si="13"/>
        <v>-</v>
      </c>
      <c r="AA314" s="76" t="str">
        <f t="shared" si="14"/>
        <v>+</v>
      </c>
    </row>
    <row r="315" spans="2:27" x14ac:dyDescent="0.3">
      <c r="B315" s="76" t="s">
        <v>555</v>
      </c>
      <c r="C315" s="76" t="s">
        <v>228</v>
      </c>
      <c r="D315" s="76" t="s">
        <v>353</v>
      </c>
      <c r="E315" s="76">
        <v>2</v>
      </c>
      <c r="F315" s="76">
        <v>0</v>
      </c>
      <c r="G315" s="76">
        <v>1</v>
      </c>
      <c r="H315" s="76" t="s">
        <v>106</v>
      </c>
      <c r="I315" s="76" t="s">
        <v>106</v>
      </c>
      <c r="J315" s="76" t="s">
        <v>106</v>
      </c>
      <c r="K315" s="76" t="s">
        <v>106</v>
      </c>
      <c r="L315" s="76" t="s">
        <v>106</v>
      </c>
      <c r="M315" s="76" t="s">
        <v>106</v>
      </c>
      <c r="N315" s="76">
        <v>2</v>
      </c>
      <c r="O315" s="76">
        <v>0</v>
      </c>
      <c r="P315" s="76">
        <v>2</v>
      </c>
      <c r="Q315" s="76"/>
      <c r="R315" s="76"/>
      <c r="S315" s="76"/>
      <c r="T315" s="76"/>
      <c r="U315" s="76"/>
      <c r="V315" s="76"/>
      <c r="W315" s="76">
        <v>7</v>
      </c>
      <c r="X315" s="76">
        <v>1.2</v>
      </c>
      <c r="Y315" s="195">
        <f t="shared" si="12"/>
        <v>1.3333333333333333</v>
      </c>
      <c r="Z315" s="76">
        <f t="shared" si="13"/>
        <v>2</v>
      </c>
      <c r="AA315" s="76" t="str">
        <f t="shared" si="14"/>
        <v>+</v>
      </c>
    </row>
    <row r="316" spans="2:27" x14ac:dyDescent="0.3">
      <c r="B316" s="76" t="s">
        <v>654</v>
      </c>
      <c r="C316" s="76" t="s">
        <v>287</v>
      </c>
      <c r="D316" s="76" t="s">
        <v>283</v>
      </c>
      <c r="E316" s="76">
        <v>0</v>
      </c>
      <c r="F316" s="76">
        <v>0</v>
      </c>
      <c r="G316" s="76">
        <v>0</v>
      </c>
      <c r="H316" s="76">
        <v>0</v>
      </c>
      <c r="I316" s="76" t="s">
        <v>106</v>
      </c>
      <c r="J316" s="76">
        <v>1</v>
      </c>
      <c r="K316" s="76">
        <v>3</v>
      </c>
      <c r="L316" s="76" t="s">
        <v>106</v>
      </c>
      <c r="M316" s="76" t="s">
        <v>106</v>
      </c>
      <c r="N316" s="76">
        <v>0</v>
      </c>
      <c r="O316" s="76">
        <v>3</v>
      </c>
      <c r="P316" s="76">
        <v>0</v>
      </c>
      <c r="Q316" s="76"/>
      <c r="R316" s="76"/>
      <c r="S316" s="76"/>
      <c r="T316" s="76"/>
      <c r="U316" s="76"/>
      <c r="V316" s="76"/>
      <c r="W316" s="76">
        <v>7</v>
      </c>
      <c r="X316" s="76">
        <v>0.8</v>
      </c>
      <c r="Y316" s="195">
        <f t="shared" si="12"/>
        <v>1</v>
      </c>
      <c r="Z316" s="76">
        <f t="shared" si="13"/>
        <v>0</v>
      </c>
      <c r="AA316" s="76" t="str">
        <f t="shared" si="14"/>
        <v>Lock</v>
      </c>
    </row>
    <row r="317" spans="2:27" x14ac:dyDescent="0.3">
      <c r="B317" s="76" t="s">
        <v>514</v>
      </c>
      <c r="C317" s="76" t="s">
        <v>228</v>
      </c>
      <c r="D317" s="76" t="s">
        <v>231</v>
      </c>
      <c r="E317" s="76">
        <v>0</v>
      </c>
      <c r="F317" s="76">
        <v>2</v>
      </c>
      <c r="G317" s="76">
        <v>1</v>
      </c>
      <c r="H317" s="76">
        <v>1</v>
      </c>
      <c r="I317" s="76">
        <v>1</v>
      </c>
      <c r="J317" s="76">
        <v>0</v>
      </c>
      <c r="K317" s="76" t="s">
        <v>966</v>
      </c>
      <c r="L317" s="76">
        <v>0</v>
      </c>
      <c r="M317" s="76">
        <v>0</v>
      </c>
      <c r="N317" s="76">
        <v>0</v>
      </c>
      <c r="O317" s="76">
        <v>1</v>
      </c>
      <c r="P317" s="76">
        <v>1</v>
      </c>
      <c r="Q317" s="76"/>
      <c r="R317" s="76"/>
      <c r="S317" s="76"/>
      <c r="T317" s="76"/>
      <c r="U317" s="76"/>
      <c r="V317" s="76"/>
      <c r="W317" s="76">
        <v>7</v>
      </c>
      <c r="X317" s="76">
        <v>0.6</v>
      </c>
      <c r="Y317" s="195">
        <f t="shared" si="12"/>
        <v>0.66666666666666663</v>
      </c>
      <c r="Z317" s="76">
        <f t="shared" si="13"/>
        <v>1</v>
      </c>
      <c r="AA317" s="76" t="str">
        <f t="shared" si="14"/>
        <v>+</v>
      </c>
    </row>
    <row r="318" spans="2:27" x14ac:dyDescent="0.3">
      <c r="B318" s="76" t="s">
        <v>494</v>
      </c>
      <c r="C318" s="76" t="s">
        <v>247</v>
      </c>
      <c r="D318" s="76" t="s">
        <v>168</v>
      </c>
      <c r="E318" s="76">
        <v>1</v>
      </c>
      <c r="F318" s="76">
        <v>1</v>
      </c>
      <c r="G318" s="76">
        <v>2</v>
      </c>
      <c r="H318" s="76">
        <v>0</v>
      </c>
      <c r="I318" s="76">
        <v>2</v>
      </c>
      <c r="J318" s="76" t="s">
        <v>106</v>
      </c>
      <c r="K318" s="76">
        <v>0</v>
      </c>
      <c r="L318" s="76" t="s">
        <v>106</v>
      </c>
      <c r="M318" s="76" t="s">
        <v>106</v>
      </c>
      <c r="N318" s="76" t="s">
        <v>106</v>
      </c>
      <c r="O318" s="76" t="s">
        <v>106</v>
      </c>
      <c r="P318" s="76">
        <v>1</v>
      </c>
      <c r="Q318" s="76"/>
      <c r="R318" s="76"/>
      <c r="S318" s="76"/>
      <c r="T318" s="76"/>
      <c r="U318" s="76"/>
      <c r="V318" s="76"/>
      <c r="W318" s="76">
        <v>7</v>
      </c>
      <c r="X318" s="76">
        <v>1</v>
      </c>
      <c r="Y318" s="195">
        <f t="shared" si="12"/>
        <v>1</v>
      </c>
      <c r="Z318" s="76">
        <f t="shared" si="13"/>
        <v>1</v>
      </c>
      <c r="AA318" s="76" t="str">
        <f t="shared" si="14"/>
        <v>+</v>
      </c>
    </row>
    <row r="319" spans="2:27" x14ac:dyDescent="0.3">
      <c r="B319" s="76" t="s">
        <v>563</v>
      </c>
      <c r="C319" s="76" t="s">
        <v>287</v>
      </c>
      <c r="D319" s="76" t="s">
        <v>263</v>
      </c>
      <c r="E319" s="76">
        <v>0</v>
      </c>
      <c r="F319" s="76">
        <v>0</v>
      </c>
      <c r="G319" s="76">
        <v>2</v>
      </c>
      <c r="H319" s="76">
        <v>0</v>
      </c>
      <c r="I319" s="76">
        <v>1</v>
      </c>
      <c r="J319" s="76">
        <v>0</v>
      </c>
      <c r="K319" s="76">
        <v>2</v>
      </c>
      <c r="L319" s="76">
        <v>0</v>
      </c>
      <c r="M319" s="76">
        <v>0</v>
      </c>
      <c r="N319" s="76">
        <v>0</v>
      </c>
      <c r="O319" s="76" t="s">
        <v>966</v>
      </c>
      <c r="P319" s="76">
        <v>2</v>
      </c>
      <c r="Q319" s="76"/>
      <c r="R319" s="76"/>
      <c r="S319" s="76"/>
      <c r="T319" s="76"/>
      <c r="U319" s="76"/>
      <c r="V319" s="76"/>
      <c r="W319" s="76">
        <v>7</v>
      </c>
      <c r="X319" s="76">
        <v>0.6</v>
      </c>
      <c r="Y319" s="195">
        <f t="shared" si="12"/>
        <v>1</v>
      </c>
      <c r="Z319" s="76">
        <f t="shared" si="13"/>
        <v>2</v>
      </c>
      <c r="AA319" s="76" t="str">
        <f t="shared" si="14"/>
        <v>+</v>
      </c>
    </row>
    <row r="320" spans="2:27" x14ac:dyDescent="0.3">
      <c r="B320" s="76" t="s">
        <v>545</v>
      </c>
      <c r="C320" s="76" t="s">
        <v>228</v>
      </c>
      <c r="D320" s="76" t="s">
        <v>251</v>
      </c>
      <c r="E320" s="76">
        <v>0</v>
      </c>
      <c r="F320" s="76">
        <v>3</v>
      </c>
      <c r="G320" s="76" t="s">
        <v>106</v>
      </c>
      <c r="H320" s="76" t="s">
        <v>106</v>
      </c>
      <c r="I320" s="76">
        <v>1</v>
      </c>
      <c r="J320" s="76">
        <v>0</v>
      </c>
      <c r="K320" s="76" t="s">
        <v>106</v>
      </c>
      <c r="L320" s="76" t="s">
        <v>106</v>
      </c>
      <c r="M320" s="76" t="s">
        <v>966</v>
      </c>
      <c r="N320" s="76">
        <v>3</v>
      </c>
      <c r="O320" s="76" t="s">
        <v>106</v>
      </c>
      <c r="P320" s="76" t="s">
        <v>106</v>
      </c>
      <c r="Q320" s="76"/>
      <c r="R320" s="76"/>
      <c r="S320" s="76"/>
      <c r="T320" s="76"/>
      <c r="U320" s="76"/>
      <c r="V320" s="76"/>
      <c r="W320" s="76">
        <v>7</v>
      </c>
      <c r="X320" s="76">
        <v>1.4</v>
      </c>
      <c r="Y320" s="195">
        <f t="shared" si="12"/>
        <v>3</v>
      </c>
      <c r="Z320" s="76" t="str">
        <f t="shared" si="13"/>
        <v>-</v>
      </c>
      <c r="AA320" s="76" t="str">
        <f t="shared" si="14"/>
        <v>+</v>
      </c>
    </row>
    <row r="321" spans="2:27" x14ac:dyDescent="0.3">
      <c r="B321" s="76" t="s">
        <v>501</v>
      </c>
      <c r="C321" s="76" t="s">
        <v>228</v>
      </c>
      <c r="D321" s="76" t="s">
        <v>233</v>
      </c>
      <c r="E321" s="76" t="s">
        <v>106</v>
      </c>
      <c r="F321" s="76">
        <v>2</v>
      </c>
      <c r="G321" s="76">
        <v>4</v>
      </c>
      <c r="H321" s="76" t="s">
        <v>106</v>
      </c>
      <c r="I321" s="76" t="s">
        <v>106</v>
      </c>
      <c r="J321" s="76" t="s">
        <v>106</v>
      </c>
      <c r="K321" s="76" t="s">
        <v>106</v>
      </c>
      <c r="L321" s="76" t="s">
        <v>106</v>
      </c>
      <c r="M321" s="76" t="s">
        <v>106</v>
      </c>
      <c r="N321" s="76" t="s">
        <v>106</v>
      </c>
      <c r="O321" s="76" t="s">
        <v>106</v>
      </c>
      <c r="P321" s="76">
        <v>1</v>
      </c>
      <c r="Q321" s="76"/>
      <c r="R321" s="76"/>
      <c r="S321" s="76"/>
      <c r="T321" s="76"/>
      <c r="U321" s="76"/>
      <c r="V321" s="76"/>
      <c r="W321" s="76">
        <v>7</v>
      </c>
      <c r="X321" s="76">
        <v>2.2999999999999998</v>
      </c>
      <c r="Y321" s="195">
        <f t="shared" si="12"/>
        <v>1</v>
      </c>
      <c r="Z321" s="76">
        <f t="shared" si="13"/>
        <v>1</v>
      </c>
      <c r="AA321" s="76" t="str">
        <f t="shared" si="14"/>
        <v>-</v>
      </c>
    </row>
    <row r="322" spans="2:27" x14ac:dyDescent="0.3">
      <c r="B322" s="76" t="s">
        <v>524</v>
      </c>
      <c r="C322" s="76" t="s">
        <v>228</v>
      </c>
      <c r="D322" s="76" t="s">
        <v>239</v>
      </c>
      <c r="E322" s="76" t="s">
        <v>106</v>
      </c>
      <c r="F322" s="76">
        <v>3</v>
      </c>
      <c r="G322" s="76">
        <v>2</v>
      </c>
      <c r="H322" s="76" t="s">
        <v>106</v>
      </c>
      <c r="I322" s="76" t="s">
        <v>106</v>
      </c>
      <c r="J322" s="76" t="s">
        <v>106</v>
      </c>
      <c r="K322" s="76" t="s">
        <v>966</v>
      </c>
      <c r="L322" s="76">
        <v>1</v>
      </c>
      <c r="M322" s="76">
        <v>1</v>
      </c>
      <c r="N322" s="76">
        <v>0</v>
      </c>
      <c r="O322" s="76" t="s">
        <v>106</v>
      </c>
      <c r="P322" s="76" t="s">
        <v>106</v>
      </c>
      <c r="Q322" s="76"/>
      <c r="R322" s="76"/>
      <c r="S322" s="76"/>
      <c r="T322" s="76"/>
      <c r="U322" s="76"/>
      <c r="V322" s="76"/>
      <c r="W322" s="76">
        <v>7</v>
      </c>
      <c r="X322" s="76">
        <v>1.4</v>
      </c>
      <c r="Y322" s="195">
        <f t="shared" si="12"/>
        <v>0</v>
      </c>
      <c r="Z322" s="76" t="str">
        <f t="shared" si="13"/>
        <v>-</v>
      </c>
      <c r="AA322" s="76" t="str">
        <f t="shared" si="14"/>
        <v>+</v>
      </c>
    </row>
    <row r="323" spans="2:27" x14ac:dyDescent="0.3">
      <c r="B323" s="76" t="s">
        <v>703</v>
      </c>
      <c r="C323" s="76" t="s">
        <v>287</v>
      </c>
      <c r="D323" s="76" t="s">
        <v>253</v>
      </c>
      <c r="E323" s="76" t="s">
        <v>106</v>
      </c>
      <c r="F323" s="76" t="s">
        <v>106</v>
      </c>
      <c r="G323" s="76" t="s">
        <v>106</v>
      </c>
      <c r="H323" s="76" t="s">
        <v>106</v>
      </c>
      <c r="I323" s="76">
        <v>0</v>
      </c>
      <c r="J323" s="76">
        <v>0</v>
      </c>
      <c r="K323" s="76">
        <v>2</v>
      </c>
      <c r="L323" s="76">
        <v>0</v>
      </c>
      <c r="M323" s="76">
        <v>2</v>
      </c>
      <c r="N323" s="76">
        <v>0</v>
      </c>
      <c r="O323" s="76">
        <v>0</v>
      </c>
      <c r="P323" s="76">
        <v>3</v>
      </c>
      <c r="Q323" s="76"/>
      <c r="R323" s="76"/>
      <c r="S323" s="76"/>
      <c r="T323" s="76"/>
      <c r="U323" s="76"/>
      <c r="V323" s="76"/>
      <c r="W323" s="76">
        <v>7</v>
      </c>
      <c r="X323" s="76">
        <v>0.9</v>
      </c>
      <c r="Y323" s="195">
        <f t="shared" si="12"/>
        <v>1</v>
      </c>
      <c r="Z323" s="76">
        <f t="shared" si="13"/>
        <v>3</v>
      </c>
      <c r="AA323" s="76" t="str">
        <f t="shared" si="14"/>
        <v>+</v>
      </c>
    </row>
    <row r="324" spans="2:27" x14ac:dyDescent="0.3">
      <c r="B324" s="76" t="s">
        <v>975</v>
      </c>
      <c r="C324" s="76" t="s">
        <v>247</v>
      </c>
      <c r="D324" s="76" t="s">
        <v>273</v>
      </c>
      <c r="E324" s="76" t="s">
        <v>106</v>
      </c>
      <c r="F324" s="76" t="s">
        <v>106</v>
      </c>
      <c r="G324" s="76" t="s">
        <v>106</v>
      </c>
      <c r="H324" s="76" t="s">
        <v>106</v>
      </c>
      <c r="I324" s="76" t="s">
        <v>106</v>
      </c>
      <c r="J324" s="76">
        <v>1</v>
      </c>
      <c r="K324" s="76" t="s">
        <v>106</v>
      </c>
      <c r="L324" s="76" t="s">
        <v>106</v>
      </c>
      <c r="M324" s="76">
        <v>1</v>
      </c>
      <c r="N324" s="76">
        <v>1</v>
      </c>
      <c r="O324" s="76">
        <v>1</v>
      </c>
      <c r="P324" s="76">
        <v>3</v>
      </c>
      <c r="Q324" s="76"/>
      <c r="R324" s="76"/>
      <c r="S324" s="76"/>
      <c r="T324" s="76"/>
      <c r="U324" s="76"/>
      <c r="V324" s="76"/>
      <c r="W324" s="76">
        <v>7</v>
      </c>
      <c r="X324" s="76">
        <v>1.4</v>
      </c>
      <c r="Y324" s="195">
        <f t="shared" si="12"/>
        <v>1.6666666666666667</v>
      </c>
      <c r="Z324" s="76">
        <f t="shared" si="13"/>
        <v>3</v>
      </c>
      <c r="AA324" s="76" t="str">
        <f t="shared" si="14"/>
        <v>+</v>
      </c>
    </row>
    <row r="325" spans="2:27" x14ac:dyDescent="0.3">
      <c r="B325" s="76" t="s">
        <v>506</v>
      </c>
      <c r="C325" s="76" t="s">
        <v>287</v>
      </c>
      <c r="D325" s="76" t="s">
        <v>229</v>
      </c>
      <c r="E325" s="76">
        <v>0</v>
      </c>
      <c r="F325" s="76">
        <v>3</v>
      </c>
      <c r="G325" s="76">
        <v>0</v>
      </c>
      <c r="H325" s="76">
        <v>1</v>
      </c>
      <c r="I325" s="76">
        <v>1</v>
      </c>
      <c r="J325" s="76" t="s">
        <v>106</v>
      </c>
      <c r="K325" s="76" t="s">
        <v>966</v>
      </c>
      <c r="L325" s="76" t="s">
        <v>106</v>
      </c>
      <c r="M325" s="76">
        <v>0</v>
      </c>
      <c r="N325" s="76">
        <v>1</v>
      </c>
      <c r="O325" s="76">
        <v>0</v>
      </c>
      <c r="P325" s="76">
        <v>0</v>
      </c>
      <c r="Q325" s="76"/>
      <c r="R325" s="76"/>
      <c r="S325" s="76"/>
      <c r="T325" s="76"/>
      <c r="U325" s="76"/>
      <c r="V325" s="76"/>
      <c r="W325" s="76">
        <v>6</v>
      </c>
      <c r="X325" s="76">
        <v>0.7</v>
      </c>
      <c r="Y325" s="195">
        <f t="shared" ref="Y325:Y388" si="15">IF(V325&lt;&gt;"",AVERAGE(T325:V325),IF(U325&lt;&gt;"",AVERAGE(S325:U325),IF(T325&lt;&gt;"",AVERAGE(R325:T325),IF(S325&lt;&gt;"",AVERAGE(Q325:S325),IF(R325&lt;&gt;"",AVERAGE(P325:R325),IF(Q325&lt;&gt;"",AVERAGE(O325:Q325),IF(P325&lt;&gt;"",AVERAGE(N325:P325),IF(O325&lt;&gt;"",AVERAGE(M325:O325),IF(N325&lt;&gt;"",AVERAGE(L325:N325),IF(M325&lt;&gt;"",AVERAGE(K325:M325),IF(L325&lt;&gt;"",AVERAGE(J325:L325),IF(K325&lt;&gt;"",AVERAGE(I325:K325),IF(J325&lt;&gt;"",AVERAGE(H325:J325),IF(I325&lt;&gt;"",AVERAGE(G325:I325),"Not sure"))))))))))))))</f>
        <v>0.33333333333333331</v>
      </c>
      <c r="Z325" s="76">
        <f t="shared" ref="Z325:Z388" si="16">IF(V325&lt;&gt;"",V325,IF(U325&lt;&gt;"",U325,IF(T325&lt;&gt;"",T325,IF(S325&lt;&gt;"",S325,IF(R325&lt;&gt;"",R325,IF(Q325&lt;&gt;"",Q325,IF(P325&lt;&gt;"",P325,IF(O325&lt;&gt;"",O325,IF(N325&lt;&gt;"",N325,IF(M325&lt;&gt;"",M325,IF(L325&lt;&gt;"",L325,IF(K325&lt;&gt;"",K325,IF(J325&lt;&gt;"",J325,IF(I325&lt;&gt;"",I325,IF(H325&lt;&gt;"",H325,IF(G325&lt;&gt;"",G325,"Not sure"))))))))))))))))</f>
        <v>0</v>
      </c>
      <c r="AA325" s="76" t="str">
        <f t="shared" ref="AA325:AA388" si="17">IFERROR(IF(AND(Z325&lt;Y325,Z325&lt;X325),"Lock",IF(Z325&lt;X325,"-",IF(Z325&lt;Y325,"---","+"))),"")</f>
        <v>Lock</v>
      </c>
    </row>
    <row r="326" spans="2:27" x14ac:dyDescent="0.3">
      <c r="B326" s="76" t="s">
        <v>509</v>
      </c>
      <c r="C326" s="76" t="s">
        <v>228</v>
      </c>
      <c r="D326" s="76" t="s">
        <v>249</v>
      </c>
      <c r="E326" s="76">
        <v>1</v>
      </c>
      <c r="F326" s="76">
        <v>2</v>
      </c>
      <c r="G326" s="76" t="s">
        <v>106</v>
      </c>
      <c r="H326" s="76" t="s">
        <v>106</v>
      </c>
      <c r="I326" s="76">
        <v>2</v>
      </c>
      <c r="J326" s="76">
        <v>1</v>
      </c>
      <c r="K326" s="76" t="s">
        <v>106</v>
      </c>
      <c r="L326" s="76" t="s">
        <v>106</v>
      </c>
      <c r="M326" s="76" t="s">
        <v>106</v>
      </c>
      <c r="N326" s="76" t="s">
        <v>966</v>
      </c>
      <c r="O326" s="76">
        <v>0</v>
      </c>
      <c r="P326" s="76" t="s">
        <v>106</v>
      </c>
      <c r="Q326" s="76"/>
      <c r="R326" s="76"/>
      <c r="S326" s="76"/>
      <c r="T326" s="76"/>
      <c r="U326" s="76"/>
      <c r="V326" s="76"/>
      <c r="W326" s="76">
        <v>6</v>
      </c>
      <c r="X326" s="76">
        <v>1.2</v>
      </c>
      <c r="Y326" s="195">
        <f t="shared" si="15"/>
        <v>0</v>
      </c>
      <c r="Z326" s="76" t="str">
        <f t="shared" si="16"/>
        <v>-</v>
      </c>
      <c r="AA326" s="76" t="str">
        <f t="shared" si="17"/>
        <v>+</v>
      </c>
    </row>
    <row r="327" spans="2:27" x14ac:dyDescent="0.3">
      <c r="B327" s="76" t="s">
        <v>648</v>
      </c>
      <c r="C327" s="76" t="s">
        <v>228</v>
      </c>
      <c r="D327" s="76" t="s">
        <v>237</v>
      </c>
      <c r="E327" s="76">
        <v>0</v>
      </c>
      <c r="F327" s="76">
        <v>0</v>
      </c>
      <c r="G327" s="76">
        <v>0</v>
      </c>
      <c r="H327" s="76">
        <v>0</v>
      </c>
      <c r="I327" s="76">
        <v>0</v>
      </c>
      <c r="J327" s="76">
        <v>0</v>
      </c>
      <c r="K327" s="76">
        <v>0</v>
      </c>
      <c r="L327" s="76">
        <v>1</v>
      </c>
      <c r="M327" s="76">
        <v>2</v>
      </c>
      <c r="N327" s="76" t="s">
        <v>966</v>
      </c>
      <c r="O327" s="76">
        <v>1</v>
      </c>
      <c r="P327" s="76">
        <v>2</v>
      </c>
      <c r="Q327" s="76"/>
      <c r="R327" s="76"/>
      <c r="S327" s="76"/>
      <c r="T327" s="76"/>
      <c r="U327" s="76"/>
      <c r="V327" s="76"/>
      <c r="W327" s="76">
        <v>6</v>
      </c>
      <c r="X327" s="76">
        <v>0.5</v>
      </c>
      <c r="Y327" s="195">
        <f t="shared" si="15"/>
        <v>1.5</v>
      </c>
      <c r="Z327" s="76">
        <f t="shared" si="16"/>
        <v>2</v>
      </c>
      <c r="AA327" s="76" t="str">
        <f t="shared" si="17"/>
        <v>+</v>
      </c>
    </row>
    <row r="328" spans="2:27" x14ac:dyDescent="0.3">
      <c r="B328" s="76" t="s">
        <v>609</v>
      </c>
      <c r="C328" s="76" t="s">
        <v>247</v>
      </c>
      <c r="D328" s="76" t="s">
        <v>253</v>
      </c>
      <c r="E328" s="76">
        <v>1</v>
      </c>
      <c r="F328" s="76" t="s">
        <v>106</v>
      </c>
      <c r="G328" s="76">
        <v>0</v>
      </c>
      <c r="H328" s="76" t="s">
        <v>106</v>
      </c>
      <c r="I328" s="76">
        <v>0</v>
      </c>
      <c r="J328" s="76">
        <v>0</v>
      </c>
      <c r="K328" s="76">
        <v>3</v>
      </c>
      <c r="L328" s="76">
        <v>2</v>
      </c>
      <c r="M328" s="76">
        <v>0</v>
      </c>
      <c r="N328" s="76">
        <v>0</v>
      </c>
      <c r="O328" s="76" t="s">
        <v>106</v>
      </c>
      <c r="P328" s="76" t="s">
        <v>106</v>
      </c>
      <c r="Q328" s="76"/>
      <c r="R328" s="76"/>
      <c r="S328" s="76"/>
      <c r="T328" s="76"/>
      <c r="U328" s="76"/>
      <c r="V328" s="76"/>
      <c r="W328" s="76">
        <v>6</v>
      </c>
      <c r="X328" s="76">
        <v>0.8</v>
      </c>
      <c r="Y328" s="195">
        <f t="shared" si="15"/>
        <v>0</v>
      </c>
      <c r="Z328" s="76" t="str">
        <f t="shared" si="16"/>
        <v>-</v>
      </c>
      <c r="AA328" s="76" t="str">
        <f t="shared" si="17"/>
        <v>+</v>
      </c>
    </row>
    <row r="329" spans="2:27" x14ac:dyDescent="0.3">
      <c r="B329" s="76" t="s">
        <v>535</v>
      </c>
      <c r="C329" s="76" t="s">
        <v>247</v>
      </c>
      <c r="D329" s="76" t="s">
        <v>353</v>
      </c>
      <c r="E329" s="76">
        <v>2</v>
      </c>
      <c r="F329" s="76">
        <v>1</v>
      </c>
      <c r="G329" s="76" t="s">
        <v>106</v>
      </c>
      <c r="H329" s="76" t="s">
        <v>106</v>
      </c>
      <c r="I329" s="76">
        <v>1</v>
      </c>
      <c r="J329" s="76">
        <v>1</v>
      </c>
      <c r="K329" s="76">
        <v>1</v>
      </c>
      <c r="L329" s="76" t="s">
        <v>106</v>
      </c>
      <c r="M329" s="76" t="s">
        <v>106</v>
      </c>
      <c r="N329" s="76">
        <v>0</v>
      </c>
      <c r="O329" s="76">
        <v>0</v>
      </c>
      <c r="P329" s="76" t="s">
        <v>106</v>
      </c>
      <c r="Q329" s="76"/>
      <c r="R329" s="76"/>
      <c r="S329" s="76"/>
      <c r="T329" s="76"/>
      <c r="U329" s="76"/>
      <c r="V329" s="76"/>
      <c r="W329" s="76">
        <v>6</v>
      </c>
      <c r="X329" s="76">
        <v>0.9</v>
      </c>
      <c r="Y329" s="195">
        <f t="shared" si="15"/>
        <v>0</v>
      </c>
      <c r="Z329" s="76" t="str">
        <f t="shared" si="16"/>
        <v>-</v>
      </c>
      <c r="AA329" s="76" t="str">
        <f t="shared" si="17"/>
        <v>+</v>
      </c>
    </row>
    <row r="330" spans="2:27" x14ac:dyDescent="0.3">
      <c r="B330" s="76" t="s">
        <v>497</v>
      </c>
      <c r="C330" s="76" t="s">
        <v>228</v>
      </c>
      <c r="D330" s="76" t="s">
        <v>245</v>
      </c>
      <c r="E330" s="76">
        <v>5</v>
      </c>
      <c r="F330" s="76">
        <v>1</v>
      </c>
      <c r="G330" s="76" t="s">
        <v>106</v>
      </c>
      <c r="H330" s="76" t="s">
        <v>106</v>
      </c>
      <c r="I330" s="76" t="s">
        <v>106</v>
      </c>
      <c r="J330" s="76" t="s">
        <v>106</v>
      </c>
      <c r="K330" s="76" t="s">
        <v>106</v>
      </c>
      <c r="L330" s="76" t="s">
        <v>106</v>
      </c>
      <c r="M330" s="76" t="s">
        <v>966</v>
      </c>
      <c r="N330" s="76" t="s">
        <v>106</v>
      </c>
      <c r="O330" s="76" t="s">
        <v>106</v>
      </c>
      <c r="P330" s="76" t="s">
        <v>106</v>
      </c>
      <c r="Q330" s="76"/>
      <c r="R330" s="76"/>
      <c r="S330" s="76"/>
      <c r="T330" s="76"/>
      <c r="U330" s="76"/>
      <c r="V330" s="76"/>
      <c r="W330" s="76">
        <v>6</v>
      </c>
      <c r="X330" s="76">
        <v>3</v>
      </c>
      <c r="Y330" s="195" t="e">
        <f t="shared" si="15"/>
        <v>#DIV/0!</v>
      </c>
      <c r="Z330" s="76" t="str">
        <f t="shared" si="16"/>
        <v>-</v>
      </c>
      <c r="AA330" s="76" t="str">
        <f t="shared" si="17"/>
        <v/>
      </c>
    </row>
    <row r="331" spans="2:27" x14ac:dyDescent="0.3">
      <c r="B331" s="76" t="s">
        <v>543</v>
      </c>
      <c r="C331" s="76" t="s">
        <v>247</v>
      </c>
      <c r="D331" s="76" t="s">
        <v>251</v>
      </c>
      <c r="E331" s="76">
        <v>3</v>
      </c>
      <c r="F331" s="76">
        <v>0</v>
      </c>
      <c r="G331" s="76" t="s">
        <v>106</v>
      </c>
      <c r="H331" s="76">
        <v>0</v>
      </c>
      <c r="I331" s="76">
        <v>1</v>
      </c>
      <c r="J331" s="76">
        <v>1</v>
      </c>
      <c r="K331" s="76">
        <v>1</v>
      </c>
      <c r="L331" s="76" t="s">
        <v>106</v>
      </c>
      <c r="M331" s="76" t="s">
        <v>966</v>
      </c>
      <c r="N331" s="76" t="s">
        <v>106</v>
      </c>
      <c r="O331" s="76" t="s">
        <v>106</v>
      </c>
      <c r="P331" s="76" t="s">
        <v>106</v>
      </c>
      <c r="Q331" s="76"/>
      <c r="R331" s="76"/>
      <c r="S331" s="76"/>
      <c r="T331" s="76"/>
      <c r="U331" s="76"/>
      <c r="V331" s="76"/>
      <c r="W331" s="76">
        <v>6</v>
      </c>
      <c r="X331" s="76">
        <v>1</v>
      </c>
      <c r="Y331" s="195" t="e">
        <f t="shared" si="15"/>
        <v>#DIV/0!</v>
      </c>
      <c r="Z331" s="76" t="str">
        <f t="shared" si="16"/>
        <v>-</v>
      </c>
      <c r="AA331" s="76" t="str">
        <f t="shared" si="17"/>
        <v/>
      </c>
    </row>
    <row r="332" spans="2:27" x14ac:dyDescent="0.3">
      <c r="B332" s="76" t="s">
        <v>592</v>
      </c>
      <c r="C332" s="76" t="s">
        <v>247</v>
      </c>
      <c r="D332" s="76" t="s">
        <v>251</v>
      </c>
      <c r="E332" s="76">
        <v>1</v>
      </c>
      <c r="F332" s="76" t="s">
        <v>106</v>
      </c>
      <c r="G332" s="76" t="s">
        <v>106</v>
      </c>
      <c r="H332" s="76" t="s">
        <v>106</v>
      </c>
      <c r="I332" s="76">
        <v>1</v>
      </c>
      <c r="J332" s="76">
        <v>1</v>
      </c>
      <c r="K332" s="76">
        <v>2</v>
      </c>
      <c r="L332" s="76">
        <v>0</v>
      </c>
      <c r="M332" s="76" t="s">
        <v>966</v>
      </c>
      <c r="N332" s="76">
        <v>1</v>
      </c>
      <c r="O332" s="76" t="s">
        <v>106</v>
      </c>
      <c r="P332" s="76" t="s">
        <v>106</v>
      </c>
      <c r="Q332" s="76"/>
      <c r="R332" s="76"/>
      <c r="S332" s="76"/>
      <c r="T332" s="76"/>
      <c r="U332" s="76"/>
      <c r="V332" s="76"/>
      <c r="W332" s="76">
        <v>6</v>
      </c>
      <c r="X332" s="76">
        <v>1</v>
      </c>
      <c r="Y332" s="195">
        <f t="shared" si="15"/>
        <v>1</v>
      </c>
      <c r="Z332" s="76" t="str">
        <f t="shared" si="16"/>
        <v>-</v>
      </c>
      <c r="AA332" s="76" t="str">
        <f t="shared" si="17"/>
        <v>+</v>
      </c>
    </row>
    <row r="333" spans="2:27" x14ac:dyDescent="0.3">
      <c r="B333" s="76" t="s">
        <v>621</v>
      </c>
      <c r="C333" s="76" t="s">
        <v>247</v>
      </c>
      <c r="D333" s="76" t="s">
        <v>299</v>
      </c>
      <c r="E333" s="76" t="s">
        <v>106</v>
      </c>
      <c r="F333" s="76">
        <v>0</v>
      </c>
      <c r="G333" s="76">
        <v>0</v>
      </c>
      <c r="H333" s="76">
        <v>1</v>
      </c>
      <c r="I333" s="76">
        <v>0</v>
      </c>
      <c r="J333" s="76">
        <v>0</v>
      </c>
      <c r="K333" s="76">
        <v>1</v>
      </c>
      <c r="L333" s="76">
        <v>1</v>
      </c>
      <c r="M333" s="76">
        <v>2</v>
      </c>
      <c r="N333" s="76" t="s">
        <v>106</v>
      </c>
      <c r="O333" s="76" t="s">
        <v>966</v>
      </c>
      <c r="P333" s="76">
        <v>1</v>
      </c>
      <c r="Q333" s="76"/>
      <c r="R333" s="76"/>
      <c r="S333" s="76"/>
      <c r="T333" s="76"/>
      <c r="U333" s="76"/>
      <c r="V333" s="76"/>
      <c r="W333" s="76">
        <v>6</v>
      </c>
      <c r="X333" s="76">
        <v>0.7</v>
      </c>
      <c r="Y333" s="195">
        <f t="shared" si="15"/>
        <v>1</v>
      </c>
      <c r="Z333" s="76">
        <f t="shared" si="16"/>
        <v>1</v>
      </c>
      <c r="AA333" s="76" t="str">
        <f t="shared" si="17"/>
        <v>+</v>
      </c>
    </row>
    <row r="334" spans="2:27" x14ac:dyDescent="0.3">
      <c r="B334" s="76" t="s">
        <v>564</v>
      </c>
      <c r="C334" s="76" t="s">
        <v>228</v>
      </c>
      <c r="D334" s="76" t="s">
        <v>259</v>
      </c>
      <c r="E334" s="76" t="s">
        <v>106</v>
      </c>
      <c r="F334" s="76">
        <v>1</v>
      </c>
      <c r="G334" s="76" t="s">
        <v>106</v>
      </c>
      <c r="H334" s="76">
        <v>1</v>
      </c>
      <c r="I334" s="76">
        <v>1</v>
      </c>
      <c r="J334" s="76" t="s">
        <v>106</v>
      </c>
      <c r="K334" s="76">
        <v>1</v>
      </c>
      <c r="L334" s="76">
        <v>1</v>
      </c>
      <c r="M334" s="76">
        <v>1</v>
      </c>
      <c r="N334" s="76" t="s">
        <v>966</v>
      </c>
      <c r="O334" s="76" t="s">
        <v>106</v>
      </c>
      <c r="P334" s="76" t="s">
        <v>106</v>
      </c>
      <c r="Q334" s="76"/>
      <c r="R334" s="76"/>
      <c r="S334" s="76"/>
      <c r="T334" s="76"/>
      <c r="U334" s="76"/>
      <c r="V334" s="76"/>
      <c r="W334" s="76">
        <v>6</v>
      </c>
      <c r="X334" s="76">
        <v>1</v>
      </c>
      <c r="Y334" s="195" t="e">
        <f t="shared" si="15"/>
        <v>#DIV/0!</v>
      </c>
      <c r="Z334" s="76" t="str">
        <f t="shared" si="16"/>
        <v>-</v>
      </c>
      <c r="AA334" s="76" t="str">
        <f t="shared" si="17"/>
        <v/>
      </c>
    </row>
    <row r="335" spans="2:27" x14ac:dyDescent="0.3">
      <c r="B335" s="76" t="s">
        <v>499</v>
      </c>
      <c r="C335" s="76" t="s">
        <v>228</v>
      </c>
      <c r="D335" s="76" t="s">
        <v>285</v>
      </c>
      <c r="E335" s="76" t="s">
        <v>106</v>
      </c>
      <c r="F335" s="76">
        <v>6</v>
      </c>
      <c r="G335" s="76" t="s">
        <v>106</v>
      </c>
      <c r="H335" s="76" t="s">
        <v>106</v>
      </c>
      <c r="I335" s="76" t="s">
        <v>106</v>
      </c>
      <c r="J335" s="76" t="s">
        <v>106</v>
      </c>
      <c r="K335" s="76" t="s">
        <v>106</v>
      </c>
      <c r="L335" s="76" t="s">
        <v>106</v>
      </c>
      <c r="M335" s="76" t="s">
        <v>106</v>
      </c>
      <c r="N335" s="76" t="s">
        <v>106</v>
      </c>
      <c r="O335" s="76" t="s">
        <v>106</v>
      </c>
      <c r="P335" s="76" t="s">
        <v>106</v>
      </c>
      <c r="Q335" s="76"/>
      <c r="R335" s="76"/>
      <c r="S335" s="76"/>
      <c r="T335" s="76"/>
      <c r="U335" s="76"/>
      <c r="V335" s="76"/>
      <c r="W335" s="76">
        <v>6</v>
      </c>
      <c r="X335" s="76">
        <v>6</v>
      </c>
      <c r="Y335" s="195" t="e">
        <f t="shared" si="15"/>
        <v>#DIV/0!</v>
      </c>
      <c r="Z335" s="76" t="str">
        <f t="shared" si="16"/>
        <v>-</v>
      </c>
      <c r="AA335" s="76" t="str">
        <f t="shared" si="17"/>
        <v/>
      </c>
    </row>
    <row r="336" spans="2:27" x14ac:dyDescent="0.3">
      <c r="B336" s="76" t="s">
        <v>549</v>
      </c>
      <c r="C336" s="76" t="s">
        <v>228</v>
      </c>
      <c r="D336" s="76" t="s">
        <v>281</v>
      </c>
      <c r="E336" s="76" t="s">
        <v>106</v>
      </c>
      <c r="F336" s="76">
        <v>2</v>
      </c>
      <c r="G336" s="76" t="s">
        <v>106</v>
      </c>
      <c r="H336" s="76" t="s">
        <v>106</v>
      </c>
      <c r="I336" s="76">
        <v>2</v>
      </c>
      <c r="J336" s="76" t="s">
        <v>106</v>
      </c>
      <c r="K336" s="76">
        <v>2</v>
      </c>
      <c r="L336" s="76" t="s">
        <v>106</v>
      </c>
      <c r="M336" s="76" t="s">
        <v>966</v>
      </c>
      <c r="N336" s="76" t="s">
        <v>106</v>
      </c>
      <c r="O336" s="76" t="s">
        <v>106</v>
      </c>
      <c r="P336" s="76" t="s">
        <v>106</v>
      </c>
      <c r="Q336" s="76"/>
      <c r="R336" s="76"/>
      <c r="S336" s="76"/>
      <c r="T336" s="76"/>
      <c r="U336" s="76"/>
      <c r="V336" s="76"/>
      <c r="W336" s="76">
        <v>6</v>
      </c>
      <c r="X336" s="76">
        <v>2</v>
      </c>
      <c r="Y336" s="195" t="e">
        <f t="shared" si="15"/>
        <v>#DIV/0!</v>
      </c>
      <c r="Z336" s="76" t="str">
        <f t="shared" si="16"/>
        <v>-</v>
      </c>
      <c r="AA336" s="76" t="str">
        <f t="shared" si="17"/>
        <v/>
      </c>
    </row>
    <row r="337" spans="2:27" x14ac:dyDescent="0.3">
      <c r="B337" s="76" t="s">
        <v>568</v>
      </c>
      <c r="C337" s="76" t="s">
        <v>247</v>
      </c>
      <c r="D337" s="76" t="s">
        <v>237</v>
      </c>
      <c r="E337" s="76" t="s">
        <v>106</v>
      </c>
      <c r="F337" s="76">
        <v>1</v>
      </c>
      <c r="G337" s="76">
        <v>1</v>
      </c>
      <c r="H337" s="76">
        <v>1</v>
      </c>
      <c r="I337" s="76" t="s">
        <v>106</v>
      </c>
      <c r="J337" s="76" t="s">
        <v>106</v>
      </c>
      <c r="K337" s="76">
        <v>2</v>
      </c>
      <c r="L337" s="76">
        <v>1</v>
      </c>
      <c r="M337" s="76" t="s">
        <v>106</v>
      </c>
      <c r="N337" s="76" t="s">
        <v>966</v>
      </c>
      <c r="O337" s="76" t="s">
        <v>106</v>
      </c>
      <c r="P337" s="76" t="s">
        <v>106</v>
      </c>
      <c r="Q337" s="76"/>
      <c r="R337" s="76"/>
      <c r="S337" s="76"/>
      <c r="T337" s="76"/>
      <c r="U337" s="76"/>
      <c r="V337" s="76"/>
      <c r="W337" s="76">
        <v>6</v>
      </c>
      <c r="X337" s="76">
        <v>1.2</v>
      </c>
      <c r="Y337" s="195" t="e">
        <f t="shared" si="15"/>
        <v>#DIV/0!</v>
      </c>
      <c r="Z337" s="76" t="str">
        <f t="shared" si="16"/>
        <v>-</v>
      </c>
      <c r="AA337" s="76" t="str">
        <f t="shared" si="17"/>
        <v/>
      </c>
    </row>
    <row r="338" spans="2:27" x14ac:dyDescent="0.3">
      <c r="B338" s="76" t="s">
        <v>503</v>
      </c>
      <c r="C338" s="76" t="s">
        <v>287</v>
      </c>
      <c r="D338" s="76" t="s">
        <v>249</v>
      </c>
      <c r="E338" s="76" t="s">
        <v>106</v>
      </c>
      <c r="F338" s="76" t="s">
        <v>106</v>
      </c>
      <c r="G338" s="76">
        <v>2</v>
      </c>
      <c r="H338" s="76">
        <v>4</v>
      </c>
      <c r="I338" s="76">
        <v>0</v>
      </c>
      <c r="J338" s="76">
        <v>0</v>
      </c>
      <c r="K338" s="76" t="s">
        <v>106</v>
      </c>
      <c r="L338" s="76" t="s">
        <v>106</v>
      </c>
      <c r="M338" s="76" t="s">
        <v>106</v>
      </c>
      <c r="N338" s="76" t="s">
        <v>966</v>
      </c>
      <c r="O338" s="76" t="s">
        <v>106</v>
      </c>
      <c r="P338" s="76" t="s">
        <v>106</v>
      </c>
      <c r="Q338" s="76"/>
      <c r="R338" s="76"/>
      <c r="S338" s="76"/>
      <c r="T338" s="76"/>
      <c r="U338" s="76"/>
      <c r="V338" s="76"/>
      <c r="W338" s="76">
        <v>6</v>
      </c>
      <c r="X338" s="76">
        <v>1.5</v>
      </c>
      <c r="Y338" s="195" t="e">
        <f t="shared" si="15"/>
        <v>#DIV/0!</v>
      </c>
      <c r="Z338" s="76" t="str">
        <f t="shared" si="16"/>
        <v>-</v>
      </c>
      <c r="AA338" s="76" t="str">
        <f t="shared" si="17"/>
        <v/>
      </c>
    </row>
    <row r="339" spans="2:27" x14ac:dyDescent="0.3">
      <c r="B339" s="76" t="s">
        <v>575</v>
      </c>
      <c r="C339" s="76" t="s">
        <v>247</v>
      </c>
      <c r="D339" s="76" t="s">
        <v>276</v>
      </c>
      <c r="E339" s="76" t="s">
        <v>106</v>
      </c>
      <c r="F339" s="76" t="s">
        <v>106</v>
      </c>
      <c r="G339" s="76" t="s">
        <v>106</v>
      </c>
      <c r="H339" s="76">
        <v>1</v>
      </c>
      <c r="I339" s="76">
        <v>2</v>
      </c>
      <c r="J339" s="76">
        <v>0</v>
      </c>
      <c r="K339" s="76">
        <v>0</v>
      </c>
      <c r="L339" s="76">
        <v>1</v>
      </c>
      <c r="M339" s="76">
        <v>2</v>
      </c>
      <c r="N339" s="76" t="s">
        <v>106</v>
      </c>
      <c r="O339" s="76" t="s">
        <v>966</v>
      </c>
      <c r="P339" s="76" t="s">
        <v>106</v>
      </c>
      <c r="Q339" s="76"/>
      <c r="R339" s="76"/>
      <c r="S339" s="76"/>
      <c r="T339" s="76"/>
      <c r="U339" s="76"/>
      <c r="V339" s="76"/>
      <c r="W339" s="76">
        <v>6</v>
      </c>
      <c r="X339" s="76">
        <v>1</v>
      </c>
      <c r="Y339" s="195" t="e">
        <f t="shared" si="15"/>
        <v>#DIV/0!</v>
      </c>
      <c r="Z339" s="76" t="str">
        <f t="shared" si="16"/>
        <v>-</v>
      </c>
      <c r="AA339" s="76" t="str">
        <f t="shared" si="17"/>
        <v/>
      </c>
    </row>
    <row r="340" spans="2:27" x14ac:dyDescent="0.3">
      <c r="B340" s="76" t="s">
        <v>528</v>
      </c>
      <c r="C340" s="76" t="s">
        <v>287</v>
      </c>
      <c r="D340" s="76" t="s">
        <v>243</v>
      </c>
      <c r="E340" s="76" t="s">
        <v>106</v>
      </c>
      <c r="F340" s="76" t="s">
        <v>106</v>
      </c>
      <c r="G340" s="76" t="s">
        <v>106</v>
      </c>
      <c r="H340" s="76" t="s">
        <v>106</v>
      </c>
      <c r="I340" s="76">
        <v>5</v>
      </c>
      <c r="J340" s="76" t="s">
        <v>106</v>
      </c>
      <c r="K340" s="76" t="s">
        <v>106</v>
      </c>
      <c r="L340" s="76" t="s">
        <v>106</v>
      </c>
      <c r="M340" s="76" t="s">
        <v>106</v>
      </c>
      <c r="N340" s="76" t="s">
        <v>106</v>
      </c>
      <c r="O340" s="76" t="s">
        <v>966</v>
      </c>
      <c r="P340" s="76">
        <v>1</v>
      </c>
      <c r="Q340" s="76"/>
      <c r="R340" s="76"/>
      <c r="S340" s="76"/>
      <c r="T340" s="76"/>
      <c r="U340" s="76"/>
      <c r="V340" s="76"/>
      <c r="W340" s="76">
        <v>6</v>
      </c>
      <c r="X340" s="76">
        <v>3</v>
      </c>
      <c r="Y340" s="195">
        <f t="shared" si="15"/>
        <v>1</v>
      </c>
      <c r="Z340" s="76">
        <f t="shared" si="16"/>
        <v>1</v>
      </c>
      <c r="AA340" s="76" t="str">
        <f t="shared" si="17"/>
        <v>-</v>
      </c>
    </row>
    <row r="341" spans="2:27" x14ac:dyDescent="0.3">
      <c r="B341" s="76" t="s">
        <v>969</v>
      </c>
      <c r="C341" s="76" t="s">
        <v>228</v>
      </c>
      <c r="D341" s="76" t="s">
        <v>261</v>
      </c>
      <c r="E341" s="76" t="s">
        <v>106</v>
      </c>
      <c r="F341" s="76" t="s">
        <v>106</v>
      </c>
      <c r="G341" s="76" t="s">
        <v>106</v>
      </c>
      <c r="H341" s="76" t="s">
        <v>106</v>
      </c>
      <c r="I341" s="76" t="s">
        <v>106</v>
      </c>
      <c r="J341" s="76">
        <v>2</v>
      </c>
      <c r="K341" s="76" t="s">
        <v>106</v>
      </c>
      <c r="L341" s="76">
        <v>2</v>
      </c>
      <c r="M341" s="76" t="s">
        <v>966</v>
      </c>
      <c r="N341" s="76">
        <v>2</v>
      </c>
      <c r="O341" s="76" t="s">
        <v>106</v>
      </c>
      <c r="P341" s="76" t="s">
        <v>106</v>
      </c>
      <c r="Q341" s="76"/>
      <c r="R341" s="76"/>
      <c r="S341" s="76"/>
      <c r="T341" s="76"/>
      <c r="U341" s="76"/>
      <c r="V341" s="76"/>
      <c r="W341" s="76">
        <v>6</v>
      </c>
      <c r="X341" s="76">
        <v>2</v>
      </c>
      <c r="Y341" s="195">
        <f t="shared" si="15"/>
        <v>2</v>
      </c>
      <c r="Z341" s="76" t="str">
        <f t="shared" si="16"/>
        <v>-</v>
      </c>
      <c r="AA341" s="76" t="str">
        <f t="shared" si="17"/>
        <v>+</v>
      </c>
    </row>
    <row r="342" spans="2:27" x14ac:dyDescent="0.3">
      <c r="B342" s="76" t="s">
        <v>1408</v>
      </c>
      <c r="C342" s="76" t="s">
        <v>228</v>
      </c>
      <c r="D342" s="76" t="s">
        <v>251</v>
      </c>
      <c r="E342" s="76" t="s">
        <v>106</v>
      </c>
      <c r="F342" s="76" t="s">
        <v>106</v>
      </c>
      <c r="G342" s="76" t="s">
        <v>106</v>
      </c>
      <c r="H342" s="76" t="s">
        <v>106</v>
      </c>
      <c r="I342" s="76" t="s">
        <v>106</v>
      </c>
      <c r="J342" s="76" t="s">
        <v>106</v>
      </c>
      <c r="K342" s="76" t="s">
        <v>106</v>
      </c>
      <c r="L342" s="76" t="s">
        <v>106</v>
      </c>
      <c r="M342" s="76" t="s">
        <v>966</v>
      </c>
      <c r="N342" s="76" t="s">
        <v>106</v>
      </c>
      <c r="O342" s="76">
        <v>2</v>
      </c>
      <c r="P342" s="76">
        <v>4</v>
      </c>
      <c r="Q342" s="76"/>
      <c r="R342" s="76"/>
      <c r="S342" s="76"/>
      <c r="T342" s="76"/>
      <c r="U342" s="76"/>
      <c r="V342" s="76"/>
      <c r="W342" s="76">
        <v>6</v>
      </c>
      <c r="X342" s="76">
        <v>3</v>
      </c>
      <c r="Y342" s="195">
        <f t="shared" si="15"/>
        <v>3</v>
      </c>
      <c r="Z342" s="76">
        <f t="shared" si="16"/>
        <v>4</v>
      </c>
      <c r="AA342" s="76" t="str">
        <f t="shared" si="17"/>
        <v>+</v>
      </c>
    </row>
    <row r="343" spans="2:27" x14ac:dyDescent="0.3">
      <c r="B343" s="76" t="s">
        <v>531</v>
      </c>
      <c r="C343" s="76" t="s">
        <v>247</v>
      </c>
      <c r="D343" s="76" t="s">
        <v>273</v>
      </c>
      <c r="E343" s="76">
        <v>2</v>
      </c>
      <c r="F343" s="76" t="s">
        <v>106</v>
      </c>
      <c r="G343" s="76">
        <v>1</v>
      </c>
      <c r="H343" s="76" t="s">
        <v>106</v>
      </c>
      <c r="I343" s="76">
        <v>1</v>
      </c>
      <c r="J343" s="76" t="s">
        <v>106</v>
      </c>
      <c r="K343" s="76" t="s">
        <v>106</v>
      </c>
      <c r="L343" s="76" t="s">
        <v>106</v>
      </c>
      <c r="M343" s="76" t="s">
        <v>106</v>
      </c>
      <c r="N343" s="76" t="s">
        <v>106</v>
      </c>
      <c r="O343" s="76" t="s">
        <v>106</v>
      </c>
      <c r="P343" s="76">
        <v>1</v>
      </c>
      <c r="Q343" s="76"/>
      <c r="R343" s="76"/>
      <c r="S343" s="76"/>
      <c r="T343" s="76"/>
      <c r="U343" s="76"/>
      <c r="V343" s="76"/>
      <c r="W343" s="76">
        <v>5</v>
      </c>
      <c r="X343" s="76">
        <v>1.3</v>
      </c>
      <c r="Y343" s="195">
        <f t="shared" si="15"/>
        <v>1</v>
      </c>
      <c r="Z343" s="76">
        <f t="shared" si="16"/>
        <v>1</v>
      </c>
      <c r="AA343" s="76" t="str">
        <f t="shared" si="17"/>
        <v>-</v>
      </c>
    </row>
    <row r="344" spans="2:27" x14ac:dyDescent="0.3">
      <c r="B344" s="76" t="s">
        <v>532</v>
      </c>
      <c r="C344" s="76" t="s">
        <v>228</v>
      </c>
      <c r="D344" s="76" t="s">
        <v>273</v>
      </c>
      <c r="E344" s="76">
        <v>1</v>
      </c>
      <c r="F344" s="76">
        <v>2</v>
      </c>
      <c r="G344" s="76" t="s">
        <v>106</v>
      </c>
      <c r="H344" s="76" t="s">
        <v>106</v>
      </c>
      <c r="I344" s="76">
        <v>1</v>
      </c>
      <c r="J344" s="76" t="s">
        <v>106</v>
      </c>
      <c r="K344" s="76" t="s">
        <v>106</v>
      </c>
      <c r="L344" s="76">
        <v>1</v>
      </c>
      <c r="M344" s="76" t="s">
        <v>106</v>
      </c>
      <c r="N344" s="76" t="s">
        <v>106</v>
      </c>
      <c r="O344" s="76" t="s">
        <v>106</v>
      </c>
      <c r="P344" s="76" t="s">
        <v>106</v>
      </c>
      <c r="Q344" s="76"/>
      <c r="R344" s="76"/>
      <c r="S344" s="76"/>
      <c r="T344" s="76"/>
      <c r="U344" s="76"/>
      <c r="V344" s="76"/>
      <c r="W344" s="76">
        <v>5</v>
      </c>
      <c r="X344" s="76">
        <v>1.3</v>
      </c>
      <c r="Y344" s="195" t="e">
        <f t="shared" si="15"/>
        <v>#DIV/0!</v>
      </c>
      <c r="Z344" s="76" t="str">
        <f t="shared" si="16"/>
        <v>-</v>
      </c>
      <c r="AA344" s="76" t="str">
        <f t="shared" si="17"/>
        <v/>
      </c>
    </row>
    <row r="345" spans="2:27" x14ac:dyDescent="0.3">
      <c r="B345" s="76" t="s">
        <v>536</v>
      </c>
      <c r="C345" s="76" t="s">
        <v>287</v>
      </c>
      <c r="D345" s="76" t="s">
        <v>353</v>
      </c>
      <c r="E345" s="76">
        <v>0</v>
      </c>
      <c r="F345" s="76">
        <v>0</v>
      </c>
      <c r="G345" s="76">
        <v>1</v>
      </c>
      <c r="H345" s="76">
        <v>3</v>
      </c>
      <c r="I345" s="76" t="s">
        <v>106</v>
      </c>
      <c r="J345" s="76" t="s">
        <v>106</v>
      </c>
      <c r="K345" s="76">
        <v>0</v>
      </c>
      <c r="L345" s="76">
        <v>0</v>
      </c>
      <c r="M345" s="76" t="s">
        <v>106</v>
      </c>
      <c r="N345" s="76" t="s">
        <v>106</v>
      </c>
      <c r="O345" s="76">
        <v>1</v>
      </c>
      <c r="P345" s="76" t="s">
        <v>106</v>
      </c>
      <c r="Q345" s="76"/>
      <c r="R345" s="76"/>
      <c r="S345" s="76"/>
      <c r="T345" s="76"/>
      <c r="U345" s="76"/>
      <c r="V345" s="76"/>
      <c r="W345" s="76">
        <v>5</v>
      </c>
      <c r="X345" s="76">
        <v>0.7</v>
      </c>
      <c r="Y345" s="195">
        <f t="shared" si="15"/>
        <v>1</v>
      </c>
      <c r="Z345" s="76" t="str">
        <f t="shared" si="16"/>
        <v>-</v>
      </c>
      <c r="AA345" s="76" t="str">
        <f t="shared" si="17"/>
        <v>+</v>
      </c>
    </row>
    <row r="346" spans="2:27" x14ac:dyDescent="0.3">
      <c r="B346" s="76" t="s">
        <v>537</v>
      </c>
      <c r="C346" s="76" t="s">
        <v>247</v>
      </c>
      <c r="D346" s="76" t="s">
        <v>281</v>
      </c>
      <c r="E346" s="76">
        <v>2</v>
      </c>
      <c r="F346" s="76">
        <v>1</v>
      </c>
      <c r="G346" s="76" t="s">
        <v>106</v>
      </c>
      <c r="H346" s="76">
        <v>1</v>
      </c>
      <c r="I346" s="76">
        <v>0</v>
      </c>
      <c r="J346" s="76" t="s">
        <v>106</v>
      </c>
      <c r="K346" s="76" t="s">
        <v>106</v>
      </c>
      <c r="L346" s="76">
        <v>1</v>
      </c>
      <c r="M346" s="76" t="s">
        <v>966</v>
      </c>
      <c r="N346" s="76" t="s">
        <v>106</v>
      </c>
      <c r="O346" s="76" t="s">
        <v>106</v>
      </c>
      <c r="P346" s="76" t="s">
        <v>106</v>
      </c>
      <c r="Q346" s="76"/>
      <c r="R346" s="76"/>
      <c r="S346" s="76"/>
      <c r="T346" s="76"/>
      <c r="U346" s="76"/>
      <c r="V346" s="76"/>
      <c r="W346" s="76">
        <v>5</v>
      </c>
      <c r="X346" s="76">
        <v>1</v>
      </c>
      <c r="Y346" s="195" t="e">
        <f t="shared" si="15"/>
        <v>#DIV/0!</v>
      </c>
      <c r="Z346" s="76" t="str">
        <f t="shared" si="16"/>
        <v>-</v>
      </c>
      <c r="AA346" s="76" t="str">
        <f t="shared" si="17"/>
        <v/>
      </c>
    </row>
    <row r="347" spans="2:27" x14ac:dyDescent="0.3">
      <c r="B347" s="76" t="s">
        <v>513</v>
      </c>
      <c r="C347" s="76" t="s">
        <v>287</v>
      </c>
      <c r="D347" s="76" t="s">
        <v>231</v>
      </c>
      <c r="E347" s="76">
        <v>1</v>
      </c>
      <c r="F347" s="76" t="s">
        <v>106</v>
      </c>
      <c r="G347" s="76">
        <v>3</v>
      </c>
      <c r="H347" s="76">
        <v>1</v>
      </c>
      <c r="I347" s="76" t="s">
        <v>106</v>
      </c>
      <c r="J347" s="76">
        <v>0</v>
      </c>
      <c r="K347" s="76" t="s">
        <v>966</v>
      </c>
      <c r="L347" s="76">
        <v>0</v>
      </c>
      <c r="M347" s="76" t="s">
        <v>106</v>
      </c>
      <c r="N347" s="76">
        <v>0</v>
      </c>
      <c r="O347" s="76" t="s">
        <v>106</v>
      </c>
      <c r="P347" s="76" t="s">
        <v>106</v>
      </c>
      <c r="Q347" s="76"/>
      <c r="R347" s="76"/>
      <c r="S347" s="76"/>
      <c r="T347" s="76"/>
      <c r="U347" s="76"/>
      <c r="V347" s="76"/>
      <c r="W347" s="76">
        <v>5</v>
      </c>
      <c r="X347" s="76">
        <v>0.8</v>
      </c>
      <c r="Y347" s="195">
        <f t="shared" si="15"/>
        <v>0</v>
      </c>
      <c r="Z347" s="76" t="str">
        <f t="shared" si="16"/>
        <v>-</v>
      </c>
      <c r="AA347" s="76" t="str">
        <f t="shared" si="17"/>
        <v>+</v>
      </c>
    </row>
    <row r="348" spans="2:27" x14ac:dyDescent="0.3">
      <c r="B348" s="76" t="s">
        <v>613</v>
      </c>
      <c r="C348" s="76" t="s">
        <v>228</v>
      </c>
      <c r="D348" s="76" t="s">
        <v>321</v>
      </c>
      <c r="E348" s="76">
        <v>1</v>
      </c>
      <c r="F348" s="76" t="s">
        <v>106</v>
      </c>
      <c r="G348" s="76" t="s">
        <v>106</v>
      </c>
      <c r="H348" s="76" t="s">
        <v>106</v>
      </c>
      <c r="I348" s="76">
        <v>0</v>
      </c>
      <c r="J348" s="76" t="s">
        <v>966</v>
      </c>
      <c r="K348" s="76">
        <v>2</v>
      </c>
      <c r="L348" s="76">
        <v>1</v>
      </c>
      <c r="M348" s="76">
        <v>1</v>
      </c>
      <c r="N348" s="76" t="s">
        <v>106</v>
      </c>
      <c r="O348" s="76" t="s">
        <v>106</v>
      </c>
      <c r="P348" s="76">
        <v>0</v>
      </c>
      <c r="Q348" s="76"/>
      <c r="R348" s="76"/>
      <c r="S348" s="76"/>
      <c r="T348" s="76"/>
      <c r="U348" s="76"/>
      <c r="V348" s="76"/>
      <c r="W348" s="76">
        <v>5</v>
      </c>
      <c r="X348" s="76">
        <v>0.8</v>
      </c>
      <c r="Y348" s="195">
        <f t="shared" si="15"/>
        <v>0</v>
      </c>
      <c r="Z348" s="76">
        <f t="shared" si="16"/>
        <v>0</v>
      </c>
      <c r="AA348" s="76" t="str">
        <f t="shared" si="17"/>
        <v>-</v>
      </c>
    </row>
    <row r="349" spans="2:27" x14ac:dyDescent="0.3">
      <c r="B349" s="76" t="s">
        <v>517</v>
      </c>
      <c r="C349" s="76" t="s">
        <v>228</v>
      </c>
      <c r="D349" s="76" t="s">
        <v>233</v>
      </c>
      <c r="E349" s="76">
        <v>3</v>
      </c>
      <c r="F349" s="76" t="s">
        <v>106</v>
      </c>
      <c r="G349" s="76">
        <v>2</v>
      </c>
      <c r="H349" s="76" t="s">
        <v>106</v>
      </c>
      <c r="I349" s="76" t="s">
        <v>106</v>
      </c>
      <c r="J349" s="76" t="s">
        <v>106</v>
      </c>
      <c r="K349" s="76" t="s">
        <v>106</v>
      </c>
      <c r="L349" s="76" t="s">
        <v>106</v>
      </c>
      <c r="M349" s="76" t="s">
        <v>106</v>
      </c>
      <c r="N349" s="76" t="s">
        <v>106</v>
      </c>
      <c r="O349" s="76" t="s">
        <v>106</v>
      </c>
      <c r="P349" s="76" t="s">
        <v>106</v>
      </c>
      <c r="Q349" s="76"/>
      <c r="R349" s="76"/>
      <c r="S349" s="76"/>
      <c r="T349" s="76"/>
      <c r="U349" s="76"/>
      <c r="V349" s="76"/>
      <c r="W349" s="76">
        <v>5</v>
      </c>
      <c r="X349" s="76">
        <v>2.5</v>
      </c>
      <c r="Y349" s="195" t="e">
        <f t="shared" si="15"/>
        <v>#DIV/0!</v>
      </c>
      <c r="Z349" s="76" t="str">
        <f t="shared" si="16"/>
        <v>-</v>
      </c>
      <c r="AA349" s="76" t="str">
        <f t="shared" si="17"/>
        <v/>
      </c>
    </row>
    <row r="350" spans="2:27" x14ac:dyDescent="0.3">
      <c r="B350" s="76" t="s">
        <v>518</v>
      </c>
      <c r="C350" s="76" t="s">
        <v>287</v>
      </c>
      <c r="D350" s="76" t="s">
        <v>263</v>
      </c>
      <c r="E350" s="76">
        <v>3</v>
      </c>
      <c r="F350" s="76">
        <v>0</v>
      </c>
      <c r="G350" s="76">
        <v>1</v>
      </c>
      <c r="H350" s="76">
        <v>1</v>
      </c>
      <c r="I350" s="76">
        <v>0</v>
      </c>
      <c r="J350" s="76" t="s">
        <v>106</v>
      </c>
      <c r="K350" s="76" t="s">
        <v>106</v>
      </c>
      <c r="L350" s="76" t="s">
        <v>106</v>
      </c>
      <c r="M350" s="76" t="s">
        <v>106</v>
      </c>
      <c r="N350" s="76" t="s">
        <v>106</v>
      </c>
      <c r="O350" s="76" t="s">
        <v>966</v>
      </c>
      <c r="P350" s="76" t="s">
        <v>106</v>
      </c>
      <c r="Q350" s="76"/>
      <c r="R350" s="76"/>
      <c r="S350" s="76"/>
      <c r="T350" s="76"/>
      <c r="U350" s="76"/>
      <c r="V350" s="76"/>
      <c r="W350" s="76">
        <v>5</v>
      </c>
      <c r="X350" s="76">
        <v>1</v>
      </c>
      <c r="Y350" s="195" t="e">
        <f t="shared" si="15"/>
        <v>#DIV/0!</v>
      </c>
      <c r="Z350" s="76" t="str">
        <f t="shared" si="16"/>
        <v>-</v>
      </c>
      <c r="AA350" s="76" t="str">
        <f t="shared" si="17"/>
        <v/>
      </c>
    </row>
    <row r="351" spans="2:27" x14ac:dyDescent="0.3">
      <c r="B351" s="76" t="s">
        <v>526</v>
      </c>
      <c r="C351" s="76" t="s">
        <v>228</v>
      </c>
      <c r="D351" s="76" t="s">
        <v>299</v>
      </c>
      <c r="E351" s="76" t="s">
        <v>106</v>
      </c>
      <c r="F351" s="76" t="s">
        <v>106</v>
      </c>
      <c r="G351" s="76">
        <v>4</v>
      </c>
      <c r="H351" s="76">
        <v>1</v>
      </c>
      <c r="I351" s="76" t="s">
        <v>106</v>
      </c>
      <c r="J351" s="76" t="s">
        <v>106</v>
      </c>
      <c r="K351" s="76" t="s">
        <v>106</v>
      </c>
      <c r="L351" s="76" t="s">
        <v>106</v>
      </c>
      <c r="M351" s="76" t="s">
        <v>106</v>
      </c>
      <c r="N351" s="76" t="s">
        <v>106</v>
      </c>
      <c r="O351" s="76" t="s">
        <v>966</v>
      </c>
      <c r="P351" s="76" t="s">
        <v>106</v>
      </c>
      <c r="Q351" s="76"/>
      <c r="R351" s="76"/>
      <c r="S351" s="76"/>
      <c r="T351" s="76"/>
      <c r="U351" s="76"/>
      <c r="V351" s="76"/>
      <c r="W351" s="76">
        <v>5</v>
      </c>
      <c r="X351" s="76">
        <v>2.5</v>
      </c>
      <c r="Y351" s="195" t="e">
        <f t="shared" si="15"/>
        <v>#DIV/0!</v>
      </c>
      <c r="Z351" s="76" t="str">
        <f t="shared" si="16"/>
        <v>-</v>
      </c>
      <c r="AA351" s="76" t="str">
        <f t="shared" si="17"/>
        <v/>
      </c>
    </row>
    <row r="352" spans="2:27" x14ac:dyDescent="0.3">
      <c r="B352" s="76" t="s">
        <v>636</v>
      </c>
      <c r="C352" s="76" t="s">
        <v>228</v>
      </c>
      <c r="D352" s="76" t="s">
        <v>353</v>
      </c>
      <c r="E352" s="76" t="s">
        <v>106</v>
      </c>
      <c r="F352" s="76" t="s">
        <v>106</v>
      </c>
      <c r="G352" s="76" t="s">
        <v>106</v>
      </c>
      <c r="H352" s="76">
        <v>0</v>
      </c>
      <c r="I352" s="76">
        <v>1</v>
      </c>
      <c r="J352" s="76">
        <v>1</v>
      </c>
      <c r="K352" s="76" t="s">
        <v>106</v>
      </c>
      <c r="L352" s="76">
        <v>3</v>
      </c>
      <c r="M352" s="76" t="s">
        <v>106</v>
      </c>
      <c r="N352" s="76" t="s">
        <v>106</v>
      </c>
      <c r="O352" s="76">
        <v>0</v>
      </c>
      <c r="P352" s="76">
        <v>0</v>
      </c>
      <c r="Q352" s="76"/>
      <c r="R352" s="76"/>
      <c r="S352" s="76"/>
      <c r="T352" s="76"/>
      <c r="U352" s="76"/>
      <c r="V352" s="76"/>
      <c r="W352" s="76">
        <v>5</v>
      </c>
      <c r="X352" s="76">
        <v>0.8</v>
      </c>
      <c r="Y352" s="195">
        <f t="shared" si="15"/>
        <v>0</v>
      </c>
      <c r="Z352" s="76">
        <f t="shared" si="16"/>
        <v>0</v>
      </c>
      <c r="AA352" s="76" t="str">
        <f t="shared" si="17"/>
        <v>-</v>
      </c>
    </row>
    <row r="353" spans="2:27" x14ac:dyDescent="0.3">
      <c r="B353" s="76" t="s">
        <v>972</v>
      </c>
      <c r="C353" s="76" t="s">
        <v>228</v>
      </c>
      <c r="D353" s="76" t="s">
        <v>265</v>
      </c>
      <c r="E353" s="76" t="s">
        <v>106</v>
      </c>
      <c r="F353" s="76" t="s">
        <v>106</v>
      </c>
      <c r="G353" s="76" t="s">
        <v>106</v>
      </c>
      <c r="H353" s="76" t="s">
        <v>106</v>
      </c>
      <c r="I353" s="76" t="s">
        <v>106</v>
      </c>
      <c r="J353" s="76">
        <v>1</v>
      </c>
      <c r="K353" s="76">
        <v>1</v>
      </c>
      <c r="L353" s="76">
        <v>0</v>
      </c>
      <c r="M353" s="76">
        <v>1</v>
      </c>
      <c r="N353" s="76">
        <v>2</v>
      </c>
      <c r="O353" s="76" t="s">
        <v>106</v>
      </c>
      <c r="P353" s="76">
        <v>0</v>
      </c>
      <c r="Q353" s="76"/>
      <c r="R353" s="76"/>
      <c r="S353" s="76"/>
      <c r="T353" s="76"/>
      <c r="U353" s="76"/>
      <c r="V353" s="76"/>
      <c r="W353" s="76">
        <v>5</v>
      </c>
      <c r="X353" s="76">
        <v>0.8</v>
      </c>
      <c r="Y353" s="195">
        <f t="shared" si="15"/>
        <v>1</v>
      </c>
      <c r="Z353" s="76">
        <f t="shared" si="16"/>
        <v>0</v>
      </c>
      <c r="AA353" s="76" t="str">
        <f t="shared" si="17"/>
        <v>Lock</v>
      </c>
    </row>
    <row r="354" spans="2:27" x14ac:dyDescent="0.3">
      <c r="B354" s="76" t="s">
        <v>965</v>
      </c>
      <c r="C354" s="76" t="s">
        <v>287</v>
      </c>
      <c r="D354" s="76" t="s">
        <v>229</v>
      </c>
      <c r="E354" s="76" t="s">
        <v>106</v>
      </c>
      <c r="F354" s="76" t="s">
        <v>106</v>
      </c>
      <c r="G354" s="76" t="s">
        <v>106</v>
      </c>
      <c r="H354" s="76" t="s">
        <v>106</v>
      </c>
      <c r="I354" s="76" t="s">
        <v>106</v>
      </c>
      <c r="J354" s="76">
        <v>1</v>
      </c>
      <c r="K354" s="76" t="s">
        <v>966</v>
      </c>
      <c r="L354" s="76">
        <v>4</v>
      </c>
      <c r="M354" s="76" t="s">
        <v>106</v>
      </c>
      <c r="N354" s="76" t="s">
        <v>106</v>
      </c>
      <c r="O354" s="76" t="s">
        <v>106</v>
      </c>
      <c r="P354" s="76" t="s">
        <v>106</v>
      </c>
      <c r="Q354" s="76"/>
      <c r="R354" s="76"/>
      <c r="S354" s="76"/>
      <c r="T354" s="76"/>
      <c r="U354" s="76"/>
      <c r="V354" s="76"/>
      <c r="W354" s="76">
        <v>5</v>
      </c>
      <c r="X354" s="76">
        <v>2.5</v>
      </c>
      <c r="Y354" s="195" t="e">
        <f t="shared" si="15"/>
        <v>#DIV/0!</v>
      </c>
      <c r="Z354" s="76" t="str">
        <f t="shared" si="16"/>
        <v>-</v>
      </c>
      <c r="AA354" s="76" t="str">
        <f t="shared" si="17"/>
        <v/>
      </c>
    </row>
    <row r="355" spans="2:27" x14ac:dyDescent="0.3">
      <c r="B355" s="76" t="s">
        <v>970</v>
      </c>
      <c r="C355" s="76" t="s">
        <v>228</v>
      </c>
      <c r="D355" s="76" t="s">
        <v>353</v>
      </c>
      <c r="E355" s="76" t="s">
        <v>106</v>
      </c>
      <c r="F355" s="76" t="s">
        <v>106</v>
      </c>
      <c r="G355" s="76" t="s">
        <v>106</v>
      </c>
      <c r="H355" s="76" t="s">
        <v>106</v>
      </c>
      <c r="I355" s="76" t="s">
        <v>106</v>
      </c>
      <c r="J355" s="76" t="s">
        <v>106</v>
      </c>
      <c r="K355" s="76">
        <v>1</v>
      </c>
      <c r="L355" s="76">
        <v>2</v>
      </c>
      <c r="M355" s="76">
        <v>2</v>
      </c>
      <c r="N355" s="76" t="s">
        <v>106</v>
      </c>
      <c r="O355" s="76" t="s">
        <v>106</v>
      </c>
      <c r="P355" s="76" t="s">
        <v>106</v>
      </c>
      <c r="Q355" s="76"/>
      <c r="R355" s="76"/>
      <c r="S355" s="76"/>
      <c r="T355" s="76"/>
      <c r="U355" s="76"/>
      <c r="V355" s="76"/>
      <c r="W355" s="76">
        <v>5</v>
      </c>
      <c r="X355" s="76">
        <v>1.7</v>
      </c>
      <c r="Y355" s="195" t="e">
        <f t="shared" si="15"/>
        <v>#DIV/0!</v>
      </c>
      <c r="Z355" s="76" t="str">
        <f t="shared" si="16"/>
        <v>-</v>
      </c>
      <c r="AA355" s="76" t="str">
        <f t="shared" si="17"/>
        <v/>
      </c>
    </row>
    <row r="356" spans="2:27" x14ac:dyDescent="0.3">
      <c r="B356" s="76" t="s">
        <v>980</v>
      </c>
      <c r="C356" s="76" t="s">
        <v>247</v>
      </c>
      <c r="D356" s="76" t="s">
        <v>278</v>
      </c>
      <c r="E356" s="76" t="s">
        <v>106</v>
      </c>
      <c r="F356" s="76" t="s">
        <v>106</v>
      </c>
      <c r="G356" s="76" t="s">
        <v>106</v>
      </c>
      <c r="H356" s="76" t="s">
        <v>106</v>
      </c>
      <c r="I356" s="76" t="s">
        <v>106</v>
      </c>
      <c r="J356" s="76" t="s">
        <v>966</v>
      </c>
      <c r="K356" s="76" t="s">
        <v>106</v>
      </c>
      <c r="L356" s="76">
        <v>1</v>
      </c>
      <c r="M356" s="76">
        <v>2</v>
      </c>
      <c r="N356" s="76">
        <v>1</v>
      </c>
      <c r="O356" s="76" t="s">
        <v>106</v>
      </c>
      <c r="P356" s="76">
        <v>1</v>
      </c>
      <c r="Q356" s="76"/>
      <c r="R356" s="76"/>
      <c r="S356" s="76"/>
      <c r="T356" s="76"/>
      <c r="U356" s="76"/>
      <c r="V356" s="76"/>
      <c r="W356" s="76">
        <v>5</v>
      </c>
      <c r="X356" s="76">
        <v>1.3</v>
      </c>
      <c r="Y356" s="195">
        <f t="shared" si="15"/>
        <v>1</v>
      </c>
      <c r="Z356" s="76">
        <f t="shared" si="16"/>
        <v>1</v>
      </c>
      <c r="AA356" s="76" t="str">
        <f t="shared" si="17"/>
        <v>-</v>
      </c>
    </row>
    <row r="357" spans="2:27" x14ac:dyDescent="0.3">
      <c r="B357" s="76" t="s">
        <v>962</v>
      </c>
      <c r="C357" s="76" t="s">
        <v>287</v>
      </c>
      <c r="D357" s="76" t="s">
        <v>245</v>
      </c>
      <c r="E357" s="76" t="s">
        <v>106</v>
      </c>
      <c r="F357" s="76" t="s">
        <v>106</v>
      </c>
      <c r="G357" s="76" t="s">
        <v>106</v>
      </c>
      <c r="H357" s="76" t="s">
        <v>106</v>
      </c>
      <c r="I357" s="76" t="s">
        <v>106</v>
      </c>
      <c r="J357" s="76" t="s">
        <v>106</v>
      </c>
      <c r="K357" s="76" t="s">
        <v>106</v>
      </c>
      <c r="L357" s="76">
        <v>2</v>
      </c>
      <c r="M357" s="76" t="s">
        <v>966</v>
      </c>
      <c r="N357" s="76">
        <v>0</v>
      </c>
      <c r="O357" s="76">
        <v>3</v>
      </c>
      <c r="P357" s="76" t="s">
        <v>106</v>
      </c>
      <c r="Q357" s="76"/>
      <c r="R357" s="76"/>
      <c r="S357" s="76"/>
      <c r="T357" s="76"/>
      <c r="U357" s="76"/>
      <c r="V357" s="76"/>
      <c r="W357" s="76">
        <v>5</v>
      </c>
      <c r="X357" s="76">
        <v>1.7</v>
      </c>
      <c r="Y357" s="195">
        <f t="shared" si="15"/>
        <v>1.5</v>
      </c>
      <c r="Z357" s="76" t="str">
        <f t="shared" si="16"/>
        <v>-</v>
      </c>
      <c r="AA357" s="76" t="str">
        <f t="shared" si="17"/>
        <v>+</v>
      </c>
    </row>
    <row r="358" spans="2:27" x14ac:dyDescent="0.3">
      <c r="B358" s="76" t="s">
        <v>1254</v>
      </c>
      <c r="C358" s="76" t="s">
        <v>287</v>
      </c>
      <c r="D358" s="76" t="s">
        <v>285</v>
      </c>
      <c r="E358" s="76" t="s">
        <v>106</v>
      </c>
      <c r="F358" s="76" t="s">
        <v>106</v>
      </c>
      <c r="G358" s="76" t="s">
        <v>106</v>
      </c>
      <c r="H358" s="76" t="s">
        <v>106</v>
      </c>
      <c r="I358" s="76" t="s">
        <v>106</v>
      </c>
      <c r="J358" s="76" t="s">
        <v>106</v>
      </c>
      <c r="K358" s="76" t="s">
        <v>106</v>
      </c>
      <c r="L358" s="76" t="s">
        <v>106</v>
      </c>
      <c r="M358" s="76">
        <v>5</v>
      </c>
      <c r="N358" s="76">
        <v>0</v>
      </c>
      <c r="O358" s="76" t="s">
        <v>106</v>
      </c>
      <c r="P358" s="76" t="s">
        <v>106</v>
      </c>
      <c r="Q358" s="76"/>
      <c r="R358" s="76"/>
      <c r="S358" s="76"/>
      <c r="T358" s="76"/>
      <c r="U358" s="76"/>
      <c r="V358" s="76"/>
      <c r="W358" s="76">
        <v>5</v>
      </c>
      <c r="X358" s="76">
        <v>2.5</v>
      </c>
      <c r="Y358" s="195">
        <f t="shared" si="15"/>
        <v>0</v>
      </c>
      <c r="Z358" s="76" t="str">
        <f t="shared" si="16"/>
        <v>-</v>
      </c>
      <c r="AA358" s="76" t="str">
        <f t="shared" si="17"/>
        <v>+</v>
      </c>
    </row>
    <row r="359" spans="2:27" x14ac:dyDescent="0.3">
      <c r="B359" s="76" t="s">
        <v>1424</v>
      </c>
      <c r="C359" s="76" t="s">
        <v>247</v>
      </c>
      <c r="D359" s="76" t="s">
        <v>229</v>
      </c>
      <c r="E359" s="76" t="s">
        <v>106</v>
      </c>
      <c r="F359" s="76" t="s">
        <v>106</v>
      </c>
      <c r="G359" s="76" t="s">
        <v>106</v>
      </c>
      <c r="H359" s="76" t="s">
        <v>106</v>
      </c>
      <c r="I359" s="76" t="s">
        <v>106</v>
      </c>
      <c r="J359" s="76" t="s">
        <v>106</v>
      </c>
      <c r="K359" s="76" t="s">
        <v>966</v>
      </c>
      <c r="L359" s="76" t="s">
        <v>106</v>
      </c>
      <c r="M359" s="76">
        <v>1</v>
      </c>
      <c r="N359" s="76">
        <v>2</v>
      </c>
      <c r="O359" s="76" t="s">
        <v>106</v>
      </c>
      <c r="P359" s="76">
        <v>2</v>
      </c>
      <c r="Q359" s="76"/>
      <c r="R359" s="76"/>
      <c r="S359" s="76"/>
      <c r="T359" s="76"/>
      <c r="U359" s="76"/>
      <c r="V359" s="76"/>
      <c r="W359" s="76">
        <v>5</v>
      </c>
      <c r="X359" s="76">
        <v>1.7</v>
      </c>
      <c r="Y359" s="195">
        <f t="shared" si="15"/>
        <v>2</v>
      </c>
      <c r="Z359" s="76">
        <f t="shared" si="16"/>
        <v>2</v>
      </c>
      <c r="AA359" s="76" t="str">
        <f t="shared" si="17"/>
        <v>+</v>
      </c>
    </row>
    <row r="360" spans="2:27" x14ac:dyDescent="0.3">
      <c r="B360" s="76" t="s">
        <v>1399</v>
      </c>
      <c r="C360" s="76" t="s">
        <v>228</v>
      </c>
      <c r="D360" s="76" t="s">
        <v>249</v>
      </c>
      <c r="E360" s="76" t="s">
        <v>106</v>
      </c>
      <c r="F360" s="76" t="s">
        <v>106</v>
      </c>
      <c r="G360" s="76" t="s">
        <v>106</v>
      </c>
      <c r="H360" s="76" t="s">
        <v>106</v>
      </c>
      <c r="I360" s="76" t="s">
        <v>106</v>
      </c>
      <c r="J360" s="76" t="s">
        <v>106</v>
      </c>
      <c r="K360" s="76" t="s">
        <v>106</v>
      </c>
      <c r="L360" s="76" t="s">
        <v>106</v>
      </c>
      <c r="M360" s="76">
        <v>2</v>
      </c>
      <c r="N360" s="76" t="s">
        <v>966</v>
      </c>
      <c r="O360" s="76" t="s">
        <v>106</v>
      </c>
      <c r="P360" s="76">
        <v>3</v>
      </c>
      <c r="Q360" s="76"/>
      <c r="R360" s="76"/>
      <c r="S360" s="76"/>
      <c r="T360" s="76"/>
      <c r="U360" s="76"/>
      <c r="V360" s="76"/>
      <c r="W360" s="76">
        <v>5</v>
      </c>
      <c r="X360" s="76">
        <v>2.5</v>
      </c>
      <c r="Y360" s="195">
        <f t="shared" si="15"/>
        <v>3</v>
      </c>
      <c r="Z360" s="76">
        <f t="shared" si="16"/>
        <v>3</v>
      </c>
      <c r="AA360" s="76" t="str">
        <f t="shared" si="17"/>
        <v>+</v>
      </c>
    </row>
    <row r="361" spans="2:27" x14ac:dyDescent="0.3">
      <c r="B361" s="76" t="s">
        <v>649</v>
      </c>
      <c r="C361" s="76" t="s">
        <v>228</v>
      </c>
      <c r="D361" s="76" t="s">
        <v>241</v>
      </c>
      <c r="E361" s="76">
        <v>0</v>
      </c>
      <c r="F361" s="76">
        <v>0</v>
      </c>
      <c r="G361" s="76">
        <v>0</v>
      </c>
      <c r="H361" s="76">
        <v>0</v>
      </c>
      <c r="I361" s="76" t="s">
        <v>106</v>
      </c>
      <c r="J361" s="76">
        <v>0</v>
      </c>
      <c r="K361" s="76">
        <v>0</v>
      </c>
      <c r="L361" s="76">
        <v>0</v>
      </c>
      <c r="M361" s="76" t="s">
        <v>966</v>
      </c>
      <c r="N361" s="76">
        <v>1</v>
      </c>
      <c r="O361" s="76">
        <v>3</v>
      </c>
      <c r="P361" s="76">
        <v>0</v>
      </c>
      <c r="Q361" s="76"/>
      <c r="R361" s="76"/>
      <c r="S361" s="76"/>
      <c r="T361" s="76"/>
      <c r="U361" s="76"/>
      <c r="V361" s="76"/>
      <c r="W361" s="76">
        <v>4</v>
      </c>
      <c r="X361" s="76">
        <v>0.4</v>
      </c>
      <c r="Y361" s="195">
        <f t="shared" si="15"/>
        <v>1.3333333333333333</v>
      </c>
      <c r="Z361" s="76">
        <f t="shared" si="16"/>
        <v>0</v>
      </c>
      <c r="AA361" s="76" t="str">
        <f t="shared" si="17"/>
        <v>Lock</v>
      </c>
    </row>
    <row r="362" spans="2:27" x14ac:dyDescent="0.3">
      <c r="B362" s="76" t="s">
        <v>534</v>
      </c>
      <c r="C362" s="76" t="s">
        <v>287</v>
      </c>
      <c r="D362" s="76" t="s">
        <v>324</v>
      </c>
      <c r="E362" s="76">
        <v>4</v>
      </c>
      <c r="F362" s="76" t="s">
        <v>106</v>
      </c>
      <c r="G362" s="76" t="s">
        <v>106</v>
      </c>
      <c r="H362" s="76" t="s">
        <v>106</v>
      </c>
      <c r="I362" s="76" t="s">
        <v>106</v>
      </c>
      <c r="J362" s="76" t="s">
        <v>106</v>
      </c>
      <c r="K362" s="76" t="s">
        <v>106</v>
      </c>
      <c r="L362" s="76" t="s">
        <v>106</v>
      </c>
      <c r="M362" s="76" t="s">
        <v>106</v>
      </c>
      <c r="N362" s="76" t="s">
        <v>966</v>
      </c>
      <c r="O362" s="76" t="s">
        <v>106</v>
      </c>
      <c r="P362" s="76" t="s">
        <v>106</v>
      </c>
      <c r="Q362" s="76"/>
      <c r="R362" s="76"/>
      <c r="S362" s="76"/>
      <c r="T362" s="76"/>
      <c r="U362" s="76"/>
      <c r="V362" s="76"/>
      <c r="W362" s="76">
        <v>4</v>
      </c>
      <c r="X362" s="76">
        <v>4</v>
      </c>
      <c r="Y362" s="195" t="e">
        <f t="shared" si="15"/>
        <v>#DIV/0!</v>
      </c>
      <c r="Z362" s="76" t="str">
        <f t="shared" si="16"/>
        <v>-</v>
      </c>
      <c r="AA362" s="76" t="str">
        <f t="shared" si="17"/>
        <v/>
      </c>
    </row>
    <row r="363" spans="2:27" x14ac:dyDescent="0.3">
      <c r="B363" s="76" t="s">
        <v>652</v>
      </c>
      <c r="C363" s="76" t="s">
        <v>287</v>
      </c>
      <c r="D363" s="76" t="s">
        <v>281</v>
      </c>
      <c r="E363" s="76">
        <v>0</v>
      </c>
      <c r="F363" s="76" t="s">
        <v>106</v>
      </c>
      <c r="G363" s="76" t="s">
        <v>106</v>
      </c>
      <c r="H363" s="76" t="s">
        <v>106</v>
      </c>
      <c r="I363" s="76" t="s">
        <v>106</v>
      </c>
      <c r="J363" s="76" t="s">
        <v>106</v>
      </c>
      <c r="K363" s="76" t="s">
        <v>106</v>
      </c>
      <c r="L363" s="76" t="s">
        <v>106</v>
      </c>
      <c r="M363" s="76" t="s">
        <v>966</v>
      </c>
      <c r="N363" s="76">
        <v>2</v>
      </c>
      <c r="O363" s="76">
        <v>0</v>
      </c>
      <c r="P363" s="76">
        <v>2</v>
      </c>
      <c r="Q363" s="76"/>
      <c r="R363" s="76"/>
      <c r="S363" s="76"/>
      <c r="T363" s="76"/>
      <c r="U363" s="76"/>
      <c r="V363" s="76"/>
      <c r="W363" s="76">
        <v>4</v>
      </c>
      <c r="X363" s="76">
        <v>1</v>
      </c>
      <c r="Y363" s="195">
        <f t="shared" si="15"/>
        <v>1.3333333333333333</v>
      </c>
      <c r="Z363" s="76">
        <f t="shared" si="16"/>
        <v>2</v>
      </c>
      <c r="AA363" s="76" t="str">
        <f t="shared" si="17"/>
        <v>+</v>
      </c>
    </row>
    <row r="364" spans="2:27" x14ac:dyDescent="0.3">
      <c r="B364" s="76" t="s">
        <v>612</v>
      </c>
      <c r="C364" s="76" t="s">
        <v>247</v>
      </c>
      <c r="D364" s="76" t="s">
        <v>257</v>
      </c>
      <c r="E364" s="76">
        <v>1</v>
      </c>
      <c r="F364" s="76" t="s">
        <v>106</v>
      </c>
      <c r="G364" s="76" t="s">
        <v>106</v>
      </c>
      <c r="H364" s="76" t="s">
        <v>106</v>
      </c>
      <c r="I364" s="76" t="s">
        <v>106</v>
      </c>
      <c r="J364" s="76" t="s">
        <v>106</v>
      </c>
      <c r="K364" s="76" t="s">
        <v>106</v>
      </c>
      <c r="L364" s="76" t="s">
        <v>966</v>
      </c>
      <c r="M364" s="76">
        <v>2</v>
      </c>
      <c r="N364" s="76">
        <v>1</v>
      </c>
      <c r="O364" s="76" t="s">
        <v>106</v>
      </c>
      <c r="P364" s="76" t="s">
        <v>106</v>
      </c>
      <c r="Q364" s="76"/>
      <c r="R364" s="76"/>
      <c r="S364" s="76"/>
      <c r="T364" s="76"/>
      <c r="U364" s="76"/>
      <c r="V364" s="76"/>
      <c r="W364" s="76">
        <v>4</v>
      </c>
      <c r="X364" s="76">
        <v>1.3</v>
      </c>
      <c r="Y364" s="195">
        <f t="shared" si="15"/>
        <v>1</v>
      </c>
      <c r="Z364" s="76" t="str">
        <f t="shared" si="16"/>
        <v>-</v>
      </c>
      <c r="AA364" s="76" t="str">
        <f t="shared" si="17"/>
        <v>+</v>
      </c>
    </row>
    <row r="365" spans="2:27" x14ac:dyDescent="0.3">
      <c r="B365" s="76" t="s">
        <v>540</v>
      </c>
      <c r="C365" s="76" t="s">
        <v>228</v>
      </c>
      <c r="D365" s="76" t="s">
        <v>257</v>
      </c>
      <c r="E365" s="76">
        <v>1</v>
      </c>
      <c r="F365" s="76" t="s">
        <v>106</v>
      </c>
      <c r="G365" s="76">
        <v>3</v>
      </c>
      <c r="H365" s="76" t="s">
        <v>106</v>
      </c>
      <c r="I365" s="76" t="s">
        <v>106</v>
      </c>
      <c r="J365" s="76" t="s">
        <v>106</v>
      </c>
      <c r="K365" s="76" t="s">
        <v>106</v>
      </c>
      <c r="L365" s="76" t="s">
        <v>966</v>
      </c>
      <c r="M365" s="76" t="s">
        <v>106</v>
      </c>
      <c r="N365" s="76" t="s">
        <v>106</v>
      </c>
      <c r="O365" s="76" t="s">
        <v>106</v>
      </c>
      <c r="P365" s="76" t="s">
        <v>106</v>
      </c>
      <c r="Q365" s="76"/>
      <c r="R365" s="76"/>
      <c r="S365" s="76"/>
      <c r="T365" s="76"/>
      <c r="U365" s="76"/>
      <c r="V365" s="76"/>
      <c r="W365" s="76">
        <v>4</v>
      </c>
      <c r="X365" s="76">
        <v>2</v>
      </c>
      <c r="Y365" s="195" t="e">
        <f t="shared" si="15"/>
        <v>#DIV/0!</v>
      </c>
      <c r="Z365" s="76" t="str">
        <f t="shared" si="16"/>
        <v>-</v>
      </c>
      <c r="AA365" s="76" t="str">
        <f t="shared" si="17"/>
        <v/>
      </c>
    </row>
    <row r="366" spans="2:27" x14ac:dyDescent="0.3">
      <c r="B366" s="76" t="s">
        <v>591</v>
      </c>
      <c r="C366" s="76" t="s">
        <v>287</v>
      </c>
      <c r="D366" s="76" t="s">
        <v>235</v>
      </c>
      <c r="E366" s="76">
        <v>1</v>
      </c>
      <c r="F366" s="76" t="s">
        <v>106</v>
      </c>
      <c r="G366" s="76">
        <v>0</v>
      </c>
      <c r="H366" s="76" t="s">
        <v>106</v>
      </c>
      <c r="I366" s="76">
        <v>1</v>
      </c>
      <c r="J366" s="76" t="s">
        <v>966</v>
      </c>
      <c r="K366" s="76">
        <v>0</v>
      </c>
      <c r="L366" s="76" t="s">
        <v>106</v>
      </c>
      <c r="M366" s="76">
        <v>0</v>
      </c>
      <c r="N366" s="76">
        <v>0</v>
      </c>
      <c r="O366" s="76">
        <v>1</v>
      </c>
      <c r="P366" s="76">
        <v>1</v>
      </c>
      <c r="Q366" s="76"/>
      <c r="R366" s="76"/>
      <c r="S366" s="76"/>
      <c r="T366" s="76"/>
      <c r="U366" s="76"/>
      <c r="V366" s="76"/>
      <c r="W366" s="76">
        <v>4</v>
      </c>
      <c r="X366" s="76">
        <v>0.5</v>
      </c>
      <c r="Y366" s="195">
        <f t="shared" si="15"/>
        <v>0.66666666666666663</v>
      </c>
      <c r="Z366" s="76">
        <f t="shared" si="16"/>
        <v>1</v>
      </c>
      <c r="AA366" s="76" t="str">
        <f t="shared" si="17"/>
        <v>+</v>
      </c>
    </row>
    <row r="367" spans="2:27" x14ac:dyDescent="0.3">
      <c r="B367" s="76" t="s">
        <v>558</v>
      </c>
      <c r="C367" s="76" t="s">
        <v>228</v>
      </c>
      <c r="D367" s="76" t="s">
        <v>168</v>
      </c>
      <c r="E367" s="76">
        <v>1</v>
      </c>
      <c r="F367" s="76" t="s">
        <v>106</v>
      </c>
      <c r="G367" s="76">
        <v>2</v>
      </c>
      <c r="H367" s="76" t="s">
        <v>106</v>
      </c>
      <c r="I367" s="76" t="s">
        <v>106</v>
      </c>
      <c r="J367" s="76">
        <v>1</v>
      </c>
      <c r="K367" s="76" t="s">
        <v>106</v>
      </c>
      <c r="L367" s="76" t="s">
        <v>106</v>
      </c>
      <c r="M367" s="76" t="s">
        <v>106</v>
      </c>
      <c r="N367" s="76" t="s">
        <v>106</v>
      </c>
      <c r="O367" s="76" t="s">
        <v>106</v>
      </c>
      <c r="P367" s="76" t="s">
        <v>106</v>
      </c>
      <c r="Q367" s="76"/>
      <c r="R367" s="76"/>
      <c r="S367" s="76"/>
      <c r="T367" s="76"/>
      <c r="U367" s="76"/>
      <c r="V367" s="76"/>
      <c r="W367" s="76">
        <v>4</v>
      </c>
      <c r="X367" s="76">
        <v>1.3</v>
      </c>
      <c r="Y367" s="195" t="e">
        <f t="shared" si="15"/>
        <v>#DIV/0!</v>
      </c>
      <c r="Z367" s="76" t="str">
        <f t="shared" si="16"/>
        <v>-</v>
      </c>
      <c r="AA367" s="76" t="str">
        <f t="shared" si="17"/>
        <v/>
      </c>
    </row>
    <row r="368" spans="2:27" x14ac:dyDescent="0.3">
      <c r="B368" s="76" t="s">
        <v>664</v>
      </c>
      <c r="C368" s="76" t="s">
        <v>287</v>
      </c>
      <c r="D368" s="76" t="s">
        <v>269</v>
      </c>
      <c r="E368" s="76">
        <v>0</v>
      </c>
      <c r="F368" s="76">
        <v>0</v>
      </c>
      <c r="G368" s="76">
        <v>0</v>
      </c>
      <c r="H368" s="76">
        <v>0</v>
      </c>
      <c r="I368" s="76">
        <v>0</v>
      </c>
      <c r="J368" s="76">
        <v>2</v>
      </c>
      <c r="K368" s="76">
        <v>0</v>
      </c>
      <c r="L368" s="76" t="s">
        <v>966</v>
      </c>
      <c r="M368" s="76">
        <v>1</v>
      </c>
      <c r="N368" s="76">
        <v>0</v>
      </c>
      <c r="O368" s="76">
        <v>0</v>
      </c>
      <c r="P368" s="76">
        <v>1</v>
      </c>
      <c r="Q368" s="76"/>
      <c r="R368" s="76"/>
      <c r="S368" s="76"/>
      <c r="T368" s="76"/>
      <c r="U368" s="76"/>
      <c r="V368" s="76"/>
      <c r="W368" s="76">
        <v>4</v>
      </c>
      <c r="X368" s="76">
        <v>0.4</v>
      </c>
      <c r="Y368" s="195">
        <f t="shared" si="15"/>
        <v>0.33333333333333331</v>
      </c>
      <c r="Z368" s="76">
        <f t="shared" si="16"/>
        <v>1</v>
      </c>
      <c r="AA368" s="76" t="str">
        <f t="shared" si="17"/>
        <v>+</v>
      </c>
    </row>
    <row r="369" spans="2:27" x14ac:dyDescent="0.3">
      <c r="B369" s="76" t="s">
        <v>541</v>
      </c>
      <c r="C369" s="76" t="s">
        <v>228</v>
      </c>
      <c r="D369" s="76" t="s">
        <v>245</v>
      </c>
      <c r="E369" s="76">
        <v>3</v>
      </c>
      <c r="F369" s="76">
        <v>0</v>
      </c>
      <c r="G369" s="76">
        <v>1</v>
      </c>
      <c r="H369" s="76" t="s">
        <v>106</v>
      </c>
      <c r="I369" s="76" t="s">
        <v>106</v>
      </c>
      <c r="J369" s="76" t="s">
        <v>106</v>
      </c>
      <c r="K369" s="76" t="s">
        <v>106</v>
      </c>
      <c r="L369" s="76" t="s">
        <v>106</v>
      </c>
      <c r="M369" s="76" t="s">
        <v>966</v>
      </c>
      <c r="N369" s="76" t="s">
        <v>106</v>
      </c>
      <c r="O369" s="76" t="s">
        <v>106</v>
      </c>
      <c r="P369" s="76" t="s">
        <v>106</v>
      </c>
      <c r="Q369" s="76"/>
      <c r="R369" s="76"/>
      <c r="S369" s="76"/>
      <c r="T369" s="76"/>
      <c r="U369" s="76"/>
      <c r="V369" s="76"/>
      <c r="W369" s="76">
        <v>4</v>
      </c>
      <c r="X369" s="76">
        <v>1.3</v>
      </c>
      <c r="Y369" s="195" t="e">
        <f t="shared" si="15"/>
        <v>#DIV/0!</v>
      </c>
      <c r="Z369" s="76" t="str">
        <f t="shared" si="16"/>
        <v>-</v>
      </c>
      <c r="AA369" s="76" t="str">
        <f t="shared" si="17"/>
        <v/>
      </c>
    </row>
    <row r="370" spans="2:27" x14ac:dyDescent="0.3">
      <c r="B370" s="76" t="s">
        <v>619</v>
      </c>
      <c r="C370" s="76" t="s">
        <v>287</v>
      </c>
      <c r="D370" s="76" t="s">
        <v>241</v>
      </c>
      <c r="E370" s="76" t="s">
        <v>106</v>
      </c>
      <c r="F370" s="76">
        <v>0</v>
      </c>
      <c r="G370" s="76" t="s">
        <v>106</v>
      </c>
      <c r="H370" s="76" t="s">
        <v>106</v>
      </c>
      <c r="I370" s="76">
        <v>1</v>
      </c>
      <c r="J370" s="76">
        <v>0</v>
      </c>
      <c r="K370" s="76">
        <v>0</v>
      </c>
      <c r="L370" s="76">
        <v>2</v>
      </c>
      <c r="M370" s="76" t="s">
        <v>966</v>
      </c>
      <c r="N370" s="76">
        <v>0</v>
      </c>
      <c r="O370" s="76" t="s">
        <v>106</v>
      </c>
      <c r="P370" s="76">
        <v>1</v>
      </c>
      <c r="Q370" s="76"/>
      <c r="R370" s="76"/>
      <c r="S370" s="76"/>
      <c r="T370" s="76"/>
      <c r="U370" s="76"/>
      <c r="V370" s="76"/>
      <c r="W370" s="76">
        <v>4</v>
      </c>
      <c r="X370" s="76">
        <v>0.6</v>
      </c>
      <c r="Y370" s="195">
        <f t="shared" si="15"/>
        <v>0.5</v>
      </c>
      <c r="Z370" s="76">
        <f t="shared" si="16"/>
        <v>1</v>
      </c>
      <c r="AA370" s="76" t="str">
        <f t="shared" si="17"/>
        <v>+</v>
      </c>
    </row>
    <row r="371" spans="2:27" x14ac:dyDescent="0.3">
      <c r="B371" s="76" t="s">
        <v>546</v>
      </c>
      <c r="C371" s="76" t="s">
        <v>228</v>
      </c>
      <c r="D371" s="76" t="s">
        <v>324</v>
      </c>
      <c r="E371" s="76" t="s">
        <v>106</v>
      </c>
      <c r="F371" s="76">
        <v>2</v>
      </c>
      <c r="G371" s="76">
        <v>1</v>
      </c>
      <c r="H371" s="76">
        <v>1</v>
      </c>
      <c r="I371" s="76">
        <v>0</v>
      </c>
      <c r="J371" s="76" t="s">
        <v>106</v>
      </c>
      <c r="K371" s="76" t="s">
        <v>106</v>
      </c>
      <c r="L371" s="76" t="s">
        <v>106</v>
      </c>
      <c r="M371" s="76" t="s">
        <v>106</v>
      </c>
      <c r="N371" s="76" t="s">
        <v>966</v>
      </c>
      <c r="O371" s="76" t="s">
        <v>106</v>
      </c>
      <c r="P371" s="76" t="s">
        <v>106</v>
      </c>
      <c r="Q371" s="76"/>
      <c r="R371" s="76"/>
      <c r="S371" s="76"/>
      <c r="T371" s="76"/>
      <c r="U371" s="76"/>
      <c r="V371" s="76"/>
      <c r="W371" s="76">
        <v>4</v>
      </c>
      <c r="X371" s="76">
        <v>1</v>
      </c>
      <c r="Y371" s="195" t="e">
        <f t="shared" si="15"/>
        <v>#DIV/0!</v>
      </c>
      <c r="Z371" s="76" t="str">
        <f t="shared" si="16"/>
        <v>-</v>
      </c>
      <c r="AA371" s="76" t="str">
        <f t="shared" si="17"/>
        <v/>
      </c>
    </row>
    <row r="372" spans="2:27" x14ac:dyDescent="0.3">
      <c r="B372" s="76" t="s">
        <v>569</v>
      </c>
      <c r="C372" s="76" t="s">
        <v>228</v>
      </c>
      <c r="D372" s="76" t="s">
        <v>353</v>
      </c>
      <c r="E372" s="76" t="s">
        <v>106</v>
      </c>
      <c r="F372" s="76">
        <v>0</v>
      </c>
      <c r="G372" s="76" t="s">
        <v>106</v>
      </c>
      <c r="H372" s="76">
        <v>1</v>
      </c>
      <c r="I372" s="76">
        <v>2</v>
      </c>
      <c r="J372" s="76">
        <v>1</v>
      </c>
      <c r="K372" s="76" t="s">
        <v>106</v>
      </c>
      <c r="L372" s="76" t="s">
        <v>106</v>
      </c>
      <c r="M372" s="76" t="s">
        <v>106</v>
      </c>
      <c r="N372" s="76" t="s">
        <v>106</v>
      </c>
      <c r="O372" s="76" t="s">
        <v>106</v>
      </c>
      <c r="P372" s="76" t="s">
        <v>106</v>
      </c>
      <c r="Q372" s="76"/>
      <c r="R372" s="76"/>
      <c r="S372" s="76"/>
      <c r="T372" s="76"/>
      <c r="U372" s="76"/>
      <c r="V372" s="76"/>
      <c r="W372" s="76">
        <v>4</v>
      </c>
      <c r="X372" s="76">
        <v>1</v>
      </c>
      <c r="Y372" s="195" t="e">
        <f t="shared" si="15"/>
        <v>#DIV/0!</v>
      </c>
      <c r="Z372" s="76" t="str">
        <f t="shared" si="16"/>
        <v>-</v>
      </c>
      <c r="AA372" s="76" t="str">
        <f t="shared" si="17"/>
        <v/>
      </c>
    </row>
    <row r="373" spans="2:27" x14ac:dyDescent="0.3">
      <c r="B373" s="76" t="s">
        <v>571</v>
      </c>
      <c r="C373" s="76" t="s">
        <v>247</v>
      </c>
      <c r="D373" s="76" t="s">
        <v>235</v>
      </c>
      <c r="E373" s="76" t="s">
        <v>106</v>
      </c>
      <c r="F373" s="76" t="s">
        <v>106</v>
      </c>
      <c r="G373" s="76">
        <v>0</v>
      </c>
      <c r="H373" s="76" t="s">
        <v>106</v>
      </c>
      <c r="I373" s="76">
        <v>3</v>
      </c>
      <c r="J373" s="76" t="s">
        <v>966</v>
      </c>
      <c r="K373" s="76" t="s">
        <v>106</v>
      </c>
      <c r="L373" s="76">
        <v>1</v>
      </c>
      <c r="M373" s="76" t="s">
        <v>106</v>
      </c>
      <c r="N373" s="76" t="s">
        <v>106</v>
      </c>
      <c r="O373" s="76">
        <v>0</v>
      </c>
      <c r="P373" s="76">
        <v>0</v>
      </c>
      <c r="Q373" s="76"/>
      <c r="R373" s="76"/>
      <c r="S373" s="76"/>
      <c r="T373" s="76"/>
      <c r="U373" s="76"/>
      <c r="V373" s="76"/>
      <c r="W373" s="76">
        <v>4</v>
      </c>
      <c r="X373" s="76">
        <v>0.8</v>
      </c>
      <c r="Y373" s="195">
        <f t="shared" si="15"/>
        <v>0</v>
      </c>
      <c r="Z373" s="76">
        <f t="shared" si="16"/>
        <v>0</v>
      </c>
      <c r="AA373" s="76" t="str">
        <f t="shared" si="17"/>
        <v>-</v>
      </c>
    </row>
    <row r="374" spans="2:27" x14ac:dyDescent="0.3">
      <c r="B374" s="76" t="s">
        <v>599</v>
      </c>
      <c r="C374" s="76" t="s">
        <v>247</v>
      </c>
      <c r="D374" s="76" t="s">
        <v>299</v>
      </c>
      <c r="E374" s="76" t="s">
        <v>106</v>
      </c>
      <c r="F374" s="76" t="s">
        <v>106</v>
      </c>
      <c r="G374" s="76">
        <v>1</v>
      </c>
      <c r="H374" s="76" t="s">
        <v>106</v>
      </c>
      <c r="I374" s="76">
        <v>1</v>
      </c>
      <c r="J374" s="76" t="s">
        <v>106</v>
      </c>
      <c r="K374" s="76">
        <v>1</v>
      </c>
      <c r="L374" s="76">
        <v>1</v>
      </c>
      <c r="M374" s="76" t="s">
        <v>106</v>
      </c>
      <c r="N374" s="76" t="s">
        <v>106</v>
      </c>
      <c r="O374" s="76" t="s">
        <v>966</v>
      </c>
      <c r="P374" s="76" t="s">
        <v>106</v>
      </c>
      <c r="Q374" s="76"/>
      <c r="R374" s="76"/>
      <c r="S374" s="76"/>
      <c r="T374" s="76"/>
      <c r="U374" s="76"/>
      <c r="V374" s="76"/>
      <c r="W374" s="76">
        <v>4</v>
      </c>
      <c r="X374" s="76">
        <v>1</v>
      </c>
      <c r="Y374" s="195" t="e">
        <f t="shared" si="15"/>
        <v>#DIV/0!</v>
      </c>
      <c r="Z374" s="76" t="str">
        <f t="shared" si="16"/>
        <v>-</v>
      </c>
      <c r="AA374" s="76" t="str">
        <f t="shared" si="17"/>
        <v/>
      </c>
    </row>
    <row r="375" spans="2:27" x14ac:dyDescent="0.3">
      <c r="B375" s="76" t="s">
        <v>634</v>
      </c>
      <c r="C375" s="76" t="s">
        <v>228</v>
      </c>
      <c r="D375" s="76" t="s">
        <v>231</v>
      </c>
      <c r="E375" s="76" t="s">
        <v>106</v>
      </c>
      <c r="F375" s="76" t="s">
        <v>106</v>
      </c>
      <c r="G375" s="76" t="s">
        <v>106</v>
      </c>
      <c r="H375" s="76">
        <v>1</v>
      </c>
      <c r="I375" s="76" t="s">
        <v>106</v>
      </c>
      <c r="J375" s="76" t="s">
        <v>106</v>
      </c>
      <c r="K375" s="76" t="s">
        <v>966</v>
      </c>
      <c r="L375" s="76" t="s">
        <v>106</v>
      </c>
      <c r="M375" s="76" t="s">
        <v>106</v>
      </c>
      <c r="N375" s="76">
        <v>0</v>
      </c>
      <c r="O375" s="76">
        <v>3</v>
      </c>
      <c r="P375" s="76">
        <v>0</v>
      </c>
      <c r="Q375" s="76"/>
      <c r="R375" s="76"/>
      <c r="S375" s="76"/>
      <c r="T375" s="76"/>
      <c r="U375" s="76"/>
      <c r="V375" s="76"/>
      <c r="W375" s="76">
        <v>4</v>
      </c>
      <c r="X375" s="76">
        <v>1</v>
      </c>
      <c r="Y375" s="195">
        <f t="shared" si="15"/>
        <v>1</v>
      </c>
      <c r="Z375" s="76">
        <f t="shared" si="16"/>
        <v>0</v>
      </c>
      <c r="AA375" s="76" t="str">
        <f t="shared" si="17"/>
        <v>Lock</v>
      </c>
    </row>
    <row r="376" spans="2:27" x14ac:dyDescent="0.3">
      <c r="B376" s="76" t="s">
        <v>605</v>
      </c>
      <c r="C376" s="76" t="s">
        <v>247</v>
      </c>
      <c r="D376" s="76" t="s">
        <v>353</v>
      </c>
      <c r="E376" s="76" t="s">
        <v>106</v>
      </c>
      <c r="F376" s="76" t="s">
        <v>106</v>
      </c>
      <c r="G376" s="76" t="s">
        <v>106</v>
      </c>
      <c r="H376" s="76">
        <v>2</v>
      </c>
      <c r="I376" s="76" t="s">
        <v>106</v>
      </c>
      <c r="J376" s="76" t="s">
        <v>106</v>
      </c>
      <c r="K376" s="76" t="s">
        <v>106</v>
      </c>
      <c r="L376" s="76">
        <v>0</v>
      </c>
      <c r="M376" s="76">
        <v>0</v>
      </c>
      <c r="N376" s="76">
        <v>1</v>
      </c>
      <c r="O376" s="76" t="s">
        <v>106</v>
      </c>
      <c r="P376" s="76">
        <v>1</v>
      </c>
      <c r="Q376" s="76"/>
      <c r="R376" s="76"/>
      <c r="S376" s="76"/>
      <c r="T376" s="76"/>
      <c r="U376" s="76"/>
      <c r="V376" s="76"/>
      <c r="W376" s="76">
        <v>4</v>
      </c>
      <c r="X376" s="76">
        <v>0.8</v>
      </c>
      <c r="Y376" s="195">
        <f t="shared" si="15"/>
        <v>1</v>
      </c>
      <c r="Z376" s="76">
        <f t="shared" si="16"/>
        <v>1</v>
      </c>
      <c r="AA376" s="76" t="str">
        <f t="shared" si="17"/>
        <v>+</v>
      </c>
    </row>
    <row r="377" spans="2:27" x14ac:dyDescent="0.3">
      <c r="B377" s="76" t="s">
        <v>639</v>
      </c>
      <c r="C377" s="76" t="s">
        <v>247</v>
      </c>
      <c r="D377" s="76" t="s">
        <v>257</v>
      </c>
      <c r="E377" s="76" t="s">
        <v>106</v>
      </c>
      <c r="F377" s="76" t="s">
        <v>106</v>
      </c>
      <c r="G377" s="76" t="s">
        <v>106</v>
      </c>
      <c r="H377" s="76" t="s">
        <v>106</v>
      </c>
      <c r="I377" s="76">
        <v>1</v>
      </c>
      <c r="J377" s="76">
        <v>3</v>
      </c>
      <c r="K377" s="76" t="s">
        <v>106</v>
      </c>
      <c r="L377" s="76" t="s">
        <v>966</v>
      </c>
      <c r="M377" s="76" t="s">
        <v>106</v>
      </c>
      <c r="N377" s="76" t="s">
        <v>106</v>
      </c>
      <c r="O377" s="76" t="s">
        <v>106</v>
      </c>
      <c r="P377" s="76" t="s">
        <v>106</v>
      </c>
      <c r="Q377" s="76"/>
      <c r="R377" s="76"/>
      <c r="S377" s="76"/>
      <c r="T377" s="76"/>
      <c r="U377" s="76"/>
      <c r="V377" s="76"/>
      <c r="W377" s="76">
        <v>4</v>
      </c>
      <c r="X377" s="76">
        <v>2</v>
      </c>
      <c r="Y377" s="195" t="e">
        <f t="shared" si="15"/>
        <v>#DIV/0!</v>
      </c>
      <c r="Z377" s="76" t="str">
        <f t="shared" si="16"/>
        <v>-</v>
      </c>
      <c r="AA377" s="76" t="str">
        <f t="shared" si="17"/>
        <v/>
      </c>
    </row>
    <row r="378" spans="2:27" x14ac:dyDescent="0.3">
      <c r="B378" s="76" t="s">
        <v>960</v>
      </c>
      <c r="C378" s="76" t="s">
        <v>287</v>
      </c>
      <c r="D378" s="76" t="s">
        <v>283</v>
      </c>
      <c r="E378" s="76" t="s">
        <v>106</v>
      </c>
      <c r="F378" s="76" t="s">
        <v>106</v>
      </c>
      <c r="G378" s="76" t="s">
        <v>106</v>
      </c>
      <c r="H378" s="76" t="s">
        <v>106</v>
      </c>
      <c r="I378" s="76" t="s">
        <v>106</v>
      </c>
      <c r="J378" s="76" t="s">
        <v>106</v>
      </c>
      <c r="K378" s="76" t="s">
        <v>106</v>
      </c>
      <c r="L378" s="76">
        <v>1</v>
      </c>
      <c r="M378" s="76">
        <v>3</v>
      </c>
      <c r="N378" s="76" t="s">
        <v>106</v>
      </c>
      <c r="O378" s="76" t="s">
        <v>106</v>
      </c>
      <c r="P378" s="76" t="s">
        <v>106</v>
      </c>
      <c r="Q378" s="76"/>
      <c r="R378" s="76"/>
      <c r="S378" s="76"/>
      <c r="T378" s="76"/>
      <c r="U378" s="76"/>
      <c r="V378" s="76"/>
      <c r="W378" s="76">
        <v>4</v>
      </c>
      <c r="X378" s="76">
        <v>2</v>
      </c>
      <c r="Y378" s="195" t="e">
        <f t="shared" si="15"/>
        <v>#DIV/0!</v>
      </c>
      <c r="Z378" s="76" t="str">
        <f t="shared" si="16"/>
        <v>-</v>
      </c>
      <c r="AA378" s="76" t="str">
        <f t="shared" si="17"/>
        <v/>
      </c>
    </row>
    <row r="379" spans="2:27" x14ac:dyDescent="0.3">
      <c r="B379" s="76" t="s">
        <v>1423</v>
      </c>
      <c r="C379" s="76" t="s">
        <v>247</v>
      </c>
      <c r="D379" s="76" t="s">
        <v>267</v>
      </c>
      <c r="E379" s="76" t="s">
        <v>106</v>
      </c>
      <c r="F379" s="76" t="s">
        <v>106</v>
      </c>
      <c r="G379" s="76" t="s">
        <v>106</v>
      </c>
      <c r="H379" s="76" t="s">
        <v>106</v>
      </c>
      <c r="I379" s="76" t="s">
        <v>106</v>
      </c>
      <c r="J379" s="76" t="s">
        <v>966</v>
      </c>
      <c r="K379" s="76" t="s">
        <v>106</v>
      </c>
      <c r="L379" s="76" t="s">
        <v>106</v>
      </c>
      <c r="M379" s="76">
        <v>1</v>
      </c>
      <c r="N379" s="76" t="s">
        <v>106</v>
      </c>
      <c r="O379" s="76">
        <v>1</v>
      </c>
      <c r="P379" s="76">
        <v>2</v>
      </c>
      <c r="Q379" s="76"/>
      <c r="R379" s="76"/>
      <c r="S379" s="76"/>
      <c r="T379" s="76"/>
      <c r="U379" s="76"/>
      <c r="V379" s="76"/>
      <c r="W379" s="76">
        <v>4</v>
      </c>
      <c r="X379" s="76">
        <v>1.3</v>
      </c>
      <c r="Y379" s="195">
        <f t="shared" si="15"/>
        <v>1.5</v>
      </c>
      <c r="Z379" s="76">
        <f t="shared" si="16"/>
        <v>2</v>
      </c>
      <c r="AA379" s="76" t="str">
        <f t="shared" si="17"/>
        <v>+</v>
      </c>
    </row>
    <row r="380" spans="2:27" x14ac:dyDescent="0.3">
      <c r="B380" s="76" t="s">
        <v>1648</v>
      </c>
      <c r="C380" s="76" t="s">
        <v>228</v>
      </c>
      <c r="D380" s="76" t="s">
        <v>229</v>
      </c>
      <c r="E380" s="76" t="s">
        <v>106</v>
      </c>
      <c r="F380" s="76" t="s">
        <v>106</v>
      </c>
      <c r="G380" s="76" t="s">
        <v>106</v>
      </c>
      <c r="H380" s="76" t="s">
        <v>106</v>
      </c>
      <c r="I380" s="76" t="s">
        <v>106</v>
      </c>
      <c r="J380" s="76" t="s">
        <v>106</v>
      </c>
      <c r="K380" s="76" t="s">
        <v>966</v>
      </c>
      <c r="L380" s="76" t="s">
        <v>106</v>
      </c>
      <c r="M380" s="76" t="s">
        <v>106</v>
      </c>
      <c r="N380" s="76" t="s">
        <v>106</v>
      </c>
      <c r="O380" s="76" t="s">
        <v>106</v>
      </c>
      <c r="P380" s="76">
        <v>4</v>
      </c>
      <c r="Q380" s="76"/>
      <c r="R380" s="76"/>
      <c r="S380" s="76"/>
      <c r="T380" s="76"/>
      <c r="U380" s="76"/>
      <c r="V380" s="76"/>
      <c r="W380" s="76">
        <v>4</v>
      </c>
      <c r="X380" s="76">
        <v>4</v>
      </c>
      <c r="Y380" s="195">
        <f t="shared" si="15"/>
        <v>4</v>
      </c>
      <c r="Z380" s="76">
        <f t="shared" si="16"/>
        <v>4</v>
      </c>
      <c r="AA380" s="76" t="str">
        <f t="shared" si="17"/>
        <v>+</v>
      </c>
    </row>
    <row r="381" spans="2:27" x14ac:dyDescent="0.3">
      <c r="B381" s="76" t="s">
        <v>587</v>
      </c>
      <c r="C381" s="76" t="s">
        <v>247</v>
      </c>
      <c r="D381" s="76" t="s">
        <v>281</v>
      </c>
      <c r="E381" s="76">
        <v>2</v>
      </c>
      <c r="F381" s="76" t="s">
        <v>106</v>
      </c>
      <c r="G381" s="76" t="s">
        <v>106</v>
      </c>
      <c r="H381" s="76" t="s">
        <v>106</v>
      </c>
      <c r="I381" s="76" t="s">
        <v>106</v>
      </c>
      <c r="J381" s="76" t="s">
        <v>106</v>
      </c>
      <c r="K381" s="76" t="s">
        <v>106</v>
      </c>
      <c r="L381" s="76">
        <v>1</v>
      </c>
      <c r="M381" s="76" t="s">
        <v>966</v>
      </c>
      <c r="N381" s="76" t="s">
        <v>106</v>
      </c>
      <c r="O381" s="76" t="s">
        <v>106</v>
      </c>
      <c r="P381" s="76" t="s">
        <v>106</v>
      </c>
      <c r="Q381" s="76"/>
      <c r="R381" s="76"/>
      <c r="S381" s="76"/>
      <c r="T381" s="76"/>
      <c r="U381" s="76"/>
      <c r="V381" s="76"/>
      <c r="W381" s="76">
        <v>3</v>
      </c>
      <c r="X381" s="76">
        <v>1.5</v>
      </c>
      <c r="Y381" s="195" t="e">
        <f t="shared" si="15"/>
        <v>#DIV/0!</v>
      </c>
      <c r="Z381" s="76" t="str">
        <f t="shared" si="16"/>
        <v>-</v>
      </c>
      <c r="AA381" s="76" t="str">
        <f t="shared" si="17"/>
        <v/>
      </c>
    </row>
    <row r="382" spans="2:27" x14ac:dyDescent="0.3">
      <c r="B382" s="76" t="s">
        <v>589</v>
      </c>
      <c r="C382" s="76" t="s">
        <v>228</v>
      </c>
      <c r="D382" s="76" t="s">
        <v>321</v>
      </c>
      <c r="E382" s="76">
        <v>2</v>
      </c>
      <c r="F382" s="76" t="s">
        <v>106</v>
      </c>
      <c r="G382" s="76" t="s">
        <v>106</v>
      </c>
      <c r="H382" s="76" t="s">
        <v>106</v>
      </c>
      <c r="I382" s="76" t="s">
        <v>106</v>
      </c>
      <c r="J382" s="76" t="s">
        <v>966</v>
      </c>
      <c r="K382" s="76" t="s">
        <v>106</v>
      </c>
      <c r="L382" s="76" t="s">
        <v>106</v>
      </c>
      <c r="M382" s="76">
        <v>1</v>
      </c>
      <c r="N382" s="76" t="s">
        <v>106</v>
      </c>
      <c r="O382" s="76" t="s">
        <v>106</v>
      </c>
      <c r="P382" s="76" t="s">
        <v>106</v>
      </c>
      <c r="Q382" s="76"/>
      <c r="R382" s="76"/>
      <c r="S382" s="76"/>
      <c r="T382" s="76"/>
      <c r="U382" s="76"/>
      <c r="V382" s="76"/>
      <c r="W382" s="76">
        <v>3</v>
      </c>
      <c r="X382" s="76">
        <v>1.5</v>
      </c>
      <c r="Y382" s="195" t="e">
        <f t="shared" si="15"/>
        <v>#DIV/0!</v>
      </c>
      <c r="Z382" s="76" t="str">
        <f t="shared" si="16"/>
        <v>-</v>
      </c>
      <c r="AA382" s="76" t="str">
        <f t="shared" si="17"/>
        <v/>
      </c>
    </row>
    <row r="383" spans="2:27" x14ac:dyDescent="0.3">
      <c r="B383" s="76" t="s">
        <v>610</v>
      </c>
      <c r="C383" s="76" t="s">
        <v>287</v>
      </c>
      <c r="D383" s="76" t="s">
        <v>255</v>
      </c>
      <c r="E383" s="76">
        <v>0</v>
      </c>
      <c r="F383" s="76">
        <v>1</v>
      </c>
      <c r="G383" s="76">
        <v>0</v>
      </c>
      <c r="H383" s="76" t="s">
        <v>106</v>
      </c>
      <c r="I383" s="76" t="s">
        <v>106</v>
      </c>
      <c r="J383" s="76">
        <v>0</v>
      </c>
      <c r="K383" s="76" t="s">
        <v>966</v>
      </c>
      <c r="L383" s="76">
        <v>0</v>
      </c>
      <c r="M383" s="76">
        <v>0</v>
      </c>
      <c r="N383" s="76">
        <v>0</v>
      </c>
      <c r="O383" s="76">
        <v>2</v>
      </c>
      <c r="P383" s="76">
        <v>0</v>
      </c>
      <c r="Q383" s="76"/>
      <c r="R383" s="76"/>
      <c r="S383" s="76"/>
      <c r="T383" s="76"/>
      <c r="U383" s="76"/>
      <c r="V383" s="76"/>
      <c r="W383" s="76">
        <v>3</v>
      </c>
      <c r="X383" s="76">
        <v>0.3</v>
      </c>
      <c r="Y383" s="195">
        <f t="shared" si="15"/>
        <v>0.66666666666666663</v>
      </c>
      <c r="Z383" s="76">
        <f t="shared" si="16"/>
        <v>0</v>
      </c>
      <c r="AA383" s="76" t="str">
        <f t="shared" si="17"/>
        <v>Lock</v>
      </c>
    </row>
    <row r="384" spans="2:27" x14ac:dyDescent="0.3">
      <c r="B384" s="76" t="s">
        <v>557</v>
      </c>
      <c r="C384" s="76" t="s">
        <v>247</v>
      </c>
      <c r="D384" s="76" t="s">
        <v>231</v>
      </c>
      <c r="E384" s="76">
        <v>1</v>
      </c>
      <c r="F384" s="76" t="s">
        <v>106</v>
      </c>
      <c r="G384" s="76">
        <v>2</v>
      </c>
      <c r="H384" s="76" t="s">
        <v>106</v>
      </c>
      <c r="I384" s="76" t="s">
        <v>106</v>
      </c>
      <c r="J384" s="76" t="s">
        <v>106</v>
      </c>
      <c r="K384" s="76" t="s">
        <v>966</v>
      </c>
      <c r="L384" s="76" t="s">
        <v>106</v>
      </c>
      <c r="M384" s="76" t="s">
        <v>106</v>
      </c>
      <c r="N384" s="76" t="s">
        <v>106</v>
      </c>
      <c r="O384" s="76" t="s">
        <v>106</v>
      </c>
      <c r="P384" s="76" t="s">
        <v>106</v>
      </c>
      <c r="Q384" s="76"/>
      <c r="R384" s="76"/>
      <c r="S384" s="76"/>
      <c r="T384" s="76"/>
      <c r="U384" s="76"/>
      <c r="V384" s="76"/>
      <c r="W384" s="76">
        <v>3</v>
      </c>
      <c r="X384" s="76">
        <v>1.5</v>
      </c>
      <c r="Y384" s="195" t="e">
        <f t="shared" si="15"/>
        <v>#DIV/0!</v>
      </c>
      <c r="Z384" s="76" t="str">
        <f t="shared" si="16"/>
        <v>-</v>
      </c>
      <c r="AA384" s="76" t="str">
        <f t="shared" si="17"/>
        <v/>
      </c>
    </row>
    <row r="385" spans="2:27" x14ac:dyDescent="0.3">
      <c r="B385" s="76" t="s">
        <v>615</v>
      </c>
      <c r="C385" s="76" t="s">
        <v>247</v>
      </c>
      <c r="D385" s="76" t="s">
        <v>233</v>
      </c>
      <c r="E385" s="76">
        <v>0</v>
      </c>
      <c r="F385" s="76">
        <v>1</v>
      </c>
      <c r="G385" s="76">
        <v>0</v>
      </c>
      <c r="H385" s="76">
        <v>0</v>
      </c>
      <c r="I385" s="76" t="s">
        <v>106</v>
      </c>
      <c r="J385" s="76" t="s">
        <v>106</v>
      </c>
      <c r="K385" s="76">
        <v>0</v>
      </c>
      <c r="L385" s="76" t="s">
        <v>106</v>
      </c>
      <c r="M385" s="76" t="s">
        <v>106</v>
      </c>
      <c r="N385" s="76">
        <v>1</v>
      </c>
      <c r="O385" s="76">
        <v>1</v>
      </c>
      <c r="P385" s="76" t="s">
        <v>106</v>
      </c>
      <c r="Q385" s="76"/>
      <c r="R385" s="76"/>
      <c r="S385" s="76"/>
      <c r="T385" s="76"/>
      <c r="U385" s="76"/>
      <c r="V385" s="76"/>
      <c r="W385" s="76">
        <v>3</v>
      </c>
      <c r="X385" s="76">
        <v>0.4</v>
      </c>
      <c r="Y385" s="195">
        <f t="shared" si="15"/>
        <v>1</v>
      </c>
      <c r="Z385" s="76" t="str">
        <f t="shared" si="16"/>
        <v>-</v>
      </c>
      <c r="AA385" s="76" t="str">
        <f t="shared" si="17"/>
        <v>+</v>
      </c>
    </row>
    <row r="386" spans="2:27" x14ac:dyDescent="0.3">
      <c r="B386" s="76" t="s">
        <v>616</v>
      </c>
      <c r="C386" s="76" t="s">
        <v>287</v>
      </c>
      <c r="D386" s="76" t="s">
        <v>269</v>
      </c>
      <c r="E386" s="76">
        <v>0</v>
      </c>
      <c r="F386" s="76">
        <v>1</v>
      </c>
      <c r="G386" s="76">
        <v>0</v>
      </c>
      <c r="H386" s="76" t="s">
        <v>106</v>
      </c>
      <c r="I386" s="76" t="s">
        <v>106</v>
      </c>
      <c r="J386" s="76">
        <v>1</v>
      </c>
      <c r="K386" s="76">
        <v>0</v>
      </c>
      <c r="L386" s="76" t="s">
        <v>966</v>
      </c>
      <c r="M386" s="76">
        <v>1</v>
      </c>
      <c r="N386" s="76">
        <v>0</v>
      </c>
      <c r="O386" s="76">
        <v>0</v>
      </c>
      <c r="P386" s="76" t="s">
        <v>106</v>
      </c>
      <c r="Q386" s="76"/>
      <c r="R386" s="76"/>
      <c r="S386" s="76"/>
      <c r="T386" s="76"/>
      <c r="U386" s="76"/>
      <c r="V386" s="76"/>
      <c r="W386" s="76">
        <v>3</v>
      </c>
      <c r="X386" s="76">
        <v>0.4</v>
      </c>
      <c r="Y386" s="195">
        <f t="shared" si="15"/>
        <v>0</v>
      </c>
      <c r="Z386" s="76" t="str">
        <f t="shared" si="16"/>
        <v>-</v>
      </c>
      <c r="AA386" s="76" t="str">
        <f t="shared" si="17"/>
        <v>+</v>
      </c>
    </row>
    <row r="387" spans="2:27" x14ac:dyDescent="0.3">
      <c r="B387" s="76" t="s">
        <v>667</v>
      </c>
      <c r="C387" s="76" t="s">
        <v>287</v>
      </c>
      <c r="D387" s="76" t="s">
        <v>261</v>
      </c>
      <c r="E387" s="76">
        <v>0</v>
      </c>
      <c r="F387" s="76" t="s">
        <v>106</v>
      </c>
      <c r="G387" s="76" t="s">
        <v>106</v>
      </c>
      <c r="H387" s="76">
        <v>0</v>
      </c>
      <c r="I387" s="76" t="s">
        <v>106</v>
      </c>
      <c r="J387" s="76">
        <v>2</v>
      </c>
      <c r="K387" s="76">
        <v>0</v>
      </c>
      <c r="L387" s="76">
        <v>0</v>
      </c>
      <c r="M387" s="76" t="s">
        <v>966</v>
      </c>
      <c r="N387" s="76">
        <v>1</v>
      </c>
      <c r="O387" s="76">
        <v>0</v>
      </c>
      <c r="P387" s="76" t="s">
        <v>106</v>
      </c>
      <c r="Q387" s="76"/>
      <c r="R387" s="76"/>
      <c r="S387" s="76"/>
      <c r="T387" s="76"/>
      <c r="U387" s="76"/>
      <c r="V387" s="76"/>
      <c r="W387" s="76">
        <v>3</v>
      </c>
      <c r="X387" s="76">
        <v>0.4</v>
      </c>
      <c r="Y387" s="195">
        <f t="shared" si="15"/>
        <v>0.5</v>
      </c>
      <c r="Z387" s="76" t="str">
        <f t="shared" si="16"/>
        <v>-</v>
      </c>
      <c r="AA387" s="76" t="str">
        <f t="shared" si="17"/>
        <v>+</v>
      </c>
    </row>
    <row r="388" spans="2:27" x14ac:dyDescent="0.3">
      <c r="B388" s="76" t="s">
        <v>618</v>
      </c>
      <c r="C388" s="76" t="s">
        <v>247</v>
      </c>
      <c r="D388" s="76" t="s">
        <v>283</v>
      </c>
      <c r="E388" s="76" t="s">
        <v>106</v>
      </c>
      <c r="F388" s="76">
        <v>1</v>
      </c>
      <c r="G388" s="76" t="s">
        <v>106</v>
      </c>
      <c r="H388" s="76">
        <v>0</v>
      </c>
      <c r="I388" s="76" t="s">
        <v>106</v>
      </c>
      <c r="J388" s="76">
        <v>0</v>
      </c>
      <c r="K388" s="76" t="s">
        <v>106</v>
      </c>
      <c r="L388" s="76">
        <v>2</v>
      </c>
      <c r="M388" s="76" t="s">
        <v>106</v>
      </c>
      <c r="N388" s="76" t="s">
        <v>106</v>
      </c>
      <c r="O388" s="76" t="s">
        <v>106</v>
      </c>
      <c r="P388" s="76" t="s">
        <v>106</v>
      </c>
      <c r="Q388" s="76"/>
      <c r="R388" s="76"/>
      <c r="S388" s="76"/>
      <c r="T388" s="76"/>
      <c r="U388" s="76"/>
      <c r="V388" s="76"/>
      <c r="W388" s="76">
        <v>3</v>
      </c>
      <c r="X388" s="76">
        <v>0.8</v>
      </c>
      <c r="Y388" s="195" t="e">
        <f t="shared" si="15"/>
        <v>#DIV/0!</v>
      </c>
      <c r="Z388" s="76" t="str">
        <f t="shared" si="16"/>
        <v>-</v>
      </c>
      <c r="AA388" s="76" t="str">
        <f t="shared" si="17"/>
        <v/>
      </c>
    </row>
    <row r="389" spans="2:27" x14ac:dyDescent="0.3">
      <c r="B389" s="76" t="s">
        <v>567</v>
      </c>
      <c r="C389" s="76" t="s">
        <v>228</v>
      </c>
      <c r="D389" s="76" t="s">
        <v>278</v>
      </c>
      <c r="E389" s="76" t="s">
        <v>106</v>
      </c>
      <c r="F389" s="76">
        <v>0</v>
      </c>
      <c r="G389" s="76">
        <v>0</v>
      </c>
      <c r="H389" s="76">
        <v>3</v>
      </c>
      <c r="I389" s="76" t="s">
        <v>106</v>
      </c>
      <c r="J389" s="76" t="s">
        <v>966</v>
      </c>
      <c r="K389" s="76" t="s">
        <v>106</v>
      </c>
      <c r="L389" s="76" t="s">
        <v>106</v>
      </c>
      <c r="M389" s="76" t="s">
        <v>106</v>
      </c>
      <c r="N389" s="76" t="s">
        <v>106</v>
      </c>
      <c r="O389" s="76" t="s">
        <v>106</v>
      </c>
      <c r="P389" s="76" t="s">
        <v>106</v>
      </c>
      <c r="Q389" s="76"/>
      <c r="R389" s="76"/>
      <c r="S389" s="76"/>
      <c r="T389" s="76"/>
      <c r="U389" s="76"/>
      <c r="V389" s="76"/>
      <c r="W389" s="76">
        <v>3</v>
      </c>
      <c r="X389" s="76">
        <v>1</v>
      </c>
      <c r="Y389" s="195" t="e">
        <f t="shared" ref="Y389:Y449" si="18">IF(V389&lt;&gt;"",AVERAGE(T389:V389),IF(U389&lt;&gt;"",AVERAGE(S389:U389),IF(T389&lt;&gt;"",AVERAGE(R389:T389),IF(S389&lt;&gt;"",AVERAGE(Q389:S389),IF(R389&lt;&gt;"",AVERAGE(P389:R389),IF(Q389&lt;&gt;"",AVERAGE(O389:Q389),IF(P389&lt;&gt;"",AVERAGE(N389:P389),IF(O389&lt;&gt;"",AVERAGE(M389:O389),IF(N389&lt;&gt;"",AVERAGE(L389:N389),IF(M389&lt;&gt;"",AVERAGE(K389:M389),IF(L389&lt;&gt;"",AVERAGE(J389:L389),IF(K389&lt;&gt;"",AVERAGE(I389:K389),IF(J389&lt;&gt;"",AVERAGE(H389:J389),IF(I389&lt;&gt;"",AVERAGE(G389:I389),"Not sure"))))))))))))))</f>
        <v>#DIV/0!</v>
      </c>
      <c r="Z389" s="76" t="str">
        <f t="shared" ref="Z389:Z449" si="19">IF(V389&lt;&gt;"",V389,IF(U389&lt;&gt;"",U389,IF(T389&lt;&gt;"",T389,IF(S389&lt;&gt;"",S389,IF(R389&lt;&gt;"",R389,IF(Q389&lt;&gt;"",Q389,IF(P389&lt;&gt;"",P389,IF(O389&lt;&gt;"",O389,IF(N389&lt;&gt;"",N389,IF(M389&lt;&gt;"",M389,IF(L389&lt;&gt;"",L389,IF(K389&lt;&gt;"",K389,IF(J389&lt;&gt;"",J389,IF(I389&lt;&gt;"",I389,IF(H389&lt;&gt;"",H389,IF(G389&lt;&gt;"",G389,"Not sure"))))))))))))))))</f>
        <v>-</v>
      </c>
      <c r="AA389" s="76" t="str">
        <f t="shared" ref="AA389:AA449" si="20">IFERROR(IF(AND(Z389&lt;Y389,Z389&lt;X389),"Lock",IF(Z389&lt;X389,"-",IF(Z389&lt;Y389,"---","+"))),"")</f>
        <v/>
      </c>
    </row>
    <row r="390" spans="2:27" x14ac:dyDescent="0.3">
      <c r="B390" s="76" t="s">
        <v>624</v>
      </c>
      <c r="C390" s="76" t="s">
        <v>287</v>
      </c>
      <c r="D390" s="76" t="s">
        <v>321</v>
      </c>
      <c r="E390" s="76" t="s">
        <v>106</v>
      </c>
      <c r="F390" s="76">
        <v>1</v>
      </c>
      <c r="G390" s="76">
        <v>0</v>
      </c>
      <c r="H390" s="76">
        <v>0</v>
      </c>
      <c r="I390" s="76">
        <v>0</v>
      </c>
      <c r="J390" s="76" t="s">
        <v>966</v>
      </c>
      <c r="K390" s="76">
        <v>1</v>
      </c>
      <c r="L390" s="76">
        <v>0</v>
      </c>
      <c r="M390" s="76">
        <v>1</v>
      </c>
      <c r="N390" s="76">
        <v>0</v>
      </c>
      <c r="O390" s="76">
        <v>0</v>
      </c>
      <c r="P390" s="76">
        <v>0</v>
      </c>
      <c r="Q390" s="76"/>
      <c r="R390" s="76"/>
      <c r="S390" s="76"/>
      <c r="T390" s="76"/>
      <c r="U390" s="76"/>
      <c r="V390" s="76"/>
      <c r="W390" s="76">
        <v>3</v>
      </c>
      <c r="X390" s="76">
        <v>0.3</v>
      </c>
      <c r="Y390" s="195">
        <f t="shared" si="18"/>
        <v>0</v>
      </c>
      <c r="Z390" s="76">
        <f t="shared" si="19"/>
        <v>0</v>
      </c>
      <c r="AA390" s="76" t="str">
        <f t="shared" si="20"/>
        <v>-</v>
      </c>
    </row>
    <row r="391" spans="2:27" x14ac:dyDescent="0.3">
      <c r="B391" s="76" t="s">
        <v>598</v>
      </c>
      <c r="C391" s="76" t="s">
        <v>287</v>
      </c>
      <c r="D391" s="76" t="s">
        <v>237</v>
      </c>
      <c r="E391" s="76" t="s">
        <v>106</v>
      </c>
      <c r="F391" s="76" t="s">
        <v>106</v>
      </c>
      <c r="G391" s="76">
        <v>1</v>
      </c>
      <c r="H391" s="76">
        <v>1</v>
      </c>
      <c r="I391" s="76">
        <v>0</v>
      </c>
      <c r="J391" s="76">
        <v>0</v>
      </c>
      <c r="K391" s="76">
        <v>0</v>
      </c>
      <c r="L391" s="76">
        <v>1</v>
      </c>
      <c r="M391" s="76">
        <v>0</v>
      </c>
      <c r="N391" s="76" t="s">
        <v>966</v>
      </c>
      <c r="O391" s="76" t="s">
        <v>106</v>
      </c>
      <c r="P391" s="76">
        <v>0</v>
      </c>
      <c r="Q391" s="76"/>
      <c r="R391" s="76"/>
      <c r="S391" s="76"/>
      <c r="T391" s="76"/>
      <c r="U391" s="76"/>
      <c r="V391" s="76"/>
      <c r="W391" s="76">
        <v>3</v>
      </c>
      <c r="X391" s="76">
        <v>0.4</v>
      </c>
      <c r="Y391" s="195">
        <f t="shared" si="18"/>
        <v>0</v>
      </c>
      <c r="Z391" s="76">
        <f t="shared" si="19"/>
        <v>0</v>
      </c>
      <c r="AA391" s="76" t="str">
        <f t="shared" si="20"/>
        <v>-</v>
      </c>
    </row>
    <row r="392" spans="2:27" x14ac:dyDescent="0.3">
      <c r="B392" s="76" t="s">
        <v>631</v>
      </c>
      <c r="C392" s="76" t="s">
        <v>228</v>
      </c>
      <c r="D392" s="76" t="s">
        <v>276</v>
      </c>
      <c r="E392" s="76" t="s">
        <v>106</v>
      </c>
      <c r="F392" s="76" t="s">
        <v>106</v>
      </c>
      <c r="G392" s="76">
        <v>0</v>
      </c>
      <c r="H392" s="76">
        <v>1</v>
      </c>
      <c r="I392" s="76" t="s">
        <v>106</v>
      </c>
      <c r="J392" s="76">
        <v>1</v>
      </c>
      <c r="K392" s="76">
        <v>1</v>
      </c>
      <c r="L392" s="76" t="s">
        <v>106</v>
      </c>
      <c r="M392" s="76" t="s">
        <v>106</v>
      </c>
      <c r="N392" s="76" t="s">
        <v>106</v>
      </c>
      <c r="O392" s="76" t="s">
        <v>966</v>
      </c>
      <c r="P392" s="76">
        <v>0</v>
      </c>
      <c r="Q392" s="76"/>
      <c r="R392" s="76"/>
      <c r="S392" s="76"/>
      <c r="T392" s="76"/>
      <c r="U392" s="76"/>
      <c r="V392" s="76"/>
      <c r="W392" s="76">
        <v>3</v>
      </c>
      <c r="X392" s="76">
        <v>0.6</v>
      </c>
      <c r="Y392" s="195">
        <f t="shared" si="18"/>
        <v>0</v>
      </c>
      <c r="Z392" s="76">
        <f t="shared" si="19"/>
        <v>0</v>
      </c>
      <c r="AA392" s="76" t="str">
        <f t="shared" si="20"/>
        <v>-</v>
      </c>
    </row>
    <row r="393" spans="2:27" x14ac:dyDescent="0.3">
      <c r="B393" s="76" t="s">
        <v>601</v>
      </c>
      <c r="C393" s="76" t="s">
        <v>228</v>
      </c>
      <c r="D393" s="76" t="s">
        <v>245</v>
      </c>
      <c r="E393" s="76" t="s">
        <v>106</v>
      </c>
      <c r="F393" s="76" t="s">
        <v>106</v>
      </c>
      <c r="G393" s="76">
        <v>2</v>
      </c>
      <c r="H393" s="76" t="s">
        <v>106</v>
      </c>
      <c r="I393" s="76" t="s">
        <v>106</v>
      </c>
      <c r="J393" s="76" t="s">
        <v>106</v>
      </c>
      <c r="K393" s="76" t="s">
        <v>106</v>
      </c>
      <c r="L393" s="76" t="s">
        <v>106</v>
      </c>
      <c r="M393" s="76" t="s">
        <v>966</v>
      </c>
      <c r="N393" s="76">
        <v>0</v>
      </c>
      <c r="O393" s="76">
        <v>1</v>
      </c>
      <c r="P393" s="76" t="s">
        <v>106</v>
      </c>
      <c r="Q393" s="76"/>
      <c r="R393" s="76"/>
      <c r="S393" s="76"/>
      <c r="T393" s="76"/>
      <c r="U393" s="76"/>
      <c r="V393" s="76"/>
      <c r="W393" s="76">
        <v>3</v>
      </c>
      <c r="X393" s="76">
        <v>1</v>
      </c>
      <c r="Y393" s="195">
        <f t="shared" si="18"/>
        <v>0.5</v>
      </c>
      <c r="Z393" s="76" t="str">
        <f t="shared" si="19"/>
        <v>-</v>
      </c>
      <c r="AA393" s="76" t="str">
        <f t="shared" si="20"/>
        <v>+</v>
      </c>
    </row>
    <row r="394" spans="2:27" x14ac:dyDescent="0.3">
      <c r="B394" s="76" t="s">
        <v>638</v>
      </c>
      <c r="C394" s="76" t="s">
        <v>247</v>
      </c>
      <c r="D394" s="76" t="s">
        <v>168</v>
      </c>
      <c r="E394" s="76" t="s">
        <v>106</v>
      </c>
      <c r="F394" s="76" t="s">
        <v>106</v>
      </c>
      <c r="G394" s="76" t="s">
        <v>106</v>
      </c>
      <c r="H394" s="76" t="s">
        <v>106</v>
      </c>
      <c r="I394" s="76">
        <v>1</v>
      </c>
      <c r="J394" s="76" t="s">
        <v>106</v>
      </c>
      <c r="K394" s="76" t="s">
        <v>106</v>
      </c>
      <c r="L394" s="76" t="s">
        <v>106</v>
      </c>
      <c r="M394" s="76">
        <v>1</v>
      </c>
      <c r="N394" s="76">
        <v>1</v>
      </c>
      <c r="O394" s="76" t="s">
        <v>106</v>
      </c>
      <c r="P394" s="76" t="s">
        <v>106</v>
      </c>
      <c r="Q394" s="76"/>
      <c r="R394" s="76"/>
      <c r="S394" s="76"/>
      <c r="T394" s="76"/>
      <c r="U394" s="76"/>
      <c r="V394" s="76"/>
      <c r="W394" s="76">
        <v>3</v>
      </c>
      <c r="X394" s="76">
        <v>1</v>
      </c>
      <c r="Y394" s="195">
        <f t="shared" si="18"/>
        <v>1</v>
      </c>
      <c r="Z394" s="76" t="str">
        <f t="shared" si="19"/>
        <v>-</v>
      </c>
      <c r="AA394" s="76" t="str">
        <f t="shared" si="20"/>
        <v>+</v>
      </c>
    </row>
    <row r="395" spans="2:27" x14ac:dyDescent="0.3">
      <c r="B395" s="76" t="s">
        <v>641</v>
      </c>
      <c r="C395" s="76" t="s">
        <v>228</v>
      </c>
      <c r="D395" s="76" t="s">
        <v>243</v>
      </c>
      <c r="E395" s="76" t="s">
        <v>106</v>
      </c>
      <c r="F395" s="76" t="s">
        <v>106</v>
      </c>
      <c r="G395" s="76" t="s">
        <v>106</v>
      </c>
      <c r="H395" s="76" t="s">
        <v>106</v>
      </c>
      <c r="I395" s="76">
        <v>1</v>
      </c>
      <c r="J395" s="76">
        <v>2</v>
      </c>
      <c r="K395" s="76" t="s">
        <v>106</v>
      </c>
      <c r="L395" s="76" t="s">
        <v>106</v>
      </c>
      <c r="M395" s="76" t="s">
        <v>106</v>
      </c>
      <c r="N395" s="76" t="s">
        <v>106</v>
      </c>
      <c r="O395" s="76" t="s">
        <v>966</v>
      </c>
      <c r="P395" s="76" t="s">
        <v>106</v>
      </c>
      <c r="Q395" s="76"/>
      <c r="R395" s="76"/>
      <c r="S395" s="76"/>
      <c r="T395" s="76"/>
      <c r="U395" s="76"/>
      <c r="V395" s="76"/>
      <c r="W395" s="76">
        <v>3</v>
      </c>
      <c r="X395" s="76">
        <v>1.5</v>
      </c>
      <c r="Y395" s="195" t="e">
        <f t="shared" si="18"/>
        <v>#DIV/0!</v>
      </c>
      <c r="Z395" s="76" t="str">
        <f t="shared" si="19"/>
        <v>-</v>
      </c>
      <c r="AA395" s="76" t="str">
        <f t="shared" si="20"/>
        <v/>
      </c>
    </row>
    <row r="396" spans="2:27" x14ac:dyDescent="0.3">
      <c r="B396" s="76" t="s">
        <v>580</v>
      </c>
      <c r="C396" s="76" t="s">
        <v>287</v>
      </c>
      <c r="D396" s="76" t="s">
        <v>281</v>
      </c>
      <c r="E396" s="76" t="s">
        <v>106</v>
      </c>
      <c r="F396" s="76" t="s">
        <v>106</v>
      </c>
      <c r="G396" s="76" t="s">
        <v>106</v>
      </c>
      <c r="H396" s="76" t="s">
        <v>106</v>
      </c>
      <c r="I396" s="76">
        <v>3</v>
      </c>
      <c r="J396" s="76">
        <v>0</v>
      </c>
      <c r="K396" s="76" t="s">
        <v>106</v>
      </c>
      <c r="L396" s="76" t="s">
        <v>106</v>
      </c>
      <c r="M396" s="76" t="s">
        <v>966</v>
      </c>
      <c r="N396" s="76" t="s">
        <v>106</v>
      </c>
      <c r="O396" s="76" t="s">
        <v>106</v>
      </c>
      <c r="P396" s="76" t="s">
        <v>106</v>
      </c>
      <c r="Q396" s="76"/>
      <c r="R396" s="76"/>
      <c r="S396" s="76"/>
      <c r="T396" s="76"/>
      <c r="U396" s="76"/>
      <c r="V396" s="76"/>
      <c r="W396" s="76">
        <v>3</v>
      </c>
      <c r="X396" s="76">
        <v>1.5</v>
      </c>
      <c r="Y396" s="195" t="e">
        <f t="shared" si="18"/>
        <v>#DIV/0!</v>
      </c>
      <c r="Z396" s="76" t="str">
        <f t="shared" si="19"/>
        <v>-</v>
      </c>
      <c r="AA396" s="76" t="str">
        <f t="shared" si="20"/>
        <v/>
      </c>
    </row>
    <row r="397" spans="2:27" x14ac:dyDescent="0.3">
      <c r="B397" s="76" t="s">
        <v>978</v>
      </c>
      <c r="C397" s="76" t="s">
        <v>247</v>
      </c>
      <c r="D397" s="76" t="s">
        <v>245</v>
      </c>
      <c r="E397" s="76" t="s">
        <v>106</v>
      </c>
      <c r="F397" s="76" t="s">
        <v>106</v>
      </c>
      <c r="G397" s="76" t="s">
        <v>106</v>
      </c>
      <c r="H397" s="76" t="s">
        <v>106</v>
      </c>
      <c r="I397" s="76" t="s">
        <v>106</v>
      </c>
      <c r="J397" s="76">
        <v>1</v>
      </c>
      <c r="K397" s="76" t="s">
        <v>106</v>
      </c>
      <c r="L397" s="76" t="s">
        <v>106</v>
      </c>
      <c r="M397" s="76" t="s">
        <v>966</v>
      </c>
      <c r="N397" s="76">
        <v>2</v>
      </c>
      <c r="O397" s="76" t="s">
        <v>106</v>
      </c>
      <c r="P397" s="76" t="s">
        <v>106</v>
      </c>
      <c r="Q397" s="76"/>
      <c r="R397" s="76"/>
      <c r="S397" s="76"/>
      <c r="T397" s="76"/>
      <c r="U397" s="76"/>
      <c r="V397" s="76"/>
      <c r="W397" s="76">
        <v>3</v>
      </c>
      <c r="X397" s="76">
        <v>1.5</v>
      </c>
      <c r="Y397" s="195">
        <f t="shared" si="18"/>
        <v>2</v>
      </c>
      <c r="Z397" s="76" t="str">
        <f t="shared" si="19"/>
        <v>-</v>
      </c>
      <c r="AA397" s="76" t="str">
        <f t="shared" si="20"/>
        <v>+</v>
      </c>
    </row>
    <row r="398" spans="2:27" x14ac:dyDescent="0.3">
      <c r="B398" s="76" t="s">
        <v>985</v>
      </c>
      <c r="C398" s="76" t="s">
        <v>287</v>
      </c>
      <c r="D398" s="76" t="s">
        <v>257</v>
      </c>
      <c r="E398" s="76" t="s">
        <v>106</v>
      </c>
      <c r="F398" s="76" t="s">
        <v>106</v>
      </c>
      <c r="G398" s="76" t="s">
        <v>106</v>
      </c>
      <c r="H398" s="76" t="s">
        <v>106</v>
      </c>
      <c r="I398" s="76" t="s">
        <v>106</v>
      </c>
      <c r="J398" s="76" t="s">
        <v>106</v>
      </c>
      <c r="K398" s="76">
        <v>0</v>
      </c>
      <c r="L398" s="76" t="s">
        <v>966</v>
      </c>
      <c r="M398" s="76">
        <v>0</v>
      </c>
      <c r="N398" s="76">
        <v>0</v>
      </c>
      <c r="O398" s="76">
        <v>2</v>
      </c>
      <c r="P398" s="76">
        <v>1</v>
      </c>
      <c r="Q398" s="76"/>
      <c r="R398" s="76"/>
      <c r="S398" s="76"/>
      <c r="T398" s="76"/>
      <c r="U398" s="76"/>
      <c r="V398" s="76"/>
      <c r="W398" s="76">
        <v>3</v>
      </c>
      <c r="X398" s="76">
        <v>0.6</v>
      </c>
      <c r="Y398" s="195">
        <f t="shared" si="18"/>
        <v>1</v>
      </c>
      <c r="Z398" s="76">
        <f t="shared" si="19"/>
        <v>1</v>
      </c>
      <c r="AA398" s="76" t="str">
        <f t="shared" si="20"/>
        <v>+</v>
      </c>
    </row>
    <row r="399" spans="2:27" x14ac:dyDescent="0.3">
      <c r="B399" s="76" t="s">
        <v>1393</v>
      </c>
      <c r="C399" s="76" t="s">
        <v>228</v>
      </c>
      <c r="D399" s="76" t="s">
        <v>251</v>
      </c>
      <c r="E399" s="76" t="s">
        <v>106</v>
      </c>
      <c r="F399" s="76" t="s">
        <v>106</v>
      </c>
      <c r="G399" s="76" t="s">
        <v>106</v>
      </c>
      <c r="H399" s="76" t="s">
        <v>106</v>
      </c>
      <c r="I399" s="76" t="s">
        <v>106</v>
      </c>
      <c r="J399" s="76" t="s">
        <v>106</v>
      </c>
      <c r="K399" s="76" t="s">
        <v>106</v>
      </c>
      <c r="L399" s="76" t="s">
        <v>106</v>
      </c>
      <c r="M399" s="76" t="s">
        <v>966</v>
      </c>
      <c r="N399" s="76">
        <v>1</v>
      </c>
      <c r="O399" s="76" t="s">
        <v>106</v>
      </c>
      <c r="P399" s="76">
        <v>2</v>
      </c>
      <c r="Q399" s="76"/>
      <c r="R399" s="76"/>
      <c r="S399" s="76"/>
      <c r="T399" s="76"/>
      <c r="U399" s="76"/>
      <c r="V399" s="76"/>
      <c r="W399" s="76">
        <v>3</v>
      </c>
      <c r="X399" s="76">
        <v>1.5</v>
      </c>
      <c r="Y399" s="195">
        <f t="shared" si="18"/>
        <v>1.5</v>
      </c>
      <c r="Z399" s="76">
        <f t="shared" si="19"/>
        <v>2</v>
      </c>
      <c r="AA399" s="76" t="str">
        <f t="shared" si="20"/>
        <v>+</v>
      </c>
    </row>
    <row r="400" spans="2:27" x14ac:dyDescent="0.3">
      <c r="B400" s="76" t="s">
        <v>1641</v>
      </c>
      <c r="C400" s="76" t="s">
        <v>287</v>
      </c>
      <c r="D400" s="76" t="s">
        <v>259</v>
      </c>
      <c r="E400" s="76" t="s">
        <v>106</v>
      </c>
      <c r="F400" s="76" t="s">
        <v>106</v>
      </c>
      <c r="G400" s="76" t="s">
        <v>106</v>
      </c>
      <c r="H400" s="76" t="s">
        <v>106</v>
      </c>
      <c r="I400" s="76" t="s">
        <v>106</v>
      </c>
      <c r="J400" s="76" t="s">
        <v>106</v>
      </c>
      <c r="K400" s="76" t="s">
        <v>106</v>
      </c>
      <c r="L400" s="76" t="s">
        <v>106</v>
      </c>
      <c r="M400" s="76" t="s">
        <v>106</v>
      </c>
      <c r="N400" s="76" t="s">
        <v>966</v>
      </c>
      <c r="O400" s="76" t="s">
        <v>106</v>
      </c>
      <c r="P400" s="76">
        <v>3</v>
      </c>
      <c r="Q400" s="76"/>
      <c r="R400" s="76"/>
      <c r="S400" s="76"/>
      <c r="T400" s="76"/>
      <c r="U400" s="76"/>
      <c r="V400" s="76"/>
      <c r="W400" s="76">
        <v>3</v>
      </c>
      <c r="X400" s="76">
        <v>3</v>
      </c>
      <c r="Y400" s="195">
        <f t="shared" si="18"/>
        <v>3</v>
      </c>
      <c r="Z400" s="76">
        <f t="shared" si="19"/>
        <v>3</v>
      </c>
      <c r="AA400" s="76" t="str">
        <f t="shared" si="20"/>
        <v>+</v>
      </c>
    </row>
    <row r="401" spans="2:27" x14ac:dyDescent="0.3">
      <c r="B401" s="76" t="s">
        <v>581</v>
      </c>
      <c r="C401" s="76" t="s">
        <v>228</v>
      </c>
      <c r="D401" s="76" t="s">
        <v>265</v>
      </c>
      <c r="E401" s="76">
        <v>1</v>
      </c>
      <c r="F401" s="76">
        <v>1</v>
      </c>
      <c r="G401" s="76" t="s">
        <v>106</v>
      </c>
      <c r="H401" s="76">
        <v>0</v>
      </c>
      <c r="I401" s="76">
        <v>0</v>
      </c>
      <c r="J401" s="76" t="s">
        <v>106</v>
      </c>
      <c r="K401" s="76" t="s">
        <v>106</v>
      </c>
      <c r="L401" s="76" t="s">
        <v>106</v>
      </c>
      <c r="M401" s="76" t="s">
        <v>106</v>
      </c>
      <c r="N401" s="76" t="s">
        <v>106</v>
      </c>
      <c r="O401" s="76" t="s">
        <v>106</v>
      </c>
      <c r="P401" s="76" t="s">
        <v>106</v>
      </c>
      <c r="Q401" s="76"/>
      <c r="R401" s="76"/>
      <c r="S401" s="76"/>
      <c r="T401" s="76"/>
      <c r="U401" s="76"/>
      <c r="V401" s="76"/>
      <c r="W401" s="76">
        <v>2</v>
      </c>
      <c r="X401" s="76">
        <v>0.5</v>
      </c>
      <c r="Y401" s="195" t="e">
        <f t="shared" si="18"/>
        <v>#DIV/0!</v>
      </c>
      <c r="Z401" s="76" t="str">
        <f t="shared" si="19"/>
        <v>-</v>
      </c>
      <c r="AA401" s="76" t="str">
        <f t="shared" si="20"/>
        <v/>
      </c>
    </row>
    <row r="402" spans="2:27" x14ac:dyDescent="0.3">
      <c r="B402" s="76" t="s">
        <v>647</v>
      </c>
      <c r="C402" s="76" t="s">
        <v>287</v>
      </c>
      <c r="D402" s="76" t="s">
        <v>249</v>
      </c>
      <c r="E402" s="76">
        <v>0</v>
      </c>
      <c r="F402" s="76">
        <v>0</v>
      </c>
      <c r="G402" s="76" t="s">
        <v>106</v>
      </c>
      <c r="H402" s="76" t="s">
        <v>106</v>
      </c>
      <c r="I402" s="76">
        <v>0</v>
      </c>
      <c r="J402" s="76" t="s">
        <v>106</v>
      </c>
      <c r="K402" s="76" t="s">
        <v>106</v>
      </c>
      <c r="L402" s="76" t="s">
        <v>106</v>
      </c>
      <c r="M402" s="76">
        <v>1</v>
      </c>
      <c r="N402" s="76" t="s">
        <v>966</v>
      </c>
      <c r="O402" s="76">
        <v>1</v>
      </c>
      <c r="P402" s="76" t="s">
        <v>106</v>
      </c>
      <c r="Q402" s="76"/>
      <c r="R402" s="76"/>
      <c r="S402" s="76"/>
      <c r="T402" s="76"/>
      <c r="U402" s="76"/>
      <c r="V402" s="76"/>
      <c r="W402" s="76">
        <v>2</v>
      </c>
      <c r="X402" s="76">
        <v>0.4</v>
      </c>
      <c r="Y402" s="195">
        <f t="shared" si="18"/>
        <v>1</v>
      </c>
      <c r="Z402" s="76" t="str">
        <f t="shared" si="19"/>
        <v>-</v>
      </c>
      <c r="AA402" s="76" t="str">
        <f t="shared" si="20"/>
        <v>+</v>
      </c>
    </row>
    <row r="403" spans="2:27" x14ac:dyDescent="0.3">
      <c r="B403" s="76" t="s">
        <v>584</v>
      </c>
      <c r="C403" s="76" t="s">
        <v>247</v>
      </c>
      <c r="D403" s="76" t="s">
        <v>237</v>
      </c>
      <c r="E403" s="76">
        <v>1</v>
      </c>
      <c r="F403" s="76">
        <v>1</v>
      </c>
      <c r="G403" s="76" t="s">
        <v>106</v>
      </c>
      <c r="H403" s="76" t="s">
        <v>106</v>
      </c>
      <c r="I403" s="76" t="s">
        <v>106</v>
      </c>
      <c r="J403" s="76" t="s">
        <v>106</v>
      </c>
      <c r="K403" s="76" t="s">
        <v>106</v>
      </c>
      <c r="L403" s="76" t="s">
        <v>106</v>
      </c>
      <c r="M403" s="76" t="s">
        <v>106</v>
      </c>
      <c r="N403" s="76" t="s">
        <v>966</v>
      </c>
      <c r="O403" s="76" t="s">
        <v>106</v>
      </c>
      <c r="P403" s="76" t="s">
        <v>106</v>
      </c>
      <c r="Q403" s="76"/>
      <c r="R403" s="76"/>
      <c r="S403" s="76"/>
      <c r="T403" s="76"/>
      <c r="U403" s="76"/>
      <c r="V403" s="76"/>
      <c r="W403" s="76">
        <v>2</v>
      </c>
      <c r="X403" s="76">
        <v>1</v>
      </c>
      <c r="Y403" s="195" t="e">
        <f t="shared" si="18"/>
        <v>#DIV/0!</v>
      </c>
      <c r="Z403" s="76" t="str">
        <f t="shared" si="19"/>
        <v>-</v>
      </c>
      <c r="AA403" s="76" t="str">
        <f t="shared" si="20"/>
        <v/>
      </c>
    </row>
    <row r="404" spans="2:27" x14ac:dyDescent="0.3">
      <c r="B404" s="76" t="s">
        <v>585</v>
      </c>
      <c r="C404" s="76" t="s">
        <v>228</v>
      </c>
      <c r="D404" s="76" t="s">
        <v>241</v>
      </c>
      <c r="E404" s="76">
        <v>1</v>
      </c>
      <c r="F404" s="76">
        <v>0</v>
      </c>
      <c r="G404" s="76">
        <v>0</v>
      </c>
      <c r="H404" s="76" t="s">
        <v>106</v>
      </c>
      <c r="I404" s="76">
        <v>1</v>
      </c>
      <c r="J404" s="76">
        <v>0</v>
      </c>
      <c r="K404" s="76" t="s">
        <v>106</v>
      </c>
      <c r="L404" s="76">
        <v>0</v>
      </c>
      <c r="M404" s="76" t="s">
        <v>966</v>
      </c>
      <c r="N404" s="76" t="s">
        <v>106</v>
      </c>
      <c r="O404" s="76" t="s">
        <v>106</v>
      </c>
      <c r="P404" s="76" t="s">
        <v>106</v>
      </c>
      <c r="Q404" s="76"/>
      <c r="R404" s="76"/>
      <c r="S404" s="76"/>
      <c r="T404" s="76"/>
      <c r="U404" s="76"/>
      <c r="V404" s="76"/>
      <c r="W404" s="76">
        <v>2</v>
      </c>
      <c r="X404" s="76">
        <v>0.3</v>
      </c>
      <c r="Y404" s="195" t="e">
        <f t="shared" si="18"/>
        <v>#DIV/0!</v>
      </c>
      <c r="Z404" s="76" t="str">
        <f t="shared" si="19"/>
        <v>-</v>
      </c>
      <c r="AA404" s="76" t="str">
        <f t="shared" si="20"/>
        <v/>
      </c>
    </row>
    <row r="405" spans="2:27" x14ac:dyDescent="0.3">
      <c r="B405" s="76" t="s">
        <v>588</v>
      </c>
      <c r="C405" s="76" t="s">
        <v>287</v>
      </c>
      <c r="D405" s="76" t="s">
        <v>261</v>
      </c>
      <c r="E405" s="76">
        <v>1</v>
      </c>
      <c r="F405" s="76">
        <v>1</v>
      </c>
      <c r="G405" s="76" t="s">
        <v>106</v>
      </c>
      <c r="H405" s="76" t="s">
        <v>106</v>
      </c>
      <c r="I405" s="76" t="s">
        <v>106</v>
      </c>
      <c r="J405" s="76" t="s">
        <v>106</v>
      </c>
      <c r="K405" s="76" t="s">
        <v>106</v>
      </c>
      <c r="L405" s="76">
        <v>0</v>
      </c>
      <c r="M405" s="76" t="s">
        <v>966</v>
      </c>
      <c r="N405" s="76" t="s">
        <v>106</v>
      </c>
      <c r="O405" s="76" t="s">
        <v>106</v>
      </c>
      <c r="P405" s="76" t="s">
        <v>106</v>
      </c>
      <c r="Q405" s="76"/>
      <c r="R405" s="76"/>
      <c r="S405" s="76"/>
      <c r="T405" s="76"/>
      <c r="U405" s="76"/>
      <c r="V405" s="76"/>
      <c r="W405" s="76">
        <v>2</v>
      </c>
      <c r="X405" s="76">
        <v>0.7</v>
      </c>
      <c r="Y405" s="195" t="e">
        <f t="shared" si="18"/>
        <v>#DIV/0!</v>
      </c>
      <c r="Z405" s="76" t="str">
        <f t="shared" si="19"/>
        <v>-</v>
      </c>
      <c r="AA405" s="76" t="str">
        <f t="shared" si="20"/>
        <v/>
      </c>
    </row>
    <row r="406" spans="2:27" x14ac:dyDescent="0.3">
      <c r="B406" s="76" t="s">
        <v>662</v>
      </c>
      <c r="C406" s="76" t="s">
        <v>287</v>
      </c>
      <c r="D406" s="76" t="s">
        <v>336</v>
      </c>
      <c r="E406" s="76">
        <v>0</v>
      </c>
      <c r="F406" s="76">
        <v>0</v>
      </c>
      <c r="G406" s="76" t="s">
        <v>106</v>
      </c>
      <c r="H406" s="76">
        <v>0</v>
      </c>
      <c r="I406" s="76">
        <v>0</v>
      </c>
      <c r="J406" s="76">
        <v>0</v>
      </c>
      <c r="K406" s="76" t="s">
        <v>106</v>
      </c>
      <c r="L406" s="76">
        <v>0</v>
      </c>
      <c r="M406" s="76" t="s">
        <v>966</v>
      </c>
      <c r="N406" s="76">
        <v>0</v>
      </c>
      <c r="O406" s="76">
        <v>0</v>
      </c>
      <c r="P406" s="76">
        <v>2</v>
      </c>
      <c r="Q406" s="76"/>
      <c r="R406" s="76"/>
      <c r="S406" s="76"/>
      <c r="T406" s="76"/>
      <c r="U406" s="76"/>
      <c r="V406" s="76"/>
      <c r="W406" s="76">
        <v>2</v>
      </c>
      <c r="X406" s="76">
        <v>0.2</v>
      </c>
      <c r="Y406" s="195">
        <f t="shared" si="18"/>
        <v>0.66666666666666663</v>
      </c>
      <c r="Z406" s="76">
        <f t="shared" si="19"/>
        <v>2</v>
      </c>
      <c r="AA406" s="76" t="str">
        <f t="shared" si="20"/>
        <v>+</v>
      </c>
    </row>
    <row r="407" spans="2:27" x14ac:dyDescent="0.3">
      <c r="B407" s="76" t="s">
        <v>665</v>
      </c>
      <c r="C407" s="76" t="s">
        <v>228</v>
      </c>
      <c r="D407" s="76" t="s">
        <v>245</v>
      </c>
      <c r="E407" s="76">
        <v>0</v>
      </c>
      <c r="F407" s="76">
        <v>0</v>
      </c>
      <c r="G407" s="76">
        <v>0</v>
      </c>
      <c r="H407" s="76">
        <v>0</v>
      </c>
      <c r="I407" s="76">
        <v>0</v>
      </c>
      <c r="J407" s="76">
        <v>1</v>
      </c>
      <c r="K407" s="76">
        <v>0</v>
      </c>
      <c r="L407" s="76">
        <v>0</v>
      </c>
      <c r="M407" s="76" t="s">
        <v>966</v>
      </c>
      <c r="N407" s="76">
        <v>1</v>
      </c>
      <c r="O407" s="76">
        <v>0</v>
      </c>
      <c r="P407" s="76">
        <v>0</v>
      </c>
      <c r="Q407" s="76"/>
      <c r="R407" s="76"/>
      <c r="S407" s="76"/>
      <c r="T407" s="76"/>
      <c r="U407" s="76"/>
      <c r="V407" s="76"/>
      <c r="W407" s="76">
        <v>2</v>
      </c>
      <c r="X407" s="76">
        <v>0.2</v>
      </c>
      <c r="Y407" s="195">
        <f t="shared" si="18"/>
        <v>0.33333333333333331</v>
      </c>
      <c r="Z407" s="76">
        <f t="shared" si="19"/>
        <v>0</v>
      </c>
      <c r="AA407" s="76" t="str">
        <f t="shared" si="20"/>
        <v>Lock</v>
      </c>
    </row>
    <row r="408" spans="2:27" x14ac:dyDescent="0.3">
      <c r="B408" s="76" t="s">
        <v>617</v>
      </c>
      <c r="C408" s="76" t="s">
        <v>228</v>
      </c>
      <c r="D408" s="76" t="s">
        <v>299</v>
      </c>
      <c r="E408" s="76">
        <v>0</v>
      </c>
      <c r="F408" s="76">
        <v>0</v>
      </c>
      <c r="G408" s="76">
        <v>1</v>
      </c>
      <c r="H408" s="76">
        <v>0</v>
      </c>
      <c r="I408" s="76">
        <v>0</v>
      </c>
      <c r="J408" s="76">
        <v>0</v>
      </c>
      <c r="K408" s="76">
        <v>1</v>
      </c>
      <c r="L408" s="76">
        <v>0</v>
      </c>
      <c r="M408" s="76">
        <v>0</v>
      </c>
      <c r="N408" s="76">
        <v>0</v>
      </c>
      <c r="O408" s="76" t="s">
        <v>966</v>
      </c>
      <c r="P408" s="76">
        <v>0</v>
      </c>
      <c r="Q408" s="76"/>
      <c r="R408" s="76"/>
      <c r="S408" s="76"/>
      <c r="T408" s="76"/>
      <c r="U408" s="76"/>
      <c r="V408" s="76"/>
      <c r="W408" s="76">
        <v>2</v>
      </c>
      <c r="X408" s="76">
        <v>0.2</v>
      </c>
      <c r="Y408" s="195">
        <f t="shared" si="18"/>
        <v>0</v>
      </c>
      <c r="Z408" s="76">
        <f t="shared" si="19"/>
        <v>0</v>
      </c>
      <c r="AA408" s="76" t="str">
        <f t="shared" si="20"/>
        <v>-</v>
      </c>
    </row>
    <row r="409" spans="2:27" x14ac:dyDescent="0.3">
      <c r="B409" s="76" t="s">
        <v>594</v>
      </c>
      <c r="C409" s="76" t="s">
        <v>287</v>
      </c>
      <c r="D409" s="76" t="s">
        <v>265</v>
      </c>
      <c r="E409" s="76" t="s">
        <v>106</v>
      </c>
      <c r="F409" s="76">
        <v>2</v>
      </c>
      <c r="G409" s="76" t="s">
        <v>106</v>
      </c>
      <c r="H409" s="76" t="s">
        <v>106</v>
      </c>
      <c r="I409" s="76" t="s">
        <v>106</v>
      </c>
      <c r="J409" s="76" t="s">
        <v>106</v>
      </c>
      <c r="K409" s="76" t="s">
        <v>106</v>
      </c>
      <c r="L409" s="76" t="s">
        <v>106</v>
      </c>
      <c r="M409" s="76" t="s">
        <v>106</v>
      </c>
      <c r="N409" s="76" t="s">
        <v>106</v>
      </c>
      <c r="O409" s="76" t="s">
        <v>106</v>
      </c>
      <c r="P409" s="76" t="s">
        <v>106</v>
      </c>
      <c r="Q409" s="76"/>
      <c r="R409" s="76"/>
      <c r="S409" s="76"/>
      <c r="T409" s="76"/>
      <c r="U409" s="76"/>
      <c r="V409" s="76"/>
      <c r="W409" s="76">
        <v>2</v>
      </c>
      <c r="X409" s="76">
        <v>2</v>
      </c>
      <c r="Y409" s="195" t="e">
        <f t="shared" si="18"/>
        <v>#DIV/0!</v>
      </c>
      <c r="Z409" s="76" t="str">
        <f t="shared" si="19"/>
        <v>-</v>
      </c>
      <c r="AA409" s="76" t="str">
        <f t="shared" si="20"/>
        <v/>
      </c>
    </row>
    <row r="410" spans="2:27" x14ac:dyDescent="0.3">
      <c r="B410" s="76" t="s">
        <v>676</v>
      </c>
      <c r="C410" s="76" t="s">
        <v>287</v>
      </c>
      <c r="D410" s="76" t="s">
        <v>281</v>
      </c>
      <c r="E410" s="76" t="s">
        <v>106</v>
      </c>
      <c r="F410" s="76">
        <v>0</v>
      </c>
      <c r="G410" s="76" t="s">
        <v>106</v>
      </c>
      <c r="H410" s="76" t="s">
        <v>106</v>
      </c>
      <c r="I410" s="76" t="s">
        <v>106</v>
      </c>
      <c r="J410" s="76" t="s">
        <v>106</v>
      </c>
      <c r="K410" s="76">
        <v>2</v>
      </c>
      <c r="L410" s="76" t="s">
        <v>106</v>
      </c>
      <c r="M410" s="76" t="s">
        <v>966</v>
      </c>
      <c r="N410" s="76" t="s">
        <v>106</v>
      </c>
      <c r="O410" s="76" t="s">
        <v>106</v>
      </c>
      <c r="P410" s="76" t="s">
        <v>106</v>
      </c>
      <c r="Q410" s="76"/>
      <c r="R410" s="76"/>
      <c r="S410" s="76"/>
      <c r="T410" s="76"/>
      <c r="U410" s="76"/>
      <c r="V410" s="76"/>
      <c r="W410" s="76">
        <v>2</v>
      </c>
      <c r="X410" s="76">
        <v>1</v>
      </c>
      <c r="Y410" s="195" t="e">
        <f t="shared" si="18"/>
        <v>#DIV/0!</v>
      </c>
      <c r="Z410" s="76" t="str">
        <f t="shared" si="19"/>
        <v>-</v>
      </c>
      <c r="AA410" s="76" t="str">
        <f t="shared" si="20"/>
        <v/>
      </c>
    </row>
    <row r="411" spans="2:27" x14ac:dyDescent="0.3">
      <c r="B411" s="76" t="s">
        <v>677</v>
      </c>
      <c r="C411" s="76" t="s">
        <v>287</v>
      </c>
      <c r="D411" s="76" t="s">
        <v>273</v>
      </c>
      <c r="E411" s="76" t="s">
        <v>106</v>
      </c>
      <c r="F411" s="76">
        <v>0</v>
      </c>
      <c r="G411" s="76" t="s">
        <v>106</v>
      </c>
      <c r="H411" s="76">
        <v>0</v>
      </c>
      <c r="I411" s="76">
        <v>0</v>
      </c>
      <c r="J411" s="76">
        <v>0</v>
      </c>
      <c r="K411" s="76">
        <v>0</v>
      </c>
      <c r="L411" s="76">
        <v>0</v>
      </c>
      <c r="M411" s="76">
        <v>0</v>
      </c>
      <c r="N411" s="76">
        <v>0</v>
      </c>
      <c r="O411" s="76">
        <v>1</v>
      </c>
      <c r="P411" s="76">
        <v>1</v>
      </c>
      <c r="Q411" s="76"/>
      <c r="R411" s="76"/>
      <c r="S411" s="76"/>
      <c r="T411" s="76"/>
      <c r="U411" s="76"/>
      <c r="V411" s="76"/>
      <c r="W411" s="76">
        <v>2</v>
      </c>
      <c r="X411" s="76">
        <v>0.2</v>
      </c>
      <c r="Y411" s="195">
        <f t="shared" si="18"/>
        <v>0.66666666666666663</v>
      </c>
      <c r="Z411" s="76">
        <f t="shared" si="19"/>
        <v>1</v>
      </c>
      <c r="AA411" s="76" t="str">
        <f t="shared" si="20"/>
        <v>+</v>
      </c>
    </row>
    <row r="412" spans="2:27" x14ac:dyDescent="0.3">
      <c r="B412" s="76" t="s">
        <v>629</v>
      </c>
      <c r="C412" s="76" t="s">
        <v>247</v>
      </c>
      <c r="D412" s="76" t="s">
        <v>265</v>
      </c>
      <c r="E412" s="76" t="s">
        <v>106</v>
      </c>
      <c r="F412" s="76" t="s">
        <v>106</v>
      </c>
      <c r="G412" s="76">
        <v>1</v>
      </c>
      <c r="H412" s="76" t="s">
        <v>106</v>
      </c>
      <c r="I412" s="76" t="s">
        <v>106</v>
      </c>
      <c r="J412" s="76" t="s">
        <v>106</v>
      </c>
      <c r="K412" s="76" t="s">
        <v>106</v>
      </c>
      <c r="L412" s="76">
        <v>1</v>
      </c>
      <c r="M412" s="76" t="s">
        <v>106</v>
      </c>
      <c r="N412" s="76" t="s">
        <v>106</v>
      </c>
      <c r="O412" s="76" t="s">
        <v>106</v>
      </c>
      <c r="P412" s="76" t="s">
        <v>106</v>
      </c>
      <c r="Q412" s="76"/>
      <c r="R412" s="76"/>
      <c r="S412" s="76"/>
      <c r="T412" s="76"/>
      <c r="U412" s="76"/>
      <c r="V412" s="76"/>
      <c r="W412" s="76">
        <v>2</v>
      </c>
      <c r="X412" s="76">
        <v>1</v>
      </c>
      <c r="Y412" s="195" t="e">
        <f t="shared" si="18"/>
        <v>#DIV/0!</v>
      </c>
      <c r="Z412" s="76" t="str">
        <f t="shared" si="19"/>
        <v>-</v>
      </c>
      <c r="AA412" s="76" t="str">
        <f t="shared" si="20"/>
        <v/>
      </c>
    </row>
    <row r="413" spans="2:27" x14ac:dyDescent="0.3">
      <c r="B413" s="76" t="s">
        <v>684</v>
      </c>
      <c r="C413" s="76" t="s">
        <v>247</v>
      </c>
      <c r="D413" s="76" t="s">
        <v>278</v>
      </c>
      <c r="E413" s="76" t="s">
        <v>106</v>
      </c>
      <c r="F413" s="76" t="s">
        <v>106</v>
      </c>
      <c r="G413" s="76">
        <v>0</v>
      </c>
      <c r="H413" s="76" t="s">
        <v>106</v>
      </c>
      <c r="I413" s="76" t="s">
        <v>106</v>
      </c>
      <c r="J413" s="76" t="s">
        <v>966</v>
      </c>
      <c r="K413" s="76" t="s">
        <v>106</v>
      </c>
      <c r="L413" s="76" t="s">
        <v>106</v>
      </c>
      <c r="M413" s="76">
        <v>1</v>
      </c>
      <c r="N413" s="76">
        <v>1</v>
      </c>
      <c r="O413" s="76" t="s">
        <v>106</v>
      </c>
      <c r="P413" s="76" t="s">
        <v>106</v>
      </c>
      <c r="Q413" s="76"/>
      <c r="R413" s="76"/>
      <c r="S413" s="76"/>
      <c r="T413" s="76"/>
      <c r="U413" s="76"/>
      <c r="V413" s="76"/>
      <c r="W413" s="76">
        <v>2</v>
      </c>
      <c r="X413" s="76">
        <v>0.7</v>
      </c>
      <c r="Y413" s="195">
        <f t="shared" si="18"/>
        <v>1</v>
      </c>
      <c r="Z413" s="76" t="str">
        <f t="shared" si="19"/>
        <v>-</v>
      </c>
      <c r="AA413" s="76" t="str">
        <f t="shared" si="20"/>
        <v>+</v>
      </c>
    </row>
    <row r="414" spans="2:27" x14ac:dyDescent="0.3">
      <c r="B414" s="76" t="s">
        <v>630</v>
      </c>
      <c r="C414" s="76" t="s">
        <v>247</v>
      </c>
      <c r="D414" s="76" t="s">
        <v>255</v>
      </c>
      <c r="E414" s="76" t="s">
        <v>106</v>
      </c>
      <c r="F414" s="76" t="s">
        <v>106</v>
      </c>
      <c r="G414" s="76">
        <v>1</v>
      </c>
      <c r="H414" s="76" t="s">
        <v>106</v>
      </c>
      <c r="I414" s="76" t="s">
        <v>106</v>
      </c>
      <c r="J414" s="76" t="s">
        <v>106</v>
      </c>
      <c r="K414" s="76" t="s">
        <v>966</v>
      </c>
      <c r="L414" s="76" t="s">
        <v>106</v>
      </c>
      <c r="M414" s="76" t="s">
        <v>106</v>
      </c>
      <c r="N414" s="76" t="s">
        <v>106</v>
      </c>
      <c r="O414" s="76">
        <v>0</v>
      </c>
      <c r="P414" s="76">
        <v>1</v>
      </c>
      <c r="Q414" s="76"/>
      <c r="R414" s="76"/>
      <c r="S414" s="76"/>
      <c r="T414" s="76"/>
      <c r="U414" s="76"/>
      <c r="V414" s="76"/>
      <c r="W414" s="76">
        <v>2</v>
      </c>
      <c r="X414" s="76">
        <v>0.7</v>
      </c>
      <c r="Y414" s="195">
        <f t="shared" si="18"/>
        <v>0.5</v>
      </c>
      <c r="Z414" s="76">
        <f t="shared" si="19"/>
        <v>1</v>
      </c>
      <c r="AA414" s="76" t="str">
        <f t="shared" si="20"/>
        <v>+</v>
      </c>
    </row>
    <row r="415" spans="2:27" x14ac:dyDescent="0.3">
      <c r="B415" s="76" t="s">
        <v>600</v>
      </c>
      <c r="C415" s="76" t="s">
        <v>247</v>
      </c>
      <c r="D415" s="76" t="s">
        <v>229</v>
      </c>
      <c r="E415" s="76" t="s">
        <v>106</v>
      </c>
      <c r="F415" s="76" t="s">
        <v>106</v>
      </c>
      <c r="G415" s="76">
        <v>1</v>
      </c>
      <c r="H415" s="76">
        <v>1</v>
      </c>
      <c r="I415" s="76" t="s">
        <v>106</v>
      </c>
      <c r="J415" s="76" t="s">
        <v>106</v>
      </c>
      <c r="K415" s="76" t="s">
        <v>966</v>
      </c>
      <c r="L415" s="76" t="s">
        <v>106</v>
      </c>
      <c r="M415" s="76" t="s">
        <v>106</v>
      </c>
      <c r="N415" s="76" t="s">
        <v>106</v>
      </c>
      <c r="O415" s="76" t="s">
        <v>106</v>
      </c>
      <c r="P415" s="76" t="s">
        <v>106</v>
      </c>
      <c r="Q415" s="76"/>
      <c r="R415" s="76"/>
      <c r="S415" s="76"/>
      <c r="T415" s="76"/>
      <c r="U415" s="76"/>
      <c r="V415" s="76"/>
      <c r="W415" s="76">
        <v>2</v>
      </c>
      <c r="X415" s="76">
        <v>1</v>
      </c>
      <c r="Y415" s="195" t="e">
        <f t="shared" si="18"/>
        <v>#DIV/0!</v>
      </c>
      <c r="Z415" s="76" t="str">
        <f t="shared" si="19"/>
        <v>-</v>
      </c>
      <c r="AA415" s="76" t="str">
        <f t="shared" si="20"/>
        <v/>
      </c>
    </row>
    <row r="416" spans="2:27" x14ac:dyDescent="0.3">
      <c r="B416" s="76" t="s">
        <v>633</v>
      </c>
      <c r="C416" s="76" t="s">
        <v>247</v>
      </c>
      <c r="D416" s="76" t="s">
        <v>237</v>
      </c>
      <c r="E416" s="76" t="s">
        <v>106</v>
      </c>
      <c r="F416" s="76" t="s">
        <v>106</v>
      </c>
      <c r="G416" s="76" t="s">
        <v>106</v>
      </c>
      <c r="H416" s="76">
        <v>1</v>
      </c>
      <c r="I416" s="76" t="s">
        <v>106</v>
      </c>
      <c r="J416" s="76">
        <v>0</v>
      </c>
      <c r="K416" s="76" t="s">
        <v>106</v>
      </c>
      <c r="L416" s="76" t="s">
        <v>106</v>
      </c>
      <c r="M416" s="76">
        <v>1</v>
      </c>
      <c r="N416" s="76" t="s">
        <v>966</v>
      </c>
      <c r="O416" s="76">
        <v>0</v>
      </c>
      <c r="P416" s="76" t="s">
        <v>106</v>
      </c>
      <c r="Q416" s="76"/>
      <c r="R416" s="76"/>
      <c r="S416" s="76"/>
      <c r="T416" s="76"/>
      <c r="U416" s="76"/>
      <c r="V416" s="76"/>
      <c r="W416" s="76">
        <v>2</v>
      </c>
      <c r="X416" s="76">
        <v>0.5</v>
      </c>
      <c r="Y416" s="195">
        <f t="shared" si="18"/>
        <v>0</v>
      </c>
      <c r="Z416" s="76" t="str">
        <f t="shared" si="19"/>
        <v>-</v>
      </c>
      <c r="AA416" s="76" t="str">
        <f t="shared" si="20"/>
        <v>+</v>
      </c>
    </row>
    <row r="417" spans="2:27" x14ac:dyDescent="0.3">
      <c r="B417" s="76" t="s">
        <v>635</v>
      </c>
      <c r="C417" s="76" t="s">
        <v>287</v>
      </c>
      <c r="D417" s="76" t="s">
        <v>273</v>
      </c>
      <c r="E417" s="76" t="s">
        <v>106</v>
      </c>
      <c r="F417" s="76" t="s">
        <v>106</v>
      </c>
      <c r="G417" s="76" t="s">
        <v>106</v>
      </c>
      <c r="H417" s="76">
        <v>1</v>
      </c>
      <c r="I417" s="76">
        <v>0</v>
      </c>
      <c r="J417" s="76">
        <v>1</v>
      </c>
      <c r="K417" s="76" t="s">
        <v>106</v>
      </c>
      <c r="L417" s="76">
        <v>0</v>
      </c>
      <c r="M417" s="76">
        <v>0</v>
      </c>
      <c r="N417" s="76">
        <v>0</v>
      </c>
      <c r="O417" s="76" t="s">
        <v>106</v>
      </c>
      <c r="P417" s="76" t="s">
        <v>106</v>
      </c>
      <c r="Q417" s="76"/>
      <c r="R417" s="76"/>
      <c r="S417" s="76"/>
      <c r="T417" s="76"/>
      <c r="U417" s="76"/>
      <c r="V417" s="76"/>
      <c r="W417" s="76">
        <v>2</v>
      </c>
      <c r="X417" s="76">
        <v>0.3</v>
      </c>
      <c r="Y417" s="195">
        <f t="shared" si="18"/>
        <v>0</v>
      </c>
      <c r="Z417" s="76" t="str">
        <f t="shared" si="19"/>
        <v>-</v>
      </c>
      <c r="AA417" s="76" t="str">
        <f t="shared" si="20"/>
        <v>+</v>
      </c>
    </row>
    <row r="418" spans="2:27" x14ac:dyDescent="0.3">
      <c r="B418" s="76" t="s">
        <v>603</v>
      </c>
      <c r="C418" s="76" t="s">
        <v>247</v>
      </c>
      <c r="D418" s="76" t="s">
        <v>267</v>
      </c>
      <c r="E418" s="76" t="s">
        <v>106</v>
      </c>
      <c r="F418" s="76" t="s">
        <v>106</v>
      </c>
      <c r="G418" s="76" t="s">
        <v>106</v>
      </c>
      <c r="H418" s="76">
        <v>1</v>
      </c>
      <c r="I418" s="76">
        <v>1</v>
      </c>
      <c r="J418" s="76" t="s">
        <v>966</v>
      </c>
      <c r="K418" s="76" t="s">
        <v>106</v>
      </c>
      <c r="L418" s="76" t="s">
        <v>106</v>
      </c>
      <c r="M418" s="76" t="s">
        <v>106</v>
      </c>
      <c r="N418" s="76" t="s">
        <v>106</v>
      </c>
      <c r="O418" s="76" t="s">
        <v>106</v>
      </c>
      <c r="P418" s="76" t="s">
        <v>106</v>
      </c>
      <c r="Q418" s="76"/>
      <c r="R418" s="76"/>
      <c r="S418" s="76"/>
      <c r="T418" s="76"/>
      <c r="U418" s="76"/>
      <c r="V418" s="76"/>
      <c r="W418" s="76">
        <v>2</v>
      </c>
      <c r="X418" s="76">
        <v>1</v>
      </c>
      <c r="Y418" s="195" t="e">
        <f t="shared" si="18"/>
        <v>#DIV/0!</v>
      </c>
      <c r="Z418" s="76" t="str">
        <f t="shared" si="19"/>
        <v>-</v>
      </c>
      <c r="AA418" s="76" t="str">
        <f t="shared" si="20"/>
        <v/>
      </c>
    </row>
    <row r="419" spans="2:27" x14ac:dyDescent="0.3">
      <c r="B419" s="76" t="s">
        <v>637</v>
      </c>
      <c r="C419" s="76" t="s">
        <v>247</v>
      </c>
      <c r="D419" s="76" t="s">
        <v>281</v>
      </c>
      <c r="E419" s="76" t="s">
        <v>106</v>
      </c>
      <c r="F419" s="76" t="s">
        <v>106</v>
      </c>
      <c r="G419" s="76" t="s">
        <v>106</v>
      </c>
      <c r="H419" s="76">
        <v>1</v>
      </c>
      <c r="I419" s="76">
        <v>0</v>
      </c>
      <c r="J419" s="76">
        <v>1</v>
      </c>
      <c r="K419" s="76" t="s">
        <v>106</v>
      </c>
      <c r="L419" s="76" t="s">
        <v>106</v>
      </c>
      <c r="M419" s="76" t="s">
        <v>966</v>
      </c>
      <c r="N419" s="76" t="s">
        <v>106</v>
      </c>
      <c r="O419" s="76" t="s">
        <v>106</v>
      </c>
      <c r="P419" s="76">
        <v>0</v>
      </c>
      <c r="Q419" s="76"/>
      <c r="R419" s="76"/>
      <c r="S419" s="76"/>
      <c r="T419" s="76"/>
      <c r="U419" s="76"/>
      <c r="V419" s="76"/>
      <c r="W419" s="76">
        <v>2</v>
      </c>
      <c r="X419" s="76">
        <v>0.5</v>
      </c>
      <c r="Y419" s="195">
        <f t="shared" si="18"/>
        <v>0</v>
      </c>
      <c r="Z419" s="76">
        <f t="shared" si="19"/>
        <v>0</v>
      </c>
      <c r="AA419" s="76" t="str">
        <f t="shared" si="20"/>
        <v>-</v>
      </c>
    </row>
    <row r="420" spans="2:27" x14ac:dyDescent="0.3">
      <c r="B420" s="76" t="s">
        <v>698</v>
      </c>
      <c r="C420" s="76" t="s">
        <v>287</v>
      </c>
      <c r="D420" s="76" t="s">
        <v>299</v>
      </c>
      <c r="E420" s="76" t="s">
        <v>106</v>
      </c>
      <c r="F420" s="76" t="s">
        <v>106</v>
      </c>
      <c r="G420" s="76" t="s">
        <v>106</v>
      </c>
      <c r="H420" s="76">
        <v>0</v>
      </c>
      <c r="I420" s="76" t="s">
        <v>106</v>
      </c>
      <c r="J420" s="76">
        <v>0</v>
      </c>
      <c r="K420" s="76" t="s">
        <v>106</v>
      </c>
      <c r="L420" s="76" t="s">
        <v>106</v>
      </c>
      <c r="M420" s="76">
        <v>1</v>
      </c>
      <c r="N420" s="76">
        <v>1</v>
      </c>
      <c r="O420" s="76" t="s">
        <v>966</v>
      </c>
      <c r="P420" s="76">
        <v>0</v>
      </c>
      <c r="Q420" s="76"/>
      <c r="R420" s="76"/>
      <c r="S420" s="76"/>
      <c r="T420" s="76"/>
      <c r="U420" s="76"/>
      <c r="V420" s="76"/>
      <c r="W420" s="76">
        <v>2</v>
      </c>
      <c r="X420" s="76">
        <v>0.4</v>
      </c>
      <c r="Y420" s="195">
        <f t="shared" si="18"/>
        <v>0.5</v>
      </c>
      <c r="Z420" s="76">
        <f t="shared" si="19"/>
        <v>0</v>
      </c>
      <c r="AA420" s="76" t="str">
        <f t="shared" si="20"/>
        <v>Lock</v>
      </c>
    </row>
    <row r="421" spans="2:27" x14ac:dyDescent="0.3">
      <c r="B421" s="76" t="s">
        <v>642</v>
      </c>
      <c r="C421" s="76" t="s">
        <v>228</v>
      </c>
      <c r="D421" s="76" t="s">
        <v>265</v>
      </c>
      <c r="E421" s="76" t="s">
        <v>106</v>
      </c>
      <c r="F421" s="76" t="s">
        <v>106</v>
      </c>
      <c r="G421" s="76" t="s">
        <v>106</v>
      </c>
      <c r="H421" s="76" t="s">
        <v>106</v>
      </c>
      <c r="I421" s="76">
        <v>1</v>
      </c>
      <c r="J421" s="76">
        <v>1</v>
      </c>
      <c r="K421" s="76" t="s">
        <v>106</v>
      </c>
      <c r="L421" s="76" t="s">
        <v>106</v>
      </c>
      <c r="M421" s="76" t="s">
        <v>106</v>
      </c>
      <c r="N421" s="76" t="s">
        <v>106</v>
      </c>
      <c r="O421" s="76" t="s">
        <v>106</v>
      </c>
      <c r="P421" s="76" t="s">
        <v>106</v>
      </c>
      <c r="Q421" s="76"/>
      <c r="R421" s="76"/>
      <c r="S421" s="76"/>
      <c r="T421" s="76"/>
      <c r="U421" s="76"/>
      <c r="V421" s="76"/>
      <c r="W421" s="76">
        <v>2</v>
      </c>
      <c r="X421" s="76">
        <v>1</v>
      </c>
      <c r="Y421" s="195" t="e">
        <f t="shared" si="18"/>
        <v>#DIV/0!</v>
      </c>
      <c r="Z421" s="76" t="str">
        <f t="shared" si="19"/>
        <v>-</v>
      </c>
      <c r="AA421" s="76" t="str">
        <f t="shared" si="20"/>
        <v/>
      </c>
    </row>
    <row r="422" spans="2:27" x14ac:dyDescent="0.3">
      <c r="B422" s="76" t="s">
        <v>976</v>
      </c>
      <c r="C422" s="76" t="s">
        <v>247</v>
      </c>
      <c r="D422" s="76" t="s">
        <v>276</v>
      </c>
      <c r="E422" s="76" t="s">
        <v>106</v>
      </c>
      <c r="F422" s="76" t="s">
        <v>106</v>
      </c>
      <c r="G422" s="76" t="s">
        <v>106</v>
      </c>
      <c r="H422" s="76" t="s">
        <v>106</v>
      </c>
      <c r="I422" s="76" t="s">
        <v>106</v>
      </c>
      <c r="J422" s="76">
        <v>1</v>
      </c>
      <c r="K422" s="76" t="s">
        <v>106</v>
      </c>
      <c r="L422" s="76" t="s">
        <v>106</v>
      </c>
      <c r="M422" s="76">
        <v>1</v>
      </c>
      <c r="N422" s="76" t="s">
        <v>106</v>
      </c>
      <c r="O422" s="76" t="s">
        <v>966</v>
      </c>
      <c r="P422" s="76" t="s">
        <v>106</v>
      </c>
      <c r="Q422" s="76"/>
      <c r="R422" s="76"/>
      <c r="S422" s="76"/>
      <c r="T422" s="76"/>
      <c r="U422" s="76"/>
      <c r="V422" s="76"/>
      <c r="W422" s="76">
        <v>2</v>
      </c>
      <c r="X422" s="76">
        <v>1</v>
      </c>
      <c r="Y422" s="195" t="e">
        <f t="shared" si="18"/>
        <v>#DIV/0!</v>
      </c>
      <c r="Z422" s="76" t="str">
        <f t="shared" si="19"/>
        <v>-</v>
      </c>
      <c r="AA422" s="76" t="str">
        <f t="shared" si="20"/>
        <v/>
      </c>
    </row>
    <row r="423" spans="2:27" x14ac:dyDescent="0.3">
      <c r="B423" s="76" t="s">
        <v>961</v>
      </c>
      <c r="C423" s="76" t="s">
        <v>287</v>
      </c>
      <c r="D423" s="76" t="s">
        <v>229</v>
      </c>
      <c r="E423" s="76" t="s">
        <v>106</v>
      </c>
      <c r="F423" s="76" t="s">
        <v>106</v>
      </c>
      <c r="G423" s="76" t="s">
        <v>106</v>
      </c>
      <c r="H423" s="76" t="s">
        <v>106</v>
      </c>
      <c r="I423" s="76" t="s">
        <v>106</v>
      </c>
      <c r="J423" s="76">
        <v>1</v>
      </c>
      <c r="K423" s="76" t="s">
        <v>966</v>
      </c>
      <c r="L423" s="76">
        <v>0</v>
      </c>
      <c r="M423" s="76">
        <v>1</v>
      </c>
      <c r="N423" s="76" t="s">
        <v>106</v>
      </c>
      <c r="O423" s="76" t="s">
        <v>106</v>
      </c>
      <c r="P423" s="76" t="s">
        <v>106</v>
      </c>
      <c r="Q423" s="76"/>
      <c r="R423" s="76"/>
      <c r="S423" s="76"/>
      <c r="T423" s="76"/>
      <c r="U423" s="76"/>
      <c r="V423" s="76"/>
      <c r="W423" s="76">
        <v>2</v>
      </c>
      <c r="X423" s="76">
        <v>0.7</v>
      </c>
      <c r="Y423" s="195" t="e">
        <f t="shared" si="18"/>
        <v>#DIV/0!</v>
      </c>
      <c r="Z423" s="76" t="str">
        <f t="shared" si="19"/>
        <v>-</v>
      </c>
      <c r="AA423" s="76" t="str">
        <f t="shared" si="20"/>
        <v/>
      </c>
    </row>
    <row r="424" spans="2:27" x14ac:dyDescent="0.3">
      <c r="B424" s="76" t="s">
        <v>963</v>
      </c>
      <c r="C424" s="76" t="s">
        <v>287</v>
      </c>
      <c r="D424" s="76" t="s">
        <v>233</v>
      </c>
      <c r="E424" s="76" t="s">
        <v>106</v>
      </c>
      <c r="F424" s="76" t="s">
        <v>106</v>
      </c>
      <c r="G424" s="76" t="s">
        <v>106</v>
      </c>
      <c r="H424" s="76" t="s">
        <v>106</v>
      </c>
      <c r="I424" s="76" t="s">
        <v>106</v>
      </c>
      <c r="J424" s="76">
        <v>0</v>
      </c>
      <c r="K424" s="76">
        <v>2</v>
      </c>
      <c r="L424" s="76">
        <v>0</v>
      </c>
      <c r="M424" s="76">
        <v>0</v>
      </c>
      <c r="N424" s="76">
        <v>0</v>
      </c>
      <c r="O424" s="76">
        <v>0</v>
      </c>
      <c r="P424" s="76">
        <v>0</v>
      </c>
      <c r="Q424" s="76"/>
      <c r="R424" s="76"/>
      <c r="S424" s="76"/>
      <c r="T424" s="76"/>
      <c r="U424" s="76"/>
      <c r="V424" s="76"/>
      <c r="W424" s="76">
        <v>2</v>
      </c>
      <c r="X424" s="76">
        <v>0.3</v>
      </c>
      <c r="Y424" s="195">
        <f t="shared" si="18"/>
        <v>0</v>
      </c>
      <c r="Z424" s="76">
        <f t="shared" si="19"/>
        <v>0</v>
      </c>
      <c r="AA424" s="76" t="str">
        <f t="shared" si="20"/>
        <v>-</v>
      </c>
    </row>
    <row r="425" spans="2:27" x14ac:dyDescent="0.3">
      <c r="B425" s="76" t="s">
        <v>973</v>
      </c>
      <c r="C425" s="76" t="s">
        <v>228</v>
      </c>
      <c r="D425" s="76" t="s">
        <v>257</v>
      </c>
      <c r="E425" s="76" t="s">
        <v>106</v>
      </c>
      <c r="F425" s="76" t="s">
        <v>106</v>
      </c>
      <c r="G425" s="76" t="s">
        <v>106</v>
      </c>
      <c r="H425" s="76" t="s">
        <v>106</v>
      </c>
      <c r="I425" s="76" t="s">
        <v>106</v>
      </c>
      <c r="J425" s="76" t="s">
        <v>106</v>
      </c>
      <c r="K425" s="76">
        <v>2</v>
      </c>
      <c r="L425" s="76" t="s">
        <v>966</v>
      </c>
      <c r="M425" s="76" t="s">
        <v>106</v>
      </c>
      <c r="N425" s="76" t="s">
        <v>106</v>
      </c>
      <c r="O425" s="76" t="s">
        <v>106</v>
      </c>
      <c r="P425" s="76" t="s">
        <v>106</v>
      </c>
      <c r="Q425" s="76"/>
      <c r="R425" s="76"/>
      <c r="S425" s="76"/>
      <c r="T425" s="76"/>
      <c r="U425" s="76"/>
      <c r="V425" s="76"/>
      <c r="W425" s="76">
        <v>2</v>
      </c>
      <c r="X425" s="76">
        <v>2</v>
      </c>
      <c r="Y425" s="195" t="e">
        <f t="shared" si="18"/>
        <v>#DIV/0!</v>
      </c>
      <c r="Z425" s="76" t="str">
        <f t="shared" si="19"/>
        <v>-</v>
      </c>
      <c r="AA425" s="76" t="str">
        <f t="shared" si="20"/>
        <v/>
      </c>
    </row>
    <row r="426" spans="2:27" x14ac:dyDescent="0.3">
      <c r="B426" s="76" t="s">
        <v>959</v>
      </c>
      <c r="C426" s="76" t="s">
        <v>287</v>
      </c>
      <c r="D426" s="76" t="s">
        <v>249</v>
      </c>
      <c r="E426" s="76" t="s">
        <v>106</v>
      </c>
      <c r="F426" s="76" t="s">
        <v>106</v>
      </c>
      <c r="G426" s="76" t="s">
        <v>106</v>
      </c>
      <c r="H426" s="76" t="s">
        <v>106</v>
      </c>
      <c r="I426" s="76" t="s">
        <v>106</v>
      </c>
      <c r="J426" s="76" t="s">
        <v>106</v>
      </c>
      <c r="K426" s="76">
        <v>1</v>
      </c>
      <c r="L426" s="76">
        <v>0</v>
      </c>
      <c r="M426" s="76" t="s">
        <v>106</v>
      </c>
      <c r="N426" s="76" t="s">
        <v>966</v>
      </c>
      <c r="O426" s="76" t="s">
        <v>106</v>
      </c>
      <c r="P426" s="76">
        <v>1</v>
      </c>
      <c r="Q426" s="76"/>
      <c r="R426" s="76"/>
      <c r="S426" s="76"/>
      <c r="T426" s="76"/>
      <c r="U426" s="76"/>
      <c r="V426" s="76"/>
      <c r="W426" s="76">
        <v>2</v>
      </c>
      <c r="X426" s="76">
        <v>0.7</v>
      </c>
      <c r="Y426" s="195">
        <f t="shared" si="18"/>
        <v>1</v>
      </c>
      <c r="Z426" s="76">
        <f t="shared" si="19"/>
        <v>1</v>
      </c>
      <c r="AA426" s="76" t="str">
        <f t="shared" si="20"/>
        <v>+</v>
      </c>
    </row>
    <row r="427" spans="2:27" x14ac:dyDescent="0.3">
      <c r="B427" s="76" t="s">
        <v>974</v>
      </c>
      <c r="C427" s="76" t="s">
        <v>228</v>
      </c>
      <c r="D427" s="76" t="s">
        <v>243</v>
      </c>
      <c r="E427" s="76" t="s">
        <v>106</v>
      </c>
      <c r="F427" s="76" t="s">
        <v>106</v>
      </c>
      <c r="G427" s="76" t="s">
        <v>106</v>
      </c>
      <c r="H427" s="76" t="s">
        <v>106</v>
      </c>
      <c r="I427" s="76" t="s">
        <v>106</v>
      </c>
      <c r="J427" s="76" t="s">
        <v>106</v>
      </c>
      <c r="K427" s="76" t="s">
        <v>106</v>
      </c>
      <c r="L427" s="76">
        <v>2</v>
      </c>
      <c r="M427" s="76" t="s">
        <v>106</v>
      </c>
      <c r="N427" s="76" t="s">
        <v>106</v>
      </c>
      <c r="O427" s="76" t="s">
        <v>966</v>
      </c>
      <c r="P427" s="76" t="s">
        <v>106</v>
      </c>
      <c r="Q427" s="76"/>
      <c r="R427" s="76"/>
      <c r="S427" s="76"/>
      <c r="T427" s="76"/>
      <c r="U427" s="76"/>
      <c r="V427" s="76"/>
      <c r="W427" s="76">
        <v>2</v>
      </c>
      <c r="X427" s="76">
        <v>2</v>
      </c>
      <c r="Y427" s="195" t="e">
        <f t="shared" si="18"/>
        <v>#DIV/0!</v>
      </c>
      <c r="Z427" s="76" t="str">
        <f t="shared" si="19"/>
        <v>-</v>
      </c>
      <c r="AA427" s="76" t="str">
        <f t="shared" si="20"/>
        <v/>
      </c>
    </row>
    <row r="428" spans="2:27" x14ac:dyDescent="0.3">
      <c r="B428" s="76" t="s">
        <v>991</v>
      </c>
      <c r="C428" s="76" t="s">
        <v>287</v>
      </c>
      <c r="D428" s="76" t="s">
        <v>237</v>
      </c>
      <c r="E428" s="76" t="s">
        <v>106</v>
      </c>
      <c r="F428" s="76" t="s">
        <v>106</v>
      </c>
      <c r="G428" s="76" t="s">
        <v>106</v>
      </c>
      <c r="H428" s="76" t="s">
        <v>106</v>
      </c>
      <c r="I428" s="76" t="s">
        <v>106</v>
      </c>
      <c r="J428" s="76" t="s">
        <v>106</v>
      </c>
      <c r="K428" s="76" t="s">
        <v>106</v>
      </c>
      <c r="L428" s="76">
        <v>0</v>
      </c>
      <c r="M428" s="76" t="s">
        <v>106</v>
      </c>
      <c r="N428" s="76" t="s">
        <v>966</v>
      </c>
      <c r="O428" s="76">
        <v>1</v>
      </c>
      <c r="P428" s="76">
        <v>1</v>
      </c>
      <c r="Q428" s="76"/>
      <c r="R428" s="76"/>
      <c r="S428" s="76"/>
      <c r="T428" s="76"/>
      <c r="U428" s="76"/>
      <c r="V428" s="76"/>
      <c r="W428" s="76">
        <v>2</v>
      </c>
      <c r="X428" s="76">
        <v>0.7</v>
      </c>
      <c r="Y428" s="195">
        <f t="shared" si="18"/>
        <v>1</v>
      </c>
      <c r="Z428" s="76">
        <f t="shared" si="19"/>
        <v>1</v>
      </c>
      <c r="AA428" s="76" t="str">
        <f t="shared" si="20"/>
        <v>+</v>
      </c>
    </row>
    <row r="429" spans="2:27" x14ac:dyDescent="0.3">
      <c r="B429" s="76" t="s">
        <v>1643</v>
      </c>
      <c r="C429" s="76" t="s">
        <v>287</v>
      </c>
      <c r="D429" s="76" t="s">
        <v>241</v>
      </c>
      <c r="E429" s="76" t="s">
        <v>106</v>
      </c>
      <c r="F429" s="76" t="s">
        <v>106</v>
      </c>
      <c r="G429" s="76" t="s">
        <v>106</v>
      </c>
      <c r="H429" s="76" t="s">
        <v>106</v>
      </c>
      <c r="I429" s="76" t="s">
        <v>106</v>
      </c>
      <c r="J429" s="76" t="s">
        <v>106</v>
      </c>
      <c r="K429" s="76" t="s">
        <v>106</v>
      </c>
      <c r="L429" s="76" t="s">
        <v>106</v>
      </c>
      <c r="M429" s="76" t="s">
        <v>966</v>
      </c>
      <c r="N429" s="76" t="s">
        <v>106</v>
      </c>
      <c r="O429" s="76" t="s">
        <v>106</v>
      </c>
      <c r="P429" s="76">
        <v>2</v>
      </c>
      <c r="Q429" s="76"/>
      <c r="R429" s="76"/>
      <c r="S429" s="76"/>
      <c r="T429" s="76"/>
      <c r="U429" s="76"/>
      <c r="V429" s="76"/>
      <c r="W429" s="76">
        <v>2</v>
      </c>
      <c r="X429" s="76">
        <v>2</v>
      </c>
      <c r="Y429" s="195">
        <f t="shared" si="18"/>
        <v>2</v>
      </c>
      <c r="Z429" s="76">
        <f t="shared" si="19"/>
        <v>2</v>
      </c>
      <c r="AA429" s="76" t="str">
        <f t="shared" si="20"/>
        <v>+</v>
      </c>
    </row>
    <row r="430" spans="2:27" x14ac:dyDescent="0.3">
      <c r="B430" s="76" t="s">
        <v>608</v>
      </c>
      <c r="C430" s="76" t="s">
        <v>228</v>
      </c>
      <c r="D430" s="76" t="s">
        <v>237</v>
      </c>
      <c r="E430" s="76">
        <v>0</v>
      </c>
      <c r="F430" s="76" t="s">
        <v>106</v>
      </c>
      <c r="G430" s="76">
        <v>0</v>
      </c>
      <c r="H430" s="76" t="s">
        <v>106</v>
      </c>
      <c r="I430" s="76">
        <v>1</v>
      </c>
      <c r="J430" s="76" t="s">
        <v>106</v>
      </c>
      <c r="K430" s="76" t="s">
        <v>106</v>
      </c>
      <c r="L430" s="76" t="s">
        <v>106</v>
      </c>
      <c r="M430" s="76">
        <v>0</v>
      </c>
      <c r="N430" s="76" t="s">
        <v>966</v>
      </c>
      <c r="O430" s="76">
        <v>0</v>
      </c>
      <c r="P430" s="76">
        <v>0</v>
      </c>
      <c r="Q430" s="76"/>
      <c r="R430" s="76"/>
      <c r="S430" s="76"/>
      <c r="T430" s="76"/>
      <c r="U430" s="76"/>
      <c r="V430" s="76"/>
      <c r="W430" s="76">
        <v>1</v>
      </c>
      <c r="X430" s="76">
        <v>0.2</v>
      </c>
      <c r="Y430" s="195">
        <f t="shared" si="18"/>
        <v>0</v>
      </c>
      <c r="Z430" s="76">
        <f t="shared" si="19"/>
        <v>0</v>
      </c>
      <c r="AA430" s="76" t="str">
        <f t="shared" si="20"/>
        <v>-</v>
      </c>
    </row>
    <row r="431" spans="2:27" x14ac:dyDescent="0.3">
      <c r="B431" s="76" t="s">
        <v>650</v>
      </c>
      <c r="C431" s="76" t="s">
        <v>287</v>
      </c>
      <c r="D431" s="76" t="s">
        <v>241</v>
      </c>
      <c r="E431" s="76">
        <v>0</v>
      </c>
      <c r="F431" s="76" t="s">
        <v>106</v>
      </c>
      <c r="G431" s="76" t="s">
        <v>106</v>
      </c>
      <c r="H431" s="76">
        <v>0</v>
      </c>
      <c r="I431" s="76" t="s">
        <v>106</v>
      </c>
      <c r="J431" s="76" t="s">
        <v>106</v>
      </c>
      <c r="K431" s="76">
        <v>0</v>
      </c>
      <c r="L431" s="76" t="s">
        <v>106</v>
      </c>
      <c r="M431" s="76" t="s">
        <v>966</v>
      </c>
      <c r="N431" s="76">
        <v>0</v>
      </c>
      <c r="O431" s="76" t="s">
        <v>106</v>
      </c>
      <c r="P431" s="76">
        <v>1</v>
      </c>
      <c r="Q431" s="76"/>
      <c r="R431" s="76"/>
      <c r="S431" s="76"/>
      <c r="T431" s="76"/>
      <c r="U431" s="76"/>
      <c r="V431" s="76"/>
      <c r="W431" s="76">
        <v>1</v>
      </c>
      <c r="X431" s="76">
        <v>0.2</v>
      </c>
      <c r="Y431" s="195">
        <f t="shared" si="18"/>
        <v>0.5</v>
      </c>
      <c r="Z431" s="76">
        <f t="shared" si="19"/>
        <v>1</v>
      </c>
      <c r="AA431" s="76" t="str">
        <f t="shared" si="20"/>
        <v>+</v>
      </c>
    </row>
    <row r="432" spans="2:27" x14ac:dyDescent="0.3">
      <c r="B432" s="76" t="s">
        <v>611</v>
      </c>
      <c r="C432" s="76" t="s">
        <v>247</v>
      </c>
      <c r="D432" s="76" t="s">
        <v>255</v>
      </c>
      <c r="E432" s="76">
        <v>1</v>
      </c>
      <c r="F432" s="76" t="s">
        <v>106</v>
      </c>
      <c r="G432" s="76" t="s">
        <v>106</v>
      </c>
      <c r="H432" s="76" t="s">
        <v>106</v>
      </c>
      <c r="I432" s="76" t="s">
        <v>106</v>
      </c>
      <c r="J432" s="76" t="s">
        <v>106</v>
      </c>
      <c r="K432" s="76" t="s">
        <v>966</v>
      </c>
      <c r="L432" s="76" t="s">
        <v>106</v>
      </c>
      <c r="M432" s="76" t="s">
        <v>106</v>
      </c>
      <c r="N432" s="76" t="s">
        <v>106</v>
      </c>
      <c r="O432" s="76" t="s">
        <v>106</v>
      </c>
      <c r="P432" s="76" t="s">
        <v>106</v>
      </c>
      <c r="Q432" s="76"/>
      <c r="R432" s="76"/>
      <c r="S432" s="76"/>
      <c r="T432" s="76"/>
      <c r="U432" s="76"/>
      <c r="V432" s="76"/>
      <c r="W432" s="76">
        <v>1</v>
      </c>
      <c r="X432" s="76">
        <v>1</v>
      </c>
      <c r="Y432" s="195" t="e">
        <f t="shared" si="18"/>
        <v>#DIV/0!</v>
      </c>
      <c r="Z432" s="76" t="str">
        <f t="shared" si="19"/>
        <v>-</v>
      </c>
      <c r="AA432" s="76" t="str">
        <f t="shared" si="20"/>
        <v/>
      </c>
    </row>
    <row r="433" spans="2:27" x14ac:dyDescent="0.3">
      <c r="B433" s="76" t="s">
        <v>659</v>
      </c>
      <c r="C433" s="76" t="s">
        <v>287</v>
      </c>
      <c r="D433" s="76" t="s">
        <v>231</v>
      </c>
      <c r="E433" s="76">
        <v>0</v>
      </c>
      <c r="F433" s="76">
        <v>0</v>
      </c>
      <c r="G433" s="76">
        <v>0</v>
      </c>
      <c r="H433" s="76">
        <v>0</v>
      </c>
      <c r="I433" s="76">
        <v>0</v>
      </c>
      <c r="J433" s="76">
        <v>0</v>
      </c>
      <c r="K433" s="76" t="s">
        <v>966</v>
      </c>
      <c r="L433" s="76">
        <v>0</v>
      </c>
      <c r="M433" s="76">
        <v>0</v>
      </c>
      <c r="N433" s="76">
        <v>0</v>
      </c>
      <c r="O433" s="76">
        <v>1</v>
      </c>
      <c r="P433" s="76">
        <v>0</v>
      </c>
      <c r="Q433" s="76"/>
      <c r="R433" s="76"/>
      <c r="S433" s="76"/>
      <c r="T433" s="76"/>
      <c r="U433" s="76"/>
      <c r="V433" s="76"/>
      <c r="W433" s="76">
        <v>1</v>
      </c>
      <c r="X433" s="76">
        <v>0.1</v>
      </c>
      <c r="Y433" s="195">
        <f t="shared" si="18"/>
        <v>0.33333333333333331</v>
      </c>
      <c r="Z433" s="76">
        <f t="shared" si="19"/>
        <v>0</v>
      </c>
      <c r="AA433" s="76" t="str">
        <f t="shared" si="20"/>
        <v>Lock</v>
      </c>
    </row>
    <row r="434" spans="2:27" x14ac:dyDescent="0.3">
      <c r="B434" s="76" t="s">
        <v>671</v>
      </c>
      <c r="C434" s="76" t="s">
        <v>287</v>
      </c>
      <c r="D434" s="76" t="s">
        <v>265</v>
      </c>
      <c r="E434" s="76" t="s">
        <v>106</v>
      </c>
      <c r="F434" s="76">
        <v>0</v>
      </c>
      <c r="G434" s="76">
        <v>0</v>
      </c>
      <c r="H434" s="76" t="s">
        <v>106</v>
      </c>
      <c r="I434" s="76">
        <v>0</v>
      </c>
      <c r="J434" s="76" t="s">
        <v>106</v>
      </c>
      <c r="K434" s="76">
        <v>0</v>
      </c>
      <c r="L434" s="76">
        <v>0</v>
      </c>
      <c r="M434" s="76">
        <v>1</v>
      </c>
      <c r="N434" s="76" t="s">
        <v>106</v>
      </c>
      <c r="O434" s="76" t="s">
        <v>106</v>
      </c>
      <c r="P434" s="76">
        <v>0</v>
      </c>
      <c r="Q434" s="76"/>
      <c r="R434" s="76"/>
      <c r="S434" s="76"/>
      <c r="T434" s="76"/>
      <c r="U434" s="76"/>
      <c r="V434" s="76"/>
      <c r="W434" s="76">
        <v>1</v>
      </c>
      <c r="X434" s="76">
        <v>0.1</v>
      </c>
      <c r="Y434" s="195">
        <f t="shared" si="18"/>
        <v>0</v>
      </c>
      <c r="Z434" s="76">
        <f t="shared" si="19"/>
        <v>0</v>
      </c>
      <c r="AA434" s="76" t="str">
        <f t="shared" si="20"/>
        <v>-</v>
      </c>
    </row>
    <row r="435" spans="2:27" x14ac:dyDescent="0.3">
      <c r="B435" s="76" t="s">
        <v>620</v>
      </c>
      <c r="C435" s="76" t="s">
        <v>287</v>
      </c>
      <c r="D435" s="76" t="s">
        <v>265</v>
      </c>
      <c r="E435" s="76" t="s">
        <v>106</v>
      </c>
      <c r="F435" s="76">
        <v>1</v>
      </c>
      <c r="G435" s="76" t="s">
        <v>106</v>
      </c>
      <c r="H435" s="76" t="s">
        <v>106</v>
      </c>
      <c r="I435" s="76" t="s">
        <v>106</v>
      </c>
      <c r="J435" s="76" t="s">
        <v>106</v>
      </c>
      <c r="K435" s="76" t="s">
        <v>106</v>
      </c>
      <c r="L435" s="76" t="s">
        <v>106</v>
      </c>
      <c r="M435" s="76" t="s">
        <v>106</v>
      </c>
      <c r="N435" s="76" t="s">
        <v>106</v>
      </c>
      <c r="O435" s="76" t="s">
        <v>106</v>
      </c>
      <c r="P435" s="76">
        <v>0</v>
      </c>
      <c r="Q435" s="76"/>
      <c r="R435" s="76"/>
      <c r="S435" s="76"/>
      <c r="T435" s="76"/>
      <c r="U435" s="76"/>
      <c r="V435" s="76"/>
      <c r="W435" s="76">
        <v>1</v>
      </c>
      <c r="X435" s="76">
        <v>0.5</v>
      </c>
      <c r="Y435" s="195">
        <f t="shared" si="18"/>
        <v>0</v>
      </c>
      <c r="Z435" s="76">
        <f t="shared" si="19"/>
        <v>0</v>
      </c>
      <c r="AA435" s="76" t="str">
        <f t="shared" si="20"/>
        <v>-</v>
      </c>
    </row>
    <row r="436" spans="2:27" x14ac:dyDescent="0.3">
      <c r="B436" s="76" t="s">
        <v>622</v>
      </c>
      <c r="C436" s="76" t="s">
        <v>247</v>
      </c>
      <c r="D436" s="76" t="s">
        <v>259</v>
      </c>
      <c r="E436" s="76" t="s">
        <v>106</v>
      </c>
      <c r="F436" s="76">
        <v>1</v>
      </c>
      <c r="G436" s="76" t="s">
        <v>106</v>
      </c>
      <c r="H436" s="76" t="s">
        <v>106</v>
      </c>
      <c r="I436" s="76" t="s">
        <v>106</v>
      </c>
      <c r="J436" s="76" t="s">
        <v>106</v>
      </c>
      <c r="K436" s="76" t="s">
        <v>106</v>
      </c>
      <c r="L436" s="76" t="s">
        <v>106</v>
      </c>
      <c r="M436" s="76" t="s">
        <v>106</v>
      </c>
      <c r="N436" s="76" t="s">
        <v>966</v>
      </c>
      <c r="O436" s="76" t="s">
        <v>106</v>
      </c>
      <c r="P436" s="76" t="s">
        <v>106</v>
      </c>
      <c r="Q436" s="76"/>
      <c r="R436" s="76"/>
      <c r="S436" s="76"/>
      <c r="T436" s="76"/>
      <c r="U436" s="76"/>
      <c r="V436" s="76"/>
      <c r="W436" s="76">
        <v>1</v>
      </c>
      <c r="X436" s="76">
        <v>1</v>
      </c>
      <c r="Y436" s="195" t="e">
        <f t="shared" si="18"/>
        <v>#DIV/0!</v>
      </c>
      <c r="Z436" s="76" t="str">
        <f t="shared" si="19"/>
        <v>-</v>
      </c>
      <c r="AA436" s="76" t="str">
        <f t="shared" si="20"/>
        <v/>
      </c>
    </row>
    <row r="437" spans="2:27" x14ac:dyDescent="0.3">
      <c r="B437" s="76" t="s">
        <v>675</v>
      </c>
      <c r="C437" s="76" t="s">
        <v>228</v>
      </c>
      <c r="D437" s="76" t="s">
        <v>285</v>
      </c>
      <c r="E437" s="76" t="s">
        <v>106</v>
      </c>
      <c r="F437" s="76">
        <v>0</v>
      </c>
      <c r="G437" s="76" t="s">
        <v>106</v>
      </c>
      <c r="H437" s="76" t="s">
        <v>106</v>
      </c>
      <c r="I437" s="76" t="s">
        <v>106</v>
      </c>
      <c r="J437" s="76">
        <v>0</v>
      </c>
      <c r="K437" s="76" t="s">
        <v>106</v>
      </c>
      <c r="L437" s="76">
        <v>0</v>
      </c>
      <c r="M437" s="76">
        <v>0</v>
      </c>
      <c r="N437" s="76">
        <v>1</v>
      </c>
      <c r="O437" s="76">
        <v>0</v>
      </c>
      <c r="P437" s="76" t="s">
        <v>106</v>
      </c>
      <c r="Q437" s="76"/>
      <c r="R437" s="76"/>
      <c r="S437" s="76"/>
      <c r="T437" s="76"/>
      <c r="U437" s="76"/>
      <c r="V437" s="76"/>
      <c r="W437" s="76">
        <v>1</v>
      </c>
      <c r="X437" s="76">
        <v>0.2</v>
      </c>
      <c r="Y437" s="195">
        <f t="shared" si="18"/>
        <v>0.5</v>
      </c>
      <c r="Z437" s="76" t="str">
        <f t="shared" si="19"/>
        <v>-</v>
      </c>
      <c r="AA437" s="76" t="str">
        <f t="shared" si="20"/>
        <v>+</v>
      </c>
    </row>
    <row r="438" spans="2:27" x14ac:dyDescent="0.3">
      <c r="B438" s="76" t="s">
        <v>625</v>
      </c>
      <c r="C438" s="76" t="s">
        <v>228</v>
      </c>
      <c r="D438" s="76" t="s">
        <v>321</v>
      </c>
      <c r="E438" s="76" t="s">
        <v>106</v>
      </c>
      <c r="F438" s="76">
        <v>1</v>
      </c>
      <c r="G438" s="76" t="s">
        <v>106</v>
      </c>
      <c r="H438" s="76" t="s">
        <v>106</v>
      </c>
      <c r="I438" s="76" t="s">
        <v>106</v>
      </c>
      <c r="J438" s="76" t="s">
        <v>966</v>
      </c>
      <c r="K438" s="76" t="s">
        <v>106</v>
      </c>
      <c r="L438" s="76" t="s">
        <v>106</v>
      </c>
      <c r="M438" s="76" t="s">
        <v>106</v>
      </c>
      <c r="N438" s="76" t="s">
        <v>106</v>
      </c>
      <c r="O438" s="76" t="s">
        <v>106</v>
      </c>
      <c r="P438" s="76" t="s">
        <v>106</v>
      </c>
      <c r="Q438" s="76"/>
      <c r="R438" s="76"/>
      <c r="S438" s="76"/>
      <c r="T438" s="76"/>
      <c r="U438" s="76"/>
      <c r="V438" s="76"/>
      <c r="W438" s="76">
        <v>1</v>
      </c>
      <c r="X438" s="76">
        <v>1</v>
      </c>
      <c r="Y438" s="195" t="e">
        <f t="shared" si="18"/>
        <v>#DIV/0!</v>
      </c>
      <c r="Z438" s="76" t="str">
        <f t="shared" si="19"/>
        <v>-</v>
      </c>
      <c r="AA438" s="76" t="str">
        <f t="shared" si="20"/>
        <v/>
      </c>
    </row>
    <row r="439" spans="2:27" x14ac:dyDescent="0.3">
      <c r="B439" s="76" t="s">
        <v>681</v>
      </c>
      <c r="C439" s="76" t="s">
        <v>287</v>
      </c>
      <c r="D439" s="76" t="s">
        <v>251</v>
      </c>
      <c r="E439" s="76" t="s">
        <v>106</v>
      </c>
      <c r="F439" s="76">
        <v>0</v>
      </c>
      <c r="G439" s="76" t="s">
        <v>106</v>
      </c>
      <c r="H439" s="76">
        <v>0</v>
      </c>
      <c r="I439" s="76" t="s">
        <v>106</v>
      </c>
      <c r="J439" s="76" t="s">
        <v>106</v>
      </c>
      <c r="K439" s="76" t="s">
        <v>106</v>
      </c>
      <c r="L439" s="76" t="s">
        <v>106</v>
      </c>
      <c r="M439" s="76" t="s">
        <v>966</v>
      </c>
      <c r="N439" s="76" t="s">
        <v>106</v>
      </c>
      <c r="O439" s="76" t="s">
        <v>106</v>
      </c>
      <c r="P439" s="76">
        <v>1</v>
      </c>
      <c r="Q439" s="76"/>
      <c r="R439" s="76"/>
      <c r="S439" s="76"/>
      <c r="T439" s="76"/>
      <c r="U439" s="76"/>
      <c r="V439" s="76"/>
      <c r="W439" s="76">
        <v>1</v>
      </c>
      <c r="X439" s="76">
        <v>0.3</v>
      </c>
      <c r="Y439" s="195">
        <f t="shared" si="18"/>
        <v>1</v>
      </c>
      <c r="Z439" s="76">
        <f t="shared" si="19"/>
        <v>1</v>
      </c>
      <c r="AA439" s="76" t="str">
        <f t="shared" si="20"/>
        <v>+</v>
      </c>
    </row>
    <row r="440" spans="2:27" x14ac:dyDescent="0.3">
      <c r="B440" s="76" t="s">
        <v>627</v>
      </c>
      <c r="C440" s="76" t="s">
        <v>247</v>
      </c>
      <c r="D440" s="76" t="s">
        <v>261</v>
      </c>
      <c r="E440" s="76" t="s">
        <v>106</v>
      </c>
      <c r="F440" s="76" t="s">
        <v>106</v>
      </c>
      <c r="G440" s="76">
        <v>1</v>
      </c>
      <c r="H440" s="76" t="s">
        <v>106</v>
      </c>
      <c r="I440" s="76" t="s">
        <v>106</v>
      </c>
      <c r="J440" s="76" t="s">
        <v>106</v>
      </c>
      <c r="K440" s="76" t="s">
        <v>106</v>
      </c>
      <c r="L440" s="76" t="s">
        <v>106</v>
      </c>
      <c r="M440" s="76" t="s">
        <v>966</v>
      </c>
      <c r="N440" s="76" t="s">
        <v>106</v>
      </c>
      <c r="O440" s="76" t="s">
        <v>106</v>
      </c>
      <c r="P440" s="76" t="s">
        <v>106</v>
      </c>
      <c r="Q440" s="76"/>
      <c r="R440" s="76"/>
      <c r="S440" s="76"/>
      <c r="T440" s="76"/>
      <c r="U440" s="76"/>
      <c r="V440" s="76"/>
      <c r="W440" s="76">
        <v>1</v>
      </c>
      <c r="X440" s="76">
        <v>1</v>
      </c>
      <c r="Y440" s="195" t="e">
        <f t="shared" si="18"/>
        <v>#DIV/0!</v>
      </c>
      <c r="Z440" s="76" t="str">
        <f t="shared" si="19"/>
        <v>-</v>
      </c>
      <c r="AA440" s="76" t="str">
        <f t="shared" si="20"/>
        <v/>
      </c>
    </row>
    <row r="441" spans="2:27" x14ac:dyDescent="0.3">
      <c r="B441" s="76" t="s">
        <v>628</v>
      </c>
      <c r="C441" s="76" t="s">
        <v>247</v>
      </c>
      <c r="D441" s="76" t="s">
        <v>353</v>
      </c>
      <c r="E441" s="76" t="s">
        <v>106</v>
      </c>
      <c r="F441" s="76" t="s">
        <v>106</v>
      </c>
      <c r="G441" s="76">
        <v>1</v>
      </c>
      <c r="H441" s="76" t="s">
        <v>106</v>
      </c>
      <c r="I441" s="76" t="s">
        <v>106</v>
      </c>
      <c r="J441" s="76" t="s">
        <v>106</v>
      </c>
      <c r="K441" s="76" t="s">
        <v>106</v>
      </c>
      <c r="L441" s="76" t="s">
        <v>106</v>
      </c>
      <c r="M441" s="76" t="s">
        <v>106</v>
      </c>
      <c r="N441" s="76" t="s">
        <v>106</v>
      </c>
      <c r="O441" s="76" t="s">
        <v>106</v>
      </c>
      <c r="P441" s="76" t="s">
        <v>106</v>
      </c>
      <c r="Q441" s="76"/>
      <c r="R441" s="76"/>
      <c r="S441" s="76"/>
      <c r="T441" s="76"/>
      <c r="U441" s="76"/>
      <c r="V441" s="76"/>
      <c r="W441" s="76">
        <v>1</v>
      </c>
      <c r="X441" s="76">
        <v>1</v>
      </c>
      <c r="Y441" s="195" t="e">
        <f t="shared" si="18"/>
        <v>#DIV/0!</v>
      </c>
      <c r="Z441" s="76" t="str">
        <f t="shared" si="19"/>
        <v>-</v>
      </c>
      <c r="AA441" s="76" t="str">
        <f t="shared" si="20"/>
        <v/>
      </c>
    </row>
    <row r="442" spans="2:27" x14ac:dyDescent="0.3">
      <c r="B442" s="76" t="s">
        <v>683</v>
      </c>
      <c r="C442" s="76" t="s">
        <v>287</v>
      </c>
      <c r="D442" s="76" t="s">
        <v>353</v>
      </c>
      <c r="E442" s="76" t="s">
        <v>106</v>
      </c>
      <c r="F442" s="76" t="s">
        <v>106</v>
      </c>
      <c r="G442" s="76">
        <v>0</v>
      </c>
      <c r="H442" s="76" t="s">
        <v>106</v>
      </c>
      <c r="I442" s="76" t="s">
        <v>106</v>
      </c>
      <c r="J442" s="76">
        <v>0</v>
      </c>
      <c r="K442" s="76" t="s">
        <v>106</v>
      </c>
      <c r="L442" s="76" t="s">
        <v>106</v>
      </c>
      <c r="M442" s="76" t="s">
        <v>106</v>
      </c>
      <c r="N442" s="76" t="s">
        <v>106</v>
      </c>
      <c r="O442" s="76" t="s">
        <v>106</v>
      </c>
      <c r="P442" s="76">
        <v>1</v>
      </c>
      <c r="Q442" s="76"/>
      <c r="R442" s="76"/>
      <c r="S442" s="76"/>
      <c r="T442" s="76"/>
      <c r="U442" s="76"/>
      <c r="V442" s="76"/>
      <c r="W442" s="76">
        <v>1</v>
      </c>
      <c r="X442" s="76">
        <v>0.3</v>
      </c>
      <c r="Y442" s="195">
        <f t="shared" si="18"/>
        <v>1</v>
      </c>
      <c r="Z442" s="76">
        <f t="shared" si="19"/>
        <v>1</v>
      </c>
      <c r="AA442" s="76" t="str">
        <f t="shared" si="20"/>
        <v>+</v>
      </c>
    </row>
    <row r="443" spans="2:27" x14ac:dyDescent="0.3">
      <c r="B443" s="76" t="s">
        <v>632</v>
      </c>
      <c r="C443" s="76" t="s">
        <v>228</v>
      </c>
      <c r="D443" s="76" t="s">
        <v>263</v>
      </c>
      <c r="E443" s="76" t="s">
        <v>106</v>
      </c>
      <c r="F443" s="76" t="s">
        <v>106</v>
      </c>
      <c r="G443" s="76">
        <v>1</v>
      </c>
      <c r="H443" s="76" t="s">
        <v>106</v>
      </c>
      <c r="I443" s="76" t="s">
        <v>106</v>
      </c>
      <c r="J443" s="76" t="s">
        <v>106</v>
      </c>
      <c r="K443" s="76" t="s">
        <v>106</v>
      </c>
      <c r="L443" s="76" t="s">
        <v>106</v>
      </c>
      <c r="M443" s="76" t="s">
        <v>106</v>
      </c>
      <c r="N443" s="76" t="s">
        <v>106</v>
      </c>
      <c r="O443" s="76" t="s">
        <v>966</v>
      </c>
      <c r="P443" s="76" t="s">
        <v>106</v>
      </c>
      <c r="Q443" s="76"/>
      <c r="R443" s="76"/>
      <c r="S443" s="76"/>
      <c r="T443" s="76"/>
      <c r="U443" s="76"/>
      <c r="V443" s="76"/>
      <c r="W443" s="76">
        <v>1</v>
      </c>
      <c r="X443" s="76">
        <v>1</v>
      </c>
      <c r="Y443" s="195" t="e">
        <f t="shared" si="18"/>
        <v>#DIV/0!</v>
      </c>
      <c r="Z443" s="76" t="str">
        <f t="shared" si="19"/>
        <v>-</v>
      </c>
      <c r="AA443" s="76" t="str">
        <f t="shared" si="20"/>
        <v/>
      </c>
    </row>
    <row r="444" spans="2:27" x14ac:dyDescent="0.3">
      <c r="B444" s="76" t="s">
        <v>685</v>
      </c>
      <c r="C444" s="76" t="s">
        <v>247</v>
      </c>
      <c r="D444" s="76" t="s">
        <v>229</v>
      </c>
      <c r="E444" s="76" t="s">
        <v>106</v>
      </c>
      <c r="F444" s="76" t="s">
        <v>106</v>
      </c>
      <c r="G444" s="76">
        <v>0</v>
      </c>
      <c r="H444" s="76" t="s">
        <v>106</v>
      </c>
      <c r="I444" s="76" t="s">
        <v>106</v>
      </c>
      <c r="J444" s="76" t="s">
        <v>106</v>
      </c>
      <c r="K444" s="76" t="s">
        <v>966</v>
      </c>
      <c r="L444" s="76" t="s">
        <v>106</v>
      </c>
      <c r="M444" s="76" t="s">
        <v>106</v>
      </c>
      <c r="N444" s="76" t="s">
        <v>106</v>
      </c>
      <c r="O444" s="76">
        <v>0</v>
      </c>
      <c r="P444" s="76">
        <v>1</v>
      </c>
      <c r="Q444" s="76"/>
      <c r="R444" s="76"/>
      <c r="S444" s="76"/>
      <c r="T444" s="76"/>
      <c r="U444" s="76"/>
      <c r="V444" s="76"/>
      <c r="W444" s="76">
        <v>1</v>
      </c>
      <c r="X444" s="76">
        <v>0.3</v>
      </c>
      <c r="Y444" s="195">
        <f t="shared" si="18"/>
        <v>0.5</v>
      </c>
      <c r="Z444" s="76">
        <f t="shared" si="19"/>
        <v>1</v>
      </c>
      <c r="AA444" s="76" t="str">
        <f t="shared" si="20"/>
        <v>+</v>
      </c>
    </row>
    <row r="445" spans="2:27" x14ac:dyDescent="0.3">
      <c r="B445" s="76" t="s">
        <v>691</v>
      </c>
      <c r="C445" s="76" t="s">
        <v>228</v>
      </c>
      <c r="D445" s="76" t="s">
        <v>278</v>
      </c>
      <c r="E445" s="76" t="s">
        <v>106</v>
      </c>
      <c r="F445" s="76" t="s">
        <v>106</v>
      </c>
      <c r="G445" s="76" t="s">
        <v>106</v>
      </c>
      <c r="H445" s="76">
        <v>0</v>
      </c>
      <c r="I445" s="76">
        <v>0</v>
      </c>
      <c r="J445" s="76" t="s">
        <v>966</v>
      </c>
      <c r="K445" s="76" t="s">
        <v>106</v>
      </c>
      <c r="L445" s="76">
        <v>1</v>
      </c>
      <c r="M445" s="76" t="s">
        <v>106</v>
      </c>
      <c r="N445" s="76" t="s">
        <v>106</v>
      </c>
      <c r="O445" s="76" t="s">
        <v>106</v>
      </c>
      <c r="P445" s="76" t="s">
        <v>106</v>
      </c>
      <c r="Q445" s="76"/>
      <c r="R445" s="76"/>
      <c r="S445" s="76"/>
      <c r="T445" s="76"/>
      <c r="U445" s="76"/>
      <c r="V445" s="76"/>
      <c r="W445" s="76">
        <v>1</v>
      </c>
      <c r="X445" s="76">
        <v>0.3</v>
      </c>
      <c r="Y445" s="195" t="e">
        <f t="shared" si="18"/>
        <v>#DIV/0!</v>
      </c>
      <c r="Z445" s="76" t="str">
        <f t="shared" si="19"/>
        <v>-</v>
      </c>
      <c r="AA445" s="76" t="str">
        <f t="shared" si="20"/>
        <v/>
      </c>
    </row>
    <row r="446" spans="2:27" x14ac:dyDescent="0.3">
      <c r="B446" s="76" t="s">
        <v>692</v>
      </c>
      <c r="C446" s="76" t="s">
        <v>228</v>
      </c>
      <c r="D446" s="76" t="s">
        <v>267</v>
      </c>
      <c r="E446" s="76" t="s">
        <v>106</v>
      </c>
      <c r="F446" s="76" t="s">
        <v>106</v>
      </c>
      <c r="G446" s="76" t="s">
        <v>106</v>
      </c>
      <c r="H446" s="76">
        <v>0</v>
      </c>
      <c r="I446" s="76" t="s">
        <v>106</v>
      </c>
      <c r="J446" s="76" t="s">
        <v>966</v>
      </c>
      <c r="K446" s="76" t="s">
        <v>106</v>
      </c>
      <c r="L446" s="76" t="s">
        <v>106</v>
      </c>
      <c r="M446" s="76">
        <v>1</v>
      </c>
      <c r="N446" s="76" t="s">
        <v>106</v>
      </c>
      <c r="O446" s="76" t="s">
        <v>106</v>
      </c>
      <c r="P446" s="76" t="s">
        <v>106</v>
      </c>
      <c r="Q446" s="76"/>
      <c r="R446" s="76"/>
      <c r="S446" s="76"/>
      <c r="T446" s="76"/>
      <c r="U446" s="76"/>
      <c r="V446" s="76"/>
      <c r="W446" s="76">
        <v>1</v>
      </c>
      <c r="X446" s="76">
        <v>0.5</v>
      </c>
      <c r="Y446" s="195" t="e">
        <f t="shared" si="18"/>
        <v>#DIV/0!</v>
      </c>
      <c r="Z446" s="76" t="str">
        <f t="shared" si="19"/>
        <v>-</v>
      </c>
      <c r="AA446" s="76" t="str">
        <f t="shared" si="20"/>
        <v/>
      </c>
    </row>
    <row r="447" spans="2:27" x14ac:dyDescent="0.3">
      <c r="B447" s="76" t="s">
        <v>699</v>
      </c>
      <c r="C447" s="76" t="s">
        <v>287</v>
      </c>
      <c r="D447" s="76" t="s">
        <v>251</v>
      </c>
      <c r="E447" s="76" t="s">
        <v>106</v>
      </c>
      <c r="F447" s="76" t="s">
        <v>106</v>
      </c>
      <c r="G447" s="76" t="s">
        <v>106</v>
      </c>
      <c r="H447" s="76" t="s">
        <v>106</v>
      </c>
      <c r="I447" s="76">
        <v>0</v>
      </c>
      <c r="J447" s="76" t="s">
        <v>106</v>
      </c>
      <c r="K447" s="76" t="s">
        <v>106</v>
      </c>
      <c r="L447" s="76" t="s">
        <v>106</v>
      </c>
      <c r="M447" s="76" t="s">
        <v>966</v>
      </c>
      <c r="N447" s="76" t="s">
        <v>106</v>
      </c>
      <c r="O447" s="76" t="s">
        <v>106</v>
      </c>
      <c r="P447" s="76">
        <v>1</v>
      </c>
      <c r="Q447" s="76"/>
      <c r="R447" s="76"/>
      <c r="S447" s="76"/>
      <c r="T447" s="76"/>
      <c r="U447" s="76"/>
      <c r="V447" s="76"/>
      <c r="W447" s="76">
        <v>1</v>
      </c>
      <c r="X447" s="76">
        <v>0.5</v>
      </c>
      <c r="Y447" s="195">
        <f t="shared" si="18"/>
        <v>1</v>
      </c>
      <c r="Z447" s="76">
        <f t="shared" si="19"/>
        <v>1</v>
      </c>
      <c r="AA447" s="76" t="str">
        <f t="shared" si="20"/>
        <v>+</v>
      </c>
    </row>
    <row r="448" spans="2:27" x14ac:dyDescent="0.3">
      <c r="B448" s="76" t="s">
        <v>640</v>
      </c>
      <c r="C448" s="76" t="s">
        <v>228</v>
      </c>
      <c r="D448" s="76" t="s">
        <v>239</v>
      </c>
      <c r="E448" s="76" t="s">
        <v>106</v>
      </c>
      <c r="F448" s="76" t="s">
        <v>106</v>
      </c>
      <c r="G448" s="76" t="s">
        <v>106</v>
      </c>
      <c r="H448" s="76" t="s">
        <v>106</v>
      </c>
      <c r="I448" s="76">
        <v>1</v>
      </c>
      <c r="J448" s="76" t="s">
        <v>106</v>
      </c>
      <c r="K448" s="76" t="s">
        <v>966</v>
      </c>
      <c r="L448" s="76" t="s">
        <v>106</v>
      </c>
      <c r="M448" s="76" t="s">
        <v>106</v>
      </c>
      <c r="N448" s="76" t="s">
        <v>106</v>
      </c>
      <c r="O448" s="76" t="s">
        <v>106</v>
      </c>
      <c r="P448" s="76" t="s">
        <v>106</v>
      </c>
      <c r="Q448" s="76"/>
      <c r="R448" s="76"/>
      <c r="S448" s="76"/>
      <c r="T448" s="76"/>
      <c r="U448" s="76"/>
      <c r="V448" s="76"/>
      <c r="W448" s="76">
        <v>1</v>
      </c>
      <c r="X448" s="76">
        <v>1</v>
      </c>
      <c r="Y448" s="195" t="e">
        <f t="shared" si="18"/>
        <v>#DIV/0!</v>
      </c>
      <c r="Z448" s="76" t="str">
        <f t="shared" si="19"/>
        <v>-</v>
      </c>
      <c r="AA448" s="76" t="str">
        <f t="shared" si="20"/>
        <v/>
      </c>
    </row>
    <row r="449" spans="2:27" x14ac:dyDescent="0.3">
      <c r="B449" s="76" t="s">
        <v>977</v>
      </c>
      <c r="C449" s="76" t="s">
        <v>247</v>
      </c>
      <c r="D449" s="76" t="s">
        <v>239</v>
      </c>
      <c r="E449" s="76" t="s">
        <v>106</v>
      </c>
      <c r="F449" s="76" t="s">
        <v>106</v>
      </c>
      <c r="G449" s="76" t="s">
        <v>106</v>
      </c>
      <c r="H449" s="76" t="s">
        <v>106</v>
      </c>
      <c r="I449" s="76" t="s">
        <v>106</v>
      </c>
      <c r="J449" s="76">
        <v>1</v>
      </c>
      <c r="K449" s="76" t="s">
        <v>966</v>
      </c>
      <c r="L449" s="76" t="s">
        <v>106</v>
      </c>
      <c r="M449" s="76" t="s">
        <v>106</v>
      </c>
      <c r="N449" s="76" t="s">
        <v>106</v>
      </c>
      <c r="O449" s="76" t="s">
        <v>106</v>
      </c>
      <c r="P449" s="76" t="s">
        <v>106</v>
      </c>
      <c r="Q449" s="76"/>
      <c r="R449" s="76"/>
      <c r="S449" s="76"/>
      <c r="T449" s="76"/>
      <c r="U449" s="76"/>
      <c r="V449" s="76"/>
      <c r="W449" s="76">
        <v>1</v>
      </c>
      <c r="X449" s="76">
        <v>1</v>
      </c>
      <c r="Y449" s="195" t="e">
        <f t="shared" si="18"/>
        <v>#DIV/0!</v>
      </c>
      <c r="Z449" s="76" t="str">
        <f t="shared" si="19"/>
        <v>-</v>
      </c>
      <c r="AA449" s="76" t="str">
        <f t="shared" si="20"/>
        <v/>
      </c>
    </row>
    <row r="450" spans="2:27" x14ac:dyDescent="0.3">
      <c r="B450" s="76" t="s">
        <v>979</v>
      </c>
      <c r="C450" s="76" t="s">
        <v>228</v>
      </c>
      <c r="D450" s="76" t="s">
        <v>321</v>
      </c>
      <c r="E450" s="76" t="s">
        <v>106</v>
      </c>
      <c r="F450" s="76" t="s">
        <v>106</v>
      </c>
      <c r="G450" s="76" t="s">
        <v>106</v>
      </c>
      <c r="H450" s="76" t="s">
        <v>106</v>
      </c>
      <c r="I450" s="76" t="s">
        <v>106</v>
      </c>
      <c r="J450" s="76" t="s">
        <v>966</v>
      </c>
      <c r="K450" s="76">
        <v>1</v>
      </c>
      <c r="L450" s="76" t="s">
        <v>106</v>
      </c>
      <c r="M450" s="76" t="s">
        <v>106</v>
      </c>
      <c r="N450" s="76" t="s">
        <v>106</v>
      </c>
      <c r="O450" s="76" t="s">
        <v>106</v>
      </c>
      <c r="P450" s="76" t="s">
        <v>106</v>
      </c>
      <c r="Q450" s="76"/>
      <c r="R450" s="76"/>
      <c r="S450" s="76"/>
      <c r="T450" s="76"/>
      <c r="U450" s="76"/>
      <c r="V450" s="76"/>
      <c r="W450" s="76">
        <v>1</v>
      </c>
      <c r="X450" s="76">
        <v>1</v>
      </c>
      <c r="Y450" s="195" t="e">
        <f t="shared" ref="Y450:Y483" si="21">IF(V450&lt;&gt;"",AVERAGE(T450:V450),IF(U450&lt;&gt;"",AVERAGE(S450:U450),IF(T450&lt;&gt;"",AVERAGE(R450:T450),IF(S450&lt;&gt;"",AVERAGE(Q450:S450),IF(R450&lt;&gt;"",AVERAGE(P450:R450),IF(Q450&lt;&gt;"",AVERAGE(O450:Q450),IF(P450&lt;&gt;"",AVERAGE(N450:P450),IF(O450&lt;&gt;"",AVERAGE(M450:O450),IF(N450&lt;&gt;"",AVERAGE(L450:N450),IF(M450&lt;&gt;"",AVERAGE(K450:M450),IF(L450&lt;&gt;"",AVERAGE(J450:L450),IF(K450&lt;&gt;"",AVERAGE(I450:K450),IF(J450&lt;&gt;"",AVERAGE(H450:J450),IF(I450&lt;&gt;"",AVERAGE(G450:I450),"Not sure"))))))))))))))</f>
        <v>#DIV/0!</v>
      </c>
      <c r="Z450" s="76" t="str">
        <f t="shared" ref="Z450:Z483" si="22">IF(V450&lt;&gt;"",V450,IF(U450&lt;&gt;"",U450,IF(T450&lt;&gt;"",T450,IF(S450&lt;&gt;"",S450,IF(R450&lt;&gt;"",R450,IF(Q450&lt;&gt;"",Q450,IF(P450&lt;&gt;"",P450,IF(O450&lt;&gt;"",O450,IF(N450&lt;&gt;"",N450,IF(M450&lt;&gt;"",M450,IF(L450&lt;&gt;"",L450,IF(K450&lt;&gt;"",K450,IF(J450&lt;&gt;"",J450,IF(I450&lt;&gt;"",I450,IF(H450&lt;&gt;"",H450,IF(G450&lt;&gt;"",G450,"Not sure"))))))))))))))))</f>
        <v>-</v>
      </c>
      <c r="AA450" s="76" t="str">
        <f t="shared" ref="AA450:AA483" si="23">IFERROR(IF(AND(Z450&lt;Y450,Z450&lt;X450),"Lock",IF(Z450&lt;X450,"-",IF(Z450&lt;Y450,"---","+"))),"")</f>
        <v/>
      </c>
    </row>
    <row r="451" spans="2:27" x14ac:dyDescent="0.3">
      <c r="B451" s="76" t="s">
        <v>1081</v>
      </c>
      <c r="C451" s="76" t="s">
        <v>228</v>
      </c>
      <c r="D451" s="76" t="s">
        <v>267</v>
      </c>
      <c r="E451" s="76" t="s">
        <v>106</v>
      </c>
      <c r="F451" s="76" t="s">
        <v>106</v>
      </c>
      <c r="G451" s="76" t="s">
        <v>106</v>
      </c>
      <c r="H451" s="76" t="s">
        <v>106</v>
      </c>
      <c r="I451" s="76" t="s">
        <v>106</v>
      </c>
      <c r="J451" s="76" t="s">
        <v>966</v>
      </c>
      <c r="K451" s="76" t="s">
        <v>106</v>
      </c>
      <c r="L451" s="76" t="s">
        <v>106</v>
      </c>
      <c r="M451" s="76">
        <v>1</v>
      </c>
      <c r="N451" s="76" t="s">
        <v>106</v>
      </c>
      <c r="O451" s="76" t="s">
        <v>106</v>
      </c>
      <c r="P451" s="76" t="s">
        <v>106</v>
      </c>
      <c r="Q451" s="76"/>
      <c r="R451" s="76"/>
      <c r="S451" s="76"/>
      <c r="T451" s="76"/>
      <c r="U451" s="76"/>
      <c r="V451" s="76"/>
      <c r="W451" s="76">
        <v>1</v>
      </c>
      <c r="X451" s="76">
        <v>1</v>
      </c>
      <c r="Y451" s="195" t="e">
        <f t="shared" si="21"/>
        <v>#DIV/0!</v>
      </c>
      <c r="Z451" s="76" t="str">
        <f t="shared" si="22"/>
        <v>-</v>
      </c>
      <c r="AA451" s="76" t="str">
        <f t="shared" si="23"/>
        <v/>
      </c>
    </row>
    <row r="452" spans="2:27" x14ac:dyDescent="0.3">
      <c r="B452" s="76" t="s">
        <v>1255</v>
      </c>
      <c r="C452" s="76" t="s">
        <v>287</v>
      </c>
      <c r="D452" s="76" t="s">
        <v>324</v>
      </c>
      <c r="E452" s="76" t="s">
        <v>106</v>
      </c>
      <c r="F452" s="76" t="s">
        <v>106</v>
      </c>
      <c r="G452" s="76" t="s">
        <v>106</v>
      </c>
      <c r="H452" s="76" t="s">
        <v>106</v>
      </c>
      <c r="I452" s="76" t="s">
        <v>106</v>
      </c>
      <c r="J452" s="76" t="s">
        <v>106</v>
      </c>
      <c r="K452" s="76" t="s">
        <v>106</v>
      </c>
      <c r="L452" s="76" t="s">
        <v>106</v>
      </c>
      <c r="M452" s="76">
        <v>1</v>
      </c>
      <c r="N452" s="76" t="s">
        <v>966</v>
      </c>
      <c r="O452" s="76" t="s">
        <v>106</v>
      </c>
      <c r="P452" s="76" t="s">
        <v>106</v>
      </c>
      <c r="Q452" s="76"/>
      <c r="R452" s="76"/>
      <c r="S452" s="76"/>
      <c r="T452" s="76"/>
      <c r="U452" s="76"/>
      <c r="V452" s="76"/>
      <c r="W452" s="76">
        <v>1</v>
      </c>
      <c r="X452" s="76">
        <v>1</v>
      </c>
      <c r="Y452" s="195" t="e">
        <f t="shared" si="21"/>
        <v>#DIV/0!</v>
      </c>
      <c r="Z452" s="76" t="str">
        <f t="shared" si="22"/>
        <v>-</v>
      </c>
      <c r="AA452" s="76" t="str">
        <f t="shared" si="23"/>
        <v/>
      </c>
    </row>
    <row r="453" spans="2:27" x14ac:dyDescent="0.3">
      <c r="B453" s="76" t="s">
        <v>1404</v>
      </c>
      <c r="C453" s="76" t="s">
        <v>287</v>
      </c>
      <c r="D453" s="76" t="s">
        <v>251</v>
      </c>
      <c r="E453" s="76" t="s">
        <v>106</v>
      </c>
      <c r="F453" s="76" t="s">
        <v>106</v>
      </c>
      <c r="G453" s="76" t="s">
        <v>106</v>
      </c>
      <c r="H453" s="76" t="s">
        <v>106</v>
      </c>
      <c r="I453" s="76" t="s">
        <v>106</v>
      </c>
      <c r="J453" s="76" t="s">
        <v>106</v>
      </c>
      <c r="K453" s="76" t="s">
        <v>106</v>
      </c>
      <c r="L453" s="76" t="s">
        <v>106</v>
      </c>
      <c r="M453" s="76" t="s">
        <v>966</v>
      </c>
      <c r="N453" s="76">
        <v>1</v>
      </c>
      <c r="O453" s="76" t="s">
        <v>106</v>
      </c>
      <c r="P453" s="76" t="s">
        <v>106</v>
      </c>
      <c r="Q453" s="76"/>
      <c r="R453" s="76"/>
      <c r="S453" s="76"/>
      <c r="T453" s="76"/>
      <c r="U453" s="76"/>
      <c r="V453" s="76"/>
      <c r="W453" s="76">
        <v>1</v>
      </c>
      <c r="X453" s="76">
        <v>1</v>
      </c>
      <c r="Y453" s="195">
        <f t="shared" si="21"/>
        <v>1</v>
      </c>
      <c r="Z453" s="76" t="str">
        <f t="shared" si="22"/>
        <v>-</v>
      </c>
      <c r="AA453" s="76" t="str">
        <f t="shared" si="23"/>
        <v>+</v>
      </c>
    </row>
    <row r="454" spans="2:27" x14ac:dyDescent="0.3">
      <c r="B454" s="76" t="s">
        <v>1419</v>
      </c>
      <c r="C454" s="76" t="s">
        <v>247</v>
      </c>
      <c r="D454" s="76" t="s">
        <v>233</v>
      </c>
      <c r="E454" s="76" t="s">
        <v>106</v>
      </c>
      <c r="F454" s="76" t="s">
        <v>106</v>
      </c>
      <c r="G454" s="76" t="s">
        <v>106</v>
      </c>
      <c r="H454" s="76" t="s">
        <v>106</v>
      </c>
      <c r="I454" s="76" t="s">
        <v>106</v>
      </c>
      <c r="J454" s="76" t="s">
        <v>106</v>
      </c>
      <c r="K454" s="76" t="s">
        <v>106</v>
      </c>
      <c r="L454" s="76" t="s">
        <v>106</v>
      </c>
      <c r="M454" s="76" t="s">
        <v>106</v>
      </c>
      <c r="N454" s="76" t="s">
        <v>106</v>
      </c>
      <c r="O454" s="76">
        <v>1</v>
      </c>
      <c r="P454" s="76" t="s">
        <v>106</v>
      </c>
      <c r="Q454" s="76"/>
      <c r="R454" s="76"/>
      <c r="S454" s="76"/>
      <c r="T454" s="76"/>
      <c r="U454" s="76"/>
      <c r="V454" s="76"/>
      <c r="W454" s="76">
        <v>1</v>
      </c>
      <c r="X454" s="76">
        <v>1</v>
      </c>
      <c r="Y454" s="195">
        <f t="shared" si="21"/>
        <v>1</v>
      </c>
      <c r="Z454" s="76" t="str">
        <f t="shared" si="22"/>
        <v>-</v>
      </c>
      <c r="AA454" s="76" t="str">
        <f t="shared" si="23"/>
        <v>+</v>
      </c>
    </row>
    <row r="455" spans="2:27" x14ac:dyDescent="0.3">
      <c r="B455" s="76" t="s">
        <v>1411</v>
      </c>
      <c r="C455" s="76" t="s">
        <v>287</v>
      </c>
      <c r="D455" s="76" t="s">
        <v>233</v>
      </c>
      <c r="E455" s="76" t="s">
        <v>106</v>
      </c>
      <c r="F455" s="76" t="s">
        <v>106</v>
      </c>
      <c r="G455" s="76" t="s">
        <v>106</v>
      </c>
      <c r="H455" s="76" t="s">
        <v>106</v>
      </c>
      <c r="I455" s="76" t="s">
        <v>106</v>
      </c>
      <c r="J455" s="76" t="s">
        <v>106</v>
      </c>
      <c r="K455" s="76" t="s">
        <v>106</v>
      </c>
      <c r="L455" s="76" t="s">
        <v>106</v>
      </c>
      <c r="M455" s="76" t="s">
        <v>106</v>
      </c>
      <c r="N455" s="76" t="s">
        <v>106</v>
      </c>
      <c r="O455" s="76">
        <v>0</v>
      </c>
      <c r="P455" s="76">
        <v>1</v>
      </c>
      <c r="Q455" s="76"/>
      <c r="R455" s="76"/>
      <c r="S455" s="76"/>
      <c r="T455" s="76"/>
      <c r="U455" s="76"/>
      <c r="V455" s="76"/>
      <c r="W455" s="76">
        <v>1</v>
      </c>
      <c r="X455" s="76">
        <v>0.5</v>
      </c>
      <c r="Y455" s="195">
        <f t="shared" si="21"/>
        <v>0.5</v>
      </c>
      <c r="Z455" s="76">
        <f t="shared" si="22"/>
        <v>1</v>
      </c>
      <c r="AA455" s="76" t="str">
        <f t="shared" si="23"/>
        <v>+</v>
      </c>
    </row>
    <row r="456" spans="2:27" x14ac:dyDescent="0.3">
      <c r="B456" s="76" t="s">
        <v>1409</v>
      </c>
      <c r="C456" s="76" t="s">
        <v>287</v>
      </c>
      <c r="D456" s="76" t="s">
        <v>265</v>
      </c>
      <c r="E456" s="76" t="s">
        <v>106</v>
      </c>
      <c r="F456" s="76" t="s">
        <v>106</v>
      </c>
      <c r="G456" s="76" t="s">
        <v>106</v>
      </c>
      <c r="H456" s="76" t="s">
        <v>106</v>
      </c>
      <c r="I456" s="76" t="s">
        <v>106</v>
      </c>
      <c r="J456" s="76" t="s">
        <v>106</v>
      </c>
      <c r="K456" s="76" t="s">
        <v>106</v>
      </c>
      <c r="L456" s="76" t="s">
        <v>106</v>
      </c>
      <c r="M456" s="76" t="s">
        <v>106</v>
      </c>
      <c r="N456" s="76" t="s">
        <v>106</v>
      </c>
      <c r="O456" s="76">
        <v>1</v>
      </c>
      <c r="P456" s="76" t="s">
        <v>106</v>
      </c>
      <c r="Q456" s="76"/>
      <c r="R456" s="76"/>
      <c r="S456" s="76"/>
      <c r="T456" s="76"/>
      <c r="U456" s="76"/>
      <c r="V456" s="76"/>
      <c r="W456" s="76">
        <v>1</v>
      </c>
      <c r="X456" s="76">
        <v>1</v>
      </c>
      <c r="Y456" s="195">
        <f t="shared" si="21"/>
        <v>1</v>
      </c>
      <c r="Z456" s="76" t="str">
        <f t="shared" si="22"/>
        <v>-</v>
      </c>
      <c r="AA456" s="76" t="str">
        <f t="shared" si="23"/>
        <v>+</v>
      </c>
    </row>
    <row r="457" spans="2:27" x14ac:dyDescent="0.3">
      <c r="B457" s="76" t="s">
        <v>1420</v>
      </c>
      <c r="C457" s="76" t="s">
        <v>247</v>
      </c>
      <c r="D457" s="76" t="s">
        <v>257</v>
      </c>
      <c r="E457" s="76" t="s">
        <v>106</v>
      </c>
      <c r="F457" s="76" t="s">
        <v>106</v>
      </c>
      <c r="G457" s="76" t="s">
        <v>106</v>
      </c>
      <c r="H457" s="76" t="s">
        <v>106</v>
      </c>
      <c r="I457" s="76" t="s">
        <v>106</v>
      </c>
      <c r="J457" s="76" t="s">
        <v>106</v>
      </c>
      <c r="K457" s="76" t="s">
        <v>106</v>
      </c>
      <c r="L457" s="76" t="s">
        <v>966</v>
      </c>
      <c r="M457" s="76" t="s">
        <v>106</v>
      </c>
      <c r="N457" s="76" t="s">
        <v>106</v>
      </c>
      <c r="O457" s="76">
        <v>1</v>
      </c>
      <c r="P457" s="76" t="s">
        <v>106</v>
      </c>
      <c r="Q457" s="76"/>
      <c r="R457" s="76"/>
      <c r="S457" s="76"/>
      <c r="T457" s="76"/>
      <c r="U457" s="76"/>
      <c r="V457" s="76"/>
      <c r="W457" s="76">
        <v>1</v>
      </c>
      <c r="X457" s="76">
        <v>1</v>
      </c>
      <c r="Y457" s="195">
        <f t="shared" si="21"/>
        <v>1</v>
      </c>
      <c r="Z457" s="76" t="str">
        <f t="shared" si="22"/>
        <v>-</v>
      </c>
      <c r="AA457" s="76" t="str">
        <f t="shared" si="23"/>
        <v>+</v>
      </c>
    </row>
    <row r="458" spans="2:27" x14ac:dyDescent="0.3">
      <c r="B458" s="76" t="s">
        <v>1642</v>
      </c>
      <c r="C458" s="76" t="s">
        <v>287</v>
      </c>
      <c r="D458" s="76" t="s">
        <v>353</v>
      </c>
      <c r="E458" s="76" t="s">
        <v>106</v>
      </c>
      <c r="F458" s="76" t="s">
        <v>106</v>
      </c>
      <c r="G458" s="76" t="s">
        <v>106</v>
      </c>
      <c r="H458" s="76" t="s">
        <v>106</v>
      </c>
      <c r="I458" s="76" t="s">
        <v>106</v>
      </c>
      <c r="J458" s="76" t="s">
        <v>106</v>
      </c>
      <c r="K458" s="76" t="s">
        <v>106</v>
      </c>
      <c r="L458" s="76" t="s">
        <v>106</v>
      </c>
      <c r="M458" s="76" t="s">
        <v>106</v>
      </c>
      <c r="N458" s="76" t="s">
        <v>106</v>
      </c>
      <c r="O458" s="76" t="s">
        <v>106</v>
      </c>
      <c r="P458" s="76">
        <v>1</v>
      </c>
      <c r="Q458" s="76"/>
      <c r="R458" s="76"/>
      <c r="S458" s="76"/>
      <c r="T458" s="76"/>
      <c r="U458" s="76"/>
      <c r="V458" s="76"/>
      <c r="W458" s="76">
        <v>1</v>
      </c>
      <c r="X458" s="76">
        <v>1</v>
      </c>
      <c r="Y458" s="195">
        <f t="shared" si="21"/>
        <v>1</v>
      </c>
      <c r="Z458" s="76">
        <f t="shared" si="22"/>
        <v>1</v>
      </c>
      <c r="AA458" s="76" t="str">
        <f t="shared" si="23"/>
        <v>+</v>
      </c>
    </row>
    <row r="459" spans="2:27" x14ac:dyDescent="0.3">
      <c r="B459" s="76" t="s">
        <v>1644</v>
      </c>
      <c r="C459" s="76" t="s">
        <v>287</v>
      </c>
      <c r="D459" s="76" t="s">
        <v>269</v>
      </c>
      <c r="E459" s="76" t="s">
        <v>106</v>
      </c>
      <c r="F459" s="76" t="s">
        <v>106</v>
      </c>
      <c r="G459" s="76" t="s">
        <v>106</v>
      </c>
      <c r="H459" s="76" t="s">
        <v>106</v>
      </c>
      <c r="I459" s="76" t="s">
        <v>106</v>
      </c>
      <c r="J459" s="76" t="s">
        <v>106</v>
      </c>
      <c r="K459" s="76" t="s">
        <v>106</v>
      </c>
      <c r="L459" s="76" t="s">
        <v>966</v>
      </c>
      <c r="M459" s="76" t="s">
        <v>106</v>
      </c>
      <c r="N459" s="76" t="s">
        <v>106</v>
      </c>
      <c r="O459" s="76" t="s">
        <v>106</v>
      </c>
      <c r="P459" s="76">
        <v>1</v>
      </c>
      <c r="Q459" s="76"/>
      <c r="R459" s="76"/>
      <c r="S459" s="76"/>
      <c r="T459" s="76"/>
      <c r="U459" s="76"/>
      <c r="V459" s="76"/>
      <c r="W459" s="76">
        <v>1</v>
      </c>
      <c r="X459" s="76">
        <v>1</v>
      </c>
      <c r="Y459" s="195">
        <f t="shared" si="21"/>
        <v>1</v>
      </c>
      <c r="Z459" s="76">
        <f t="shared" si="22"/>
        <v>1</v>
      </c>
      <c r="AA459" s="76" t="str">
        <f t="shared" si="23"/>
        <v>+</v>
      </c>
    </row>
    <row r="460" spans="2:27" x14ac:dyDescent="0.3">
      <c r="B460" s="76" t="s">
        <v>1649</v>
      </c>
      <c r="C460" s="76" t="s">
        <v>228</v>
      </c>
      <c r="D460" s="76" t="s">
        <v>241</v>
      </c>
      <c r="E460" s="76" t="s">
        <v>106</v>
      </c>
      <c r="F460" s="76" t="s">
        <v>106</v>
      </c>
      <c r="G460" s="76" t="s">
        <v>106</v>
      </c>
      <c r="H460" s="76" t="s">
        <v>106</v>
      </c>
      <c r="I460" s="76" t="s">
        <v>106</v>
      </c>
      <c r="J460" s="76" t="s">
        <v>106</v>
      </c>
      <c r="K460" s="76" t="s">
        <v>106</v>
      </c>
      <c r="L460" s="76" t="s">
        <v>106</v>
      </c>
      <c r="M460" s="76" t="s">
        <v>966</v>
      </c>
      <c r="N460" s="76" t="s">
        <v>106</v>
      </c>
      <c r="O460" s="76" t="s">
        <v>106</v>
      </c>
      <c r="P460" s="76">
        <v>1</v>
      </c>
      <c r="Q460" s="76"/>
      <c r="R460" s="76"/>
      <c r="S460" s="76"/>
      <c r="T460" s="76"/>
      <c r="U460" s="76"/>
      <c r="V460" s="76"/>
      <c r="W460" s="76">
        <v>1</v>
      </c>
      <c r="X460" s="76">
        <v>1</v>
      </c>
      <c r="Y460" s="195">
        <f t="shared" si="21"/>
        <v>1</v>
      </c>
      <c r="Z460" s="76">
        <f t="shared" si="22"/>
        <v>1</v>
      </c>
      <c r="AA460" s="76" t="str">
        <f t="shared" si="23"/>
        <v>+</v>
      </c>
    </row>
    <row r="461" spans="2:27" x14ac:dyDescent="0.3">
      <c r="B461" s="76" t="s">
        <v>643</v>
      </c>
      <c r="C461" s="76" t="s">
        <v>287</v>
      </c>
      <c r="D461" s="76" t="s">
        <v>239</v>
      </c>
      <c r="E461" s="76">
        <v>0</v>
      </c>
      <c r="F461" s="76">
        <v>0</v>
      </c>
      <c r="G461" s="76" t="s">
        <v>106</v>
      </c>
      <c r="H461" s="76" t="s">
        <v>106</v>
      </c>
      <c r="I461" s="76">
        <v>0</v>
      </c>
      <c r="J461" s="76" t="s">
        <v>106</v>
      </c>
      <c r="K461" s="76" t="s">
        <v>966</v>
      </c>
      <c r="L461" s="76" t="s">
        <v>106</v>
      </c>
      <c r="M461" s="76" t="s">
        <v>106</v>
      </c>
      <c r="N461" s="76" t="s">
        <v>106</v>
      </c>
      <c r="O461" s="76" t="s">
        <v>106</v>
      </c>
      <c r="P461" s="76" t="s">
        <v>106</v>
      </c>
      <c r="Q461" s="76"/>
      <c r="R461" s="76"/>
      <c r="S461" s="76"/>
      <c r="T461" s="76"/>
      <c r="U461" s="76"/>
      <c r="V461" s="76"/>
      <c r="W461" s="76">
        <v>0</v>
      </c>
      <c r="X461" s="76">
        <v>0</v>
      </c>
      <c r="Y461" s="195" t="e">
        <f t="shared" si="21"/>
        <v>#DIV/0!</v>
      </c>
      <c r="Z461" s="76" t="str">
        <f t="shared" si="22"/>
        <v>-</v>
      </c>
      <c r="AA461" s="76" t="str">
        <f t="shared" si="23"/>
        <v/>
      </c>
    </row>
    <row r="462" spans="2:27" x14ac:dyDescent="0.3">
      <c r="B462" s="76" t="s">
        <v>644</v>
      </c>
      <c r="C462" s="76" t="s">
        <v>287</v>
      </c>
      <c r="D462" s="76" t="s">
        <v>273</v>
      </c>
      <c r="E462" s="76">
        <v>0</v>
      </c>
      <c r="F462" s="76" t="s">
        <v>106</v>
      </c>
      <c r="G462" s="76" t="s">
        <v>106</v>
      </c>
      <c r="H462" s="76" t="s">
        <v>106</v>
      </c>
      <c r="I462" s="76" t="s">
        <v>106</v>
      </c>
      <c r="J462" s="76" t="s">
        <v>106</v>
      </c>
      <c r="K462" s="76" t="s">
        <v>106</v>
      </c>
      <c r="L462" s="76" t="s">
        <v>106</v>
      </c>
      <c r="M462" s="76" t="s">
        <v>106</v>
      </c>
      <c r="N462" s="76" t="s">
        <v>106</v>
      </c>
      <c r="O462" s="76" t="s">
        <v>106</v>
      </c>
      <c r="P462" s="76" t="s">
        <v>106</v>
      </c>
      <c r="Q462" s="76"/>
      <c r="R462" s="76"/>
      <c r="S462" s="76"/>
      <c r="T462" s="76"/>
      <c r="U462" s="76"/>
      <c r="V462" s="76"/>
      <c r="W462" s="76">
        <v>0</v>
      </c>
      <c r="X462" s="76">
        <v>0</v>
      </c>
      <c r="Y462" s="195" t="e">
        <f t="shared" si="21"/>
        <v>#DIV/0!</v>
      </c>
      <c r="Z462" s="76" t="str">
        <f t="shared" si="22"/>
        <v>-</v>
      </c>
      <c r="AA462" s="76" t="str">
        <f t="shared" si="23"/>
        <v/>
      </c>
    </row>
    <row r="463" spans="2:27" x14ac:dyDescent="0.3">
      <c r="B463" s="76" t="s">
        <v>645</v>
      </c>
      <c r="C463" s="76" t="s">
        <v>228</v>
      </c>
      <c r="D463" s="76" t="s">
        <v>273</v>
      </c>
      <c r="E463" s="76">
        <v>0</v>
      </c>
      <c r="F463" s="76" t="s">
        <v>106</v>
      </c>
      <c r="G463" s="76" t="s">
        <v>106</v>
      </c>
      <c r="H463" s="76" t="s">
        <v>106</v>
      </c>
      <c r="I463" s="76" t="s">
        <v>106</v>
      </c>
      <c r="J463" s="76">
        <v>0</v>
      </c>
      <c r="K463" s="76" t="s">
        <v>106</v>
      </c>
      <c r="L463" s="76" t="s">
        <v>106</v>
      </c>
      <c r="M463" s="76" t="s">
        <v>106</v>
      </c>
      <c r="N463" s="76" t="s">
        <v>106</v>
      </c>
      <c r="O463" s="76" t="s">
        <v>106</v>
      </c>
      <c r="P463" s="76" t="s">
        <v>106</v>
      </c>
      <c r="Q463" s="76"/>
      <c r="R463" s="76"/>
      <c r="S463" s="76"/>
      <c r="T463" s="76"/>
      <c r="U463" s="76"/>
      <c r="V463" s="76"/>
      <c r="W463" s="76">
        <v>0</v>
      </c>
      <c r="X463" s="76">
        <v>0</v>
      </c>
      <c r="Y463" s="195" t="e">
        <f t="shared" si="21"/>
        <v>#DIV/0!</v>
      </c>
      <c r="Z463" s="76" t="str">
        <f t="shared" si="22"/>
        <v>-</v>
      </c>
      <c r="AA463" s="76" t="str">
        <f t="shared" si="23"/>
        <v/>
      </c>
    </row>
    <row r="464" spans="2:27" x14ac:dyDescent="0.3">
      <c r="B464" s="76" t="s">
        <v>646</v>
      </c>
      <c r="C464" s="76" t="s">
        <v>228</v>
      </c>
      <c r="D464" s="76" t="s">
        <v>259</v>
      </c>
      <c r="E464" s="76">
        <v>0</v>
      </c>
      <c r="F464" s="76">
        <v>0</v>
      </c>
      <c r="G464" s="76" t="s">
        <v>106</v>
      </c>
      <c r="H464" s="76">
        <v>0</v>
      </c>
      <c r="I464" s="76">
        <v>0</v>
      </c>
      <c r="J464" s="76">
        <v>0</v>
      </c>
      <c r="K464" s="76">
        <v>0</v>
      </c>
      <c r="L464" s="76">
        <v>0</v>
      </c>
      <c r="M464" s="76">
        <v>0</v>
      </c>
      <c r="N464" s="76" t="s">
        <v>966</v>
      </c>
      <c r="O464" s="76">
        <v>0</v>
      </c>
      <c r="P464" s="76" t="s">
        <v>106</v>
      </c>
      <c r="Q464" s="76"/>
      <c r="R464" s="76"/>
      <c r="S464" s="76"/>
      <c r="T464" s="76"/>
      <c r="U464" s="76"/>
      <c r="V464" s="76"/>
      <c r="W464" s="76">
        <v>0</v>
      </c>
      <c r="X464" s="76">
        <v>0</v>
      </c>
      <c r="Y464" s="195">
        <f t="shared" si="21"/>
        <v>0</v>
      </c>
      <c r="Z464" s="76" t="str">
        <f t="shared" si="22"/>
        <v>-</v>
      </c>
      <c r="AA464" s="76" t="str">
        <f t="shared" si="23"/>
        <v>+</v>
      </c>
    </row>
    <row r="465" spans="2:27" x14ac:dyDescent="0.3">
      <c r="B465" s="76" t="s">
        <v>651</v>
      </c>
      <c r="C465" s="76" t="s">
        <v>287</v>
      </c>
      <c r="D465" s="76" t="s">
        <v>253</v>
      </c>
      <c r="E465" s="76">
        <v>0</v>
      </c>
      <c r="F465" s="76" t="s">
        <v>106</v>
      </c>
      <c r="G465" s="76">
        <v>0</v>
      </c>
      <c r="H465" s="76">
        <v>0</v>
      </c>
      <c r="I465" s="76">
        <v>0</v>
      </c>
      <c r="J465" s="76" t="s">
        <v>106</v>
      </c>
      <c r="K465" s="76" t="s">
        <v>106</v>
      </c>
      <c r="L465" s="76" t="s">
        <v>106</v>
      </c>
      <c r="M465" s="76" t="s">
        <v>106</v>
      </c>
      <c r="N465" s="76" t="s">
        <v>106</v>
      </c>
      <c r="O465" s="76" t="s">
        <v>106</v>
      </c>
      <c r="P465" s="76">
        <v>0</v>
      </c>
      <c r="Q465" s="76"/>
      <c r="R465" s="76"/>
      <c r="S465" s="76"/>
      <c r="T465" s="76"/>
      <c r="U465" s="76"/>
      <c r="V465" s="76"/>
      <c r="W465" s="76">
        <v>0</v>
      </c>
      <c r="X465" s="76">
        <v>0</v>
      </c>
      <c r="Y465" s="195">
        <f t="shared" si="21"/>
        <v>0</v>
      </c>
      <c r="Z465" s="76">
        <f t="shared" si="22"/>
        <v>0</v>
      </c>
      <c r="AA465" s="76" t="str">
        <f t="shared" si="23"/>
        <v>+</v>
      </c>
    </row>
    <row r="466" spans="2:27" x14ac:dyDescent="0.3">
      <c r="B466" s="76" t="s">
        <v>653</v>
      </c>
      <c r="C466" s="76" t="s">
        <v>287</v>
      </c>
      <c r="D466" s="76" t="s">
        <v>281</v>
      </c>
      <c r="E466" s="76">
        <v>0</v>
      </c>
      <c r="F466" s="76">
        <v>0</v>
      </c>
      <c r="G466" s="76">
        <v>0</v>
      </c>
      <c r="H466" s="76" t="s">
        <v>106</v>
      </c>
      <c r="I466" s="76">
        <v>0</v>
      </c>
      <c r="J466" s="76" t="s">
        <v>106</v>
      </c>
      <c r="K466" s="76" t="s">
        <v>106</v>
      </c>
      <c r="L466" s="76" t="s">
        <v>106</v>
      </c>
      <c r="M466" s="76" t="s">
        <v>966</v>
      </c>
      <c r="N466" s="76" t="s">
        <v>106</v>
      </c>
      <c r="O466" s="76">
        <v>0</v>
      </c>
      <c r="P466" s="76">
        <v>0</v>
      </c>
      <c r="Q466" s="76"/>
      <c r="R466" s="76"/>
      <c r="S466" s="76"/>
      <c r="T466" s="76"/>
      <c r="U466" s="76"/>
      <c r="V466" s="76"/>
      <c r="W466" s="76">
        <v>0</v>
      </c>
      <c r="X466" s="76">
        <v>0</v>
      </c>
      <c r="Y466" s="195">
        <f t="shared" si="21"/>
        <v>0</v>
      </c>
      <c r="Z466" s="76">
        <f t="shared" si="22"/>
        <v>0</v>
      </c>
      <c r="AA466" s="76" t="str">
        <f t="shared" si="23"/>
        <v>+</v>
      </c>
    </row>
    <row r="467" spans="2:27" x14ac:dyDescent="0.3">
      <c r="B467" s="76" t="s">
        <v>656</v>
      </c>
      <c r="C467" s="76" t="s">
        <v>228</v>
      </c>
      <c r="D467" s="76" t="s">
        <v>283</v>
      </c>
      <c r="E467" s="76">
        <v>0</v>
      </c>
      <c r="F467" s="76" t="s">
        <v>106</v>
      </c>
      <c r="G467" s="76" t="s">
        <v>106</v>
      </c>
      <c r="H467" s="76" t="s">
        <v>106</v>
      </c>
      <c r="I467" s="76" t="s">
        <v>106</v>
      </c>
      <c r="J467" s="76" t="s">
        <v>106</v>
      </c>
      <c r="K467" s="76" t="s">
        <v>106</v>
      </c>
      <c r="L467" s="76" t="s">
        <v>106</v>
      </c>
      <c r="M467" s="76" t="s">
        <v>106</v>
      </c>
      <c r="N467" s="76" t="s">
        <v>106</v>
      </c>
      <c r="O467" s="76" t="s">
        <v>106</v>
      </c>
      <c r="P467" s="76" t="s">
        <v>106</v>
      </c>
      <c r="Q467" s="76"/>
      <c r="R467" s="76"/>
      <c r="S467" s="76"/>
      <c r="T467" s="76"/>
      <c r="U467" s="76"/>
      <c r="V467" s="76"/>
      <c r="W467" s="76">
        <v>0</v>
      </c>
      <c r="X467" s="76">
        <v>0</v>
      </c>
      <c r="Y467" s="195" t="e">
        <f t="shared" si="21"/>
        <v>#DIV/0!</v>
      </c>
      <c r="Z467" s="76" t="str">
        <f t="shared" si="22"/>
        <v>-</v>
      </c>
      <c r="AA467" s="76" t="str">
        <f t="shared" si="23"/>
        <v/>
      </c>
    </row>
    <row r="468" spans="2:27" x14ac:dyDescent="0.3">
      <c r="B468" s="76" t="s">
        <v>657</v>
      </c>
      <c r="C468" s="76" t="s">
        <v>287</v>
      </c>
      <c r="D468" s="76" t="s">
        <v>261</v>
      </c>
      <c r="E468" s="76">
        <v>0</v>
      </c>
      <c r="F468" s="76">
        <v>0</v>
      </c>
      <c r="G468" s="76">
        <v>0</v>
      </c>
      <c r="H468" s="76">
        <v>0</v>
      </c>
      <c r="I468" s="76" t="s">
        <v>106</v>
      </c>
      <c r="J468" s="76" t="s">
        <v>106</v>
      </c>
      <c r="K468" s="76" t="s">
        <v>106</v>
      </c>
      <c r="L468" s="76" t="s">
        <v>106</v>
      </c>
      <c r="M468" s="76" t="s">
        <v>966</v>
      </c>
      <c r="N468" s="76">
        <v>0</v>
      </c>
      <c r="O468" s="76">
        <v>0</v>
      </c>
      <c r="P468" s="76">
        <v>0</v>
      </c>
      <c r="Q468" s="76"/>
      <c r="R468" s="76"/>
      <c r="S468" s="76"/>
      <c r="T468" s="76"/>
      <c r="U468" s="76"/>
      <c r="V468" s="76"/>
      <c r="W468" s="76">
        <v>0</v>
      </c>
      <c r="X468" s="76">
        <v>0</v>
      </c>
      <c r="Y468" s="195">
        <f t="shared" si="21"/>
        <v>0</v>
      </c>
      <c r="Z468" s="76">
        <f t="shared" si="22"/>
        <v>0</v>
      </c>
      <c r="AA468" s="76" t="str">
        <f t="shared" si="23"/>
        <v>+</v>
      </c>
    </row>
    <row r="469" spans="2:27" x14ac:dyDescent="0.3">
      <c r="B469" s="76" t="s">
        <v>658</v>
      </c>
      <c r="C469" s="76" t="s">
        <v>228</v>
      </c>
      <c r="D469" s="76" t="s">
        <v>255</v>
      </c>
      <c r="E469" s="76">
        <v>0</v>
      </c>
      <c r="F469" s="76">
        <v>0</v>
      </c>
      <c r="G469" s="76">
        <v>0</v>
      </c>
      <c r="H469" s="76">
        <v>0</v>
      </c>
      <c r="I469" s="76">
        <v>0</v>
      </c>
      <c r="J469" s="76">
        <v>0</v>
      </c>
      <c r="K469" s="76" t="s">
        <v>966</v>
      </c>
      <c r="L469" s="76">
        <v>0</v>
      </c>
      <c r="M469" s="76">
        <v>0</v>
      </c>
      <c r="N469" s="76">
        <v>0</v>
      </c>
      <c r="O469" s="76">
        <v>0</v>
      </c>
      <c r="P469" s="76">
        <v>0</v>
      </c>
      <c r="Q469" s="76"/>
      <c r="R469" s="76"/>
      <c r="S469" s="76"/>
      <c r="T469" s="76"/>
      <c r="U469" s="76"/>
      <c r="V469" s="76"/>
      <c r="W469" s="76">
        <v>0</v>
      </c>
      <c r="X469" s="76">
        <v>0</v>
      </c>
      <c r="Y469" s="195">
        <f t="shared" si="21"/>
        <v>0</v>
      </c>
      <c r="Z469" s="76">
        <f t="shared" si="22"/>
        <v>0</v>
      </c>
      <c r="AA469" s="76" t="str">
        <f t="shared" si="23"/>
        <v>+</v>
      </c>
    </row>
    <row r="470" spans="2:27" x14ac:dyDescent="0.3">
      <c r="B470" s="76" t="s">
        <v>661</v>
      </c>
      <c r="C470" s="76" t="s">
        <v>287</v>
      </c>
      <c r="D470" s="76" t="s">
        <v>321</v>
      </c>
      <c r="E470" s="76">
        <v>0</v>
      </c>
      <c r="F470" s="76" t="s">
        <v>106</v>
      </c>
      <c r="G470" s="76" t="s">
        <v>106</v>
      </c>
      <c r="H470" s="76" t="s">
        <v>106</v>
      </c>
      <c r="I470" s="76" t="s">
        <v>106</v>
      </c>
      <c r="J470" s="76" t="s">
        <v>966</v>
      </c>
      <c r="K470" s="76" t="s">
        <v>106</v>
      </c>
      <c r="L470" s="76" t="s">
        <v>106</v>
      </c>
      <c r="M470" s="76" t="s">
        <v>106</v>
      </c>
      <c r="N470" s="76" t="s">
        <v>106</v>
      </c>
      <c r="O470" s="76" t="s">
        <v>106</v>
      </c>
      <c r="P470" s="76" t="s">
        <v>106</v>
      </c>
      <c r="Q470" s="76"/>
      <c r="R470" s="76"/>
      <c r="S470" s="76"/>
      <c r="T470" s="76"/>
      <c r="U470" s="76"/>
      <c r="V470" s="76"/>
      <c r="W470" s="76">
        <v>0</v>
      </c>
      <c r="X470" s="76">
        <v>0</v>
      </c>
      <c r="Y470" s="195" t="e">
        <f t="shared" si="21"/>
        <v>#DIV/0!</v>
      </c>
      <c r="Z470" s="76" t="str">
        <f t="shared" si="22"/>
        <v>-</v>
      </c>
      <c r="AA470" s="76" t="str">
        <f t="shared" si="23"/>
        <v/>
      </c>
    </row>
    <row r="471" spans="2:27" x14ac:dyDescent="0.3">
      <c r="B471" s="76" t="s">
        <v>663</v>
      </c>
      <c r="C471" s="76" t="s">
        <v>287</v>
      </c>
      <c r="D471" s="76" t="s">
        <v>233</v>
      </c>
      <c r="E471" s="76">
        <v>0</v>
      </c>
      <c r="F471" s="76" t="s">
        <v>106</v>
      </c>
      <c r="G471" s="76" t="s">
        <v>106</v>
      </c>
      <c r="H471" s="76" t="s">
        <v>106</v>
      </c>
      <c r="I471" s="76" t="s">
        <v>106</v>
      </c>
      <c r="J471" s="76" t="s">
        <v>106</v>
      </c>
      <c r="K471" s="76" t="s">
        <v>106</v>
      </c>
      <c r="L471" s="76" t="s">
        <v>106</v>
      </c>
      <c r="M471" s="76" t="s">
        <v>106</v>
      </c>
      <c r="N471" s="76" t="s">
        <v>106</v>
      </c>
      <c r="O471" s="76" t="s">
        <v>106</v>
      </c>
      <c r="P471" s="76" t="s">
        <v>106</v>
      </c>
      <c r="Q471" s="76"/>
      <c r="R471" s="76"/>
      <c r="S471" s="76"/>
      <c r="T471" s="76"/>
      <c r="U471" s="76"/>
      <c r="V471" s="76"/>
      <c r="W471" s="76">
        <v>0</v>
      </c>
      <c r="X471" s="76">
        <v>0</v>
      </c>
      <c r="Y471" s="195" t="e">
        <f t="shared" si="21"/>
        <v>#DIV/0!</v>
      </c>
      <c r="Z471" s="76" t="str">
        <f t="shared" si="22"/>
        <v>-</v>
      </c>
      <c r="AA471" s="76" t="str">
        <f t="shared" si="23"/>
        <v/>
      </c>
    </row>
    <row r="472" spans="2:27" x14ac:dyDescent="0.3">
      <c r="B472" s="76" t="s">
        <v>666</v>
      </c>
      <c r="C472" s="76" t="s">
        <v>287</v>
      </c>
      <c r="D472" s="76" t="s">
        <v>245</v>
      </c>
      <c r="E472" s="76">
        <v>0</v>
      </c>
      <c r="F472" s="76">
        <v>0</v>
      </c>
      <c r="G472" s="76" t="s">
        <v>106</v>
      </c>
      <c r="H472" s="76" t="s">
        <v>106</v>
      </c>
      <c r="I472" s="76" t="s">
        <v>106</v>
      </c>
      <c r="J472" s="76" t="s">
        <v>106</v>
      </c>
      <c r="K472" s="76" t="s">
        <v>106</v>
      </c>
      <c r="L472" s="76" t="s">
        <v>106</v>
      </c>
      <c r="M472" s="76" t="s">
        <v>966</v>
      </c>
      <c r="N472" s="76" t="s">
        <v>106</v>
      </c>
      <c r="O472" s="76" t="s">
        <v>106</v>
      </c>
      <c r="P472" s="76" t="s">
        <v>106</v>
      </c>
      <c r="Q472" s="76"/>
      <c r="R472" s="76"/>
      <c r="S472" s="76"/>
      <c r="T472" s="76"/>
      <c r="U472" s="76"/>
      <c r="V472" s="76"/>
      <c r="W472" s="76">
        <v>0</v>
      </c>
      <c r="X472" s="76">
        <v>0</v>
      </c>
      <c r="Y472" s="195" t="e">
        <f t="shared" si="21"/>
        <v>#DIV/0!</v>
      </c>
      <c r="Z472" s="76" t="str">
        <f t="shared" si="22"/>
        <v>-</v>
      </c>
      <c r="AA472" s="76" t="str">
        <f t="shared" si="23"/>
        <v/>
      </c>
    </row>
    <row r="473" spans="2:27" x14ac:dyDescent="0.3">
      <c r="B473" s="76" t="s">
        <v>668</v>
      </c>
      <c r="C473" s="76" t="s">
        <v>287</v>
      </c>
      <c r="D473" s="76" t="s">
        <v>245</v>
      </c>
      <c r="E473" s="76">
        <v>0</v>
      </c>
      <c r="F473" s="76" t="s">
        <v>106</v>
      </c>
      <c r="G473" s="76" t="s">
        <v>106</v>
      </c>
      <c r="H473" s="76" t="s">
        <v>106</v>
      </c>
      <c r="I473" s="76" t="s">
        <v>106</v>
      </c>
      <c r="J473" s="76" t="s">
        <v>106</v>
      </c>
      <c r="K473" s="76" t="s">
        <v>106</v>
      </c>
      <c r="L473" s="76" t="s">
        <v>106</v>
      </c>
      <c r="M473" s="76" t="s">
        <v>966</v>
      </c>
      <c r="N473" s="76">
        <v>0</v>
      </c>
      <c r="O473" s="76" t="s">
        <v>106</v>
      </c>
      <c r="P473" s="76" t="s">
        <v>106</v>
      </c>
      <c r="Q473" s="76"/>
      <c r="R473" s="76"/>
      <c r="S473" s="76"/>
      <c r="T473" s="76"/>
      <c r="U473" s="76"/>
      <c r="V473" s="76"/>
      <c r="W473" s="76">
        <v>0</v>
      </c>
      <c r="X473" s="76">
        <v>0</v>
      </c>
      <c r="Y473" s="195">
        <f t="shared" si="21"/>
        <v>0</v>
      </c>
      <c r="Z473" s="76" t="str">
        <f t="shared" si="22"/>
        <v>-</v>
      </c>
      <c r="AA473" s="76" t="str">
        <f t="shared" si="23"/>
        <v>+</v>
      </c>
    </row>
    <row r="474" spans="2:27" x14ac:dyDescent="0.3">
      <c r="B474" s="76" t="s">
        <v>669</v>
      </c>
      <c r="C474" s="76" t="s">
        <v>287</v>
      </c>
      <c r="D474" s="76" t="s">
        <v>278</v>
      </c>
      <c r="E474" s="76">
        <v>0</v>
      </c>
      <c r="F474" s="76" t="s">
        <v>106</v>
      </c>
      <c r="G474" s="76" t="s">
        <v>106</v>
      </c>
      <c r="H474" s="76" t="s">
        <v>106</v>
      </c>
      <c r="I474" s="76" t="s">
        <v>106</v>
      </c>
      <c r="J474" s="76" t="s">
        <v>966</v>
      </c>
      <c r="K474" s="76" t="s">
        <v>106</v>
      </c>
      <c r="L474" s="76" t="s">
        <v>106</v>
      </c>
      <c r="M474" s="76" t="s">
        <v>106</v>
      </c>
      <c r="N474" s="76" t="s">
        <v>106</v>
      </c>
      <c r="O474" s="76" t="s">
        <v>106</v>
      </c>
      <c r="P474" s="76" t="s">
        <v>106</v>
      </c>
      <c r="Q474" s="76"/>
      <c r="R474" s="76"/>
      <c r="S474" s="76"/>
      <c r="T474" s="76"/>
      <c r="U474" s="76"/>
      <c r="V474" s="76"/>
      <c r="W474" s="76">
        <v>0</v>
      </c>
      <c r="X474" s="76">
        <v>0</v>
      </c>
      <c r="Y474" s="195" t="e">
        <f t="shared" si="21"/>
        <v>#DIV/0!</v>
      </c>
      <c r="Z474" s="76" t="str">
        <f t="shared" si="22"/>
        <v>-</v>
      </c>
      <c r="AA474" s="76" t="str">
        <f t="shared" si="23"/>
        <v/>
      </c>
    </row>
    <row r="475" spans="2:27" x14ac:dyDescent="0.3">
      <c r="B475" s="76" t="s">
        <v>670</v>
      </c>
      <c r="C475" s="76" t="s">
        <v>287</v>
      </c>
      <c r="D475" s="76" t="s">
        <v>324</v>
      </c>
      <c r="E475" s="76" t="s">
        <v>106</v>
      </c>
      <c r="F475" s="76">
        <v>0</v>
      </c>
      <c r="G475" s="76" t="s">
        <v>106</v>
      </c>
      <c r="H475" s="76" t="s">
        <v>106</v>
      </c>
      <c r="I475" s="76" t="s">
        <v>106</v>
      </c>
      <c r="J475" s="76">
        <v>0</v>
      </c>
      <c r="K475" s="76" t="s">
        <v>106</v>
      </c>
      <c r="L475" s="76">
        <v>0</v>
      </c>
      <c r="M475" s="76">
        <v>0</v>
      </c>
      <c r="N475" s="76" t="s">
        <v>966</v>
      </c>
      <c r="O475" s="76">
        <v>0</v>
      </c>
      <c r="P475" s="76">
        <v>0</v>
      </c>
      <c r="Q475" s="76"/>
      <c r="R475" s="76"/>
      <c r="S475" s="76"/>
      <c r="T475" s="76"/>
      <c r="U475" s="76"/>
      <c r="V475" s="76"/>
      <c r="W475" s="76">
        <v>0</v>
      </c>
      <c r="X475" s="76">
        <v>0</v>
      </c>
      <c r="Y475" s="195">
        <f t="shared" si="21"/>
        <v>0</v>
      </c>
      <c r="Z475" s="76">
        <f t="shared" si="22"/>
        <v>0</v>
      </c>
      <c r="AA475" s="76" t="str">
        <f t="shared" si="23"/>
        <v>+</v>
      </c>
    </row>
    <row r="476" spans="2:27" x14ac:dyDescent="0.3">
      <c r="B476" s="76" t="s">
        <v>672</v>
      </c>
      <c r="C476" s="76" t="s">
        <v>287</v>
      </c>
      <c r="D476" s="76" t="s">
        <v>299</v>
      </c>
      <c r="E476" s="76" t="s">
        <v>106</v>
      </c>
      <c r="F476" s="76">
        <v>0</v>
      </c>
      <c r="G476" s="76" t="s">
        <v>106</v>
      </c>
      <c r="H476" s="76" t="s">
        <v>106</v>
      </c>
      <c r="I476" s="76" t="s">
        <v>106</v>
      </c>
      <c r="J476" s="76" t="s">
        <v>106</v>
      </c>
      <c r="K476" s="76" t="s">
        <v>106</v>
      </c>
      <c r="L476" s="76" t="s">
        <v>106</v>
      </c>
      <c r="M476" s="76" t="s">
        <v>106</v>
      </c>
      <c r="N476" s="76" t="s">
        <v>106</v>
      </c>
      <c r="O476" s="76" t="s">
        <v>966</v>
      </c>
      <c r="P476" s="76" t="s">
        <v>106</v>
      </c>
      <c r="Q476" s="76"/>
      <c r="R476" s="76"/>
      <c r="S476" s="76"/>
      <c r="T476" s="76"/>
      <c r="U476" s="76"/>
      <c r="V476" s="76"/>
      <c r="W476" s="76">
        <v>0</v>
      </c>
      <c r="X476" s="76">
        <v>0</v>
      </c>
      <c r="Y476" s="195" t="e">
        <f t="shared" si="21"/>
        <v>#DIV/0!</v>
      </c>
      <c r="Z476" s="76" t="str">
        <f t="shared" si="22"/>
        <v>-</v>
      </c>
      <c r="AA476" s="76" t="str">
        <f t="shared" si="23"/>
        <v/>
      </c>
    </row>
    <row r="477" spans="2:27" x14ac:dyDescent="0.3">
      <c r="B477" s="76" t="s">
        <v>673</v>
      </c>
      <c r="C477" s="76" t="s">
        <v>247</v>
      </c>
      <c r="D477" s="76" t="s">
        <v>259</v>
      </c>
      <c r="E477" s="76" t="s">
        <v>106</v>
      </c>
      <c r="F477" s="76">
        <v>0</v>
      </c>
      <c r="G477" s="76" t="s">
        <v>106</v>
      </c>
      <c r="H477" s="76" t="s">
        <v>106</v>
      </c>
      <c r="I477" s="76" t="s">
        <v>106</v>
      </c>
      <c r="J477" s="76" t="s">
        <v>106</v>
      </c>
      <c r="K477" s="76" t="s">
        <v>106</v>
      </c>
      <c r="L477" s="76" t="s">
        <v>106</v>
      </c>
      <c r="M477" s="76" t="s">
        <v>106</v>
      </c>
      <c r="N477" s="76" t="s">
        <v>966</v>
      </c>
      <c r="O477" s="76" t="s">
        <v>106</v>
      </c>
      <c r="P477" s="76" t="s">
        <v>106</v>
      </c>
      <c r="Q477" s="76"/>
      <c r="R477" s="76"/>
      <c r="S477" s="76"/>
      <c r="T477" s="76"/>
      <c r="U477" s="76"/>
      <c r="V477" s="76"/>
      <c r="W477" s="76">
        <v>0</v>
      </c>
      <c r="X477" s="76">
        <v>0</v>
      </c>
      <c r="Y477" s="195" t="e">
        <f t="shared" si="21"/>
        <v>#DIV/0!</v>
      </c>
      <c r="Z477" s="76" t="str">
        <f t="shared" si="22"/>
        <v>-</v>
      </c>
      <c r="AA477" s="76" t="str">
        <f t="shared" si="23"/>
        <v/>
      </c>
    </row>
    <row r="478" spans="2:27" x14ac:dyDescent="0.3">
      <c r="B478" s="76" t="s">
        <v>674</v>
      </c>
      <c r="C478" s="76" t="s">
        <v>228</v>
      </c>
      <c r="D478" s="76" t="s">
        <v>249</v>
      </c>
      <c r="E478" s="76" t="s">
        <v>106</v>
      </c>
      <c r="F478" s="76">
        <v>0</v>
      </c>
      <c r="G478" s="76" t="s">
        <v>106</v>
      </c>
      <c r="H478" s="76" t="s">
        <v>106</v>
      </c>
      <c r="I478" s="76" t="s">
        <v>106</v>
      </c>
      <c r="J478" s="76" t="s">
        <v>106</v>
      </c>
      <c r="K478" s="76" t="s">
        <v>106</v>
      </c>
      <c r="L478" s="76" t="s">
        <v>106</v>
      </c>
      <c r="M478" s="76" t="s">
        <v>106</v>
      </c>
      <c r="N478" s="76" t="s">
        <v>966</v>
      </c>
      <c r="O478" s="76" t="s">
        <v>106</v>
      </c>
      <c r="P478" s="76" t="s">
        <v>106</v>
      </c>
      <c r="Q478" s="76"/>
      <c r="R478" s="76"/>
      <c r="S478" s="76"/>
      <c r="T478" s="76"/>
      <c r="U478" s="76"/>
      <c r="V478" s="76"/>
      <c r="W478" s="76">
        <v>0</v>
      </c>
      <c r="X478" s="76">
        <v>0</v>
      </c>
      <c r="Y478" s="195" t="e">
        <f t="shared" si="21"/>
        <v>#DIV/0!</v>
      </c>
      <c r="Z478" s="76" t="str">
        <f t="shared" si="22"/>
        <v>-</v>
      </c>
      <c r="AA478" s="76" t="str">
        <f t="shared" si="23"/>
        <v/>
      </c>
    </row>
    <row r="479" spans="2:27" x14ac:dyDescent="0.3">
      <c r="B479" s="76" t="s">
        <v>679</v>
      </c>
      <c r="C479" s="76" t="s">
        <v>287</v>
      </c>
      <c r="D479" s="76" t="s">
        <v>235</v>
      </c>
      <c r="E479" s="76" t="s">
        <v>106</v>
      </c>
      <c r="F479" s="76">
        <v>0</v>
      </c>
      <c r="G479" s="76" t="s">
        <v>106</v>
      </c>
      <c r="H479" s="76">
        <v>0</v>
      </c>
      <c r="I479" s="76">
        <v>0</v>
      </c>
      <c r="J479" s="76" t="s">
        <v>966</v>
      </c>
      <c r="K479" s="76">
        <v>0</v>
      </c>
      <c r="L479" s="76" t="s">
        <v>106</v>
      </c>
      <c r="M479" s="76">
        <v>0</v>
      </c>
      <c r="N479" s="76">
        <v>0</v>
      </c>
      <c r="O479" s="76" t="s">
        <v>106</v>
      </c>
      <c r="P479" s="76">
        <v>0</v>
      </c>
      <c r="Q479" s="76"/>
      <c r="R479" s="76"/>
      <c r="S479" s="76"/>
      <c r="T479" s="76"/>
      <c r="U479" s="76"/>
      <c r="V479" s="76"/>
      <c r="W479" s="76">
        <v>0</v>
      </c>
      <c r="X479" s="76">
        <v>0</v>
      </c>
      <c r="Y479" s="195">
        <f t="shared" si="21"/>
        <v>0</v>
      </c>
      <c r="Z479" s="76">
        <f t="shared" si="22"/>
        <v>0</v>
      </c>
      <c r="AA479" s="76" t="str">
        <f t="shared" si="23"/>
        <v>+</v>
      </c>
    </row>
    <row r="480" spans="2:27" x14ac:dyDescent="0.3">
      <c r="B480" s="76" t="s">
        <v>680</v>
      </c>
      <c r="C480" s="76" t="s">
        <v>287</v>
      </c>
      <c r="D480" s="76" t="s">
        <v>239</v>
      </c>
      <c r="E480" s="76" t="s">
        <v>106</v>
      </c>
      <c r="F480" s="76">
        <v>0</v>
      </c>
      <c r="G480" s="76" t="s">
        <v>106</v>
      </c>
      <c r="H480" s="76">
        <v>0</v>
      </c>
      <c r="I480" s="76" t="s">
        <v>106</v>
      </c>
      <c r="J480" s="76" t="s">
        <v>106</v>
      </c>
      <c r="K480" s="76" t="s">
        <v>966</v>
      </c>
      <c r="L480" s="76" t="s">
        <v>106</v>
      </c>
      <c r="M480" s="76" t="s">
        <v>106</v>
      </c>
      <c r="N480" s="76" t="s">
        <v>106</v>
      </c>
      <c r="O480" s="76" t="s">
        <v>106</v>
      </c>
      <c r="P480" s="76" t="s">
        <v>106</v>
      </c>
      <c r="Q480" s="76"/>
      <c r="R480" s="76"/>
      <c r="S480" s="76"/>
      <c r="T480" s="76"/>
      <c r="U480" s="76"/>
      <c r="V480" s="76"/>
      <c r="W480" s="76">
        <v>0</v>
      </c>
      <c r="X480" s="76">
        <v>0</v>
      </c>
      <c r="Y480" s="195" t="e">
        <f t="shared" si="21"/>
        <v>#DIV/0!</v>
      </c>
      <c r="Z480" s="76" t="str">
        <f t="shared" si="22"/>
        <v>-</v>
      </c>
      <c r="AA480" s="76" t="str">
        <f t="shared" si="23"/>
        <v/>
      </c>
    </row>
    <row r="481" spans="2:27" x14ac:dyDescent="0.3">
      <c r="B481" s="76" t="s">
        <v>682</v>
      </c>
      <c r="C481" s="76" t="s">
        <v>228</v>
      </c>
      <c r="D481" s="76" t="s">
        <v>261</v>
      </c>
      <c r="E481" s="76" t="s">
        <v>106</v>
      </c>
      <c r="F481" s="76" t="s">
        <v>106</v>
      </c>
      <c r="G481" s="76">
        <v>0</v>
      </c>
      <c r="H481" s="76" t="s">
        <v>106</v>
      </c>
      <c r="I481" s="76">
        <v>0</v>
      </c>
      <c r="J481" s="76">
        <v>0</v>
      </c>
      <c r="K481" s="76" t="s">
        <v>106</v>
      </c>
      <c r="L481" s="76" t="s">
        <v>106</v>
      </c>
      <c r="M481" s="76" t="s">
        <v>966</v>
      </c>
      <c r="N481" s="76" t="s">
        <v>106</v>
      </c>
      <c r="O481" s="76" t="s">
        <v>106</v>
      </c>
      <c r="P481" s="76" t="s">
        <v>106</v>
      </c>
      <c r="Q481" s="76"/>
      <c r="R481" s="76"/>
      <c r="S481" s="76"/>
      <c r="T481" s="76"/>
      <c r="U481" s="76"/>
      <c r="V481" s="76"/>
      <c r="W481" s="76">
        <v>0</v>
      </c>
      <c r="X481" s="76">
        <v>0</v>
      </c>
      <c r="Y481" s="195" t="e">
        <f t="shared" si="21"/>
        <v>#DIV/0!</v>
      </c>
      <c r="Z481" s="76" t="str">
        <f t="shared" si="22"/>
        <v>-</v>
      </c>
      <c r="AA481" s="76" t="str">
        <f t="shared" si="23"/>
        <v/>
      </c>
    </row>
    <row r="482" spans="2:27" x14ac:dyDescent="0.3">
      <c r="B482" s="76" t="s">
        <v>686</v>
      </c>
      <c r="C482" s="76" t="s">
        <v>247</v>
      </c>
      <c r="D482" s="76" t="s">
        <v>243</v>
      </c>
      <c r="E482" s="76" t="s">
        <v>106</v>
      </c>
      <c r="F482" s="76" t="s">
        <v>106</v>
      </c>
      <c r="G482" s="76">
        <v>0</v>
      </c>
      <c r="H482" s="76" t="s">
        <v>106</v>
      </c>
      <c r="I482" s="76" t="s">
        <v>106</v>
      </c>
      <c r="J482" s="76">
        <v>0</v>
      </c>
      <c r="K482" s="76" t="s">
        <v>106</v>
      </c>
      <c r="L482" s="76">
        <v>0</v>
      </c>
      <c r="M482" s="76" t="s">
        <v>106</v>
      </c>
      <c r="N482" s="76" t="s">
        <v>106</v>
      </c>
      <c r="O482" s="76" t="s">
        <v>966</v>
      </c>
      <c r="P482" s="76" t="s">
        <v>106</v>
      </c>
      <c r="Q482" s="76"/>
      <c r="R482" s="76"/>
      <c r="S482" s="76"/>
      <c r="T482" s="76"/>
      <c r="U482" s="76"/>
      <c r="V482" s="76"/>
      <c r="W482" s="76">
        <v>0</v>
      </c>
      <c r="X482" s="76">
        <v>0</v>
      </c>
      <c r="Y482" s="195" t="e">
        <f t="shared" si="21"/>
        <v>#DIV/0!</v>
      </c>
      <c r="Z482" s="76" t="str">
        <f t="shared" si="22"/>
        <v>-</v>
      </c>
      <c r="AA482" s="76" t="str">
        <f t="shared" si="23"/>
        <v/>
      </c>
    </row>
    <row r="483" spans="2:27" x14ac:dyDescent="0.3">
      <c r="B483" s="76" t="s">
        <v>687</v>
      </c>
      <c r="C483" s="76" t="s">
        <v>228</v>
      </c>
      <c r="D483" s="76" t="s">
        <v>263</v>
      </c>
      <c r="E483" s="76" t="s">
        <v>106</v>
      </c>
      <c r="F483" s="76" t="s">
        <v>106</v>
      </c>
      <c r="G483" s="76">
        <v>0</v>
      </c>
      <c r="H483" s="76" t="s">
        <v>106</v>
      </c>
      <c r="I483" s="76" t="s">
        <v>106</v>
      </c>
      <c r="J483" s="76" t="s">
        <v>106</v>
      </c>
      <c r="K483" s="76" t="s">
        <v>106</v>
      </c>
      <c r="L483" s="76" t="s">
        <v>106</v>
      </c>
      <c r="M483" s="76" t="s">
        <v>106</v>
      </c>
      <c r="N483" s="76" t="s">
        <v>106</v>
      </c>
      <c r="O483" s="76" t="s">
        <v>966</v>
      </c>
      <c r="P483" s="76" t="s">
        <v>106</v>
      </c>
      <c r="Q483" s="76"/>
      <c r="R483" s="76"/>
      <c r="S483" s="76"/>
      <c r="T483" s="76"/>
      <c r="U483" s="76"/>
      <c r="V483" s="76"/>
      <c r="W483" s="76">
        <v>0</v>
      </c>
      <c r="X483" s="76">
        <v>0</v>
      </c>
      <c r="Y483" s="195" t="e">
        <f t="shared" si="21"/>
        <v>#DIV/0!</v>
      </c>
      <c r="Z483" s="76" t="str">
        <f t="shared" si="22"/>
        <v>-</v>
      </c>
      <c r="AA483" s="76" t="str">
        <f t="shared" si="23"/>
        <v/>
      </c>
    </row>
    <row r="484" spans="2:27" x14ac:dyDescent="0.3">
      <c r="B484" s="76" t="s">
        <v>688</v>
      </c>
      <c r="C484" s="76" t="s">
        <v>247</v>
      </c>
      <c r="D484" s="76" t="s">
        <v>336</v>
      </c>
      <c r="E484" s="76" t="s">
        <v>106</v>
      </c>
      <c r="F484" s="76" t="s">
        <v>106</v>
      </c>
      <c r="G484" s="76">
        <v>0</v>
      </c>
      <c r="H484" s="76">
        <v>0</v>
      </c>
      <c r="I484" s="76" t="s">
        <v>106</v>
      </c>
      <c r="J484" s="76" t="s">
        <v>106</v>
      </c>
      <c r="K484" s="76" t="s">
        <v>106</v>
      </c>
      <c r="L484" s="76" t="s">
        <v>106</v>
      </c>
      <c r="M484" s="76" t="s">
        <v>966</v>
      </c>
      <c r="N484" s="76" t="s">
        <v>106</v>
      </c>
      <c r="O484" s="76" t="s">
        <v>106</v>
      </c>
      <c r="P484" s="76" t="s">
        <v>106</v>
      </c>
      <c r="Q484" s="76"/>
      <c r="R484" s="76"/>
      <c r="S484" s="76"/>
      <c r="T484" s="76"/>
      <c r="U484" s="76"/>
      <c r="V484" s="76"/>
      <c r="W484" s="76">
        <v>0</v>
      </c>
      <c r="X484" s="76">
        <v>0</v>
      </c>
      <c r="Y484" s="195" t="e">
        <f t="shared" ref="Y484:Y530" si="24">IF(V484&lt;&gt;"",AVERAGE(T484:V484),IF(U484&lt;&gt;"",AVERAGE(S484:U484),IF(T484&lt;&gt;"",AVERAGE(R484:T484),IF(S484&lt;&gt;"",AVERAGE(Q484:S484),IF(R484&lt;&gt;"",AVERAGE(P484:R484),IF(Q484&lt;&gt;"",AVERAGE(O484:Q484),IF(P484&lt;&gt;"",AVERAGE(N484:P484),IF(O484&lt;&gt;"",AVERAGE(M484:O484),IF(N484&lt;&gt;"",AVERAGE(L484:N484),IF(M484&lt;&gt;"",AVERAGE(K484:M484),IF(L484&lt;&gt;"",AVERAGE(J484:L484),IF(K484&lt;&gt;"",AVERAGE(I484:K484),IF(J484&lt;&gt;"",AVERAGE(H484:J484),IF(I484&lt;&gt;"",AVERAGE(G484:I484),"Not sure"))))))))))))))</f>
        <v>#DIV/0!</v>
      </c>
      <c r="Z484" s="76" t="str">
        <f t="shared" ref="Z484:Z530" si="25">IF(V484&lt;&gt;"",V484,IF(U484&lt;&gt;"",U484,IF(T484&lt;&gt;"",T484,IF(S484&lt;&gt;"",S484,IF(R484&lt;&gt;"",R484,IF(Q484&lt;&gt;"",Q484,IF(P484&lt;&gt;"",P484,IF(O484&lt;&gt;"",O484,IF(N484&lt;&gt;"",N484,IF(M484&lt;&gt;"",M484,IF(L484&lt;&gt;"",L484,IF(K484&lt;&gt;"",K484,IF(J484&lt;&gt;"",J484,IF(I484&lt;&gt;"",I484,IF(H484&lt;&gt;"",H484,IF(G484&lt;&gt;"",G484,"Not sure"))))))))))))))))</f>
        <v>-</v>
      </c>
      <c r="AA484" s="76" t="str">
        <f t="shared" ref="AA484:AA530" si="26">IFERROR(IF(AND(Z484&lt;Y484,Z484&lt;X484),"Lock",IF(Z484&lt;X484,"-",IF(Z484&lt;Y484,"---","+"))),"")</f>
        <v/>
      </c>
    </row>
    <row r="485" spans="2:27" x14ac:dyDescent="0.3">
      <c r="B485" s="76" t="s">
        <v>689</v>
      </c>
      <c r="C485" s="76" t="s">
        <v>247</v>
      </c>
      <c r="D485" s="76" t="s">
        <v>265</v>
      </c>
      <c r="E485" s="76" t="s">
        <v>106</v>
      </c>
      <c r="F485" s="76" t="s">
        <v>106</v>
      </c>
      <c r="G485" s="76" t="s">
        <v>106</v>
      </c>
      <c r="H485" s="76">
        <v>0</v>
      </c>
      <c r="I485" s="76" t="s">
        <v>106</v>
      </c>
      <c r="J485" s="76" t="s">
        <v>106</v>
      </c>
      <c r="K485" s="76" t="s">
        <v>106</v>
      </c>
      <c r="L485" s="76" t="s">
        <v>106</v>
      </c>
      <c r="M485" s="76" t="s">
        <v>106</v>
      </c>
      <c r="N485" s="76" t="s">
        <v>106</v>
      </c>
      <c r="O485" s="76" t="s">
        <v>106</v>
      </c>
      <c r="P485" s="76" t="s">
        <v>106</v>
      </c>
      <c r="Q485" s="76"/>
      <c r="R485" s="76"/>
      <c r="S485" s="76"/>
      <c r="T485" s="76"/>
      <c r="U485" s="76"/>
      <c r="V485" s="76"/>
      <c r="W485" s="76">
        <v>0</v>
      </c>
      <c r="X485" s="76">
        <v>0</v>
      </c>
      <c r="Y485" s="195" t="e">
        <f t="shared" si="24"/>
        <v>#DIV/0!</v>
      </c>
      <c r="Z485" s="76" t="str">
        <f t="shared" si="25"/>
        <v>-</v>
      </c>
      <c r="AA485" s="76" t="str">
        <f t="shared" si="26"/>
        <v/>
      </c>
    </row>
    <row r="486" spans="2:27" x14ac:dyDescent="0.3">
      <c r="B486" s="76" t="s">
        <v>690</v>
      </c>
      <c r="C486" s="76" t="s">
        <v>287</v>
      </c>
      <c r="D486" s="76" t="s">
        <v>255</v>
      </c>
      <c r="E486" s="76" t="s">
        <v>106</v>
      </c>
      <c r="F486" s="76" t="s">
        <v>106</v>
      </c>
      <c r="G486" s="76" t="s">
        <v>106</v>
      </c>
      <c r="H486" s="76">
        <v>0</v>
      </c>
      <c r="I486" s="76" t="s">
        <v>106</v>
      </c>
      <c r="J486" s="76" t="s">
        <v>106</v>
      </c>
      <c r="K486" s="76" t="s">
        <v>966</v>
      </c>
      <c r="L486" s="76" t="s">
        <v>106</v>
      </c>
      <c r="M486" s="76" t="s">
        <v>106</v>
      </c>
      <c r="N486" s="76" t="s">
        <v>106</v>
      </c>
      <c r="O486" s="76" t="s">
        <v>106</v>
      </c>
      <c r="P486" s="76" t="s">
        <v>106</v>
      </c>
      <c r="Q486" s="76"/>
      <c r="R486" s="76"/>
      <c r="S486" s="76"/>
      <c r="T486" s="76"/>
      <c r="U486" s="76"/>
      <c r="V486" s="76"/>
      <c r="W486" s="76">
        <v>0</v>
      </c>
      <c r="X486" s="76">
        <v>0</v>
      </c>
      <c r="Y486" s="195" t="e">
        <f t="shared" si="24"/>
        <v>#DIV/0!</v>
      </c>
      <c r="Z486" s="76" t="str">
        <f t="shared" si="25"/>
        <v>-</v>
      </c>
      <c r="AA486" s="76" t="str">
        <f t="shared" si="26"/>
        <v/>
      </c>
    </row>
    <row r="487" spans="2:27" x14ac:dyDescent="0.3">
      <c r="B487" s="76" t="s">
        <v>693</v>
      </c>
      <c r="C487" s="76" t="s">
        <v>287</v>
      </c>
      <c r="D487" s="76" t="s">
        <v>168</v>
      </c>
      <c r="E487" s="76" t="s">
        <v>106</v>
      </c>
      <c r="F487" s="76" t="s">
        <v>106</v>
      </c>
      <c r="G487" s="76" t="s">
        <v>106</v>
      </c>
      <c r="H487" s="76">
        <v>0</v>
      </c>
      <c r="I487" s="76" t="s">
        <v>106</v>
      </c>
      <c r="J487" s="76" t="s">
        <v>106</v>
      </c>
      <c r="K487" s="76" t="s">
        <v>106</v>
      </c>
      <c r="L487" s="76">
        <v>0</v>
      </c>
      <c r="M487" s="76" t="s">
        <v>106</v>
      </c>
      <c r="N487" s="76" t="s">
        <v>106</v>
      </c>
      <c r="O487" s="76">
        <v>0</v>
      </c>
      <c r="P487" s="76" t="s">
        <v>106</v>
      </c>
      <c r="Q487" s="76"/>
      <c r="R487" s="76"/>
      <c r="S487" s="76"/>
      <c r="T487" s="76"/>
      <c r="U487" s="76"/>
      <c r="V487" s="76"/>
      <c r="W487" s="76">
        <v>0</v>
      </c>
      <c r="X487" s="76">
        <v>0</v>
      </c>
      <c r="Y487" s="195">
        <f t="shared" si="24"/>
        <v>0</v>
      </c>
      <c r="Z487" s="76" t="str">
        <f t="shared" si="25"/>
        <v>-</v>
      </c>
      <c r="AA487" s="76" t="str">
        <f t="shared" si="26"/>
        <v>+</v>
      </c>
    </row>
    <row r="488" spans="2:27" x14ac:dyDescent="0.3">
      <c r="B488" s="76" t="s">
        <v>694</v>
      </c>
      <c r="C488" s="76" t="s">
        <v>228</v>
      </c>
      <c r="D488" s="76" t="s">
        <v>324</v>
      </c>
      <c r="E488" s="76" t="s">
        <v>106</v>
      </c>
      <c r="F488" s="76" t="s">
        <v>106</v>
      </c>
      <c r="G488" s="76" t="s">
        <v>106</v>
      </c>
      <c r="H488" s="76">
        <v>0</v>
      </c>
      <c r="I488" s="76" t="s">
        <v>106</v>
      </c>
      <c r="J488" s="76" t="s">
        <v>106</v>
      </c>
      <c r="K488" s="76" t="s">
        <v>106</v>
      </c>
      <c r="L488" s="76" t="s">
        <v>106</v>
      </c>
      <c r="M488" s="76">
        <v>0</v>
      </c>
      <c r="N488" s="76" t="s">
        <v>966</v>
      </c>
      <c r="O488" s="76">
        <v>0</v>
      </c>
      <c r="P488" s="76" t="s">
        <v>106</v>
      </c>
      <c r="Q488" s="76"/>
      <c r="R488" s="76"/>
      <c r="S488" s="76"/>
      <c r="T488" s="76"/>
      <c r="U488" s="76"/>
      <c r="V488" s="76"/>
      <c r="W488" s="76">
        <v>0</v>
      </c>
      <c r="X488" s="76">
        <v>0</v>
      </c>
      <c r="Y488" s="195">
        <f t="shared" si="24"/>
        <v>0</v>
      </c>
      <c r="Z488" s="76" t="str">
        <f t="shared" si="25"/>
        <v>-</v>
      </c>
      <c r="AA488" s="76" t="str">
        <f t="shared" si="26"/>
        <v>+</v>
      </c>
    </row>
    <row r="489" spans="2:27" x14ac:dyDescent="0.3">
      <c r="B489" s="76" t="s">
        <v>695</v>
      </c>
      <c r="C489" s="76" t="s">
        <v>287</v>
      </c>
      <c r="D489" s="76" t="s">
        <v>229</v>
      </c>
      <c r="E489" s="76" t="s">
        <v>106</v>
      </c>
      <c r="F489" s="76" t="s">
        <v>106</v>
      </c>
      <c r="G489" s="76" t="s">
        <v>106</v>
      </c>
      <c r="H489" s="76">
        <v>0</v>
      </c>
      <c r="I489" s="76" t="s">
        <v>106</v>
      </c>
      <c r="J489" s="76" t="s">
        <v>106</v>
      </c>
      <c r="K489" s="76" t="s">
        <v>966</v>
      </c>
      <c r="L489" s="76" t="s">
        <v>106</v>
      </c>
      <c r="M489" s="76" t="s">
        <v>106</v>
      </c>
      <c r="N489" s="76" t="s">
        <v>106</v>
      </c>
      <c r="O489" s="76" t="s">
        <v>106</v>
      </c>
      <c r="P489" s="76" t="s">
        <v>106</v>
      </c>
      <c r="Q489" s="76"/>
      <c r="R489" s="76"/>
      <c r="S489" s="76"/>
      <c r="T489" s="76"/>
      <c r="U489" s="76"/>
      <c r="V489" s="76"/>
      <c r="W489" s="76">
        <v>0</v>
      </c>
      <c r="X489" s="76">
        <v>0</v>
      </c>
      <c r="Y489" s="195" t="e">
        <f t="shared" si="24"/>
        <v>#DIV/0!</v>
      </c>
      <c r="Z489" s="76" t="str">
        <f t="shared" si="25"/>
        <v>-</v>
      </c>
      <c r="AA489" s="76" t="str">
        <f t="shared" si="26"/>
        <v/>
      </c>
    </row>
    <row r="490" spans="2:27" x14ac:dyDescent="0.3">
      <c r="B490" s="76" t="s">
        <v>696</v>
      </c>
      <c r="C490" s="76" t="s">
        <v>228</v>
      </c>
      <c r="D490" s="76" t="s">
        <v>281</v>
      </c>
      <c r="E490" s="76" t="s">
        <v>106</v>
      </c>
      <c r="F490" s="76" t="s">
        <v>106</v>
      </c>
      <c r="G490" s="76" t="s">
        <v>106</v>
      </c>
      <c r="H490" s="76">
        <v>0</v>
      </c>
      <c r="I490" s="76">
        <v>0</v>
      </c>
      <c r="J490" s="76" t="s">
        <v>106</v>
      </c>
      <c r="K490" s="76" t="s">
        <v>106</v>
      </c>
      <c r="L490" s="76" t="s">
        <v>106</v>
      </c>
      <c r="M490" s="76" t="s">
        <v>966</v>
      </c>
      <c r="N490" s="76" t="s">
        <v>106</v>
      </c>
      <c r="O490" s="76" t="s">
        <v>106</v>
      </c>
      <c r="P490" s="76" t="s">
        <v>106</v>
      </c>
      <c r="Q490" s="76"/>
      <c r="R490" s="76"/>
      <c r="S490" s="76"/>
      <c r="T490" s="76"/>
      <c r="U490" s="76"/>
      <c r="V490" s="76"/>
      <c r="W490" s="76">
        <v>0</v>
      </c>
      <c r="X490" s="76">
        <v>0</v>
      </c>
      <c r="Y490" s="195" t="e">
        <f t="shared" si="24"/>
        <v>#DIV/0!</v>
      </c>
      <c r="Z490" s="76" t="str">
        <f t="shared" si="25"/>
        <v>-</v>
      </c>
      <c r="AA490" s="76" t="str">
        <f t="shared" si="26"/>
        <v/>
      </c>
    </row>
    <row r="491" spans="2:27" x14ac:dyDescent="0.3">
      <c r="B491" s="76" t="s">
        <v>697</v>
      </c>
      <c r="C491" s="76" t="s">
        <v>287</v>
      </c>
      <c r="D491" s="76" t="s">
        <v>299</v>
      </c>
      <c r="E491" s="76" t="s">
        <v>106</v>
      </c>
      <c r="F491" s="76" t="s">
        <v>106</v>
      </c>
      <c r="G491" s="76" t="s">
        <v>106</v>
      </c>
      <c r="H491" s="76">
        <v>0</v>
      </c>
      <c r="I491" s="76" t="s">
        <v>106</v>
      </c>
      <c r="J491" s="76" t="s">
        <v>106</v>
      </c>
      <c r="K491" s="76" t="s">
        <v>106</v>
      </c>
      <c r="L491" s="76" t="s">
        <v>106</v>
      </c>
      <c r="M491" s="76" t="s">
        <v>106</v>
      </c>
      <c r="N491" s="76" t="s">
        <v>106</v>
      </c>
      <c r="O491" s="76" t="s">
        <v>966</v>
      </c>
      <c r="P491" s="76" t="s">
        <v>106</v>
      </c>
      <c r="Q491" s="76"/>
      <c r="R491" s="76"/>
      <c r="S491" s="76"/>
      <c r="T491" s="76"/>
      <c r="U491" s="76"/>
      <c r="V491" s="76"/>
      <c r="W491" s="76">
        <v>0</v>
      </c>
      <c r="X491" s="76">
        <v>0</v>
      </c>
      <c r="Y491" s="195" t="e">
        <f t="shared" si="24"/>
        <v>#DIV/0!</v>
      </c>
      <c r="Z491" s="76" t="str">
        <f t="shared" si="25"/>
        <v>-</v>
      </c>
      <c r="AA491" s="76" t="str">
        <f t="shared" si="26"/>
        <v/>
      </c>
    </row>
    <row r="492" spans="2:27" x14ac:dyDescent="0.3">
      <c r="B492" s="76" t="s">
        <v>700</v>
      </c>
      <c r="C492" s="76" t="s">
        <v>228</v>
      </c>
      <c r="D492" s="76" t="s">
        <v>231</v>
      </c>
      <c r="E492" s="76" t="s">
        <v>106</v>
      </c>
      <c r="F492" s="76" t="s">
        <v>106</v>
      </c>
      <c r="G492" s="76" t="s">
        <v>106</v>
      </c>
      <c r="H492" s="76" t="s">
        <v>106</v>
      </c>
      <c r="I492" s="76">
        <v>0</v>
      </c>
      <c r="J492" s="76" t="s">
        <v>106</v>
      </c>
      <c r="K492" s="76" t="s">
        <v>966</v>
      </c>
      <c r="L492" s="76" t="s">
        <v>106</v>
      </c>
      <c r="M492" s="76">
        <v>0</v>
      </c>
      <c r="N492" s="76" t="s">
        <v>106</v>
      </c>
      <c r="O492" s="76" t="s">
        <v>106</v>
      </c>
      <c r="P492" s="76" t="s">
        <v>106</v>
      </c>
      <c r="Q492" s="76"/>
      <c r="R492" s="76"/>
      <c r="S492" s="76"/>
      <c r="T492" s="76"/>
      <c r="U492" s="76"/>
      <c r="V492" s="76"/>
      <c r="W492" s="76">
        <v>0</v>
      </c>
      <c r="X492" s="76">
        <v>0</v>
      </c>
      <c r="Y492" s="195" t="e">
        <f t="shared" si="24"/>
        <v>#DIV/0!</v>
      </c>
      <c r="Z492" s="76" t="str">
        <f t="shared" si="25"/>
        <v>-</v>
      </c>
      <c r="AA492" s="76" t="str">
        <f t="shared" si="26"/>
        <v/>
      </c>
    </row>
    <row r="493" spans="2:27" x14ac:dyDescent="0.3">
      <c r="B493" s="76" t="s">
        <v>701</v>
      </c>
      <c r="C493" s="76" t="s">
        <v>287</v>
      </c>
      <c r="D493" s="76" t="s">
        <v>231</v>
      </c>
      <c r="E493" s="76" t="s">
        <v>106</v>
      </c>
      <c r="F493" s="76" t="s">
        <v>106</v>
      </c>
      <c r="G493" s="76" t="s">
        <v>106</v>
      </c>
      <c r="H493" s="76" t="s">
        <v>106</v>
      </c>
      <c r="I493" s="76">
        <v>0</v>
      </c>
      <c r="J493" s="76" t="s">
        <v>106</v>
      </c>
      <c r="K493" s="76" t="s">
        <v>966</v>
      </c>
      <c r="L493" s="76" t="s">
        <v>106</v>
      </c>
      <c r="M493" s="76" t="s">
        <v>106</v>
      </c>
      <c r="N493" s="76" t="s">
        <v>106</v>
      </c>
      <c r="O493" s="76" t="s">
        <v>106</v>
      </c>
      <c r="P493" s="76" t="s">
        <v>106</v>
      </c>
      <c r="Q493" s="76"/>
      <c r="R493" s="76"/>
      <c r="S493" s="76"/>
      <c r="T493" s="76"/>
      <c r="U493" s="76"/>
      <c r="V493" s="76"/>
      <c r="W493" s="76">
        <v>0</v>
      </c>
      <c r="X493" s="76">
        <v>0</v>
      </c>
      <c r="Y493" s="195" t="e">
        <f t="shared" si="24"/>
        <v>#DIV/0!</v>
      </c>
      <c r="Z493" s="76" t="str">
        <f t="shared" si="25"/>
        <v>-</v>
      </c>
      <c r="AA493" s="76" t="str">
        <f t="shared" si="26"/>
        <v/>
      </c>
    </row>
    <row r="494" spans="2:27" x14ac:dyDescent="0.3">
      <c r="B494" s="76" t="s">
        <v>704</v>
      </c>
      <c r="C494" s="76" t="s">
        <v>247</v>
      </c>
      <c r="D494" s="76" t="s">
        <v>321</v>
      </c>
      <c r="E494" s="76" t="s">
        <v>106</v>
      </c>
      <c r="F494" s="76" t="s">
        <v>106</v>
      </c>
      <c r="G494" s="76" t="s">
        <v>106</v>
      </c>
      <c r="H494" s="76" t="s">
        <v>106</v>
      </c>
      <c r="I494" s="76">
        <v>0</v>
      </c>
      <c r="J494" s="76" t="s">
        <v>966</v>
      </c>
      <c r="K494" s="76">
        <v>0</v>
      </c>
      <c r="L494" s="76" t="s">
        <v>106</v>
      </c>
      <c r="M494" s="76" t="s">
        <v>106</v>
      </c>
      <c r="N494" s="76">
        <v>0</v>
      </c>
      <c r="O494" s="76" t="s">
        <v>106</v>
      </c>
      <c r="P494" s="76" t="s">
        <v>106</v>
      </c>
      <c r="Q494" s="76"/>
      <c r="R494" s="76"/>
      <c r="S494" s="76"/>
      <c r="T494" s="76"/>
      <c r="U494" s="76"/>
      <c r="V494" s="76"/>
      <c r="W494" s="76">
        <v>0</v>
      </c>
      <c r="X494" s="76">
        <v>0</v>
      </c>
      <c r="Y494" s="195">
        <f t="shared" si="24"/>
        <v>0</v>
      </c>
      <c r="Z494" s="76" t="str">
        <f t="shared" si="25"/>
        <v>-</v>
      </c>
      <c r="AA494" s="76" t="str">
        <f t="shared" si="26"/>
        <v>+</v>
      </c>
    </row>
    <row r="495" spans="2:27" x14ac:dyDescent="0.3">
      <c r="B495" s="76" t="s">
        <v>705</v>
      </c>
      <c r="C495" s="76" t="s">
        <v>287</v>
      </c>
      <c r="D495" s="76" t="s">
        <v>263</v>
      </c>
      <c r="E495" s="76" t="s">
        <v>106</v>
      </c>
      <c r="F495" s="76" t="s">
        <v>106</v>
      </c>
      <c r="G495" s="76" t="s">
        <v>106</v>
      </c>
      <c r="H495" s="76" t="s">
        <v>106</v>
      </c>
      <c r="I495" s="76">
        <v>0</v>
      </c>
      <c r="J495" s="76">
        <v>0</v>
      </c>
      <c r="K495" s="76" t="s">
        <v>106</v>
      </c>
      <c r="L495" s="76">
        <v>0</v>
      </c>
      <c r="M495" s="76">
        <v>0</v>
      </c>
      <c r="N495" s="76" t="s">
        <v>106</v>
      </c>
      <c r="O495" s="76" t="s">
        <v>966</v>
      </c>
      <c r="P495" s="76" t="s">
        <v>106</v>
      </c>
      <c r="Q495" s="76"/>
      <c r="R495" s="76"/>
      <c r="S495" s="76"/>
      <c r="T495" s="76"/>
      <c r="U495" s="76"/>
      <c r="V495" s="76"/>
      <c r="W495" s="76">
        <v>0</v>
      </c>
      <c r="X495" s="76">
        <v>0</v>
      </c>
      <c r="Y495" s="195" t="e">
        <f t="shared" si="24"/>
        <v>#DIV/0!</v>
      </c>
      <c r="Z495" s="76" t="str">
        <f t="shared" si="25"/>
        <v>-</v>
      </c>
      <c r="AA495" s="76" t="str">
        <f t="shared" si="26"/>
        <v/>
      </c>
    </row>
    <row r="496" spans="2:27" x14ac:dyDescent="0.3">
      <c r="B496" s="76" t="s">
        <v>981</v>
      </c>
      <c r="C496" s="76" t="s">
        <v>287</v>
      </c>
      <c r="D496" s="76" t="s">
        <v>324</v>
      </c>
      <c r="E496" s="76" t="s">
        <v>106</v>
      </c>
      <c r="F496" s="76" t="s">
        <v>106</v>
      </c>
      <c r="G496" s="76" t="s">
        <v>106</v>
      </c>
      <c r="H496" s="76" t="s">
        <v>106</v>
      </c>
      <c r="I496" s="76" t="s">
        <v>106</v>
      </c>
      <c r="J496" s="76">
        <v>0</v>
      </c>
      <c r="K496" s="76" t="s">
        <v>106</v>
      </c>
      <c r="L496" s="76" t="s">
        <v>106</v>
      </c>
      <c r="M496" s="76" t="s">
        <v>106</v>
      </c>
      <c r="N496" s="76" t="s">
        <v>966</v>
      </c>
      <c r="O496" s="76" t="s">
        <v>106</v>
      </c>
      <c r="P496" s="76" t="s">
        <v>106</v>
      </c>
      <c r="Q496" s="76"/>
      <c r="R496" s="76"/>
      <c r="S496" s="76"/>
      <c r="T496" s="76"/>
      <c r="U496" s="76"/>
      <c r="V496" s="76"/>
      <c r="W496" s="76">
        <v>0</v>
      </c>
      <c r="X496" s="76">
        <v>0</v>
      </c>
      <c r="Y496" s="195" t="e">
        <f t="shared" si="24"/>
        <v>#DIV/0!</v>
      </c>
      <c r="Z496" s="76" t="str">
        <f t="shared" si="25"/>
        <v>-</v>
      </c>
      <c r="AA496" s="76" t="str">
        <f t="shared" si="26"/>
        <v/>
      </c>
    </row>
    <row r="497" spans="2:27" x14ac:dyDescent="0.3">
      <c r="B497" s="76" t="s">
        <v>982</v>
      </c>
      <c r="C497" s="76" t="s">
        <v>287</v>
      </c>
      <c r="D497" s="76" t="s">
        <v>283</v>
      </c>
      <c r="E497" s="76" t="s">
        <v>106</v>
      </c>
      <c r="F497" s="76" t="s">
        <v>106</v>
      </c>
      <c r="G497" s="76" t="s">
        <v>106</v>
      </c>
      <c r="H497" s="76" t="s">
        <v>106</v>
      </c>
      <c r="I497" s="76" t="s">
        <v>106</v>
      </c>
      <c r="J497" s="76">
        <v>0</v>
      </c>
      <c r="K497" s="76" t="s">
        <v>106</v>
      </c>
      <c r="L497" s="76" t="s">
        <v>106</v>
      </c>
      <c r="M497" s="76" t="s">
        <v>106</v>
      </c>
      <c r="N497" s="76" t="s">
        <v>106</v>
      </c>
      <c r="O497" s="76" t="s">
        <v>106</v>
      </c>
      <c r="P497" s="76" t="s">
        <v>106</v>
      </c>
      <c r="Q497" s="76"/>
      <c r="R497" s="76"/>
      <c r="S497" s="76"/>
      <c r="T497" s="76"/>
      <c r="U497" s="76"/>
      <c r="V497" s="76"/>
      <c r="W497" s="76">
        <v>0</v>
      </c>
      <c r="X497" s="76">
        <v>0</v>
      </c>
      <c r="Y497" s="195" t="e">
        <f t="shared" si="24"/>
        <v>#DIV/0!</v>
      </c>
      <c r="Z497" s="76" t="str">
        <f t="shared" si="25"/>
        <v>-</v>
      </c>
      <c r="AA497" s="76" t="str">
        <f t="shared" si="26"/>
        <v/>
      </c>
    </row>
    <row r="498" spans="2:27" x14ac:dyDescent="0.3">
      <c r="B498" s="76" t="s">
        <v>983</v>
      </c>
      <c r="C498" s="76" t="s">
        <v>228</v>
      </c>
      <c r="D498" s="76" t="s">
        <v>235</v>
      </c>
      <c r="E498" s="76" t="s">
        <v>106</v>
      </c>
      <c r="F498" s="76" t="s">
        <v>106</v>
      </c>
      <c r="G498" s="76" t="s">
        <v>106</v>
      </c>
      <c r="H498" s="76" t="s">
        <v>106</v>
      </c>
      <c r="I498" s="76" t="s">
        <v>106</v>
      </c>
      <c r="J498" s="76" t="s">
        <v>966</v>
      </c>
      <c r="K498" s="76">
        <v>0</v>
      </c>
      <c r="L498" s="76">
        <v>0</v>
      </c>
      <c r="M498" s="76">
        <v>0</v>
      </c>
      <c r="N498" s="76">
        <v>0</v>
      </c>
      <c r="O498" s="76">
        <v>0</v>
      </c>
      <c r="P498" s="76" t="s">
        <v>106</v>
      </c>
      <c r="Q498" s="76"/>
      <c r="R498" s="76"/>
      <c r="S498" s="76"/>
      <c r="T498" s="76"/>
      <c r="U498" s="76"/>
      <c r="V498" s="76"/>
      <c r="W498" s="76">
        <v>0</v>
      </c>
      <c r="X498" s="76">
        <v>0</v>
      </c>
      <c r="Y498" s="195">
        <f t="shared" si="24"/>
        <v>0</v>
      </c>
      <c r="Z498" s="76" t="str">
        <f t="shared" si="25"/>
        <v>-</v>
      </c>
      <c r="AA498" s="76" t="str">
        <f t="shared" si="26"/>
        <v>+</v>
      </c>
    </row>
    <row r="499" spans="2:27" x14ac:dyDescent="0.3">
      <c r="B499" s="76" t="s">
        <v>984</v>
      </c>
      <c r="C499" s="76" t="s">
        <v>228</v>
      </c>
      <c r="D499" s="76" t="s">
        <v>269</v>
      </c>
      <c r="E499" s="76" t="s">
        <v>106</v>
      </c>
      <c r="F499" s="76" t="s">
        <v>106</v>
      </c>
      <c r="G499" s="76" t="s">
        <v>106</v>
      </c>
      <c r="H499" s="76" t="s">
        <v>106</v>
      </c>
      <c r="I499" s="76" t="s">
        <v>106</v>
      </c>
      <c r="J499" s="76" t="s">
        <v>106</v>
      </c>
      <c r="K499" s="76">
        <v>0</v>
      </c>
      <c r="L499" s="76" t="s">
        <v>966</v>
      </c>
      <c r="M499" s="76">
        <v>0</v>
      </c>
      <c r="N499" s="76" t="s">
        <v>106</v>
      </c>
      <c r="O499" s="76" t="s">
        <v>106</v>
      </c>
      <c r="P499" s="76" t="s">
        <v>106</v>
      </c>
      <c r="Q499" s="76"/>
      <c r="R499" s="76"/>
      <c r="S499" s="76"/>
      <c r="T499" s="76"/>
      <c r="U499" s="76"/>
      <c r="V499" s="76"/>
      <c r="W499" s="76">
        <v>0</v>
      </c>
      <c r="X499" s="76">
        <v>0</v>
      </c>
      <c r="Y499" s="195" t="e">
        <f t="shared" si="24"/>
        <v>#DIV/0!</v>
      </c>
      <c r="Z499" s="76" t="str">
        <f t="shared" si="25"/>
        <v>-</v>
      </c>
      <c r="AA499" s="76" t="str">
        <f t="shared" si="26"/>
        <v/>
      </c>
    </row>
    <row r="500" spans="2:27" x14ac:dyDescent="0.3">
      <c r="B500" s="76" t="s">
        <v>986</v>
      </c>
      <c r="C500" s="76" t="s">
        <v>228</v>
      </c>
      <c r="D500" s="76" t="s">
        <v>269</v>
      </c>
      <c r="E500" s="76" t="s">
        <v>106</v>
      </c>
      <c r="F500" s="76" t="s">
        <v>106</v>
      </c>
      <c r="G500" s="76" t="s">
        <v>106</v>
      </c>
      <c r="H500" s="76" t="s">
        <v>106</v>
      </c>
      <c r="I500" s="76" t="s">
        <v>106</v>
      </c>
      <c r="J500" s="76" t="s">
        <v>106</v>
      </c>
      <c r="K500" s="76">
        <v>0</v>
      </c>
      <c r="L500" s="76" t="s">
        <v>966</v>
      </c>
      <c r="M500" s="76">
        <v>0</v>
      </c>
      <c r="N500" s="76" t="s">
        <v>106</v>
      </c>
      <c r="O500" s="76" t="s">
        <v>106</v>
      </c>
      <c r="P500" s="76" t="s">
        <v>106</v>
      </c>
      <c r="Q500" s="76"/>
      <c r="R500" s="76"/>
      <c r="S500" s="76"/>
      <c r="T500" s="76"/>
      <c r="U500" s="76"/>
      <c r="V500" s="76"/>
      <c r="W500" s="76">
        <v>0</v>
      </c>
      <c r="X500" s="76">
        <v>0</v>
      </c>
      <c r="Y500" s="195" t="e">
        <f t="shared" si="24"/>
        <v>#DIV/0!</v>
      </c>
      <c r="Z500" s="76" t="str">
        <f t="shared" si="25"/>
        <v>-</v>
      </c>
      <c r="AA500" s="76" t="str">
        <f t="shared" si="26"/>
        <v/>
      </c>
    </row>
    <row r="501" spans="2:27" x14ac:dyDescent="0.3">
      <c r="B501" s="76" t="s">
        <v>987</v>
      </c>
      <c r="C501" s="76" t="s">
        <v>247</v>
      </c>
      <c r="D501" s="76" t="s">
        <v>269</v>
      </c>
      <c r="E501" s="76" t="s">
        <v>106</v>
      </c>
      <c r="F501" s="76" t="s">
        <v>106</v>
      </c>
      <c r="G501" s="76" t="s">
        <v>106</v>
      </c>
      <c r="H501" s="76" t="s">
        <v>106</v>
      </c>
      <c r="I501" s="76" t="s">
        <v>106</v>
      </c>
      <c r="J501" s="76" t="s">
        <v>106</v>
      </c>
      <c r="K501" s="76">
        <v>0</v>
      </c>
      <c r="L501" s="76" t="s">
        <v>966</v>
      </c>
      <c r="M501" s="76">
        <v>0</v>
      </c>
      <c r="N501" s="76" t="s">
        <v>106</v>
      </c>
      <c r="O501" s="76" t="s">
        <v>106</v>
      </c>
      <c r="P501" s="76" t="s">
        <v>106</v>
      </c>
      <c r="Q501" s="76"/>
      <c r="R501" s="76"/>
      <c r="S501" s="76"/>
      <c r="T501" s="76"/>
      <c r="U501" s="76"/>
      <c r="V501" s="76"/>
      <c r="W501" s="76">
        <v>0</v>
      </c>
      <c r="X501" s="76">
        <v>0</v>
      </c>
      <c r="Y501" s="195" t="e">
        <f t="shared" si="24"/>
        <v>#DIV/0!</v>
      </c>
      <c r="Z501" s="76" t="str">
        <f t="shared" si="25"/>
        <v>-</v>
      </c>
      <c r="AA501" s="76" t="str">
        <f t="shared" si="26"/>
        <v/>
      </c>
    </row>
    <row r="502" spans="2:27" x14ac:dyDescent="0.3">
      <c r="B502" s="76" t="s">
        <v>988</v>
      </c>
      <c r="C502" s="76" t="s">
        <v>287</v>
      </c>
      <c r="D502" s="76" t="s">
        <v>243</v>
      </c>
      <c r="E502" s="76" t="s">
        <v>106</v>
      </c>
      <c r="F502" s="76" t="s">
        <v>106</v>
      </c>
      <c r="G502" s="76" t="s">
        <v>106</v>
      </c>
      <c r="H502" s="76" t="s">
        <v>106</v>
      </c>
      <c r="I502" s="76" t="s">
        <v>106</v>
      </c>
      <c r="J502" s="76" t="s">
        <v>106</v>
      </c>
      <c r="K502" s="76" t="s">
        <v>106</v>
      </c>
      <c r="L502" s="76">
        <v>0</v>
      </c>
      <c r="M502" s="76">
        <v>0</v>
      </c>
      <c r="N502" s="76">
        <v>0</v>
      </c>
      <c r="O502" s="76" t="s">
        <v>966</v>
      </c>
      <c r="P502" s="76" t="s">
        <v>106</v>
      </c>
      <c r="Q502" s="76"/>
      <c r="R502" s="76"/>
      <c r="S502" s="76"/>
      <c r="T502" s="76"/>
      <c r="U502" s="76"/>
      <c r="V502" s="76"/>
      <c r="W502" s="76">
        <v>0</v>
      </c>
      <c r="X502" s="76">
        <v>0</v>
      </c>
      <c r="Y502" s="195">
        <f t="shared" si="24"/>
        <v>0</v>
      </c>
      <c r="Z502" s="76" t="str">
        <f t="shared" si="25"/>
        <v>-</v>
      </c>
      <c r="AA502" s="76" t="str">
        <f t="shared" si="26"/>
        <v>+</v>
      </c>
    </row>
    <row r="503" spans="2:27" x14ac:dyDescent="0.3">
      <c r="B503" s="76" t="s">
        <v>989</v>
      </c>
      <c r="C503" s="76" t="s">
        <v>228</v>
      </c>
      <c r="D503" s="76" t="s">
        <v>263</v>
      </c>
      <c r="E503" s="76" t="s">
        <v>106</v>
      </c>
      <c r="F503" s="76" t="s">
        <v>106</v>
      </c>
      <c r="G503" s="76" t="s">
        <v>106</v>
      </c>
      <c r="H503" s="76" t="s">
        <v>106</v>
      </c>
      <c r="I503" s="76" t="s">
        <v>106</v>
      </c>
      <c r="J503" s="76" t="s">
        <v>106</v>
      </c>
      <c r="K503" s="76" t="s">
        <v>106</v>
      </c>
      <c r="L503" s="76">
        <v>0</v>
      </c>
      <c r="M503" s="76">
        <v>0</v>
      </c>
      <c r="N503" s="76" t="s">
        <v>106</v>
      </c>
      <c r="O503" s="76" t="s">
        <v>966</v>
      </c>
      <c r="P503" s="76" t="s">
        <v>106</v>
      </c>
      <c r="Q503" s="76"/>
      <c r="R503" s="76"/>
      <c r="S503" s="76"/>
      <c r="T503" s="76"/>
      <c r="U503" s="76"/>
      <c r="V503" s="76"/>
      <c r="W503" s="76">
        <v>0</v>
      </c>
      <c r="X503" s="76">
        <v>0</v>
      </c>
      <c r="Y503" s="195" t="e">
        <f t="shared" si="24"/>
        <v>#DIV/0!</v>
      </c>
      <c r="Z503" s="76" t="str">
        <f t="shared" si="25"/>
        <v>-</v>
      </c>
      <c r="AA503" s="76" t="str">
        <f t="shared" si="26"/>
        <v/>
      </c>
    </row>
    <row r="504" spans="2:27" x14ac:dyDescent="0.3">
      <c r="B504" s="76" t="s">
        <v>990</v>
      </c>
      <c r="C504" s="76" t="s">
        <v>247</v>
      </c>
      <c r="D504" s="76" t="s">
        <v>229</v>
      </c>
      <c r="E504" s="76" t="s">
        <v>106</v>
      </c>
      <c r="F504" s="76" t="s">
        <v>106</v>
      </c>
      <c r="G504" s="76" t="s">
        <v>106</v>
      </c>
      <c r="H504" s="76" t="s">
        <v>106</v>
      </c>
      <c r="I504" s="76" t="s">
        <v>106</v>
      </c>
      <c r="J504" s="76" t="s">
        <v>106</v>
      </c>
      <c r="K504" s="76" t="s">
        <v>966</v>
      </c>
      <c r="L504" s="76">
        <v>0</v>
      </c>
      <c r="M504" s="76" t="s">
        <v>106</v>
      </c>
      <c r="N504" s="76">
        <v>0</v>
      </c>
      <c r="O504" s="76" t="s">
        <v>106</v>
      </c>
      <c r="P504" s="76" t="s">
        <v>106</v>
      </c>
      <c r="Q504" s="76"/>
      <c r="R504" s="76"/>
      <c r="S504" s="76"/>
      <c r="T504" s="76"/>
      <c r="U504" s="76"/>
      <c r="V504" s="76"/>
      <c r="W504" s="76">
        <v>0</v>
      </c>
      <c r="X504" s="76">
        <v>0</v>
      </c>
      <c r="Y504" s="195">
        <f t="shared" si="24"/>
        <v>0</v>
      </c>
      <c r="Z504" s="76" t="str">
        <f t="shared" si="25"/>
        <v>-</v>
      </c>
      <c r="AA504" s="76" t="str">
        <f t="shared" si="26"/>
        <v>+</v>
      </c>
    </row>
    <row r="505" spans="2:27" x14ac:dyDescent="0.3">
      <c r="B505" s="76" t="s">
        <v>1080</v>
      </c>
      <c r="C505" s="76" t="s">
        <v>228</v>
      </c>
      <c r="D505" s="76" t="s">
        <v>283</v>
      </c>
      <c r="E505" s="76" t="s">
        <v>106</v>
      </c>
      <c r="F505" s="76" t="s">
        <v>106</v>
      </c>
      <c r="G505" s="76" t="s">
        <v>106</v>
      </c>
      <c r="H505" s="76" t="s">
        <v>106</v>
      </c>
      <c r="I505" s="76" t="s">
        <v>106</v>
      </c>
      <c r="J505" s="76" t="s">
        <v>106</v>
      </c>
      <c r="K505" s="76" t="s">
        <v>106</v>
      </c>
      <c r="L505" s="76" t="s">
        <v>106</v>
      </c>
      <c r="M505" s="76">
        <v>0</v>
      </c>
      <c r="N505" s="76" t="s">
        <v>106</v>
      </c>
      <c r="O505" s="76" t="s">
        <v>106</v>
      </c>
      <c r="P505" s="76" t="s">
        <v>106</v>
      </c>
      <c r="Q505" s="76"/>
      <c r="R505" s="76"/>
      <c r="S505" s="76"/>
      <c r="T505" s="76"/>
      <c r="U505" s="76"/>
      <c r="V505" s="76"/>
      <c r="W505" s="76">
        <v>0</v>
      </c>
      <c r="X505" s="76">
        <v>0</v>
      </c>
      <c r="Y505" s="195" t="e">
        <f t="shared" si="24"/>
        <v>#DIV/0!</v>
      </c>
      <c r="Z505" s="76" t="str">
        <f t="shared" si="25"/>
        <v>-</v>
      </c>
      <c r="AA505" s="76" t="str">
        <f t="shared" si="26"/>
        <v/>
      </c>
    </row>
    <row r="506" spans="2:27" x14ac:dyDescent="0.3">
      <c r="B506" s="76" t="s">
        <v>1079</v>
      </c>
      <c r="C506" s="76" t="s">
        <v>228</v>
      </c>
      <c r="D506" s="76" t="s">
        <v>278</v>
      </c>
      <c r="E506" s="76" t="s">
        <v>106</v>
      </c>
      <c r="F506" s="76" t="s">
        <v>106</v>
      </c>
      <c r="G506" s="76" t="s">
        <v>106</v>
      </c>
      <c r="H506" s="76" t="s">
        <v>106</v>
      </c>
      <c r="I506" s="76" t="s">
        <v>106</v>
      </c>
      <c r="J506" s="76" t="s">
        <v>966</v>
      </c>
      <c r="K506" s="76" t="s">
        <v>106</v>
      </c>
      <c r="L506" s="76" t="s">
        <v>106</v>
      </c>
      <c r="M506" s="76">
        <v>0</v>
      </c>
      <c r="N506" s="76" t="s">
        <v>106</v>
      </c>
      <c r="O506" s="76" t="s">
        <v>106</v>
      </c>
      <c r="P506" s="76" t="s">
        <v>106</v>
      </c>
      <c r="Q506" s="76"/>
      <c r="R506" s="76"/>
      <c r="S506" s="76"/>
      <c r="T506" s="76"/>
      <c r="U506" s="76"/>
      <c r="V506" s="76"/>
      <c r="W506" s="76">
        <v>0</v>
      </c>
      <c r="X506" s="76">
        <v>0</v>
      </c>
      <c r="Y506" s="195" t="e">
        <f t="shared" si="24"/>
        <v>#DIV/0!</v>
      </c>
      <c r="Z506" s="76" t="str">
        <f t="shared" si="25"/>
        <v>-</v>
      </c>
      <c r="AA506" s="76" t="str">
        <f t="shared" si="26"/>
        <v/>
      </c>
    </row>
    <row r="507" spans="2:27" x14ac:dyDescent="0.3">
      <c r="B507" s="76" t="s">
        <v>1256</v>
      </c>
      <c r="C507" s="76" t="s">
        <v>287</v>
      </c>
      <c r="D507" s="76" t="s">
        <v>168</v>
      </c>
      <c r="E507" s="76" t="s">
        <v>106</v>
      </c>
      <c r="F507" s="76" t="s">
        <v>106</v>
      </c>
      <c r="G507" s="76" t="s">
        <v>106</v>
      </c>
      <c r="H507" s="76" t="s">
        <v>106</v>
      </c>
      <c r="I507" s="76" t="s">
        <v>106</v>
      </c>
      <c r="J507" s="76" t="s">
        <v>106</v>
      </c>
      <c r="K507" s="76" t="s">
        <v>106</v>
      </c>
      <c r="L507" s="76" t="s">
        <v>106</v>
      </c>
      <c r="M507" s="76">
        <v>0</v>
      </c>
      <c r="N507" s="76" t="s">
        <v>106</v>
      </c>
      <c r="O507" s="76" t="s">
        <v>106</v>
      </c>
      <c r="P507" s="76" t="s">
        <v>106</v>
      </c>
      <c r="Q507" s="76"/>
      <c r="R507" s="76"/>
      <c r="S507" s="76"/>
      <c r="T507" s="76"/>
      <c r="U507" s="76"/>
      <c r="V507" s="76"/>
      <c r="W507" s="76">
        <v>0</v>
      </c>
      <c r="X507" s="76">
        <v>0</v>
      </c>
      <c r="Y507" s="195" t="e">
        <f t="shared" si="24"/>
        <v>#DIV/0!</v>
      </c>
      <c r="Z507" s="76" t="str">
        <f t="shared" si="25"/>
        <v>-</v>
      </c>
      <c r="AA507" s="76" t="str">
        <f t="shared" si="26"/>
        <v/>
      </c>
    </row>
    <row r="508" spans="2:27" x14ac:dyDescent="0.3">
      <c r="B508" s="76" t="s">
        <v>1395</v>
      </c>
      <c r="C508" s="76" t="s">
        <v>228</v>
      </c>
      <c r="D508" s="76" t="s">
        <v>249</v>
      </c>
      <c r="E508" s="76" t="s">
        <v>106</v>
      </c>
      <c r="F508" s="76" t="s">
        <v>106</v>
      </c>
      <c r="G508" s="76" t="s">
        <v>106</v>
      </c>
      <c r="H508" s="76" t="s">
        <v>106</v>
      </c>
      <c r="I508" s="76" t="s">
        <v>106</v>
      </c>
      <c r="J508" s="76" t="s">
        <v>106</v>
      </c>
      <c r="K508" s="76" t="s">
        <v>106</v>
      </c>
      <c r="L508" s="76" t="s">
        <v>106</v>
      </c>
      <c r="M508" s="76">
        <v>0</v>
      </c>
      <c r="N508" s="76" t="s">
        <v>966</v>
      </c>
      <c r="O508" s="76" t="s">
        <v>106</v>
      </c>
      <c r="P508" s="76" t="s">
        <v>106</v>
      </c>
      <c r="Q508" s="76"/>
      <c r="R508" s="76"/>
      <c r="S508" s="76"/>
      <c r="T508" s="76"/>
      <c r="U508" s="76"/>
      <c r="V508" s="76"/>
      <c r="W508" s="76">
        <v>0</v>
      </c>
      <c r="X508" s="76">
        <v>0</v>
      </c>
      <c r="Y508" s="195" t="e">
        <f t="shared" si="24"/>
        <v>#DIV/0!</v>
      </c>
      <c r="Z508" s="76" t="str">
        <f t="shared" si="25"/>
        <v>-</v>
      </c>
      <c r="AA508" s="76" t="str">
        <f t="shared" si="26"/>
        <v/>
      </c>
    </row>
    <row r="509" spans="2:27" x14ac:dyDescent="0.3">
      <c r="B509" s="76" t="s">
        <v>1407</v>
      </c>
      <c r="C509" s="76" t="s">
        <v>287</v>
      </c>
      <c r="D509" s="76" t="s">
        <v>243</v>
      </c>
      <c r="E509" s="76" t="s">
        <v>106</v>
      </c>
      <c r="F509" s="76" t="s">
        <v>106</v>
      </c>
      <c r="G509" s="76" t="s">
        <v>106</v>
      </c>
      <c r="H509" s="76" t="s">
        <v>106</v>
      </c>
      <c r="I509" s="76" t="s">
        <v>106</v>
      </c>
      <c r="J509" s="76" t="s">
        <v>106</v>
      </c>
      <c r="K509" s="76" t="s">
        <v>106</v>
      </c>
      <c r="L509" s="76" t="s">
        <v>106</v>
      </c>
      <c r="M509" s="76">
        <v>0</v>
      </c>
      <c r="N509" s="76" t="s">
        <v>106</v>
      </c>
      <c r="O509" s="76" t="s">
        <v>966</v>
      </c>
      <c r="P509" s="76" t="s">
        <v>106</v>
      </c>
      <c r="Q509" s="76"/>
      <c r="R509" s="76"/>
      <c r="S509" s="76"/>
      <c r="T509" s="76"/>
      <c r="U509" s="76"/>
      <c r="V509" s="76"/>
      <c r="W509" s="76">
        <v>0</v>
      </c>
      <c r="X509" s="76">
        <v>0</v>
      </c>
      <c r="Y509" s="195" t="e">
        <f t="shared" si="24"/>
        <v>#DIV/0!</v>
      </c>
      <c r="Z509" s="76" t="str">
        <f t="shared" si="25"/>
        <v>-</v>
      </c>
      <c r="AA509" s="76" t="str">
        <f t="shared" si="26"/>
        <v/>
      </c>
    </row>
    <row r="510" spans="2:27" x14ac:dyDescent="0.3">
      <c r="B510" s="76" t="s">
        <v>1400</v>
      </c>
      <c r="C510" s="76" t="s">
        <v>228</v>
      </c>
      <c r="D510" s="76" t="s">
        <v>235</v>
      </c>
      <c r="E510" s="76" t="s">
        <v>106</v>
      </c>
      <c r="F510" s="76" t="s">
        <v>106</v>
      </c>
      <c r="G510" s="76" t="s">
        <v>106</v>
      </c>
      <c r="H510" s="76" t="s">
        <v>106</v>
      </c>
      <c r="I510" s="76" t="s">
        <v>106</v>
      </c>
      <c r="J510" s="76" t="s">
        <v>966</v>
      </c>
      <c r="K510" s="76" t="s">
        <v>106</v>
      </c>
      <c r="L510" s="76" t="s">
        <v>106</v>
      </c>
      <c r="M510" s="76">
        <v>0</v>
      </c>
      <c r="N510" s="76" t="s">
        <v>106</v>
      </c>
      <c r="O510" s="76">
        <v>0</v>
      </c>
      <c r="P510" s="76" t="s">
        <v>106</v>
      </c>
      <c r="Q510" s="76"/>
      <c r="R510" s="76"/>
      <c r="S510" s="76"/>
      <c r="T510" s="76"/>
      <c r="U510" s="76"/>
      <c r="V510" s="76"/>
      <c r="W510" s="76">
        <v>0</v>
      </c>
      <c r="X510" s="76">
        <v>0</v>
      </c>
      <c r="Y510" s="195">
        <f t="shared" si="24"/>
        <v>0</v>
      </c>
      <c r="Z510" s="76" t="str">
        <f t="shared" si="25"/>
        <v>-</v>
      </c>
      <c r="AA510" s="76" t="str">
        <f t="shared" si="26"/>
        <v>+</v>
      </c>
    </row>
    <row r="511" spans="2:27" x14ac:dyDescent="0.3">
      <c r="B511" s="76" t="s">
        <v>1403</v>
      </c>
      <c r="C511" s="76" t="s">
        <v>287</v>
      </c>
      <c r="D511" s="76" t="s">
        <v>265</v>
      </c>
      <c r="E511" s="76" t="s">
        <v>106</v>
      </c>
      <c r="F511" s="76" t="s">
        <v>106</v>
      </c>
      <c r="G511" s="76" t="s">
        <v>106</v>
      </c>
      <c r="H511" s="76" t="s">
        <v>106</v>
      </c>
      <c r="I511" s="76" t="s">
        <v>106</v>
      </c>
      <c r="J511" s="76" t="s">
        <v>106</v>
      </c>
      <c r="K511" s="76" t="s">
        <v>106</v>
      </c>
      <c r="L511" s="76" t="s">
        <v>106</v>
      </c>
      <c r="M511" s="76" t="s">
        <v>106</v>
      </c>
      <c r="N511" s="76">
        <v>0</v>
      </c>
      <c r="O511" s="76" t="s">
        <v>106</v>
      </c>
      <c r="P511" s="76" t="s">
        <v>106</v>
      </c>
      <c r="Q511" s="76"/>
      <c r="R511" s="76"/>
      <c r="S511" s="76"/>
      <c r="T511" s="76"/>
      <c r="U511" s="76"/>
      <c r="V511" s="76"/>
      <c r="W511" s="76">
        <v>0</v>
      </c>
      <c r="X511" s="76">
        <v>0</v>
      </c>
      <c r="Y511" s="195">
        <f t="shared" si="24"/>
        <v>0</v>
      </c>
      <c r="Z511" s="76" t="str">
        <f t="shared" si="25"/>
        <v>-</v>
      </c>
      <c r="AA511" s="76" t="str">
        <f t="shared" si="26"/>
        <v>+</v>
      </c>
    </row>
    <row r="512" spans="2:27" x14ac:dyDescent="0.3">
      <c r="B512" s="76" t="s">
        <v>1397</v>
      </c>
      <c r="C512" s="76" t="s">
        <v>228</v>
      </c>
      <c r="D512" s="76" t="s">
        <v>278</v>
      </c>
      <c r="E512" s="76" t="s">
        <v>106</v>
      </c>
      <c r="F512" s="76" t="s">
        <v>106</v>
      </c>
      <c r="G512" s="76" t="s">
        <v>106</v>
      </c>
      <c r="H512" s="76" t="s">
        <v>106</v>
      </c>
      <c r="I512" s="76" t="s">
        <v>106</v>
      </c>
      <c r="J512" s="76" t="s">
        <v>966</v>
      </c>
      <c r="K512" s="76" t="s">
        <v>106</v>
      </c>
      <c r="L512" s="76" t="s">
        <v>106</v>
      </c>
      <c r="M512" s="76" t="s">
        <v>106</v>
      </c>
      <c r="N512" s="76">
        <v>0</v>
      </c>
      <c r="O512" s="76" t="s">
        <v>106</v>
      </c>
      <c r="P512" s="76" t="s">
        <v>106</v>
      </c>
      <c r="Q512" s="76"/>
      <c r="R512" s="76"/>
      <c r="S512" s="76"/>
      <c r="T512" s="76"/>
      <c r="U512" s="76"/>
      <c r="V512" s="76"/>
      <c r="W512" s="76">
        <v>0</v>
      </c>
      <c r="X512" s="76">
        <v>0</v>
      </c>
      <c r="Y512" s="195">
        <f t="shared" si="24"/>
        <v>0</v>
      </c>
      <c r="Z512" s="76" t="str">
        <f t="shared" si="25"/>
        <v>-</v>
      </c>
      <c r="AA512" s="76" t="str">
        <f t="shared" si="26"/>
        <v>+</v>
      </c>
    </row>
    <row r="513" spans="2:27" x14ac:dyDescent="0.3">
      <c r="B513" s="76" t="s">
        <v>1398</v>
      </c>
      <c r="C513" s="76" t="s">
        <v>228</v>
      </c>
      <c r="D513" s="76" t="s">
        <v>278</v>
      </c>
      <c r="E513" s="76" t="s">
        <v>106</v>
      </c>
      <c r="F513" s="76" t="s">
        <v>106</v>
      </c>
      <c r="G513" s="76" t="s">
        <v>106</v>
      </c>
      <c r="H513" s="76" t="s">
        <v>106</v>
      </c>
      <c r="I513" s="76" t="s">
        <v>106</v>
      </c>
      <c r="J513" s="76" t="s">
        <v>966</v>
      </c>
      <c r="K513" s="76" t="s">
        <v>106</v>
      </c>
      <c r="L513" s="76" t="s">
        <v>106</v>
      </c>
      <c r="M513" s="76" t="s">
        <v>106</v>
      </c>
      <c r="N513" s="76">
        <v>0</v>
      </c>
      <c r="O513" s="76" t="s">
        <v>106</v>
      </c>
      <c r="P513" s="76" t="s">
        <v>106</v>
      </c>
      <c r="Q513" s="76"/>
      <c r="R513" s="76"/>
      <c r="S513" s="76"/>
      <c r="T513" s="76"/>
      <c r="U513" s="76"/>
      <c r="V513" s="76"/>
      <c r="W513" s="76">
        <v>0</v>
      </c>
      <c r="X513" s="76">
        <v>0</v>
      </c>
      <c r="Y513" s="195">
        <f t="shared" si="24"/>
        <v>0</v>
      </c>
      <c r="Z513" s="76" t="str">
        <f t="shared" si="25"/>
        <v>-</v>
      </c>
      <c r="AA513" s="76" t="str">
        <f t="shared" si="26"/>
        <v>+</v>
      </c>
    </row>
    <row r="514" spans="2:27" x14ac:dyDescent="0.3">
      <c r="B514" s="76" t="s">
        <v>1396</v>
      </c>
      <c r="C514" s="76" t="s">
        <v>228</v>
      </c>
      <c r="D514" s="76" t="s">
        <v>321</v>
      </c>
      <c r="E514" s="76" t="s">
        <v>106</v>
      </c>
      <c r="F514" s="76" t="s">
        <v>106</v>
      </c>
      <c r="G514" s="76" t="s">
        <v>106</v>
      </c>
      <c r="H514" s="76" t="s">
        <v>106</v>
      </c>
      <c r="I514" s="76" t="s">
        <v>106</v>
      </c>
      <c r="J514" s="76" t="s">
        <v>966</v>
      </c>
      <c r="K514" s="76" t="s">
        <v>106</v>
      </c>
      <c r="L514" s="76" t="s">
        <v>106</v>
      </c>
      <c r="M514" s="76" t="s">
        <v>106</v>
      </c>
      <c r="N514" s="76">
        <v>0</v>
      </c>
      <c r="O514" s="76">
        <v>0</v>
      </c>
      <c r="P514" s="76">
        <v>0</v>
      </c>
      <c r="Q514" s="76"/>
      <c r="R514" s="76"/>
      <c r="S514" s="76"/>
      <c r="T514" s="76"/>
      <c r="U514" s="76"/>
      <c r="V514" s="76"/>
      <c r="W514" s="76">
        <v>0</v>
      </c>
      <c r="X514" s="76">
        <v>0</v>
      </c>
      <c r="Y514" s="195">
        <f t="shared" si="24"/>
        <v>0</v>
      </c>
      <c r="Z514" s="76">
        <f t="shared" si="25"/>
        <v>0</v>
      </c>
      <c r="AA514" s="76" t="str">
        <f t="shared" si="26"/>
        <v>+</v>
      </c>
    </row>
    <row r="515" spans="2:27" x14ac:dyDescent="0.3">
      <c r="B515" s="76" t="s">
        <v>1402</v>
      </c>
      <c r="C515" s="76" t="s">
        <v>287</v>
      </c>
      <c r="D515" s="76" t="s">
        <v>239</v>
      </c>
      <c r="E515" s="76" t="s">
        <v>106</v>
      </c>
      <c r="F515" s="76" t="s">
        <v>106</v>
      </c>
      <c r="G515" s="76" t="s">
        <v>106</v>
      </c>
      <c r="H515" s="76" t="s">
        <v>106</v>
      </c>
      <c r="I515" s="76" t="s">
        <v>106</v>
      </c>
      <c r="J515" s="76" t="s">
        <v>106</v>
      </c>
      <c r="K515" s="76" t="s">
        <v>966</v>
      </c>
      <c r="L515" s="76" t="s">
        <v>106</v>
      </c>
      <c r="M515" s="76" t="s">
        <v>106</v>
      </c>
      <c r="N515" s="76">
        <v>0</v>
      </c>
      <c r="O515" s="76" t="s">
        <v>106</v>
      </c>
      <c r="P515" s="76" t="s">
        <v>106</v>
      </c>
      <c r="Q515" s="76"/>
      <c r="R515" s="76"/>
      <c r="S515" s="76"/>
      <c r="T515" s="76"/>
      <c r="U515" s="76"/>
      <c r="V515" s="76"/>
      <c r="W515" s="76">
        <v>0</v>
      </c>
      <c r="X515" s="76">
        <v>0</v>
      </c>
      <c r="Y515" s="195">
        <f t="shared" si="24"/>
        <v>0</v>
      </c>
      <c r="Z515" s="76" t="str">
        <f t="shared" si="25"/>
        <v>-</v>
      </c>
      <c r="AA515" s="76" t="str">
        <f t="shared" si="26"/>
        <v>+</v>
      </c>
    </row>
    <row r="516" spans="2:27" x14ac:dyDescent="0.3">
      <c r="B516" s="76" t="s">
        <v>1422</v>
      </c>
      <c r="C516" s="76" t="s">
        <v>247</v>
      </c>
      <c r="D516" s="76" t="s">
        <v>273</v>
      </c>
      <c r="E516" s="76" t="s">
        <v>106</v>
      </c>
      <c r="F516" s="76" t="s">
        <v>106</v>
      </c>
      <c r="G516" s="76" t="s">
        <v>106</v>
      </c>
      <c r="H516" s="76" t="s">
        <v>106</v>
      </c>
      <c r="I516" s="76" t="s">
        <v>106</v>
      </c>
      <c r="J516" s="76" t="s">
        <v>106</v>
      </c>
      <c r="K516" s="76" t="s">
        <v>106</v>
      </c>
      <c r="L516" s="76" t="s">
        <v>106</v>
      </c>
      <c r="M516" s="76" t="s">
        <v>106</v>
      </c>
      <c r="N516" s="76">
        <v>0</v>
      </c>
      <c r="O516" s="76" t="s">
        <v>106</v>
      </c>
      <c r="P516" s="76" t="s">
        <v>106</v>
      </c>
      <c r="Q516" s="76"/>
      <c r="R516" s="76"/>
      <c r="S516" s="76"/>
      <c r="T516" s="76"/>
      <c r="U516" s="76"/>
      <c r="V516" s="76"/>
      <c r="W516" s="76">
        <v>0</v>
      </c>
      <c r="X516" s="76">
        <v>0</v>
      </c>
      <c r="Y516" s="195">
        <f t="shared" si="24"/>
        <v>0</v>
      </c>
      <c r="Z516" s="76" t="str">
        <f t="shared" si="25"/>
        <v>-</v>
      </c>
      <c r="AA516" s="76" t="str">
        <f t="shared" si="26"/>
        <v>+</v>
      </c>
    </row>
    <row r="517" spans="2:27" x14ac:dyDescent="0.3">
      <c r="B517" s="76" t="s">
        <v>1405</v>
      </c>
      <c r="C517" s="76" t="s">
        <v>287</v>
      </c>
      <c r="D517" s="76" t="s">
        <v>336</v>
      </c>
      <c r="E517" s="76" t="s">
        <v>106</v>
      </c>
      <c r="F517" s="76" t="s">
        <v>106</v>
      </c>
      <c r="G517" s="76" t="s">
        <v>106</v>
      </c>
      <c r="H517" s="76" t="s">
        <v>106</v>
      </c>
      <c r="I517" s="76" t="s">
        <v>106</v>
      </c>
      <c r="J517" s="76" t="s">
        <v>106</v>
      </c>
      <c r="K517" s="76" t="s">
        <v>106</v>
      </c>
      <c r="L517" s="76" t="s">
        <v>106</v>
      </c>
      <c r="M517" s="76" t="s">
        <v>966</v>
      </c>
      <c r="N517" s="76">
        <v>0</v>
      </c>
      <c r="O517" s="76" t="s">
        <v>106</v>
      </c>
      <c r="P517" s="76" t="s">
        <v>106</v>
      </c>
      <c r="Q517" s="76"/>
      <c r="R517" s="76"/>
      <c r="S517" s="76"/>
      <c r="T517" s="76"/>
      <c r="U517" s="76"/>
      <c r="V517" s="76"/>
      <c r="W517" s="76">
        <v>0</v>
      </c>
      <c r="X517" s="76">
        <v>0</v>
      </c>
      <c r="Y517" s="195">
        <f t="shared" si="24"/>
        <v>0</v>
      </c>
      <c r="Z517" s="76" t="str">
        <f t="shared" si="25"/>
        <v>-</v>
      </c>
      <c r="AA517" s="76" t="str">
        <f t="shared" si="26"/>
        <v>+</v>
      </c>
    </row>
    <row r="518" spans="2:27" x14ac:dyDescent="0.3">
      <c r="B518" s="76" t="s">
        <v>1406</v>
      </c>
      <c r="C518" s="76" t="s">
        <v>287</v>
      </c>
      <c r="D518" s="76" t="s">
        <v>257</v>
      </c>
      <c r="E518" s="76" t="s">
        <v>106</v>
      </c>
      <c r="F518" s="76" t="s">
        <v>106</v>
      </c>
      <c r="G518" s="76" t="s">
        <v>106</v>
      </c>
      <c r="H518" s="76" t="s">
        <v>106</v>
      </c>
      <c r="I518" s="76" t="s">
        <v>106</v>
      </c>
      <c r="J518" s="76" t="s">
        <v>106</v>
      </c>
      <c r="K518" s="76" t="s">
        <v>106</v>
      </c>
      <c r="L518" s="76" t="s">
        <v>966</v>
      </c>
      <c r="M518" s="76" t="s">
        <v>106</v>
      </c>
      <c r="N518" s="76">
        <v>0</v>
      </c>
      <c r="O518" s="76" t="s">
        <v>106</v>
      </c>
      <c r="P518" s="76" t="s">
        <v>106</v>
      </c>
      <c r="Q518" s="76"/>
      <c r="R518" s="76"/>
      <c r="S518" s="76"/>
      <c r="T518" s="76"/>
      <c r="U518" s="76"/>
      <c r="V518" s="76"/>
      <c r="W518" s="76">
        <v>0</v>
      </c>
      <c r="X518" s="76">
        <v>0</v>
      </c>
      <c r="Y518" s="195">
        <f t="shared" si="24"/>
        <v>0</v>
      </c>
      <c r="Z518" s="76" t="str">
        <f t="shared" si="25"/>
        <v>-</v>
      </c>
      <c r="AA518" s="76" t="str">
        <f t="shared" si="26"/>
        <v>+</v>
      </c>
    </row>
    <row r="519" spans="2:27" x14ac:dyDescent="0.3">
      <c r="B519" s="76" t="s">
        <v>1394</v>
      </c>
      <c r="C519" s="76" t="s">
        <v>228</v>
      </c>
      <c r="D519" s="76" t="s">
        <v>253</v>
      </c>
      <c r="E519" s="76" t="s">
        <v>106</v>
      </c>
      <c r="F519" s="76" t="s">
        <v>106</v>
      </c>
      <c r="G519" s="76" t="s">
        <v>106</v>
      </c>
      <c r="H519" s="76" t="s">
        <v>106</v>
      </c>
      <c r="I519" s="76" t="s">
        <v>106</v>
      </c>
      <c r="J519" s="76" t="s">
        <v>106</v>
      </c>
      <c r="K519" s="76" t="s">
        <v>106</v>
      </c>
      <c r="L519" s="76" t="s">
        <v>106</v>
      </c>
      <c r="M519" s="76" t="s">
        <v>106</v>
      </c>
      <c r="N519" s="76">
        <v>0</v>
      </c>
      <c r="O519" s="76" t="s">
        <v>106</v>
      </c>
      <c r="P519" s="76" t="s">
        <v>106</v>
      </c>
      <c r="Q519" s="76"/>
      <c r="R519" s="76"/>
      <c r="S519" s="76"/>
      <c r="T519" s="76"/>
      <c r="U519" s="76"/>
      <c r="V519" s="76"/>
      <c r="W519" s="76">
        <v>0</v>
      </c>
      <c r="X519" s="76">
        <v>0</v>
      </c>
      <c r="Y519" s="195">
        <f t="shared" si="24"/>
        <v>0</v>
      </c>
      <c r="Z519" s="76" t="str">
        <f t="shared" si="25"/>
        <v>-</v>
      </c>
      <c r="AA519" s="76" t="str">
        <f t="shared" si="26"/>
        <v>+</v>
      </c>
    </row>
    <row r="520" spans="2:27" x14ac:dyDescent="0.3">
      <c r="B520" s="76" t="s">
        <v>1412</v>
      </c>
      <c r="C520" s="76" t="s">
        <v>287</v>
      </c>
      <c r="D520" s="76" t="s">
        <v>235</v>
      </c>
      <c r="E520" s="76" t="s">
        <v>106</v>
      </c>
      <c r="F520" s="76" t="s">
        <v>106</v>
      </c>
      <c r="G520" s="76" t="s">
        <v>106</v>
      </c>
      <c r="H520" s="76" t="s">
        <v>106</v>
      </c>
      <c r="I520" s="76" t="s">
        <v>106</v>
      </c>
      <c r="J520" s="76" t="s">
        <v>966</v>
      </c>
      <c r="K520" s="76" t="s">
        <v>106</v>
      </c>
      <c r="L520" s="76" t="s">
        <v>106</v>
      </c>
      <c r="M520" s="76" t="s">
        <v>106</v>
      </c>
      <c r="N520" s="76" t="s">
        <v>106</v>
      </c>
      <c r="O520" s="76">
        <v>0</v>
      </c>
      <c r="P520" s="76" t="s">
        <v>106</v>
      </c>
      <c r="Q520" s="76"/>
      <c r="R520" s="76"/>
      <c r="S520" s="76"/>
      <c r="T520" s="76"/>
      <c r="U520" s="76"/>
      <c r="V520" s="76"/>
      <c r="W520" s="76">
        <v>0</v>
      </c>
      <c r="X520" s="76">
        <v>0</v>
      </c>
      <c r="Y520" s="195">
        <f t="shared" si="24"/>
        <v>0</v>
      </c>
      <c r="Z520" s="76" t="str">
        <f t="shared" si="25"/>
        <v>-</v>
      </c>
      <c r="AA520" s="76" t="str">
        <f t="shared" si="26"/>
        <v>+</v>
      </c>
    </row>
    <row r="521" spans="2:27" x14ac:dyDescent="0.3">
      <c r="B521" s="76" t="s">
        <v>1410</v>
      </c>
      <c r="C521" s="76" t="s">
        <v>287</v>
      </c>
      <c r="D521" s="76" t="s">
        <v>249</v>
      </c>
      <c r="E521" s="76" t="s">
        <v>106</v>
      </c>
      <c r="F521" s="76" t="s">
        <v>106</v>
      </c>
      <c r="G521" s="76" t="s">
        <v>106</v>
      </c>
      <c r="H521" s="76" t="s">
        <v>106</v>
      </c>
      <c r="I521" s="76" t="s">
        <v>106</v>
      </c>
      <c r="J521" s="76" t="s">
        <v>106</v>
      </c>
      <c r="K521" s="76" t="s">
        <v>106</v>
      </c>
      <c r="L521" s="76" t="s">
        <v>106</v>
      </c>
      <c r="M521" s="76" t="s">
        <v>106</v>
      </c>
      <c r="N521" s="76" t="s">
        <v>966</v>
      </c>
      <c r="O521" s="76">
        <v>0</v>
      </c>
      <c r="P521" s="76" t="s">
        <v>106</v>
      </c>
      <c r="Q521" s="76"/>
      <c r="R521" s="76"/>
      <c r="S521" s="76"/>
      <c r="T521" s="76"/>
      <c r="U521" s="76"/>
      <c r="V521" s="76"/>
      <c r="W521" s="76">
        <v>0</v>
      </c>
      <c r="X521" s="76">
        <v>0</v>
      </c>
      <c r="Y521" s="195">
        <f t="shared" si="24"/>
        <v>0</v>
      </c>
      <c r="Z521" s="76" t="str">
        <f t="shared" si="25"/>
        <v>-</v>
      </c>
      <c r="AA521" s="76" t="str">
        <f t="shared" si="26"/>
        <v>+</v>
      </c>
    </row>
    <row r="522" spans="2:27" x14ac:dyDescent="0.3">
      <c r="B522" s="76" t="s">
        <v>1421</v>
      </c>
      <c r="C522" s="76" t="s">
        <v>247</v>
      </c>
      <c r="D522" s="76" t="s">
        <v>255</v>
      </c>
      <c r="E522" s="76" t="s">
        <v>106</v>
      </c>
      <c r="F522" s="76" t="s">
        <v>106</v>
      </c>
      <c r="G522" s="76" t="s">
        <v>106</v>
      </c>
      <c r="H522" s="76" t="s">
        <v>106</v>
      </c>
      <c r="I522" s="76" t="s">
        <v>106</v>
      </c>
      <c r="J522" s="76" t="s">
        <v>106</v>
      </c>
      <c r="K522" s="76" t="s">
        <v>966</v>
      </c>
      <c r="L522" s="76" t="s">
        <v>106</v>
      </c>
      <c r="M522" s="76" t="s">
        <v>106</v>
      </c>
      <c r="N522" s="76" t="s">
        <v>106</v>
      </c>
      <c r="O522" s="76">
        <v>0</v>
      </c>
      <c r="P522" s="76" t="s">
        <v>106</v>
      </c>
      <c r="Q522" s="76"/>
      <c r="R522" s="76"/>
      <c r="S522" s="76"/>
      <c r="T522" s="76"/>
      <c r="U522" s="76"/>
      <c r="V522" s="76"/>
      <c r="W522" s="76">
        <v>0</v>
      </c>
      <c r="X522" s="76">
        <v>0</v>
      </c>
      <c r="Y522" s="195">
        <f t="shared" si="24"/>
        <v>0</v>
      </c>
      <c r="Z522" s="76" t="str">
        <f t="shared" si="25"/>
        <v>-</v>
      </c>
      <c r="AA522" s="76" t="str">
        <f t="shared" si="26"/>
        <v>+</v>
      </c>
    </row>
    <row r="523" spans="2:27" x14ac:dyDescent="0.3">
      <c r="B523" s="76" t="s">
        <v>1651</v>
      </c>
      <c r="C523" s="76" t="s">
        <v>228</v>
      </c>
      <c r="D523" s="76" t="s">
        <v>253</v>
      </c>
      <c r="E523" s="76" t="s">
        <v>106</v>
      </c>
      <c r="F523" s="76" t="s">
        <v>106</v>
      </c>
      <c r="G523" s="76" t="s">
        <v>106</v>
      </c>
      <c r="H523" s="76" t="s">
        <v>106</v>
      </c>
      <c r="I523" s="76" t="s">
        <v>106</v>
      </c>
      <c r="J523" s="76" t="s">
        <v>106</v>
      </c>
      <c r="K523" s="76" t="s">
        <v>106</v>
      </c>
      <c r="L523" s="76" t="s">
        <v>106</v>
      </c>
      <c r="M523" s="76" t="s">
        <v>106</v>
      </c>
      <c r="N523" s="76" t="s">
        <v>106</v>
      </c>
      <c r="O523" s="76" t="s">
        <v>106</v>
      </c>
      <c r="P523" s="76">
        <v>0</v>
      </c>
      <c r="Q523" s="76"/>
      <c r="R523" s="76"/>
      <c r="S523" s="76"/>
      <c r="T523" s="76"/>
      <c r="U523" s="76"/>
      <c r="V523" s="76"/>
      <c r="W523" s="76">
        <v>0</v>
      </c>
      <c r="X523" s="76">
        <v>0</v>
      </c>
      <c r="Y523" s="195">
        <f t="shared" si="24"/>
        <v>0</v>
      </c>
      <c r="Z523" s="76">
        <f t="shared" si="25"/>
        <v>0</v>
      </c>
      <c r="AA523" s="76" t="str">
        <f t="shared" si="26"/>
        <v>+</v>
      </c>
    </row>
    <row r="524" spans="2:27" x14ac:dyDescent="0.3">
      <c r="B524" s="76" t="s">
        <v>1645</v>
      </c>
      <c r="C524" s="76" t="s">
        <v>287</v>
      </c>
      <c r="D524" s="76" t="s">
        <v>276</v>
      </c>
      <c r="E524" s="76" t="s">
        <v>106</v>
      </c>
      <c r="F524" s="76" t="s">
        <v>106</v>
      </c>
      <c r="G524" s="76" t="s">
        <v>106</v>
      </c>
      <c r="H524" s="76" t="s">
        <v>106</v>
      </c>
      <c r="I524" s="76" t="s">
        <v>106</v>
      </c>
      <c r="J524" s="76" t="s">
        <v>106</v>
      </c>
      <c r="K524" s="76" t="s">
        <v>106</v>
      </c>
      <c r="L524" s="76" t="s">
        <v>106</v>
      </c>
      <c r="M524" s="76" t="s">
        <v>106</v>
      </c>
      <c r="N524" s="76" t="s">
        <v>106</v>
      </c>
      <c r="O524" s="76" t="s">
        <v>966</v>
      </c>
      <c r="P524" s="76">
        <v>0</v>
      </c>
      <c r="Q524" s="76"/>
      <c r="R524" s="76"/>
      <c r="S524" s="76"/>
      <c r="T524" s="76"/>
      <c r="U524" s="76"/>
      <c r="V524" s="76"/>
      <c r="W524" s="76">
        <v>0</v>
      </c>
      <c r="X524" s="76">
        <v>0</v>
      </c>
      <c r="Y524" s="195">
        <f t="shared" si="24"/>
        <v>0</v>
      </c>
      <c r="Z524" s="76">
        <f t="shared" si="25"/>
        <v>0</v>
      </c>
      <c r="AA524" s="76" t="str">
        <f t="shared" si="26"/>
        <v>+</v>
      </c>
    </row>
    <row r="525" spans="2:27" x14ac:dyDescent="0.3">
      <c r="B525" s="76" t="s">
        <v>1653</v>
      </c>
      <c r="C525" s="76" t="s">
        <v>247</v>
      </c>
      <c r="D525" s="76" t="s">
        <v>249</v>
      </c>
      <c r="E525" s="76" t="s">
        <v>106</v>
      </c>
      <c r="F525" s="76" t="s">
        <v>106</v>
      </c>
      <c r="G525" s="76" t="s">
        <v>106</v>
      </c>
      <c r="H525" s="76" t="s">
        <v>106</v>
      </c>
      <c r="I525" s="76" t="s">
        <v>106</v>
      </c>
      <c r="J525" s="76" t="s">
        <v>106</v>
      </c>
      <c r="K525" s="76" t="s">
        <v>106</v>
      </c>
      <c r="L525" s="76" t="s">
        <v>106</v>
      </c>
      <c r="M525" s="76" t="s">
        <v>106</v>
      </c>
      <c r="N525" s="76" t="s">
        <v>966</v>
      </c>
      <c r="O525" s="76" t="s">
        <v>106</v>
      </c>
      <c r="P525" s="76">
        <v>0</v>
      </c>
      <c r="Q525" s="76"/>
      <c r="R525" s="76"/>
      <c r="S525" s="76"/>
      <c r="T525" s="76"/>
      <c r="U525" s="76"/>
      <c r="V525" s="76"/>
      <c r="W525" s="76">
        <v>0</v>
      </c>
      <c r="X525" s="76">
        <v>0</v>
      </c>
      <c r="Y525" s="195">
        <f t="shared" si="24"/>
        <v>0</v>
      </c>
      <c r="Z525" s="76">
        <f t="shared" si="25"/>
        <v>0</v>
      </c>
      <c r="AA525" s="76" t="str">
        <f t="shared" si="26"/>
        <v>+</v>
      </c>
    </row>
    <row r="526" spans="2:27" x14ac:dyDescent="0.3">
      <c r="B526" s="76" t="s">
        <v>1650</v>
      </c>
      <c r="C526" s="76" t="s">
        <v>228</v>
      </c>
      <c r="D526" s="76" t="s">
        <v>233</v>
      </c>
      <c r="E526" s="76" t="s">
        <v>106</v>
      </c>
      <c r="F526" s="76" t="s">
        <v>106</v>
      </c>
      <c r="G526" s="76" t="s">
        <v>106</v>
      </c>
      <c r="H526" s="76" t="s">
        <v>106</v>
      </c>
      <c r="I526" s="76" t="s">
        <v>106</v>
      </c>
      <c r="J526" s="76" t="s">
        <v>106</v>
      </c>
      <c r="K526" s="76" t="s">
        <v>106</v>
      </c>
      <c r="L526" s="76" t="s">
        <v>106</v>
      </c>
      <c r="M526" s="76" t="s">
        <v>106</v>
      </c>
      <c r="N526" s="76" t="s">
        <v>106</v>
      </c>
      <c r="O526" s="76" t="s">
        <v>106</v>
      </c>
      <c r="P526" s="76">
        <v>0</v>
      </c>
      <c r="Q526" s="76"/>
      <c r="R526" s="76"/>
      <c r="S526" s="76"/>
      <c r="T526" s="76"/>
      <c r="U526" s="76"/>
      <c r="V526" s="76"/>
      <c r="W526" s="76">
        <v>0</v>
      </c>
      <c r="X526" s="76">
        <v>0</v>
      </c>
      <c r="Y526" s="195">
        <f t="shared" si="24"/>
        <v>0</v>
      </c>
      <c r="Z526" s="76">
        <f t="shared" si="25"/>
        <v>0</v>
      </c>
      <c r="AA526" s="76" t="str">
        <f t="shared" si="26"/>
        <v>+</v>
      </c>
    </row>
    <row r="527" spans="2:27" x14ac:dyDescent="0.3">
      <c r="B527" s="76" t="s">
        <v>1646</v>
      </c>
      <c r="C527" s="76" t="s">
        <v>287</v>
      </c>
      <c r="D527" s="76" t="s">
        <v>336</v>
      </c>
      <c r="E527" s="76" t="s">
        <v>106</v>
      </c>
      <c r="F527" s="76" t="s">
        <v>106</v>
      </c>
      <c r="G527" s="76" t="s">
        <v>106</v>
      </c>
      <c r="H527" s="76" t="s">
        <v>106</v>
      </c>
      <c r="I527" s="76" t="s">
        <v>106</v>
      </c>
      <c r="J527" s="76" t="s">
        <v>106</v>
      </c>
      <c r="K527" s="76" t="s">
        <v>106</v>
      </c>
      <c r="L527" s="76" t="s">
        <v>106</v>
      </c>
      <c r="M527" s="76" t="s">
        <v>966</v>
      </c>
      <c r="N527" s="76" t="s">
        <v>106</v>
      </c>
      <c r="O527" s="76" t="s">
        <v>106</v>
      </c>
      <c r="P527" s="76">
        <v>0</v>
      </c>
      <c r="Q527" s="76"/>
      <c r="R527" s="76"/>
      <c r="S527" s="76"/>
      <c r="T527" s="76"/>
      <c r="U527" s="76"/>
      <c r="V527" s="76"/>
      <c r="W527" s="76">
        <v>0</v>
      </c>
      <c r="X527" s="76">
        <v>0</v>
      </c>
      <c r="Y527" s="195">
        <f t="shared" si="24"/>
        <v>0</v>
      </c>
      <c r="Z527" s="76">
        <f t="shared" si="25"/>
        <v>0</v>
      </c>
      <c r="AA527" s="76" t="str">
        <f t="shared" si="26"/>
        <v>+</v>
      </c>
    </row>
    <row r="528" spans="2:27" x14ac:dyDescent="0.3">
      <c r="B528" s="76" t="s">
        <v>1647</v>
      </c>
      <c r="C528" s="76" t="s">
        <v>287</v>
      </c>
      <c r="D528" s="76" t="s">
        <v>267</v>
      </c>
      <c r="E528" s="76" t="s">
        <v>106</v>
      </c>
      <c r="F528" s="76" t="s">
        <v>106</v>
      </c>
      <c r="G528" s="76" t="s">
        <v>106</v>
      </c>
      <c r="H528" s="76" t="s">
        <v>106</v>
      </c>
      <c r="I528" s="76" t="s">
        <v>106</v>
      </c>
      <c r="J528" s="76" t="s">
        <v>966</v>
      </c>
      <c r="K528" s="76" t="s">
        <v>106</v>
      </c>
      <c r="L528" s="76" t="s">
        <v>106</v>
      </c>
      <c r="M528" s="76" t="s">
        <v>106</v>
      </c>
      <c r="N528" s="76" t="s">
        <v>106</v>
      </c>
      <c r="O528" s="76" t="s">
        <v>106</v>
      </c>
      <c r="P528" s="76">
        <v>0</v>
      </c>
      <c r="Q528" s="76"/>
      <c r="R528" s="76"/>
      <c r="S528" s="76"/>
      <c r="T528" s="76"/>
      <c r="U528" s="76"/>
      <c r="V528" s="76"/>
      <c r="W528" s="76">
        <v>0</v>
      </c>
      <c r="X528" s="76">
        <v>0</v>
      </c>
      <c r="Y528" s="195">
        <f t="shared" si="24"/>
        <v>0</v>
      </c>
      <c r="Z528" s="76">
        <f t="shared" si="25"/>
        <v>0</v>
      </c>
      <c r="AA528" s="76" t="str">
        <f t="shared" si="26"/>
        <v>+</v>
      </c>
    </row>
    <row r="529" spans="2:27" x14ac:dyDescent="0.3">
      <c r="B529" s="76" t="s">
        <v>1652</v>
      </c>
      <c r="C529" s="76" t="s">
        <v>228</v>
      </c>
      <c r="D529" s="76" t="s">
        <v>267</v>
      </c>
      <c r="E529" s="76" t="s">
        <v>106</v>
      </c>
      <c r="F529" s="76" t="s">
        <v>106</v>
      </c>
      <c r="G529" s="76" t="s">
        <v>106</v>
      </c>
      <c r="H529" s="76" t="s">
        <v>106</v>
      </c>
      <c r="I529" s="76" t="s">
        <v>106</v>
      </c>
      <c r="J529" s="76" t="s">
        <v>966</v>
      </c>
      <c r="K529" s="76" t="s">
        <v>106</v>
      </c>
      <c r="L529" s="76" t="s">
        <v>106</v>
      </c>
      <c r="M529" s="76" t="s">
        <v>106</v>
      </c>
      <c r="N529" s="76" t="s">
        <v>106</v>
      </c>
      <c r="O529" s="76" t="s">
        <v>106</v>
      </c>
      <c r="P529" s="76">
        <v>0</v>
      </c>
      <c r="Q529" s="76"/>
      <c r="R529" s="76"/>
      <c r="S529" s="76"/>
      <c r="T529" s="76"/>
      <c r="U529" s="76"/>
      <c r="V529" s="76"/>
      <c r="W529" s="76">
        <v>0</v>
      </c>
      <c r="X529" s="76">
        <v>0</v>
      </c>
      <c r="Y529" s="195">
        <f t="shared" si="24"/>
        <v>0</v>
      </c>
      <c r="Z529" s="76">
        <f t="shared" si="25"/>
        <v>0</v>
      </c>
      <c r="AA529" s="76" t="str">
        <f t="shared" si="26"/>
        <v>+</v>
      </c>
    </row>
    <row r="530" spans="2:27" x14ac:dyDescent="0.3">
      <c r="B530" s="76" t="s">
        <v>1654</v>
      </c>
      <c r="C530" s="76" t="s">
        <v>247</v>
      </c>
      <c r="D530" s="76" t="s">
        <v>233</v>
      </c>
      <c r="E530" s="76" t="s">
        <v>106</v>
      </c>
      <c r="F530" s="76" t="s">
        <v>106</v>
      </c>
      <c r="G530" s="76" t="s">
        <v>106</v>
      </c>
      <c r="H530" s="76" t="s">
        <v>106</v>
      </c>
      <c r="I530" s="76" t="s">
        <v>106</v>
      </c>
      <c r="J530" s="76" t="s">
        <v>106</v>
      </c>
      <c r="K530" s="76" t="s">
        <v>106</v>
      </c>
      <c r="L530" s="76" t="s">
        <v>106</v>
      </c>
      <c r="M530" s="76" t="s">
        <v>106</v>
      </c>
      <c r="N530" s="76" t="s">
        <v>106</v>
      </c>
      <c r="O530" s="76" t="s">
        <v>106</v>
      </c>
      <c r="P530" s="76">
        <v>0</v>
      </c>
      <c r="Q530" s="76"/>
      <c r="R530" s="76"/>
      <c r="S530" s="76"/>
      <c r="T530" s="76"/>
      <c r="U530" s="76"/>
      <c r="V530" s="76"/>
      <c r="W530" s="76">
        <v>0</v>
      </c>
      <c r="X530" s="76">
        <v>0</v>
      </c>
      <c r="Y530" s="195">
        <f t="shared" si="24"/>
        <v>0</v>
      </c>
      <c r="Z530" s="76">
        <f t="shared" si="25"/>
        <v>0</v>
      </c>
      <c r="AA530" s="76" t="str">
        <f t="shared" si="26"/>
        <v>+</v>
      </c>
    </row>
  </sheetData>
  <mergeCells count="1">
    <mergeCell ref="AC2:AJ2"/>
  </mergeCells>
  <conditionalFormatting sqref="I4:I530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4:W530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1:Z1048576 J1:U1048576">
    <cfRule type="cellIs" dxfId="36" priority="1" operator="equal">
      <formula>"bye"</formula>
    </cfRule>
  </conditionalFormatting>
  <hyperlinks>
    <hyperlink ref="AC2" r:id="rId1" xr:uid="{8564641B-34AB-4503-BAFB-6E33CACBEF01}"/>
  </hyperlinks>
  <pageMargins left="0.7" right="0.7" top="0.75" bottom="0.75" header="0.3" footer="0.3"/>
  <pageSetup orientation="portrait"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operator="containsText" id="{F6851077-0AEC-43DD-B4BE-2F637E21E803}">
            <xm:f>NOT(ISERROR(SEARCH("-",AA1)))</xm:f>
            <xm:f>"-"</xm:f>
            <x14:dxf>
              <font>
                <b/>
                <i val="0"/>
                <color rgb="FF00B050"/>
              </font>
            </x14:dxf>
          </x14:cfRule>
          <x14:cfRule type="containsText" priority="3" operator="containsText" id="{516CEE2D-FC59-424B-ACA7-670E6083385A}">
            <xm:f>NOT(ISERROR(SEARCH("+",AA1)))</xm:f>
            <xm:f>"+"</xm:f>
            <x14:dxf>
              <font>
                <b/>
                <i val="0"/>
                <color rgb="FFFF0000"/>
              </font>
            </x14:dxf>
          </x14:cfRule>
          <x14:cfRule type="containsText" priority="4" operator="containsText" id="{A70164F7-319C-45D9-A1BB-9A327140C089}">
            <xm:f>NOT(ISERROR(SEARCH("Lock",AA1)))</xm:f>
            <xm:f>"Lock"</xm:f>
            <x14:dxf>
              <font>
                <b/>
                <i val="0"/>
              </font>
              <fill>
                <patternFill>
                  <bgColor theme="7"/>
                </patternFill>
              </fill>
            </x14:dxf>
          </x14:cfRule>
          <xm:sqref>AA1:AA1048576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EC87FC-6646-4EA8-99B0-BD2A502F0B52}">
  <sheetPr codeName="Sheet12"/>
  <dimension ref="A1:AG144"/>
  <sheetViews>
    <sheetView workbookViewId="0">
      <selection activeCell="AA110" sqref="AA110:AA144"/>
    </sheetView>
  </sheetViews>
  <sheetFormatPr defaultRowHeight="14.4" x14ac:dyDescent="0.3"/>
  <cols>
    <col min="1" max="1" width="6.21875" bestFit="1" customWidth="1"/>
    <col min="2" max="2" width="11.88671875" style="43" customWidth="1"/>
    <col min="3" max="3" width="20.77734375" style="43" customWidth="1"/>
    <col min="4" max="4" width="5.44140625" style="43" bestFit="1" customWidth="1"/>
    <col min="5" max="5" width="7.88671875" style="43" bestFit="1" customWidth="1"/>
    <col min="6" max="7" width="4.88671875" style="43" bestFit="1" customWidth="1"/>
    <col min="8" max="8" width="6.77734375" style="43" bestFit="1" customWidth="1"/>
    <col min="9" max="9" width="7.6640625" style="43" bestFit="1" customWidth="1"/>
    <col min="10" max="10" width="8.5546875" style="43" bestFit="1" customWidth="1"/>
    <col min="11" max="11" width="7.77734375" style="43" bestFit="1" customWidth="1"/>
    <col min="12" max="12" width="8.77734375" style="43" bestFit="1" customWidth="1"/>
    <col min="13" max="13" width="8" style="43" bestFit="1" customWidth="1"/>
    <col min="14" max="15" width="8.21875" style="43" bestFit="1" customWidth="1"/>
    <col min="16" max="16" width="7.77734375" style="43" bestFit="1" customWidth="1"/>
    <col min="17" max="21" width="8.21875" style="43" bestFit="1" customWidth="1"/>
    <col min="22" max="22" width="5.109375" style="43" bestFit="1" customWidth="1"/>
    <col min="23" max="23" width="4.77734375" style="43" bestFit="1" customWidth="1"/>
    <col min="24" max="24" width="4.88671875" style="43" bestFit="1" customWidth="1"/>
    <col min="25" max="25" width="7.44140625" style="43" bestFit="1" customWidth="1"/>
    <col min="26" max="26" width="7.77734375" style="43" bestFit="1" customWidth="1"/>
    <col min="27" max="27" width="8.88671875" style="219" bestFit="1" customWidth="1"/>
    <col min="28" max="29" width="8.109375" customWidth="1"/>
    <col min="30" max="33" width="7.44140625" customWidth="1"/>
  </cols>
  <sheetData>
    <row r="1" spans="1:33" ht="15" thickBot="1" x14ac:dyDescent="0.35">
      <c r="A1" s="3" t="s">
        <v>85</v>
      </c>
      <c r="B1" s="192">
        <v>1</v>
      </c>
      <c r="C1" s="187">
        <v>2</v>
      </c>
      <c r="D1" s="204"/>
      <c r="E1" s="205">
        <v>4</v>
      </c>
      <c r="F1" s="206">
        <v>5</v>
      </c>
      <c r="G1" s="207">
        <v>6</v>
      </c>
      <c r="H1" s="208">
        <v>7</v>
      </c>
      <c r="I1" s="209">
        <v>8</v>
      </c>
      <c r="J1" s="210">
        <v>9</v>
      </c>
      <c r="K1" s="211">
        <v>10</v>
      </c>
      <c r="L1" s="14">
        <v>11</v>
      </c>
      <c r="M1" s="15">
        <v>12</v>
      </c>
      <c r="N1" s="16">
        <v>13</v>
      </c>
      <c r="O1" s="17">
        <v>14</v>
      </c>
      <c r="P1" s="18">
        <v>15</v>
      </c>
      <c r="Q1" s="193">
        <v>16</v>
      </c>
      <c r="R1" s="187">
        <v>17</v>
      </c>
      <c r="S1" s="5">
        <v>18</v>
      </c>
      <c r="T1" s="7">
        <v>19</v>
      </c>
      <c r="U1" s="8">
        <v>20</v>
      </c>
      <c r="V1" s="9">
        <v>21</v>
      </c>
      <c r="W1" s="10">
        <v>22</v>
      </c>
      <c r="X1" s="11">
        <v>23</v>
      </c>
      <c r="Y1" s="12">
        <v>24</v>
      </c>
      <c r="Z1" s="13">
        <v>25</v>
      </c>
      <c r="AA1" s="220">
        <v>26</v>
      </c>
    </row>
    <row r="2" spans="1:33" s="43" customFormat="1" ht="29.4" thickBot="1" x14ac:dyDescent="0.35">
      <c r="B2" s="212" t="s">
        <v>762</v>
      </c>
      <c r="C2" s="212" t="s">
        <v>760</v>
      </c>
      <c r="D2" s="213"/>
      <c r="E2" s="213" t="s">
        <v>761</v>
      </c>
      <c r="F2" s="214"/>
      <c r="G2" s="372"/>
      <c r="H2" s="373"/>
      <c r="I2" s="373"/>
      <c r="J2" s="373"/>
      <c r="K2" s="373"/>
      <c r="L2" s="373"/>
      <c r="M2" s="373"/>
      <c r="N2" s="373"/>
      <c r="O2" s="373"/>
      <c r="P2" s="373"/>
      <c r="Q2" s="373"/>
      <c r="R2" s="373"/>
      <c r="S2" s="373"/>
      <c r="T2" s="373"/>
      <c r="U2" s="373"/>
      <c r="V2" s="373"/>
      <c r="W2" s="373"/>
      <c r="X2" s="373"/>
      <c r="Y2" s="373"/>
      <c r="Z2" s="373"/>
      <c r="AA2" s="219"/>
    </row>
    <row r="3" spans="1:33" ht="29.4" customHeight="1" thickBot="1" x14ac:dyDescent="0.35">
      <c r="B3" s="215"/>
      <c r="C3" s="215"/>
      <c r="D3" s="216"/>
      <c r="E3" s="216" t="s">
        <v>735</v>
      </c>
      <c r="F3" s="374" t="s">
        <v>736</v>
      </c>
      <c r="G3" s="375"/>
      <c r="H3" s="375"/>
      <c r="I3" s="375"/>
      <c r="J3" s="375"/>
      <c r="K3" s="375"/>
      <c r="L3" s="375"/>
      <c r="M3" s="375"/>
      <c r="N3" s="375"/>
      <c r="O3" s="375"/>
      <c r="P3" s="376"/>
      <c r="Q3" s="374" t="s">
        <v>737</v>
      </c>
      <c r="R3" s="375"/>
      <c r="S3" s="375"/>
      <c r="T3" s="375"/>
      <c r="U3" s="375"/>
      <c r="V3" s="375"/>
      <c r="W3" s="374" t="s">
        <v>738</v>
      </c>
      <c r="X3" s="375"/>
      <c r="Y3" s="375"/>
      <c r="Z3" s="375"/>
    </row>
    <row r="4" spans="1:33" ht="29.4" thickBot="1" x14ac:dyDescent="0.35">
      <c r="B4" s="217" t="s">
        <v>166</v>
      </c>
      <c r="C4" s="218" t="s">
        <v>213</v>
      </c>
      <c r="D4" s="218"/>
      <c r="E4" s="218" t="s">
        <v>759</v>
      </c>
      <c r="F4" s="218" t="s">
        <v>739</v>
      </c>
      <c r="G4" s="218" t="s">
        <v>740</v>
      </c>
      <c r="H4" s="218" t="s">
        <v>741</v>
      </c>
      <c r="I4" s="218" t="s">
        <v>742</v>
      </c>
      <c r="J4" s="218" t="s">
        <v>743</v>
      </c>
      <c r="K4" s="218" t="s">
        <v>744</v>
      </c>
      <c r="L4" s="218" t="s">
        <v>745</v>
      </c>
      <c r="M4" s="218" t="s">
        <v>746</v>
      </c>
      <c r="N4" s="218" t="s">
        <v>747</v>
      </c>
      <c r="O4" s="218" t="s">
        <v>748</v>
      </c>
      <c r="P4" s="218" t="s">
        <v>749</v>
      </c>
      <c r="Q4" s="218" t="s">
        <v>750</v>
      </c>
      <c r="R4" s="218" t="s">
        <v>751</v>
      </c>
      <c r="S4" s="218" t="s">
        <v>752</v>
      </c>
      <c r="T4" s="218" t="s">
        <v>753</v>
      </c>
      <c r="U4" s="218" t="s">
        <v>754</v>
      </c>
      <c r="V4" s="218" t="s">
        <v>755</v>
      </c>
      <c r="W4" s="218" t="s">
        <v>756</v>
      </c>
      <c r="X4" s="218" t="s">
        <v>757</v>
      </c>
      <c r="Y4" s="218" t="s">
        <v>758</v>
      </c>
      <c r="Z4" s="221" t="s">
        <v>744</v>
      </c>
      <c r="AA4" s="245" t="s">
        <v>797</v>
      </c>
    </row>
    <row r="5" spans="1:33" ht="14.4" customHeight="1" x14ac:dyDescent="0.3">
      <c r="B5" s="246">
        <v>1</v>
      </c>
      <c r="C5" s="76" t="s">
        <v>373</v>
      </c>
      <c r="D5" s="76" t="s">
        <v>773</v>
      </c>
      <c r="E5" s="76">
        <v>11</v>
      </c>
      <c r="F5" s="76">
        <v>216</v>
      </c>
      <c r="G5" s="76">
        <v>1159</v>
      </c>
      <c r="H5" s="76">
        <v>5.4</v>
      </c>
      <c r="I5" s="76">
        <v>557</v>
      </c>
      <c r="J5" s="76">
        <v>2.6</v>
      </c>
      <c r="K5" s="76">
        <v>602</v>
      </c>
      <c r="L5" s="76">
        <v>2.8</v>
      </c>
      <c r="M5" s="76">
        <v>16</v>
      </c>
      <c r="N5" s="76">
        <v>18</v>
      </c>
      <c r="O5" s="76">
        <v>-37</v>
      </c>
      <c r="P5" s="76">
        <v>86</v>
      </c>
      <c r="Q5" s="76">
        <v>31</v>
      </c>
      <c r="R5" s="76">
        <v>6</v>
      </c>
      <c r="S5" s="76">
        <v>4</v>
      </c>
      <c r="T5" s="76">
        <v>2</v>
      </c>
      <c r="U5" s="76">
        <v>1</v>
      </c>
      <c r="V5" s="76">
        <v>86</v>
      </c>
      <c r="W5" s="76">
        <v>40</v>
      </c>
      <c r="X5" s="76">
        <v>48</v>
      </c>
      <c r="Y5" s="76">
        <v>3</v>
      </c>
      <c r="Z5" s="76">
        <v>54</v>
      </c>
      <c r="AA5" s="249">
        <f>(F5/E5)*(G5/F5)</f>
        <v>105.36363636363636</v>
      </c>
      <c r="AC5" s="377" t="s">
        <v>796</v>
      </c>
      <c r="AD5" s="366" t="s">
        <v>795</v>
      </c>
      <c r="AE5" s="367"/>
      <c r="AF5" s="367"/>
      <c r="AG5" s="368"/>
    </row>
    <row r="6" spans="1:33" ht="15" thickBot="1" x14ac:dyDescent="0.35">
      <c r="B6" s="246">
        <v>2</v>
      </c>
      <c r="C6" s="76" t="s">
        <v>405</v>
      </c>
      <c r="D6" s="76" t="s">
        <v>776</v>
      </c>
      <c r="E6" s="76">
        <v>11</v>
      </c>
      <c r="F6" s="76">
        <v>247</v>
      </c>
      <c r="G6" s="76">
        <v>1048</v>
      </c>
      <c r="H6" s="76">
        <v>4.2</v>
      </c>
      <c r="I6" s="76">
        <v>485</v>
      </c>
      <c r="J6" s="76">
        <v>2</v>
      </c>
      <c r="K6" s="76">
        <v>563</v>
      </c>
      <c r="L6" s="76">
        <v>2.2999999999999998</v>
      </c>
      <c r="M6" s="76">
        <v>25</v>
      </c>
      <c r="N6" s="76">
        <v>23</v>
      </c>
      <c r="O6" s="76">
        <v>-50</v>
      </c>
      <c r="P6" s="76">
        <v>29</v>
      </c>
      <c r="Q6" s="76">
        <v>24</v>
      </c>
      <c r="R6" s="76">
        <v>7</v>
      </c>
      <c r="S6" s="76">
        <v>2</v>
      </c>
      <c r="T6" s="76">
        <v>2</v>
      </c>
      <c r="U6" s="76">
        <v>1</v>
      </c>
      <c r="V6" s="76">
        <v>56</v>
      </c>
      <c r="W6" s="76">
        <v>21</v>
      </c>
      <c r="X6" s="76">
        <v>26</v>
      </c>
      <c r="Y6" s="76">
        <v>3</v>
      </c>
      <c r="Z6" s="76">
        <v>30</v>
      </c>
      <c r="AA6" s="250">
        <f t="shared" ref="AA6:AA69" si="0">(F6/E6)*(G6/F6)</f>
        <v>95.272727272727266</v>
      </c>
      <c r="AC6" s="378"/>
      <c r="AD6" s="369"/>
      <c r="AE6" s="370"/>
      <c r="AF6" s="370"/>
      <c r="AG6" s="371"/>
    </row>
    <row r="7" spans="1:33" x14ac:dyDescent="0.3">
      <c r="B7" s="246">
        <v>3</v>
      </c>
      <c r="C7" s="76" t="s">
        <v>455</v>
      </c>
      <c r="D7" s="76" t="s">
        <v>780</v>
      </c>
      <c r="E7" s="76">
        <v>11</v>
      </c>
      <c r="F7" s="76">
        <v>200</v>
      </c>
      <c r="G7" s="76">
        <v>1039</v>
      </c>
      <c r="H7" s="76">
        <v>5.2</v>
      </c>
      <c r="I7" s="76">
        <v>540</v>
      </c>
      <c r="J7" s="76">
        <v>2.7</v>
      </c>
      <c r="K7" s="76">
        <v>499</v>
      </c>
      <c r="L7" s="76">
        <v>2.5</v>
      </c>
      <c r="M7" s="76">
        <v>23</v>
      </c>
      <c r="N7" s="76">
        <v>20</v>
      </c>
      <c r="O7" s="76">
        <v>-47</v>
      </c>
      <c r="P7" s="76">
        <v>41</v>
      </c>
      <c r="Q7" s="76">
        <v>33</v>
      </c>
      <c r="R7" s="76">
        <v>11</v>
      </c>
      <c r="S7" s="76">
        <v>3</v>
      </c>
      <c r="T7" s="76">
        <v>1</v>
      </c>
      <c r="U7" s="76">
        <v>0</v>
      </c>
      <c r="V7" s="76">
        <v>41</v>
      </c>
      <c r="W7" s="76">
        <v>17</v>
      </c>
      <c r="X7" s="76">
        <v>23</v>
      </c>
      <c r="Y7" s="76">
        <v>0</v>
      </c>
      <c r="Z7" s="76">
        <v>48</v>
      </c>
      <c r="AA7" s="250">
        <f t="shared" si="0"/>
        <v>94.454545454545467</v>
      </c>
      <c r="AC7" s="364"/>
      <c r="AD7" s="366"/>
      <c r="AE7" s="367"/>
      <c r="AF7" s="367"/>
      <c r="AG7" s="368"/>
    </row>
    <row r="8" spans="1:33" ht="15" thickBot="1" x14ac:dyDescent="0.35">
      <c r="B8" s="246">
        <v>4</v>
      </c>
      <c r="C8" s="43" t="s">
        <v>293</v>
      </c>
      <c r="D8" s="43" t="s">
        <v>777</v>
      </c>
      <c r="E8" s="43">
        <v>11</v>
      </c>
      <c r="F8" s="43">
        <v>128</v>
      </c>
      <c r="G8" s="43">
        <v>554</v>
      </c>
      <c r="H8" s="43">
        <v>4.3</v>
      </c>
      <c r="I8" s="43">
        <v>369</v>
      </c>
      <c r="J8" s="43">
        <v>2.9</v>
      </c>
      <c r="K8" s="43">
        <v>185</v>
      </c>
      <c r="L8" s="43">
        <v>1.4</v>
      </c>
      <c r="M8" s="43">
        <v>2</v>
      </c>
      <c r="N8" s="43">
        <v>15</v>
      </c>
      <c r="O8" s="43">
        <v>-28</v>
      </c>
      <c r="P8" s="43">
        <v>22</v>
      </c>
      <c r="Q8" s="43">
        <v>12</v>
      </c>
      <c r="R8" s="43">
        <v>3</v>
      </c>
      <c r="S8" s="43">
        <v>1</v>
      </c>
      <c r="T8" s="43">
        <v>1</v>
      </c>
      <c r="U8" s="43">
        <v>1</v>
      </c>
      <c r="V8" s="43">
        <v>71</v>
      </c>
      <c r="W8" s="43">
        <v>80</v>
      </c>
      <c r="X8" s="43">
        <v>98</v>
      </c>
      <c r="Y8" s="43">
        <v>17</v>
      </c>
      <c r="Z8" s="43">
        <v>116</v>
      </c>
      <c r="AA8" s="250">
        <f t="shared" si="0"/>
        <v>50.363636363636367</v>
      </c>
      <c r="AC8" s="365"/>
      <c r="AD8" s="369"/>
      <c r="AE8" s="370"/>
      <c r="AF8" s="370"/>
      <c r="AG8" s="371"/>
    </row>
    <row r="9" spans="1:33" x14ac:dyDescent="0.3">
      <c r="B9" s="246">
        <v>5</v>
      </c>
      <c r="C9" s="76" t="s">
        <v>341</v>
      </c>
      <c r="D9" s="76" t="s">
        <v>783</v>
      </c>
      <c r="E9" s="76">
        <v>11</v>
      </c>
      <c r="F9" s="76">
        <v>224</v>
      </c>
      <c r="G9" s="76">
        <v>992</v>
      </c>
      <c r="H9" s="76">
        <v>4.4000000000000004</v>
      </c>
      <c r="I9" s="76">
        <v>549</v>
      </c>
      <c r="J9" s="76">
        <v>2.5</v>
      </c>
      <c r="K9" s="76">
        <v>443</v>
      </c>
      <c r="L9" s="76">
        <v>2</v>
      </c>
      <c r="M9" s="76">
        <v>7</v>
      </c>
      <c r="N9" s="76">
        <v>24</v>
      </c>
      <c r="O9" s="76">
        <v>-56</v>
      </c>
      <c r="P9" s="76">
        <v>36</v>
      </c>
      <c r="Q9" s="76">
        <v>24</v>
      </c>
      <c r="R9" s="76">
        <v>7</v>
      </c>
      <c r="S9" s="76">
        <v>4</v>
      </c>
      <c r="T9" s="76">
        <v>2</v>
      </c>
      <c r="U9" s="76">
        <v>1</v>
      </c>
      <c r="V9" s="76">
        <v>68</v>
      </c>
      <c r="W9" s="76">
        <v>35</v>
      </c>
      <c r="X9" s="76">
        <v>47</v>
      </c>
      <c r="Y9" s="76">
        <v>1</v>
      </c>
      <c r="Z9" s="76">
        <v>53</v>
      </c>
      <c r="AA9" s="250">
        <f t="shared" si="0"/>
        <v>90.181818181818187</v>
      </c>
    </row>
    <row r="10" spans="1:33" x14ac:dyDescent="0.3">
      <c r="B10" s="246">
        <v>6</v>
      </c>
      <c r="C10" s="76" t="s">
        <v>462</v>
      </c>
      <c r="D10" s="76" t="s">
        <v>763</v>
      </c>
      <c r="E10" s="76">
        <v>11</v>
      </c>
      <c r="F10" s="76">
        <v>177</v>
      </c>
      <c r="G10" s="76">
        <v>734</v>
      </c>
      <c r="H10" s="76">
        <v>4.0999999999999996</v>
      </c>
      <c r="I10" s="76">
        <v>468</v>
      </c>
      <c r="J10" s="76">
        <v>2.6</v>
      </c>
      <c r="K10" s="76">
        <v>266</v>
      </c>
      <c r="L10" s="76">
        <v>1.5</v>
      </c>
      <c r="M10" s="76">
        <v>8</v>
      </c>
      <c r="N10" s="76">
        <v>11</v>
      </c>
      <c r="O10" s="76">
        <v>-28</v>
      </c>
      <c r="P10" s="76">
        <v>51</v>
      </c>
      <c r="Q10" s="76">
        <v>16</v>
      </c>
      <c r="R10" s="76">
        <v>3</v>
      </c>
      <c r="S10" s="76">
        <v>1</v>
      </c>
      <c r="T10" s="76">
        <v>1</v>
      </c>
      <c r="U10" s="76">
        <v>1</v>
      </c>
      <c r="V10" s="76">
        <v>51</v>
      </c>
      <c r="W10" s="76">
        <v>9</v>
      </c>
      <c r="X10" s="76">
        <v>12</v>
      </c>
      <c r="Y10" s="76">
        <v>1</v>
      </c>
      <c r="Z10" s="76">
        <v>21</v>
      </c>
      <c r="AA10" s="250">
        <f t="shared" si="0"/>
        <v>66.72727272727272</v>
      </c>
    </row>
    <row r="11" spans="1:33" x14ac:dyDescent="0.3">
      <c r="B11" s="246">
        <v>7</v>
      </c>
      <c r="C11" s="76" t="s">
        <v>286</v>
      </c>
      <c r="D11" s="76" t="s">
        <v>768</v>
      </c>
      <c r="E11" s="76">
        <v>11</v>
      </c>
      <c r="F11" s="76">
        <v>143</v>
      </c>
      <c r="G11" s="76">
        <v>634</v>
      </c>
      <c r="H11" s="76">
        <v>4.4000000000000004</v>
      </c>
      <c r="I11" s="76">
        <v>358</v>
      </c>
      <c r="J11" s="76">
        <v>2.5</v>
      </c>
      <c r="K11" s="76">
        <v>276</v>
      </c>
      <c r="L11" s="76">
        <v>1.9</v>
      </c>
      <c r="M11" s="76">
        <v>8</v>
      </c>
      <c r="N11" s="76">
        <v>11</v>
      </c>
      <c r="O11" s="76">
        <v>-15</v>
      </c>
      <c r="P11" s="76">
        <v>19</v>
      </c>
      <c r="Q11" s="76">
        <v>15</v>
      </c>
      <c r="R11" s="76">
        <v>4</v>
      </c>
      <c r="S11" s="76">
        <v>1</v>
      </c>
      <c r="T11" s="76">
        <v>1</v>
      </c>
      <c r="U11" s="76">
        <v>0</v>
      </c>
      <c r="V11" s="76">
        <v>49</v>
      </c>
      <c r="W11" s="76">
        <v>58</v>
      </c>
      <c r="X11" s="76">
        <v>73</v>
      </c>
      <c r="Y11" s="76">
        <v>5</v>
      </c>
      <c r="Z11" s="76">
        <v>165</v>
      </c>
      <c r="AA11" s="250">
        <f t="shared" si="0"/>
        <v>57.636363636363633</v>
      </c>
    </row>
    <row r="12" spans="1:33" x14ac:dyDescent="0.3">
      <c r="B12" s="246">
        <v>8</v>
      </c>
      <c r="C12" s="76" t="s">
        <v>365</v>
      </c>
      <c r="D12" s="76" t="s">
        <v>778</v>
      </c>
      <c r="E12" s="76">
        <v>12</v>
      </c>
      <c r="F12" s="76">
        <v>155</v>
      </c>
      <c r="G12" s="76">
        <v>821</v>
      </c>
      <c r="H12" s="76">
        <v>5.3</v>
      </c>
      <c r="I12" s="76">
        <v>478</v>
      </c>
      <c r="J12" s="76">
        <v>3.1</v>
      </c>
      <c r="K12" s="76">
        <v>343</v>
      </c>
      <c r="L12" s="76">
        <v>2.2000000000000002</v>
      </c>
      <c r="M12" s="76">
        <v>9</v>
      </c>
      <c r="N12" s="76">
        <v>16</v>
      </c>
      <c r="O12" s="76">
        <v>-39</v>
      </c>
      <c r="P12" s="76">
        <v>15</v>
      </c>
      <c r="Q12" s="76">
        <v>22</v>
      </c>
      <c r="R12" s="76">
        <v>5</v>
      </c>
      <c r="S12" s="76">
        <v>3</v>
      </c>
      <c r="T12" s="76">
        <v>0</v>
      </c>
      <c r="U12" s="76">
        <v>0</v>
      </c>
      <c r="V12" s="76">
        <v>36</v>
      </c>
      <c r="W12" s="76">
        <v>43</v>
      </c>
      <c r="X12" s="76">
        <v>53</v>
      </c>
      <c r="Y12" s="76">
        <v>4</v>
      </c>
      <c r="Z12" s="76">
        <v>52</v>
      </c>
      <c r="AA12" s="250">
        <f t="shared" si="0"/>
        <v>68.416666666666671</v>
      </c>
    </row>
    <row r="13" spans="1:33" x14ac:dyDescent="0.3">
      <c r="B13" s="246">
        <v>9</v>
      </c>
      <c r="C13" s="247" t="s">
        <v>415</v>
      </c>
      <c r="D13" s="247" t="s">
        <v>790</v>
      </c>
      <c r="E13" s="248">
        <v>11</v>
      </c>
      <c r="F13" s="247">
        <v>136</v>
      </c>
      <c r="G13" s="248">
        <v>761</v>
      </c>
      <c r="H13" s="248">
        <v>5.6</v>
      </c>
      <c r="I13" s="248">
        <v>356</v>
      </c>
      <c r="J13" s="248">
        <v>2.6</v>
      </c>
      <c r="K13" s="248">
        <v>405</v>
      </c>
      <c r="L13" s="248">
        <v>3</v>
      </c>
      <c r="M13" s="248">
        <v>6</v>
      </c>
      <c r="N13" s="248">
        <v>13</v>
      </c>
      <c r="O13" s="248">
        <v>-41</v>
      </c>
      <c r="P13" s="247">
        <v>57</v>
      </c>
      <c r="Q13" s="248">
        <v>23</v>
      </c>
      <c r="R13" s="248">
        <v>6</v>
      </c>
      <c r="S13" s="248">
        <v>3</v>
      </c>
      <c r="T13" s="248">
        <v>3</v>
      </c>
      <c r="U13" s="248">
        <v>2</v>
      </c>
      <c r="V13" s="247">
        <v>57</v>
      </c>
      <c r="W13" s="248">
        <v>23</v>
      </c>
      <c r="X13" s="248">
        <v>33</v>
      </c>
      <c r="Y13" s="248">
        <v>4</v>
      </c>
      <c r="Z13" s="248">
        <v>19</v>
      </c>
      <c r="AA13" s="250">
        <f t="shared" si="0"/>
        <v>69.181818181818187</v>
      </c>
    </row>
    <row r="14" spans="1:33" x14ac:dyDescent="0.3">
      <c r="B14" s="246">
        <v>10</v>
      </c>
      <c r="C14" s="76" t="s">
        <v>428</v>
      </c>
      <c r="D14" s="76" t="s">
        <v>765</v>
      </c>
      <c r="E14" s="76">
        <v>11</v>
      </c>
      <c r="F14" s="76">
        <v>177</v>
      </c>
      <c r="G14" s="76">
        <v>900</v>
      </c>
      <c r="H14" s="76">
        <v>5.0999999999999996</v>
      </c>
      <c r="I14" s="76">
        <v>571</v>
      </c>
      <c r="J14" s="76">
        <v>3.2</v>
      </c>
      <c r="K14" s="76">
        <v>329</v>
      </c>
      <c r="L14" s="76">
        <v>1.9</v>
      </c>
      <c r="M14" s="76">
        <v>9</v>
      </c>
      <c r="N14" s="76">
        <v>16</v>
      </c>
      <c r="O14" s="76">
        <v>-22</v>
      </c>
      <c r="P14" s="76">
        <v>15</v>
      </c>
      <c r="Q14" s="76">
        <v>26</v>
      </c>
      <c r="R14" s="76">
        <v>7</v>
      </c>
      <c r="S14" s="76">
        <v>1</v>
      </c>
      <c r="T14" s="76">
        <v>0</v>
      </c>
      <c r="U14" s="76">
        <v>0</v>
      </c>
      <c r="V14" s="76">
        <v>35</v>
      </c>
      <c r="W14" s="76">
        <v>15</v>
      </c>
      <c r="X14" s="76">
        <v>18</v>
      </c>
      <c r="Y14" s="76">
        <v>0</v>
      </c>
      <c r="Z14" s="76">
        <v>13</v>
      </c>
      <c r="AA14" s="250">
        <f t="shared" si="0"/>
        <v>81.818181818181813</v>
      </c>
    </row>
    <row r="15" spans="1:33" x14ac:dyDescent="0.3">
      <c r="B15" s="246">
        <v>11</v>
      </c>
      <c r="C15" s="76" t="s">
        <v>397</v>
      </c>
      <c r="D15" s="76" t="s">
        <v>782</v>
      </c>
      <c r="E15" s="76">
        <v>11</v>
      </c>
      <c r="F15" s="76">
        <v>178</v>
      </c>
      <c r="G15" s="76">
        <v>841</v>
      </c>
      <c r="H15" s="76">
        <v>4.7</v>
      </c>
      <c r="I15" s="76">
        <v>450</v>
      </c>
      <c r="J15" s="76">
        <v>2.5</v>
      </c>
      <c r="K15" s="76">
        <v>384</v>
      </c>
      <c r="L15" s="76">
        <v>2.1</v>
      </c>
      <c r="M15" s="76">
        <v>10</v>
      </c>
      <c r="N15" s="76">
        <v>21</v>
      </c>
      <c r="O15" s="76">
        <v>-44</v>
      </c>
      <c r="P15" s="76">
        <v>81</v>
      </c>
      <c r="Q15" s="76">
        <v>23</v>
      </c>
      <c r="R15" s="76">
        <v>3</v>
      </c>
      <c r="S15" s="76">
        <v>3</v>
      </c>
      <c r="T15" s="76">
        <v>2</v>
      </c>
      <c r="U15" s="76">
        <v>2</v>
      </c>
      <c r="V15" s="76">
        <v>81</v>
      </c>
      <c r="W15" s="76">
        <v>26</v>
      </c>
      <c r="X15" s="76">
        <v>39</v>
      </c>
      <c r="Y15" s="76">
        <v>7</v>
      </c>
      <c r="Z15" s="76">
        <v>26</v>
      </c>
      <c r="AA15" s="250">
        <f t="shared" si="0"/>
        <v>76.454545454545453</v>
      </c>
    </row>
    <row r="16" spans="1:33" x14ac:dyDescent="0.3">
      <c r="B16" s="246">
        <v>12</v>
      </c>
      <c r="C16" s="76" t="s">
        <v>322</v>
      </c>
      <c r="D16" s="76" t="s">
        <v>781</v>
      </c>
      <c r="E16" s="76">
        <v>10</v>
      </c>
      <c r="F16" s="76">
        <v>158</v>
      </c>
      <c r="G16" s="76">
        <v>605</v>
      </c>
      <c r="H16" s="76">
        <v>3.8</v>
      </c>
      <c r="I16" s="76">
        <v>376</v>
      </c>
      <c r="J16" s="76">
        <v>2.4</v>
      </c>
      <c r="K16" s="76">
        <v>229</v>
      </c>
      <c r="L16" s="76">
        <v>1.4</v>
      </c>
      <c r="M16" s="76">
        <v>7</v>
      </c>
      <c r="N16" s="76">
        <v>13</v>
      </c>
      <c r="O16" s="76">
        <v>-28</v>
      </c>
      <c r="P16" s="76">
        <v>14</v>
      </c>
      <c r="Q16" s="76">
        <v>12</v>
      </c>
      <c r="R16" s="76">
        <v>3</v>
      </c>
      <c r="S16" s="76">
        <v>1</v>
      </c>
      <c r="T16" s="76">
        <v>0</v>
      </c>
      <c r="U16" s="76">
        <v>0</v>
      </c>
      <c r="V16" s="76">
        <v>31</v>
      </c>
      <c r="W16" s="76">
        <v>41</v>
      </c>
      <c r="X16" s="76">
        <v>53</v>
      </c>
      <c r="Y16" s="76">
        <v>9</v>
      </c>
      <c r="Z16" s="76">
        <v>78</v>
      </c>
      <c r="AA16" s="250">
        <f t="shared" si="0"/>
        <v>60.5</v>
      </c>
    </row>
    <row r="17" spans="2:27" x14ac:dyDescent="0.3">
      <c r="B17" s="246">
        <v>13</v>
      </c>
      <c r="C17" s="76" t="s">
        <v>382</v>
      </c>
      <c r="D17" s="76" t="s">
        <v>784</v>
      </c>
      <c r="E17" s="76">
        <v>11</v>
      </c>
      <c r="F17" s="76">
        <v>151</v>
      </c>
      <c r="G17" s="76">
        <v>680</v>
      </c>
      <c r="H17" s="76">
        <v>4.5</v>
      </c>
      <c r="I17" s="76">
        <v>329</v>
      </c>
      <c r="J17" s="76">
        <v>2.2000000000000002</v>
      </c>
      <c r="K17" s="76">
        <v>351</v>
      </c>
      <c r="L17" s="76">
        <v>2.2999999999999998</v>
      </c>
      <c r="M17" s="76">
        <v>18</v>
      </c>
      <c r="N17" s="76">
        <v>15</v>
      </c>
      <c r="O17" s="76">
        <v>-34</v>
      </c>
      <c r="P17" s="76">
        <v>31</v>
      </c>
      <c r="Q17" s="76">
        <v>18</v>
      </c>
      <c r="R17" s="76">
        <v>4</v>
      </c>
      <c r="S17" s="76">
        <v>3</v>
      </c>
      <c r="T17" s="76">
        <v>1</v>
      </c>
      <c r="U17" s="76">
        <v>0</v>
      </c>
      <c r="V17" s="76">
        <v>49</v>
      </c>
      <c r="W17" s="76">
        <v>50</v>
      </c>
      <c r="X17" s="76">
        <v>59</v>
      </c>
      <c r="Y17" s="76">
        <v>5</v>
      </c>
      <c r="Z17" s="76">
        <v>96</v>
      </c>
      <c r="AA17" s="250">
        <f t="shared" si="0"/>
        <v>61.818181818181813</v>
      </c>
    </row>
    <row r="18" spans="2:27" x14ac:dyDescent="0.3">
      <c r="B18" s="246">
        <v>14</v>
      </c>
      <c r="C18" s="43" t="s">
        <v>485</v>
      </c>
      <c r="D18" s="43" t="s">
        <v>767</v>
      </c>
      <c r="E18" s="43">
        <v>10</v>
      </c>
      <c r="F18" s="43">
        <v>135</v>
      </c>
      <c r="G18" s="43">
        <v>613</v>
      </c>
      <c r="H18" s="43">
        <v>4.5</v>
      </c>
      <c r="I18" s="43">
        <v>355</v>
      </c>
      <c r="J18" s="43">
        <v>2.6</v>
      </c>
      <c r="K18" s="43">
        <v>258</v>
      </c>
      <c r="L18" s="43">
        <v>1.9</v>
      </c>
      <c r="M18" s="43">
        <v>7</v>
      </c>
      <c r="N18" s="43">
        <v>21</v>
      </c>
      <c r="O18" s="43">
        <v>-59</v>
      </c>
      <c r="P18" s="43">
        <v>74</v>
      </c>
      <c r="Q18" s="43">
        <v>19</v>
      </c>
      <c r="R18" s="43">
        <v>5</v>
      </c>
      <c r="S18" s="43">
        <v>3</v>
      </c>
      <c r="T18" s="43">
        <v>2</v>
      </c>
      <c r="U18" s="43">
        <v>2</v>
      </c>
      <c r="V18" s="43">
        <v>74</v>
      </c>
      <c r="W18" s="43">
        <v>19</v>
      </c>
      <c r="X18" s="43">
        <v>25</v>
      </c>
      <c r="Y18" s="43">
        <v>1</v>
      </c>
      <c r="Z18" s="43">
        <v>13</v>
      </c>
      <c r="AA18" s="250">
        <f t="shared" si="0"/>
        <v>61.3</v>
      </c>
    </row>
    <row r="19" spans="2:27" x14ac:dyDescent="0.3">
      <c r="B19" s="246">
        <v>15</v>
      </c>
      <c r="C19" s="76" t="s">
        <v>384</v>
      </c>
      <c r="D19" s="76" t="s">
        <v>788</v>
      </c>
      <c r="E19" s="76">
        <v>11</v>
      </c>
      <c r="F19" s="76">
        <v>133</v>
      </c>
      <c r="G19" s="76">
        <v>728</v>
      </c>
      <c r="H19" s="76">
        <v>5.5</v>
      </c>
      <c r="I19" s="76">
        <v>418</v>
      </c>
      <c r="J19" s="76">
        <v>3.1</v>
      </c>
      <c r="K19" s="76">
        <v>310</v>
      </c>
      <c r="L19" s="76">
        <v>2.2999999999999998</v>
      </c>
      <c r="M19" s="76">
        <v>13</v>
      </c>
      <c r="N19" s="76">
        <v>19</v>
      </c>
      <c r="O19" s="76">
        <v>-39</v>
      </c>
      <c r="P19" s="76">
        <v>7</v>
      </c>
      <c r="Q19" s="76">
        <v>18</v>
      </c>
      <c r="R19" s="76">
        <v>6</v>
      </c>
      <c r="S19" s="76">
        <v>4</v>
      </c>
      <c r="T19" s="76">
        <v>3</v>
      </c>
      <c r="U19" s="76">
        <v>0</v>
      </c>
      <c r="V19" s="76">
        <v>49</v>
      </c>
      <c r="W19" s="76">
        <v>22</v>
      </c>
      <c r="X19" s="76">
        <v>31</v>
      </c>
      <c r="Y19" s="76">
        <v>4</v>
      </c>
      <c r="Z19" s="76">
        <v>24</v>
      </c>
      <c r="AA19" s="250">
        <f t="shared" si="0"/>
        <v>66.181818181818187</v>
      </c>
    </row>
    <row r="20" spans="2:27" x14ac:dyDescent="0.3">
      <c r="B20" s="246">
        <v>16</v>
      </c>
      <c r="C20" s="76" t="s">
        <v>393</v>
      </c>
      <c r="D20" s="76" t="s">
        <v>793</v>
      </c>
      <c r="E20" s="76">
        <v>11</v>
      </c>
      <c r="F20" s="76">
        <v>180</v>
      </c>
      <c r="G20" s="76">
        <v>788</v>
      </c>
      <c r="H20" s="76">
        <v>4.4000000000000004</v>
      </c>
      <c r="I20" s="76">
        <v>359</v>
      </c>
      <c r="J20" s="76">
        <v>2</v>
      </c>
      <c r="K20" s="76">
        <v>429</v>
      </c>
      <c r="L20" s="76">
        <v>2.4</v>
      </c>
      <c r="M20" s="76">
        <v>23</v>
      </c>
      <c r="N20" s="76">
        <v>26</v>
      </c>
      <c r="O20" s="76">
        <v>-58</v>
      </c>
      <c r="P20" s="76">
        <v>75</v>
      </c>
      <c r="Q20" s="76">
        <v>20</v>
      </c>
      <c r="R20" s="76">
        <v>6</v>
      </c>
      <c r="S20" s="76">
        <v>3</v>
      </c>
      <c r="T20" s="76">
        <v>2</v>
      </c>
      <c r="U20" s="76">
        <v>1</v>
      </c>
      <c r="V20" s="76">
        <v>75</v>
      </c>
      <c r="W20" s="76">
        <v>27</v>
      </c>
      <c r="X20" s="76">
        <v>36</v>
      </c>
      <c r="Y20" s="76">
        <v>2</v>
      </c>
      <c r="Z20" s="76">
        <v>39</v>
      </c>
      <c r="AA20" s="250">
        <f t="shared" si="0"/>
        <v>71.63636363636364</v>
      </c>
    </row>
    <row r="21" spans="2:27" x14ac:dyDescent="0.3">
      <c r="B21" s="246">
        <v>17</v>
      </c>
      <c r="C21" s="76" t="s">
        <v>303</v>
      </c>
      <c r="D21" s="76" t="s">
        <v>794</v>
      </c>
      <c r="E21" s="76">
        <v>10</v>
      </c>
      <c r="F21" s="76">
        <v>135</v>
      </c>
      <c r="G21" s="76">
        <v>462</v>
      </c>
      <c r="H21" s="76">
        <v>3.4</v>
      </c>
      <c r="I21" s="76">
        <v>261</v>
      </c>
      <c r="J21" s="76">
        <v>1.9</v>
      </c>
      <c r="K21" s="76">
        <v>201</v>
      </c>
      <c r="L21" s="76">
        <v>1.5</v>
      </c>
      <c r="M21" s="76">
        <v>4</v>
      </c>
      <c r="N21" s="76">
        <v>13</v>
      </c>
      <c r="O21" s="76">
        <v>-22</v>
      </c>
      <c r="P21" s="76">
        <v>1</v>
      </c>
      <c r="Q21" s="76">
        <v>11</v>
      </c>
      <c r="R21" s="76">
        <v>0</v>
      </c>
      <c r="S21" s="76">
        <v>0</v>
      </c>
      <c r="T21" s="76">
        <v>0</v>
      </c>
      <c r="U21" s="76">
        <v>0</v>
      </c>
      <c r="V21" s="76">
        <v>17</v>
      </c>
      <c r="W21" s="76">
        <v>43</v>
      </c>
      <c r="X21" s="76">
        <v>50</v>
      </c>
      <c r="Y21" s="76">
        <v>5</v>
      </c>
      <c r="Z21" s="76">
        <v>96</v>
      </c>
      <c r="AA21" s="250">
        <f t="shared" si="0"/>
        <v>46.199999999999996</v>
      </c>
    </row>
    <row r="22" spans="2:27" x14ac:dyDescent="0.3">
      <c r="B22" s="246">
        <v>18</v>
      </c>
      <c r="C22" s="76" t="s">
        <v>453</v>
      </c>
      <c r="D22" s="76" t="s">
        <v>791</v>
      </c>
      <c r="E22" s="76">
        <v>11</v>
      </c>
      <c r="F22" s="76">
        <v>131</v>
      </c>
      <c r="G22" s="76">
        <v>677</v>
      </c>
      <c r="H22" s="76">
        <v>5.2</v>
      </c>
      <c r="I22" s="76">
        <v>481</v>
      </c>
      <c r="J22" s="76">
        <v>3.7</v>
      </c>
      <c r="K22" s="76">
        <v>196</v>
      </c>
      <c r="L22" s="76">
        <v>1.5</v>
      </c>
      <c r="M22" s="76">
        <v>8</v>
      </c>
      <c r="N22" s="76">
        <v>13</v>
      </c>
      <c r="O22" s="76">
        <v>-15</v>
      </c>
      <c r="P22" s="76">
        <v>32</v>
      </c>
      <c r="Q22" s="76">
        <v>18</v>
      </c>
      <c r="R22" s="76">
        <v>6</v>
      </c>
      <c r="S22" s="76">
        <v>3</v>
      </c>
      <c r="T22" s="76">
        <v>1</v>
      </c>
      <c r="U22" s="76">
        <v>0</v>
      </c>
      <c r="V22" s="76">
        <v>41</v>
      </c>
      <c r="W22" s="76">
        <v>16</v>
      </c>
      <c r="X22" s="76">
        <v>24</v>
      </c>
      <c r="Y22" s="76">
        <v>5</v>
      </c>
      <c r="Z22" s="76">
        <v>25</v>
      </c>
      <c r="AA22" s="250">
        <f t="shared" si="0"/>
        <v>61.54545454545454</v>
      </c>
    </row>
    <row r="23" spans="2:27" x14ac:dyDescent="0.3">
      <c r="B23" s="246">
        <v>19</v>
      </c>
      <c r="C23" s="76" t="s">
        <v>358</v>
      </c>
      <c r="D23" s="76" t="s">
        <v>775</v>
      </c>
      <c r="E23" s="76">
        <v>12</v>
      </c>
      <c r="F23" s="76">
        <v>130</v>
      </c>
      <c r="G23" s="76">
        <v>476</v>
      </c>
      <c r="H23" s="76">
        <v>3.7</v>
      </c>
      <c r="I23" s="76">
        <v>279</v>
      </c>
      <c r="J23" s="76">
        <v>2.1</v>
      </c>
      <c r="K23" s="76">
        <v>197</v>
      </c>
      <c r="L23" s="76">
        <v>1.5</v>
      </c>
      <c r="M23" s="76">
        <v>5</v>
      </c>
      <c r="N23" s="76">
        <v>9</v>
      </c>
      <c r="O23" s="76">
        <v>-26</v>
      </c>
      <c r="P23" s="76">
        <v>1</v>
      </c>
      <c r="Q23" s="76">
        <v>10</v>
      </c>
      <c r="R23" s="76">
        <v>1</v>
      </c>
      <c r="S23" s="76">
        <v>0</v>
      </c>
      <c r="T23" s="76">
        <v>0</v>
      </c>
      <c r="U23" s="76">
        <v>0</v>
      </c>
      <c r="V23" s="76">
        <v>20</v>
      </c>
      <c r="W23" s="76">
        <v>40</v>
      </c>
      <c r="X23" s="76">
        <v>47</v>
      </c>
      <c r="Y23" s="76">
        <v>5</v>
      </c>
      <c r="Z23" s="76">
        <v>44</v>
      </c>
      <c r="AA23" s="250">
        <f t="shared" si="0"/>
        <v>39.666666666666664</v>
      </c>
    </row>
    <row r="24" spans="2:27" x14ac:dyDescent="0.3">
      <c r="B24" s="246">
        <v>20</v>
      </c>
      <c r="C24" s="76" t="s">
        <v>391</v>
      </c>
      <c r="D24" s="76" t="s">
        <v>774</v>
      </c>
      <c r="E24" s="76">
        <v>11</v>
      </c>
      <c r="F24" s="76">
        <v>158</v>
      </c>
      <c r="G24" s="76">
        <v>585</v>
      </c>
      <c r="H24" s="76">
        <v>3.7</v>
      </c>
      <c r="I24" s="76">
        <v>310</v>
      </c>
      <c r="J24" s="76">
        <v>2</v>
      </c>
      <c r="K24" s="76">
        <v>275</v>
      </c>
      <c r="L24" s="76">
        <v>1.7</v>
      </c>
      <c r="M24" s="76">
        <v>10</v>
      </c>
      <c r="N24" s="76">
        <v>14</v>
      </c>
      <c r="O24" s="76">
        <v>-28</v>
      </c>
      <c r="P24" s="76">
        <v>19</v>
      </c>
      <c r="Q24" s="76">
        <v>13</v>
      </c>
      <c r="R24" s="76">
        <v>1</v>
      </c>
      <c r="S24" s="76">
        <v>1</v>
      </c>
      <c r="T24" s="76">
        <v>0</v>
      </c>
      <c r="U24" s="76">
        <v>0</v>
      </c>
      <c r="V24" s="76">
        <v>36</v>
      </c>
      <c r="W24" s="76">
        <v>29</v>
      </c>
      <c r="X24" s="76">
        <v>36</v>
      </c>
      <c r="Y24" s="76">
        <v>3</v>
      </c>
      <c r="Z24" s="76">
        <v>29</v>
      </c>
      <c r="AA24" s="250">
        <f t="shared" si="0"/>
        <v>53.18181818181818</v>
      </c>
    </row>
    <row r="25" spans="2:27" x14ac:dyDescent="0.3">
      <c r="B25" s="246">
        <v>21</v>
      </c>
      <c r="C25" s="76" t="s">
        <v>386</v>
      </c>
      <c r="D25" s="76" t="s">
        <v>789</v>
      </c>
      <c r="E25" s="76">
        <v>9</v>
      </c>
      <c r="F25" s="76">
        <v>171</v>
      </c>
      <c r="G25" s="76">
        <v>779</v>
      </c>
      <c r="H25" s="76">
        <v>4.5999999999999996</v>
      </c>
      <c r="I25" s="76">
        <v>467</v>
      </c>
      <c r="J25" s="76">
        <v>2.7</v>
      </c>
      <c r="K25" s="76">
        <v>312</v>
      </c>
      <c r="L25" s="76">
        <v>1.8</v>
      </c>
      <c r="M25" s="76">
        <v>18</v>
      </c>
      <c r="N25" s="76">
        <v>12</v>
      </c>
      <c r="O25" s="76">
        <v>-24</v>
      </c>
      <c r="P25" s="76">
        <v>66</v>
      </c>
      <c r="Q25" s="76">
        <v>19</v>
      </c>
      <c r="R25" s="76">
        <v>5</v>
      </c>
      <c r="S25" s="76">
        <v>1</v>
      </c>
      <c r="T25" s="76">
        <v>1</v>
      </c>
      <c r="U25" s="76">
        <v>1</v>
      </c>
      <c r="V25" s="76">
        <v>66</v>
      </c>
      <c r="W25" s="76">
        <v>24</v>
      </c>
      <c r="X25" s="76">
        <v>35</v>
      </c>
      <c r="Y25" s="76">
        <v>2</v>
      </c>
      <c r="Z25" s="76">
        <v>37</v>
      </c>
      <c r="AA25" s="250">
        <f t="shared" si="0"/>
        <v>86.555555555555557</v>
      </c>
    </row>
    <row r="26" spans="2:27" x14ac:dyDescent="0.3">
      <c r="B26" s="246">
        <v>22</v>
      </c>
      <c r="C26" s="76" t="s">
        <v>377</v>
      </c>
      <c r="D26" s="76" t="s">
        <v>786</v>
      </c>
      <c r="E26" s="76">
        <v>10</v>
      </c>
      <c r="F26" s="76">
        <v>131</v>
      </c>
      <c r="G26" s="76">
        <v>524</v>
      </c>
      <c r="H26" s="76">
        <v>4</v>
      </c>
      <c r="I26" s="76">
        <v>299</v>
      </c>
      <c r="J26" s="76">
        <v>2.2999999999999998</v>
      </c>
      <c r="K26" s="76">
        <v>225</v>
      </c>
      <c r="L26" s="76">
        <v>1.7</v>
      </c>
      <c r="M26" s="76">
        <v>7</v>
      </c>
      <c r="N26" s="76">
        <v>12</v>
      </c>
      <c r="O26" s="76">
        <v>-22</v>
      </c>
      <c r="P26" s="76">
        <v>3</v>
      </c>
      <c r="Q26" s="76">
        <v>13</v>
      </c>
      <c r="R26" s="76">
        <v>2</v>
      </c>
      <c r="S26" s="76">
        <v>0</v>
      </c>
      <c r="T26" s="76">
        <v>0</v>
      </c>
      <c r="U26" s="76">
        <v>0</v>
      </c>
      <c r="V26" s="76">
        <v>27</v>
      </c>
      <c r="W26" s="76">
        <v>49</v>
      </c>
      <c r="X26" s="76">
        <v>65</v>
      </c>
      <c r="Y26" s="76">
        <v>8</v>
      </c>
      <c r="Z26" s="76">
        <v>103</v>
      </c>
      <c r="AA26" s="250">
        <f t="shared" si="0"/>
        <v>52.4</v>
      </c>
    </row>
    <row r="27" spans="2:27" x14ac:dyDescent="0.3">
      <c r="B27" s="246">
        <v>23</v>
      </c>
      <c r="C27" s="43" t="s">
        <v>482</v>
      </c>
      <c r="D27" s="43" t="s">
        <v>790</v>
      </c>
      <c r="E27" s="43">
        <v>9</v>
      </c>
      <c r="F27" s="43">
        <v>140</v>
      </c>
      <c r="G27" s="43">
        <v>577</v>
      </c>
      <c r="H27" s="43">
        <v>4.0999999999999996</v>
      </c>
      <c r="I27" s="43">
        <v>348</v>
      </c>
      <c r="J27" s="43">
        <v>2.5</v>
      </c>
      <c r="K27" s="43">
        <v>229</v>
      </c>
      <c r="L27" s="43">
        <v>1.6</v>
      </c>
      <c r="M27" s="43">
        <v>6</v>
      </c>
      <c r="N27" s="43">
        <v>9</v>
      </c>
      <c r="O27" s="43">
        <v>-21</v>
      </c>
      <c r="P27" s="43">
        <v>14</v>
      </c>
      <c r="Q27" s="43">
        <v>12</v>
      </c>
      <c r="R27" s="43">
        <v>2</v>
      </c>
      <c r="S27" s="43">
        <v>0</v>
      </c>
      <c r="T27" s="43">
        <v>0</v>
      </c>
      <c r="U27" s="43">
        <v>0</v>
      </c>
      <c r="V27" s="43">
        <v>27</v>
      </c>
      <c r="W27" s="43">
        <v>8</v>
      </c>
      <c r="X27" s="43">
        <v>10</v>
      </c>
      <c r="Y27" s="43">
        <v>1</v>
      </c>
      <c r="Z27" s="43">
        <v>19</v>
      </c>
      <c r="AA27" s="250">
        <f t="shared" si="0"/>
        <v>64.1111111111111</v>
      </c>
    </row>
    <row r="28" spans="2:27" x14ac:dyDescent="0.3">
      <c r="B28" s="246">
        <v>24</v>
      </c>
      <c r="C28" s="76" t="s">
        <v>512</v>
      </c>
      <c r="D28" s="76" t="s">
        <v>772</v>
      </c>
      <c r="E28" s="76">
        <v>10</v>
      </c>
      <c r="F28" s="76">
        <v>108</v>
      </c>
      <c r="G28" s="76">
        <v>643</v>
      </c>
      <c r="H28" s="76">
        <v>6</v>
      </c>
      <c r="I28" s="76">
        <v>376</v>
      </c>
      <c r="J28" s="76">
        <v>3.5</v>
      </c>
      <c r="K28" s="76">
        <v>267</v>
      </c>
      <c r="L28" s="76">
        <v>2.5</v>
      </c>
      <c r="M28" s="76">
        <v>7</v>
      </c>
      <c r="N28" s="76">
        <v>4</v>
      </c>
      <c r="O28" s="76">
        <v>-8</v>
      </c>
      <c r="P28" s="76">
        <v>12</v>
      </c>
      <c r="Q28" s="76">
        <v>19</v>
      </c>
      <c r="R28" s="76">
        <v>4</v>
      </c>
      <c r="S28" s="76">
        <v>3</v>
      </c>
      <c r="T28" s="76">
        <v>2</v>
      </c>
      <c r="U28" s="76">
        <v>2</v>
      </c>
      <c r="V28" s="76">
        <v>63</v>
      </c>
      <c r="W28" s="76">
        <v>6</v>
      </c>
      <c r="X28" s="76">
        <v>7</v>
      </c>
      <c r="Y28" s="76">
        <v>0</v>
      </c>
      <c r="Z28" s="76">
        <v>8</v>
      </c>
      <c r="AA28" s="250">
        <f t="shared" si="0"/>
        <v>64.3</v>
      </c>
    </row>
    <row r="29" spans="2:27" x14ac:dyDescent="0.3">
      <c r="B29" s="246">
        <v>25</v>
      </c>
      <c r="C29" s="76" t="s">
        <v>443</v>
      </c>
      <c r="D29" s="76" t="s">
        <v>772</v>
      </c>
      <c r="E29" s="76">
        <v>11</v>
      </c>
      <c r="F29" s="76">
        <v>146</v>
      </c>
      <c r="G29" s="76">
        <v>580</v>
      </c>
      <c r="H29" s="76">
        <v>4</v>
      </c>
      <c r="I29" s="76">
        <v>258</v>
      </c>
      <c r="J29" s="76">
        <v>1.8</v>
      </c>
      <c r="K29" s="76">
        <v>322</v>
      </c>
      <c r="L29" s="76">
        <v>2.2000000000000002</v>
      </c>
      <c r="M29" s="76">
        <v>19</v>
      </c>
      <c r="N29" s="76">
        <v>9</v>
      </c>
      <c r="O29" s="76">
        <v>-26</v>
      </c>
      <c r="P29" s="76">
        <v>9</v>
      </c>
      <c r="Q29" s="76">
        <v>15</v>
      </c>
      <c r="R29" s="76">
        <v>1</v>
      </c>
      <c r="S29" s="76">
        <v>0</v>
      </c>
      <c r="T29" s="76">
        <v>0</v>
      </c>
      <c r="U29" s="76">
        <v>0</v>
      </c>
      <c r="V29" s="76">
        <v>28</v>
      </c>
      <c r="W29" s="76">
        <v>21</v>
      </c>
      <c r="X29" s="76">
        <v>25</v>
      </c>
      <c r="Y29" s="76">
        <v>1</v>
      </c>
      <c r="Z29" s="76">
        <v>103</v>
      </c>
      <c r="AA29" s="250">
        <f t="shared" si="0"/>
        <v>52.727272727272727</v>
      </c>
    </row>
    <row r="30" spans="2:27" x14ac:dyDescent="0.3">
      <c r="B30" s="246">
        <v>26</v>
      </c>
      <c r="C30" s="76" t="s">
        <v>339</v>
      </c>
      <c r="D30" s="76" t="s">
        <v>770</v>
      </c>
      <c r="E30" s="76">
        <v>11</v>
      </c>
      <c r="F30" s="76">
        <v>124</v>
      </c>
      <c r="G30" s="76">
        <v>552</v>
      </c>
      <c r="H30" s="76">
        <v>4.5</v>
      </c>
      <c r="I30" s="76">
        <v>371</v>
      </c>
      <c r="J30" s="76">
        <v>3</v>
      </c>
      <c r="K30" s="76">
        <v>181</v>
      </c>
      <c r="L30" s="76">
        <v>1.5</v>
      </c>
      <c r="M30" s="76">
        <v>7</v>
      </c>
      <c r="N30" s="76">
        <v>14</v>
      </c>
      <c r="O30" s="76">
        <v>-33</v>
      </c>
      <c r="P30" s="76">
        <v>5</v>
      </c>
      <c r="Q30" s="76">
        <v>14</v>
      </c>
      <c r="R30" s="76">
        <v>3</v>
      </c>
      <c r="S30" s="76">
        <v>1</v>
      </c>
      <c r="T30" s="76">
        <v>0</v>
      </c>
      <c r="U30" s="76">
        <v>0</v>
      </c>
      <c r="V30" s="76">
        <v>30</v>
      </c>
      <c r="W30" s="76">
        <v>31</v>
      </c>
      <c r="X30" s="76">
        <v>40</v>
      </c>
      <c r="Y30" s="76">
        <v>7</v>
      </c>
      <c r="Z30" s="76">
        <v>44</v>
      </c>
      <c r="AA30" s="250">
        <f t="shared" si="0"/>
        <v>50.18181818181818</v>
      </c>
    </row>
    <row r="31" spans="2:27" x14ac:dyDescent="0.3">
      <c r="B31" s="246">
        <v>27</v>
      </c>
      <c r="C31" s="76" t="s">
        <v>304</v>
      </c>
      <c r="D31" s="76" t="s">
        <v>779</v>
      </c>
      <c r="E31" s="76">
        <v>7</v>
      </c>
      <c r="F31" s="76">
        <v>80</v>
      </c>
      <c r="G31" s="76">
        <v>463</v>
      </c>
      <c r="H31" s="76">
        <v>5.8</v>
      </c>
      <c r="I31" s="76">
        <v>332</v>
      </c>
      <c r="J31" s="76">
        <v>4.2</v>
      </c>
      <c r="K31" s="76">
        <v>131</v>
      </c>
      <c r="L31" s="76">
        <v>1.6</v>
      </c>
      <c r="M31" s="76">
        <v>3</v>
      </c>
      <c r="N31" s="76">
        <v>9</v>
      </c>
      <c r="O31" s="76">
        <v>-21</v>
      </c>
      <c r="P31" s="76">
        <v>62</v>
      </c>
      <c r="Q31" s="76">
        <v>15</v>
      </c>
      <c r="R31" s="76">
        <v>3</v>
      </c>
      <c r="S31" s="76">
        <v>2</v>
      </c>
      <c r="T31" s="76">
        <v>1</v>
      </c>
      <c r="U31" s="76">
        <v>1</v>
      </c>
      <c r="V31" s="76">
        <v>62</v>
      </c>
      <c r="W31" s="76">
        <v>19</v>
      </c>
      <c r="X31" s="76">
        <v>31</v>
      </c>
      <c r="Y31" s="76">
        <v>5</v>
      </c>
      <c r="Z31" s="76">
        <v>42</v>
      </c>
      <c r="AA31" s="250">
        <f t="shared" si="0"/>
        <v>66.142857142857139</v>
      </c>
    </row>
    <row r="32" spans="2:27" x14ac:dyDescent="0.3">
      <c r="B32" s="246">
        <v>28</v>
      </c>
      <c r="C32" s="247" t="s">
        <v>366</v>
      </c>
      <c r="D32" s="247" t="s">
        <v>766</v>
      </c>
      <c r="E32" s="248">
        <v>9</v>
      </c>
      <c r="F32" s="247">
        <v>121</v>
      </c>
      <c r="G32" s="248">
        <v>476</v>
      </c>
      <c r="H32" s="248">
        <v>3.9</v>
      </c>
      <c r="I32" s="248">
        <v>272</v>
      </c>
      <c r="J32" s="248">
        <v>2.2000000000000002</v>
      </c>
      <c r="K32" s="248">
        <v>204</v>
      </c>
      <c r="L32" s="248">
        <v>1.7</v>
      </c>
      <c r="M32" s="248">
        <v>2</v>
      </c>
      <c r="N32" s="248">
        <v>10</v>
      </c>
      <c r="O32" s="248">
        <v>-15</v>
      </c>
      <c r="P32" s="247">
        <v>9</v>
      </c>
      <c r="Q32" s="248">
        <v>8</v>
      </c>
      <c r="R32" s="248">
        <v>1</v>
      </c>
      <c r="S32" s="248">
        <v>0</v>
      </c>
      <c r="T32" s="248">
        <v>0</v>
      </c>
      <c r="U32" s="248">
        <v>0</v>
      </c>
      <c r="V32" s="247">
        <v>20</v>
      </c>
      <c r="W32" s="248">
        <v>27</v>
      </c>
      <c r="X32" s="248">
        <v>35</v>
      </c>
      <c r="Y32" s="248">
        <v>4</v>
      </c>
      <c r="Z32" s="248">
        <v>45</v>
      </c>
      <c r="AA32" s="250">
        <f t="shared" si="0"/>
        <v>52.888888888888893</v>
      </c>
    </row>
    <row r="33" spans="2:27" x14ac:dyDescent="0.3">
      <c r="B33" s="246">
        <v>29</v>
      </c>
      <c r="C33" s="76" t="s">
        <v>475</v>
      </c>
      <c r="D33" s="76" t="s">
        <v>764</v>
      </c>
      <c r="E33" s="76">
        <v>8</v>
      </c>
      <c r="F33" s="76">
        <v>97</v>
      </c>
      <c r="G33" s="76">
        <v>506</v>
      </c>
      <c r="H33" s="76">
        <v>5.2</v>
      </c>
      <c r="I33" s="76">
        <v>306</v>
      </c>
      <c r="J33" s="76">
        <v>3.2</v>
      </c>
      <c r="K33" s="76">
        <v>200</v>
      </c>
      <c r="L33" s="76">
        <v>2.1</v>
      </c>
      <c r="M33" s="76">
        <v>1</v>
      </c>
      <c r="N33" s="76">
        <v>7</v>
      </c>
      <c r="O33" s="76">
        <v>-14</v>
      </c>
      <c r="P33" s="76">
        <v>17</v>
      </c>
      <c r="Q33" s="76">
        <v>14</v>
      </c>
      <c r="R33" s="76">
        <v>2</v>
      </c>
      <c r="S33" s="76">
        <v>1</v>
      </c>
      <c r="T33" s="76">
        <v>1</v>
      </c>
      <c r="U33" s="76">
        <v>0</v>
      </c>
      <c r="V33" s="76">
        <v>40</v>
      </c>
      <c r="W33" s="76">
        <v>11</v>
      </c>
      <c r="X33" s="76">
        <v>16</v>
      </c>
      <c r="Y33" s="76">
        <v>2</v>
      </c>
      <c r="Z33" s="76">
        <v>6</v>
      </c>
      <c r="AA33" s="250">
        <f t="shared" si="0"/>
        <v>63.25</v>
      </c>
    </row>
    <row r="34" spans="2:27" x14ac:dyDescent="0.3">
      <c r="B34" s="246">
        <v>30</v>
      </c>
      <c r="C34" s="76" t="s">
        <v>423</v>
      </c>
      <c r="D34" s="76" t="s">
        <v>791</v>
      </c>
      <c r="E34" s="76">
        <v>10</v>
      </c>
      <c r="F34" s="76">
        <v>118</v>
      </c>
      <c r="G34" s="76">
        <v>543</v>
      </c>
      <c r="H34" s="76">
        <v>4.5999999999999996</v>
      </c>
      <c r="I34" s="76">
        <v>364</v>
      </c>
      <c r="J34" s="76">
        <v>3.1</v>
      </c>
      <c r="K34" s="76">
        <v>179</v>
      </c>
      <c r="L34" s="76">
        <v>1.5</v>
      </c>
      <c r="M34" s="76">
        <v>6</v>
      </c>
      <c r="N34" s="76">
        <v>13</v>
      </c>
      <c r="O34" s="76">
        <v>-25</v>
      </c>
      <c r="P34" s="76">
        <v>24</v>
      </c>
      <c r="Q34" s="76">
        <v>18</v>
      </c>
      <c r="R34" s="76">
        <v>4</v>
      </c>
      <c r="S34" s="76">
        <v>0</v>
      </c>
      <c r="T34" s="76">
        <v>0</v>
      </c>
      <c r="U34" s="76">
        <v>0</v>
      </c>
      <c r="V34" s="76">
        <v>25</v>
      </c>
      <c r="W34" s="76">
        <v>17</v>
      </c>
      <c r="X34" s="76">
        <v>26</v>
      </c>
      <c r="Y34" s="76">
        <v>4</v>
      </c>
      <c r="Z34" s="76">
        <v>43</v>
      </c>
      <c r="AA34" s="250">
        <f t="shared" si="0"/>
        <v>54.3</v>
      </c>
    </row>
    <row r="35" spans="2:27" x14ac:dyDescent="0.3">
      <c r="B35" s="246">
        <v>31</v>
      </c>
      <c r="C35" s="76" t="s">
        <v>655</v>
      </c>
      <c r="D35" s="76" t="s">
        <v>785</v>
      </c>
      <c r="E35" s="76">
        <v>11</v>
      </c>
      <c r="F35" s="76">
        <v>126</v>
      </c>
      <c r="G35" s="76">
        <v>563</v>
      </c>
      <c r="H35" s="76">
        <v>4.5</v>
      </c>
      <c r="I35" s="76">
        <v>307</v>
      </c>
      <c r="J35" s="76">
        <v>2.4</v>
      </c>
      <c r="K35" s="76">
        <v>256</v>
      </c>
      <c r="L35" s="76">
        <v>2</v>
      </c>
      <c r="M35" s="76">
        <v>7</v>
      </c>
      <c r="N35" s="76">
        <v>10</v>
      </c>
      <c r="O35" s="76">
        <v>-19</v>
      </c>
      <c r="P35" s="76">
        <v>12</v>
      </c>
      <c r="Q35" s="76">
        <v>13</v>
      </c>
      <c r="R35" s="76">
        <v>3</v>
      </c>
      <c r="S35" s="76">
        <v>1</v>
      </c>
      <c r="T35" s="76">
        <v>1</v>
      </c>
      <c r="U35" s="76">
        <v>1</v>
      </c>
      <c r="V35" s="76">
        <v>60</v>
      </c>
      <c r="W35" s="76">
        <v>4</v>
      </c>
      <c r="X35" s="76">
        <v>8</v>
      </c>
      <c r="Y35" s="76">
        <v>1</v>
      </c>
      <c r="Z35" s="76">
        <v>14</v>
      </c>
      <c r="AA35" s="250">
        <f t="shared" si="0"/>
        <v>51.181818181818187</v>
      </c>
    </row>
    <row r="36" spans="2:27" x14ac:dyDescent="0.3">
      <c r="B36" s="246">
        <v>32</v>
      </c>
      <c r="C36" s="76" t="s">
        <v>375</v>
      </c>
      <c r="D36" s="76" t="s">
        <v>792</v>
      </c>
      <c r="E36" s="76">
        <v>10</v>
      </c>
      <c r="F36" s="76">
        <v>71</v>
      </c>
      <c r="G36" s="76">
        <v>302</v>
      </c>
      <c r="H36" s="76">
        <v>4.3</v>
      </c>
      <c r="I36" s="76">
        <v>134</v>
      </c>
      <c r="J36" s="76">
        <v>1.9</v>
      </c>
      <c r="K36" s="76">
        <v>168</v>
      </c>
      <c r="L36" s="76">
        <v>2.4</v>
      </c>
      <c r="M36" s="76">
        <v>3</v>
      </c>
      <c r="N36" s="76">
        <v>4</v>
      </c>
      <c r="O36" s="76">
        <v>-12</v>
      </c>
      <c r="P36" s="76">
        <v>16</v>
      </c>
      <c r="Q36" s="76">
        <v>5</v>
      </c>
      <c r="R36" s="76">
        <v>2</v>
      </c>
      <c r="S36" s="76">
        <v>1</v>
      </c>
      <c r="T36" s="76">
        <v>1</v>
      </c>
      <c r="U36" s="76">
        <v>1</v>
      </c>
      <c r="V36" s="76">
        <v>52</v>
      </c>
      <c r="W36" s="76">
        <v>17</v>
      </c>
      <c r="X36" s="76">
        <v>23</v>
      </c>
      <c r="Y36" s="76">
        <v>6</v>
      </c>
      <c r="Z36" s="76">
        <v>52</v>
      </c>
      <c r="AA36" s="250">
        <f t="shared" si="0"/>
        <v>30.199999999999996</v>
      </c>
    </row>
    <row r="37" spans="2:27" x14ac:dyDescent="0.3">
      <c r="B37" s="246">
        <v>33</v>
      </c>
      <c r="C37" s="43" t="s">
        <v>427</v>
      </c>
      <c r="D37" s="43" t="s">
        <v>763</v>
      </c>
      <c r="E37" s="43">
        <v>8</v>
      </c>
      <c r="F37" s="43">
        <v>50</v>
      </c>
      <c r="G37" s="43">
        <v>292</v>
      </c>
      <c r="H37" s="43">
        <v>5.8</v>
      </c>
      <c r="I37" s="43">
        <v>194</v>
      </c>
      <c r="J37" s="43">
        <v>3.9</v>
      </c>
      <c r="K37" s="43">
        <v>98</v>
      </c>
      <c r="L37" s="43">
        <v>2</v>
      </c>
      <c r="M37" s="43">
        <v>4</v>
      </c>
      <c r="N37" s="43">
        <v>6</v>
      </c>
      <c r="O37" s="43">
        <v>-16</v>
      </c>
      <c r="P37" s="43">
        <v>9</v>
      </c>
      <c r="Q37" s="43">
        <v>7</v>
      </c>
      <c r="R37" s="43">
        <v>2</v>
      </c>
      <c r="S37" s="43">
        <v>2</v>
      </c>
      <c r="T37" s="43">
        <v>2</v>
      </c>
      <c r="U37" s="43">
        <v>2</v>
      </c>
      <c r="V37" s="43">
        <v>50</v>
      </c>
      <c r="W37" s="43">
        <v>24</v>
      </c>
      <c r="X37" s="43">
        <v>35</v>
      </c>
      <c r="Y37" s="43">
        <v>7</v>
      </c>
      <c r="Z37" s="43">
        <v>37</v>
      </c>
      <c r="AA37" s="250">
        <f t="shared" si="0"/>
        <v>36.5</v>
      </c>
    </row>
    <row r="38" spans="2:27" x14ac:dyDescent="0.3">
      <c r="B38" s="246">
        <v>34</v>
      </c>
      <c r="C38" s="43" t="s">
        <v>404</v>
      </c>
      <c r="D38" s="43" t="s">
        <v>778</v>
      </c>
      <c r="E38" s="43">
        <v>12</v>
      </c>
      <c r="F38" s="43">
        <v>125</v>
      </c>
      <c r="G38" s="43">
        <v>531</v>
      </c>
      <c r="H38" s="43">
        <v>4.2</v>
      </c>
      <c r="I38" s="43">
        <v>321</v>
      </c>
      <c r="J38" s="43">
        <v>2.6</v>
      </c>
      <c r="K38" s="43">
        <v>210</v>
      </c>
      <c r="L38" s="43">
        <v>1.7</v>
      </c>
      <c r="M38" s="43">
        <v>4</v>
      </c>
      <c r="N38" s="43">
        <v>6</v>
      </c>
      <c r="O38" s="43">
        <v>-10</v>
      </c>
      <c r="P38" s="43">
        <v>20</v>
      </c>
      <c r="Q38" s="43">
        <v>11</v>
      </c>
      <c r="R38" s="43">
        <v>2</v>
      </c>
      <c r="S38" s="43">
        <v>0</v>
      </c>
      <c r="T38" s="43">
        <v>0</v>
      </c>
      <c r="U38" s="43">
        <v>0</v>
      </c>
      <c r="V38" s="43">
        <v>27</v>
      </c>
      <c r="W38" s="43">
        <v>20</v>
      </c>
      <c r="X38" s="43">
        <v>30</v>
      </c>
      <c r="Y38" s="43">
        <v>3</v>
      </c>
      <c r="Z38" s="43">
        <v>27</v>
      </c>
      <c r="AA38" s="250">
        <f t="shared" si="0"/>
        <v>44.25</v>
      </c>
    </row>
    <row r="39" spans="2:27" x14ac:dyDescent="0.3">
      <c r="B39" s="246">
        <v>35</v>
      </c>
      <c r="C39" s="247" t="s">
        <v>452</v>
      </c>
      <c r="D39" s="247" t="s">
        <v>779</v>
      </c>
      <c r="E39" s="251">
        <v>10</v>
      </c>
      <c r="F39" s="247">
        <v>106</v>
      </c>
      <c r="G39" s="251">
        <v>415</v>
      </c>
      <c r="H39" s="251">
        <v>3.9</v>
      </c>
      <c r="I39" s="251">
        <v>279</v>
      </c>
      <c r="J39" s="251">
        <v>2.6</v>
      </c>
      <c r="K39" s="251">
        <v>136</v>
      </c>
      <c r="L39" s="251">
        <v>1.3</v>
      </c>
      <c r="M39" s="251">
        <v>6</v>
      </c>
      <c r="N39" s="251">
        <v>12</v>
      </c>
      <c r="O39" s="251">
        <v>-17</v>
      </c>
      <c r="P39" s="247">
        <v>50</v>
      </c>
      <c r="Q39" s="251">
        <v>9</v>
      </c>
      <c r="R39" s="251">
        <v>4</v>
      </c>
      <c r="S39" s="251">
        <v>2</v>
      </c>
      <c r="T39" s="251">
        <v>1</v>
      </c>
      <c r="U39" s="251">
        <v>1</v>
      </c>
      <c r="V39" s="247">
        <v>50</v>
      </c>
      <c r="W39" s="251">
        <v>11</v>
      </c>
      <c r="X39" s="251">
        <v>14</v>
      </c>
      <c r="Y39" s="251">
        <v>3</v>
      </c>
      <c r="Z39" s="251">
        <v>5</v>
      </c>
      <c r="AA39" s="250">
        <f t="shared" si="0"/>
        <v>41.5</v>
      </c>
    </row>
    <row r="40" spans="2:27" x14ac:dyDescent="0.3">
      <c r="B40" s="246">
        <v>36</v>
      </c>
      <c r="C40" s="247" t="s">
        <v>595</v>
      </c>
      <c r="D40" s="247" t="s">
        <v>764</v>
      </c>
      <c r="E40" s="248">
        <v>11</v>
      </c>
      <c r="F40" s="247">
        <v>121</v>
      </c>
      <c r="G40" s="248">
        <v>552</v>
      </c>
      <c r="H40" s="248">
        <v>4.5999999999999996</v>
      </c>
      <c r="I40" s="248">
        <v>326</v>
      </c>
      <c r="J40" s="248">
        <v>2.7</v>
      </c>
      <c r="K40" s="248">
        <v>226</v>
      </c>
      <c r="L40" s="248">
        <v>1.9</v>
      </c>
      <c r="M40" s="248">
        <v>2</v>
      </c>
      <c r="N40" s="248">
        <v>7</v>
      </c>
      <c r="O40" s="248">
        <v>-13</v>
      </c>
      <c r="P40" s="247">
        <v>1</v>
      </c>
      <c r="Q40" s="248">
        <v>9</v>
      </c>
      <c r="R40" s="248">
        <v>3</v>
      </c>
      <c r="S40" s="248">
        <v>2</v>
      </c>
      <c r="T40" s="248">
        <v>2</v>
      </c>
      <c r="U40" s="248">
        <v>0</v>
      </c>
      <c r="V40" s="247">
        <v>44</v>
      </c>
      <c r="W40" s="248">
        <v>10</v>
      </c>
      <c r="X40" s="248">
        <v>10</v>
      </c>
      <c r="Y40" s="248">
        <v>0</v>
      </c>
      <c r="Z40" s="248">
        <v>12</v>
      </c>
      <c r="AA40" s="250">
        <f t="shared" si="0"/>
        <v>50.18181818181818</v>
      </c>
    </row>
    <row r="41" spans="2:27" x14ac:dyDescent="0.3">
      <c r="B41" s="246">
        <v>37</v>
      </c>
      <c r="C41" s="76" t="s">
        <v>351</v>
      </c>
      <c r="D41" s="76" t="s">
        <v>779</v>
      </c>
      <c r="E41" s="76">
        <v>11</v>
      </c>
      <c r="F41" s="76">
        <v>99</v>
      </c>
      <c r="G41" s="76">
        <v>370</v>
      </c>
      <c r="H41" s="76">
        <v>3.7</v>
      </c>
      <c r="I41" s="76">
        <v>247</v>
      </c>
      <c r="J41" s="76">
        <v>2.5</v>
      </c>
      <c r="K41" s="76">
        <v>123</v>
      </c>
      <c r="L41" s="76">
        <v>1.2</v>
      </c>
      <c r="M41" s="76">
        <v>6</v>
      </c>
      <c r="N41" s="76">
        <v>7</v>
      </c>
      <c r="O41" s="76">
        <v>-16</v>
      </c>
      <c r="P41" s="76">
        <v>6</v>
      </c>
      <c r="Q41" s="76">
        <v>7</v>
      </c>
      <c r="R41" s="76">
        <v>3</v>
      </c>
      <c r="S41" s="76">
        <v>0</v>
      </c>
      <c r="T41" s="76">
        <v>0</v>
      </c>
      <c r="U41" s="76">
        <v>0</v>
      </c>
      <c r="V41" s="76">
        <v>25</v>
      </c>
      <c r="W41" s="76">
        <v>28</v>
      </c>
      <c r="X41" s="76">
        <v>36</v>
      </c>
      <c r="Y41" s="76">
        <v>5</v>
      </c>
      <c r="Z41" s="76">
        <v>24</v>
      </c>
      <c r="AA41" s="250">
        <f t="shared" si="0"/>
        <v>33.63636363636364</v>
      </c>
    </row>
    <row r="42" spans="2:27" x14ac:dyDescent="0.3">
      <c r="B42" s="246">
        <v>38</v>
      </c>
      <c r="C42" s="76" t="s">
        <v>385</v>
      </c>
      <c r="D42" s="76" t="s">
        <v>780</v>
      </c>
      <c r="E42" s="76">
        <v>11</v>
      </c>
      <c r="F42" s="76">
        <v>93</v>
      </c>
      <c r="G42" s="76">
        <v>361</v>
      </c>
      <c r="H42" s="76">
        <v>3.9</v>
      </c>
      <c r="I42" s="76">
        <v>180</v>
      </c>
      <c r="J42" s="76">
        <v>1.9</v>
      </c>
      <c r="K42" s="76">
        <v>181</v>
      </c>
      <c r="L42" s="76">
        <v>1.9</v>
      </c>
      <c r="M42" s="76">
        <v>5</v>
      </c>
      <c r="N42" s="76">
        <v>9</v>
      </c>
      <c r="O42" s="76">
        <v>-23</v>
      </c>
      <c r="P42" s="76">
        <v>24</v>
      </c>
      <c r="Q42" s="76">
        <v>12</v>
      </c>
      <c r="R42" s="76">
        <v>2</v>
      </c>
      <c r="S42" s="76">
        <v>0</v>
      </c>
      <c r="T42" s="76">
        <v>0</v>
      </c>
      <c r="U42" s="76">
        <v>0</v>
      </c>
      <c r="V42" s="76">
        <v>24</v>
      </c>
      <c r="W42" s="76">
        <v>23</v>
      </c>
      <c r="X42" s="76">
        <v>28</v>
      </c>
      <c r="Y42" s="76">
        <v>6</v>
      </c>
      <c r="Z42" s="76">
        <v>43</v>
      </c>
      <c r="AA42" s="250">
        <f t="shared" si="0"/>
        <v>32.81818181818182</v>
      </c>
    </row>
    <row r="43" spans="2:27" x14ac:dyDescent="0.3">
      <c r="B43" s="246">
        <v>39</v>
      </c>
      <c r="C43" s="76" t="s">
        <v>409</v>
      </c>
      <c r="D43" s="76" t="s">
        <v>781</v>
      </c>
      <c r="E43" s="76">
        <v>11</v>
      </c>
      <c r="F43" s="76">
        <v>53</v>
      </c>
      <c r="G43" s="76">
        <v>221</v>
      </c>
      <c r="H43" s="76">
        <v>4.2</v>
      </c>
      <c r="I43" s="76">
        <v>129</v>
      </c>
      <c r="J43" s="76">
        <v>2.4</v>
      </c>
      <c r="K43" s="76">
        <v>92</v>
      </c>
      <c r="L43" s="76">
        <v>1.7</v>
      </c>
      <c r="M43" s="76">
        <v>2</v>
      </c>
      <c r="N43" s="76">
        <v>4</v>
      </c>
      <c r="O43" s="76">
        <v>-10</v>
      </c>
      <c r="P43" s="76">
        <v>7</v>
      </c>
      <c r="Q43" s="76">
        <v>2</v>
      </c>
      <c r="R43" s="76">
        <v>1</v>
      </c>
      <c r="S43" s="76">
        <v>0</v>
      </c>
      <c r="T43" s="76">
        <v>0</v>
      </c>
      <c r="U43" s="76">
        <v>0</v>
      </c>
      <c r="V43" s="76">
        <v>29</v>
      </c>
      <c r="W43" s="76">
        <v>26</v>
      </c>
      <c r="X43" s="76">
        <v>33</v>
      </c>
      <c r="Y43" s="76">
        <v>4</v>
      </c>
      <c r="Z43" s="76">
        <v>60</v>
      </c>
      <c r="AA43" s="250">
        <f t="shared" si="0"/>
        <v>20.090909090909093</v>
      </c>
    </row>
    <row r="44" spans="2:27" x14ac:dyDescent="0.3">
      <c r="B44" s="246">
        <v>40</v>
      </c>
      <c r="C44" s="76" t="s">
        <v>582</v>
      </c>
      <c r="D44" s="76" t="s">
        <v>769</v>
      </c>
      <c r="E44" s="76">
        <v>9</v>
      </c>
      <c r="F44" s="76">
        <v>85</v>
      </c>
      <c r="G44" s="76">
        <v>392</v>
      </c>
      <c r="H44" s="76">
        <v>4.5999999999999996</v>
      </c>
      <c r="I44" s="76">
        <v>281</v>
      </c>
      <c r="J44" s="76">
        <v>3.3</v>
      </c>
      <c r="K44" s="76">
        <v>111</v>
      </c>
      <c r="L44" s="76">
        <v>1.3</v>
      </c>
      <c r="M44" s="76">
        <v>0</v>
      </c>
      <c r="N44" s="76">
        <v>14</v>
      </c>
      <c r="O44" s="76">
        <v>-31</v>
      </c>
      <c r="P44" s="76">
        <v>30</v>
      </c>
      <c r="Q44" s="76">
        <v>9</v>
      </c>
      <c r="R44" s="76">
        <v>5</v>
      </c>
      <c r="S44" s="76">
        <v>3</v>
      </c>
      <c r="T44" s="76">
        <v>1</v>
      </c>
      <c r="U44" s="76">
        <v>0</v>
      </c>
      <c r="V44" s="76">
        <v>40</v>
      </c>
      <c r="W44" s="76">
        <v>11</v>
      </c>
      <c r="X44" s="76">
        <v>16</v>
      </c>
      <c r="Y44" s="76">
        <v>3</v>
      </c>
      <c r="Z44" s="76">
        <v>3</v>
      </c>
      <c r="AA44" s="250">
        <f t="shared" si="0"/>
        <v>43.55555555555555</v>
      </c>
    </row>
    <row r="45" spans="2:27" x14ac:dyDescent="0.3">
      <c r="B45" s="246">
        <v>41</v>
      </c>
      <c r="C45" s="76" t="s">
        <v>703</v>
      </c>
      <c r="D45" s="76" t="s">
        <v>775</v>
      </c>
      <c r="E45" s="76">
        <v>8</v>
      </c>
      <c r="F45" s="76">
        <v>126</v>
      </c>
      <c r="G45" s="76">
        <v>467</v>
      </c>
      <c r="H45" s="76">
        <v>3.7</v>
      </c>
      <c r="I45" s="76">
        <v>260</v>
      </c>
      <c r="J45" s="76">
        <v>2.1</v>
      </c>
      <c r="K45" s="76">
        <v>207</v>
      </c>
      <c r="L45" s="76">
        <v>1.6</v>
      </c>
      <c r="M45" s="76">
        <v>4</v>
      </c>
      <c r="N45" s="76">
        <v>6</v>
      </c>
      <c r="O45" s="76">
        <v>-8</v>
      </c>
      <c r="P45" s="76">
        <v>1</v>
      </c>
      <c r="Q45" s="76">
        <v>8</v>
      </c>
      <c r="R45" s="76">
        <v>2</v>
      </c>
      <c r="S45" s="76">
        <v>0</v>
      </c>
      <c r="T45" s="76">
        <v>0</v>
      </c>
      <c r="U45" s="76">
        <v>0</v>
      </c>
      <c r="V45" s="76">
        <v>24</v>
      </c>
      <c r="W45" s="76">
        <v>6</v>
      </c>
      <c r="X45" s="76">
        <v>7</v>
      </c>
      <c r="Y45" s="76">
        <v>1</v>
      </c>
      <c r="Z45" s="76">
        <v>8</v>
      </c>
      <c r="AA45" s="250">
        <f t="shared" si="0"/>
        <v>58.375</v>
      </c>
    </row>
    <row r="46" spans="2:27" x14ac:dyDescent="0.3">
      <c r="B46" s="246">
        <v>42</v>
      </c>
      <c r="C46" s="76" t="s">
        <v>626</v>
      </c>
      <c r="D46" s="76" t="s">
        <v>771</v>
      </c>
      <c r="E46" s="76">
        <v>8</v>
      </c>
      <c r="F46" s="76">
        <v>87</v>
      </c>
      <c r="G46" s="76">
        <v>358</v>
      </c>
      <c r="H46" s="76">
        <v>4.0999999999999996</v>
      </c>
      <c r="I46" s="76">
        <v>197</v>
      </c>
      <c r="J46" s="76">
        <v>2.2999999999999998</v>
      </c>
      <c r="K46" s="76">
        <v>161</v>
      </c>
      <c r="L46" s="76">
        <v>1.9</v>
      </c>
      <c r="M46" s="76">
        <v>4</v>
      </c>
      <c r="N46" s="76">
        <v>6</v>
      </c>
      <c r="O46" s="76">
        <v>-13</v>
      </c>
      <c r="P46" s="76">
        <v>2</v>
      </c>
      <c r="Q46" s="76">
        <v>7</v>
      </c>
      <c r="R46" s="76">
        <v>1</v>
      </c>
      <c r="S46" s="76">
        <v>1</v>
      </c>
      <c r="T46" s="76">
        <v>1</v>
      </c>
      <c r="U46" s="76">
        <v>1</v>
      </c>
      <c r="V46" s="76">
        <v>52</v>
      </c>
      <c r="W46" s="76">
        <v>13</v>
      </c>
      <c r="X46" s="76">
        <v>15</v>
      </c>
      <c r="Y46" s="76">
        <v>0</v>
      </c>
      <c r="Z46" s="76">
        <v>8</v>
      </c>
      <c r="AA46" s="250">
        <f t="shared" si="0"/>
        <v>44.75</v>
      </c>
    </row>
    <row r="47" spans="2:27" x14ac:dyDescent="0.3">
      <c r="B47" s="246">
        <v>43</v>
      </c>
      <c r="C47" s="76" t="s">
        <v>441</v>
      </c>
      <c r="D47" s="76" t="s">
        <v>784</v>
      </c>
      <c r="E47" s="76">
        <v>9</v>
      </c>
      <c r="F47" s="76">
        <v>84</v>
      </c>
      <c r="G47" s="76">
        <v>383</v>
      </c>
      <c r="H47" s="76">
        <v>4.5999999999999996</v>
      </c>
      <c r="I47" s="76">
        <v>247</v>
      </c>
      <c r="J47" s="76">
        <v>2.9</v>
      </c>
      <c r="K47" s="76">
        <v>136</v>
      </c>
      <c r="L47" s="76">
        <v>1.6</v>
      </c>
      <c r="M47" s="76">
        <v>4</v>
      </c>
      <c r="N47" s="76">
        <v>5</v>
      </c>
      <c r="O47" s="76">
        <v>-9</v>
      </c>
      <c r="P47" s="76">
        <v>5</v>
      </c>
      <c r="Q47" s="76">
        <v>8</v>
      </c>
      <c r="R47" s="76">
        <v>2</v>
      </c>
      <c r="S47" s="76">
        <v>1</v>
      </c>
      <c r="T47" s="76">
        <v>0</v>
      </c>
      <c r="U47" s="76">
        <v>0</v>
      </c>
      <c r="V47" s="76">
        <v>30</v>
      </c>
      <c r="W47" s="76">
        <v>13</v>
      </c>
      <c r="X47" s="76">
        <v>16</v>
      </c>
      <c r="Y47" s="76">
        <v>5</v>
      </c>
      <c r="Z47" s="76">
        <v>24</v>
      </c>
      <c r="AA47" s="250">
        <f t="shared" si="0"/>
        <v>42.555555555555557</v>
      </c>
    </row>
    <row r="48" spans="2:27" x14ac:dyDescent="0.3">
      <c r="B48" s="246">
        <v>44</v>
      </c>
      <c r="C48" s="76" t="s">
        <v>379</v>
      </c>
      <c r="D48" s="76" t="s">
        <v>793</v>
      </c>
      <c r="E48" s="76">
        <v>10</v>
      </c>
      <c r="F48" s="76">
        <v>70</v>
      </c>
      <c r="G48" s="76">
        <v>299</v>
      </c>
      <c r="H48" s="76">
        <v>4.3</v>
      </c>
      <c r="I48" s="76">
        <v>150</v>
      </c>
      <c r="J48" s="76">
        <v>2.1</v>
      </c>
      <c r="K48" s="76">
        <v>149</v>
      </c>
      <c r="L48" s="76">
        <v>2.1</v>
      </c>
      <c r="M48" s="76">
        <v>7</v>
      </c>
      <c r="N48" s="76">
        <v>8</v>
      </c>
      <c r="O48" s="76">
        <v>-16</v>
      </c>
      <c r="P48" s="76">
        <v>11</v>
      </c>
      <c r="Q48" s="76">
        <v>5</v>
      </c>
      <c r="R48" s="76">
        <v>1</v>
      </c>
      <c r="S48" s="76">
        <v>1</v>
      </c>
      <c r="T48" s="76">
        <v>1</v>
      </c>
      <c r="U48" s="76">
        <v>0</v>
      </c>
      <c r="V48" s="76">
        <v>45</v>
      </c>
      <c r="W48" s="76">
        <v>24</v>
      </c>
      <c r="X48" s="76">
        <v>33</v>
      </c>
      <c r="Y48" s="76">
        <v>4</v>
      </c>
      <c r="Z48" s="76">
        <v>51</v>
      </c>
      <c r="AA48" s="250">
        <f t="shared" si="0"/>
        <v>29.9</v>
      </c>
    </row>
    <row r="49" spans="2:27" x14ac:dyDescent="0.3">
      <c r="B49" s="246">
        <v>45</v>
      </c>
      <c r="C49" s="76" t="s">
        <v>418</v>
      </c>
      <c r="D49" s="76" t="s">
        <v>792</v>
      </c>
      <c r="E49" s="76">
        <v>10</v>
      </c>
      <c r="F49" s="76">
        <v>90</v>
      </c>
      <c r="G49" s="76">
        <v>318</v>
      </c>
      <c r="H49" s="76">
        <v>3.5</v>
      </c>
      <c r="I49" s="76">
        <v>168</v>
      </c>
      <c r="J49" s="76">
        <v>1.9</v>
      </c>
      <c r="K49" s="76">
        <v>150</v>
      </c>
      <c r="L49" s="76">
        <v>1.7</v>
      </c>
      <c r="M49" s="76">
        <v>5</v>
      </c>
      <c r="N49" s="76">
        <v>9</v>
      </c>
      <c r="O49" s="76">
        <v>-18</v>
      </c>
      <c r="P49" s="76">
        <v>1</v>
      </c>
      <c r="Q49" s="76">
        <v>4</v>
      </c>
      <c r="R49" s="76">
        <v>0</v>
      </c>
      <c r="S49" s="76">
        <v>0</v>
      </c>
      <c r="T49" s="76">
        <v>0</v>
      </c>
      <c r="U49" s="76">
        <v>0</v>
      </c>
      <c r="V49" s="76">
        <v>17</v>
      </c>
      <c r="W49" s="76">
        <v>25</v>
      </c>
      <c r="X49" s="76">
        <v>32</v>
      </c>
      <c r="Y49" s="76">
        <v>2</v>
      </c>
      <c r="Z49" s="76">
        <v>19</v>
      </c>
      <c r="AA49" s="250">
        <f t="shared" si="0"/>
        <v>31.799999999999997</v>
      </c>
    </row>
    <row r="50" spans="2:27" x14ac:dyDescent="0.3">
      <c r="B50" s="246">
        <v>46</v>
      </c>
      <c r="C50" s="76" t="s">
        <v>664</v>
      </c>
      <c r="D50" s="76" t="s">
        <v>792</v>
      </c>
      <c r="E50" s="76">
        <v>11</v>
      </c>
      <c r="F50" s="76">
        <v>97</v>
      </c>
      <c r="G50" s="76">
        <v>455</v>
      </c>
      <c r="H50" s="76">
        <v>4.7</v>
      </c>
      <c r="I50" s="76">
        <v>258</v>
      </c>
      <c r="J50" s="76">
        <v>2.7</v>
      </c>
      <c r="K50" s="76">
        <v>197</v>
      </c>
      <c r="L50" s="76">
        <v>2</v>
      </c>
      <c r="M50" s="76">
        <v>2</v>
      </c>
      <c r="N50" s="76">
        <v>4</v>
      </c>
      <c r="O50" s="76">
        <v>-7</v>
      </c>
      <c r="P50" s="76">
        <v>3</v>
      </c>
      <c r="Q50" s="76">
        <v>8</v>
      </c>
      <c r="R50" s="76">
        <v>2</v>
      </c>
      <c r="S50" s="76">
        <v>0</v>
      </c>
      <c r="T50" s="76">
        <v>0</v>
      </c>
      <c r="U50" s="76">
        <v>0</v>
      </c>
      <c r="V50" s="76">
        <v>28</v>
      </c>
      <c r="W50" s="76">
        <v>4</v>
      </c>
      <c r="X50" s="76">
        <v>4</v>
      </c>
      <c r="Y50" s="76">
        <v>0</v>
      </c>
      <c r="Z50" s="76">
        <v>3</v>
      </c>
      <c r="AA50" s="250">
        <f t="shared" si="0"/>
        <v>41.363636363636367</v>
      </c>
    </row>
    <row r="51" spans="2:27" x14ac:dyDescent="0.3">
      <c r="B51" s="246">
        <v>47</v>
      </c>
      <c r="C51" s="247" t="s">
        <v>390</v>
      </c>
      <c r="D51" s="247" t="s">
        <v>788</v>
      </c>
      <c r="E51" s="248">
        <v>10</v>
      </c>
      <c r="F51" s="247">
        <v>70</v>
      </c>
      <c r="G51" s="248">
        <v>283</v>
      </c>
      <c r="H51" s="248">
        <v>4</v>
      </c>
      <c r="I51" s="248">
        <v>183</v>
      </c>
      <c r="J51" s="248">
        <v>2.6</v>
      </c>
      <c r="K51" s="248">
        <v>100</v>
      </c>
      <c r="L51" s="248">
        <v>1.4</v>
      </c>
      <c r="M51" s="248">
        <v>2</v>
      </c>
      <c r="N51" s="248">
        <v>1</v>
      </c>
      <c r="O51" s="248">
        <v>-1</v>
      </c>
      <c r="P51" s="247">
        <v>8</v>
      </c>
      <c r="Q51" s="248">
        <v>5</v>
      </c>
      <c r="R51" s="248">
        <v>1</v>
      </c>
      <c r="S51" s="248">
        <v>0</v>
      </c>
      <c r="T51" s="248">
        <v>0</v>
      </c>
      <c r="U51" s="248">
        <v>0</v>
      </c>
      <c r="V51" s="247">
        <v>23</v>
      </c>
      <c r="W51" s="248">
        <v>17</v>
      </c>
      <c r="X51" s="248">
        <v>22</v>
      </c>
      <c r="Y51" s="248">
        <v>2</v>
      </c>
      <c r="Z51" s="248">
        <v>21</v>
      </c>
      <c r="AA51" s="250">
        <f t="shared" si="0"/>
        <v>28.299999999999997</v>
      </c>
    </row>
    <row r="52" spans="2:27" x14ac:dyDescent="0.3">
      <c r="B52" s="246">
        <v>48</v>
      </c>
      <c r="C52" s="76" t="s">
        <v>406</v>
      </c>
      <c r="D52" s="76" t="s">
        <v>776</v>
      </c>
      <c r="E52" s="76">
        <v>10</v>
      </c>
      <c r="F52" s="76">
        <v>21</v>
      </c>
      <c r="G52" s="76">
        <v>143</v>
      </c>
      <c r="H52" s="76">
        <v>6.8</v>
      </c>
      <c r="I52" s="76">
        <v>108</v>
      </c>
      <c r="J52" s="76">
        <v>5.0999999999999996</v>
      </c>
      <c r="K52" s="76">
        <v>35</v>
      </c>
      <c r="L52" s="76">
        <v>1.7</v>
      </c>
      <c r="M52" s="76">
        <v>0</v>
      </c>
      <c r="N52" s="76">
        <v>0</v>
      </c>
      <c r="O52" s="76">
        <v>0</v>
      </c>
      <c r="P52" s="76">
        <v>0</v>
      </c>
      <c r="Q52" s="76">
        <v>5</v>
      </c>
      <c r="R52" s="76">
        <v>2</v>
      </c>
      <c r="S52" s="76">
        <v>1</v>
      </c>
      <c r="T52" s="76">
        <v>0</v>
      </c>
      <c r="U52" s="76">
        <v>0</v>
      </c>
      <c r="V52" s="76">
        <v>30</v>
      </c>
      <c r="W52" s="76">
        <v>19</v>
      </c>
      <c r="X52" s="76">
        <v>24</v>
      </c>
      <c r="Y52" s="76">
        <v>6</v>
      </c>
      <c r="Z52" s="76">
        <v>19</v>
      </c>
      <c r="AA52" s="250">
        <f t="shared" si="0"/>
        <v>14.3</v>
      </c>
    </row>
    <row r="53" spans="2:27" x14ac:dyDescent="0.3">
      <c r="B53" s="246">
        <v>49</v>
      </c>
      <c r="C53" s="76" t="s">
        <v>416</v>
      </c>
      <c r="D53" s="76" t="s">
        <v>794</v>
      </c>
      <c r="E53" s="76">
        <v>11</v>
      </c>
      <c r="F53" s="76">
        <v>74</v>
      </c>
      <c r="G53" s="76">
        <v>286</v>
      </c>
      <c r="H53" s="76">
        <v>3.9</v>
      </c>
      <c r="I53" s="76">
        <v>184</v>
      </c>
      <c r="J53" s="76">
        <v>2.5</v>
      </c>
      <c r="K53" s="76">
        <v>102</v>
      </c>
      <c r="L53" s="76">
        <v>1.4</v>
      </c>
      <c r="M53" s="76">
        <v>3</v>
      </c>
      <c r="N53" s="76">
        <v>7</v>
      </c>
      <c r="O53" s="76">
        <v>-18</v>
      </c>
      <c r="P53" s="76">
        <v>1</v>
      </c>
      <c r="Q53" s="76">
        <v>7</v>
      </c>
      <c r="R53" s="76">
        <v>2</v>
      </c>
      <c r="S53" s="76">
        <v>1</v>
      </c>
      <c r="T53" s="76">
        <v>0</v>
      </c>
      <c r="U53" s="76">
        <v>0</v>
      </c>
      <c r="V53" s="76">
        <v>35</v>
      </c>
      <c r="W53" s="76">
        <v>29</v>
      </c>
      <c r="X53" s="76">
        <v>34</v>
      </c>
      <c r="Y53" s="76">
        <v>5</v>
      </c>
      <c r="Z53" s="76">
        <v>36</v>
      </c>
      <c r="AA53" s="250">
        <f t="shared" si="0"/>
        <v>26</v>
      </c>
    </row>
    <row r="54" spans="2:27" x14ac:dyDescent="0.3">
      <c r="B54" s="246">
        <v>50</v>
      </c>
      <c r="C54" s="76" t="s">
        <v>518</v>
      </c>
      <c r="D54" s="76" t="s">
        <v>767</v>
      </c>
      <c r="E54" s="76">
        <v>5</v>
      </c>
      <c r="F54" s="76">
        <v>57</v>
      </c>
      <c r="G54" s="76">
        <v>346</v>
      </c>
      <c r="H54" s="76">
        <v>6.1</v>
      </c>
      <c r="I54" s="76">
        <v>169</v>
      </c>
      <c r="J54" s="76">
        <v>3</v>
      </c>
      <c r="K54" s="76">
        <v>177</v>
      </c>
      <c r="L54" s="76">
        <v>3.1</v>
      </c>
      <c r="M54" s="76">
        <v>2</v>
      </c>
      <c r="N54" s="76">
        <v>4</v>
      </c>
      <c r="O54" s="76">
        <v>-7</v>
      </c>
      <c r="P54" s="76">
        <v>41</v>
      </c>
      <c r="Q54" s="76">
        <v>10</v>
      </c>
      <c r="R54" s="76">
        <v>5</v>
      </c>
      <c r="S54" s="76">
        <v>3</v>
      </c>
      <c r="T54" s="76">
        <v>1</v>
      </c>
      <c r="U54" s="76">
        <v>0</v>
      </c>
      <c r="V54" s="76">
        <v>41</v>
      </c>
      <c r="W54" s="76">
        <v>4</v>
      </c>
      <c r="X54" s="76">
        <v>5</v>
      </c>
      <c r="Y54" s="76">
        <v>1</v>
      </c>
      <c r="Z54" s="76">
        <v>7</v>
      </c>
      <c r="AA54" s="250">
        <f t="shared" si="0"/>
        <v>69.2</v>
      </c>
    </row>
    <row r="55" spans="2:27" x14ac:dyDescent="0.3">
      <c r="B55" s="246">
        <v>51</v>
      </c>
      <c r="C55" s="76" t="s">
        <v>463</v>
      </c>
      <c r="D55" s="76" t="s">
        <v>765</v>
      </c>
      <c r="E55" s="76">
        <v>11</v>
      </c>
      <c r="F55" s="76">
        <v>38</v>
      </c>
      <c r="G55" s="76">
        <v>168</v>
      </c>
      <c r="H55" s="76">
        <v>4.4000000000000004</v>
      </c>
      <c r="I55" s="76">
        <v>108</v>
      </c>
      <c r="J55" s="76">
        <v>2.8</v>
      </c>
      <c r="K55" s="76">
        <v>60</v>
      </c>
      <c r="L55" s="76">
        <v>1.6</v>
      </c>
      <c r="M55" s="76">
        <v>2</v>
      </c>
      <c r="N55" s="76">
        <v>0</v>
      </c>
      <c r="O55" s="76">
        <v>0</v>
      </c>
      <c r="P55" s="76">
        <v>10</v>
      </c>
      <c r="Q55" s="76">
        <v>3</v>
      </c>
      <c r="R55" s="76">
        <v>0</v>
      </c>
      <c r="S55" s="76">
        <v>0</v>
      </c>
      <c r="T55" s="76">
        <v>0</v>
      </c>
      <c r="U55" s="76">
        <v>0</v>
      </c>
      <c r="V55" s="76">
        <v>11</v>
      </c>
      <c r="W55" s="76">
        <v>10</v>
      </c>
      <c r="X55" s="76">
        <v>15</v>
      </c>
      <c r="Y55" s="76">
        <v>3</v>
      </c>
      <c r="Z55" s="76">
        <v>16</v>
      </c>
      <c r="AA55" s="250">
        <f t="shared" si="0"/>
        <v>15.272727272727275</v>
      </c>
    </row>
    <row r="56" spans="2:27" x14ac:dyDescent="0.3">
      <c r="B56" s="246">
        <v>52</v>
      </c>
      <c r="C56" s="43" t="s">
        <v>438</v>
      </c>
      <c r="D56" s="43" t="s">
        <v>792</v>
      </c>
      <c r="E56" s="43">
        <v>11</v>
      </c>
      <c r="F56" s="43">
        <v>39</v>
      </c>
      <c r="G56" s="43">
        <v>149</v>
      </c>
      <c r="H56" s="43">
        <v>3.8</v>
      </c>
      <c r="I56" s="43">
        <v>82</v>
      </c>
      <c r="J56" s="43">
        <v>2.1</v>
      </c>
      <c r="K56" s="43">
        <v>67</v>
      </c>
      <c r="L56" s="43">
        <v>1.7</v>
      </c>
      <c r="M56" s="43">
        <v>3</v>
      </c>
      <c r="N56" s="43">
        <v>4</v>
      </c>
      <c r="O56" s="43">
        <v>-6</v>
      </c>
      <c r="P56" s="43">
        <v>0</v>
      </c>
      <c r="Q56" s="43">
        <v>2</v>
      </c>
      <c r="R56" s="43">
        <v>1</v>
      </c>
      <c r="S56" s="43">
        <v>1</v>
      </c>
      <c r="T56" s="43">
        <v>0</v>
      </c>
      <c r="U56" s="43">
        <v>0</v>
      </c>
      <c r="V56" s="43">
        <v>30</v>
      </c>
      <c r="W56" s="43">
        <v>29</v>
      </c>
      <c r="X56" s="43">
        <v>40</v>
      </c>
      <c r="Y56" s="43">
        <v>8</v>
      </c>
      <c r="Z56" s="43">
        <v>47</v>
      </c>
      <c r="AA56" s="250">
        <f t="shared" si="0"/>
        <v>13.545454545454547</v>
      </c>
    </row>
    <row r="57" spans="2:27" x14ac:dyDescent="0.3">
      <c r="B57" s="246">
        <v>53</v>
      </c>
      <c r="C57" s="76" t="s">
        <v>434</v>
      </c>
      <c r="D57" s="76" t="s">
        <v>782</v>
      </c>
      <c r="E57" s="76">
        <v>11</v>
      </c>
      <c r="F57" s="76">
        <v>45</v>
      </c>
      <c r="G57" s="76">
        <v>160</v>
      </c>
      <c r="H57" s="76">
        <v>3.6</v>
      </c>
      <c r="I57" s="76">
        <v>92</v>
      </c>
      <c r="J57" s="76">
        <v>2</v>
      </c>
      <c r="K57" s="76">
        <v>68</v>
      </c>
      <c r="L57" s="76">
        <v>1.5</v>
      </c>
      <c r="M57" s="76">
        <v>6</v>
      </c>
      <c r="N57" s="76">
        <v>8</v>
      </c>
      <c r="O57" s="76">
        <v>-18</v>
      </c>
      <c r="P57" s="76">
        <v>7</v>
      </c>
      <c r="Q57" s="76">
        <v>3</v>
      </c>
      <c r="R57" s="76">
        <v>0</v>
      </c>
      <c r="S57" s="76">
        <v>0</v>
      </c>
      <c r="T57" s="76">
        <v>0</v>
      </c>
      <c r="U57" s="76">
        <v>0</v>
      </c>
      <c r="V57" s="76">
        <v>15</v>
      </c>
      <c r="W57" s="76">
        <v>11</v>
      </c>
      <c r="X57" s="76">
        <v>14</v>
      </c>
      <c r="Y57" s="76">
        <v>5</v>
      </c>
      <c r="Z57" s="76">
        <v>15</v>
      </c>
      <c r="AA57" s="250">
        <f t="shared" si="0"/>
        <v>14.545454545454545</v>
      </c>
    </row>
    <row r="58" spans="2:27" x14ac:dyDescent="0.3">
      <c r="B58" s="246">
        <v>54</v>
      </c>
      <c r="C58" s="76" t="s">
        <v>410</v>
      </c>
      <c r="D58" s="76" t="s">
        <v>771</v>
      </c>
      <c r="E58" s="76">
        <v>10</v>
      </c>
      <c r="F58" s="76">
        <v>46</v>
      </c>
      <c r="G58" s="76">
        <v>135</v>
      </c>
      <c r="H58" s="76">
        <v>2.9</v>
      </c>
      <c r="I58" s="76">
        <v>90</v>
      </c>
      <c r="J58" s="76">
        <v>2</v>
      </c>
      <c r="K58" s="76">
        <v>45</v>
      </c>
      <c r="L58" s="76">
        <v>1</v>
      </c>
      <c r="M58" s="76">
        <v>0</v>
      </c>
      <c r="N58" s="76">
        <v>6</v>
      </c>
      <c r="O58" s="76">
        <v>-15</v>
      </c>
      <c r="P58" s="76">
        <v>3</v>
      </c>
      <c r="Q58" s="76">
        <v>2</v>
      </c>
      <c r="R58" s="76">
        <v>1</v>
      </c>
      <c r="S58" s="76">
        <v>0</v>
      </c>
      <c r="T58" s="76">
        <v>0</v>
      </c>
      <c r="U58" s="76">
        <v>0</v>
      </c>
      <c r="V58" s="76">
        <v>28</v>
      </c>
      <c r="W58" s="76">
        <v>11</v>
      </c>
      <c r="X58" s="76">
        <v>19</v>
      </c>
      <c r="Y58" s="76">
        <v>4</v>
      </c>
      <c r="Z58" s="76">
        <v>17</v>
      </c>
      <c r="AA58" s="250">
        <f t="shared" si="0"/>
        <v>13.5</v>
      </c>
    </row>
    <row r="59" spans="2:27" x14ac:dyDescent="0.3">
      <c r="B59" s="246">
        <v>55</v>
      </c>
      <c r="C59" s="76" t="s">
        <v>677</v>
      </c>
      <c r="D59" s="76" t="s">
        <v>764</v>
      </c>
      <c r="E59" s="76">
        <v>10</v>
      </c>
      <c r="F59" s="76">
        <v>71</v>
      </c>
      <c r="G59" s="76">
        <v>347</v>
      </c>
      <c r="H59" s="76">
        <v>4.9000000000000004</v>
      </c>
      <c r="I59" s="76">
        <v>207</v>
      </c>
      <c r="J59" s="76">
        <v>2.9</v>
      </c>
      <c r="K59" s="76">
        <v>140</v>
      </c>
      <c r="L59" s="76">
        <v>2</v>
      </c>
      <c r="M59" s="76">
        <v>0</v>
      </c>
      <c r="N59" s="76">
        <v>5</v>
      </c>
      <c r="O59" s="76">
        <v>-5</v>
      </c>
      <c r="P59" s="76">
        <v>5</v>
      </c>
      <c r="Q59" s="76">
        <v>8</v>
      </c>
      <c r="R59" s="76">
        <v>2</v>
      </c>
      <c r="S59" s="76">
        <v>1</v>
      </c>
      <c r="T59" s="76">
        <v>0</v>
      </c>
      <c r="U59" s="76">
        <v>0</v>
      </c>
      <c r="V59" s="76">
        <v>30</v>
      </c>
      <c r="W59" s="76">
        <v>2</v>
      </c>
      <c r="X59" s="76">
        <v>2</v>
      </c>
      <c r="Y59" s="76">
        <v>0</v>
      </c>
      <c r="Z59" s="76">
        <v>1</v>
      </c>
      <c r="AA59" s="250">
        <f t="shared" si="0"/>
        <v>34.700000000000003</v>
      </c>
    </row>
    <row r="60" spans="2:27" x14ac:dyDescent="0.3">
      <c r="B60" s="246">
        <v>56</v>
      </c>
      <c r="C60" s="76" t="s">
        <v>474</v>
      </c>
      <c r="D60" s="76" t="s">
        <v>770</v>
      </c>
      <c r="E60" s="76">
        <v>11</v>
      </c>
      <c r="F60" s="76">
        <v>46</v>
      </c>
      <c r="G60" s="76">
        <v>259</v>
      </c>
      <c r="H60" s="76">
        <v>5.6</v>
      </c>
      <c r="I60" s="76">
        <v>145</v>
      </c>
      <c r="J60" s="76">
        <v>3.2</v>
      </c>
      <c r="K60" s="76">
        <v>114</v>
      </c>
      <c r="L60" s="76">
        <v>2.5</v>
      </c>
      <c r="M60" s="76">
        <v>0</v>
      </c>
      <c r="N60" s="76">
        <v>4</v>
      </c>
      <c r="O60" s="76">
        <v>-5</v>
      </c>
      <c r="P60" s="76">
        <v>24</v>
      </c>
      <c r="Q60" s="76">
        <v>6</v>
      </c>
      <c r="R60" s="76">
        <v>3</v>
      </c>
      <c r="S60" s="76">
        <v>1</v>
      </c>
      <c r="T60" s="76">
        <v>0</v>
      </c>
      <c r="U60" s="76">
        <v>0</v>
      </c>
      <c r="V60" s="76">
        <v>33</v>
      </c>
      <c r="W60" s="76">
        <v>9</v>
      </c>
      <c r="X60" s="76">
        <v>18</v>
      </c>
      <c r="Y60" s="76">
        <v>4</v>
      </c>
      <c r="Z60" s="76">
        <v>6</v>
      </c>
      <c r="AA60" s="250">
        <f t="shared" si="0"/>
        <v>23.545454545454543</v>
      </c>
    </row>
    <row r="61" spans="2:27" x14ac:dyDescent="0.3">
      <c r="B61" s="246">
        <v>57</v>
      </c>
      <c r="C61" s="76" t="s">
        <v>959</v>
      </c>
      <c r="D61" s="76" t="s">
        <v>769</v>
      </c>
      <c r="E61" s="76">
        <v>3</v>
      </c>
      <c r="F61" s="76">
        <v>43</v>
      </c>
      <c r="G61" s="76">
        <v>183</v>
      </c>
      <c r="H61" s="76">
        <v>4.3</v>
      </c>
      <c r="I61" s="76">
        <v>81</v>
      </c>
      <c r="J61" s="76">
        <v>1.9</v>
      </c>
      <c r="K61" s="76">
        <v>102</v>
      </c>
      <c r="L61" s="76">
        <v>2.4</v>
      </c>
      <c r="M61" s="76">
        <v>5</v>
      </c>
      <c r="N61" s="76">
        <v>4</v>
      </c>
      <c r="O61" s="76">
        <v>-4</v>
      </c>
      <c r="P61" s="76">
        <v>7</v>
      </c>
      <c r="Q61" s="76">
        <v>5</v>
      </c>
      <c r="R61" s="76">
        <v>1</v>
      </c>
      <c r="S61" s="76">
        <v>0</v>
      </c>
      <c r="T61" s="76">
        <v>0</v>
      </c>
      <c r="U61" s="76">
        <v>0</v>
      </c>
      <c r="V61" s="76">
        <v>22</v>
      </c>
      <c r="W61" s="76">
        <v>0</v>
      </c>
      <c r="X61" s="76">
        <v>2</v>
      </c>
      <c r="Y61" s="76">
        <v>0</v>
      </c>
      <c r="Z61" s="76">
        <v>0</v>
      </c>
      <c r="AA61" s="250">
        <f t="shared" si="0"/>
        <v>60.999999999999993</v>
      </c>
    </row>
    <row r="62" spans="2:27" x14ac:dyDescent="0.3">
      <c r="B62" s="246">
        <v>58</v>
      </c>
      <c r="C62" s="76" t="s">
        <v>506</v>
      </c>
      <c r="D62" s="76" t="s">
        <v>787</v>
      </c>
      <c r="E62" s="76">
        <v>9</v>
      </c>
      <c r="F62" s="76">
        <v>84</v>
      </c>
      <c r="G62" s="76">
        <v>274</v>
      </c>
      <c r="H62" s="76">
        <v>3.3</v>
      </c>
      <c r="I62" s="76">
        <v>116</v>
      </c>
      <c r="J62" s="76">
        <v>1.4</v>
      </c>
      <c r="K62" s="76">
        <v>158</v>
      </c>
      <c r="L62" s="76">
        <v>1.9</v>
      </c>
      <c r="M62" s="76">
        <v>3</v>
      </c>
      <c r="N62" s="76">
        <v>13</v>
      </c>
      <c r="O62" s="76">
        <v>-32</v>
      </c>
      <c r="P62" s="76">
        <v>14</v>
      </c>
      <c r="Q62" s="76">
        <v>7</v>
      </c>
      <c r="R62" s="76">
        <v>0</v>
      </c>
      <c r="S62" s="76">
        <v>0</v>
      </c>
      <c r="T62" s="76">
        <v>0</v>
      </c>
      <c r="U62" s="76">
        <v>0</v>
      </c>
      <c r="V62" s="76">
        <v>15</v>
      </c>
      <c r="W62" s="76">
        <v>2</v>
      </c>
      <c r="X62" s="76">
        <v>6</v>
      </c>
      <c r="Y62" s="76">
        <v>1</v>
      </c>
      <c r="Z62" s="76">
        <v>4</v>
      </c>
      <c r="AA62" s="250">
        <f t="shared" si="0"/>
        <v>30.444444444444446</v>
      </c>
    </row>
    <row r="63" spans="2:27" x14ac:dyDescent="0.3">
      <c r="B63" s="246">
        <v>59</v>
      </c>
      <c r="C63" s="76" t="s">
        <v>450</v>
      </c>
      <c r="D63" s="76" t="s">
        <v>774</v>
      </c>
      <c r="E63" s="76">
        <v>10</v>
      </c>
      <c r="F63" s="76">
        <v>38</v>
      </c>
      <c r="G63" s="76">
        <v>190</v>
      </c>
      <c r="H63" s="76">
        <v>5</v>
      </c>
      <c r="I63" s="76">
        <v>123</v>
      </c>
      <c r="J63" s="76">
        <v>3.2</v>
      </c>
      <c r="K63" s="76">
        <v>67</v>
      </c>
      <c r="L63" s="76">
        <v>1.8</v>
      </c>
      <c r="M63" s="76">
        <v>2</v>
      </c>
      <c r="N63" s="76">
        <v>0</v>
      </c>
      <c r="O63" s="76">
        <v>0</v>
      </c>
      <c r="P63" s="76">
        <v>0</v>
      </c>
      <c r="Q63" s="76">
        <v>8</v>
      </c>
      <c r="R63" s="76">
        <v>1</v>
      </c>
      <c r="S63" s="76">
        <v>0</v>
      </c>
      <c r="T63" s="76">
        <v>0</v>
      </c>
      <c r="U63" s="76">
        <v>0</v>
      </c>
      <c r="V63" s="76">
        <v>21</v>
      </c>
      <c r="W63" s="76">
        <v>16</v>
      </c>
      <c r="X63" s="76">
        <v>18</v>
      </c>
      <c r="Y63" s="76">
        <v>1</v>
      </c>
      <c r="Z63" s="76">
        <v>49</v>
      </c>
      <c r="AA63" s="250">
        <f t="shared" si="0"/>
        <v>19</v>
      </c>
    </row>
    <row r="64" spans="2:27" x14ac:dyDescent="0.3">
      <c r="B64" s="246">
        <v>60</v>
      </c>
      <c r="C64" s="76" t="s">
        <v>573</v>
      </c>
      <c r="D64" s="76" t="s">
        <v>788</v>
      </c>
      <c r="E64" s="76">
        <v>9</v>
      </c>
      <c r="F64" s="76">
        <v>25</v>
      </c>
      <c r="G64" s="76">
        <v>120</v>
      </c>
      <c r="H64" s="76">
        <v>4.8</v>
      </c>
      <c r="I64" s="76">
        <v>81</v>
      </c>
      <c r="J64" s="76">
        <v>3.2</v>
      </c>
      <c r="K64" s="76">
        <v>39</v>
      </c>
      <c r="L64" s="76">
        <v>1.6</v>
      </c>
      <c r="M64" s="76">
        <v>5</v>
      </c>
      <c r="N64" s="76">
        <v>5</v>
      </c>
      <c r="O64" s="76">
        <v>-12</v>
      </c>
      <c r="P64" s="76">
        <v>61</v>
      </c>
      <c r="Q64" s="76">
        <v>3</v>
      </c>
      <c r="R64" s="76">
        <v>1</v>
      </c>
      <c r="S64" s="76">
        <v>1</v>
      </c>
      <c r="T64" s="76">
        <v>1</v>
      </c>
      <c r="U64" s="76">
        <v>1</v>
      </c>
      <c r="V64" s="76">
        <v>61</v>
      </c>
      <c r="W64" s="76">
        <v>13</v>
      </c>
      <c r="X64" s="76">
        <v>16</v>
      </c>
      <c r="Y64" s="76">
        <v>1</v>
      </c>
      <c r="Z64" s="76">
        <v>24</v>
      </c>
      <c r="AA64" s="250">
        <f t="shared" si="0"/>
        <v>13.333333333333332</v>
      </c>
    </row>
    <row r="65" spans="2:27" x14ac:dyDescent="0.3">
      <c r="B65" s="246">
        <v>61</v>
      </c>
      <c r="C65" s="76" t="s">
        <v>548</v>
      </c>
      <c r="D65" s="76" t="s">
        <v>789</v>
      </c>
      <c r="E65" s="76">
        <v>7</v>
      </c>
      <c r="F65" s="76">
        <v>42</v>
      </c>
      <c r="G65" s="76">
        <v>130</v>
      </c>
      <c r="H65" s="76">
        <v>3.1</v>
      </c>
      <c r="I65" s="76">
        <v>80</v>
      </c>
      <c r="J65" s="76">
        <v>1.9</v>
      </c>
      <c r="K65" s="76">
        <v>50</v>
      </c>
      <c r="L65" s="76">
        <v>1.2</v>
      </c>
      <c r="M65" s="76">
        <v>1</v>
      </c>
      <c r="N65" s="76">
        <v>5</v>
      </c>
      <c r="O65" s="76">
        <v>-11</v>
      </c>
      <c r="P65" s="76">
        <v>3</v>
      </c>
      <c r="Q65" s="76">
        <v>4</v>
      </c>
      <c r="R65" s="76">
        <v>0</v>
      </c>
      <c r="S65" s="76">
        <v>0</v>
      </c>
      <c r="T65" s="76">
        <v>0</v>
      </c>
      <c r="U65" s="76">
        <v>0</v>
      </c>
      <c r="V65" s="76">
        <v>17</v>
      </c>
      <c r="W65" s="76">
        <v>20</v>
      </c>
      <c r="X65" s="76">
        <v>21</v>
      </c>
      <c r="Y65" s="76">
        <v>2</v>
      </c>
      <c r="Z65" s="76">
        <v>58</v>
      </c>
      <c r="AA65" s="250">
        <f t="shared" si="0"/>
        <v>18.571428571428573</v>
      </c>
    </row>
    <row r="66" spans="2:27" x14ac:dyDescent="0.3">
      <c r="B66" s="246">
        <v>62</v>
      </c>
      <c r="C66" s="247" t="s">
        <v>333</v>
      </c>
      <c r="D66" s="247" t="s">
        <v>793</v>
      </c>
      <c r="E66" s="251">
        <v>10</v>
      </c>
      <c r="F66" s="247">
        <v>24</v>
      </c>
      <c r="G66" s="251">
        <v>83</v>
      </c>
      <c r="H66" s="251">
        <v>3.5</v>
      </c>
      <c r="I66" s="251">
        <v>52</v>
      </c>
      <c r="J66" s="251">
        <v>2.2000000000000002</v>
      </c>
      <c r="K66" s="251">
        <v>31</v>
      </c>
      <c r="L66" s="251">
        <v>1.3</v>
      </c>
      <c r="M66" s="251">
        <v>2</v>
      </c>
      <c r="N66" s="251">
        <v>2</v>
      </c>
      <c r="O66" s="251">
        <v>-5</v>
      </c>
      <c r="P66" s="247">
        <v>0</v>
      </c>
      <c r="Q66" s="251">
        <v>0</v>
      </c>
      <c r="R66" s="251">
        <v>0</v>
      </c>
      <c r="S66" s="251">
        <v>0</v>
      </c>
      <c r="T66" s="251">
        <v>0</v>
      </c>
      <c r="U66" s="251">
        <v>0</v>
      </c>
      <c r="V66" s="247">
        <v>9</v>
      </c>
      <c r="W66" s="251">
        <v>28</v>
      </c>
      <c r="X66" s="251">
        <v>37</v>
      </c>
      <c r="Y66" s="251">
        <v>5</v>
      </c>
      <c r="Z66" s="251">
        <v>11</v>
      </c>
      <c r="AA66" s="250">
        <f t="shared" si="0"/>
        <v>8.3000000000000007</v>
      </c>
    </row>
    <row r="67" spans="2:27" x14ac:dyDescent="0.3">
      <c r="B67" s="246">
        <v>63</v>
      </c>
      <c r="C67" s="76" t="s">
        <v>487</v>
      </c>
      <c r="D67" s="76" t="s">
        <v>786</v>
      </c>
      <c r="E67" s="76">
        <v>9</v>
      </c>
      <c r="F67" s="76">
        <v>55</v>
      </c>
      <c r="G67" s="76">
        <v>206</v>
      </c>
      <c r="H67" s="76">
        <v>3.7</v>
      </c>
      <c r="I67" s="76">
        <v>126</v>
      </c>
      <c r="J67" s="76">
        <v>2.2999999999999998</v>
      </c>
      <c r="K67" s="76">
        <v>80</v>
      </c>
      <c r="L67" s="76">
        <v>1.5</v>
      </c>
      <c r="M67" s="76">
        <v>4</v>
      </c>
      <c r="N67" s="76">
        <v>4</v>
      </c>
      <c r="O67" s="76">
        <v>-8</v>
      </c>
      <c r="P67" s="76">
        <v>5</v>
      </c>
      <c r="Q67" s="76">
        <v>4</v>
      </c>
      <c r="R67" s="76">
        <v>0</v>
      </c>
      <c r="S67" s="76">
        <v>0</v>
      </c>
      <c r="T67" s="76">
        <v>0</v>
      </c>
      <c r="U67" s="76">
        <v>0</v>
      </c>
      <c r="V67" s="76">
        <v>14</v>
      </c>
      <c r="W67" s="76">
        <v>11</v>
      </c>
      <c r="X67" s="76">
        <v>13</v>
      </c>
      <c r="Y67" s="76">
        <v>4</v>
      </c>
      <c r="Z67" s="76">
        <v>9</v>
      </c>
      <c r="AA67" s="250">
        <f t="shared" si="0"/>
        <v>22.888888888888889</v>
      </c>
    </row>
    <row r="68" spans="2:27" x14ac:dyDescent="0.3">
      <c r="B68" s="246">
        <v>64</v>
      </c>
      <c r="C68" s="76" t="s">
        <v>301</v>
      </c>
      <c r="D68" s="76" t="s">
        <v>775</v>
      </c>
      <c r="E68" s="76">
        <v>8</v>
      </c>
      <c r="F68" s="76">
        <v>22</v>
      </c>
      <c r="G68" s="76">
        <v>95</v>
      </c>
      <c r="H68" s="76">
        <v>4.3</v>
      </c>
      <c r="I68" s="76">
        <v>64</v>
      </c>
      <c r="J68" s="76">
        <v>2.9</v>
      </c>
      <c r="K68" s="76">
        <v>31</v>
      </c>
      <c r="L68" s="76">
        <v>1.4</v>
      </c>
      <c r="M68" s="76">
        <v>1</v>
      </c>
      <c r="N68" s="76">
        <v>2</v>
      </c>
      <c r="O68" s="76">
        <v>-3</v>
      </c>
      <c r="P68" s="76">
        <v>0</v>
      </c>
      <c r="Q68" s="76">
        <v>2</v>
      </c>
      <c r="R68" s="76">
        <v>1</v>
      </c>
      <c r="S68" s="76">
        <v>1</v>
      </c>
      <c r="T68" s="76">
        <v>0</v>
      </c>
      <c r="U68" s="76">
        <v>0</v>
      </c>
      <c r="V68" s="76">
        <v>33</v>
      </c>
      <c r="W68" s="76">
        <v>27</v>
      </c>
      <c r="X68" s="76">
        <v>40</v>
      </c>
      <c r="Y68" s="76">
        <v>4</v>
      </c>
      <c r="Z68" s="76">
        <v>17</v>
      </c>
      <c r="AA68" s="250">
        <f t="shared" si="0"/>
        <v>11.875</v>
      </c>
    </row>
    <row r="69" spans="2:27" x14ac:dyDescent="0.3">
      <c r="B69" s="246">
        <v>65</v>
      </c>
      <c r="C69" s="76" t="s">
        <v>354</v>
      </c>
      <c r="D69" s="76" t="s">
        <v>770</v>
      </c>
      <c r="E69" s="76">
        <v>11</v>
      </c>
      <c r="F69" s="76">
        <v>20</v>
      </c>
      <c r="G69" s="76">
        <v>31</v>
      </c>
      <c r="H69" s="76">
        <v>1.6</v>
      </c>
      <c r="I69" s="76">
        <v>23</v>
      </c>
      <c r="J69" s="76">
        <v>1.2</v>
      </c>
      <c r="K69" s="76">
        <v>8</v>
      </c>
      <c r="L69" s="76">
        <v>0.4</v>
      </c>
      <c r="M69" s="76">
        <v>0</v>
      </c>
      <c r="N69" s="76">
        <v>4</v>
      </c>
      <c r="O69" s="76">
        <v>-13</v>
      </c>
      <c r="P69" s="76">
        <v>6</v>
      </c>
      <c r="Q69" s="76">
        <v>0</v>
      </c>
      <c r="R69" s="76">
        <v>0</v>
      </c>
      <c r="S69" s="76">
        <v>0</v>
      </c>
      <c r="T69" s="76">
        <v>0</v>
      </c>
      <c r="U69" s="76">
        <v>0</v>
      </c>
      <c r="V69" s="76">
        <v>9</v>
      </c>
      <c r="W69" s="76">
        <v>26</v>
      </c>
      <c r="X69" s="76">
        <v>31</v>
      </c>
      <c r="Y69" s="76">
        <v>5</v>
      </c>
      <c r="Z69" s="76">
        <v>48</v>
      </c>
      <c r="AA69" s="250">
        <f t="shared" si="0"/>
        <v>2.8181818181818183</v>
      </c>
    </row>
    <row r="70" spans="2:27" x14ac:dyDescent="0.3">
      <c r="B70" s="246">
        <v>66</v>
      </c>
      <c r="C70" s="76" t="s">
        <v>503</v>
      </c>
      <c r="D70" s="76" t="s">
        <v>769</v>
      </c>
      <c r="E70" s="76">
        <v>4</v>
      </c>
      <c r="F70" s="76">
        <v>35</v>
      </c>
      <c r="G70" s="76">
        <v>123</v>
      </c>
      <c r="H70" s="76">
        <v>3.5</v>
      </c>
      <c r="I70" s="76">
        <v>59</v>
      </c>
      <c r="J70" s="76">
        <v>1.7</v>
      </c>
      <c r="K70" s="76">
        <v>64</v>
      </c>
      <c r="L70" s="76">
        <v>1.8</v>
      </c>
      <c r="M70" s="76">
        <v>3</v>
      </c>
      <c r="N70" s="76">
        <v>6</v>
      </c>
      <c r="O70" s="76">
        <v>-11</v>
      </c>
      <c r="P70" s="76">
        <v>4</v>
      </c>
      <c r="Q70" s="76">
        <v>3</v>
      </c>
      <c r="R70" s="76">
        <v>0</v>
      </c>
      <c r="S70" s="76">
        <v>0</v>
      </c>
      <c r="T70" s="76">
        <v>0</v>
      </c>
      <c r="U70" s="76">
        <v>0</v>
      </c>
      <c r="V70" s="76">
        <v>17</v>
      </c>
      <c r="W70" s="76">
        <v>6</v>
      </c>
      <c r="X70" s="76">
        <v>6</v>
      </c>
      <c r="Y70" s="76">
        <v>1</v>
      </c>
      <c r="Z70" s="76">
        <v>7</v>
      </c>
      <c r="AA70" s="250">
        <f t="shared" ref="AA70:AA133" si="1">(F70/E70)*(G70/F70)</f>
        <v>30.75</v>
      </c>
    </row>
    <row r="71" spans="2:27" x14ac:dyDescent="0.3">
      <c r="B71" s="246">
        <v>67</v>
      </c>
      <c r="C71" s="76" t="s">
        <v>348</v>
      </c>
      <c r="D71" s="76" t="s">
        <v>771</v>
      </c>
      <c r="E71" s="76">
        <v>4</v>
      </c>
      <c r="F71" s="76">
        <v>47</v>
      </c>
      <c r="G71" s="76">
        <v>204</v>
      </c>
      <c r="H71" s="76">
        <v>4.3</v>
      </c>
      <c r="I71" s="76">
        <v>94</v>
      </c>
      <c r="J71" s="76">
        <v>2</v>
      </c>
      <c r="K71" s="76">
        <v>110</v>
      </c>
      <c r="L71" s="76">
        <v>2.2999999999999998</v>
      </c>
      <c r="M71" s="76">
        <v>6</v>
      </c>
      <c r="N71" s="76">
        <v>5</v>
      </c>
      <c r="O71" s="76">
        <v>-11</v>
      </c>
      <c r="P71" s="76">
        <v>0</v>
      </c>
      <c r="Q71" s="76">
        <v>7</v>
      </c>
      <c r="R71" s="76">
        <v>0</v>
      </c>
      <c r="S71" s="76">
        <v>0</v>
      </c>
      <c r="T71" s="76">
        <v>0</v>
      </c>
      <c r="U71" s="76">
        <v>0</v>
      </c>
      <c r="V71" s="76">
        <v>17</v>
      </c>
      <c r="W71" s="76">
        <v>16</v>
      </c>
      <c r="X71" s="76">
        <v>22</v>
      </c>
      <c r="Y71" s="76">
        <v>6</v>
      </c>
      <c r="Z71" s="76">
        <v>34</v>
      </c>
      <c r="AA71" s="250">
        <f t="shared" si="1"/>
        <v>50.999999999999993</v>
      </c>
    </row>
    <row r="72" spans="2:27" x14ac:dyDescent="0.3">
      <c r="B72" s="246">
        <v>68</v>
      </c>
      <c r="C72" s="76" t="s">
        <v>654</v>
      </c>
      <c r="D72" s="76" t="s">
        <v>785</v>
      </c>
      <c r="E72" s="76">
        <v>9</v>
      </c>
      <c r="F72" s="76">
        <v>41</v>
      </c>
      <c r="G72" s="76">
        <v>176</v>
      </c>
      <c r="H72" s="76">
        <v>4.3</v>
      </c>
      <c r="I72" s="76">
        <v>127</v>
      </c>
      <c r="J72" s="76">
        <v>3.1</v>
      </c>
      <c r="K72" s="76">
        <v>49</v>
      </c>
      <c r="L72" s="76">
        <v>1.2</v>
      </c>
      <c r="M72" s="76">
        <v>2</v>
      </c>
      <c r="N72" s="76">
        <v>3</v>
      </c>
      <c r="O72" s="76">
        <v>-6</v>
      </c>
      <c r="P72" s="76">
        <v>17</v>
      </c>
      <c r="Q72" s="76">
        <v>4</v>
      </c>
      <c r="R72" s="76">
        <v>0</v>
      </c>
      <c r="S72" s="76">
        <v>0</v>
      </c>
      <c r="T72" s="76">
        <v>0</v>
      </c>
      <c r="U72" s="76">
        <v>0</v>
      </c>
      <c r="V72" s="76">
        <v>17</v>
      </c>
      <c r="W72" s="76">
        <v>5</v>
      </c>
      <c r="X72" s="76">
        <v>7</v>
      </c>
      <c r="Y72" s="76">
        <v>0</v>
      </c>
      <c r="Z72" s="76">
        <v>5</v>
      </c>
      <c r="AA72" s="250">
        <f t="shared" si="1"/>
        <v>19.555555555555557</v>
      </c>
    </row>
    <row r="73" spans="2:27" x14ac:dyDescent="0.3">
      <c r="B73" s="246">
        <v>69</v>
      </c>
      <c r="C73" s="76" t="s">
        <v>559</v>
      </c>
      <c r="D73" s="76" t="s">
        <v>783</v>
      </c>
      <c r="E73" s="76">
        <v>11</v>
      </c>
      <c r="F73" s="76">
        <v>34</v>
      </c>
      <c r="G73" s="76">
        <v>112</v>
      </c>
      <c r="H73" s="76">
        <v>3.3</v>
      </c>
      <c r="I73" s="76">
        <v>72</v>
      </c>
      <c r="J73" s="76">
        <v>2.1</v>
      </c>
      <c r="K73" s="76">
        <v>40</v>
      </c>
      <c r="L73" s="76">
        <v>1.2</v>
      </c>
      <c r="M73" s="76">
        <v>1</v>
      </c>
      <c r="N73" s="76">
        <v>5</v>
      </c>
      <c r="O73" s="76">
        <v>-13</v>
      </c>
      <c r="P73" s="76">
        <v>3</v>
      </c>
      <c r="Q73" s="76">
        <v>2</v>
      </c>
      <c r="R73" s="76">
        <v>0</v>
      </c>
      <c r="S73" s="76">
        <v>0</v>
      </c>
      <c r="T73" s="76">
        <v>0</v>
      </c>
      <c r="U73" s="76">
        <v>0</v>
      </c>
      <c r="V73" s="76">
        <v>13</v>
      </c>
      <c r="W73" s="76">
        <v>8</v>
      </c>
      <c r="X73" s="76">
        <v>10</v>
      </c>
      <c r="Y73" s="76">
        <v>0</v>
      </c>
      <c r="Z73" s="76">
        <v>7</v>
      </c>
      <c r="AA73" s="250">
        <f t="shared" si="1"/>
        <v>10.181818181818182</v>
      </c>
    </row>
    <row r="74" spans="2:27" x14ac:dyDescent="0.3">
      <c r="B74" s="246">
        <v>70</v>
      </c>
      <c r="C74" s="76" t="s">
        <v>446</v>
      </c>
      <c r="D74" s="76" t="s">
        <v>777</v>
      </c>
      <c r="E74" s="76">
        <v>6</v>
      </c>
      <c r="F74" s="76">
        <v>25</v>
      </c>
      <c r="G74" s="76">
        <v>108</v>
      </c>
      <c r="H74" s="76">
        <v>4.3</v>
      </c>
      <c r="I74" s="76">
        <v>51</v>
      </c>
      <c r="J74" s="76">
        <v>2</v>
      </c>
      <c r="K74" s="76">
        <v>57</v>
      </c>
      <c r="L74" s="76">
        <v>2.2999999999999998</v>
      </c>
      <c r="M74" s="76">
        <v>3</v>
      </c>
      <c r="N74" s="76">
        <v>2</v>
      </c>
      <c r="O74" s="76">
        <v>-4</v>
      </c>
      <c r="P74" s="76">
        <v>5</v>
      </c>
      <c r="Q74" s="76">
        <v>3</v>
      </c>
      <c r="R74" s="76">
        <v>0</v>
      </c>
      <c r="S74" s="76">
        <v>0</v>
      </c>
      <c r="T74" s="76">
        <v>0</v>
      </c>
      <c r="U74" s="76">
        <v>0</v>
      </c>
      <c r="V74" s="76">
        <v>16</v>
      </c>
      <c r="W74" s="76">
        <v>9</v>
      </c>
      <c r="X74" s="76">
        <v>13</v>
      </c>
      <c r="Y74" s="76">
        <v>1</v>
      </c>
      <c r="Z74" s="76">
        <v>7</v>
      </c>
      <c r="AA74" s="250">
        <f t="shared" si="1"/>
        <v>18.000000000000004</v>
      </c>
    </row>
    <row r="75" spans="2:27" x14ac:dyDescent="0.3">
      <c r="B75" s="246">
        <v>71</v>
      </c>
      <c r="C75" s="76" t="s">
        <v>533</v>
      </c>
      <c r="D75" s="76" t="s">
        <v>769</v>
      </c>
      <c r="E75" s="76">
        <v>9</v>
      </c>
      <c r="F75" s="76">
        <v>40</v>
      </c>
      <c r="G75" s="76">
        <v>223</v>
      </c>
      <c r="H75" s="76">
        <v>5.6</v>
      </c>
      <c r="I75" s="76">
        <v>145</v>
      </c>
      <c r="J75" s="76">
        <v>3.6</v>
      </c>
      <c r="K75" s="76">
        <v>78</v>
      </c>
      <c r="L75" s="76">
        <v>2</v>
      </c>
      <c r="M75" s="76">
        <v>7</v>
      </c>
      <c r="N75" s="76">
        <v>2</v>
      </c>
      <c r="O75" s="76">
        <v>-5</v>
      </c>
      <c r="P75" s="76">
        <v>0</v>
      </c>
      <c r="Q75" s="76">
        <v>8</v>
      </c>
      <c r="R75" s="76">
        <v>1</v>
      </c>
      <c r="S75" s="76">
        <v>1</v>
      </c>
      <c r="T75" s="76">
        <v>0</v>
      </c>
      <c r="U75" s="76">
        <v>0</v>
      </c>
      <c r="V75" s="76">
        <v>34</v>
      </c>
      <c r="W75" s="76">
        <v>8</v>
      </c>
      <c r="X75" s="76">
        <v>8</v>
      </c>
      <c r="Y75" s="76">
        <v>0</v>
      </c>
      <c r="Z75" s="76">
        <v>6</v>
      </c>
      <c r="AA75" s="250">
        <f t="shared" si="1"/>
        <v>24.777777777777779</v>
      </c>
    </row>
    <row r="76" spans="2:27" x14ac:dyDescent="0.3">
      <c r="B76" s="246">
        <v>72</v>
      </c>
      <c r="C76" s="76" t="s">
        <v>566</v>
      </c>
      <c r="D76" s="76" t="s">
        <v>763</v>
      </c>
      <c r="E76" s="76">
        <v>10</v>
      </c>
      <c r="F76" s="76">
        <v>29</v>
      </c>
      <c r="G76" s="76">
        <v>130</v>
      </c>
      <c r="H76" s="76">
        <v>4.5</v>
      </c>
      <c r="I76" s="76">
        <v>53</v>
      </c>
      <c r="J76" s="76">
        <v>1.8</v>
      </c>
      <c r="K76" s="76">
        <v>77</v>
      </c>
      <c r="L76" s="76">
        <v>2.7</v>
      </c>
      <c r="M76" s="76">
        <v>3</v>
      </c>
      <c r="N76" s="76">
        <v>5</v>
      </c>
      <c r="O76" s="76">
        <v>-13</v>
      </c>
      <c r="P76" s="76">
        <v>0</v>
      </c>
      <c r="Q76" s="76">
        <v>5</v>
      </c>
      <c r="R76" s="76">
        <v>1</v>
      </c>
      <c r="S76" s="76">
        <v>0</v>
      </c>
      <c r="T76" s="76">
        <v>0</v>
      </c>
      <c r="U76" s="76">
        <v>0</v>
      </c>
      <c r="V76" s="76">
        <v>27</v>
      </c>
      <c r="W76" s="76">
        <v>6</v>
      </c>
      <c r="X76" s="76">
        <v>9</v>
      </c>
      <c r="Y76" s="76">
        <v>3</v>
      </c>
      <c r="Z76" s="76">
        <v>4</v>
      </c>
      <c r="AA76" s="250">
        <f t="shared" si="1"/>
        <v>12.999999999999998</v>
      </c>
    </row>
    <row r="77" spans="2:27" x14ac:dyDescent="0.3">
      <c r="B77" s="246">
        <v>73</v>
      </c>
      <c r="C77" s="76" t="s">
        <v>652</v>
      </c>
      <c r="D77" s="76" t="s">
        <v>768</v>
      </c>
      <c r="E77" s="76">
        <v>4</v>
      </c>
      <c r="F77" s="76">
        <v>40</v>
      </c>
      <c r="G77" s="76">
        <v>224</v>
      </c>
      <c r="H77" s="76">
        <v>5.6</v>
      </c>
      <c r="I77" s="76">
        <v>126</v>
      </c>
      <c r="J77" s="76">
        <v>3.2</v>
      </c>
      <c r="K77" s="76">
        <v>98</v>
      </c>
      <c r="L77" s="76">
        <v>2.5</v>
      </c>
      <c r="M77" s="76">
        <v>2</v>
      </c>
      <c r="N77" s="76">
        <v>2</v>
      </c>
      <c r="O77" s="76">
        <v>-2</v>
      </c>
      <c r="P77" s="76">
        <v>0</v>
      </c>
      <c r="Q77" s="76">
        <v>7</v>
      </c>
      <c r="R77" s="76">
        <v>0</v>
      </c>
      <c r="S77" s="76">
        <v>0</v>
      </c>
      <c r="T77" s="76">
        <v>0</v>
      </c>
      <c r="U77" s="76">
        <v>0</v>
      </c>
      <c r="V77" s="76">
        <v>19</v>
      </c>
      <c r="W77" s="76">
        <v>3</v>
      </c>
      <c r="X77" s="76">
        <v>4</v>
      </c>
      <c r="Y77" s="76">
        <v>1</v>
      </c>
      <c r="Z77" s="76">
        <v>2</v>
      </c>
      <c r="AA77" s="250">
        <f t="shared" si="1"/>
        <v>56</v>
      </c>
    </row>
    <row r="78" spans="2:27" x14ac:dyDescent="0.3">
      <c r="B78" s="246">
        <v>74</v>
      </c>
      <c r="C78" s="76" t="s">
        <v>478</v>
      </c>
      <c r="D78" s="76" t="s">
        <v>768</v>
      </c>
      <c r="E78" s="76">
        <v>9</v>
      </c>
      <c r="F78" s="76">
        <v>4</v>
      </c>
      <c r="G78" s="76">
        <v>14</v>
      </c>
      <c r="H78" s="76">
        <v>3.5</v>
      </c>
      <c r="I78" s="76">
        <v>9</v>
      </c>
      <c r="J78" s="76">
        <v>2.2999999999999998</v>
      </c>
      <c r="K78" s="76">
        <v>5</v>
      </c>
      <c r="L78" s="76">
        <v>1.3</v>
      </c>
      <c r="M78" s="76">
        <v>0</v>
      </c>
      <c r="N78" s="76">
        <v>0</v>
      </c>
      <c r="O78" s="76">
        <v>0</v>
      </c>
      <c r="P78" s="76">
        <v>1</v>
      </c>
      <c r="Q78" s="76">
        <v>0</v>
      </c>
      <c r="R78" s="76">
        <v>0</v>
      </c>
      <c r="S78" s="76">
        <v>0</v>
      </c>
      <c r="T78" s="76">
        <v>0</v>
      </c>
      <c r="U78" s="76">
        <v>0</v>
      </c>
      <c r="V78" s="76">
        <v>9</v>
      </c>
      <c r="W78" s="76">
        <v>13</v>
      </c>
      <c r="X78" s="76">
        <v>17</v>
      </c>
      <c r="Y78" s="76">
        <v>1</v>
      </c>
      <c r="Z78" s="76">
        <v>40</v>
      </c>
      <c r="AA78" s="250">
        <f t="shared" si="1"/>
        <v>1.5555555555555554</v>
      </c>
    </row>
    <row r="79" spans="2:27" x14ac:dyDescent="0.3">
      <c r="B79" s="246">
        <v>75</v>
      </c>
      <c r="C79" s="76" t="s">
        <v>542</v>
      </c>
      <c r="D79" s="76" t="s">
        <v>767</v>
      </c>
      <c r="E79" s="76">
        <v>9</v>
      </c>
      <c r="F79" s="76">
        <v>9</v>
      </c>
      <c r="G79" s="76">
        <v>43</v>
      </c>
      <c r="H79" s="76">
        <v>4.8</v>
      </c>
      <c r="I79" s="76">
        <v>28</v>
      </c>
      <c r="J79" s="76">
        <v>3.1</v>
      </c>
      <c r="K79" s="76">
        <v>15</v>
      </c>
      <c r="L79" s="76">
        <v>1.7</v>
      </c>
      <c r="M79" s="76">
        <v>0</v>
      </c>
      <c r="N79" s="76">
        <v>0</v>
      </c>
      <c r="O79" s="76">
        <v>0</v>
      </c>
      <c r="P79" s="76">
        <v>0</v>
      </c>
      <c r="Q79" s="76">
        <v>0</v>
      </c>
      <c r="R79" s="76">
        <v>0</v>
      </c>
      <c r="S79" s="76">
        <v>0</v>
      </c>
      <c r="T79" s="76">
        <v>0</v>
      </c>
      <c r="U79" s="76">
        <v>0</v>
      </c>
      <c r="V79" s="76">
        <v>7</v>
      </c>
      <c r="W79" s="76">
        <v>10</v>
      </c>
      <c r="X79" s="76">
        <v>11</v>
      </c>
      <c r="Y79" s="76">
        <v>1</v>
      </c>
      <c r="Z79" s="76">
        <v>18</v>
      </c>
      <c r="AA79" s="250">
        <f t="shared" si="1"/>
        <v>4.7777777777777777</v>
      </c>
    </row>
    <row r="80" spans="2:27" x14ac:dyDescent="0.3">
      <c r="B80" s="246">
        <v>76</v>
      </c>
      <c r="C80" s="76" t="s">
        <v>590</v>
      </c>
      <c r="D80" s="76" t="s">
        <v>773</v>
      </c>
      <c r="E80" s="76">
        <v>11</v>
      </c>
      <c r="F80" s="76">
        <v>3</v>
      </c>
      <c r="G80" s="76">
        <v>16</v>
      </c>
      <c r="H80" s="76">
        <v>5.3</v>
      </c>
      <c r="I80" s="76">
        <v>11</v>
      </c>
      <c r="J80" s="76">
        <v>3.7</v>
      </c>
      <c r="K80" s="76">
        <v>5</v>
      </c>
      <c r="L80" s="76">
        <v>1.7</v>
      </c>
      <c r="M80" s="76">
        <v>0</v>
      </c>
      <c r="N80" s="76">
        <v>0</v>
      </c>
      <c r="O80" s="76">
        <v>0</v>
      </c>
      <c r="P80" s="76">
        <v>0</v>
      </c>
      <c r="Q80" s="76">
        <v>0</v>
      </c>
      <c r="R80" s="76">
        <v>0</v>
      </c>
      <c r="S80" s="76">
        <v>0</v>
      </c>
      <c r="T80" s="76">
        <v>0</v>
      </c>
      <c r="U80" s="76">
        <v>0</v>
      </c>
      <c r="V80" s="76">
        <v>7</v>
      </c>
      <c r="W80" s="76">
        <v>18</v>
      </c>
      <c r="X80" s="76">
        <v>23</v>
      </c>
      <c r="Y80" s="76">
        <v>4</v>
      </c>
      <c r="Z80" s="76">
        <v>18</v>
      </c>
      <c r="AA80" s="250">
        <f t="shared" si="1"/>
        <v>1.4545454545454544</v>
      </c>
    </row>
    <row r="81" spans="2:27" x14ac:dyDescent="0.3">
      <c r="B81" s="246">
        <v>77</v>
      </c>
      <c r="C81" s="247" t="s">
        <v>500</v>
      </c>
      <c r="D81" s="247" t="s">
        <v>763</v>
      </c>
      <c r="E81" s="248">
        <v>7</v>
      </c>
      <c r="F81" s="247">
        <v>23</v>
      </c>
      <c r="G81" s="248">
        <v>102</v>
      </c>
      <c r="H81" s="248">
        <v>4.4000000000000004</v>
      </c>
      <c r="I81" s="248">
        <v>68</v>
      </c>
      <c r="J81" s="248">
        <v>3</v>
      </c>
      <c r="K81" s="248">
        <v>34</v>
      </c>
      <c r="L81" s="248">
        <v>1.5</v>
      </c>
      <c r="M81" s="248">
        <v>0</v>
      </c>
      <c r="N81" s="248">
        <v>3</v>
      </c>
      <c r="O81" s="248">
        <v>-9</v>
      </c>
      <c r="P81" s="247">
        <v>0</v>
      </c>
      <c r="Q81" s="248">
        <v>3</v>
      </c>
      <c r="R81" s="248">
        <v>1</v>
      </c>
      <c r="S81" s="248">
        <v>0</v>
      </c>
      <c r="T81" s="248">
        <v>0</v>
      </c>
      <c r="U81" s="248">
        <v>0</v>
      </c>
      <c r="V81" s="247">
        <v>21</v>
      </c>
      <c r="W81" s="248">
        <v>9</v>
      </c>
      <c r="X81" s="248">
        <v>10</v>
      </c>
      <c r="Y81" s="248">
        <v>0</v>
      </c>
      <c r="Z81" s="248">
        <v>17</v>
      </c>
      <c r="AA81" s="250">
        <f t="shared" si="1"/>
        <v>14.571428571428571</v>
      </c>
    </row>
    <row r="82" spans="2:27" x14ac:dyDescent="0.3">
      <c r="B82" s="246">
        <v>78</v>
      </c>
      <c r="C82" s="247" t="s">
        <v>510</v>
      </c>
      <c r="D82" s="247" t="s">
        <v>791</v>
      </c>
      <c r="E82" s="248">
        <v>7</v>
      </c>
      <c r="F82" s="247">
        <v>5</v>
      </c>
      <c r="G82" s="248">
        <v>6</v>
      </c>
      <c r="H82" s="248">
        <v>1.2</v>
      </c>
      <c r="I82" s="248">
        <v>2</v>
      </c>
      <c r="J82" s="248">
        <v>0.4</v>
      </c>
      <c r="K82" s="248">
        <v>4</v>
      </c>
      <c r="L82" s="248">
        <v>0.8</v>
      </c>
      <c r="M82" s="248">
        <v>0</v>
      </c>
      <c r="N82" s="248">
        <v>0</v>
      </c>
      <c r="O82" s="248">
        <v>0</v>
      </c>
      <c r="P82" s="247">
        <v>1</v>
      </c>
      <c r="Q82" s="248">
        <v>0</v>
      </c>
      <c r="R82" s="248">
        <v>0</v>
      </c>
      <c r="S82" s="248">
        <v>0</v>
      </c>
      <c r="T82" s="248">
        <v>0</v>
      </c>
      <c r="U82" s="248">
        <v>0</v>
      </c>
      <c r="V82" s="247">
        <v>2</v>
      </c>
      <c r="W82" s="248">
        <v>11</v>
      </c>
      <c r="X82" s="248">
        <v>13</v>
      </c>
      <c r="Y82" s="248">
        <v>1</v>
      </c>
      <c r="Z82" s="248">
        <v>22</v>
      </c>
      <c r="AA82" s="250">
        <f t="shared" si="1"/>
        <v>0.8571428571428571</v>
      </c>
    </row>
    <row r="83" spans="2:27" x14ac:dyDescent="0.3">
      <c r="B83" s="246">
        <v>79</v>
      </c>
      <c r="C83" s="76" t="s">
        <v>580</v>
      </c>
      <c r="D83" s="76" t="s">
        <v>768</v>
      </c>
      <c r="E83" s="76">
        <v>2</v>
      </c>
      <c r="F83" s="76">
        <v>12</v>
      </c>
      <c r="G83" s="76">
        <v>26</v>
      </c>
      <c r="H83" s="76">
        <v>2.2000000000000002</v>
      </c>
      <c r="I83" s="76">
        <v>13</v>
      </c>
      <c r="J83" s="76">
        <v>1.1000000000000001</v>
      </c>
      <c r="K83" s="76">
        <v>13</v>
      </c>
      <c r="L83" s="76">
        <v>1.1000000000000001</v>
      </c>
      <c r="M83" s="76">
        <v>0</v>
      </c>
      <c r="N83" s="76">
        <v>4</v>
      </c>
      <c r="O83" s="76">
        <v>-6</v>
      </c>
      <c r="P83" s="76">
        <v>5</v>
      </c>
      <c r="Q83" s="76">
        <v>1</v>
      </c>
      <c r="R83" s="76">
        <v>0</v>
      </c>
      <c r="S83" s="76">
        <v>0</v>
      </c>
      <c r="T83" s="76">
        <v>0</v>
      </c>
      <c r="U83" s="76">
        <v>0</v>
      </c>
      <c r="V83" s="76">
        <v>14</v>
      </c>
      <c r="W83" s="76">
        <v>3</v>
      </c>
      <c r="X83" s="76">
        <v>3</v>
      </c>
      <c r="Y83" s="76">
        <v>1</v>
      </c>
      <c r="Z83" s="76">
        <v>4</v>
      </c>
      <c r="AA83" s="250">
        <f t="shared" si="1"/>
        <v>13</v>
      </c>
    </row>
    <row r="84" spans="2:27" x14ac:dyDescent="0.3">
      <c r="B84" s="246">
        <v>80</v>
      </c>
      <c r="C84" s="76" t="s">
        <v>565</v>
      </c>
      <c r="D84" s="76" t="s">
        <v>779</v>
      </c>
      <c r="E84" s="76">
        <v>8</v>
      </c>
      <c r="F84" s="76">
        <v>14</v>
      </c>
      <c r="G84" s="76">
        <v>92</v>
      </c>
      <c r="H84" s="76">
        <v>6.6</v>
      </c>
      <c r="I84" s="76">
        <v>31</v>
      </c>
      <c r="J84" s="76">
        <v>2.2000000000000002</v>
      </c>
      <c r="K84" s="76">
        <v>61</v>
      </c>
      <c r="L84" s="76">
        <v>4.4000000000000004</v>
      </c>
      <c r="M84" s="76">
        <v>5</v>
      </c>
      <c r="N84" s="76">
        <v>2</v>
      </c>
      <c r="O84" s="76">
        <v>-7</v>
      </c>
      <c r="P84" s="76">
        <v>32</v>
      </c>
      <c r="Q84" s="76">
        <v>3</v>
      </c>
      <c r="R84" s="76">
        <v>1</v>
      </c>
      <c r="S84" s="76">
        <v>1</v>
      </c>
      <c r="T84" s="76">
        <v>0</v>
      </c>
      <c r="U84" s="76">
        <v>0</v>
      </c>
      <c r="V84" s="76">
        <v>32</v>
      </c>
      <c r="W84" s="76">
        <v>3</v>
      </c>
      <c r="X84" s="76">
        <v>9</v>
      </c>
      <c r="Y84" s="76">
        <v>0</v>
      </c>
      <c r="Z84" s="76">
        <v>0</v>
      </c>
      <c r="AA84" s="250">
        <f t="shared" si="1"/>
        <v>11.5</v>
      </c>
    </row>
    <row r="85" spans="2:27" x14ac:dyDescent="0.3">
      <c r="B85" s="246">
        <v>81</v>
      </c>
      <c r="C85" s="76" t="s">
        <v>610</v>
      </c>
      <c r="D85" s="76" t="s">
        <v>765</v>
      </c>
      <c r="E85" s="76">
        <v>9</v>
      </c>
      <c r="F85" s="76">
        <v>31</v>
      </c>
      <c r="G85" s="76">
        <v>108</v>
      </c>
      <c r="H85" s="76">
        <v>3.5</v>
      </c>
      <c r="I85" s="76">
        <v>83</v>
      </c>
      <c r="J85" s="76">
        <v>2.7</v>
      </c>
      <c r="K85" s="76">
        <v>25</v>
      </c>
      <c r="L85" s="76">
        <v>0.8</v>
      </c>
      <c r="M85" s="76">
        <v>1</v>
      </c>
      <c r="N85" s="76">
        <v>3</v>
      </c>
      <c r="O85" s="76">
        <v>-5</v>
      </c>
      <c r="P85" s="76">
        <v>1</v>
      </c>
      <c r="Q85" s="76">
        <v>2</v>
      </c>
      <c r="R85" s="76">
        <v>0</v>
      </c>
      <c r="S85" s="76">
        <v>0</v>
      </c>
      <c r="T85" s="76">
        <v>0</v>
      </c>
      <c r="U85" s="76">
        <v>0</v>
      </c>
      <c r="V85" s="76">
        <v>19</v>
      </c>
      <c r="W85" s="76">
        <v>3</v>
      </c>
      <c r="X85" s="76">
        <v>3</v>
      </c>
      <c r="Y85" s="76">
        <v>0</v>
      </c>
      <c r="Z85" s="76">
        <v>3</v>
      </c>
      <c r="AA85" s="250">
        <f t="shared" si="1"/>
        <v>12</v>
      </c>
    </row>
    <row r="86" spans="2:27" x14ac:dyDescent="0.3">
      <c r="B86" s="246">
        <v>82</v>
      </c>
      <c r="C86" s="76" t="s">
        <v>523</v>
      </c>
      <c r="D86" s="76" t="s">
        <v>766</v>
      </c>
      <c r="E86" s="76">
        <v>5</v>
      </c>
      <c r="F86" s="76">
        <v>21</v>
      </c>
      <c r="G86" s="76">
        <v>102</v>
      </c>
      <c r="H86" s="76">
        <v>4.9000000000000004</v>
      </c>
      <c r="I86" s="76">
        <v>77</v>
      </c>
      <c r="J86" s="76">
        <v>3.7</v>
      </c>
      <c r="K86" s="76">
        <v>25</v>
      </c>
      <c r="L86" s="76">
        <v>1.2</v>
      </c>
      <c r="M86" s="76">
        <v>0</v>
      </c>
      <c r="N86" s="76">
        <v>1</v>
      </c>
      <c r="O86" s="76">
        <v>-1</v>
      </c>
      <c r="P86" s="76">
        <v>1</v>
      </c>
      <c r="Q86" s="76">
        <v>2</v>
      </c>
      <c r="R86" s="76">
        <v>1</v>
      </c>
      <c r="S86" s="76">
        <v>1</v>
      </c>
      <c r="T86" s="76">
        <v>0</v>
      </c>
      <c r="U86" s="76">
        <v>0</v>
      </c>
      <c r="V86" s="76">
        <v>30</v>
      </c>
      <c r="W86" s="76">
        <v>4</v>
      </c>
      <c r="X86" s="76">
        <v>8</v>
      </c>
      <c r="Y86" s="76">
        <v>1</v>
      </c>
      <c r="Z86" s="76">
        <v>4</v>
      </c>
      <c r="AA86" s="250">
        <f t="shared" si="1"/>
        <v>20.399999999999999</v>
      </c>
    </row>
    <row r="87" spans="2:27" x14ac:dyDescent="0.3">
      <c r="B87" s="246">
        <v>83</v>
      </c>
      <c r="C87" s="76" t="s">
        <v>678</v>
      </c>
      <c r="D87" s="76" t="s">
        <v>793</v>
      </c>
      <c r="E87" s="76">
        <v>9</v>
      </c>
      <c r="F87" s="76">
        <v>5</v>
      </c>
      <c r="G87" s="76">
        <v>22</v>
      </c>
      <c r="H87" s="76">
        <v>4.4000000000000004</v>
      </c>
      <c r="I87" s="76">
        <v>17</v>
      </c>
      <c r="J87" s="76">
        <v>3.4</v>
      </c>
      <c r="K87" s="76">
        <v>5</v>
      </c>
      <c r="L87" s="76">
        <v>1</v>
      </c>
      <c r="M87" s="76">
        <v>0</v>
      </c>
      <c r="N87" s="76">
        <v>0</v>
      </c>
      <c r="O87" s="76">
        <v>0</v>
      </c>
      <c r="P87" s="76">
        <v>3</v>
      </c>
      <c r="Q87" s="76">
        <v>0</v>
      </c>
      <c r="R87" s="76">
        <v>0</v>
      </c>
      <c r="S87" s="76">
        <v>0</v>
      </c>
      <c r="T87" s="76">
        <v>0</v>
      </c>
      <c r="U87" s="76">
        <v>0</v>
      </c>
      <c r="V87" s="76">
        <v>9</v>
      </c>
      <c r="W87" s="76">
        <v>9</v>
      </c>
      <c r="X87" s="76">
        <v>12</v>
      </c>
      <c r="Y87" s="76">
        <v>1</v>
      </c>
      <c r="Z87" s="76">
        <v>11</v>
      </c>
      <c r="AA87" s="250">
        <f t="shared" si="1"/>
        <v>2.4444444444444446</v>
      </c>
    </row>
    <row r="88" spans="2:27" x14ac:dyDescent="0.3">
      <c r="B88" s="246">
        <v>84</v>
      </c>
      <c r="C88" s="76" t="s">
        <v>493</v>
      </c>
      <c r="D88" s="76" t="s">
        <v>777</v>
      </c>
      <c r="E88" s="76">
        <v>10</v>
      </c>
      <c r="F88" s="76">
        <v>36</v>
      </c>
      <c r="G88" s="76">
        <v>106</v>
      </c>
      <c r="H88" s="76">
        <v>2.9</v>
      </c>
      <c r="I88" s="76">
        <v>42</v>
      </c>
      <c r="J88" s="76">
        <v>1.2</v>
      </c>
      <c r="K88" s="76">
        <v>64</v>
      </c>
      <c r="L88" s="76">
        <v>1.8</v>
      </c>
      <c r="M88" s="76">
        <v>3</v>
      </c>
      <c r="N88" s="76">
        <v>2</v>
      </c>
      <c r="O88" s="76">
        <v>-6</v>
      </c>
      <c r="P88" s="76">
        <v>0</v>
      </c>
      <c r="Q88" s="76">
        <v>1</v>
      </c>
      <c r="R88" s="76">
        <v>0</v>
      </c>
      <c r="S88" s="76">
        <v>0</v>
      </c>
      <c r="T88" s="76">
        <v>0</v>
      </c>
      <c r="U88" s="76">
        <v>0</v>
      </c>
      <c r="V88" s="76">
        <v>12</v>
      </c>
      <c r="W88" s="76">
        <v>9</v>
      </c>
      <c r="X88" s="76">
        <v>13</v>
      </c>
      <c r="Y88" s="76">
        <v>0</v>
      </c>
      <c r="Z88" s="76">
        <v>11</v>
      </c>
      <c r="AA88" s="250">
        <f t="shared" si="1"/>
        <v>10.600000000000001</v>
      </c>
    </row>
    <row r="89" spans="2:27" x14ac:dyDescent="0.3">
      <c r="B89" s="246">
        <v>85</v>
      </c>
      <c r="C89" s="76" t="s">
        <v>465</v>
      </c>
      <c r="D89" s="76" t="s">
        <v>773</v>
      </c>
      <c r="E89" s="76">
        <v>7</v>
      </c>
      <c r="F89" s="76">
        <v>8</v>
      </c>
      <c r="G89" s="76">
        <v>34</v>
      </c>
      <c r="H89" s="76">
        <v>4.3</v>
      </c>
      <c r="I89" s="76">
        <v>30</v>
      </c>
      <c r="J89" s="76">
        <v>3.8</v>
      </c>
      <c r="K89" s="76">
        <v>4</v>
      </c>
      <c r="L89" s="76">
        <v>0.5</v>
      </c>
      <c r="M89" s="76">
        <v>0</v>
      </c>
      <c r="N89" s="76">
        <v>0</v>
      </c>
      <c r="O89" s="76">
        <v>0</v>
      </c>
      <c r="P89" s="76">
        <v>0</v>
      </c>
      <c r="Q89" s="76">
        <v>1</v>
      </c>
      <c r="R89" s="76">
        <v>0</v>
      </c>
      <c r="S89" s="76">
        <v>0</v>
      </c>
      <c r="T89" s="76">
        <v>0</v>
      </c>
      <c r="U89" s="76">
        <v>0</v>
      </c>
      <c r="V89" s="76">
        <v>12</v>
      </c>
      <c r="W89" s="76">
        <v>10</v>
      </c>
      <c r="X89" s="76">
        <v>10</v>
      </c>
      <c r="Y89" s="76">
        <v>1</v>
      </c>
      <c r="Z89" s="76">
        <v>11</v>
      </c>
      <c r="AA89" s="250">
        <f t="shared" si="1"/>
        <v>4.8571428571428568</v>
      </c>
    </row>
    <row r="90" spans="2:27" x14ac:dyDescent="0.3">
      <c r="B90" s="246">
        <v>86</v>
      </c>
      <c r="C90" s="76" t="s">
        <v>706</v>
      </c>
      <c r="D90" s="76" t="s">
        <v>785</v>
      </c>
      <c r="E90" s="76">
        <v>8</v>
      </c>
      <c r="F90" s="76">
        <v>15</v>
      </c>
      <c r="G90" s="76">
        <v>41</v>
      </c>
      <c r="H90" s="76">
        <v>2.7</v>
      </c>
      <c r="I90" s="76">
        <v>24</v>
      </c>
      <c r="J90" s="76">
        <v>1.6</v>
      </c>
      <c r="K90" s="76">
        <v>17</v>
      </c>
      <c r="L90" s="76">
        <v>1.1000000000000001</v>
      </c>
      <c r="M90" s="76">
        <v>1</v>
      </c>
      <c r="N90" s="76">
        <v>3</v>
      </c>
      <c r="O90" s="76">
        <v>-7</v>
      </c>
      <c r="P90" s="76">
        <v>2</v>
      </c>
      <c r="Q90" s="76">
        <v>1</v>
      </c>
      <c r="R90" s="76">
        <v>0</v>
      </c>
      <c r="S90" s="76">
        <v>0</v>
      </c>
      <c r="T90" s="76">
        <v>0</v>
      </c>
      <c r="U90" s="76">
        <v>0</v>
      </c>
      <c r="V90" s="76">
        <v>12</v>
      </c>
      <c r="W90" s="76">
        <v>7</v>
      </c>
      <c r="X90" s="76">
        <v>9</v>
      </c>
      <c r="Y90" s="76">
        <v>1</v>
      </c>
      <c r="Z90" s="76">
        <v>16</v>
      </c>
      <c r="AA90" s="250">
        <f t="shared" si="1"/>
        <v>5.125</v>
      </c>
    </row>
    <row r="91" spans="2:27" x14ac:dyDescent="0.3">
      <c r="B91" s="246">
        <v>87</v>
      </c>
      <c r="C91" s="76" t="s">
        <v>469</v>
      </c>
      <c r="D91" s="76" t="s">
        <v>771</v>
      </c>
      <c r="E91" s="76">
        <v>6</v>
      </c>
      <c r="F91" s="76">
        <v>15</v>
      </c>
      <c r="G91" s="76">
        <v>82</v>
      </c>
      <c r="H91" s="76">
        <v>5.5</v>
      </c>
      <c r="I91" s="76">
        <v>54</v>
      </c>
      <c r="J91" s="76">
        <v>3.6</v>
      </c>
      <c r="K91" s="76">
        <v>28</v>
      </c>
      <c r="L91" s="76">
        <v>1.9</v>
      </c>
      <c r="M91" s="76">
        <v>2</v>
      </c>
      <c r="N91" s="76">
        <v>0</v>
      </c>
      <c r="O91" s="76">
        <v>0</v>
      </c>
      <c r="P91" s="76">
        <v>0</v>
      </c>
      <c r="Q91" s="76">
        <v>3</v>
      </c>
      <c r="R91" s="76">
        <v>0</v>
      </c>
      <c r="S91" s="76">
        <v>0</v>
      </c>
      <c r="T91" s="76">
        <v>0</v>
      </c>
      <c r="U91" s="76">
        <v>0</v>
      </c>
      <c r="V91" s="76">
        <v>18</v>
      </c>
      <c r="W91" s="76">
        <v>6</v>
      </c>
      <c r="X91" s="76">
        <v>12</v>
      </c>
      <c r="Y91" s="76">
        <v>2</v>
      </c>
      <c r="Z91" s="76">
        <v>9</v>
      </c>
      <c r="AA91" s="250">
        <f t="shared" si="1"/>
        <v>13.666666666666668</v>
      </c>
    </row>
    <row r="92" spans="2:27" x14ac:dyDescent="0.3">
      <c r="B92" s="246">
        <v>88</v>
      </c>
      <c r="C92" s="43" t="s">
        <v>530</v>
      </c>
      <c r="D92" s="43" t="s">
        <v>764</v>
      </c>
      <c r="E92" s="43">
        <v>12</v>
      </c>
      <c r="F92" s="43">
        <v>14</v>
      </c>
      <c r="G92" s="43">
        <v>83</v>
      </c>
      <c r="H92" s="43">
        <v>5.9</v>
      </c>
      <c r="I92" s="43">
        <v>69</v>
      </c>
      <c r="J92" s="43">
        <v>4.9000000000000004</v>
      </c>
      <c r="K92" s="43">
        <v>14</v>
      </c>
      <c r="L92" s="43">
        <v>1</v>
      </c>
      <c r="M92" s="43">
        <v>0</v>
      </c>
      <c r="N92" s="43">
        <v>1</v>
      </c>
      <c r="O92" s="43">
        <v>-1</v>
      </c>
      <c r="P92" s="43">
        <v>8</v>
      </c>
      <c r="Q92" s="43">
        <v>2</v>
      </c>
      <c r="R92" s="43">
        <v>1</v>
      </c>
      <c r="S92" s="43">
        <v>0</v>
      </c>
      <c r="T92" s="43">
        <v>0</v>
      </c>
      <c r="U92" s="43">
        <v>0</v>
      </c>
      <c r="V92" s="43">
        <v>21</v>
      </c>
      <c r="W92" s="43">
        <v>8</v>
      </c>
      <c r="X92" s="43">
        <v>9</v>
      </c>
      <c r="Y92" s="43">
        <v>1</v>
      </c>
      <c r="Z92" s="43">
        <v>6</v>
      </c>
      <c r="AA92" s="250">
        <f t="shared" si="1"/>
        <v>6.916666666666667</v>
      </c>
    </row>
    <row r="93" spans="2:27" x14ac:dyDescent="0.3">
      <c r="B93" s="246">
        <v>89</v>
      </c>
      <c r="C93" s="76" t="s">
        <v>1401</v>
      </c>
      <c r="D93" s="76" t="s">
        <v>787</v>
      </c>
      <c r="E93" s="76">
        <v>3</v>
      </c>
      <c r="F93" s="76">
        <v>19</v>
      </c>
      <c r="G93" s="76">
        <v>80</v>
      </c>
      <c r="H93" s="76">
        <v>4.2</v>
      </c>
      <c r="I93" s="76">
        <v>48</v>
      </c>
      <c r="J93" s="76">
        <v>2.5</v>
      </c>
      <c r="K93" s="76">
        <v>32</v>
      </c>
      <c r="L93" s="76">
        <v>1.7</v>
      </c>
      <c r="M93" s="76">
        <v>0</v>
      </c>
      <c r="N93" s="76">
        <v>4</v>
      </c>
      <c r="O93" s="76">
        <v>-6</v>
      </c>
      <c r="P93" s="76">
        <v>0</v>
      </c>
      <c r="Q93" s="76">
        <v>1</v>
      </c>
      <c r="R93" s="76">
        <v>0</v>
      </c>
      <c r="S93" s="76">
        <v>0</v>
      </c>
      <c r="T93" s="76">
        <v>0</v>
      </c>
      <c r="U93" s="76">
        <v>0</v>
      </c>
      <c r="V93" s="76">
        <v>17</v>
      </c>
      <c r="W93" s="76">
        <v>7</v>
      </c>
      <c r="X93" s="76">
        <v>8</v>
      </c>
      <c r="Y93" s="76">
        <v>1</v>
      </c>
      <c r="Z93" s="76">
        <v>23</v>
      </c>
      <c r="AA93" s="250">
        <f t="shared" si="1"/>
        <v>26.666666666666664</v>
      </c>
    </row>
    <row r="94" spans="2:27" x14ac:dyDescent="0.3">
      <c r="B94" s="246">
        <v>90</v>
      </c>
      <c r="C94" s="76" t="s">
        <v>492</v>
      </c>
      <c r="D94" s="76" t="s">
        <v>777</v>
      </c>
      <c r="E94" s="76">
        <v>8</v>
      </c>
      <c r="F94" s="76">
        <v>4</v>
      </c>
      <c r="G94" s="76">
        <v>8</v>
      </c>
      <c r="H94" s="76">
        <v>2</v>
      </c>
      <c r="I94" s="76">
        <v>6</v>
      </c>
      <c r="J94" s="76">
        <v>1.5</v>
      </c>
      <c r="K94" s="76">
        <v>2</v>
      </c>
      <c r="L94" s="76">
        <v>0.5</v>
      </c>
      <c r="M94" s="76">
        <v>0</v>
      </c>
      <c r="N94" s="76">
        <v>0</v>
      </c>
      <c r="O94" s="76">
        <v>0</v>
      </c>
      <c r="P94" s="76">
        <v>0</v>
      </c>
      <c r="Q94" s="76">
        <v>0</v>
      </c>
      <c r="R94" s="76">
        <v>0</v>
      </c>
      <c r="S94" s="76">
        <v>0</v>
      </c>
      <c r="T94" s="76">
        <v>0</v>
      </c>
      <c r="U94" s="76">
        <v>0</v>
      </c>
      <c r="V94" s="76">
        <v>3</v>
      </c>
      <c r="W94" s="76">
        <v>5</v>
      </c>
      <c r="X94" s="76">
        <v>8</v>
      </c>
      <c r="Y94" s="76">
        <v>2</v>
      </c>
      <c r="Z94" s="76">
        <v>0</v>
      </c>
      <c r="AA94" s="250">
        <f t="shared" si="1"/>
        <v>1</v>
      </c>
    </row>
    <row r="95" spans="2:27" x14ac:dyDescent="0.3">
      <c r="B95" s="246">
        <v>91</v>
      </c>
      <c r="C95" s="76" t="s">
        <v>963</v>
      </c>
      <c r="D95" s="76" t="s">
        <v>766</v>
      </c>
      <c r="E95" s="76">
        <v>7</v>
      </c>
      <c r="F95" s="76">
        <v>21</v>
      </c>
      <c r="G95" s="76">
        <v>52</v>
      </c>
      <c r="H95" s="76">
        <v>2.5</v>
      </c>
      <c r="I95" s="76">
        <v>17</v>
      </c>
      <c r="J95" s="76">
        <v>0.8</v>
      </c>
      <c r="K95" s="76">
        <v>35</v>
      </c>
      <c r="L95" s="76">
        <v>1.7</v>
      </c>
      <c r="M95" s="76">
        <v>0</v>
      </c>
      <c r="N95" s="76">
        <v>3</v>
      </c>
      <c r="O95" s="76">
        <v>-7</v>
      </c>
      <c r="P95" s="76">
        <v>2</v>
      </c>
      <c r="Q95" s="76">
        <v>2</v>
      </c>
      <c r="R95" s="76">
        <v>0</v>
      </c>
      <c r="S95" s="76">
        <v>0</v>
      </c>
      <c r="T95" s="76">
        <v>0</v>
      </c>
      <c r="U95" s="76">
        <v>0</v>
      </c>
      <c r="V95" s="76">
        <v>13</v>
      </c>
      <c r="W95" s="76">
        <v>2</v>
      </c>
      <c r="X95" s="76">
        <v>2</v>
      </c>
      <c r="Y95" s="76">
        <v>1</v>
      </c>
      <c r="Z95" s="76">
        <v>21</v>
      </c>
      <c r="AA95" s="250">
        <f t="shared" si="1"/>
        <v>7.4285714285714288</v>
      </c>
    </row>
    <row r="96" spans="2:27" x14ac:dyDescent="0.3">
      <c r="B96" s="246">
        <v>92</v>
      </c>
      <c r="C96" s="76" t="s">
        <v>662</v>
      </c>
      <c r="D96" s="76" t="s">
        <v>783</v>
      </c>
      <c r="E96" s="76">
        <v>9</v>
      </c>
      <c r="F96" s="76">
        <v>9</v>
      </c>
      <c r="G96" s="76">
        <v>50</v>
      </c>
      <c r="H96" s="76">
        <v>5.6</v>
      </c>
      <c r="I96" s="76">
        <v>38</v>
      </c>
      <c r="J96" s="76">
        <v>4.2</v>
      </c>
      <c r="K96" s="76">
        <v>12</v>
      </c>
      <c r="L96" s="76">
        <v>1.3</v>
      </c>
      <c r="M96" s="76">
        <v>0</v>
      </c>
      <c r="N96" s="76">
        <v>0</v>
      </c>
      <c r="O96" s="76">
        <v>0</v>
      </c>
      <c r="P96" s="76">
        <v>2</v>
      </c>
      <c r="Q96" s="76">
        <v>3</v>
      </c>
      <c r="R96" s="76">
        <v>0</v>
      </c>
      <c r="S96" s="76">
        <v>0</v>
      </c>
      <c r="T96" s="76">
        <v>0</v>
      </c>
      <c r="U96" s="76">
        <v>0</v>
      </c>
      <c r="V96" s="76">
        <v>15</v>
      </c>
      <c r="W96" s="76">
        <v>2</v>
      </c>
      <c r="X96" s="76">
        <v>2</v>
      </c>
      <c r="Y96" s="76">
        <v>1</v>
      </c>
      <c r="Z96" s="76">
        <v>2</v>
      </c>
      <c r="AA96" s="250">
        <f t="shared" si="1"/>
        <v>5.5555555555555554</v>
      </c>
    </row>
    <row r="97" spans="2:27" x14ac:dyDescent="0.3">
      <c r="B97" s="246">
        <v>93</v>
      </c>
      <c r="C97" s="76" t="s">
        <v>650</v>
      </c>
      <c r="D97" s="76" t="s">
        <v>774</v>
      </c>
      <c r="E97" s="76">
        <v>5</v>
      </c>
      <c r="F97" s="76">
        <v>12</v>
      </c>
      <c r="G97" s="76">
        <v>62</v>
      </c>
      <c r="H97" s="76">
        <v>5.2</v>
      </c>
      <c r="I97" s="76">
        <v>38</v>
      </c>
      <c r="J97" s="76">
        <v>3.2</v>
      </c>
      <c r="K97" s="76">
        <v>24</v>
      </c>
      <c r="L97" s="76">
        <v>2</v>
      </c>
      <c r="M97" s="76">
        <v>0</v>
      </c>
      <c r="N97" s="76">
        <v>0</v>
      </c>
      <c r="O97" s="76">
        <v>0</v>
      </c>
      <c r="P97" s="76">
        <v>2</v>
      </c>
      <c r="Q97" s="76">
        <v>2</v>
      </c>
      <c r="R97" s="76">
        <v>0</v>
      </c>
      <c r="S97" s="76">
        <v>0</v>
      </c>
      <c r="T97" s="76">
        <v>0</v>
      </c>
      <c r="U97" s="76">
        <v>0</v>
      </c>
      <c r="V97" s="76">
        <v>16</v>
      </c>
      <c r="W97" s="76">
        <v>1</v>
      </c>
      <c r="X97" s="76">
        <v>1</v>
      </c>
      <c r="Y97" s="76">
        <v>0</v>
      </c>
      <c r="Z97" s="76">
        <v>6</v>
      </c>
      <c r="AA97" s="250">
        <f t="shared" si="1"/>
        <v>12.4</v>
      </c>
    </row>
    <row r="98" spans="2:27" x14ac:dyDescent="0.3">
      <c r="B98" s="246">
        <v>94</v>
      </c>
      <c r="C98" s="76" t="s">
        <v>962</v>
      </c>
      <c r="D98" s="76" t="s">
        <v>790</v>
      </c>
      <c r="E98" s="76">
        <v>3</v>
      </c>
      <c r="F98" s="76">
        <v>20</v>
      </c>
      <c r="G98" s="76">
        <v>74</v>
      </c>
      <c r="H98" s="76">
        <v>3.7</v>
      </c>
      <c r="I98" s="76">
        <v>55</v>
      </c>
      <c r="J98" s="76">
        <v>2.8</v>
      </c>
      <c r="K98" s="76">
        <v>19</v>
      </c>
      <c r="L98" s="76">
        <v>1</v>
      </c>
      <c r="M98" s="76">
        <v>1</v>
      </c>
      <c r="N98" s="76">
        <v>4</v>
      </c>
      <c r="O98" s="76">
        <v>-7</v>
      </c>
      <c r="P98" s="76">
        <v>0</v>
      </c>
      <c r="Q98" s="76">
        <v>2</v>
      </c>
      <c r="R98" s="76">
        <v>0</v>
      </c>
      <c r="S98" s="76">
        <v>0</v>
      </c>
      <c r="T98" s="76">
        <v>0</v>
      </c>
      <c r="U98" s="76">
        <v>0</v>
      </c>
      <c r="V98" s="76">
        <v>17</v>
      </c>
      <c r="W98" s="76">
        <v>4</v>
      </c>
      <c r="X98" s="76">
        <v>5</v>
      </c>
      <c r="Y98" s="76">
        <v>1</v>
      </c>
      <c r="Z98" s="76">
        <v>0</v>
      </c>
      <c r="AA98" s="250">
        <f t="shared" si="1"/>
        <v>24.666666666666668</v>
      </c>
    </row>
    <row r="99" spans="2:27" x14ac:dyDescent="0.3">
      <c r="B99" s="246">
        <v>95</v>
      </c>
      <c r="C99" s="43" t="s">
        <v>459</v>
      </c>
      <c r="D99" s="43" t="s">
        <v>789</v>
      </c>
      <c r="E99" s="43">
        <v>8</v>
      </c>
      <c r="F99" s="43">
        <v>21</v>
      </c>
      <c r="G99" s="43">
        <v>104</v>
      </c>
      <c r="H99" s="43">
        <v>5</v>
      </c>
      <c r="I99" s="43">
        <v>75</v>
      </c>
      <c r="J99" s="43">
        <v>3.6</v>
      </c>
      <c r="K99" s="43">
        <v>29</v>
      </c>
      <c r="L99" s="43">
        <v>1.4</v>
      </c>
      <c r="M99" s="43">
        <v>0</v>
      </c>
      <c r="N99" s="43">
        <v>0</v>
      </c>
      <c r="O99" s="43">
        <v>0</v>
      </c>
      <c r="P99" s="43">
        <v>0</v>
      </c>
      <c r="Q99" s="43">
        <v>2</v>
      </c>
      <c r="R99" s="43">
        <v>1</v>
      </c>
      <c r="S99" s="43">
        <v>1</v>
      </c>
      <c r="T99" s="43">
        <v>1</v>
      </c>
      <c r="U99" s="43">
        <v>0</v>
      </c>
      <c r="V99" s="43">
        <v>43</v>
      </c>
      <c r="W99" s="43">
        <v>7</v>
      </c>
      <c r="X99" s="43">
        <v>8</v>
      </c>
      <c r="Y99" s="43">
        <v>0</v>
      </c>
      <c r="Z99" s="43">
        <v>9</v>
      </c>
      <c r="AA99" s="250">
        <f t="shared" si="1"/>
        <v>13</v>
      </c>
    </row>
    <row r="100" spans="2:27" x14ac:dyDescent="0.3">
      <c r="B100" s="246">
        <v>96</v>
      </c>
      <c r="C100" s="76" t="s">
        <v>1641</v>
      </c>
      <c r="D100" s="76" t="s">
        <v>779</v>
      </c>
      <c r="E100" s="76">
        <v>1</v>
      </c>
      <c r="F100" s="76">
        <v>14</v>
      </c>
      <c r="G100" s="76">
        <v>69</v>
      </c>
      <c r="H100" s="76">
        <v>4.9000000000000004</v>
      </c>
      <c r="I100" s="76">
        <v>48</v>
      </c>
      <c r="J100" s="76">
        <v>3.4</v>
      </c>
      <c r="K100" s="76">
        <v>21</v>
      </c>
      <c r="L100" s="76">
        <v>1.5</v>
      </c>
      <c r="M100" s="76">
        <v>2</v>
      </c>
      <c r="N100" s="76">
        <v>1</v>
      </c>
      <c r="O100" s="76">
        <v>-3</v>
      </c>
      <c r="P100" s="76">
        <v>0</v>
      </c>
      <c r="Q100" s="76">
        <v>1</v>
      </c>
      <c r="R100" s="76">
        <v>0</v>
      </c>
      <c r="S100" s="76">
        <v>0</v>
      </c>
      <c r="T100" s="76">
        <v>0</v>
      </c>
      <c r="U100" s="76">
        <v>0</v>
      </c>
      <c r="V100" s="76">
        <v>19</v>
      </c>
      <c r="W100" s="76">
        <v>3</v>
      </c>
      <c r="X100" s="76">
        <v>3</v>
      </c>
      <c r="Y100" s="76">
        <v>0</v>
      </c>
      <c r="Z100" s="76">
        <v>8</v>
      </c>
      <c r="AA100" s="250">
        <f t="shared" si="1"/>
        <v>69</v>
      </c>
    </row>
    <row r="101" spans="2:27" x14ac:dyDescent="0.3">
      <c r="B101" s="246">
        <v>97</v>
      </c>
      <c r="C101" s="76" t="s">
        <v>563</v>
      </c>
      <c r="D101" s="76" t="s">
        <v>767</v>
      </c>
      <c r="E101" s="76">
        <v>11</v>
      </c>
      <c r="F101" s="76">
        <v>14</v>
      </c>
      <c r="G101" s="76">
        <v>67</v>
      </c>
      <c r="H101" s="76">
        <v>4.8</v>
      </c>
      <c r="I101" s="76">
        <v>52</v>
      </c>
      <c r="J101" s="76">
        <v>3.7</v>
      </c>
      <c r="K101" s="76">
        <v>15</v>
      </c>
      <c r="L101" s="76">
        <v>1.1000000000000001</v>
      </c>
      <c r="M101" s="76">
        <v>1</v>
      </c>
      <c r="N101" s="76">
        <v>1</v>
      </c>
      <c r="O101" s="76">
        <v>-1</v>
      </c>
      <c r="P101" s="76">
        <v>0</v>
      </c>
      <c r="Q101" s="76">
        <v>2</v>
      </c>
      <c r="R101" s="76">
        <v>0</v>
      </c>
      <c r="S101" s="76">
        <v>0</v>
      </c>
      <c r="T101" s="76">
        <v>0</v>
      </c>
      <c r="U101" s="76">
        <v>0</v>
      </c>
      <c r="V101" s="76">
        <v>16</v>
      </c>
      <c r="W101" s="76">
        <v>7</v>
      </c>
      <c r="X101" s="76">
        <v>7</v>
      </c>
      <c r="Y101" s="76">
        <v>0</v>
      </c>
      <c r="Z101" s="76">
        <v>8</v>
      </c>
      <c r="AA101" s="250">
        <f t="shared" si="1"/>
        <v>6.0909090909090908</v>
      </c>
    </row>
    <row r="102" spans="2:27" x14ac:dyDescent="0.3">
      <c r="B102" s="246">
        <v>98</v>
      </c>
      <c r="C102" s="76" t="s">
        <v>508</v>
      </c>
      <c r="D102" s="76" t="s">
        <v>769</v>
      </c>
      <c r="E102" s="76">
        <v>10</v>
      </c>
      <c r="F102" s="76">
        <v>5</v>
      </c>
      <c r="G102" s="76">
        <v>14</v>
      </c>
      <c r="H102" s="76">
        <v>2.8</v>
      </c>
      <c r="I102" s="76">
        <v>5</v>
      </c>
      <c r="J102" s="76">
        <v>1</v>
      </c>
      <c r="K102" s="76">
        <v>9</v>
      </c>
      <c r="L102" s="76">
        <v>1.8</v>
      </c>
      <c r="M102" s="76">
        <v>0</v>
      </c>
      <c r="N102" s="76">
        <v>0</v>
      </c>
      <c r="O102" s="76">
        <v>0</v>
      </c>
      <c r="P102" s="76">
        <v>0</v>
      </c>
      <c r="Q102" s="76">
        <v>0</v>
      </c>
      <c r="R102" s="76">
        <v>0</v>
      </c>
      <c r="S102" s="76">
        <v>0</v>
      </c>
      <c r="T102" s="76">
        <v>0</v>
      </c>
      <c r="U102" s="76">
        <v>0</v>
      </c>
      <c r="V102" s="76">
        <v>5</v>
      </c>
      <c r="W102" s="76">
        <v>10</v>
      </c>
      <c r="X102" s="76">
        <v>12</v>
      </c>
      <c r="Y102" s="76">
        <v>1</v>
      </c>
      <c r="Z102" s="76">
        <v>27</v>
      </c>
      <c r="AA102" s="250">
        <f t="shared" si="1"/>
        <v>1.4</v>
      </c>
    </row>
    <row r="103" spans="2:27" x14ac:dyDescent="0.3">
      <c r="B103" s="246">
        <v>99</v>
      </c>
      <c r="C103" s="76" t="s">
        <v>552</v>
      </c>
      <c r="D103" s="76" t="s">
        <v>1078</v>
      </c>
      <c r="E103" s="76">
        <v>3</v>
      </c>
      <c r="F103" s="76">
        <v>15</v>
      </c>
      <c r="G103" s="76">
        <v>49</v>
      </c>
      <c r="H103" s="76">
        <v>3.3</v>
      </c>
      <c r="I103" s="76">
        <v>30</v>
      </c>
      <c r="J103" s="76">
        <v>2</v>
      </c>
      <c r="K103" s="76">
        <v>19</v>
      </c>
      <c r="L103" s="76">
        <v>1.3</v>
      </c>
      <c r="M103" s="76">
        <v>0</v>
      </c>
      <c r="N103" s="76">
        <v>1</v>
      </c>
      <c r="O103" s="76">
        <v>-2</v>
      </c>
      <c r="P103" s="76">
        <v>0</v>
      </c>
      <c r="Q103" s="76">
        <v>1</v>
      </c>
      <c r="R103" s="76">
        <v>0</v>
      </c>
      <c r="S103" s="76">
        <v>0</v>
      </c>
      <c r="T103" s="76">
        <v>0</v>
      </c>
      <c r="U103" s="76">
        <v>0</v>
      </c>
      <c r="V103" s="76">
        <v>15</v>
      </c>
      <c r="W103" s="76">
        <v>6</v>
      </c>
      <c r="X103" s="76">
        <v>8</v>
      </c>
      <c r="Y103" s="76">
        <v>0</v>
      </c>
      <c r="Z103" s="76">
        <v>0</v>
      </c>
      <c r="AA103" s="250">
        <f t="shared" si="1"/>
        <v>16.333333333333332</v>
      </c>
    </row>
    <row r="104" spans="2:27" x14ac:dyDescent="0.3">
      <c r="B104" s="246">
        <v>100</v>
      </c>
      <c r="C104" s="76" t="s">
        <v>513</v>
      </c>
      <c r="D104" s="76" t="s">
        <v>782</v>
      </c>
      <c r="E104" s="76">
        <v>6</v>
      </c>
      <c r="F104" s="76">
        <v>2</v>
      </c>
      <c r="G104" s="76">
        <v>6</v>
      </c>
      <c r="H104" s="76">
        <v>3</v>
      </c>
      <c r="I104" s="76">
        <v>5</v>
      </c>
      <c r="J104" s="76">
        <v>2.5</v>
      </c>
      <c r="K104" s="76">
        <v>1</v>
      </c>
      <c r="L104" s="76">
        <v>0.5</v>
      </c>
      <c r="M104" s="76">
        <v>0</v>
      </c>
      <c r="N104" s="76">
        <v>0</v>
      </c>
      <c r="O104" s="76">
        <v>0</v>
      </c>
      <c r="P104" s="76">
        <v>3</v>
      </c>
      <c r="Q104" s="76">
        <v>0</v>
      </c>
      <c r="R104" s="76">
        <v>0</v>
      </c>
      <c r="S104" s="76">
        <v>0</v>
      </c>
      <c r="T104" s="76">
        <v>0</v>
      </c>
      <c r="U104" s="76">
        <v>0</v>
      </c>
      <c r="V104" s="76">
        <v>3</v>
      </c>
      <c r="W104" s="76">
        <v>3</v>
      </c>
      <c r="X104" s="76">
        <v>5</v>
      </c>
      <c r="Y104" s="76">
        <v>1</v>
      </c>
      <c r="Z104" s="76">
        <v>5</v>
      </c>
      <c r="AA104" s="250">
        <f t="shared" si="1"/>
        <v>1</v>
      </c>
    </row>
    <row r="105" spans="2:27" x14ac:dyDescent="0.3">
      <c r="B105" s="246">
        <v>101</v>
      </c>
      <c r="C105" s="76" t="s">
        <v>619</v>
      </c>
      <c r="D105" s="76" t="s">
        <v>774</v>
      </c>
      <c r="E105" s="76">
        <v>7</v>
      </c>
      <c r="F105" s="76">
        <v>4</v>
      </c>
      <c r="G105" s="76">
        <v>11</v>
      </c>
      <c r="H105" s="76">
        <v>2.8</v>
      </c>
      <c r="I105" s="76">
        <v>5</v>
      </c>
      <c r="J105" s="76">
        <v>1.3</v>
      </c>
      <c r="K105" s="76">
        <v>6</v>
      </c>
      <c r="L105" s="76">
        <v>1.5</v>
      </c>
      <c r="M105" s="76">
        <v>0</v>
      </c>
      <c r="N105" s="76">
        <v>0</v>
      </c>
      <c r="O105" s="76">
        <v>0</v>
      </c>
      <c r="P105" s="76">
        <v>0</v>
      </c>
      <c r="Q105" s="76">
        <v>0</v>
      </c>
      <c r="R105" s="76">
        <v>0</v>
      </c>
      <c r="S105" s="76">
        <v>0</v>
      </c>
      <c r="T105" s="76">
        <v>0</v>
      </c>
      <c r="U105" s="76">
        <v>0</v>
      </c>
      <c r="V105" s="76">
        <v>4</v>
      </c>
      <c r="W105" s="76">
        <v>4</v>
      </c>
      <c r="X105" s="76">
        <v>4</v>
      </c>
      <c r="Y105" s="76">
        <v>2</v>
      </c>
      <c r="Z105" s="76">
        <v>0</v>
      </c>
      <c r="AA105" s="250">
        <f t="shared" si="1"/>
        <v>1.5714285714285714</v>
      </c>
    </row>
    <row r="106" spans="2:27" x14ac:dyDescent="0.3">
      <c r="B106" s="246">
        <v>102</v>
      </c>
      <c r="C106" s="43" t="s">
        <v>651</v>
      </c>
      <c r="D106" s="43" t="s">
        <v>775</v>
      </c>
      <c r="E106" s="43">
        <v>5</v>
      </c>
      <c r="F106" s="43">
        <v>10</v>
      </c>
      <c r="G106" s="43">
        <v>76</v>
      </c>
      <c r="H106" s="43">
        <v>7.6</v>
      </c>
      <c r="I106" s="43">
        <v>32</v>
      </c>
      <c r="J106" s="43">
        <v>3.2</v>
      </c>
      <c r="K106" s="43">
        <v>44</v>
      </c>
      <c r="L106" s="43">
        <v>4.4000000000000004</v>
      </c>
      <c r="M106" s="43">
        <v>1</v>
      </c>
      <c r="N106" s="43">
        <v>0</v>
      </c>
      <c r="O106" s="43">
        <v>0</v>
      </c>
      <c r="P106" s="43">
        <v>0</v>
      </c>
      <c r="Q106" s="43">
        <v>2</v>
      </c>
      <c r="R106" s="43">
        <v>1</v>
      </c>
      <c r="S106" s="43">
        <v>0</v>
      </c>
      <c r="T106" s="43">
        <v>0</v>
      </c>
      <c r="U106" s="43">
        <v>0</v>
      </c>
      <c r="V106" s="43">
        <v>23</v>
      </c>
      <c r="W106" s="43">
        <v>0</v>
      </c>
      <c r="X106" s="43">
        <v>0</v>
      </c>
      <c r="Y106" s="43">
        <v>0</v>
      </c>
      <c r="Z106" s="43">
        <v>0</v>
      </c>
      <c r="AA106" s="250">
        <f t="shared" si="1"/>
        <v>15.2</v>
      </c>
    </row>
    <row r="107" spans="2:27" x14ac:dyDescent="0.3">
      <c r="B107" s="246">
        <v>103</v>
      </c>
      <c r="C107" s="76" t="s">
        <v>534</v>
      </c>
      <c r="D107" s="76" t="s">
        <v>784</v>
      </c>
      <c r="E107" s="76">
        <v>1</v>
      </c>
      <c r="F107" s="76">
        <v>2</v>
      </c>
      <c r="G107" s="76">
        <v>-2</v>
      </c>
      <c r="H107" s="76">
        <v>-1</v>
      </c>
      <c r="I107" s="76">
        <v>0</v>
      </c>
      <c r="J107" s="76">
        <v>0</v>
      </c>
      <c r="K107" s="76">
        <v>0</v>
      </c>
      <c r="L107" s="76">
        <v>0</v>
      </c>
      <c r="M107" s="76">
        <v>0</v>
      </c>
      <c r="N107" s="76">
        <v>1</v>
      </c>
      <c r="O107" s="76">
        <v>-2</v>
      </c>
      <c r="P107" s="76">
        <v>0</v>
      </c>
      <c r="Q107" s="76">
        <v>0</v>
      </c>
      <c r="R107" s="76">
        <v>0</v>
      </c>
      <c r="S107" s="76">
        <v>0</v>
      </c>
      <c r="T107" s="76">
        <v>0</v>
      </c>
      <c r="U107" s="76">
        <v>0</v>
      </c>
      <c r="V107" s="76">
        <v>0</v>
      </c>
      <c r="W107" s="76">
        <v>3</v>
      </c>
      <c r="X107" s="76">
        <v>4</v>
      </c>
      <c r="Y107" s="76">
        <v>1</v>
      </c>
      <c r="Z107" s="76">
        <v>3</v>
      </c>
      <c r="AA107" s="250">
        <f t="shared" si="1"/>
        <v>-2</v>
      </c>
    </row>
    <row r="108" spans="2:27" x14ac:dyDescent="0.3">
      <c r="B108" s="246">
        <v>104</v>
      </c>
      <c r="C108" s="76" t="s">
        <v>1642</v>
      </c>
      <c r="D108" s="76" t="s">
        <v>772</v>
      </c>
      <c r="E108" s="76">
        <v>1</v>
      </c>
      <c r="F108" s="76">
        <v>9</v>
      </c>
      <c r="G108" s="76">
        <v>34</v>
      </c>
      <c r="H108" s="76">
        <v>3.8</v>
      </c>
      <c r="I108" s="76">
        <v>25</v>
      </c>
      <c r="J108" s="76">
        <v>2.8</v>
      </c>
      <c r="K108" s="76">
        <v>9</v>
      </c>
      <c r="L108" s="76">
        <v>1</v>
      </c>
      <c r="M108" s="76">
        <v>0</v>
      </c>
      <c r="N108" s="76">
        <v>0</v>
      </c>
      <c r="O108" s="76">
        <v>0</v>
      </c>
      <c r="P108" s="76">
        <v>0</v>
      </c>
      <c r="Q108" s="76">
        <v>0</v>
      </c>
      <c r="R108" s="76">
        <v>0</v>
      </c>
      <c r="S108" s="76">
        <v>0</v>
      </c>
      <c r="T108" s="76">
        <v>0</v>
      </c>
      <c r="U108" s="76">
        <v>0</v>
      </c>
      <c r="V108" s="76">
        <v>8</v>
      </c>
      <c r="W108" s="76">
        <v>1</v>
      </c>
      <c r="X108" s="76">
        <v>1</v>
      </c>
      <c r="Y108" s="76">
        <v>0</v>
      </c>
      <c r="Z108" s="76">
        <v>12</v>
      </c>
      <c r="AA108" s="250">
        <f t="shared" si="1"/>
        <v>34</v>
      </c>
    </row>
    <row r="109" spans="2:27" x14ac:dyDescent="0.3">
      <c r="B109" s="246">
        <v>105</v>
      </c>
      <c r="C109" s="76" t="s">
        <v>659</v>
      </c>
      <c r="D109" s="76" t="s">
        <v>782</v>
      </c>
      <c r="E109" s="76">
        <v>11</v>
      </c>
      <c r="F109" s="76">
        <v>4</v>
      </c>
      <c r="G109" s="76">
        <v>1</v>
      </c>
      <c r="H109" s="76">
        <v>0.3</v>
      </c>
      <c r="I109" s="76">
        <v>-1</v>
      </c>
      <c r="J109" s="76">
        <v>-0.3</v>
      </c>
      <c r="K109" s="76">
        <v>2</v>
      </c>
      <c r="L109" s="76">
        <v>0.5</v>
      </c>
      <c r="M109" s="76">
        <v>0</v>
      </c>
      <c r="N109" s="76">
        <v>1</v>
      </c>
      <c r="O109" s="76">
        <v>-3</v>
      </c>
      <c r="P109" s="76">
        <v>0</v>
      </c>
      <c r="Q109" s="76">
        <v>0</v>
      </c>
      <c r="R109" s="76">
        <v>0</v>
      </c>
      <c r="S109" s="76">
        <v>0</v>
      </c>
      <c r="T109" s="76">
        <v>0</v>
      </c>
      <c r="U109" s="76">
        <v>0</v>
      </c>
      <c r="V109" s="76">
        <v>4</v>
      </c>
      <c r="W109" s="76">
        <v>1</v>
      </c>
      <c r="X109" s="76">
        <v>1</v>
      </c>
      <c r="Y109" s="76">
        <v>0</v>
      </c>
      <c r="Z109" s="76">
        <v>0</v>
      </c>
      <c r="AA109" s="250">
        <f t="shared" si="1"/>
        <v>9.0909090909090912E-2</v>
      </c>
    </row>
    <row r="110" spans="2:27" ht="15" thickBot="1" x14ac:dyDescent="0.35">
      <c r="B110" s="252">
        <v>106</v>
      </c>
      <c r="C110" s="253" t="s">
        <v>961</v>
      </c>
      <c r="D110" s="253" t="s">
        <v>787</v>
      </c>
      <c r="E110" s="253">
        <v>3</v>
      </c>
      <c r="F110" s="253">
        <v>14</v>
      </c>
      <c r="G110" s="253">
        <v>34</v>
      </c>
      <c r="H110" s="253">
        <v>2.4</v>
      </c>
      <c r="I110" s="253">
        <v>26</v>
      </c>
      <c r="J110" s="253">
        <v>1.9</v>
      </c>
      <c r="K110" s="253">
        <v>8</v>
      </c>
      <c r="L110" s="253">
        <v>0.6</v>
      </c>
      <c r="M110" s="253">
        <v>1</v>
      </c>
      <c r="N110" s="253">
        <v>2</v>
      </c>
      <c r="O110" s="253">
        <v>-4</v>
      </c>
      <c r="P110" s="253">
        <v>0</v>
      </c>
      <c r="Q110" s="253">
        <v>1</v>
      </c>
      <c r="R110" s="253">
        <v>0</v>
      </c>
      <c r="S110" s="253">
        <v>0</v>
      </c>
      <c r="T110" s="253">
        <v>0</v>
      </c>
      <c r="U110" s="253">
        <v>0</v>
      </c>
      <c r="V110" s="253">
        <v>10</v>
      </c>
      <c r="W110" s="253">
        <v>2</v>
      </c>
      <c r="X110" s="253">
        <v>2</v>
      </c>
      <c r="Y110" s="253">
        <v>0</v>
      </c>
      <c r="Z110" s="253">
        <v>0</v>
      </c>
      <c r="AA110" s="254">
        <f t="shared" si="1"/>
        <v>11.333333333333334</v>
      </c>
    </row>
    <row r="111" spans="2:27" ht="15" thickBot="1" x14ac:dyDescent="0.35">
      <c r="B111" s="76">
        <v>107</v>
      </c>
      <c r="C111" s="76" t="s">
        <v>528</v>
      </c>
      <c r="D111" s="76" t="s">
        <v>791</v>
      </c>
      <c r="E111" s="76">
        <v>2</v>
      </c>
      <c r="F111" s="76">
        <v>10</v>
      </c>
      <c r="G111" s="76">
        <v>26</v>
      </c>
      <c r="H111" s="76">
        <v>2.6</v>
      </c>
      <c r="I111" s="76">
        <v>14</v>
      </c>
      <c r="J111" s="76">
        <v>1.4</v>
      </c>
      <c r="K111" s="76">
        <v>12</v>
      </c>
      <c r="L111" s="76">
        <v>1.2</v>
      </c>
      <c r="M111" s="76">
        <v>0</v>
      </c>
      <c r="N111" s="76">
        <v>1</v>
      </c>
      <c r="O111" s="76">
        <v>-2</v>
      </c>
      <c r="P111" s="76">
        <v>0</v>
      </c>
      <c r="Q111" s="76">
        <v>1</v>
      </c>
      <c r="R111" s="76">
        <v>0</v>
      </c>
      <c r="S111" s="76">
        <v>0</v>
      </c>
      <c r="T111" s="76">
        <v>0</v>
      </c>
      <c r="U111" s="76">
        <v>0</v>
      </c>
      <c r="V111" s="76">
        <v>10</v>
      </c>
      <c r="W111" s="76">
        <v>4</v>
      </c>
      <c r="X111" s="76">
        <v>6</v>
      </c>
      <c r="Y111" s="76">
        <v>3</v>
      </c>
      <c r="Z111" s="76">
        <v>10</v>
      </c>
      <c r="AA111" s="254">
        <f t="shared" si="1"/>
        <v>13</v>
      </c>
    </row>
    <row r="112" spans="2:27" ht="15" thickBot="1" x14ac:dyDescent="0.35">
      <c r="B112" s="76">
        <v>108</v>
      </c>
      <c r="C112" s="76" t="s">
        <v>985</v>
      </c>
      <c r="D112" s="76" t="s">
        <v>777</v>
      </c>
      <c r="E112" s="76">
        <v>5</v>
      </c>
      <c r="F112" s="76">
        <v>18</v>
      </c>
      <c r="G112" s="76">
        <v>41</v>
      </c>
      <c r="H112" s="76">
        <v>2.2999999999999998</v>
      </c>
      <c r="I112" s="76">
        <v>17</v>
      </c>
      <c r="J112" s="76">
        <v>0.9</v>
      </c>
      <c r="K112" s="76">
        <v>24</v>
      </c>
      <c r="L112" s="76">
        <v>1.3</v>
      </c>
      <c r="M112" s="76">
        <v>0</v>
      </c>
      <c r="N112" s="76">
        <v>4</v>
      </c>
      <c r="O112" s="76">
        <v>-9</v>
      </c>
      <c r="P112" s="76">
        <v>0</v>
      </c>
      <c r="Q112" s="76">
        <v>1</v>
      </c>
      <c r="R112" s="76">
        <v>0</v>
      </c>
      <c r="S112" s="76">
        <v>0</v>
      </c>
      <c r="T112" s="76">
        <v>0</v>
      </c>
      <c r="U112" s="76">
        <v>0</v>
      </c>
      <c r="V112" s="76">
        <v>11</v>
      </c>
      <c r="W112" s="76">
        <v>3</v>
      </c>
      <c r="X112" s="76">
        <v>3</v>
      </c>
      <c r="Y112" s="76">
        <v>0</v>
      </c>
      <c r="Z112" s="76">
        <v>0</v>
      </c>
      <c r="AA112" s="254">
        <f t="shared" si="1"/>
        <v>8.1999999999999993</v>
      </c>
    </row>
    <row r="113" spans="2:27" ht="15" thickBot="1" x14ac:dyDescent="0.35">
      <c r="B113" s="43">
        <v>109</v>
      </c>
      <c r="C113" s="43" t="s">
        <v>960</v>
      </c>
      <c r="D113" s="43" t="s">
        <v>785</v>
      </c>
      <c r="E113" s="43">
        <v>2</v>
      </c>
      <c r="F113" s="43">
        <v>9</v>
      </c>
      <c r="G113" s="43">
        <v>43</v>
      </c>
      <c r="H113" s="43">
        <v>4.8</v>
      </c>
      <c r="I113" s="43">
        <v>32</v>
      </c>
      <c r="J113" s="43">
        <v>3.6</v>
      </c>
      <c r="K113" s="43">
        <v>11</v>
      </c>
      <c r="L113" s="43">
        <v>1.2</v>
      </c>
      <c r="M113" s="43">
        <v>0</v>
      </c>
      <c r="N113" s="43">
        <v>0</v>
      </c>
      <c r="O113" s="43">
        <v>0</v>
      </c>
      <c r="P113" s="43">
        <v>0</v>
      </c>
      <c r="Q113" s="43">
        <v>0</v>
      </c>
      <c r="R113" s="43">
        <v>0</v>
      </c>
      <c r="S113" s="43">
        <v>0</v>
      </c>
      <c r="T113" s="43">
        <v>0</v>
      </c>
      <c r="U113" s="43">
        <v>0</v>
      </c>
      <c r="V113" s="43">
        <v>7</v>
      </c>
      <c r="W113" s="43">
        <v>2</v>
      </c>
      <c r="X113" s="43">
        <v>4</v>
      </c>
      <c r="Y113" s="43">
        <v>0</v>
      </c>
      <c r="Z113" s="43">
        <v>1</v>
      </c>
      <c r="AA113" s="254">
        <f t="shared" si="1"/>
        <v>21.5</v>
      </c>
    </row>
    <row r="114" spans="2:27" ht="15" thickBot="1" x14ac:dyDescent="0.35">
      <c r="B114" s="76">
        <v>110</v>
      </c>
      <c r="C114" s="76" t="s">
        <v>965</v>
      </c>
      <c r="D114" s="76" t="s">
        <v>787</v>
      </c>
      <c r="E114" s="76">
        <v>2</v>
      </c>
      <c r="F114" s="76">
        <v>9</v>
      </c>
      <c r="G114" s="76">
        <v>21</v>
      </c>
      <c r="H114" s="76">
        <v>2.2999999999999998</v>
      </c>
      <c r="I114" s="76">
        <v>16</v>
      </c>
      <c r="J114" s="76">
        <v>1.8</v>
      </c>
      <c r="K114" s="76">
        <v>5</v>
      </c>
      <c r="L114" s="76">
        <v>0.6</v>
      </c>
      <c r="M114" s="76">
        <v>0</v>
      </c>
      <c r="N114" s="76">
        <v>0</v>
      </c>
      <c r="O114" s="76">
        <v>0</v>
      </c>
      <c r="P114" s="76">
        <v>0</v>
      </c>
      <c r="Q114" s="76">
        <v>0</v>
      </c>
      <c r="R114" s="76">
        <v>0</v>
      </c>
      <c r="S114" s="76">
        <v>0</v>
      </c>
      <c r="T114" s="76">
        <v>0</v>
      </c>
      <c r="U114" s="76">
        <v>0</v>
      </c>
      <c r="V114" s="76">
        <v>5</v>
      </c>
      <c r="W114" s="76">
        <v>5</v>
      </c>
      <c r="X114" s="76">
        <v>5</v>
      </c>
      <c r="Y114" s="76">
        <v>1</v>
      </c>
      <c r="Z114" s="76">
        <v>11</v>
      </c>
      <c r="AA114" s="254">
        <f t="shared" si="1"/>
        <v>10.5</v>
      </c>
    </row>
    <row r="115" spans="2:27" ht="15" thickBot="1" x14ac:dyDescent="0.35">
      <c r="B115" s="76">
        <v>111</v>
      </c>
      <c r="C115" s="76" t="s">
        <v>991</v>
      </c>
      <c r="D115" s="76" t="s">
        <v>781</v>
      </c>
      <c r="E115" s="76">
        <v>3</v>
      </c>
      <c r="F115" s="76">
        <v>4</v>
      </c>
      <c r="G115" s="76">
        <v>25</v>
      </c>
      <c r="H115" s="76">
        <v>6.3</v>
      </c>
      <c r="I115" s="76">
        <v>6</v>
      </c>
      <c r="J115" s="76">
        <v>1.5</v>
      </c>
      <c r="K115" s="76">
        <v>19</v>
      </c>
      <c r="L115" s="76">
        <v>4.8</v>
      </c>
      <c r="M115" s="76">
        <v>1</v>
      </c>
      <c r="N115" s="76">
        <v>1</v>
      </c>
      <c r="O115" s="76">
        <v>-1</v>
      </c>
      <c r="P115" s="76">
        <v>0</v>
      </c>
      <c r="Q115" s="76">
        <v>1</v>
      </c>
      <c r="R115" s="76">
        <v>0</v>
      </c>
      <c r="S115" s="76">
        <v>0</v>
      </c>
      <c r="T115" s="76">
        <v>0</v>
      </c>
      <c r="U115" s="76">
        <v>0</v>
      </c>
      <c r="V115" s="76">
        <v>16</v>
      </c>
      <c r="W115" s="76">
        <v>1</v>
      </c>
      <c r="X115" s="76">
        <v>2</v>
      </c>
      <c r="Y115" s="76">
        <v>0</v>
      </c>
      <c r="Z115" s="76">
        <v>3</v>
      </c>
      <c r="AA115" s="254">
        <f t="shared" si="1"/>
        <v>8.3333333333333321</v>
      </c>
    </row>
    <row r="116" spans="2:27" ht="15" thickBot="1" x14ac:dyDescent="0.35">
      <c r="B116" s="76">
        <v>112</v>
      </c>
      <c r="C116" s="76" t="s">
        <v>624</v>
      </c>
      <c r="D116" s="76" t="s">
        <v>776</v>
      </c>
      <c r="E116" s="76">
        <v>10</v>
      </c>
      <c r="F116" s="76">
        <v>10</v>
      </c>
      <c r="G116" s="76">
        <v>42</v>
      </c>
      <c r="H116" s="76">
        <v>4.2</v>
      </c>
      <c r="I116" s="76">
        <v>17</v>
      </c>
      <c r="J116" s="76">
        <v>1.7</v>
      </c>
      <c r="K116" s="76">
        <v>25</v>
      </c>
      <c r="L116" s="76">
        <v>2.5</v>
      </c>
      <c r="M116" s="76">
        <v>0</v>
      </c>
      <c r="N116" s="76">
        <v>0</v>
      </c>
      <c r="O116" s="76">
        <v>0</v>
      </c>
      <c r="P116" s="76">
        <v>0</v>
      </c>
      <c r="Q116" s="76">
        <v>0</v>
      </c>
      <c r="R116" s="76">
        <v>0</v>
      </c>
      <c r="S116" s="76">
        <v>0</v>
      </c>
      <c r="T116" s="76">
        <v>0</v>
      </c>
      <c r="U116" s="76">
        <v>0</v>
      </c>
      <c r="V116" s="76">
        <v>9</v>
      </c>
      <c r="W116" s="76">
        <v>3</v>
      </c>
      <c r="X116" s="76">
        <v>3</v>
      </c>
      <c r="Y116" s="76">
        <v>0</v>
      </c>
      <c r="Z116" s="76">
        <v>5</v>
      </c>
      <c r="AA116" s="254">
        <f t="shared" si="1"/>
        <v>4.2</v>
      </c>
    </row>
    <row r="117" spans="2:27" ht="15" thickBot="1" x14ac:dyDescent="0.35">
      <c r="B117" s="76">
        <v>113</v>
      </c>
      <c r="C117" s="76" t="s">
        <v>679</v>
      </c>
      <c r="D117" s="76" t="s">
        <v>773</v>
      </c>
      <c r="E117" s="76">
        <v>7</v>
      </c>
      <c r="F117" s="76">
        <v>10</v>
      </c>
      <c r="G117" s="76">
        <v>47</v>
      </c>
      <c r="H117" s="76">
        <v>4.7</v>
      </c>
      <c r="I117" s="76">
        <v>26</v>
      </c>
      <c r="J117" s="76">
        <v>2.6</v>
      </c>
      <c r="K117" s="76">
        <v>21</v>
      </c>
      <c r="L117" s="76">
        <v>2.1</v>
      </c>
      <c r="M117" s="76">
        <v>0</v>
      </c>
      <c r="N117" s="76">
        <v>3</v>
      </c>
      <c r="O117" s="76">
        <v>-10</v>
      </c>
      <c r="P117" s="76">
        <v>0</v>
      </c>
      <c r="Q117" s="76">
        <v>3</v>
      </c>
      <c r="R117" s="76">
        <v>1</v>
      </c>
      <c r="S117" s="76">
        <v>0</v>
      </c>
      <c r="T117" s="76">
        <v>0</v>
      </c>
      <c r="U117" s="76">
        <v>0</v>
      </c>
      <c r="V117" s="76">
        <v>22</v>
      </c>
      <c r="W117" s="76">
        <v>0</v>
      </c>
      <c r="X117" s="76">
        <v>0</v>
      </c>
      <c r="Y117" s="76">
        <v>0</v>
      </c>
      <c r="Z117" s="76">
        <v>0</v>
      </c>
      <c r="AA117" s="254">
        <f t="shared" si="1"/>
        <v>6.7142857142857144</v>
      </c>
    </row>
    <row r="118" spans="2:27" ht="15" thickBot="1" x14ac:dyDescent="0.35">
      <c r="B118" s="76">
        <v>114</v>
      </c>
      <c r="C118" s="76" t="s">
        <v>653</v>
      </c>
      <c r="D118" s="76" t="s">
        <v>768</v>
      </c>
      <c r="E118" s="76">
        <v>6</v>
      </c>
      <c r="F118" s="76">
        <v>10</v>
      </c>
      <c r="G118" s="76">
        <v>46</v>
      </c>
      <c r="H118" s="76">
        <v>4.5999999999999996</v>
      </c>
      <c r="I118" s="76">
        <v>17</v>
      </c>
      <c r="J118" s="76">
        <v>1.7</v>
      </c>
      <c r="K118" s="76">
        <v>29</v>
      </c>
      <c r="L118" s="76">
        <v>2.9</v>
      </c>
      <c r="M118" s="76">
        <v>1</v>
      </c>
      <c r="N118" s="76">
        <v>0</v>
      </c>
      <c r="O118" s="76">
        <v>0</v>
      </c>
      <c r="P118" s="76">
        <v>0</v>
      </c>
      <c r="Q118" s="76">
        <v>0</v>
      </c>
      <c r="R118" s="76">
        <v>0</v>
      </c>
      <c r="S118" s="76">
        <v>0</v>
      </c>
      <c r="T118" s="76">
        <v>0</v>
      </c>
      <c r="U118" s="76">
        <v>0</v>
      </c>
      <c r="V118" s="76">
        <v>9</v>
      </c>
      <c r="W118" s="76">
        <v>0</v>
      </c>
      <c r="X118" s="76">
        <v>0</v>
      </c>
      <c r="Y118" s="76">
        <v>0</v>
      </c>
      <c r="Z118" s="76">
        <v>0</v>
      </c>
      <c r="AA118" s="254">
        <f t="shared" si="1"/>
        <v>7.6666666666666661</v>
      </c>
    </row>
    <row r="119" spans="2:27" ht="15" thickBot="1" x14ac:dyDescent="0.35">
      <c r="B119" s="76">
        <v>115</v>
      </c>
      <c r="C119" s="76" t="s">
        <v>1254</v>
      </c>
      <c r="D119" s="76" t="s">
        <v>789</v>
      </c>
      <c r="E119" s="76">
        <v>2</v>
      </c>
      <c r="F119" s="76">
        <v>6</v>
      </c>
      <c r="G119" s="76">
        <v>31</v>
      </c>
      <c r="H119" s="76">
        <v>5.2</v>
      </c>
      <c r="I119" s="76">
        <v>18</v>
      </c>
      <c r="J119" s="76">
        <v>3</v>
      </c>
      <c r="K119" s="76">
        <v>13</v>
      </c>
      <c r="L119" s="76">
        <v>2.2000000000000002</v>
      </c>
      <c r="M119" s="76">
        <v>0</v>
      </c>
      <c r="N119" s="76">
        <v>0</v>
      </c>
      <c r="O119" s="76">
        <v>0</v>
      </c>
      <c r="P119" s="76">
        <v>0</v>
      </c>
      <c r="Q119" s="76">
        <v>0</v>
      </c>
      <c r="R119" s="76">
        <v>0</v>
      </c>
      <c r="S119" s="76">
        <v>0</v>
      </c>
      <c r="T119" s="76">
        <v>0</v>
      </c>
      <c r="U119" s="76">
        <v>0</v>
      </c>
      <c r="V119" s="76">
        <v>9</v>
      </c>
      <c r="W119" s="76">
        <v>4</v>
      </c>
      <c r="X119" s="76">
        <v>5</v>
      </c>
      <c r="Y119" s="76">
        <v>1</v>
      </c>
      <c r="Z119" s="76">
        <v>1</v>
      </c>
      <c r="AA119" s="254">
        <f t="shared" si="1"/>
        <v>15.5</v>
      </c>
    </row>
    <row r="120" spans="2:27" ht="15" thickBot="1" x14ac:dyDescent="0.35">
      <c r="B120" s="43">
        <v>116</v>
      </c>
      <c r="C120" s="43" t="s">
        <v>671</v>
      </c>
      <c r="D120" s="43" t="s">
        <v>786</v>
      </c>
      <c r="E120" s="43">
        <v>7</v>
      </c>
      <c r="F120" s="43">
        <v>11</v>
      </c>
      <c r="G120" s="43">
        <v>38</v>
      </c>
      <c r="H120" s="43">
        <v>3.5</v>
      </c>
      <c r="I120" s="43">
        <v>16</v>
      </c>
      <c r="J120" s="43">
        <v>1.5</v>
      </c>
      <c r="K120" s="43">
        <v>22</v>
      </c>
      <c r="L120" s="43">
        <v>2</v>
      </c>
      <c r="M120" s="43">
        <v>1</v>
      </c>
      <c r="N120" s="43">
        <v>1</v>
      </c>
      <c r="O120" s="43">
        <v>-1</v>
      </c>
      <c r="P120" s="43">
        <v>0</v>
      </c>
      <c r="Q120" s="43">
        <v>0</v>
      </c>
      <c r="R120" s="43">
        <v>0</v>
      </c>
      <c r="S120" s="43">
        <v>0</v>
      </c>
      <c r="T120" s="43">
        <v>0</v>
      </c>
      <c r="U120" s="43">
        <v>0</v>
      </c>
      <c r="V120" s="43">
        <v>8</v>
      </c>
      <c r="W120" s="43">
        <v>1</v>
      </c>
      <c r="X120" s="43">
        <v>1</v>
      </c>
      <c r="Y120" s="43">
        <v>0</v>
      </c>
      <c r="Z120" s="43">
        <v>3</v>
      </c>
      <c r="AA120" s="254">
        <f t="shared" si="1"/>
        <v>5.4285714285714288</v>
      </c>
    </row>
    <row r="121" spans="2:27" ht="15" thickBot="1" x14ac:dyDescent="0.35">
      <c r="B121" s="43">
        <v>117</v>
      </c>
      <c r="C121" s="43" t="s">
        <v>536</v>
      </c>
      <c r="D121" s="43" t="s">
        <v>772</v>
      </c>
      <c r="E121" s="43">
        <v>7</v>
      </c>
      <c r="F121" s="43">
        <v>24</v>
      </c>
      <c r="G121" s="43">
        <v>54</v>
      </c>
      <c r="H121" s="43">
        <v>2.2999999999999998</v>
      </c>
      <c r="I121" s="43">
        <v>24</v>
      </c>
      <c r="J121" s="43">
        <v>1</v>
      </c>
      <c r="K121" s="43">
        <v>30</v>
      </c>
      <c r="L121" s="43">
        <v>1.3</v>
      </c>
      <c r="M121" s="43">
        <v>1</v>
      </c>
      <c r="N121" s="43">
        <v>7</v>
      </c>
      <c r="O121" s="43">
        <v>-17</v>
      </c>
      <c r="P121" s="43">
        <v>0</v>
      </c>
      <c r="Q121" s="43">
        <v>1</v>
      </c>
      <c r="R121" s="43">
        <v>0</v>
      </c>
      <c r="S121" s="43">
        <v>0</v>
      </c>
      <c r="T121" s="43">
        <v>0</v>
      </c>
      <c r="U121" s="43">
        <v>0</v>
      </c>
      <c r="V121" s="43">
        <v>11</v>
      </c>
      <c r="W121" s="43">
        <v>2</v>
      </c>
      <c r="X121" s="43">
        <v>5</v>
      </c>
      <c r="Y121" s="43">
        <v>0</v>
      </c>
      <c r="Z121" s="43">
        <v>0</v>
      </c>
      <c r="AA121" s="254">
        <f t="shared" si="1"/>
        <v>7.7142857142857135</v>
      </c>
    </row>
    <row r="122" spans="2:27" ht="15" thickBot="1" x14ac:dyDescent="0.35">
      <c r="B122" s="43">
        <v>118</v>
      </c>
      <c r="C122" s="43" t="s">
        <v>1643</v>
      </c>
      <c r="D122" s="43" t="s">
        <v>774</v>
      </c>
      <c r="E122" s="43">
        <v>1</v>
      </c>
      <c r="F122" s="43">
        <v>6</v>
      </c>
      <c r="G122" s="43">
        <v>30</v>
      </c>
      <c r="H122" s="43">
        <v>5</v>
      </c>
      <c r="I122" s="43">
        <v>16</v>
      </c>
      <c r="J122" s="43">
        <v>2.7</v>
      </c>
      <c r="K122" s="43">
        <v>14</v>
      </c>
      <c r="L122" s="43">
        <v>2.2999999999999998</v>
      </c>
      <c r="M122" s="43">
        <v>1</v>
      </c>
      <c r="N122" s="43">
        <v>1</v>
      </c>
      <c r="O122" s="43">
        <v>-1</v>
      </c>
      <c r="P122" s="43">
        <v>0</v>
      </c>
      <c r="Q122" s="43">
        <v>1</v>
      </c>
      <c r="R122" s="43">
        <v>0</v>
      </c>
      <c r="S122" s="43">
        <v>0</v>
      </c>
      <c r="T122" s="43">
        <v>0</v>
      </c>
      <c r="U122" s="43">
        <v>0</v>
      </c>
      <c r="V122" s="43">
        <v>14</v>
      </c>
      <c r="W122" s="43">
        <v>2</v>
      </c>
      <c r="X122" s="43">
        <v>2</v>
      </c>
      <c r="Y122" s="43">
        <v>0</v>
      </c>
      <c r="Z122" s="43">
        <v>3</v>
      </c>
      <c r="AA122" s="254">
        <f t="shared" si="1"/>
        <v>30</v>
      </c>
    </row>
    <row r="123" spans="2:27" ht="15" thickBot="1" x14ac:dyDescent="0.35">
      <c r="B123" s="76">
        <v>119</v>
      </c>
      <c r="C123" s="76" t="s">
        <v>676</v>
      </c>
      <c r="D123" s="76" t="s">
        <v>768</v>
      </c>
      <c r="E123" s="76">
        <v>2</v>
      </c>
      <c r="F123" s="76">
        <v>16</v>
      </c>
      <c r="G123" s="76">
        <v>37</v>
      </c>
      <c r="H123" s="76">
        <v>2.2999999999999998</v>
      </c>
      <c r="I123" s="76">
        <v>9</v>
      </c>
      <c r="J123" s="76">
        <v>0.6</v>
      </c>
      <c r="K123" s="76">
        <v>28</v>
      </c>
      <c r="L123" s="76">
        <v>1.8</v>
      </c>
      <c r="M123" s="76">
        <v>2</v>
      </c>
      <c r="N123" s="76">
        <v>4</v>
      </c>
      <c r="O123" s="76">
        <v>-12</v>
      </c>
      <c r="P123" s="76">
        <v>0</v>
      </c>
      <c r="Q123" s="76">
        <v>1</v>
      </c>
      <c r="R123" s="76">
        <v>1</v>
      </c>
      <c r="S123" s="76">
        <v>0</v>
      </c>
      <c r="T123" s="76">
        <v>0</v>
      </c>
      <c r="U123" s="76">
        <v>0</v>
      </c>
      <c r="V123" s="76">
        <v>20</v>
      </c>
      <c r="W123" s="76">
        <v>0</v>
      </c>
      <c r="X123" s="76">
        <v>2</v>
      </c>
      <c r="Y123" s="76">
        <v>0</v>
      </c>
      <c r="Z123" s="76">
        <v>0</v>
      </c>
      <c r="AA123" s="254">
        <f t="shared" si="1"/>
        <v>18.5</v>
      </c>
    </row>
    <row r="124" spans="2:27" ht="15" thickBot="1" x14ac:dyDescent="0.35">
      <c r="B124" s="43">
        <v>120</v>
      </c>
      <c r="C124" s="43" t="s">
        <v>1644</v>
      </c>
      <c r="D124" s="43" t="s">
        <v>792</v>
      </c>
      <c r="E124" s="43">
        <v>1</v>
      </c>
      <c r="F124" s="43">
        <v>4</v>
      </c>
      <c r="G124" s="43">
        <v>12</v>
      </c>
      <c r="H124" s="43">
        <v>3</v>
      </c>
      <c r="I124" s="43">
        <v>6</v>
      </c>
      <c r="J124" s="43">
        <v>1.5</v>
      </c>
      <c r="K124" s="43">
        <v>6</v>
      </c>
      <c r="L124" s="43">
        <v>1.5</v>
      </c>
      <c r="M124" s="43">
        <v>0</v>
      </c>
      <c r="N124" s="43">
        <v>0</v>
      </c>
      <c r="O124" s="43">
        <v>0</v>
      </c>
      <c r="P124" s="43">
        <v>0</v>
      </c>
      <c r="Q124" s="43">
        <v>0</v>
      </c>
      <c r="R124" s="43">
        <v>0</v>
      </c>
      <c r="S124" s="43">
        <v>0</v>
      </c>
      <c r="T124" s="43">
        <v>0</v>
      </c>
      <c r="U124" s="43">
        <v>0</v>
      </c>
      <c r="V124" s="43">
        <v>5</v>
      </c>
      <c r="W124" s="43">
        <v>1</v>
      </c>
      <c r="X124" s="43">
        <v>1</v>
      </c>
      <c r="Y124" s="43">
        <v>0</v>
      </c>
      <c r="Z124" s="43">
        <v>3</v>
      </c>
      <c r="AA124" s="254">
        <f t="shared" si="1"/>
        <v>12</v>
      </c>
    </row>
    <row r="125" spans="2:27" ht="15" thickBot="1" x14ac:dyDescent="0.35">
      <c r="B125" s="43">
        <v>121</v>
      </c>
      <c r="C125" s="43" t="s">
        <v>698</v>
      </c>
      <c r="D125" s="43" t="s">
        <v>794</v>
      </c>
      <c r="E125" s="43">
        <v>5</v>
      </c>
      <c r="F125" s="43">
        <v>8</v>
      </c>
      <c r="G125" s="43">
        <v>21</v>
      </c>
      <c r="H125" s="43">
        <v>2.6</v>
      </c>
      <c r="I125" s="43">
        <v>11</v>
      </c>
      <c r="J125" s="43">
        <v>1.4</v>
      </c>
      <c r="K125" s="43">
        <v>10</v>
      </c>
      <c r="L125" s="43">
        <v>1.3</v>
      </c>
      <c r="M125" s="43">
        <v>1</v>
      </c>
      <c r="N125" s="43">
        <v>1</v>
      </c>
      <c r="O125" s="43">
        <v>-1</v>
      </c>
      <c r="P125" s="43">
        <v>0</v>
      </c>
      <c r="Q125" s="43">
        <v>0</v>
      </c>
      <c r="R125" s="43">
        <v>0</v>
      </c>
      <c r="S125" s="43">
        <v>0</v>
      </c>
      <c r="T125" s="43">
        <v>0</v>
      </c>
      <c r="U125" s="43">
        <v>0</v>
      </c>
      <c r="V125" s="43">
        <v>6</v>
      </c>
      <c r="W125" s="43">
        <v>1</v>
      </c>
      <c r="X125" s="43">
        <v>2</v>
      </c>
      <c r="Y125" s="43">
        <v>0</v>
      </c>
      <c r="Z125" s="43">
        <v>0</v>
      </c>
      <c r="AA125" s="254">
        <f t="shared" si="1"/>
        <v>4.2</v>
      </c>
    </row>
    <row r="126" spans="2:27" ht="15" thickBot="1" x14ac:dyDescent="0.35">
      <c r="B126" s="76">
        <v>122</v>
      </c>
      <c r="C126" s="76" t="s">
        <v>667</v>
      </c>
      <c r="D126" s="76" t="s">
        <v>780</v>
      </c>
      <c r="E126" s="76">
        <v>7</v>
      </c>
      <c r="F126" s="76">
        <v>4</v>
      </c>
      <c r="G126" s="76">
        <v>17</v>
      </c>
      <c r="H126" s="76">
        <v>4.3</v>
      </c>
      <c r="I126" s="76">
        <v>5</v>
      </c>
      <c r="J126" s="76">
        <v>1.3</v>
      </c>
      <c r="K126" s="76">
        <v>12</v>
      </c>
      <c r="L126" s="76">
        <v>3</v>
      </c>
      <c r="M126" s="76">
        <v>0</v>
      </c>
      <c r="N126" s="76">
        <v>0</v>
      </c>
      <c r="O126" s="76">
        <v>0</v>
      </c>
      <c r="P126" s="76">
        <v>0</v>
      </c>
      <c r="Q126" s="76">
        <v>0</v>
      </c>
      <c r="R126" s="76">
        <v>0</v>
      </c>
      <c r="S126" s="76">
        <v>0</v>
      </c>
      <c r="T126" s="76">
        <v>0</v>
      </c>
      <c r="U126" s="76">
        <v>0</v>
      </c>
      <c r="V126" s="76">
        <v>7</v>
      </c>
      <c r="W126" s="76">
        <v>3</v>
      </c>
      <c r="X126" s="76">
        <v>3</v>
      </c>
      <c r="Y126" s="76">
        <v>0</v>
      </c>
      <c r="Z126" s="76">
        <v>2</v>
      </c>
      <c r="AA126" s="254">
        <f t="shared" si="1"/>
        <v>2.4285714285714284</v>
      </c>
    </row>
    <row r="127" spans="2:27" ht="15" thickBot="1" x14ac:dyDescent="0.35">
      <c r="B127" s="43">
        <v>123</v>
      </c>
      <c r="C127" s="43" t="s">
        <v>647</v>
      </c>
      <c r="D127" s="43" t="s">
        <v>769</v>
      </c>
      <c r="E127" s="43">
        <v>5</v>
      </c>
      <c r="F127" s="43">
        <v>8</v>
      </c>
      <c r="G127" s="43">
        <v>18</v>
      </c>
      <c r="H127" s="43">
        <v>2.2999999999999998</v>
      </c>
      <c r="I127" s="43">
        <v>13</v>
      </c>
      <c r="J127" s="43">
        <v>1.6</v>
      </c>
      <c r="K127" s="43">
        <v>5</v>
      </c>
      <c r="L127" s="43">
        <v>0.6</v>
      </c>
      <c r="M127" s="43">
        <v>1</v>
      </c>
      <c r="N127" s="43">
        <v>0</v>
      </c>
      <c r="O127" s="43">
        <v>0</v>
      </c>
      <c r="P127" s="43">
        <v>0</v>
      </c>
      <c r="Q127" s="43">
        <v>1</v>
      </c>
      <c r="R127" s="43">
        <v>0</v>
      </c>
      <c r="S127" s="43">
        <v>0</v>
      </c>
      <c r="T127" s="43">
        <v>0</v>
      </c>
      <c r="U127" s="43">
        <v>0</v>
      </c>
      <c r="V127" s="43">
        <v>10</v>
      </c>
      <c r="W127" s="43">
        <v>2</v>
      </c>
      <c r="X127" s="43">
        <v>2</v>
      </c>
      <c r="Y127" s="43">
        <v>0</v>
      </c>
      <c r="Z127" s="43">
        <v>2</v>
      </c>
      <c r="AA127" s="254">
        <f t="shared" si="1"/>
        <v>3.6</v>
      </c>
    </row>
    <row r="128" spans="2:27" ht="15" thickBot="1" x14ac:dyDescent="0.35">
      <c r="B128" s="43">
        <v>124</v>
      </c>
      <c r="C128" s="43" t="s">
        <v>594</v>
      </c>
      <c r="D128" s="43" t="s">
        <v>767</v>
      </c>
      <c r="E128" s="43">
        <v>1</v>
      </c>
      <c r="F128" s="43">
        <v>2</v>
      </c>
      <c r="G128" s="43">
        <v>8</v>
      </c>
      <c r="H128" s="43">
        <v>4</v>
      </c>
      <c r="I128" s="43">
        <v>6</v>
      </c>
      <c r="J128" s="43">
        <v>3</v>
      </c>
      <c r="K128" s="43">
        <v>2</v>
      </c>
      <c r="L128" s="43">
        <v>1</v>
      </c>
      <c r="M128" s="43">
        <v>0</v>
      </c>
      <c r="N128" s="43">
        <v>0</v>
      </c>
      <c r="O128" s="43">
        <v>0</v>
      </c>
      <c r="P128" s="43">
        <v>0</v>
      </c>
      <c r="Q128" s="43">
        <v>0</v>
      </c>
      <c r="R128" s="43">
        <v>0</v>
      </c>
      <c r="S128" s="43">
        <v>0</v>
      </c>
      <c r="T128" s="43">
        <v>0</v>
      </c>
      <c r="U128" s="43">
        <v>0</v>
      </c>
      <c r="V128" s="43">
        <v>6</v>
      </c>
      <c r="W128" s="43">
        <v>2</v>
      </c>
      <c r="X128" s="43">
        <v>2</v>
      </c>
      <c r="Y128" s="43">
        <v>1</v>
      </c>
      <c r="Z128" s="43">
        <v>0</v>
      </c>
      <c r="AA128" s="254">
        <f t="shared" si="1"/>
        <v>8</v>
      </c>
    </row>
    <row r="129" spans="2:27" ht="15" thickBot="1" x14ac:dyDescent="0.35">
      <c r="B129" s="43">
        <v>125</v>
      </c>
      <c r="C129" s="43" t="s">
        <v>690</v>
      </c>
      <c r="D129" s="43" t="s">
        <v>765</v>
      </c>
      <c r="E129" s="43">
        <v>1</v>
      </c>
      <c r="F129" s="43">
        <v>2</v>
      </c>
      <c r="G129" s="43">
        <v>19</v>
      </c>
      <c r="H129" s="43">
        <v>9.5</v>
      </c>
      <c r="I129" s="43">
        <v>10</v>
      </c>
      <c r="J129" s="43">
        <v>5</v>
      </c>
      <c r="K129" s="43">
        <v>9</v>
      </c>
      <c r="L129" s="43">
        <v>4.5</v>
      </c>
      <c r="M129" s="43">
        <v>0</v>
      </c>
      <c r="N129" s="43">
        <v>0</v>
      </c>
      <c r="O129" s="43">
        <v>0</v>
      </c>
      <c r="P129" s="43">
        <v>0</v>
      </c>
      <c r="Q129" s="43">
        <v>1</v>
      </c>
      <c r="R129" s="43">
        <v>0</v>
      </c>
      <c r="S129" s="43">
        <v>0</v>
      </c>
      <c r="T129" s="43">
        <v>0</v>
      </c>
      <c r="U129" s="43">
        <v>0</v>
      </c>
      <c r="V129" s="43">
        <v>14</v>
      </c>
      <c r="W129" s="43">
        <v>0</v>
      </c>
      <c r="X129" s="43">
        <v>0</v>
      </c>
      <c r="Y129" s="43">
        <v>0</v>
      </c>
      <c r="Z129" s="43">
        <v>0</v>
      </c>
      <c r="AA129" s="254">
        <f t="shared" si="1"/>
        <v>19</v>
      </c>
    </row>
    <row r="130" spans="2:27" ht="15" thickBot="1" x14ac:dyDescent="0.35">
      <c r="B130" s="43">
        <v>126</v>
      </c>
      <c r="C130" s="43" t="s">
        <v>616</v>
      </c>
      <c r="D130" s="43" t="s">
        <v>792</v>
      </c>
      <c r="E130" s="43">
        <v>8</v>
      </c>
      <c r="F130" s="43">
        <v>4</v>
      </c>
      <c r="G130" s="43">
        <v>7</v>
      </c>
      <c r="H130" s="43">
        <v>1.8</v>
      </c>
      <c r="I130" s="43">
        <v>4</v>
      </c>
      <c r="J130" s="43">
        <v>1</v>
      </c>
      <c r="K130" s="43">
        <v>3</v>
      </c>
      <c r="L130" s="43">
        <v>0.8</v>
      </c>
      <c r="M130" s="43">
        <v>0</v>
      </c>
      <c r="N130" s="43">
        <v>1</v>
      </c>
      <c r="O130" s="43">
        <v>-1</v>
      </c>
      <c r="P130" s="43">
        <v>0</v>
      </c>
      <c r="Q130" s="43">
        <v>0</v>
      </c>
      <c r="R130" s="43">
        <v>0</v>
      </c>
      <c r="S130" s="43">
        <v>0</v>
      </c>
      <c r="T130" s="43">
        <v>0</v>
      </c>
      <c r="U130" s="43">
        <v>0</v>
      </c>
      <c r="V130" s="43">
        <v>6</v>
      </c>
      <c r="W130" s="43">
        <v>2</v>
      </c>
      <c r="X130" s="43">
        <v>3</v>
      </c>
      <c r="Y130" s="43">
        <v>0</v>
      </c>
      <c r="Z130" s="43">
        <v>2</v>
      </c>
      <c r="AA130" s="254">
        <f t="shared" si="1"/>
        <v>0.875</v>
      </c>
    </row>
    <row r="131" spans="2:27" ht="15" thickBot="1" x14ac:dyDescent="0.35">
      <c r="B131" s="43">
        <v>127</v>
      </c>
      <c r="C131" s="43" t="s">
        <v>1255</v>
      </c>
      <c r="D131" s="43" t="s">
        <v>1078</v>
      </c>
      <c r="E131" s="43">
        <v>1</v>
      </c>
      <c r="F131" s="43">
        <v>10</v>
      </c>
      <c r="G131" s="43">
        <v>9</v>
      </c>
      <c r="H131" s="43">
        <v>0.9</v>
      </c>
      <c r="I131" s="43">
        <v>4</v>
      </c>
      <c r="J131" s="43">
        <v>0.4</v>
      </c>
      <c r="K131" s="43">
        <v>5</v>
      </c>
      <c r="L131" s="43">
        <v>0.5</v>
      </c>
      <c r="M131" s="43">
        <v>1</v>
      </c>
      <c r="N131" s="43">
        <v>3</v>
      </c>
      <c r="O131" s="43">
        <v>-6</v>
      </c>
      <c r="P131" s="43">
        <v>0</v>
      </c>
      <c r="Q131" s="43">
        <v>0</v>
      </c>
      <c r="R131" s="43">
        <v>0</v>
      </c>
      <c r="S131" s="43">
        <v>0</v>
      </c>
      <c r="T131" s="43">
        <v>0</v>
      </c>
      <c r="U131" s="43">
        <v>0</v>
      </c>
      <c r="V131" s="43">
        <v>5</v>
      </c>
      <c r="W131" s="43">
        <v>1</v>
      </c>
      <c r="X131" s="43">
        <v>1</v>
      </c>
      <c r="Y131" s="43">
        <v>0</v>
      </c>
      <c r="Z131" s="43">
        <v>3</v>
      </c>
      <c r="AA131" s="254">
        <f t="shared" si="1"/>
        <v>9</v>
      </c>
    </row>
    <row r="132" spans="2:27" ht="15" thickBot="1" x14ac:dyDescent="0.35">
      <c r="B132" s="43">
        <v>128</v>
      </c>
      <c r="C132" s="43" t="s">
        <v>988</v>
      </c>
      <c r="D132" s="43" t="s">
        <v>791</v>
      </c>
      <c r="E132" s="43">
        <v>3</v>
      </c>
      <c r="F132" s="43">
        <v>4</v>
      </c>
      <c r="G132" s="43">
        <v>13</v>
      </c>
      <c r="H132" s="43">
        <v>3.3</v>
      </c>
      <c r="I132" s="43">
        <v>6</v>
      </c>
      <c r="J132" s="43">
        <v>1.5</v>
      </c>
      <c r="K132" s="43">
        <v>7</v>
      </c>
      <c r="L132" s="43">
        <v>1.8</v>
      </c>
      <c r="M132" s="43">
        <v>0</v>
      </c>
      <c r="N132" s="43">
        <v>0</v>
      </c>
      <c r="O132" s="43">
        <v>0</v>
      </c>
      <c r="P132" s="43">
        <v>0</v>
      </c>
      <c r="Q132" s="43">
        <v>0</v>
      </c>
      <c r="R132" s="43">
        <v>0</v>
      </c>
      <c r="S132" s="43">
        <v>0</v>
      </c>
      <c r="T132" s="43">
        <v>0</v>
      </c>
      <c r="U132" s="43">
        <v>0</v>
      </c>
      <c r="V132" s="43">
        <v>7</v>
      </c>
      <c r="W132" s="43">
        <v>0</v>
      </c>
      <c r="X132" s="43">
        <v>0</v>
      </c>
      <c r="Y132" s="43">
        <v>0</v>
      </c>
      <c r="Z132" s="43">
        <v>0</v>
      </c>
      <c r="AA132" s="254">
        <f t="shared" si="1"/>
        <v>4.333333333333333</v>
      </c>
    </row>
    <row r="133" spans="2:27" ht="15" thickBot="1" x14ac:dyDescent="0.35">
      <c r="B133" s="43">
        <v>129</v>
      </c>
      <c r="C133" s="43" t="s">
        <v>681</v>
      </c>
      <c r="D133" s="43" t="s">
        <v>771</v>
      </c>
      <c r="E133" s="43">
        <v>3</v>
      </c>
      <c r="F133" s="43">
        <v>2</v>
      </c>
      <c r="G133" s="43">
        <v>7</v>
      </c>
      <c r="H133" s="43">
        <v>3.5</v>
      </c>
      <c r="I133" s="43">
        <v>3</v>
      </c>
      <c r="J133" s="43">
        <v>1.5</v>
      </c>
      <c r="K133" s="43">
        <v>4</v>
      </c>
      <c r="L133" s="43">
        <v>2</v>
      </c>
      <c r="M133" s="43">
        <v>1</v>
      </c>
      <c r="N133" s="43">
        <v>0</v>
      </c>
      <c r="O133" s="43">
        <v>0</v>
      </c>
      <c r="P133" s="43">
        <v>0</v>
      </c>
      <c r="Q133" s="43">
        <v>0</v>
      </c>
      <c r="R133" s="43">
        <v>0</v>
      </c>
      <c r="S133" s="43">
        <v>0</v>
      </c>
      <c r="T133" s="43">
        <v>0</v>
      </c>
      <c r="U133" s="43">
        <v>0</v>
      </c>
      <c r="V133" s="43">
        <v>7</v>
      </c>
      <c r="W133" s="43">
        <v>1</v>
      </c>
      <c r="X133" s="43">
        <v>1</v>
      </c>
      <c r="Y133" s="43">
        <v>0</v>
      </c>
      <c r="Z133" s="43">
        <v>0</v>
      </c>
      <c r="AA133" s="254">
        <f t="shared" si="1"/>
        <v>2.333333333333333</v>
      </c>
    </row>
    <row r="134" spans="2:27" ht="15" thickBot="1" x14ac:dyDescent="0.35">
      <c r="B134" s="43">
        <v>130</v>
      </c>
      <c r="C134" s="43" t="s">
        <v>1645</v>
      </c>
      <c r="D134" s="43" t="s">
        <v>788</v>
      </c>
      <c r="E134" s="43">
        <v>1</v>
      </c>
      <c r="F134" s="43">
        <v>3</v>
      </c>
      <c r="G134" s="43">
        <v>11</v>
      </c>
      <c r="H134" s="43">
        <v>3.7</v>
      </c>
      <c r="I134" s="43">
        <v>8</v>
      </c>
      <c r="J134" s="43">
        <v>2.7</v>
      </c>
      <c r="K134" s="43">
        <v>3</v>
      </c>
      <c r="L134" s="43">
        <v>1</v>
      </c>
      <c r="M134" s="43">
        <v>0</v>
      </c>
      <c r="N134" s="43">
        <v>0</v>
      </c>
      <c r="O134" s="43">
        <v>0</v>
      </c>
      <c r="P134" s="43">
        <v>0</v>
      </c>
      <c r="Q134" s="43">
        <v>0</v>
      </c>
      <c r="R134" s="43">
        <v>0</v>
      </c>
      <c r="S134" s="43">
        <v>0</v>
      </c>
      <c r="T134" s="43">
        <v>0</v>
      </c>
      <c r="U134" s="43">
        <v>0</v>
      </c>
      <c r="V134" s="43">
        <v>5</v>
      </c>
      <c r="W134" s="43">
        <v>0</v>
      </c>
      <c r="X134" s="43">
        <v>0</v>
      </c>
      <c r="Y134" s="43">
        <v>0</v>
      </c>
      <c r="Z134" s="43">
        <v>0</v>
      </c>
      <c r="AA134" s="254">
        <f t="shared" ref="AA134:AA144" si="2">(F134/E134)*(G134/F134)</f>
        <v>11</v>
      </c>
    </row>
    <row r="135" spans="2:27" ht="15" thickBot="1" x14ac:dyDescent="0.35">
      <c r="B135" s="43">
        <v>131</v>
      </c>
      <c r="C135" s="43" t="s">
        <v>635</v>
      </c>
      <c r="D135" s="43" t="s">
        <v>764</v>
      </c>
      <c r="E135" s="43">
        <v>6</v>
      </c>
      <c r="F135" s="43">
        <v>1</v>
      </c>
      <c r="G135" s="43">
        <v>2</v>
      </c>
      <c r="H135" s="43">
        <v>2</v>
      </c>
      <c r="I135" s="43">
        <v>0</v>
      </c>
      <c r="J135" s="43">
        <v>0</v>
      </c>
      <c r="K135" s="43">
        <v>2</v>
      </c>
      <c r="L135" s="43">
        <v>2</v>
      </c>
      <c r="M135" s="43">
        <v>0</v>
      </c>
      <c r="N135" s="43">
        <v>0</v>
      </c>
      <c r="O135" s="43">
        <v>0</v>
      </c>
      <c r="P135" s="43">
        <v>0</v>
      </c>
      <c r="Q135" s="43">
        <v>0</v>
      </c>
      <c r="R135" s="43">
        <v>0</v>
      </c>
      <c r="S135" s="43">
        <v>0</v>
      </c>
      <c r="T135" s="43">
        <v>0</v>
      </c>
      <c r="U135" s="43">
        <v>0</v>
      </c>
      <c r="V135" s="43">
        <v>2</v>
      </c>
      <c r="W135" s="43">
        <v>1</v>
      </c>
      <c r="X135" s="43">
        <v>2</v>
      </c>
      <c r="Y135" s="43">
        <v>1</v>
      </c>
      <c r="Z135" s="43">
        <v>5</v>
      </c>
      <c r="AA135" s="254">
        <f t="shared" si="2"/>
        <v>0.33333333333333331</v>
      </c>
    </row>
    <row r="136" spans="2:27" ht="15" thickBot="1" x14ac:dyDescent="0.35">
      <c r="B136" s="43">
        <v>132</v>
      </c>
      <c r="C136" s="43" t="s">
        <v>1256</v>
      </c>
      <c r="D136" s="43" t="s">
        <v>1078</v>
      </c>
      <c r="E136" s="43">
        <v>1</v>
      </c>
      <c r="F136" s="43">
        <v>1</v>
      </c>
      <c r="G136" s="43">
        <v>7</v>
      </c>
      <c r="H136" s="43">
        <v>7</v>
      </c>
      <c r="I136" s="43">
        <v>2</v>
      </c>
      <c r="J136" s="43">
        <v>2</v>
      </c>
      <c r="K136" s="43">
        <v>5</v>
      </c>
      <c r="L136" s="43">
        <v>5</v>
      </c>
      <c r="M136" s="43">
        <v>0</v>
      </c>
      <c r="N136" s="43">
        <v>0</v>
      </c>
      <c r="O136" s="43">
        <v>0</v>
      </c>
      <c r="P136" s="43">
        <v>0</v>
      </c>
      <c r="Q136" s="43">
        <v>0</v>
      </c>
      <c r="R136" s="43">
        <v>0</v>
      </c>
      <c r="S136" s="43">
        <v>0</v>
      </c>
      <c r="T136" s="43">
        <v>0</v>
      </c>
      <c r="U136" s="43">
        <v>0</v>
      </c>
      <c r="V136" s="43">
        <v>7</v>
      </c>
      <c r="W136" s="43">
        <v>0</v>
      </c>
      <c r="X136" s="43">
        <v>0</v>
      </c>
      <c r="Y136" s="43">
        <v>0</v>
      </c>
      <c r="Z136" s="43">
        <v>0</v>
      </c>
      <c r="AA136" s="254">
        <f t="shared" si="2"/>
        <v>7</v>
      </c>
    </row>
    <row r="137" spans="2:27" ht="15" thickBot="1" x14ac:dyDescent="0.35">
      <c r="B137" s="43">
        <v>133</v>
      </c>
      <c r="C137" s="43" t="s">
        <v>1409</v>
      </c>
      <c r="D137" s="43" t="s">
        <v>786</v>
      </c>
      <c r="E137" s="43">
        <v>1</v>
      </c>
      <c r="F137" s="43">
        <v>1</v>
      </c>
      <c r="G137" s="43">
        <v>-4</v>
      </c>
      <c r="H137" s="43">
        <v>-4</v>
      </c>
      <c r="I137" s="43">
        <v>0</v>
      </c>
      <c r="J137" s="43">
        <v>0</v>
      </c>
      <c r="K137" s="43">
        <v>0</v>
      </c>
      <c r="L137" s="43">
        <v>0</v>
      </c>
      <c r="M137" s="43">
        <v>0</v>
      </c>
      <c r="N137" s="43">
        <v>1</v>
      </c>
      <c r="O137" s="43">
        <v>-4</v>
      </c>
      <c r="P137" s="43">
        <v>0</v>
      </c>
      <c r="Q137" s="43">
        <v>0</v>
      </c>
      <c r="R137" s="43">
        <v>0</v>
      </c>
      <c r="S137" s="43">
        <v>0</v>
      </c>
      <c r="T137" s="43">
        <v>0</v>
      </c>
      <c r="U137" s="43">
        <v>0</v>
      </c>
      <c r="V137" s="43">
        <v>0</v>
      </c>
      <c r="W137" s="43">
        <v>1</v>
      </c>
      <c r="X137" s="43">
        <v>1</v>
      </c>
      <c r="Y137" s="43">
        <v>0</v>
      </c>
      <c r="Z137" s="43">
        <v>0</v>
      </c>
      <c r="AA137" s="254">
        <f t="shared" si="2"/>
        <v>-4</v>
      </c>
    </row>
    <row r="138" spans="2:27" ht="15" thickBot="1" x14ac:dyDescent="0.35">
      <c r="B138" s="43">
        <v>134</v>
      </c>
      <c r="C138" s="43" t="s">
        <v>699</v>
      </c>
      <c r="D138" s="43" t="s">
        <v>771</v>
      </c>
      <c r="E138" s="43">
        <v>2</v>
      </c>
      <c r="F138" s="43">
        <v>1</v>
      </c>
      <c r="G138" s="43">
        <v>2</v>
      </c>
      <c r="H138" s="43">
        <v>2</v>
      </c>
      <c r="I138" s="43">
        <v>0</v>
      </c>
      <c r="J138" s="43">
        <v>0</v>
      </c>
      <c r="K138" s="43">
        <v>0</v>
      </c>
      <c r="L138" s="43">
        <v>0</v>
      </c>
      <c r="M138" s="43">
        <v>0</v>
      </c>
      <c r="N138" s="43">
        <v>0</v>
      </c>
      <c r="O138" s="43">
        <v>0</v>
      </c>
      <c r="P138" s="43">
        <v>0</v>
      </c>
      <c r="Q138" s="43">
        <v>0</v>
      </c>
      <c r="R138" s="43">
        <v>0</v>
      </c>
      <c r="S138" s="43">
        <v>0</v>
      </c>
      <c r="T138" s="43">
        <v>0</v>
      </c>
      <c r="U138" s="43">
        <v>0</v>
      </c>
      <c r="V138" s="43">
        <v>2</v>
      </c>
      <c r="W138" s="43">
        <v>1</v>
      </c>
      <c r="X138" s="43">
        <v>1</v>
      </c>
      <c r="Y138" s="43">
        <v>0</v>
      </c>
      <c r="Z138" s="43">
        <v>0</v>
      </c>
      <c r="AA138" s="254">
        <f t="shared" si="2"/>
        <v>1</v>
      </c>
    </row>
    <row r="139" spans="2:27" ht="15" thickBot="1" x14ac:dyDescent="0.35">
      <c r="B139" s="43">
        <v>135</v>
      </c>
      <c r="C139" s="43" t="s">
        <v>981</v>
      </c>
      <c r="D139" s="43" t="s">
        <v>784</v>
      </c>
      <c r="E139" s="43">
        <v>1</v>
      </c>
      <c r="F139" s="43">
        <v>3</v>
      </c>
      <c r="G139" s="43">
        <v>5</v>
      </c>
      <c r="H139" s="43">
        <v>1.7</v>
      </c>
      <c r="I139" s="43">
        <v>3</v>
      </c>
      <c r="J139" s="43">
        <v>1</v>
      </c>
      <c r="K139" s="43">
        <v>2</v>
      </c>
      <c r="L139" s="43">
        <v>0.7</v>
      </c>
      <c r="M139" s="43">
        <v>0</v>
      </c>
      <c r="N139" s="43">
        <v>0</v>
      </c>
      <c r="O139" s="43">
        <v>0</v>
      </c>
      <c r="P139" s="43">
        <v>0</v>
      </c>
      <c r="Q139" s="43">
        <v>0</v>
      </c>
      <c r="R139" s="43">
        <v>0</v>
      </c>
      <c r="S139" s="43">
        <v>0</v>
      </c>
      <c r="T139" s="43">
        <v>0</v>
      </c>
      <c r="U139" s="43">
        <v>0</v>
      </c>
      <c r="V139" s="43">
        <v>3</v>
      </c>
      <c r="W139" s="43">
        <v>0</v>
      </c>
      <c r="X139" s="43">
        <v>0</v>
      </c>
      <c r="Y139" s="43">
        <v>0</v>
      </c>
      <c r="Z139" s="43">
        <v>0</v>
      </c>
      <c r="AA139" s="254">
        <f t="shared" si="2"/>
        <v>5</v>
      </c>
    </row>
    <row r="140" spans="2:27" ht="15" thickBot="1" x14ac:dyDescent="0.35">
      <c r="B140" s="43">
        <v>136</v>
      </c>
      <c r="C140" s="43" t="s">
        <v>670</v>
      </c>
      <c r="D140" s="43" t="s">
        <v>784</v>
      </c>
      <c r="E140" s="43">
        <v>6</v>
      </c>
      <c r="F140" s="43">
        <v>1</v>
      </c>
      <c r="G140" s="43">
        <v>5</v>
      </c>
      <c r="H140" s="43">
        <v>5</v>
      </c>
      <c r="I140" s="43">
        <v>3</v>
      </c>
      <c r="J140" s="43">
        <v>3</v>
      </c>
      <c r="K140" s="43">
        <v>2</v>
      </c>
      <c r="L140" s="43">
        <v>2</v>
      </c>
      <c r="M140" s="43">
        <v>0</v>
      </c>
      <c r="N140" s="43">
        <v>0</v>
      </c>
      <c r="O140" s="43">
        <v>0</v>
      </c>
      <c r="P140" s="43">
        <v>0</v>
      </c>
      <c r="Q140" s="43">
        <v>0</v>
      </c>
      <c r="R140" s="43">
        <v>0</v>
      </c>
      <c r="S140" s="43">
        <v>0</v>
      </c>
      <c r="T140" s="43">
        <v>0</v>
      </c>
      <c r="U140" s="43">
        <v>0</v>
      </c>
      <c r="V140" s="43">
        <v>5</v>
      </c>
      <c r="W140" s="43">
        <v>0</v>
      </c>
      <c r="X140" s="43">
        <v>0</v>
      </c>
      <c r="Y140" s="43">
        <v>0</v>
      </c>
      <c r="Z140" s="43">
        <v>0</v>
      </c>
      <c r="AA140" s="254">
        <f t="shared" si="2"/>
        <v>0.83333333333333326</v>
      </c>
    </row>
    <row r="141" spans="2:27" ht="15" thickBot="1" x14ac:dyDescent="0.35">
      <c r="B141" s="43">
        <v>137</v>
      </c>
      <c r="C141" s="43" t="s">
        <v>1402</v>
      </c>
      <c r="D141" s="43" t="s">
        <v>770</v>
      </c>
      <c r="E141" s="43">
        <v>1</v>
      </c>
      <c r="F141" s="43">
        <v>2</v>
      </c>
      <c r="G141" s="43">
        <v>4</v>
      </c>
      <c r="H141" s="43">
        <v>2</v>
      </c>
      <c r="I141" s="43">
        <v>1</v>
      </c>
      <c r="J141" s="43">
        <v>0.5</v>
      </c>
      <c r="K141" s="43">
        <v>3</v>
      </c>
      <c r="L141" s="43">
        <v>1.5</v>
      </c>
      <c r="M141" s="43">
        <v>0</v>
      </c>
      <c r="N141" s="43">
        <v>0</v>
      </c>
      <c r="O141" s="43">
        <v>0</v>
      </c>
      <c r="P141" s="43">
        <v>0</v>
      </c>
      <c r="Q141" s="43">
        <v>0</v>
      </c>
      <c r="R141" s="43">
        <v>0</v>
      </c>
      <c r="S141" s="43">
        <v>0</v>
      </c>
      <c r="T141" s="43">
        <v>0</v>
      </c>
      <c r="U141" s="43">
        <v>0</v>
      </c>
      <c r="V141" s="43">
        <v>4</v>
      </c>
      <c r="W141" s="43">
        <v>0</v>
      </c>
      <c r="X141" s="43">
        <v>0</v>
      </c>
      <c r="Y141" s="43">
        <v>0</v>
      </c>
      <c r="Z141" s="43">
        <v>0</v>
      </c>
      <c r="AA141" s="254">
        <f t="shared" si="2"/>
        <v>4</v>
      </c>
    </row>
    <row r="142" spans="2:27" ht="15" thickBot="1" x14ac:dyDescent="0.35">
      <c r="B142" s="43">
        <v>138</v>
      </c>
      <c r="C142" s="43" t="s">
        <v>644</v>
      </c>
      <c r="D142" s="43" t="s">
        <v>764</v>
      </c>
      <c r="E142" s="43">
        <v>1</v>
      </c>
      <c r="F142" s="43">
        <v>2</v>
      </c>
      <c r="G142" s="43">
        <v>2</v>
      </c>
      <c r="H142" s="43">
        <v>1</v>
      </c>
      <c r="I142" s="43">
        <v>0</v>
      </c>
      <c r="J142" s="43">
        <v>0</v>
      </c>
      <c r="K142" s="43">
        <v>2</v>
      </c>
      <c r="L142" s="43">
        <v>1</v>
      </c>
      <c r="M142" s="43">
        <v>0</v>
      </c>
      <c r="N142" s="43">
        <v>0</v>
      </c>
      <c r="O142" s="43">
        <v>0</v>
      </c>
      <c r="P142" s="43">
        <v>0</v>
      </c>
      <c r="Q142" s="43">
        <v>0</v>
      </c>
      <c r="R142" s="43">
        <v>0</v>
      </c>
      <c r="S142" s="43">
        <v>0</v>
      </c>
      <c r="T142" s="43">
        <v>0</v>
      </c>
      <c r="U142" s="43">
        <v>0</v>
      </c>
      <c r="V142" s="43">
        <v>2</v>
      </c>
      <c r="W142" s="43">
        <v>0</v>
      </c>
      <c r="X142" s="43">
        <v>0</v>
      </c>
      <c r="Y142" s="43">
        <v>0</v>
      </c>
      <c r="Z142" s="43">
        <v>0</v>
      </c>
      <c r="AA142" s="254">
        <f t="shared" si="2"/>
        <v>2</v>
      </c>
    </row>
    <row r="143" spans="2:27" ht="15" thickBot="1" x14ac:dyDescent="0.35">
      <c r="B143" s="43">
        <v>139</v>
      </c>
      <c r="C143" s="43" t="s">
        <v>1403</v>
      </c>
      <c r="D143" s="43" t="s">
        <v>1078</v>
      </c>
      <c r="E143" s="43">
        <v>1</v>
      </c>
      <c r="F143" s="43">
        <v>1</v>
      </c>
      <c r="G143" s="43">
        <v>1</v>
      </c>
      <c r="H143" s="43">
        <v>1</v>
      </c>
      <c r="I143" s="43">
        <v>0</v>
      </c>
      <c r="J143" s="43">
        <v>0</v>
      </c>
      <c r="K143" s="43">
        <v>1</v>
      </c>
      <c r="L143" s="43">
        <v>1</v>
      </c>
      <c r="M143" s="43">
        <v>0</v>
      </c>
      <c r="N143" s="43">
        <v>0</v>
      </c>
      <c r="O143" s="43">
        <v>0</v>
      </c>
      <c r="P143" s="43">
        <v>0</v>
      </c>
      <c r="Q143" s="43">
        <v>0</v>
      </c>
      <c r="R143" s="43">
        <v>0</v>
      </c>
      <c r="S143" s="43">
        <v>0</v>
      </c>
      <c r="T143" s="43">
        <v>0</v>
      </c>
      <c r="U143" s="43">
        <v>0</v>
      </c>
      <c r="V143" s="43">
        <v>1</v>
      </c>
      <c r="W143" s="43">
        <v>0</v>
      </c>
      <c r="X143" s="43">
        <v>0</v>
      </c>
      <c r="Y143" s="43">
        <v>0</v>
      </c>
      <c r="Z143" s="43">
        <v>0</v>
      </c>
      <c r="AA143" s="254">
        <f t="shared" si="2"/>
        <v>1</v>
      </c>
    </row>
    <row r="144" spans="2:27" ht="15" thickBot="1" x14ac:dyDescent="0.35">
      <c r="B144" s="43">
        <v>140</v>
      </c>
      <c r="C144" s="43" t="s">
        <v>588</v>
      </c>
      <c r="D144" s="43" t="s">
        <v>780</v>
      </c>
      <c r="E144" s="43">
        <v>3</v>
      </c>
      <c r="F144" s="43">
        <v>1</v>
      </c>
      <c r="G144" s="43">
        <v>-4</v>
      </c>
      <c r="H144" s="43">
        <v>-4</v>
      </c>
      <c r="I144" s="43">
        <v>0</v>
      </c>
      <c r="J144" s="43">
        <v>0</v>
      </c>
      <c r="K144" s="43">
        <v>0</v>
      </c>
      <c r="L144" s="43">
        <v>0</v>
      </c>
      <c r="M144" s="43">
        <v>0</v>
      </c>
      <c r="N144" s="43">
        <v>1</v>
      </c>
      <c r="O144" s="43">
        <v>-4</v>
      </c>
      <c r="P144" s="43">
        <v>0</v>
      </c>
      <c r="Q144" s="43">
        <v>0</v>
      </c>
      <c r="R144" s="43">
        <v>0</v>
      </c>
      <c r="S144" s="43">
        <v>0</v>
      </c>
      <c r="T144" s="43">
        <v>0</v>
      </c>
      <c r="U144" s="43">
        <v>0</v>
      </c>
      <c r="V144" s="43">
        <v>0</v>
      </c>
      <c r="W144" s="43">
        <v>1</v>
      </c>
      <c r="X144" s="43">
        <v>2</v>
      </c>
      <c r="Y144" s="43">
        <v>0</v>
      </c>
      <c r="Z144" s="43">
        <v>1</v>
      </c>
      <c r="AA144" s="254">
        <f t="shared" si="2"/>
        <v>-1.3333333333333333</v>
      </c>
    </row>
  </sheetData>
  <autoFilter ref="B4:Z126" xr:uid="{BFFCC0EF-4438-42E6-A054-214EA5C2C541}">
    <sortState ref="B5:Z126">
      <sortCondition descending="1" ref="J4:J126"/>
    </sortState>
  </autoFilter>
  <mergeCells count="8">
    <mergeCell ref="AC7:AC8"/>
    <mergeCell ref="AD7:AG8"/>
    <mergeCell ref="G2:Z2"/>
    <mergeCell ref="F3:P3"/>
    <mergeCell ref="Q3:V3"/>
    <mergeCell ref="W3:Z3"/>
    <mergeCell ref="AD5:AG6"/>
    <mergeCell ref="AC5:AC6"/>
  </mergeCells>
  <conditionalFormatting sqref="N5:N110">
    <cfRule type="colorScale" priority="22">
      <colorScale>
        <cfvo type="min"/>
        <cfvo type="max"/>
        <color rgb="FFFCFCFF"/>
        <color rgb="FFF8696B"/>
      </colorScale>
    </cfRule>
    <cfRule type="colorScale" priority="23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M5:M110">
    <cfRule type="colorScale" priority="21">
      <colorScale>
        <cfvo type="min"/>
        <cfvo type="max"/>
        <color rgb="FFFCFCFF"/>
        <color rgb="FF63BE7B"/>
      </colorScale>
    </cfRule>
  </conditionalFormatting>
  <conditionalFormatting sqref="O5:O110">
    <cfRule type="colorScale" priority="20">
      <colorScale>
        <cfvo type="min"/>
        <cfvo type="max"/>
        <color rgb="FFF8696B"/>
        <color rgb="FFFCFCFF"/>
      </colorScale>
    </cfRule>
  </conditionalFormatting>
  <conditionalFormatting sqref="Y5:Y110">
    <cfRule type="colorScale" priority="19">
      <colorScale>
        <cfvo type="min"/>
        <cfvo type="max"/>
        <color rgb="FFFCFCFF"/>
        <color rgb="FF63BE7B"/>
      </colorScale>
    </cfRule>
  </conditionalFormatting>
  <conditionalFormatting sqref="Z5:Z110">
    <cfRule type="colorScale" priority="18">
      <colorScale>
        <cfvo type="min"/>
        <cfvo type="max"/>
        <color rgb="FFFCFCFF"/>
        <color rgb="FF63BE7B"/>
      </colorScale>
    </cfRule>
  </conditionalFormatting>
  <conditionalFormatting sqref="X5:X110">
    <cfRule type="colorScale" priority="17">
      <colorScale>
        <cfvo type="min"/>
        <cfvo type="max"/>
        <color rgb="FFFCFCFF"/>
        <color rgb="FF63BE7B"/>
      </colorScale>
    </cfRule>
  </conditionalFormatting>
  <conditionalFormatting sqref="W5:W110">
    <cfRule type="colorScale" priority="16">
      <colorScale>
        <cfvo type="min"/>
        <cfvo type="max"/>
        <color rgb="FFFCFCFF"/>
        <color rgb="FF63BE7B"/>
      </colorScale>
    </cfRule>
  </conditionalFormatting>
  <conditionalFormatting sqref="H5:H110">
    <cfRule type="colorScale" priority="1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L5:L110">
    <cfRule type="colorScale" priority="1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Q5:Q110">
    <cfRule type="colorScale" priority="12">
      <colorScale>
        <cfvo type="min"/>
        <cfvo type="max"/>
        <color rgb="FFFCFCFF"/>
        <color rgb="FF63BE7B"/>
      </colorScale>
    </cfRule>
  </conditionalFormatting>
  <conditionalFormatting sqref="R5:R110">
    <cfRule type="colorScale" priority="11">
      <colorScale>
        <cfvo type="min"/>
        <cfvo type="max"/>
        <color rgb="FFFCFCFF"/>
        <color rgb="FF63BE7B"/>
      </colorScale>
    </cfRule>
  </conditionalFormatting>
  <conditionalFormatting sqref="S5:S110">
    <cfRule type="colorScale" priority="10">
      <colorScale>
        <cfvo type="min"/>
        <cfvo type="max"/>
        <color rgb="FFFCFCFF"/>
        <color rgb="FF63BE7B"/>
      </colorScale>
    </cfRule>
  </conditionalFormatting>
  <conditionalFormatting sqref="T5:T110">
    <cfRule type="colorScale" priority="9">
      <colorScale>
        <cfvo type="min"/>
        <cfvo type="max"/>
        <color rgb="FFFCFCFF"/>
        <color rgb="FF63BE7B"/>
      </colorScale>
    </cfRule>
  </conditionalFormatting>
  <conditionalFormatting sqref="U5:U110">
    <cfRule type="colorScale" priority="8">
      <colorScale>
        <cfvo type="min"/>
        <cfvo type="max"/>
        <color rgb="FFFCFCFF"/>
        <color rgb="FF63BE7B"/>
      </colorScale>
    </cfRule>
  </conditionalFormatting>
  <conditionalFormatting sqref="K5:K110">
    <cfRule type="colorScale" priority="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J5:J110">
    <cfRule type="colorScale" priority="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I5:I110">
    <cfRule type="colorScale" priority="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5:G110">
    <cfRule type="colorScale" priority="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5:E110">
    <cfRule type="colorScale" priority="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A5:AA144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8" operator="containsText" id="{0305DADC-5676-40AE-B6C2-8F17D4689ED8}">
            <xm:f>NOT(ISERROR(SEARCH("-",AA1)))</xm:f>
            <xm:f>"-"</xm:f>
            <x14:dxf>
              <font>
                <b/>
                <i val="0"/>
                <color rgb="FF00B050"/>
              </font>
            </x14:dxf>
          </x14:cfRule>
          <x14:cfRule type="containsText" priority="29" operator="containsText" id="{B69FB51A-D82A-4C6B-9BD3-3648E269DC8F}">
            <xm:f>NOT(ISERROR(SEARCH("+",AA1)))</xm:f>
            <xm:f>"+"</xm:f>
            <x14:dxf>
              <font>
                <b/>
                <i val="0"/>
                <color rgb="FFFF0000"/>
              </font>
            </x14:dxf>
          </x14:cfRule>
          <x14:cfRule type="containsText" priority="30" operator="containsText" id="{71986E57-3DD1-4CAE-9C5B-F04DEB72AF06}">
            <xm:f>NOT(ISERROR(SEARCH("Lock",AA1)))</xm:f>
            <xm:f>"Lock"</xm:f>
            <x14:dxf>
              <font>
                <b/>
                <i val="0"/>
              </font>
              <fill>
                <patternFill>
                  <bgColor theme="7"/>
                </patternFill>
              </fill>
            </x14:dxf>
          </x14:cfRule>
          <xm:sqref>AA1</xm:sqref>
        </x14:conditionalFormatting>
        <x14:conditionalFormatting xmlns:xm="http://schemas.microsoft.com/office/excel/2006/main">
          <x14:cfRule type="containsText" priority="2" operator="containsText" id="{18E2DFC8-1FCC-4282-8611-8506A49B6F6B}">
            <xm:f>NOT(ISERROR(SEARCH("Expected",AA4)))</xm:f>
            <xm:f>"Expected"</xm:f>
            <x14:dxf>
              <fill>
                <gradientFill degree="90">
                  <stop position="0">
                    <color rgb="FFFFCCFF"/>
                  </stop>
                  <stop position="1">
                    <color rgb="FF99FFCC"/>
                  </stop>
                </gradientFill>
              </fill>
            </x14:dxf>
          </x14:cfRule>
          <xm:sqref>AA4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975387-98F1-40C0-9EAC-22B800C12380}">
  <sheetPr codeName="Sheet13"/>
  <dimension ref="A1:L34"/>
  <sheetViews>
    <sheetView workbookViewId="0">
      <selection activeCell="I3" sqref="I3"/>
    </sheetView>
  </sheetViews>
  <sheetFormatPr defaultRowHeight="14.4" x14ac:dyDescent="0.3"/>
  <cols>
    <col min="1" max="1" width="12.33203125" style="43" bestFit="1" customWidth="1"/>
    <col min="2" max="2" width="12" style="43" bestFit="1" customWidth="1"/>
    <col min="3" max="3" width="10.21875" style="242" bestFit="1" customWidth="1"/>
    <col min="4" max="4" width="8" style="43" bestFit="1" customWidth="1"/>
    <col min="5" max="5" width="5.6640625" style="43" bestFit="1" customWidth="1"/>
    <col min="6" max="6" width="7.77734375" style="43" bestFit="1" customWidth="1"/>
    <col min="7" max="7" width="9.5546875" style="43" bestFit="1" customWidth="1"/>
    <col min="8" max="8" width="10.5546875" style="43" bestFit="1" customWidth="1"/>
    <col min="9" max="9" width="8.88671875" style="43"/>
  </cols>
  <sheetData>
    <row r="1" spans="1:12" ht="15" thickBot="1" x14ac:dyDescent="0.35">
      <c r="A1" s="3" t="s">
        <v>85</v>
      </c>
      <c r="B1" s="193">
        <v>1</v>
      </c>
      <c r="C1" s="6">
        <v>2</v>
      </c>
      <c r="D1" s="5">
        <v>3</v>
      </c>
      <c r="E1" s="7">
        <v>4</v>
      </c>
      <c r="F1" s="8">
        <v>5</v>
      </c>
      <c r="G1" s="9">
        <v>6</v>
      </c>
      <c r="H1" s="10">
        <v>7</v>
      </c>
      <c r="I1" s="11">
        <v>8</v>
      </c>
      <c r="J1" s="12">
        <v>9</v>
      </c>
      <c r="K1" s="13">
        <v>10</v>
      </c>
      <c r="L1" s="14">
        <v>11</v>
      </c>
    </row>
    <row r="2" spans="1:12" x14ac:dyDescent="0.3">
      <c r="B2" s="19" t="s">
        <v>62</v>
      </c>
      <c r="C2" s="19" t="s">
        <v>124</v>
      </c>
      <c r="D2" s="19" t="s">
        <v>125</v>
      </c>
      <c r="E2" s="19" t="s">
        <v>126</v>
      </c>
      <c r="F2" s="19" t="s">
        <v>127</v>
      </c>
      <c r="G2" s="19" t="s">
        <v>161</v>
      </c>
      <c r="H2" s="19" t="s">
        <v>162</v>
      </c>
      <c r="I2" s="19" t="s">
        <v>163</v>
      </c>
      <c r="J2" s="19"/>
      <c r="K2" s="19"/>
      <c r="L2" s="19"/>
    </row>
    <row r="3" spans="1:12" x14ac:dyDescent="0.3">
      <c r="A3" s="43" t="str">
        <f>VLOOKUP(B3,'Data Validation'!C:E,2,0)</f>
        <v>Giants</v>
      </c>
      <c r="B3" s="43" t="s">
        <v>131</v>
      </c>
      <c r="C3" s="242" t="s">
        <v>1662</v>
      </c>
      <c r="D3" s="243">
        <v>0.72699999999999998</v>
      </c>
      <c r="E3" s="43">
        <v>-0.6</v>
      </c>
      <c r="F3" s="43">
        <v>1.6</v>
      </c>
      <c r="G3" s="244" t="str">
        <f>LEFT(C3,1)</f>
        <v>8</v>
      </c>
      <c r="H3" s="244" t="str">
        <f>IFERROR(MID(C3,(FIND("-",C3,1)+1),1),MID(C3,(FIND("/",C3,1)+1),1))</f>
        <v>3</v>
      </c>
      <c r="I3" s="244">
        <f>(VLOOKUP(A3,Standings!B:S,18,0))-G3-H3</f>
        <v>-1</v>
      </c>
    </row>
    <row r="4" spans="1:12" x14ac:dyDescent="0.3">
      <c r="A4" s="43" t="str">
        <f>VLOOKUP(B4,'Data Validation'!C:E,2,0)</f>
        <v>Titans</v>
      </c>
      <c r="B4" s="43" t="s">
        <v>139</v>
      </c>
      <c r="C4" s="242" t="s">
        <v>1662</v>
      </c>
      <c r="D4" s="243">
        <v>0.72699999999999998</v>
      </c>
      <c r="E4" s="43">
        <v>0.4</v>
      </c>
      <c r="F4" s="43">
        <v>2.2999999999999998</v>
      </c>
      <c r="G4" s="244" t="str">
        <f t="shared" ref="G4:G34" si="0">LEFT(C4,1)</f>
        <v>8</v>
      </c>
      <c r="H4" s="244" t="str">
        <f t="shared" ref="H4:H34" si="1">IFERROR(MID(C4,(FIND("-",C4,1)+1),1),MID(C4,(FIND("/",C4,1)+1),1))</f>
        <v>3</v>
      </c>
      <c r="I4" s="244">
        <f>(VLOOKUP(A4,Standings!B:S,18,0))-G4-H4</f>
        <v>-1</v>
      </c>
    </row>
    <row r="5" spans="1:12" x14ac:dyDescent="0.3">
      <c r="A5" s="43" t="str">
        <f>VLOOKUP(B5,'Data Validation'!C:E,2,0)</f>
        <v>Bengals</v>
      </c>
      <c r="B5" s="43" t="s">
        <v>140</v>
      </c>
      <c r="C5" s="242" t="s">
        <v>1662</v>
      </c>
      <c r="D5" s="243">
        <v>0.72699999999999998</v>
      </c>
      <c r="E5" s="43">
        <v>4.9000000000000004</v>
      </c>
      <c r="F5" s="43">
        <v>0.9</v>
      </c>
      <c r="G5" s="244" t="str">
        <f t="shared" si="0"/>
        <v>8</v>
      </c>
      <c r="H5" s="244" t="str">
        <f t="shared" si="1"/>
        <v>3</v>
      </c>
      <c r="I5" s="244">
        <f>(VLOOKUP(A5,Standings!B:S,18,0))-G5-H5</f>
        <v>-1</v>
      </c>
    </row>
    <row r="6" spans="1:12" x14ac:dyDescent="0.3">
      <c r="A6" s="43" t="str">
        <f>VLOOKUP(B6,'Data Validation'!C:E,2,0)</f>
        <v>Cowboys</v>
      </c>
      <c r="B6" s="43" t="s">
        <v>130</v>
      </c>
      <c r="C6" s="242" t="s">
        <v>1413</v>
      </c>
      <c r="D6" s="243">
        <v>0.63600000000000001</v>
      </c>
      <c r="E6" s="43">
        <v>8.4</v>
      </c>
      <c r="F6" s="43">
        <v>7.2</v>
      </c>
      <c r="G6" s="244" t="str">
        <f t="shared" si="0"/>
        <v>7</v>
      </c>
      <c r="H6" s="244" t="str">
        <f t="shared" si="1"/>
        <v>4</v>
      </c>
      <c r="I6" s="244">
        <f>(VLOOKUP(A6,Standings!B:S,18,0))-G6-H6</f>
        <v>-1</v>
      </c>
    </row>
    <row r="7" spans="1:12" x14ac:dyDescent="0.3">
      <c r="A7" s="43" t="str">
        <f>VLOOKUP(B7,'Data Validation'!C:E,2,0)</f>
        <v>Jets</v>
      </c>
      <c r="B7" s="43" t="s">
        <v>138</v>
      </c>
      <c r="C7" s="242" t="s">
        <v>1413</v>
      </c>
      <c r="D7" s="243">
        <v>0.63600000000000001</v>
      </c>
      <c r="E7" s="43">
        <v>3.1</v>
      </c>
      <c r="F7" s="43">
        <v>6.7</v>
      </c>
      <c r="G7" s="244" t="str">
        <f t="shared" si="0"/>
        <v>7</v>
      </c>
      <c r="H7" s="244" t="str">
        <f t="shared" si="1"/>
        <v>4</v>
      </c>
      <c r="I7" s="244">
        <f>(VLOOKUP(A7,Standings!B:S,18,0))-G7-H7</f>
        <v>-1</v>
      </c>
    </row>
    <row r="8" spans="1:12" x14ac:dyDescent="0.3">
      <c r="A8" s="43" t="str">
        <f>VLOOKUP(B8,'Data Validation'!C:E,2,0)</f>
        <v>Commanders</v>
      </c>
      <c r="B8" s="43" t="s">
        <v>154</v>
      </c>
      <c r="C8" s="242" t="s">
        <v>1663</v>
      </c>
      <c r="D8" s="243">
        <v>0.63600000000000001</v>
      </c>
      <c r="E8" s="43">
        <v>-0.3</v>
      </c>
      <c r="F8" s="43">
        <v>1.4</v>
      </c>
      <c r="G8" s="244" t="str">
        <f>LEFT(C8,1)</f>
        <v>7</v>
      </c>
      <c r="H8" s="244" t="str">
        <f t="shared" si="1"/>
        <v>4</v>
      </c>
      <c r="I8" s="244">
        <f>(VLOOKUP(A8,Standings!B:S,18,0))-G8-H8</f>
        <v>0</v>
      </c>
    </row>
    <row r="9" spans="1:12" x14ac:dyDescent="0.3">
      <c r="A9" s="43" t="str">
        <f>VLOOKUP(B9,'Data Validation'!C:E,2,0)</f>
        <v>Lions</v>
      </c>
      <c r="B9" s="43" t="s">
        <v>141</v>
      </c>
      <c r="C9" s="242" t="s">
        <v>1413</v>
      </c>
      <c r="D9" s="243">
        <v>0.63600000000000001</v>
      </c>
      <c r="E9" s="43">
        <v>-3.2</v>
      </c>
      <c r="F9" s="43">
        <v>0.6</v>
      </c>
      <c r="G9" s="244" t="str">
        <f t="shared" si="0"/>
        <v>7</v>
      </c>
      <c r="H9" s="244" t="str">
        <f t="shared" si="1"/>
        <v>4</v>
      </c>
      <c r="I9" s="244">
        <f>(VLOOKUP(A9,Standings!B:S,18,0))-G9-H9</f>
        <v>-1</v>
      </c>
    </row>
    <row r="10" spans="1:12" x14ac:dyDescent="0.3">
      <c r="A10" s="43" t="str">
        <f>VLOOKUP(B10,'Data Validation'!C:E,2,0)</f>
        <v>Chargers</v>
      </c>
      <c r="B10" s="43" t="s">
        <v>129</v>
      </c>
      <c r="C10" s="242" t="s">
        <v>1413</v>
      </c>
      <c r="D10" s="243">
        <v>0.63600000000000001</v>
      </c>
      <c r="E10" s="43">
        <v>-2.7</v>
      </c>
      <c r="F10" s="43">
        <v>-3.9</v>
      </c>
      <c r="G10" s="244" t="str">
        <f t="shared" si="0"/>
        <v>7</v>
      </c>
      <c r="H10" s="244" t="str">
        <f t="shared" si="1"/>
        <v>4</v>
      </c>
      <c r="I10" s="244">
        <f>(VLOOKUP(A10,Standings!B:S,18,0))-G10-H10</f>
        <v>-1</v>
      </c>
    </row>
    <row r="11" spans="1:12" x14ac:dyDescent="0.3">
      <c r="A11" s="43" t="str">
        <f>VLOOKUP(B11,'Data Validation'!C:E,2,0)</f>
        <v>Falcons</v>
      </c>
      <c r="B11" s="43" t="s">
        <v>128</v>
      </c>
      <c r="C11" s="242" t="s">
        <v>1664</v>
      </c>
      <c r="D11" s="243">
        <v>0.58299999999999996</v>
      </c>
      <c r="E11" s="43">
        <v>-1.8</v>
      </c>
      <c r="F11" s="43">
        <v>1.2</v>
      </c>
      <c r="G11" s="244" t="str">
        <f t="shared" si="0"/>
        <v>7</v>
      </c>
      <c r="H11" s="244" t="str">
        <f t="shared" si="1"/>
        <v>5</v>
      </c>
      <c r="I11" s="244">
        <f>(VLOOKUP(A11,Standings!B:S,18,0))-G11-H11</f>
        <v>-1</v>
      </c>
    </row>
    <row r="12" spans="1:12" x14ac:dyDescent="0.3">
      <c r="A12" s="43" t="str">
        <f>VLOOKUP(B12,'Data Validation'!C:E,2,0)</f>
        <v>Bills</v>
      </c>
      <c r="B12" s="43" t="s">
        <v>132</v>
      </c>
      <c r="C12" s="242" t="s">
        <v>1665</v>
      </c>
      <c r="D12" s="243">
        <v>0.54600000000000004</v>
      </c>
      <c r="E12" s="43">
        <v>10.3</v>
      </c>
      <c r="F12" s="43">
        <v>3.3</v>
      </c>
      <c r="G12" s="244" t="str">
        <f t="shared" si="0"/>
        <v>6</v>
      </c>
      <c r="H12" s="244" t="str">
        <f t="shared" si="1"/>
        <v>5</v>
      </c>
      <c r="I12" s="244">
        <f>(VLOOKUP(A12,Standings!B:S,18,0))-G12-H12</f>
        <v>-1</v>
      </c>
    </row>
    <row r="13" spans="1:12" x14ac:dyDescent="0.3">
      <c r="A13" s="43" t="str">
        <f>VLOOKUP(B13,'Data Validation'!C:E,2,0)</f>
        <v>Eagles</v>
      </c>
      <c r="B13" s="43" t="s">
        <v>136</v>
      </c>
      <c r="C13" s="242" t="s">
        <v>1666</v>
      </c>
      <c r="D13" s="243">
        <v>0.54600000000000004</v>
      </c>
      <c r="E13" s="43">
        <v>7.9</v>
      </c>
      <c r="F13" s="43">
        <v>0.4</v>
      </c>
      <c r="G13" s="244" t="str">
        <f t="shared" si="0"/>
        <v>6</v>
      </c>
      <c r="H13" s="244" t="str">
        <f t="shared" si="1"/>
        <v>5</v>
      </c>
      <c r="I13" s="244">
        <f>(VLOOKUP(A13,Standings!B:S,18,0))-G13-H13</f>
        <v>-1</v>
      </c>
    </row>
    <row r="14" spans="1:12" x14ac:dyDescent="0.3">
      <c r="A14" s="43" t="str">
        <f>VLOOKUP(B14,'Data Validation'!C:E,2,0)</f>
        <v>Dolphins</v>
      </c>
      <c r="B14" s="43" t="s">
        <v>137</v>
      </c>
      <c r="C14" s="242" t="s">
        <v>1666</v>
      </c>
      <c r="D14" s="243">
        <v>0.54600000000000004</v>
      </c>
      <c r="E14" s="43">
        <v>2.4</v>
      </c>
      <c r="F14" s="43">
        <v>0.2</v>
      </c>
      <c r="G14" s="244" t="str">
        <f t="shared" si="0"/>
        <v>6</v>
      </c>
      <c r="H14" s="244" t="str">
        <f t="shared" si="1"/>
        <v>5</v>
      </c>
      <c r="I14" s="244">
        <f>(VLOOKUP(A14,Standings!B:S,18,0))-G14-H14</f>
        <v>-1</v>
      </c>
    </row>
    <row r="15" spans="1:12" x14ac:dyDescent="0.3">
      <c r="A15" s="43" t="str">
        <f>VLOOKUP(B15,'Data Validation'!C:E,2,0)</f>
        <v>49ers</v>
      </c>
      <c r="B15" s="43" t="s">
        <v>135</v>
      </c>
      <c r="C15" s="242" t="s">
        <v>1666</v>
      </c>
      <c r="D15" s="243">
        <v>0.54600000000000004</v>
      </c>
      <c r="E15" s="43">
        <v>6.9</v>
      </c>
      <c r="F15" s="43">
        <v>2.2000000000000002</v>
      </c>
      <c r="G15" s="244" t="str">
        <f t="shared" si="0"/>
        <v>6</v>
      </c>
      <c r="H15" s="244" t="str">
        <f t="shared" si="1"/>
        <v>5</v>
      </c>
      <c r="I15" s="244">
        <f>(VLOOKUP(A15,Standings!B:S,18,0))-G15-H15</f>
        <v>-1</v>
      </c>
    </row>
    <row r="16" spans="1:12" x14ac:dyDescent="0.3">
      <c r="A16" s="43" t="str">
        <f>VLOOKUP(B16,'Data Validation'!C:E,2,0)</f>
        <v>Patriots</v>
      </c>
      <c r="B16" s="43" t="s">
        <v>142</v>
      </c>
      <c r="C16" s="242" t="s">
        <v>1665</v>
      </c>
      <c r="D16" s="243">
        <v>0.54600000000000004</v>
      </c>
      <c r="E16" s="43">
        <v>1.9</v>
      </c>
      <c r="F16" s="43">
        <v>1.8</v>
      </c>
      <c r="G16" s="244" t="str">
        <f t="shared" si="0"/>
        <v>6</v>
      </c>
      <c r="H16" s="244" t="str">
        <f t="shared" si="1"/>
        <v>5</v>
      </c>
      <c r="I16" s="244">
        <f>(VLOOKUP(A16,Standings!B:S,18,0))-G16-H16</f>
        <v>-1</v>
      </c>
    </row>
    <row r="17" spans="1:9" x14ac:dyDescent="0.3">
      <c r="A17" s="43" t="str">
        <f>VLOOKUP(B17,'Data Validation'!C:E,2,0)</f>
        <v>Seahawks</v>
      </c>
      <c r="B17" s="43" t="s">
        <v>149</v>
      </c>
      <c r="C17" s="242" t="s">
        <v>1666</v>
      </c>
      <c r="D17" s="243">
        <v>0.54600000000000004</v>
      </c>
      <c r="E17" s="43">
        <v>0.9</v>
      </c>
      <c r="F17" s="43">
        <v>3.4</v>
      </c>
      <c r="G17" s="244" t="str">
        <f t="shared" si="0"/>
        <v>6</v>
      </c>
      <c r="H17" s="244" t="str">
        <f t="shared" si="1"/>
        <v>5</v>
      </c>
      <c r="I17" s="244">
        <f>(VLOOKUP(A17,Standings!B:S,18,0))-G17-H17</f>
        <v>-1</v>
      </c>
    </row>
    <row r="18" spans="1:9" x14ac:dyDescent="0.3">
      <c r="A18" s="43" t="str">
        <f>VLOOKUP(B18,'Data Validation'!C:E,2,0)</f>
        <v>Cardinals</v>
      </c>
      <c r="B18" s="43" t="s">
        <v>134</v>
      </c>
      <c r="C18" s="242" t="s">
        <v>1667</v>
      </c>
      <c r="D18" s="243">
        <v>0.5</v>
      </c>
      <c r="E18" s="43">
        <v>-4.8</v>
      </c>
      <c r="F18" s="43">
        <v>-1.9</v>
      </c>
      <c r="G18" s="244" t="str">
        <f t="shared" si="0"/>
        <v>6</v>
      </c>
      <c r="H18" s="244" t="str">
        <f t="shared" si="1"/>
        <v>6</v>
      </c>
      <c r="I18" s="244">
        <f>(VLOOKUP(A18,Standings!B:S,18,0))-G18-H18</f>
        <v>-1</v>
      </c>
    </row>
    <row r="19" spans="1:9" x14ac:dyDescent="0.3">
      <c r="A19" s="43" t="str">
        <f>VLOOKUP(B19,'Data Validation'!C:E,2,0)</f>
        <v>Steelers</v>
      </c>
      <c r="B19" s="43" t="s">
        <v>155</v>
      </c>
      <c r="C19" s="242" t="s">
        <v>1668</v>
      </c>
      <c r="D19" s="243">
        <v>0.5</v>
      </c>
      <c r="E19" s="43">
        <v>-6.1</v>
      </c>
      <c r="F19" s="43">
        <v>-0.8</v>
      </c>
      <c r="G19" s="244" t="str">
        <f t="shared" si="0"/>
        <v>5</v>
      </c>
      <c r="H19" s="244" t="str">
        <f t="shared" si="1"/>
        <v>5</v>
      </c>
      <c r="I19" s="244">
        <f>(VLOOKUP(A19,Standings!B:S,18,0))-G19-H19</f>
        <v>0</v>
      </c>
    </row>
    <row r="20" spans="1:9" x14ac:dyDescent="0.3">
      <c r="A20" s="43" t="str">
        <f>VLOOKUP(B20,'Data Validation'!C:E,2,0)</f>
        <v>Vikings</v>
      </c>
      <c r="B20" s="43" t="s">
        <v>158</v>
      </c>
      <c r="C20" s="242" t="s">
        <v>1668</v>
      </c>
      <c r="D20" s="243">
        <v>0.5</v>
      </c>
      <c r="E20" s="43">
        <v>0.5</v>
      </c>
      <c r="F20" s="43">
        <v>-1.5</v>
      </c>
      <c r="G20" s="244" t="str">
        <f t="shared" si="0"/>
        <v>5</v>
      </c>
      <c r="H20" s="244" t="str">
        <f t="shared" si="1"/>
        <v>5</v>
      </c>
      <c r="I20" s="244">
        <f>(VLOOKUP(A20,Standings!B:S,18,0))-G20-H20</f>
        <v>0</v>
      </c>
    </row>
    <row r="21" spans="1:9" x14ac:dyDescent="0.3">
      <c r="A21" s="43" t="str">
        <f>VLOOKUP(B21,'Data Validation'!C:E,2,0)</f>
        <v>Panthers</v>
      </c>
      <c r="B21" s="43" t="s">
        <v>159</v>
      </c>
      <c r="C21" s="242" t="s">
        <v>1667</v>
      </c>
      <c r="D21" s="243">
        <v>0.5</v>
      </c>
      <c r="E21" s="43">
        <v>-3</v>
      </c>
      <c r="F21" s="43">
        <v>1.5</v>
      </c>
      <c r="G21" s="244" t="str">
        <f t="shared" si="0"/>
        <v>6</v>
      </c>
      <c r="H21" s="244" t="str">
        <f t="shared" si="1"/>
        <v>6</v>
      </c>
      <c r="I21" s="244">
        <f>(VLOOKUP(A21,Standings!B:S,18,0))-G21-H21</f>
        <v>-1</v>
      </c>
    </row>
    <row r="22" spans="1:9" x14ac:dyDescent="0.3">
      <c r="A22" s="43" t="str">
        <f>VLOOKUP(B22,'Data Validation'!C:E,2,0)</f>
        <v>Raiders</v>
      </c>
      <c r="B22" s="43" t="s">
        <v>148</v>
      </c>
      <c r="C22" s="242" t="s">
        <v>1414</v>
      </c>
      <c r="D22" s="243">
        <v>0.45500000000000002</v>
      </c>
      <c r="E22" s="43">
        <v>-1</v>
      </c>
      <c r="F22" s="43">
        <v>-1.7</v>
      </c>
      <c r="G22" s="244" t="str">
        <f t="shared" si="0"/>
        <v>5</v>
      </c>
      <c r="H22" s="244" t="str">
        <f t="shared" si="1"/>
        <v>6</v>
      </c>
      <c r="I22" s="244">
        <f>(VLOOKUP(A22,Standings!B:S,18,0))-G22-H22</f>
        <v>-1</v>
      </c>
    </row>
    <row r="23" spans="1:9" x14ac:dyDescent="0.3">
      <c r="A23" s="43" t="str">
        <f>VLOOKUP(B23,'Data Validation'!C:E,2,0)</f>
        <v>Browns</v>
      </c>
      <c r="B23" s="43" t="s">
        <v>152</v>
      </c>
      <c r="C23" s="242" t="s">
        <v>1414</v>
      </c>
      <c r="D23" s="243">
        <v>0.45500000000000002</v>
      </c>
      <c r="E23" s="43">
        <v>-2.1</v>
      </c>
      <c r="F23" s="43">
        <v>-1</v>
      </c>
      <c r="G23" s="244" t="str">
        <f t="shared" si="0"/>
        <v>5</v>
      </c>
      <c r="H23" s="244" t="str">
        <f t="shared" si="1"/>
        <v>6</v>
      </c>
      <c r="I23" s="244">
        <f>(VLOOKUP(A23,Standings!B:S,18,0))-G23-H23</f>
        <v>-1</v>
      </c>
    </row>
    <row r="24" spans="1:9" x14ac:dyDescent="0.3">
      <c r="A24" s="43" t="str">
        <f>VLOOKUP(B24,'Data Validation'!C:E,2,0)</f>
        <v>Colts</v>
      </c>
      <c r="B24" s="43" t="s">
        <v>150</v>
      </c>
      <c r="C24" s="242" t="s">
        <v>1669</v>
      </c>
      <c r="D24" s="243">
        <v>0.41699999999999998</v>
      </c>
      <c r="E24" s="43">
        <v>-4.5</v>
      </c>
      <c r="F24" s="43">
        <v>-4.0999999999999996</v>
      </c>
      <c r="G24" s="244" t="str">
        <f t="shared" si="0"/>
        <v>5</v>
      </c>
      <c r="H24" s="244" t="str">
        <f t="shared" si="1"/>
        <v>7</v>
      </c>
      <c r="I24" s="244">
        <f>(VLOOKUP(A24,Standings!B:S,18,0))-G24-H24</f>
        <v>-1</v>
      </c>
    </row>
    <row r="25" spans="1:9" x14ac:dyDescent="0.3">
      <c r="A25" s="43" t="str">
        <f>VLOOKUP(B25,'Data Validation'!C:E,2,0)</f>
        <v>Ravens</v>
      </c>
      <c r="B25" s="43" t="s">
        <v>143</v>
      </c>
      <c r="C25" s="242" t="s">
        <v>1415</v>
      </c>
      <c r="D25" s="243">
        <v>0.4</v>
      </c>
      <c r="E25" s="43">
        <v>4.4000000000000004</v>
      </c>
      <c r="F25" s="43">
        <v>0.8</v>
      </c>
      <c r="G25" s="244" t="str">
        <f t="shared" si="0"/>
        <v>4</v>
      </c>
      <c r="H25" s="244" t="str">
        <f t="shared" si="1"/>
        <v>6</v>
      </c>
      <c r="I25" s="244">
        <f>(VLOOKUP(A25,Standings!B:S,18,0))-G25-H25</f>
        <v>0</v>
      </c>
    </row>
    <row r="26" spans="1:9" x14ac:dyDescent="0.3">
      <c r="A26" s="43" t="str">
        <f>VLOOKUP(B26,'Data Validation'!C:E,2,0)</f>
        <v>Texans</v>
      </c>
      <c r="B26" s="43" t="s">
        <v>133</v>
      </c>
      <c r="C26" s="242" t="s">
        <v>1415</v>
      </c>
      <c r="D26" s="243">
        <v>0.4</v>
      </c>
      <c r="E26" s="43">
        <v>-7.8</v>
      </c>
      <c r="F26" s="43">
        <v>-0.9</v>
      </c>
      <c r="G26" s="244" t="str">
        <f t="shared" si="0"/>
        <v>4</v>
      </c>
      <c r="H26" s="244" t="str">
        <f t="shared" si="1"/>
        <v>6</v>
      </c>
      <c r="I26" s="244">
        <f>(VLOOKUP(A26,Standings!B:S,18,0))-G26-H26</f>
        <v>0</v>
      </c>
    </row>
    <row r="27" spans="1:9" x14ac:dyDescent="0.3">
      <c r="A27" s="43" t="str">
        <f>VLOOKUP(B27,'Data Validation'!C:E,2,0)</f>
        <v>Chiefs</v>
      </c>
      <c r="B27" s="43" t="s">
        <v>147</v>
      </c>
      <c r="C27" s="242" t="s">
        <v>1415</v>
      </c>
      <c r="D27" s="243">
        <v>0.4</v>
      </c>
      <c r="E27" s="43">
        <v>7.5</v>
      </c>
      <c r="F27" s="43">
        <v>1.9</v>
      </c>
      <c r="G27" s="244" t="str">
        <f t="shared" si="0"/>
        <v>4</v>
      </c>
      <c r="H27" s="244" t="str">
        <f t="shared" si="1"/>
        <v>6</v>
      </c>
      <c r="I27" s="244">
        <f>(VLOOKUP(A27,Standings!B:S,18,0))-G27-H27</f>
        <v>0</v>
      </c>
    </row>
    <row r="28" spans="1:9" x14ac:dyDescent="0.3">
      <c r="A28" s="43" t="str">
        <f>VLOOKUP(B28,'Data Validation'!C:E,2,0)</f>
        <v>Bears</v>
      </c>
      <c r="B28" s="43" t="s">
        <v>151</v>
      </c>
      <c r="C28" s="242" t="s">
        <v>1670</v>
      </c>
      <c r="D28" s="243">
        <v>0.36399999999999999</v>
      </c>
      <c r="E28" s="43">
        <v>-4.5</v>
      </c>
      <c r="F28" s="43">
        <v>0.1</v>
      </c>
      <c r="G28" s="244" t="str">
        <f t="shared" si="0"/>
        <v>4</v>
      </c>
      <c r="H28" s="244" t="str">
        <f t="shared" si="1"/>
        <v>7</v>
      </c>
      <c r="I28" s="244">
        <f>(VLOOKUP(A28,Standings!B:S,18,0))-G28-H28</f>
        <v>0</v>
      </c>
    </row>
    <row r="29" spans="1:9" x14ac:dyDescent="0.3">
      <c r="A29" s="43" t="str">
        <f>VLOOKUP(B29,'Data Validation'!C:E,2,0)</f>
        <v>Jaguars</v>
      </c>
      <c r="B29" s="43" t="s">
        <v>145</v>
      </c>
      <c r="C29" s="242" t="s">
        <v>1416</v>
      </c>
      <c r="D29" s="243">
        <v>0.36399999999999999</v>
      </c>
      <c r="E29" s="43">
        <v>1.1000000000000001</v>
      </c>
      <c r="F29" s="43">
        <v>3.3</v>
      </c>
      <c r="G29" s="244" t="str">
        <f t="shared" si="0"/>
        <v>4</v>
      </c>
      <c r="H29" s="244" t="str">
        <f t="shared" si="1"/>
        <v>7</v>
      </c>
      <c r="I29" s="244">
        <f>(VLOOKUP(A29,Standings!B:S,18,0))-G29-H29</f>
        <v>-1</v>
      </c>
    </row>
    <row r="30" spans="1:9" x14ac:dyDescent="0.3">
      <c r="A30" s="43" t="str">
        <f>VLOOKUP(B30,'Data Validation'!C:E,2,0)</f>
        <v>Packers</v>
      </c>
      <c r="B30" s="43" t="s">
        <v>153</v>
      </c>
      <c r="C30" s="242" t="s">
        <v>1671</v>
      </c>
      <c r="D30" s="243">
        <v>0.33300000000000002</v>
      </c>
      <c r="E30" s="43">
        <v>-4</v>
      </c>
      <c r="F30" s="43">
        <v>-5.9</v>
      </c>
      <c r="G30" s="244" t="str">
        <f t="shared" si="0"/>
        <v>4</v>
      </c>
      <c r="H30" s="244" t="str">
        <f t="shared" si="1"/>
        <v>8</v>
      </c>
      <c r="I30" s="244">
        <f>(VLOOKUP(A30,Standings!B:S,18,0))-G30-H30</f>
        <v>-1</v>
      </c>
    </row>
    <row r="31" spans="1:9" x14ac:dyDescent="0.3">
      <c r="A31" s="43" t="str">
        <f>VLOOKUP(B31,'Data Validation'!C:E,2,0)</f>
        <v>Saints</v>
      </c>
      <c r="B31" s="43" t="s">
        <v>144</v>
      </c>
      <c r="C31" s="242" t="s">
        <v>1671</v>
      </c>
      <c r="D31" s="243">
        <v>0.33300000000000002</v>
      </c>
      <c r="E31" s="43">
        <v>-2.6</v>
      </c>
      <c r="F31" s="43">
        <v>-1.9</v>
      </c>
      <c r="G31" s="244" t="str">
        <f t="shared" si="0"/>
        <v>4</v>
      </c>
      <c r="H31" s="244" t="str">
        <f t="shared" si="1"/>
        <v>8</v>
      </c>
      <c r="I31" s="244">
        <f>(VLOOKUP(A31,Standings!B:S,18,0))-G31-H31</f>
        <v>-1</v>
      </c>
    </row>
    <row r="32" spans="1:9" x14ac:dyDescent="0.3">
      <c r="A32" s="43" t="str">
        <f>VLOOKUP(B32,'Data Validation'!C:E,2,0)</f>
        <v>Buccaneers</v>
      </c>
      <c r="B32" s="43" t="s">
        <v>146</v>
      </c>
      <c r="C32" s="242" t="s">
        <v>1672</v>
      </c>
      <c r="D32" s="243">
        <v>0.3</v>
      </c>
      <c r="E32" s="43">
        <v>-0.3</v>
      </c>
      <c r="F32" s="43">
        <v>-4.9000000000000004</v>
      </c>
      <c r="G32" s="244" t="str">
        <f t="shared" si="0"/>
        <v>3</v>
      </c>
      <c r="H32" s="244" t="str">
        <f t="shared" si="1"/>
        <v>7</v>
      </c>
      <c r="I32" s="244">
        <f>(VLOOKUP(A32,Standings!B:S,18,0))-G32-H32</f>
        <v>0</v>
      </c>
    </row>
    <row r="33" spans="1:9" x14ac:dyDescent="0.3">
      <c r="A33" s="43" t="str">
        <f>VLOOKUP(B33,'Data Validation'!C:E,2,0)</f>
        <v>Broncos</v>
      </c>
      <c r="B33" s="43" t="s">
        <v>156</v>
      </c>
      <c r="C33" s="242" t="s">
        <v>1673</v>
      </c>
      <c r="D33" s="243">
        <v>0.27300000000000002</v>
      </c>
      <c r="E33" s="43">
        <v>-3.4</v>
      </c>
      <c r="F33" s="43">
        <v>-4.2</v>
      </c>
      <c r="G33" s="244" t="str">
        <f t="shared" si="0"/>
        <v>3</v>
      </c>
      <c r="H33" s="244" t="str">
        <f t="shared" si="1"/>
        <v>8</v>
      </c>
      <c r="I33" s="244">
        <f>(VLOOKUP(A33,Standings!B:S,18,0))-G33-H33</f>
        <v>-1</v>
      </c>
    </row>
    <row r="34" spans="1:9" x14ac:dyDescent="0.3">
      <c r="A34" s="43" t="str">
        <f>VLOOKUP(B34,'Data Validation'!C:E,2,0)</f>
        <v>Rams</v>
      </c>
      <c r="B34" s="43" t="s">
        <v>157</v>
      </c>
      <c r="C34" s="242" t="s">
        <v>1674</v>
      </c>
      <c r="D34" s="243">
        <v>0.222</v>
      </c>
      <c r="E34" s="43">
        <v>-6.8</v>
      </c>
      <c r="F34" s="43">
        <v>-7.5</v>
      </c>
      <c r="G34" s="244" t="str">
        <f t="shared" si="0"/>
        <v>2</v>
      </c>
      <c r="H34" s="244" t="str">
        <f t="shared" si="1"/>
        <v>7</v>
      </c>
      <c r="I34" s="244">
        <f>(VLOOKUP(A34,Standings!B:S,18,0))-G34-H34</f>
        <v>1</v>
      </c>
    </row>
  </sheetData>
  <conditionalFormatting sqref="G3:G34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45A52A-EA8D-4D0B-9D7D-FB39E498FDDA}">
  <sheetPr codeName="Sheet20">
    <tabColor rgb="FFFF3300"/>
  </sheetPr>
  <dimension ref="A1:AD165"/>
  <sheetViews>
    <sheetView workbookViewId="0">
      <selection activeCell="C3" sqref="C3:C165"/>
    </sheetView>
  </sheetViews>
  <sheetFormatPr defaultRowHeight="14.4" x14ac:dyDescent="0.3"/>
  <cols>
    <col min="2" max="2" width="6" style="152" bestFit="1" customWidth="1"/>
    <col min="3" max="3" width="25.5546875" style="152" bestFit="1" customWidth="1"/>
    <col min="4" max="4" width="7.109375" style="152" bestFit="1" customWidth="1"/>
    <col min="5" max="5" width="8.77734375" style="152" bestFit="1" customWidth="1"/>
    <col min="6" max="6" width="4.88671875" style="152" bestFit="1" customWidth="1"/>
    <col min="7" max="7" width="6.77734375" style="152" bestFit="1" customWidth="1"/>
    <col min="8" max="8" width="7.6640625" style="152" bestFit="1" customWidth="1"/>
    <col min="9" max="9" width="11.77734375" style="152" bestFit="1" customWidth="1"/>
    <col min="10" max="10" width="7.77734375" style="152" bestFit="1" customWidth="1"/>
    <col min="11" max="11" width="11.88671875" style="152" bestFit="1" customWidth="1"/>
    <col min="12" max="12" width="8" style="152" bestFit="1" customWidth="1"/>
    <col min="13" max="13" width="8.21875" style="152" bestFit="1" customWidth="1"/>
    <col min="14" max="14" width="11.88671875" style="152" bestFit="1" customWidth="1"/>
    <col min="15" max="15" width="7.77734375" style="152" bestFit="1" customWidth="1"/>
    <col min="16" max="16" width="14.5546875" style="152" bestFit="1" customWidth="1"/>
    <col min="17" max="20" width="8.21875" style="152" bestFit="1" customWidth="1"/>
    <col min="21" max="21" width="5.109375" style="152" bestFit="1" customWidth="1"/>
    <col min="22" max="22" width="10.109375" style="152" bestFit="1" customWidth="1"/>
    <col min="23" max="23" width="4.88671875" style="152" bestFit="1" customWidth="1"/>
    <col min="24" max="24" width="7.44140625" style="152" bestFit="1" customWidth="1"/>
    <col min="25" max="25" width="7.77734375" style="152" bestFit="1" customWidth="1"/>
    <col min="26" max="26" width="5" style="152" bestFit="1" customWidth="1"/>
    <col min="28" max="28" width="18" bestFit="1" customWidth="1"/>
  </cols>
  <sheetData>
    <row r="1" spans="1:30" ht="15" thickBot="1" x14ac:dyDescent="0.35">
      <c r="A1" s="260" t="s">
        <v>1032</v>
      </c>
      <c r="B1" s="240"/>
      <c r="C1" s="4"/>
      <c r="D1" s="287"/>
      <c r="E1" s="288" t="s">
        <v>736</v>
      </c>
      <c r="F1" s="293"/>
      <c r="G1" s="294"/>
      <c r="H1" s="294"/>
      <c r="I1" s="294"/>
      <c r="J1" s="294"/>
      <c r="K1" s="294"/>
      <c r="L1" s="295"/>
      <c r="M1" s="296"/>
      <c r="N1" s="297"/>
      <c r="O1" s="297"/>
      <c r="P1" s="297" t="s">
        <v>737</v>
      </c>
      <c r="Q1" s="298"/>
      <c r="R1" s="299"/>
      <c r="S1" s="300"/>
      <c r="T1" s="300"/>
      <c r="U1" s="300"/>
      <c r="V1" s="301" t="s">
        <v>738</v>
      </c>
      <c r="W1" s="302"/>
      <c r="X1" s="303"/>
      <c r="Y1" s="304"/>
      <c r="Z1" s="305"/>
    </row>
    <row r="2" spans="1:30" x14ac:dyDescent="0.3">
      <c r="B2" s="257" t="s">
        <v>166</v>
      </c>
      <c r="C2" s="257" t="s">
        <v>213</v>
      </c>
      <c r="D2" s="258"/>
      <c r="E2" s="258" t="s">
        <v>992</v>
      </c>
      <c r="F2" s="258" t="s">
        <v>739</v>
      </c>
      <c r="G2" s="258" t="s">
        <v>740</v>
      </c>
      <c r="H2" s="258" t="s">
        <v>741</v>
      </c>
      <c r="I2" s="258" t="s">
        <v>742</v>
      </c>
      <c r="J2" s="259" t="s">
        <v>743</v>
      </c>
      <c r="K2" s="258" t="s">
        <v>744</v>
      </c>
      <c r="L2" s="241" t="s">
        <v>745</v>
      </c>
      <c r="M2" s="257" t="s">
        <v>746</v>
      </c>
      <c r="N2" s="257" t="s">
        <v>747</v>
      </c>
      <c r="O2" s="258" t="s">
        <v>748</v>
      </c>
      <c r="P2" s="258" t="s">
        <v>749</v>
      </c>
      <c r="Q2" s="258" t="s">
        <v>750</v>
      </c>
      <c r="R2" s="258" t="s">
        <v>751</v>
      </c>
      <c r="S2" s="258" t="s">
        <v>752</v>
      </c>
      <c r="T2" s="259" t="s">
        <v>753</v>
      </c>
      <c r="U2" s="258" t="s">
        <v>754</v>
      </c>
      <c r="V2" s="241" t="s">
        <v>755</v>
      </c>
      <c r="W2" s="257" t="s">
        <v>756</v>
      </c>
      <c r="X2" s="257" t="s">
        <v>757</v>
      </c>
      <c r="Y2" s="258" t="s">
        <v>758</v>
      </c>
      <c r="Z2" s="258" t="s">
        <v>744</v>
      </c>
      <c r="AA2" s="270" t="s">
        <v>62</v>
      </c>
      <c r="AB2" s="270" t="s">
        <v>287</v>
      </c>
      <c r="AC2" s="270" t="s">
        <v>1037</v>
      </c>
    </row>
    <row r="3" spans="1:30" x14ac:dyDescent="0.3">
      <c r="B3" s="152">
        <v>1</v>
      </c>
      <c r="C3" s="152" t="s">
        <v>373</v>
      </c>
      <c r="D3" s="152" t="s">
        <v>773</v>
      </c>
      <c r="E3" s="152">
        <v>1</v>
      </c>
      <c r="F3" s="152">
        <v>33</v>
      </c>
      <c r="G3" s="152">
        <v>229</v>
      </c>
      <c r="H3" s="152">
        <v>6.9</v>
      </c>
      <c r="I3" s="152">
        <v>161</v>
      </c>
      <c r="J3" s="152">
        <v>4.9000000000000004</v>
      </c>
      <c r="K3" s="152">
        <v>68</v>
      </c>
      <c r="L3" s="152">
        <v>2.1</v>
      </c>
      <c r="M3" s="256">
        <v>0</v>
      </c>
      <c r="N3" s="256">
        <v>2</v>
      </c>
      <c r="O3" s="256">
        <v>-2</v>
      </c>
      <c r="P3" s="256">
        <v>86</v>
      </c>
      <c r="Q3" s="152">
        <v>4</v>
      </c>
      <c r="R3" s="256">
        <v>2</v>
      </c>
      <c r="S3" s="152">
        <v>2</v>
      </c>
      <c r="T3" s="152">
        <v>1</v>
      </c>
      <c r="U3" s="152">
        <v>1</v>
      </c>
      <c r="V3" s="152">
        <v>86</v>
      </c>
      <c r="W3" s="152">
        <v>6</v>
      </c>
      <c r="X3" s="152">
        <v>7</v>
      </c>
      <c r="Y3" s="152">
        <v>1</v>
      </c>
      <c r="Z3" s="152">
        <v>2</v>
      </c>
      <c r="AA3" t="str">
        <f>TRIM(D3)</f>
        <v>LV</v>
      </c>
      <c r="AB3" t="str">
        <f>TRIM(C3)</f>
        <v>Josh Jacobs</v>
      </c>
      <c r="AC3" s="244">
        <f>IFERROR(G3/E3,"")</f>
        <v>229</v>
      </c>
      <c r="AD3" t="str">
        <f>AA3</f>
        <v>LV</v>
      </c>
    </row>
    <row r="4" spans="1:30" x14ac:dyDescent="0.3">
      <c r="B4" s="152">
        <v>2</v>
      </c>
      <c r="C4" s="152" t="s">
        <v>428</v>
      </c>
      <c r="D4" s="152" t="s">
        <v>765</v>
      </c>
      <c r="E4" s="152">
        <v>1</v>
      </c>
      <c r="F4" s="152">
        <v>21</v>
      </c>
      <c r="G4" s="152">
        <v>143</v>
      </c>
      <c r="H4" s="152">
        <v>6.8</v>
      </c>
      <c r="I4" s="152">
        <v>92</v>
      </c>
      <c r="J4" s="152">
        <v>4.4000000000000004</v>
      </c>
      <c r="K4" s="152">
        <v>51</v>
      </c>
      <c r="L4" s="152">
        <v>2.4</v>
      </c>
      <c r="M4" s="256">
        <v>0</v>
      </c>
      <c r="N4" s="256">
        <v>2</v>
      </c>
      <c r="O4" s="256">
        <v>-3</v>
      </c>
      <c r="P4" s="256">
        <v>15</v>
      </c>
      <c r="Q4" s="152">
        <v>4</v>
      </c>
      <c r="R4" s="256">
        <v>2</v>
      </c>
      <c r="S4" s="152">
        <v>0</v>
      </c>
      <c r="T4" s="152">
        <v>0</v>
      </c>
      <c r="U4" s="152">
        <v>0</v>
      </c>
      <c r="V4" s="152">
        <v>28</v>
      </c>
      <c r="W4" s="152">
        <v>3</v>
      </c>
      <c r="X4" s="152">
        <v>3</v>
      </c>
      <c r="Y4" s="152">
        <v>0</v>
      </c>
      <c r="Z4" s="152">
        <v>5</v>
      </c>
      <c r="AA4" t="str">
        <f t="shared" ref="AA4:AA67" si="0">TRIM(D4)</f>
        <v>PHI</v>
      </c>
      <c r="AB4" t="str">
        <f t="shared" ref="AB4:AB67" si="1">TRIM(C4)</f>
        <v>Miles Sanders</v>
      </c>
      <c r="AC4" s="244">
        <f t="shared" ref="AC4:AC67" si="2">IFERROR(G4/E4,"")</f>
        <v>143</v>
      </c>
      <c r="AD4" t="str">
        <f t="shared" ref="AD4:AD67" si="3">AA4</f>
        <v>PHI</v>
      </c>
    </row>
    <row r="5" spans="1:30" x14ac:dyDescent="0.3">
      <c r="B5" s="152">
        <v>3</v>
      </c>
      <c r="C5" s="152" t="s">
        <v>455</v>
      </c>
      <c r="D5" s="152" t="s">
        <v>780</v>
      </c>
      <c r="E5" s="152">
        <v>1</v>
      </c>
      <c r="F5" s="152">
        <v>26</v>
      </c>
      <c r="G5" s="152">
        <v>116</v>
      </c>
      <c r="H5" s="152">
        <v>4.5</v>
      </c>
      <c r="I5" s="152">
        <v>80</v>
      </c>
      <c r="J5" s="152">
        <v>3.1</v>
      </c>
      <c r="K5" s="152">
        <v>36</v>
      </c>
      <c r="L5" s="152">
        <v>1.4</v>
      </c>
      <c r="M5" s="256">
        <v>2</v>
      </c>
      <c r="N5" s="256">
        <v>4</v>
      </c>
      <c r="O5" s="256">
        <v>-5</v>
      </c>
      <c r="P5" s="256">
        <v>3</v>
      </c>
      <c r="Q5" s="152">
        <v>4</v>
      </c>
      <c r="R5" s="256">
        <v>1</v>
      </c>
      <c r="S5" s="152">
        <v>0</v>
      </c>
      <c r="T5" s="152">
        <v>0</v>
      </c>
      <c r="U5" s="152">
        <v>0</v>
      </c>
      <c r="V5" s="152">
        <v>28</v>
      </c>
      <c r="W5" s="152">
        <v>1</v>
      </c>
      <c r="X5" s="152">
        <v>1</v>
      </c>
      <c r="Y5" s="152">
        <v>0</v>
      </c>
      <c r="Z5" s="152">
        <v>0</v>
      </c>
      <c r="AA5" t="str">
        <f t="shared" si="0"/>
        <v>CLE</v>
      </c>
      <c r="AB5" t="str">
        <f t="shared" si="1"/>
        <v>Nick Chubb</v>
      </c>
      <c r="AC5" s="244">
        <f t="shared" si="2"/>
        <v>116</v>
      </c>
      <c r="AD5" t="str">
        <f t="shared" si="3"/>
        <v>CLE</v>
      </c>
    </row>
    <row r="6" spans="1:30" x14ac:dyDescent="0.3">
      <c r="B6" s="152">
        <v>4</v>
      </c>
      <c r="C6" s="152" t="s">
        <v>703</v>
      </c>
      <c r="D6" s="152" t="s">
        <v>775</v>
      </c>
      <c r="E6" s="152">
        <v>1</v>
      </c>
      <c r="F6" s="152">
        <v>18</v>
      </c>
      <c r="G6" s="152">
        <v>105</v>
      </c>
      <c r="H6" s="152">
        <v>5.8</v>
      </c>
      <c r="I6" s="152">
        <v>74</v>
      </c>
      <c r="J6" s="152">
        <v>4.0999999999999996</v>
      </c>
      <c r="K6" s="152">
        <v>31</v>
      </c>
      <c r="L6" s="152">
        <v>1.7</v>
      </c>
      <c r="M6" s="256">
        <v>0</v>
      </c>
      <c r="N6" s="256">
        <v>0</v>
      </c>
      <c r="O6" s="256">
        <v>0</v>
      </c>
      <c r="P6" s="256">
        <v>0</v>
      </c>
      <c r="Q6" s="152">
        <v>3</v>
      </c>
      <c r="R6" s="152">
        <v>1</v>
      </c>
      <c r="S6" s="152">
        <v>0</v>
      </c>
      <c r="T6" s="152">
        <v>0</v>
      </c>
      <c r="U6" s="152">
        <v>0</v>
      </c>
      <c r="V6" s="152">
        <v>21</v>
      </c>
      <c r="W6" s="152">
        <v>2</v>
      </c>
      <c r="X6" s="152">
        <v>3</v>
      </c>
      <c r="Y6" s="152">
        <v>1</v>
      </c>
      <c r="Z6" s="152">
        <v>3</v>
      </c>
      <c r="AA6" t="str">
        <f t="shared" si="0"/>
        <v>WAS</v>
      </c>
      <c r="AB6" t="str">
        <f t="shared" si="1"/>
        <v>Brian Robinson Jr.</v>
      </c>
      <c r="AC6" s="244">
        <f t="shared" si="2"/>
        <v>105</v>
      </c>
      <c r="AD6" t="str">
        <f t="shared" si="3"/>
        <v>WAS</v>
      </c>
    </row>
    <row r="7" spans="1:30" x14ac:dyDescent="0.3">
      <c r="B7" s="152">
        <v>5</v>
      </c>
      <c r="C7" s="152" t="s">
        <v>366</v>
      </c>
      <c r="D7" s="152" t="s">
        <v>766</v>
      </c>
      <c r="E7" s="152">
        <v>1</v>
      </c>
      <c r="F7" s="152">
        <v>25</v>
      </c>
      <c r="G7" s="152">
        <v>120</v>
      </c>
      <c r="H7" s="152">
        <v>4.8</v>
      </c>
      <c r="I7" s="152">
        <v>85</v>
      </c>
      <c r="J7" s="152">
        <v>3.4</v>
      </c>
      <c r="K7" s="152">
        <v>35</v>
      </c>
      <c r="L7" s="152">
        <v>1.4</v>
      </c>
      <c r="M7" s="256">
        <v>1</v>
      </c>
      <c r="N7" s="256">
        <v>2</v>
      </c>
      <c r="O7" s="256">
        <v>-2</v>
      </c>
      <c r="P7" s="256">
        <v>0</v>
      </c>
      <c r="Q7" s="152">
        <v>2</v>
      </c>
      <c r="R7" s="256">
        <v>1</v>
      </c>
      <c r="S7" s="152">
        <v>0</v>
      </c>
      <c r="T7" s="152">
        <v>0</v>
      </c>
      <c r="U7" s="152">
        <v>0</v>
      </c>
      <c r="V7" s="152">
        <v>20</v>
      </c>
      <c r="W7" s="152">
        <v>3</v>
      </c>
      <c r="X7" s="152">
        <v>3</v>
      </c>
      <c r="Y7" s="152">
        <v>1</v>
      </c>
      <c r="Z7" s="152">
        <v>5</v>
      </c>
      <c r="AA7" t="str">
        <f t="shared" si="0"/>
        <v>ARI</v>
      </c>
      <c r="AB7" t="str">
        <f t="shared" si="1"/>
        <v>James Conner</v>
      </c>
      <c r="AC7" s="244">
        <f t="shared" si="2"/>
        <v>120</v>
      </c>
      <c r="AD7" t="str">
        <f t="shared" si="3"/>
        <v>ARI</v>
      </c>
    </row>
    <row r="8" spans="1:30" x14ac:dyDescent="0.3">
      <c r="B8" s="152">
        <v>6</v>
      </c>
      <c r="C8" s="152" t="s">
        <v>365</v>
      </c>
      <c r="D8" s="152" t="s">
        <v>778</v>
      </c>
      <c r="E8" s="152">
        <v>1</v>
      </c>
      <c r="F8" s="152">
        <v>12</v>
      </c>
      <c r="G8" s="152">
        <v>43</v>
      </c>
      <c r="H8" s="152">
        <v>3.6</v>
      </c>
      <c r="I8" s="152">
        <v>25</v>
      </c>
      <c r="J8" s="152">
        <v>2.1</v>
      </c>
      <c r="K8" s="152">
        <v>18</v>
      </c>
      <c r="L8" s="152">
        <v>1.5</v>
      </c>
      <c r="M8" s="256">
        <v>0</v>
      </c>
      <c r="N8" s="256">
        <v>1</v>
      </c>
      <c r="O8" s="256">
        <v>-1</v>
      </c>
      <c r="P8" s="256">
        <v>0</v>
      </c>
      <c r="Q8" s="152">
        <v>1</v>
      </c>
      <c r="R8" s="256">
        <v>0</v>
      </c>
      <c r="S8" s="152">
        <v>0</v>
      </c>
      <c r="T8" s="152">
        <v>0</v>
      </c>
      <c r="U8" s="152">
        <v>0</v>
      </c>
      <c r="V8" s="152">
        <v>10</v>
      </c>
      <c r="W8" s="152">
        <v>3</v>
      </c>
      <c r="X8" s="152">
        <v>4</v>
      </c>
      <c r="Y8" s="152">
        <v>0</v>
      </c>
      <c r="Z8" s="152">
        <v>5</v>
      </c>
      <c r="AA8" t="str">
        <f t="shared" si="0"/>
        <v>GB</v>
      </c>
      <c r="AB8" t="str">
        <f t="shared" si="1"/>
        <v>Aaron Jones</v>
      </c>
      <c r="AC8" s="244">
        <f t="shared" si="2"/>
        <v>43</v>
      </c>
      <c r="AD8" t="str">
        <f t="shared" si="3"/>
        <v>GB</v>
      </c>
    </row>
    <row r="9" spans="1:30" x14ac:dyDescent="0.3">
      <c r="B9" s="152">
        <v>7</v>
      </c>
      <c r="C9" s="152" t="s">
        <v>485</v>
      </c>
      <c r="D9" s="152" t="s">
        <v>767</v>
      </c>
      <c r="E9" s="152">
        <v>1</v>
      </c>
      <c r="F9" s="152">
        <v>14</v>
      </c>
      <c r="G9" s="152">
        <v>26</v>
      </c>
      <c r="H9" s="152">
        <v>1.9</v>
      </c>
      <c r="I9" s="152">
        <v>11</v>
      </c>
      <c r="J9" s="152">
        <v>0.8</v>
      </c>
      <c r="K9" s="152">
        <v>15</v>
      </c>
      <c r="L9" s="152">
        <v>1.1000000000000001</v>
      </c>
      <c r="M9" s="256">
        <v>0</v>
      </c>
      <c r="N9" s="256">
        <v>4</v>
      </c>
      <c r="O9" s="256">
        <v>-22</v>
      </c>
      <c r="P9" s="256">
        <v>14</v>
      </c>
      <c r="Q9" s="152">
        <v>2</v>
      </c>
      <c r="R9" s="256">
        <v>0</v>
      </c>
      <c r="S9" s="152">
        <v>0</v>
      </c>
      <c r="T9" s="152">
        <v>0</v>
      </c>
      <c r="U9" s="152">
        <v>0</v>
      </c>
      <c r="V9" s="152">
        <v>14</v>
      </c>
      <c r="W9" s="152">
        <v>1</v>
      </c>
      <c r="X9" s="152">
        <v>1</v>
      </c>
      <c r="Y9" s="152">
        <v>0</v>
      </c>
      <c r="Z9" s="152">
        <v>0</v>
      </c>
      <c r="AA9" t="str">
        <f t="shared" si="0"/>
        <v>SEA</v>
      </c>
      <c r="AB9" t="str">
        <f t="shared" si="1"/>
        <v>Kenneth Walker III</v>
      </c>
      <c r="AC9" s="244">
        <f t="shared" si="2"/>
        <v>26</v>
      </c>
      <c r="AD9" t="str">
        <f t="shared" si="3"/>
        <v>SEA</v>
      </c>
    </row>
    <row r="10" spans="1:30" x14ac:dyDescent="0.3">
      <c r="B10" s="152">
        <v>8</v>
      </c>
      <c r="C10" s="152" t="s">
        <v>386</v>
      </c>
      <c r="D10" s="152" t="s">
        <v>789</v>
      </c>
      <c r="E10" s="152">
        <v>1</v>
      </c>
      <c r="F10" s="152">
        <v>20</v>
      </c>
      <c r="G10" s="152">
        <v>86</v>
      </c>
      <c r="H10" s="152">
        <v>4.3</v>
      </c>
      <c r="I10" s="152">
        <v>34</v>
      </c>
      <c r="J10" s="152">
        <v>1.7</v>
      </c>
      <c r="K10" s="152">
        <v>52</v>
      </c>
      <c r="L10" s="152">
        <v>2.6</v>
      </c>
      <c r="M10" s="256">
        <v>3</v>
      </c>
      <c r="N10" s="256">
        <v>0</v>
      </c>
      <c r="O10" s="256">
        <v>0</v>
      </c>
      <c r="P10" s="256">
        <v>2</v>
      </c>
      <c r="Q10" s="152">
        <v>2</v>
      </c>
      <c r="R10" s="152">
        <v>0</v>
      </c>
      <c r="S10" s="152">
        <v>0</v>
      </c>
      <c r="T10" s="152">
        <v>0</v>
      </c>
      <c r="U10" s="152">
        <v>0</v>
      </c>
      <c r="V10" s="152">
        <v>13</v>
      </c>
      <c r="W10" s="152">
        <v>3</v>
      </c>
      <c r="X10" s="152">
        <v>4</v>
      </c>
      <c r="Y10" s="152">
        <v>0</v>
      </c>
      <c r="Z10" s="152">
        <v>10</v>
      </c>
      <c r="AA10" t="str">
        <f t="shared" si="0"/>
        <v>IND</v>
      </c>
      <c r="AB10" t="str">
        <f t="shared" si="1"/>
        <v>Jonathan Taylor</v>
      </c>
      <c r="AC10" s="244">
        <f t="shared" si="2"/>
        <v>86</v>
      </c>
      <c r="AD10" t="str">
        <f t="shared" si="3"/>
        <v>IND</v>
      </c>
    </row>
    <row r="11" spans="1:30" x14ac:dyDescent="0.3">
      <c r="B11" s="152">
        <v>9</v>
      </c>
      <c r="C11" s="152" t="s">
        <v>482</v>
      </c>
      <c r="D11" s="152" t="s">
        <v>790</v>
      </c>
      <c r="E11" s="152">
        <v>1</v>
      </c>
      <c r="F11" s="152">
        <v>16</v>
      </c>
      <c r="G11" s="152">
        <v>92</v>
      </c>
      <c r="H11" s="152">
        <v>5.8</v>
      </c>
      <c r="I11" s="152">
        <v>59</v>
      </c>
      <c r="J11" s="152">
        <v>3.7</v>
      </c>
      <c r="K11" s="152">
        <v>33</v>
      </c>
      <c r="L11" s="152">
        <v>2.1</v>
      </c>
      <c r="M11" s="256">
        <v>1</v>
      </c>
      <c r="N11" s="256">
        <v>1</v>
      </c>
      <c r="O11" s="256">
        <v>-3</v>
      </c>
      <c r="P11" s="256">
        <v>6</v>
      </c>
      <c r="Q11" s="152">
        <v>4</v>
      </c>
      <c r="R11" s="152">
        <v>1</v>
      </c>
      <c r="S11" s="152">
        <v>0</v>
      </c>
      <c r="T11" s="152">
        <v>0</v>
      </c>
      <c r="U11" s="152">
        <v>0</v>
      </c>
      <c r="V11" s="152">
        <v>22</v>
      </c>
      <c r="W11" s="152">
        <v>1</v>
      </c>
      <c r="X11" s="152">
        <v>1</v>
      </c>
      <c r="Y11" s="152">
        <v>1</v>
      </c>
      <c r="Z11" s="152">
        <v>0</v>
      </c>
      <c r="AA11" t="str">
        <f t="shared" si="0"/>
        <v>DAL</v>
      </c>
      <c r="AB11" t="str">
        <f t="shared" si="1"/>
        <v>Ezekiel Elliott</v>
      </c>
      <c r="AC11" s="244">
        <f t="shared" si="2"/>
        <v>92</v>
      </c>
      <c r="AD11" t="str">
        <f t="shared" si="3"/>
        <v>DAL</v>
      </c>
    </row>
    <row r="12" spans="1:30" x14ac:dyDescent="0.3">
      <c r="B12" s="152">
        <v>10</v>
      </c>
      <c r="C12" s="152" t="s">
        <v>573</v>
      </c>
      <c r="D12" s="152" t="s">
        <v>788</v>
      </c>
      <c r="E12" s="152">
        <v>1</v>
      </c>
      <c r="F12" s="152">
        <v>12</v>
      </c>
      <c r="G12" s="152">
        <v>28</v>
      </c>
      <c r="H12" s="152">
        <v>2.2999999999999998</v>
      </c>
      <c r="I12" s="152">
        <v>4</v>
      </c>
      <c r="J12" s="152">
        <v>0.3</v>
      </c>
      <c r="K12" s="152">
        <v>24</v>
      </c>
      <c r="L12" s="152">
        <v>2</v>
      </c>
      <c r="M12" s="256">
        <v>4</v>
      </c>
      <c r="N12" s="256">
        <v>3</v>
      </c>
      <c r="O12" s="256">
        <v>-6</v>
      </c>
      <c r="P12" s="256">
        <v>0</v>
      </c>
      <c r="Q12" s="152">
        <v>1</v>
      </c>
      <c r="R12" s="256">
        <v>0</v>
      </c>
      <c r="S12" s="152">
        <v>0</v>
      </c>
      <c r="T12" s="152">
        <v>0</v>
      </c>
      <c r="U12" s="152">
        <v>0</v>
      </c>
      <c r="V12" s="152">
        <v>13</v>
      </c>
      <c r="W12" s="152">
        <v>5</v>
      </c>
      <c r="X12" s="152">
        <v>5</v>
      </c>
      <c r="Y12" s="152">
        <v>1</v>
      </c>
      <c r="Z12" s="152">
        <v>14</v>
      </c>
      <c r="AA12" t="str">
        <f t="shared" si="0"/>
        <v>JAC</v>
      </c>
      <c r="AB12" t="str">
        <f t="shared" si="1"/>
        <v>JaMycal Hasty</v>
      </c>
      <c r="AC12" s="244">
        <f t="shared" si="2"/>
        <v>28</v>
      </c>
      <c r="AD12" t="str">
        <f t="shared" si="3"/>
        <v>JAC</v>
      </c>
    </row>
    <row r="13" spans="1:30" x14ac:dyDescent="0.3">
      <c r="B13" s="152">
        <v>11</v>
      </c>
      <c r="C13" s="152" t="s">
        <v>409</v>
      </c>
      <c r="D13" s="152" t="s">
        <v>781</v>
      </c>
      <c r="E13" s="152">
        <v>1</v>
      </c>
      <c r="F13" s="152">
        <v>17</v>
      </c>
      <c r="G13" s="152">
        <v>58</v>
      </c>
      <c r="H13" s="152">
        <v>3.4</v>
      </c>
      <c r="I13" s="152">
        <v>36</v>
      </c>
      <c r="J13" s="152">
        <v>2.1</v>
      </c>
      <c r="K13" s="152">
        <v>22</v>
      </c>
      <c r="L13" s="152">
        <v>1.3</v>
      </c>
      <c r="M13" s="256">
        <v>1</v>
      </c>
      <c r="N13" s="256">
        <v>2</v>
      </c>
      <c r="O13" s="256">
        <v>-6</v>
      </c>
      <c r="P13" s="256">
        <v>7</v>
      </c>
      <c r="Q13" s="152">
        <v>0</v>
      </c>
      <c r="R13" s="152">
        <v>0</v>
      </c>
      <c r="S13" s="152">
        <v>0</v>
      </c>
      <c r="T13" s="152">
        <v>0</v>
      </c>
      <c r="U13" s="152">
        <v>0</v>
      </c>
      <c r="V13" s="152">
        <v>9</v>
      </c>
      <c r="W13" s="152">
        <v>4</v>
      </c>
      <c r="X13" s="152">
        <v>7</v>
      </c>
      <c r="Y13" s="152">
        <v>0</v>
      </c>
      <c r="Z13" s="152">
        <v>14</v>
      </c>
      <c r="AA13" t="str">
        <f t="shared" si="0"/>
        <v>CIN</v>
      </c>
      <c r="AB13" t="str">
        <f t="shared" si="1"/>
        <v>Samaje Perine</v>
      </c>
      <c r="AC13" s="244">
        <f t="shared" si="2"/>
        <v>58</v>
      </c>
      <c r="AD13" t="str">
        <f t="shared" si="3"/>
        <v>CIN</v>
      </c>
    </row>
    <row r="14" spans="1:30" x14ac:dyDescent="0.3">
      <c r="B14" s="152">
        <v>12</v>
      </c>
      <c r="C14" s="152" t="s">
        <v>404</v>
      </c>
      <c r="D14" s="152" t="s">
        <v>778</v>
      </c>
      <c r="E14" s="152">
        <v>1</v>
      </c>
      <c r="F14" s="152">
        <v>8</v>
      </c>
      <c r="G14" s="152">
        <v>64</v>
      </c>
      <c r="H14" s="152">
        <v>8</v>
      </c>
      <c r="I14" s="152">
        <v>44</v>
      </c>
      <c r="J14" s="152">
        <v>5.5</v>
      </c>
      <c r="K14" s="152">
        <v>20</v>
      </c>
      <c r="L14" s="152">
        <v>2.5</v>
      </c>
      <c r="M14" s="256">
        <v>0</v>
      </c>
      <c r="N14" s="256">
        <v>0</v>
      </c>
      <c r="O14" s="256">
        <v>0</v>
      </c>
      <c r="P14" s="256">
        <v>20</v>
      </c>
      <c r="Q14" s="152">
        <v>3</v>
      </c>
      <c r="R14" s="152">
        <v>1</v>
      </c>
      <c r="S14" s="152">
        <v>0</v>
      </c>
      <c r="T14" s="152">
        <v>0</v>
      </c>
      <c r="U14" s="152">
        <v>0</v>
      </c>
      <c r="V14" s="152">
        <v>20</v>
      </c>
      <c r="W14" s="152">
        <v>3</v>
      </c>
      <c r="X14" s="152">
        <v>4</v>
      </c>
      <c r="Y14" s="152">
        <v>1</v>
      </c>
      <c r="Z14" s="152">
        <v>2</v>
      </c>
      <c r="AA14" t="str">
        <f t="shared" si="0"/>
        <v>GB</v>
      </c>
      <c r="AB14" t="str">
        <f t="shared" si="1"/>
        <v>AJ Dillon</v>
      </c>
      <c r="AC14" s="244">
        <f t="shared" si="2"/>
        <v>64</v>
      </c>
      <c r="AD14" t="str">
        <f t="shared" si="3"/>
        <v>GB</v>
      </c>
    </row>
    <row r="15" spans="1:30" x14ac:dyDescent="0.3">
      <c r="B15" s="152">
        <v>13</v>
      </c>
      <c r="C15" s="152" t="s">
        <v>664</v>
      </c>
      <c r="D15" s="152" t="s">
        <v>792</v>
      </c>
      <c r="E15" s="152">
        <v>1</v>
      </c>
      <c r="F15" s="152">
        <v>22</v>
      </c>
      <c r="G15" s="152">
        <v>69</v>
      </c>
      <c r="H15" s="152">
        <v>3.1</v>
      </c>
      <c r="I15" s="152">
        <v>24</v>
      </c>
      <c r="J15" s="152">
        <v>1.1000000000000001</v>
      </c>
      <c r="K15" s="152">
        <v>45</v>
      </c>
      <c r="L15" s="152">
        <v>2</v>
      </c>
      <c r="M15" s="256">
        <v>1</v>
      </c>
      <c r="N15" s="256">
        <v>1</v>
      </c>
      <c r="O15" s="256">
        <v>-1</v>
      </c>
      <c r="P15" s="256">
        <v>3</v>
      </c>
      <c r="Q15" s="152">
        <v>0</v>
      </c>
      <c r="R15" s="256">
        <v>0</v>
      </c>
      <c r="S15" s="152">
        <v>0</v>
      </c>
      <c r="T15" s="152">
        <v>0</v>
      </c>
      <c r="U15" s="152">
        <v>0</v>
      </c>
      <c r="V15" s="152">
        <v>9</v>
      </c>
      <c r="W15" s="152">
        <v>1</v>
      </c>
      <c r="X15" s="152">
        <v>1</v>
      </c>
      <c r="Y15" s="152">
        <v>0</v>
      </c>
      <c r="Z15" s="152">
        <v>2</v>
      </c>
      <c r="AA15" t="str">
        <f t="shared" si="0"/>
        <v>KC</v>
      </c>
      <c r="AB15" t="str">
        <f t="shared" si="1"/>
        <v>Isiah Pacheco</v>
      </c>
      <c r="AC15" s="244">
        <f t="shared" si="2"/>
        <v>69</v>
      </c>
      <c r="AD15" t="str">
        <f t="shared" si="3"/>
        <v>KC</v>
      </c>
    </row>
    <row r="16" spans="1:30" x14ac:dyDescent="0.3">
      <c r="B16" s="152">
        <v>14</v>
      </c>
      <c r="C16" s="152" t="s">
        <v>293</v>
      </c>
      <c r="D16" s="152" t="s">
        <v>777</v>
      </c>
      <c r="E16" s="152">
        <v>1</v>
      </c>
      <c r="F16" s="152">
        <v>5</v>
      </c>
      <c r="G16" s="152">
        <v>20</v>
      </c>
      <c r="H16" s="152">
        <v>4</v>
      </c>
      <c r="I16" s="152">
        <v>14</v>
      </c>
      <c r="J16" s="152">
        <v>2.8</v>
      </c>
      <c r="K16" s="152">
        <v>6</v>
      </c>
      <c r="L16" s="152">
        <v>1.2</v>
      </c>
      <c r="M16" s="256">
        <v>0</v>
      </c>
      <c r="N16" s="256">
        <v>1</v>
      </c>
      <c r="O16" s="256">
        <v>-2</v>
      </c>
      <c r="P16" s="256">
        <v>0</v>
      </c>
      <c r="Q16" s="152">
        <v>0</v>
      </c>
      <c r="R16" s="256">
        <v>0</v>
      </c>
      <c r="S16" s="152">
        <v>0</v>
      </c>
      <c r="T16" s="152">
        <v>0</v>
      </c>
      <c r="U16" s="152">
        <v>0</v>
      </c>
      <c r="V16" s="152">
        <v>9</v>
      </c>
      <c r="W16" s="152">
        <v>11</v>
      </c>
      <c r="X16" s="152">
        <v>15</v>
      </c>
      <c r="Y16" s="152">
        <v>4</v>
      </c>
      <c r="Z16" s="152">
        <v>4</v>
      </c>
      <c r="AA16" t="str">
        <f t="shared" si="0"/>
        <v>LAC</v>
      </c>
      <c r="AB16" t="str">
        <f t="shared" si="1"/>
        <v>Austin Ekeler</v>
      </c>
      <c r="AC16" s="244">
        <f t="shared" si="2"/>
        <v>20</v>
      </c>
      <c r="AD16" t="str">
        <f t="shared" si="3"/>
        <v>LAC</v>
      </c>
    </row>
    <row r="17" spans="2:30" x14ac:dyDescent="0.3">
      <c r="B17" s="152">
        <v>15</v>
      </c>
      <c r="C17" s="152" t="s">
        <v>565</v>
      </c>
      <c r="D17" s="152" t="s">
        <v>779</v>
      </c>
      <c r="E17" s="152">
        <v>1</v>
      </c>
      <c r="F17" s="152">
        <v>5</v>
      </c>
      <c r="G17" s="152">
        <v>62</v>
      </c>
      <c r="H17" s="152">
        <v>12.4</v>
      </c>
      <c r="I17" s="152">
        <v>16</v>
      </c>
      <c r="J17" s="152">
        <v>3.2</v>
      </c>
      <c r="K17" s="152">
        <v>46</v>
      </c>
      <c r="L17" s="152">
        <v>9.1999999999999993</v>
      </c>
      <c r="M17" s="256">
        <v>5</v>
      </c>
      <c r="N17" s="256">
        <v>0</v>
      </c>
      <c r="O17" s="256">
        <v>0</v>
      </c>
      <c r="P17" s="256">
        <v>32</v>
      </c>
      <c r="Q17" s="152">
        <v>2</v>
      </c>
      <c r="R17" s="256">
        <v>1</v>
      </c>
      <c r="S17" s="152">
        <v>1</v>
      </c>
      <c r="T17" s="152">
        <v>0</v>
      </c>
      <c r="U17" s="152">
        <v>0</v>
      </c>
      <c r="V17" s="152">
        <v>32</v>
      </c>
      <c r="W17" s="152">
        <v>1</v>
      </c>
      <c r="X17" s="152">
        <v>2</v>
      </c>
      <c r="Y17" s="152">
        <v>0</v>
      </c>
      <c r="Z17" s="152">
        <v>0</v>
      </c>
      <c r="AA17" t="str">
        <f t="shared" si="0"/>
        <v>NYJ</v>
      </c>
      <c r="AB17" t="str">
        <f t="shared" si="1"/>
        <v>Ty Johnson</v>
      </c>
      <c r="AC17" s="244">
        <f t="shared" si="2"/>
        <v>62</v>
      </c>
      <c r="AD17" t="str">
        <f t="shared" si="3"/>
        <v>NYJ</v>
      </c>
    </row>
    <row r="18" spans="2:30" x14ac:dyDescent="0.3">
      <c r="B18" s="152">
        <v>16</v>
      </c>
      <c r="C18" s="152" t="s">
        <v>650</v>
      </c>
      <c r="D18" s="152" t="s">
        <v>774</v>
      </c>
      <c r="E18" s="152">
        <v>1</v>
      </c>
      <c r="F18" s="152">
        <v>12</v>
      </c>
      <c r="G18" s="152">
        <v>62</v>
      </c>
      <c r="H18" s="152">
        <v>5.2</v>
      </c>
      <c r="I18" s="152">
        <v>38</v>
      </c>
      <c r="J18" s="152">
        <v>3.2</v>
      </c>
      <c r="K18" s="152">
        <v>24</v>
      </c>
      <c r="L18" s="152">
        <v>2</v>
      </c>
      <c r="M18" s="256">
        <v>0</v>
      </c>
      <c r="N18" s="256">
        <v>0</v>
      </c>
      <c r="O18" s="256">
        <v>0</v>
      </c>
      <c r="P18" s="256">
        <v>2</v>
      </c>
      <c r="Q18" s="152">
        <v>2</v>
      </c>
      <c r="R18" s="256">
        <v>0</v>
      </c>
      <c r="S18" s="152">
        <v>0</v>
      </c>
      <c r="T18" s="152">
        <v>0</v>
      </c>
      <c r="U18" s="152">
        <v>0</v>
      </c>
      <c r="V18" s="152">
        <v>16</v>
      </c>
      <c r="W18" s="152">
        <v>1</v>
      </c>
      <c r="X18" s="152">
        <v>1</v>
      </c>
      <c r="Y18" s="152">
        <v>0</v>
      </c>
      <c r="Z18" s="152">
        <v>6</v>
      </c>
      <c r="AA18" t="str">
        <f t="shared" si="0"/>
        <v>PIT</v>
      </c>
      <c r="AB18" t="str">
        <f t="shared" si="1"/>
        <v>Benny Snell Jr.</v>
      </c>
      <c r="AC18" s="244">
        <f t="shared" si="2"/>
        <v>62</v>
      </c>
      <c r="AD18" t="str">
        <f t="shared" si="3"/>
        <v>PIT</v>
      </c>
    </row>
    <row r="19" spans="2:30" x14ac:dyDescent="0.3">
      <c r="B19" s="152">
        <v>17</v>
      </c>
      <c r="C19" s="152" t="s">
        <v>405</v>
      </c>
      <c r="D19" s="152" t="s">
        <v>776</v>
      </c>
      <c r="E19" s="152">
        <v>1</v>
      </c>
      <c r="F19" s="152">
        <v>17</v>
      </c>
      <c r="G19" s="152">
        <v>38</v>
      </c>
      <c r="H19" s="152">
        <v>2.2000000000000002</v>
      </c>
      <c r="I19" s="152">
        <v>23</v>
      </c>
      <c r="J19" s="152">
        <v>1.4</v>
      </c>
      <c r="K19" s="152">
        <v>15</v>
      </c>
      <c r="L19" s="152">
        <v>0.9</v>
      </c>
      <c r="M19" s="256">
        <v>0</v>
      </c>
      <c r="N19" s="256">
        <v>2</v>
      </c>
      <c r="O19" s="256">
        <v>-3</v>
      </c>
      <c r="P19" s="256">
        <v>0</v>
      </c>
      <c r="Q19" s="152">
        <v>0</v>
      </c>
      <c r="R19" s="152">
        <v>0</v>
      </c>
      <c r="S19" s="152">
        <v>0</v>
      </c>
      <c r="T19" s="152">
        <v>0</v>
      </c>
      <c r="U19" s="152">
        <v>0</v>
      </c>
      <c r="V19" s="152">
        <v>9</v>
      </c>
      <c r="W19" s="152">
        <v>3</v>
      </c>
      <c r="X19" s="152">
        <v>3</v>
      </c>
      <c r="Y19" s="152">
        <v>0</v>
      </c>
      <c r="Z19" s="152">
        <v>1</v>
      </c>
      <c r="AA19" t="str">
        <f t="shared" si="0"/>
        <v>TEN</v>
      </c>
      <c r="AB19" t="str">
        <f t="shared" si="1"/>
        <v>Derrick Henry</v>
      </c>
      <c r="AC19" s="244">
        <f t="shared" si="2"/>
        <v>38</v>
      </c>
      <c r="AD19" t="str">
        <f t="shared" si="3"/>
        <v>TEN</v>
      </c>
    </row>
    <row r="20" spans="2:30" x14ac:dyDescent="0.3">
      <c r="B20" s="152">
        <v>18</v>
      </c>
      <c r="C20" s="152" t="s">
        <v>590</v>
      </c>
      <c r="D20" s="152" t="s">
        <v>773</v>
      </c>
      <c r="E20" s="152">
        <v>1</v>
      </c>
      <c r="F20" s="152">
        <v>3</v>
      </c>
      <c r="G20" s="152">
        <v>16</v>
      </c>
      <c r="H20" s="152">
        <v>5.3</v>
      </c>
      <c r="I20" s="152">
        <v>11</v>
      </c>
      <c r="J20" s="152">
        <v>3.7</v>
      </c>
      <c r="K20" s="152">
        <v>5</v>
      </c>
      <c r="L20" s="152">
        <v>1.7</v>
      </c>
      <c r="M20" s="256">
        <v>0</v>
      </c>
      <c r="N20" s="256">
        <v>0</v>
      </c>
      <c r="O20" s="256">
        <v>0</v>
      </c>
      <c r="P20" s="256">
        <v>0</v>
      </c>
      <c r="Q20" s="152">
        <v>0</v>
      </c>
      <c r="R20" s="256">
        <v>0</v>
      </c>
      <c r="S20" s="152">
        <v>0</v>
      </c>
      <c r="T20" s="152">
        <v>0</v>
      </c>
      <c r="U20" s="152">
        <v>0</v>
      </c>
      <c r="V20" s="152">
        <v>7</v>
      </c>
      <c r="W20" s="152">
        <v>3</v>
      </c>
      <c r="X20" s="152">
        <v>3</v>
      </c>
      <c r="Y20" s="152">
        <v>1</v>
      </c>
      <c r="Z20" s="152">
        <v>2</v>
      </c>
      <c r="AA20" t="str">
        <f t="shared" si="0"/>
        <v>LV</v>
      </c>
      <c r="AB20" t="str">
        <f t="shared" si="1"/>
        <v>Ameer Abdullah</v>
      </c>
      <c r="AC20" s="244">
        <f t="shared" si="2"/>
        <v>16</v>
      </c>
      <c r="AD20" t="str">
        <f t="shared" si="3"/>
        <v>LV</v>
      </c>
    </row>
    <row r="21" spans="2:30" x14ac:dyDescent="0.3">
      <c r="B21" s="152">
        <v>19</v>
      </c>
      <c r="C21" s="152" t="s">
        <v>443</v>
      </c>
      <c r="D21" s="152" t="s">
        <v>772</v>
      </c>
      <c r="E21" s="152">
        <v>1</v>
      </c>
      <c r="F21" s="152">
        <v>14</v>
      </c>
      <c r="G21" s="152">
        <v>79</v>
      </c>
      <c r="H21" s="152">
        <v>5.6</v>
      </c>
      <c r="I21" s="152">
        <v>41</v>
      </c>
      <c r="J21" s="152">
        <v>2.9</v>
      </c>
      <c r="K21" s="152">
        <v>38</v>
      </c>
      <c r="L21" s="152">
        <v>2.7</v>
      </c>
      <c r="M21" s="256">
        <v>6</v>
      </c>
      <c r="N21" s="256">
        <v>1</v>
      </c>
      <c r="O21" s="256">
        <v>-1</v>
      </c>
      <c r="P21" s="256">
        <v>0</v>
      </c>
      <c r="Q21" s="152">
        <v>4</v>
      </c>
      <c r="R21" s="152">
        <v>0</v>
      </c>
      <c r="S21" s="152">
        <v>0</v>
      </c>
      <c r="T21" s="152">
        <v>0</v>
      </c>
      <c r="U21" s="152">
        <v>0</v>
      </c>
      <c r="V21" s="152">
        <v>14</v>
      </c>
      <c r="W21" s="152">
        <v>3</v>
      </c>
      <c r="X21" s="152">
        <v>4</v>
      </c>
      <c r="Y21" s="152">
        <v>0</v>
      </c>
      <c r="Z21" s="152">
        <v>25</v>
      </c>
      <c r="AA21" t="str">
        <f t="shared" si="0"/>
        <v>CHI</v>
      </c>
      <c r="AB21" t="str">
        <f t="shared" si="1"/>
        <v>David Montgomery</v>
      </c>
      <c r="AC21" s="244">
        <f t="shared" si="2"/>
        <v>79</v>
      </c>
      <c r="AD21" t="str">
        <f t="shared" si="3"/>
        <v>CHI</v>
      </c>
    </row>
    <row r="22" spans="2:30" x14ac:dyDescent="0.3">
      <c r="B22" s="152">
        <v>20</v>
      </c>
      <c r="C22" s="152" t="s">
        <v>655</v>
      </c>
      <c r="D22" s="152" t="s">
        <v>785</v>
      </c>
      <c r="E22" s="152">
        <v>1</v>
      </c>
      <c r="F22" s="152">
        <v>24</v>
      </c>
      <c r="G22" s="152">
        <v>113</v>
      </c>
      <c r="H22" s="152">
        <v>4.7</v>
      </c>
      <c r="I22" s="152">
        <v>51</v>
      </c>
      <c r="J22" s="152">
        <v>2.1</v>
      </c>
      <c r="K22" s="152">
        <v>62</v>
      </c>
      <c r="L22" s="152">
        <v>2.6</v>
      </c>
      <c r="M22" s="256">
        <v>3</v>
      </c>
      <c r="N22" s="256">
        <v>1</v>
      </c>
      <c r="O22" s="256">
        <v>-3</v>
      </c>
      <c r="P22" s="256">
        <v>0</v>
      </c>
      <c r="Q22" s="152">
        <v>3</v>
      </c>
      <c r="R22" s="152">
        <v>0</v>
      </c>
      <c r="S22" s="152">
        <v>0</v>
      </c>
      <c r="T22" s="152">
        <v>0</v>
      </c>
      <c r="U22" s="152">
        <v>0</v>
      </c>
      <c r="V22" s="152">
        <v>18</v>
      </c>
      <c r="W22" s="152">
        <v>0</v>
      </c>
      <c r="X22" s="152">
        <v>0</v>
      </c>
      <c r="Y22" s="152">
        <v>0</v>
      </c>
      <c r="Z22" s="152">
        <v>0</v>
      </c>
      <c r="AA22" t="str">
        <f t="shared" si="0"/>
        <v>CAR</v>
      </c>
      <c r="AB22" t="str">
        <f t="shared" si="1"/>
        <v>D'Onta Foreman</v>
      </c>
      <c r="AC22" s="244">
        <f t="shared" si="2"/>
        <v>113</v>
      </c>
      <c r="AD22" t="str">
        <f t="shared" si="3"/>
        <v>CAR</v>
      </c>
    </row>
    <row r="23" spans="2:30" x14ac:dyDescent="0.3">
      <c r="B23" s="152">
        <v>21</v>
      </c>
      <c r="C23" s="152" t="s">
        <v>542</v>
      </c>
      <c r="D23" s="152" t="s">
        <v>767</v>
      </c>
      <c r="E23" s="152">
        <v>1</v>
      </c>
      <c r="F23" s="152">
        <v>2</v>
      </c>
      <c r="G23" s="152">
        <v>8</v>
      </c>
      <c r="H23" s="152">
        <v>4</v>
      </c>
      <c r="I23" s="152">
        <v>7</v>
      </c>
      <c r="J23" s="152">
        <v>3.5</v>
      </c>
      <c r="K23" s="152">
        <v>1</v>
      </c>
      <c r="L23" s="152">
        <v>0.5</v>
      </c>
      <c r="M23" s="256">
        <v>0</v>
      </c>
      <c r="N23" s="256">
        <v>0</v>
      </c>
      <c r="O23" s="256">
        <v>0</v>
      </c>
      <c r="P23" s="256">
        <v>0</v>
      </c>
      <c r="Q23" s="152">
        <v>0</v>
      </c>
      <c r="R23" s="152">
        <v>0</v>
      </c>
      <c r="S23" s="152">
        <v>0</v>
      </c>
      <c r="T23" s="152">
        <v>0</v>
      </c>
      <c r="U23" s="152">
        <v>0</v>
      </c>
      <c r="V23" s="152">
        <v>4</v>
      </c>
      <c r="W23" s="152">
        <v>2</v>
      </c>
      <c r="X23" s="152">
        <v>3</v>
      </c>
      <c r="Y23" s="152">
        <v>1</v>
      </c>
      <c r="Z23" s="152">
        <v>4</v>
      </c>
      <c r="AA23" t="str">
        <f t="shared" si="0"/>
        <v>SEA</v>
      </c>
      <c r="AB23" t="str">
        <f t="shared" si="1"/>
        <v>Travis Homer</v>
      </c>
      <c r="AC23" s="244">
        <f t="shared" si="2"/>
        <v>8</v>
      </c>
      <c r="AD23" t="str">
        <f t="shared" si="3"/>
        <v>SEA</v>
      </c>
    </row>
    <row r="24" spans="2:30" x14ac:dyDescent="0.3">
      <c r="B24" s="152">
        <v>22</v>
      </c>
      <c r="C24" s="152" t="s">
        <v>341</v>
      </c>
      <c r="D24" s="152" t="s">
        <v>783</v>
      </c>
      <c r="E24" s="152">
        <v>1</v>
      </c>
      <c r="F24" s="152">
        <v>11</v>
      </c>
      <c r="G24" s="152">
        <v>39</v>
      </c>
      <c r="H24" s="152">
        <v>3.5</v>
      </c>
      <c r="I24" s="152">
        <v>31</v>
      </c>
      <c r="J24" s="152">
        <v>2.8</v>
      </c>
      <c r="K24" s="152">
        <v>8</v>
      </c>
      <c r="L24" s="152">
        <v>0.7</v>
      </c>
      <c r="M24" s="256">
        <v>0</v>
      </c>
      <c r="N24" s="256">
        <v>1</v>
      </c>
      <c r="O24" s="256">
        <v>-2</v>
      </c>
      <c r="P24" s="256">
        <v>1</v>
      </c>
      <c r="Q24" s="152">
        <v>1</v>
      </c>
      <c r="R24" s="152">
        <v>0</v>
      </c>
      <c r="S24" s="152">
        <v>0</v>
      </c>
      <c r="T24" s="152">
        <v>0</v>
      </c>
      <c r="U24" s="152">
        <v>0</v>
      </c>
      <c r="V24" s="152">
        <v>10</v>
      </c>
      <c r="W24" s="152">
        <v>4</v>
      </c>
      <c r="X24" s="152">
        <v>6</v>
      </c>
      <c r="Y24" s="152">
        <v>0</v>
      </c>
      <c r="Z24" s="152">
        <v>1</v>
      </c>
      <c r="AA24" t="str">
        <f t="shared" si="0"/>
        <v>NYG</v>
      </c>
      <c r="AB24" t="str">
        <f t="shared" si="1"/>
        <v>Saquon Barkley</v>
      </c>
      <c r="AC24" s="244">
        <f t="shared" si="2"/>
        <v>39</v>
      </c>
      <c r="AD24" t="str">
        <f t="shared" si="3"/>
        <v>NYG</v>
      </c>
    </row>
    <row r="25" spans="2:30" x14ac:dyDescent="0.3">
      <c r="B25" s="152">
        <v>23</v>
      </c>
      <c r="C25" s="152" t="s">
        <v>382</v>
      </c>
      <c r="D25" s="152" t="s">
        <v>784</v>
      </c>
      <c r="E25" s="152">
        <v>1</v>
      </c>
      <c r="F25" s="152">
        <v>7</v>
      </c>
      <c r="G25" s="152">
        <v>36</v>
      </c>
      <c r="H25" s="152">
        <v>5.0999999999999996</v>
      </c>
      <c r="I25" s="152">
        <v>22</v>
      </c>
      <c r="J25" s="152">
        <v>3.1</v>
      </c>
      <c r="K25" s="152">
        <v>14</v>
      </c>
      <c r="L25" s="152">
        <v>2</v>
      </c>
      <c r="M25" s="256">
        <v>0</v>
      </c>
      <c r="N25" s="256">
        <v>0</v>
      </c>
      <c r="O25" s="256">
        <v>0</v>
      </c>
      <c r="P25" s="256">
        <v>0</v>
      </c>
      <c r="Q25" s="152">
        <v>1</v>
      </c>
      <c r="R25" s="256">
        <v>0</v>
      </c>
      <c r="S25" s="152">
        <v>0</v>
      </c>
      <c r="T25" s="152">
        <v>0</v>
      </c>
      <c r="U25" s="152">
        <v>0</v>
      </c>
      <c r="V25" s="152">
        <v>14</v>
      </c>
      <c r="W25" s="152">
        <v>9</v>
      </c>
      <c r="X25" s="152">
        <v>10</v>
      </c>
      <c r="Y25" s="152">
        <v>0</v>
      </c>
      <c r="Z25" s="152">
        <v>2</v>
      </c>
      <c r="AA25" t="str">
        <f t="shared" si="0"/>
        <v>NE</v>
      </c>
      <c r="AB25" t="str">
        <f t="shared" si="1"/>
        <v>Rhamondre Stevenson</v>
      </c>
      <c r="AC25" s="244">
        <f t="shared" si="2"/>
        <v>36</v>
      </c>
      <c r="AD25" t="str">
        <f t="shared" si="3"/>
        <v>NE</v>
      </c>
    </row>
    <row r="26" spans="2:30" x14ac:dyDescent="0.3">
      <c r="B26" s="152">
        <v>24</v>
      </c>
      <c r="C26" s="152" t="s">
        <v>453</v>
      </c>
      <c r="D26" s="152" t="s">
        <v>791</v>
      </c>
      <c r="E26" s="152">
        <v>1</v>
      </c>
      <c r="F26" s="152">
        <v>13</v>
      </c>
      <c r="G26" s="152">
        <v>39</v>
      </c>
      <c r="H26" s="152">
        <v>3</v>
      </c>
      <c r="I26" s="152">
        <v>31</v>
      </c>
      <c r="J26" s="152">
        <v>2.4</v>
      </c>
      <c r="K26" s="152">
        <v>8</v>
      </c>
      <c r="L26" s="152">
        <v>0.6</v>
      </c>
      <c r="M26" s="256">
        <v>2</v>
      </c>
      <c r="N26" s="256">
        <v>1</v>
      </c>
      <c r="O26" s="256">
        <v>-1</v>
      </c>
      <c r="P26" s="256">
        <v>3</v>
      </c>
      <c r="Q26" s="152">
        <v>0</v>
      </c>
      <c r="R26" s="152">
        <v>0</v>
      </c>
      <c r="S26" s="152">
        <v>0</v>
      </c>
      <c r="T26" s="152">
        <v>0</v>
      </c>
      <c r="U26" s="152">
        <v>0</v>
      </c>
      <c r="V26" s="152">
        <v>9</v>
      </c>
      <c r="W26" s="152">
        <v>1</v>
      </c>
      <c r="X26" s="152">
        <v>3</v>
      </c>
      <c r="Y26" s="152">
        <v>0</v>
      </c>
      <c r="Z26" s="152">
        <v>0</v>
      </c>
      <c r="AA26" t="str">
        <f t="shared" si="0"/>
        <v>MIA</v>
      </c>
      <c r="AB26" t="str">
        <f t="shared" si="1"/>
        <v>Jeff Wilson Jr.</v>
      </c>
      <c r="AC26" s="244">
        <f t="shared" si="2"/>
        <v>39</v>
      </c>
      <c r="AD26" t="str">
        <f t="shared" si="3"/>
        <v>MIA</v>
      </c>
    </row>
    <row r="27" spans="2:30" x14ac:dyDescent="0.3">
      <c r="B27" s="152">
        <v>25</v>
      </c>
      <c r="C27" s="152" t="s">
        <v>416</v>
      </c>
      <c r="D27" s="152" t="s">
        <v>794</v>
      </c>
      <c r="E27" s="152">
        <v>1</v>
      </c>
      <c r="F27" s="152">
        <v>14</v>
      </c>
      <c r="G27" s="152">
        <v>64</v>
      </c>
      <c r="H27" s="152">
        <v>4.5999999999999996</v>
      </c>
      <c r="I27" s="152">
        <v>58</v>
      </c>
      <c r="J27" s="152">
        <v>4.0999999999999996</v>
      </c>
      <c r="K27" s="152">
        <v>6</v>
      </c>
      <c r="L27" s="152">
        <v>0.4</v>
      </c>
      <c r="M27" s="256">
        <v>0</v>
      </c>
      <c r="N27" s="256">
        <v>3</v>
      </c>
      <c r="O27" s="256">
        <v>-6</v>
      </c>
      <c r="P27" s="256">
        <v>0</v>
      </c>
      <c r="Q27" s="152">
        <v>2</v>
      </c>
      <c r="R27" s="152">
        <v>1</v>
      </c>
      <c r="S27" s="152">
        <v>1</v>
      </c>
      <c r="T27" s="152">
        <v>0</v>
      </c>
      <c r="U27" s="152">
        <v>0</v>
      </c>
      <c r="V27" s="152">
        <v>35</v>
      </c>
      <c r="W27" s="152">
        <v>9</v>
      </c>
      <c r="X27" s="152">
        <v>9</v>
      </c>
      <c r="Y27" s="152">
        <v>1</v>
      </c>
      <c r="Z27" s="152">
        <v>0</v>
      </c>
      <c r="AA27" t="str">
        <f t="shared" si="0"/>
        <v>TB</v>
      </c>
      <c r="AB27" t="str">
        <f t="shared" si="1"/>
        <v>Rachaad White</v>
      </c>
      <c r="AC27" s="244">
        <f t="shared" si="2"/>
        <v>64</v>
      </c>
      <c r="AD27" t="str">
        <f t="shared" si="3"/>
        <v>TB</v>
      </c>
    </row>
    <row r="28" spans="2:30" x14ac:dyDescent="0.3">
      <c r="B28" s="152">
        <v>26</v>
      </c>
      <c r="C28" s="152" t="s">
        <v>463</v>
      </c>
      <c r="D28" s="152" t="s">
        <v>765</v>
      </c>
      <c r="E28" s="152">
        <v>1</v>
      </c>
      <c r="F28" s="152">
        <v>8</v>
      </c>
      <c r="G28" s="152">
        <v>39</v>
      </c>
      <c r="H28" s="152">
        <v>4.9000000000000004</v>
      </c>
      <c r="I28" s="152">
        <v>31</v>
      </c>
      <c r="J28" s="152">
        <v>3.9</v>
      </c>
      <c r="K28" s="152">
        <v>8</v>
      </c>
      <c r="L28" s="152">
        <v>1</v>
      </c>
      <c r="M28" s="256">
        <v>0</v>
      </c>
      <c r="N28" s="256">
        <v>0</v>
      </c>
      <c r="O28" s="256">
        <v>0</v>
      </c>
      <c r="P28" s="256">
        <v>4</v>
      </c>
      <c r="Q28" s="152">
        <v>1</v>
      </c>
      <c r="R28" s="152">
        <v>0</v>
      </c>
      <c r="S28" s="152">
        <v>0</v>
      </c>
      <c r="T28" s="152">
        <v>0</v>
      </c>
      <c r="U28" s="152">
        <v>0</v>
      </c>
      <c r="V28" s="152">
        <v>10</v>
      </c>
      <c r="W28" s="152">
        <v>1</v>
      </c>
      <c r="X28" s="152">
        <v>1</v>
      </c>
      <c r="Y28" s="152">
        <v>0</v>
      </c>
      <c r="Z28" s="152">
        <v>0</v>
      </c>
      <c r="AA28" t="str">
        <f t="shared" si="0"/>
        <v>PHI</v>
      </c>
      <c r="AB28" t="str">
        <f t="shared" si="1"/>
        <v>Kenneth Gainwell</v>
      </c>
      <c r="AC28" s="244">
        <f t="shared" si="2"/>
        <v>39</v>
      </c>
      <c r="AD28" t="str">
        <f t="shared" si="3"/>
        <v>PHI</v>
      </c>
    </row>
    <row r="29" spans="2:30" x14ac:dyDescent="0.3">
      <c r="B29" s="152">
        <v>27</v>
      </c>
      <c r="C29" s="152" t="s">
        <v>462</v>
      </c>
      <c r="D29" s="152" t="s">
        <v>763</v>
      </c>
      <c r="E29" s="152">
        <v>1</v>
      </c>
      <c r="F29" s="152">
        <v>18</v>
      </c>
      <c r="G29" s="152">
        <v>66</v>
      </c>
      <c r="H29" s="152">
        <v>3.7</v>
      </c>
      <c r="I29" s="152">
        <v>61</v>
      </c>
      <c r="J29" s="152">
        <v>3.4</v>
      </c>
      <c r="K29" s="152">
        <v>5</v>
      </c>
      <c r="L29" s="152">
        <v>0.3</v>
      </c>
      <c r="M29" s="256">
        <v>1</v>
      </c>
      <c r="N29" s="256">
        <v>2</v>
      </c>
      <c r="O29" s="256">
        <v>-7</v>
      </c>
      <c r="P29" s="256">
        <v>2</v>
      </c>
      <c r="Q29" s="152">
        <v>1</v>
      </c>
      <c r="R29" s="152">
        <v>1</v>
      </c>
      <c r="S29" s="152">
        <v>0</v>
      </c>
      <c r="T29" s="152">
        <v>0</v>
      </c>
      <c r="U29" s="152">
        <v>0</v>
      </c>
      <c r="V29" s="152">
        <v>27</v>
      </c>
      <c r="W29" s="152">
        <v>0</v>
      </c>
      <c r="X29" s="152">
        <v>0</v>
      </c>
      <c r="Y29" s="152">
        <v>0</v>
      </c>
      <c r="Z29" s="152">
        <v>0</v>
      </c>
      <c r="AA29" t="str">
        <f t="shared" si="0"/>
        <v>DET</v>
      </c>
      <c r="AB29" t="str">
        <f t="shared" si="1"/>
        <v>Jamaal Williams</v>
      </c>
      <c r="AC29" s="244">
        <f t="shared" si="2"/>
        <v>66</v>
      </c>
      <c r="AD29" t="str">
        <f t="shared" si="3"/>
        <v>DET</v>
      </c>
    </row>
    <row r="30" spans="2:30" x14ac:dyDescent="0.3">
      <c r="B30" s="152">
        <v>28</v>
      </c>
      <c r="C30" s="152" t="s">
        <v>1641</v>
      </c>
      <c r="D30" s="152" t="s">
        <v>779</v>
      </c>
      <c r="E30" s="152">
        <v>1</v>
      </c>
      <c r="F30" s="152">
        <v>14</v>
      </c>
      <c r="G30" s="152">
        <v>69</v>
      </c>
      <c r="H30" s="152">
        <v>4.9000000000000004</v>
      </c>
      <c r="I30" s="152">
        <v>48</v>
      </c>
      <c r="J30" s="152">
        <v>3.4</v>
      </c>
      <c r="K30" s="152">
        <v>21</v>
      </c>
      <c r="L30" s="152">
        <v>1.5</v>
      </c>
      <c r="M30" s="256">
        <v>2</v>
      </c>
      <c r="N30" s="256">
        <v>1</v>
      </c>
      <c r="O30" s="256">
        <v>-3</v>
      </c>
      <c r="P30" s="256">
        <v>0</v>
      </c>
      <c r="Q30" s="152">
        <v>1</v>
      </c>
      <c r="R30" s="152">
        <v>0</v>
      </c>
      <c r="S30" s="152">
        <v>0</v>
      </c>
      <c r="T30" s="152">
        <v>0</v>
      </c>
      <c r="U30" s="152">
        <v>0</v>
      </c>
      <c r="V30" s="152">
        <v>19</v>
      </c>
      <c r="W30" s="152">
        <v>3</v>
      </c>
      <c r="X30" s="152">
        <v>3</v>
      </c>
      <c r="Y30" s="152">
        <v>0</v>
      </c>
      <c r="Z30" s="152">
        <v>8</v>
      </c>
      <c r="AA30" t="str">
        <f t="shared" si="0"/>
        <v>NYJ</v>
      </c>
      <c r="AB30" t="str">
        <f t="shared" si="1"/>
        <v>Zonovan Knight</v>
      </c>
      <c r="AC30" s="244">
        <f t="shared" si="2"/>
        <v>69</v>
      </c>
      <c r="AD30" t="str">
        <f t="shared" si="3"/>
        <v>NYJ</v>
      </c>
    </row>
    <row r="31" spans="2:30" x14ac:dyDescent="0.3">
      <c r="B31" s="152">
        <v>29</v>
      </c>
      <c r="C31" s="152" t="s">
        <v>391</v>
      </c>
      <c r="D31" s="152" t="s">
        <v>774</v>
      </c>
      <c r="E31" s="152">
        <v>1</v>
      </c>
      <c r="F31" s="152">
        <v>10</v>
      </c>
      <c r="G31" s="152">
        <v>35</v>
      </c>
      <c r="H31" s="152">
        <v>3.5</v>
      </c>
      <c r="I31" s="152">
        <v>9</v>
      </c>
      <c r="J31" s="152">
        <v>0.9</v>
      </c>
      <c r="K31" s="152">
        <v>26</v>
      </c>
      <c r="L31" s="152">
        <v>2.6</v>
      </c>
      <c r="M31" s="256">
        <v>1</v>
      </c>
      <c r="N31" s="256">
        <v>1</v>
      </c>
      <c r="O31" s="256">
        <v>-1</v>
      </c>
      <c r="P31" s="152">
        <v>6</v>
      </c>
      <c r="Q31" s="152">
        <v>0</v>
      </c>
      <c r="R31" s="152">
        <v>0</v>
      </c>
      <c r="S31" s="152">
        <v>0</v>
      </c>
      <c r="T31" s="152">
        <v>0</v>
      </c>
      <c r="U31" s="152">
        <v>0</v>
      </c>
      <c r="V31" s="152">
        <v>8</v>
      </c>
      <c r="W31" s="152">
        <v>1</v>
      </c>
      <c r="X31" s="152">
        <v>1</v>
      </c>
      <c r="Y31" s="152">
        <v>0</v>
      </c>
      <c r="Z31" s="152">
        <v>4</v>
      </c>
      <c r="AA31" t="str">
        <f t="shared" si="0"/>
        <v>PIT</v>
      </c>
      <c r="AB31" t="str">
        <f t="shared" si="1"/>
        <v>Najee Harris</v>
      </c>
      <c r="AC31" s="244">
        <f t="shared" si="2"/>
        <v>35</v>
      </c>
      <c r="AD31" t="str">
        <f t="shared" si="3"/>
        <v>PIT</v>
      </c>
    </row>
    <row r="32" spans="2:30" x14ac:dyDescent="0.3">
      <c r="B32" s="152">
        <v>30</v>
      </c>
      <c r="C32" s="152" t="s">
        <v>626</v>
      </c>
      <c r="D32" s="152" t="s">
        <v>771</v>
      </c>
      <c r="E32" s="152">
        <v>1</v>
      </c>
      <c r="F32" s="152">
        <v>13</v>
      </c>
      <c r="G32" s="152">
        <v>92</v>
      </c>
      <c r="H32" s="152">
        <v>7.1</v>
      </c>
      <c r="I32" s="152">
        <v>38</v>
      </c>
      <c r="J32" s="152">
        <v>2.9</v>
      </c>
      <c r="K32" s="152">
        <v>54</v>
      </c>
      <c r="L32" s="152">
        <v>4.2</v>
      </c>
      <c r="M32" s="256">
        <v>0</v>
      </c>
      <c r="N32" s="256">
        <v>1</v>
      </c>
      <c r="O32" s="256">
        <v>-3</v>
      </c>
      <c r="P32" s="256">
        <v>0</v>
      </c>
      <c r="Q32" s="152">
        <v>2</v>
      </c>
      <c r="R32" s="152">
        <v>1</v>
      </c>
      <c r="S32" s="152">
        <v>1</v>
      </c>
      <c r="T32" s="152">
        <v>1</v>
      </c>
      <c r="U32" s="152">
        <v>1</v>
      </c>
      <c r="V32" s="152">
        <v>52</v>
      </c>
      <c r="W32" s="152">
        <v>1</v>
      </c>
      <c r="X32" s="152">
        <v>1</v>
      </c>
      <c r="Y32" s="152">
        <v>0</v>
      </c>
      <c r="Z32" s="152">
        <v>0</v>
      </c>
      <c r="AA32" t="str">
        <f t="shared" si="0"/>
        <v>DEN</v>
      </c>
      <c r="AB32" t="str">
        <f t="shared" si="1"/>
        <v>Latavius Murray</v>
      </c>
      <c r="AC32" s="244">
        <f t="shared" si="2"/>
        <v>92</v>
      </c>
      <c r="AD32" t="str">
        <f t="shared" si="3"/>
        <v>DEN</v>
      </c>
    </row>
    <row r="33" spans="2:30" x14ac:dyDescent="0.3">
      <c r="B33" s="152">
        <v>31</v>
      </c>
      <c r="C33" s="152" t="s">
        <v>959</v>
      </c>
      <c r="D33" s="152" t="s">
        <v>769</v>
      </c>
      <c r="E33" s="152">
        <v>1</v>
      </c>
      <c r="F33" s="152">
        <v>16</v>
      </c>
      <c r="G33" s="152">
        <v>52</v>
      </c>
      <c r="H33" s="152">
        <v>3.3</v>
      </c>
      <c r="I33" s="152">
        <v>25</v>
      </c>
      <c r="J33" s="152">
        <v>1.6</v>
      </c>
      <c r="K33" s="152">
        <v>27</v>
      </c>
      <c r="L33" s="152">
        <v>1.7</v>
      </c>
      <c r="M33" s="256">
        <v>0</v>
      </c>
      <c r="N33" s="256">
        <v>3</v>
      </c>
      <c r="O33" s="256">
        <v>-3</v>
      </c>
      <c r="P33" s="152">
        <v>1</v>
      </c>
      <c r="Q33" s="152">
        <v>1</v>
      </c>
      <c r="R33" s="152">
        <v>0</v>
      </c>
      <c r="S33" s="152">
        <v>0</v>
      </c>
      <c r="T33" s="152">
        <v>0</v>
      </c>
      <c r="U33" s="152">
        <v>0</v>
      </c>
      <c r="V33" s="152">
        <v>16</v>
      </c>
      <c r="W33" s="152">
        <v>0</v>
      </c>
      <c r="X33" s="152">
        <v>1</v>
      </c>
      <c r="Y33" s="152">
        <v>0</v>
      </c>
      <c r="Z33" s="152">
        <v>0</v>
      </c>
      <c r="AA33" t="str">
        <f t="shared" si="0"/>
        <v>BAL</v>
      </c>
      <c r="AB33" t="str">
        <f t="shared" si="1"/>
        <v>Gus Edwards</v>
      </c>
      <c r="AC33" s="244">
        <f t="shared" si="2"/>
        <v>52</v>
      </c>
      <c r="AD33" t="str">
        <f t="shared" si="3"/>
        <v>BAL</v>
      </c>
    </row>
    <row r="34" spans="2:30" x14ac:dyDescent="0.3">
      <c r="B34" s="152">
        <v>32</v>
      </c>
      <c r="C34" s="152" t="s">
        <v>678</v>
      </c>
      <c r="D34" s="152" t="s">
        <v>793</v>
      </c>
      <c r="E34" s="152">
        <v>1</v>
      </c>
      <c r="F34" s="152">
        <v>4</v>
      </c>
      <c r="G34" s="152">
        <v>14</v>
      </c>
      <c r="H34" s="152">
        <v>3.5</v>
      </c>
      <c r="I34" s="152">
        <v>12</v>
      </c>
      <c r="J34" s="152">
        <v>3</v>
      </c>
      <c r="K34" s="152">
        <v>2</v>
      </c>
      <c r="L34" s="152">
        <v>0.5</v>
      </c>
      <c r="M34" s="256">
        <v>0</v>
      </c>
      <c r="N34" s="256">
        <v>0</v>
      </c>
      <c r="O34" s="256">
        <v>0</v>
      </c>
      <c r="P34" s="152">
        <v>3</v>
      </c>
      <c r="Q34" s="152">
        <v>0</v>
      </c>
      <c r="R34" s="152">
        <v>0</v>
      </c>
      <c r="S34" s="152">
        <v>0</v>
      </c>
      <c r="T34" s="152">
        <v>0</v>
      </c>
      <c r="U34" s="152">
        <v>0</v>
      </c>
      <c r="V34" s="152">
        <v>9</v>
      </c>
      <c r="W34" s="152">
        <v>1</v>
      </c>
      <c r="X34" s="152">
        <v>2</v>
      </c>
      <c r="Y34" s="152">
        <v>0</v>
      </c>
      <c r="Z34" s="152">
        <v>2</v>
      </c>
      <c r="AA34" t="str">
        <f t="shared" si="0"/>
        <v>HOU</v>
      </c>
      <c r="AB34" t="str">
        <f t="shared" si="1"/>
        <v>Dare Ogunbowale</v>
      </c>
      <c r="AC34" s="244">
        <f t="shared" si="2"/>
        <v>14</v>
      </c>
      <c r="AD34" t="str">
        <f t="shared" si="3"/>
        <v>HOU</v>
      </c>
    </row>
    <row r="35" spans="2:30" x14ac:dyDescent="0.3">
      <c r="B35" s="152">
        <v>33</v>
      </c>
      <c r="C35" s="152" t="s">
        <v>339</v>
      </c>
      <c r="D35" s="152" t="s">
        <v>770</v>
      </c>
      <c r="E35" s="152">
        <v>1</v>
      </c>
      <c r="F35" s="152">
        <v>14</v>
      </c>
      <c r="G35" s="152">
        <v>72</v>
      </c>
      <c r="H35" s="152">
        <v>5.0999999999999996</v>
      </c>
      <c r="I35" s="152">
        <v>66</v>
      </c>
      <c r="J35" s="152">
        <v>4.7</v>
      </c>
      <c r="K35" s="152">
        <v>6</v>
      </c>
      <c r="L35" s="152">
        <v>0.4</v>
      </c>
      <c r="M35" s="256">
        <v>1</v>
      </c>
      <c r="N35" s="256">
        <v>0</v>
      </c>
      <c r="O35" s="256">
        <v>0</v>
      </c>
      <c r="P35" s="152">
        <v>0</v>
      </c>
      <c r="Q35" s="152">
        <v>2</v>
      </c>
      <c r="R35" s="152">
        <v>0</v>
      </c>
      <c r="S35" s="152">
        <v>0</v>
      </c>
      <c r="T35" s="152">
        <v>0</v>
      </c>
      <c r="U35" s="152">
        <v>0</v>
      </c>
      <c r="V35" s="152">
        <v>19</v>
      </c>
      <c r="W35" s="152">
        <v>1</v>
      </c>
      <c r="X35" s="152">
        <v>1</v>
      </c>
      <c r="Y35" s="152">
        <v>0</v>
      </c>
      <c r="Z35" s="152">
        <v>0</v>
      </c>
      <c r="AA35" t="str">
        <f t="shared" si="0"/>
        <v>BUF</v>
      </c>
      <c r="AB35" t="str">
        <f t="shared" si="1"/>
        <v>Devin Singletary</v>
      </c>
      <c r="AC35" s="244">
        <f t="shared" si="2"/>
        <v>72</v>
      </c>
      <c r="AD35" t="str">
        <f t="shared" si="3"/>
        <v>BUF</v>
      </c>
    </row>
    <row r="36" spans="2:30" x14ac:dyDescent="0.3">
      <c r="B36" s="152">
        <v>34</v>
      </c>
      <c r="C36" s="152" t="s">
        <v>475</v>
      </c>
      <c r="D36" s="152" t="s">
        <v>764</v>
      </c>
      <c r="E36" s="152">
        <v>1</v>
      </c>
      <c r="F36" s="152">
        <v>11</v>
      </c>
      <c r="G36" s="152">
        <v>52</v>
      </c>
      <c r="H36" s="152">
        <v>4.7</v>
      </c>
      <c r="I36" s="152">
        <v>25</v>
      </c>
      <c r="J36" s="152">
        <v>2.2999999999999998</v>
      </c>
      <c r="K36" s="152">
        <v>27</v>
      </c>
      <c r="L36" s="152">
        <v>2.5</v>
      </c>
      <c r="M36" s="256">
        <v>0</v>
      </c>
      <c r="N36" s="256">
        <v>1</v>
      </c>
      <c r="O36" s="256">
        <v>-2</v>
      </c>
      <c r="P36" s="152">
        <v>0</v>
      </c>
      <c r="Q36" s="152">
        <v>2</v>
      </c>
      <c r="R36" s="152">
        <v>1</v>
      </c>
      <c r="S36" s="152">
        <v>0</v>
      </c>
      <c r="T36" s="152">
        <v>0</v>
      </c>
      <c r="U36" s="152">
        <v>0</v>
      </c>
      <c r="V36" s="152">
        <v>21</v>
      </c>
      <c r="W36" s="152">
        <v>3</v>
      </c>
      <c r="X36" s="152">
        <v>5</v>
      </c>
      <c r="Y36" s="152">
        <v>1</v>
      </c>
      <c r="Z36" s="152">
        <v>0</v>
      </c>
      <c r="AA36" t="str">
        <f t="shared" si="0"/>
        <v>ATL</v>
      </c>
      <c r="AB36" t="str">
        <f t="shared" si="1"/>
        <v>Cordarrelle Patterson</v>
      </c>
      <c r="AC36" s="244">
        <f t="shared" si="2"/>
        <v>52</v>
      </c>
      <c r="AD36" t="str">
        <f t="shared" si="3"/>
        <v>ATL</v>
      </c>
    </row>
    <row r="37" spans="2:30" x14ac:dyDescent="0.3">
      <c r="B37" s="152">
        <v>35</v>
      </c>
      <c r="C37" s="152" t="s">
        <v>1642</v>
      </c>
      <c r="D37" s="152" t="s">
        <v>772</v>
      </c>
      <c r="E37" s="152">
        <v>1</v>
      </c>
      <c r="F37" s="152">
        <v>9</v>
      </c>
      <c r="G37" s="152">
        <v>34</v>
      </c>
      <c r="H37" s="152">
        <v>3.8</v>
      </c>
      <c r="I37" s="152">
        <v>25</v>
      </c>
      <c r="J37" s="152">
        <v>2.8</v>
      </c>
      <c r="K37" s="152">
        <v>9</v>
      </c>
      <c r="L37" s="152">
        <v>1</v>
      </c>
      <c r="M37" s="256">
        <v>0</v>
      </c>
      <c r="N37" s="256">
        <v>0</v>
      </c>
      <c r="O37" s="256">
        <v>0</v>
      </c>
      <c r="P37" s="152">
        <v>0</v>
      </c>
      <c r="Q37" s="152">
        <v>0</v>
      </c>
      <c r="R37" s="152">
        <v>0</v>
      </c>
      <c r="S37" s="152">
        <v>0</v>
      </c>
      <c r="T37" s="152">
        <v>0</v>
      </c>
      <c r="U37" s="152">
        <v>0</v>
      </c>
      <c r="V37" s="152">
        <v>8</v>
      </c>
      <c r="W37" s="152">
        <v>1</v>
      </c>
      <c r="X37" s="152">
        <v>1</v>
      </c>
      <c r="Y37" s="152">
        <v>0</v>
      </c>
      <c r="Z37" s="152">
        <v>12</v>
      </c>
      <c r="AA37" t="str">
        <f t="shared" si="0"/>
        <v>CHI</v>
      </c>
      <c r="AB37" t="str">
        <f t="shared" si="1"/>
        <v>Darrynton Evans</v>
      </c>
      <c r="AC37" s="244">
        <f t="shared" si="2"/>
        <v>34</v>
      </c>
      <c r="AD37" t="str">
        <f t="shared" si="3"/>
        <v>CHI</v>
      </c>
    </row>
    <row r="38" spans="2:30" x14ac:dyDescent="0.3">
      <c r="B38" s="152">
        <v>36</v>
      </c>
      <c r="C38" s="152" t="s">
        <v>654</v>
      </c>
      <c r="D38" s="152" t="s">
        <v>785</v>
      </c>
      <c r="E38" s="152">
        <v>1</v>
      </c>
      <c r="F38" s="152">
        <v>17</v>
      </c>
      <c r="G38" s="152">
        <v>65</v>
      </c>
      <c r="H38" s="152">
        <v>3.8</v>
      </c>
      <c r="I38" s="152">
        <v>52</v>
      </c>
      <c r="J38" s="152">
        <v>3.1</v>
      </c>
      <c r="K38" s="152">
        <v>13</v>
      </c>
      <c r="L38" s="152">
        <v>0.8</v>
      </c>
      <c r="M38" s="256">
        <v>1</v>
      </c>
      <c r="N38" s="256">
        <v>1</v>
      </c>
      <c r="O38" s="256">
        <v>-1</v>
      </c>
      <c r="P38" s="152">
        <v>0</v>
      </c>
      <c r="Q38" s="152">
        <v>1</v>
      </c>
      <c r="R38" s="152">
        <v>0</v>
      </c>
      <c r="S38" s="152">
        <v>0</v>
      </c>
      <c r="T38" s="152">
        <v>0</v>
      </c>
      <c r="U38" s="152">
        <v>0</v>
      </c>
      <c r="V38" s="152">
        <v>12</v>
      </c>
      <c r="W38" s="152">
        <v>0</v>
      </c>
      <c r="X38" s="152">
        <v>0</v>
      </c>
      <c r="Y38" s="152">
        <v>0</v>
      </c>
      <c r="Z38" s="152">
        <v>0</v>
      </c>
      <c r="AA38" t="str">
        <f t="shared" si="0"/>
        <v>CAR</v>
      </c>
      <c r="AB38" t="str">
        <f t="shared" si="1"/>
        <v>Chuba Hubbard</v>
      </c>
      <c r="AC38" s="244">
        <f t="shared" si="2"/>
        <v>65</v>
      </c>
      <c r="AD38" t="str">
        <f t="shared" si="3"/>
        <v>CAR</v>
      </c>
    </row>
    <row r="39" spans="2:30" x14ac:dyDescent="0.3">
      <c r="B39" s="152">
        <v>37</v>
      </c>
      <c r="C39" s="152" t="s">
        <v>427</v>
      </c>
      <c r="D39" s="152" t="s">
        <v>763</v>
      </c>
      <c r="E39" s="152">
        <v>1</v>
      </c>
      <c r="F39" s="152">
        <v>5</v>
      </c>
      <c r="G39" s="152">
        <v>19</v>
      </c>
      <c r="H39" s="152">
        <v>3.8</v>
      </c>
      <c r="I39" s="152">
        <v>16</v>
      </c>
      <c r="J39" s="152">
        <v>3.2</v>
      </c>
      <c r="K39" s="152">
        <v>3</v>
      </c>
      <c r="L39" s="152">
        <v>0.6</v>
      </c>
      <c r="M39" s="256">
        <v>2</v>
      </c>
      <c r="N39" s="256">
        <v>0</v>
      </c>
      <c r="O39" s="256">
        <v>0</v>
      </c>
      <c r="P39" s="152">
        <v>0</v>
      </c>
      <c r="Q39" s="152">
        <v>0</v>
      </c>
      <c r="R39" s="152">
        <v>0</v>
      </c>
      <c r="S39" s="152">
        <v>0</v>
      </c>
      <c r="T39" s="152">
        <v>0</v>
      </c>
      <c r="U39" s="152">
        <v>0</v>
      </c>
      <c r="V39" s="152">
        <v>7</v>
      </c>
      <c r="W39" s="152">
        <v>4</v>
      </c>
      <c r="X39" s="152">
        <v>8</v>
      </c>
      <c r="Y39" s="152">
        <v>3</v>
      </c>
      <c r="Z39" s="152">
        <v>0</v>
      </c>
      <c r="AA39" t="str">
        <f t="shared" si="0"/>
        <v>DET</v>
      </c>
      <c r="AB39" t="str">
        <f t="shared" si="1"/>
        <v>D'Andre Swift</v>
      </c>
      <c r="AC39" s="244">
        <f t="shared" si="2"/>
        <v>19</v>
      </c>
      <c r="AD39" t="str">
        <f t="shared" si="3"/>
        <v>DET</v>
      </c>
    </row>
    <row r="40" spans="2:30" x14ac:dyDescent="0.3">
      <c r="B40" s="152">
        <v>38</v>
      </c>
      <c r="C40" s="152" t="s">
        <v>415</v>
      </c>
      <c r="D40" s="152" t="s">
        <v>790</v>
      </c>
      <c r="E40" s="152">
        <v>1</v>
      </c>
      <c r="F40" s="152">
        <v>18</v>
      </c>
      <c r="G40" s="152">
        <v>60</v>
      </c>
      <c r="H40" s="152">
        <v>3.3</v>
      </c>
      <c r="I40" s="152">
        <v>25</v>
      </c>
      <c r="J40" s="152">
        <v>1.4</v>
      </c>
      <c r="K40" s="152">
        <v>35</v>
      </c>
      <c r="L40" s="152">
        <v>1.9</v>
      </c>
      <c r="M40" s="256">
        <v>0</v>
      </c>
      <c r="N40" s="256">
        <v>3</v>
      </c>
      <c r="O40" s="256">
        <v>-9</v>
      </c>
      <c r="P40" s="152">
        <v>0</v>
      </c>
      <c r="Q40" s="152">
        <v>3</v>
      </c>
      <c r="R40" s="152">
        <v>0</v>
      </c>
      <c r="S40" s="152">
        <v>0</v>
      </c>
      <c r="T40" s="152">
        <v>0</v>
      </c>
      <c r="U40" s="152">
        <v>0</v>
      </c>
      <c r="V40" s="152">
        <v>13</v>
      </c>
      <c r="W40" s="152">
        <v>2</v>
      </c>
      <c r="X40" s="152">
        <v>2</v>
      </c>
      <c r="Y40" s="152">
        <v>0</v>
      </c>
      <c r="Z40" s="152">
        <v>0</v>
      </c>
      <c r="AA40" t="str">
        <f t="shared" si="0"/>
        <v>DAL</v>
      </c>
      <c r="AB40" t="str">
        <f t="shared" si="1"/>
        <v>Tony Pollard</v>
      </c>
      <c r="AC40" s="244">
        <f t="shared" si="2"/>
        <v>60</v>
      </c>
      <c r="AD40" t="str">
        <f t="shared" si="3"/>
        <v>DAL</v>
      </c>
    </row>
    <row r="41" spans="2:30" x14ac:dyDescent="0.3">
      <c r="B41" s="152">
        <v>39</v>
      </c>
      <c r="C41" s="152" t="s">
        <v>659</v>
      </c>
      <c r="D41" s="152" t="s">
        <v>782</v>
      </c>
      <c r="E41" s="152">
        <v>1</v>
      </c>
      <c r="F41" s="152">
        <v>0</v>
      </c>
      <c r="G41" s="152">
        <v>0</v>
      </c>
      <c r="H41" s="152" t="s">
        <v>1257</v>
      </c>
      <c r="I41" s="152">
        <v>0</v>
      </c>
      <c r="J41" s="152">
        <v>0</v>
      </c>
      <c r="K41" s="152">
        <v>0</v>
      </c>
      <c r="L41" s="152">
        <v>0</v>
      </c>
      <c r="M41" s="256">
        <v>0</v>
      </c>
      <c r="N41" s="256">
        <v>0</v>
      </c>
      <c r="O41" s="256">
        <v>0</v>
      </c>
      <c r="P41" s="152">
        <v>0</v>
      </c>
      <c r="Q41" s="152">
        <v>0</v>
      </c>
      <c r="R41" s="152">
        <v>0</v>
      </c>
      <c r="S41" s="152">
        <v>0</v>
      </c>
      <c r="T41" s="152">
        <v>0</v>
      </c>
      <c r="U41" s="152">
        <v>0</v>
      </c>
      <c r="V41" s="152">
        <v>0</v>
      </c>
      <c r="W41" s="152">
        <v>0</v>
      </c>
      <c r="X41" s="152">
        <v>0</v>
      </c>
      <c r="Y41" s="152">
        <v>0</v>
      </c>
      <c r="Z41" s="152">
        <v>0</v>
      </c>
      <c r="AA41" t="str">
        <f t="shared" si="0"/>
        <v>MIN</v>
      </c>
      <c r="AB41" t="str">
        <f t="shared" si="1"/>
        <v>Kene Nwangwu</v>
      </c>
      <c r="AC41" s="244">
        <f t="shared" si="2"/>
        <v>0</v>
      </c>
      <c r="AD41" t="str">
        <f t="shared" si="3"/>
        <v>MIN</v>
      </c>
    </row>
    <row r="42" spans="2:30" x14ac:dyDescent="0.3">
      <c r="B42" s="152">
        <v>40</v>
      </c>
      <c r="C42" s="152" t="s">
        <v>1401</v>
      </c>
      <c r="D42" s="152" t="s">
        <v>787</v>
      </c>
      <c r="E42" s="152">
        <v>1</v>
      </c>
      <c r="F42" s="152">
        <v>11</v>
      </c>
      <c r="G42" s="152">
        <v>35</v>
      </c>
      <c r="H42" s="152">
        <v>3.2</v>
      </c>
      <c r="I42" s="152">
        <v>20</v>
      </c>
      <c r="J42" s="152">
        <v>1.8</v>
      </c>
      <c r="K42" s="152">
        <v>15</v>
      </c>
      <c r="L42" s="152">
        <v>1.4</v>
      </c>
      <c r="M42" s="256">
        <v>0</v>
      </c>
      <c r="N42" s="256">
        <v>3</v>
      </c>
      <c r="O42" s="256">
        <v>-5</v>
      </c>
      <c r="P42" s="152">
        <v>0</v>
      </c>
      <c r="Q42" s="152">
        <v>0</v>
      </c>
      <c r="R42" s="152">
        <v>0</v>
      </c>
      <c r="S42" s="152">
        <v>0</v>
      </c>
      <c r="T42" s="152">
        <v>0</v>
      </c>
      <c r="U42" s="152">
        <v>0</v>
      </c>
      <c r="V42" s="152">
        <v>9</v>
      </c>
      <c r="W42" s="152">
        <v>3</v>
      </c>
      <c r="X42" s="152">
        <v>3</v>
      </c>
      <c r="Y42" s="152">
        <v>0</v>
      </c>
      <c r="Z42" s="152">
        <v>7</v>
      </c>
      <c r="AA42" t="str">
        <f t="shared" si="0"/>
        <v>LAR</v>
      </c>
      <c r="AB42" t="str">
        <f t="shared" si="1"/>
        <v>Kyren Williams</v>
      </c>
      <c r="AC42" s="244">
        <f t="shared" si="2"/>
        <v>35</v>
      </c>
      <c r="AD42" t="str">
        <f t="shared" si="3"/>
        <v>LAR</v>
      </c>
    </row>
    <row r="43" spans="2:30" x14ac:dyDescent="0.3">
      <c r="B43" s="152">
        <v>41</v>
      </c>
      <c r="C43" s="152" t="s">
        <v>397</v>
      </c>
      <c r="D43" s="152" t="s">
        <v>782</v>
      </c>
      <c r="E43" s="152">
        <v>1</v>
      </c>
      <c r="F43" s="152">
        <v>22</v>
      </c>
      <c r="G43" s="152">
        <v>42</v>
      </c>
      <c r="H43" s="152">
        <v>1.9</v>
      </c>
      <c r="I43" s="152">
        <v>37</v>
      </c>
      <c r="J43" s="152">
        <v>1.7</v>
      </c>
      <c r="K43" s="152">
        <v>5</v>
      </c>
      <c r="L43" s="152">
        <v>0.2</v>
      </c>
      <c r="M43" s="256">
        <v>0</v>
      </c>
      <c r="N43" s="256">
        <v>3</v>
      </c>
      <c r="O43" s="256">
        <v>-5</v>
      </c>
      <c r="P43" s="152">
        <v>0</v>
      </c>
      <c r="Q43" s="152">
        <v>0</v>
      </c>
      <c r="R43" s="152">
        <v>0</v>
      </c>
      <c r="S43" s="152">
        <v>0</v>
      </c>
      <c r="T43" s="152">
        <v>0</v>
      </c>
      <c r="U43" s="152">
        <v>0</v>
      </c>
      <c r="V43" s="152">
        <v>6</v>
      </c>
      <c r="W43" s="152">
        <v>4</v>
      </c>
      <c r="X43" s="152">
        <v>5</v>
      </c>
      <c r="Y43" s="152">
        <v>1</v>
      </c>
      <c r="Z43" s="152">
        <v>0</v>
      </c>
      <c r="AA43" t="str">
        <f t="shared" si="0"/>
        <v>MIN</v>
      </c>
      <c r="AB43" t="str">
        <f t="shared" si="1"/>
        <v>Dalvin Cook</v>
      </c>
      <c r="AC43" s="244">
        <f t="shared" si="2"/>
        <v>42</v>
      </c>
      <c r="AD43" t="str">
        <f t="shared" si="3"/>
        <v>MIN</v>
      </c>
    </row>
    <row r="44" spans="2:30" x14ac:dyDescent="0.3">
      <c r="B44" s="152">
        <v>42</v>
      </c>
      <c r="C44" s="152" t="s">
        <v>358</v>
      </c>
      <c r="D44" s="152" t="s">
        <v>775</v>
      </c>
      <c r="E44" s="152">
        <v>1</v>
      </c>
      <c r="F44" s="152">
        <v>9</v>
      </c>
      <c r="G44" s="152">
        <v>32</v>
      </c>
      <c r="H44" s="152">
        <v>3.6</v>
      </c>
      <c r="I44" s="152">
        <v>27</v>
      </c>
      <c r="J44" s="152">
        <v>3</v>
      </c>
      <c r="K44" s="152">
        <v>5</v>
      </c>
      <c r="L44" s="152">
        <v>0.6</v>
      </c>
      <c r="M44" s="256">
        <v>0</v>
      </c>
      <c r="N44" s="256">
        <v>1</v>
      </c>
      <c r="O44" s="256">
        <v>-2</v>
      </c>
      <c r="P44" s="152">
        <v>0</v>
      </c>
      <c r="Q44" s="152">
        <v>1</v>
      </c>
      <c r="R44" s="152">
        <v>0</v>
      </c>
      <c r="S44" s="152">
        <v>0</v>
      </c>
      <c r="T44" s="152">
        <v>0</v>
      </c>
      <c r="U44" s="152">
        <v>0</v>
      </c>
      <c r="V44" s="152">
        <v>10</v>
      </c>
      <c r="W44" s="152">
        <v>3</v>
      </c>
      <c r="X44" s="152">
        <v>3</v>
      </c>
      <c r="Y44" s="152">
        <v>0</v>
      </c>
      <c r="Z44" s="152">
        <v>1</v>
      </c>
      <c r="AA44" t="str">
        <f t="shared" si="0"/>
        <v>WAS</v>
      </c>
      <c r="AB44" t="str">
        <f t="shared" si="1"/>
        <v>Antonio Gibson</v>
      </c>
      <c r="AC44" s="244">
        <f t="shared" si="2"/>
        <v>32</v>
      </c>
      <c r="AD44" t="str">
        <f t="shared" si="3"/>
        <v>WAS</v>
      </c>
    </row>
    <row r="45" spans="2:30" x14ac:dyDescent="0.3">
      <c r="B45" s="152">
        <v>43</v>
      </c>
      <c r="C45" s="152" t="s">
        <v>595</v>
      </c>
      <c r="D45" s="152" t="s">
        <v>764</v>
      </c>
      <c r="E45" s="152">
        <v>1</v>
      </c>
      <c r="F45" s="152">
        <v>11</v>
      </c>
      <c r="G45" s="152">
        <v>54</v>
      </c>
      <c r="H45" s="152">
        <v>4.9000000000000004</v>
      </c>
      <c r="I45" s="152">
        <v>34</v>
      </c>
      <c r="J45" s="152">
        <v>3.1</v>
      </c>
      <c r="K45" s="152">
        <v>20</v>
      </c>
      <c r="L45" s="152">
        <v>1.8</v>
      </c>
      <c r="M45" s="256">
        <v>0</v>
      </c>
      <c r="N45" s="256">
        <v>1</v>
      </c>
      <c r="O45" s="256">
        <v>-1</v>
      </c>
      <c r="P45" s="152">
        <v>0</v>
      </c>
      <c r="Q45" s="152">
        <v>1</v>
      </c>
      <c r="R45" s="152">
        <v>0</v>
      </c>
      <c r="S45" s="152">
        <v>0</v>
      </c>
      <c r="T45" s="152">
        <v>0</v>
      </c>
      <c r="U45" s="152">
        <v>0</v>
      </c>
      <c r="V45" s="152">
        <v>15</v>
      </c>
      <c r="W45" s="152">
        <v>0</v>
      </c>
      <c r="X45" s="152">
        <v>0</v>
      </c>
      <c r="Y45" s="152">
        <v>0</v>
      </c>
      <c r="Z45" s="152">
        <v>0</v>
      </c>
      <c r="AA45" t="str">
        <f t="shared" si="0"/>
        <v>ATL</v>
      </c>
      <c r="AB45" t="str">
        <f t="shared" si="1"/>
        <v>Tyler Allgeier</v>
      </c>
      <c r="AC45" s="244">
        <f t="shared" si="2"/>
        <v>54</v>
      </c>
      <c r="AD45" t="str">
        <f t="shared" si="3"/>
        <v>ATL</v>
      </c>
    </row>
    <row r="46" spans="2:30" x14ac:dyDescent="0.3">
      <c r="B46" s="152">
        <v>44</v>
      </c>
      <c r="C46" s="152" t="s">
        <v>662</v>
      </c>
      <c r="D46" s="152" t="s">
        <v>783</v>
      </c>
      <c r="E46" s="152">
        <v>1</v>
      </c>
      <c r="F46" s="152">
        <v>5</v>
      </c>
      <c r="G46" s="152">
        <v>31</v>
      </c>
      <c r="H46" s="152">
        <v>6.2</v>
      </c>
      <c r="I46" s="152">
        <v>30</v>
      </c>
      <c r="J46" s="152">
        <v>6</v>
      </c>
      <c r="K46" s="152">
        <v>1</v>
      </c>
      <c r="L46" s="152">
        <v>0.2</v>
      </c>
      <c r="M46" s="256">
        <v>0</v>
      </c>
      <c r="N46" s="256">
        <v>0</v>
      </c>
      <c r="O46" s="256">
        <v>0</v>
      </c>
      <c r="P46" s="152">
        <v>0</v>
      </c>
      <c r="Q46" s="152">
        <v>2</v>
      </c>
      <c r="R46" s="152">
        <v>0</v>
      </c>
      <c r="S46" s="152">
        <v>0</v>
      </c>
      <c r="T46" s="152">
        <v>0</v>
      </c>
      <c r="U46" s="152">
        <v>0</v>
      </c>
      <c r="V46" s="152">
        <v>15</v>
      </c>
      <c r="W46" s="152">
        <v>2</v>
      </c>
      <c r="X46" s="152">
        <v>2</v>
      </c>
      <c r="Y46" s="152">
        <v>1</v>
      </c>
      <c r="Z46" s="152">
        <v>2</v>
      </c>
      <c r="AA46" t="str">
        <f t="shared" si="0"/>
        <v>NYG</v>
      </c>
      <c r="AB46" t="str">
        <f t="shared" si="1"/>
        <v>Gary Brightwell</v>
      </c>
      <c r="AC46" s="244">
        <f t="shared" si="2"/>
        <v>31</v>
      </c>
      <c r="AD46" t="str">
        <f t="shared" si="3"/>
        <v>NYG</v>
      </c>
    </row>
    <row r="47" spans="2:30" x14ac:dyDescent="0.3">
      <c r="B47" s="152">
        <v>45</v>
      </c>
      <c r="C47" s="152" t="s">
        <v>286</v>
      </c>
      <c r="D47" s="152" t="s">
        <v>768</v>
      </c>
      <c r="E47" s="152">
        <v>1</v>
      </c>
      <c r="F47" s="152">
        <v>11</v>
      </c>
      <c r="G47" s="152">
        <v>32</v>
      </c>
      <c r="H47" s="152">
        <v>2.9</v>
      </c>
      <c r="I47" s="152">
        <v>14</v>
      </c>
      <c r="J47" s="152">
        <v>1.3</v>
      </c>
      <c r="K47" s="152">
        <v>18</v>
      </c>
      <c r="L47" s="152">
        <v>1.6</v>
      </c>
      <c r="M47" s="256">
        <v>0</v>
      </c>
      <c r="N47" s="256">
        <v>1</v>
      </c>
      <c r="O47" s="256">
        <v>-1</v>
      </c>
      <c r="P47" s="152">
        <v>0</v>
      </c>
      <c r="Q47" s="152">
        <v>0</v>
      </c>
      <c r="R47" s="152">
        <v>0</v>
      </c>
      <c r="S47" s="152">
        <v>0</v>
      </c>
      <c r="T47" s="152">
        <v>0</v>
      </c>
      <c r="U47" s="152">
        <v>0</v>
      </c>
      <c r="V47" s="152">
        <v>9</v>
      </c>
      <c r="W47" s="152">
        <v>4</v>
      </c>
      <c r="X47" s="152">
        <v>6</v>
      </c>
      <c r="Y47" s="152">
        <v>0</v>
      </c>
      <c r="Z47" s="152">
        <v>3</v>
      </c>
      <c r="AA47" t="str">
        <f t="shared" si="0"/>
        <v>SF</v>
      </c>
      <c r="AB47" t="str">
        <f t="shared" si="1"/>
        <v>Christian McCaffrey</v>
      </c>
      <c r="AC47" s="244">
        <f t="shared" si="2"/>
        <v>32</v>
      </c>
      <c r="AD47" t="str">
        <f t="shared" si="3"/>
        <v>SF</v>
      </c>
    </row>
    <row r="48" spans="2:30" x14ac:dyDescent="0.3">
      <c r="B48" s="152">
        <v>46</v>
      </c>
      <c r="C48" s="152" t="s">
        <v>652</v>
      </c>
      <c r="D48" s="152" t="s">
        <v>768</v>
      </c>
      <c r="E48" s="152">
        <v>1</v>
      </c>
      <c r="F48" s="152">
        <v>7</v>
      </c>
      <c r="G48" s="152">
        <v>35</v>
      </c>
      <c r="H48" s="152">
        <v>5</v>
      </c>
      <c r="I48" s="152">
        <v>8</v>
      </c>
      <c r="J48" s="152">
        <v>1.1000000000000001</v>
      </c>
      <c r="K48" s="152">
        <v>27</v>
      </c>
      <c r="L48" s="152">
        <v>3.9</v>
      </c>
      <c r="M48" s="256">
        <v>0</v>
      </c>
      <c r="N48" s="256">
        <v>0</v>
      </c>
      <c r="O48" s="256">
        <v>0</v>
      </c>
      <c r="P48" s="152">
        <v>0</v>
      </c>
      <c r="Q48" s="152">
        <v>2</v>
      </c>
      <c r="R48" s="152">
        <v>0</v>
      </c>
      <c r="S48" s="152">
        <v>0</v>
      </c>
      <c r="T48" s="152">
        <v>0</v>
      </c>
      <c r="U48" s="152">
        <v>0</v>
      </c>
      <c r="V48" s="152">
        <v>12</v>
      </c>
      <c r="W48" s="152">
        <v>2</v>
      </c>
      <c r="X48" s="152">
        <v>2</v>
      </c>
      <c r="Y48" s="152">
        <v>0</v>
      </c>
      <c r="Z48" s="152">
        <v>2</v>
      </c>
      <c r="AA48" t="str">
        <f t="shared" si="0"/>
        <v>SF</v>
      </c>
      <c r="AB48" t="str">
        <f t="shared" si="1"/>
        <v>Elijah Mitchell</v>
      </c>
      <c r="AC48" s="244">
        <f t="shared" si="2"/>
        <v>35</v>
      </c>
      <c r="AD48" t="str">
        <f t="shared" si="3"/>
        <v>SF</v>
      </c>
    </row>
    <row r="49" spans="2:30" x14ac:dyDescent="0.3">
      <c r="B49" s="152">
        <v>47</v>
      </c>
      <c r="C49" s="152" t="s">
        <v>991</v>
      </c>
      <c r="D49" s="152" t="s">
        <v>781</v>
      </c>
      <c r="E49" s="152">
        <v>1</v>
      </c>
      <c r="F49" s="152">
        <v>2</v>
      </c>
      <c r="G49" s="152">
        <v>18</v>
      </c>
      <c r="H49" s="152">
        <v>9</v>
      </c>
      <c r="I49" s="152">
        <v>3</v>
      </c>
      <c r="J49" s="152">
        <v>1.5</v>
      </c>
      <c r="K49" s="152">
        <v>15</v>
      </c>
      <c r="L49" s="152">
        <v>7.5</v>
      </c>
      <c r="M49" s="256">
        <v>1</v>
      </c>
      <c r="N49" s="256">
        <v>0</v>
      </c>
      <c r="O49" s="152">
        <v>0</v>
      </c>
      <c r="P49" s="152">
        <v>0</v>
      </c>
      <c r="Q49" s="152">
        <v>1</v>
      </c>
      <c r="R49" s="152">
        <v>0</v>
      </c>
      <c r="S49" s="152">
        <v>0</v>
      </c>
      <c r="T49" s="152">
        <v>0</v>
      </c>
      <c r="U49" s="152">
        <v>0</v>
      </c>
      <c r="V49" s="152">
        <v>16</v>
      </c>
      <c r="W49" s="152">
        <v>1</v>
      </c>
      <c r="X49" s="152">
        <v>1</v>
      </c>
      <c r="Y49" s="152">
        <v>0</v>
      </c>
      <c r="Z49" s="152">
        <v>3</v>
      </c>
      <c r="AA49" t="str">
        <f t="shared" si="0"/>
        <v>CIN</v>
      </c>
      <c r="AB49" t="str">
        <f t="shared" si="1"/>
        <v>Trayveon Williams</v>
      </c>
      <c r="AC49" s="244">
        <f t="shared" si="2"/>
        <v>18</v>
      </c>
      <c r="AD49" t="str">
        <f t="shared" si="3"/>
        <v>CIN</v>
      </c>
    </row>
    <row r="50" spans="2:30" x14ac:dyDescent="0.3">
      <c r="B50" s="152">
        <v>48</v>
      </c>
      <c r="C50" s="152" t="s">
        <v>1643</v>
      </c>
      <c r="D50" s="152" t="s">
        <v>774</v>
      </c>
      <c r="E50" s="152">
        <v>1</v>
      </c>
      <c r="F50" s="152">
        <v>6</v>
      </c>
      <c r="G50" s="152">
        <v>30</v>
      </c>
      <c r="H50" s="152">
        <v>5</v>
      </c>
      <c r="I50" s="152">
        <v>16</v>
      </c>
      <c r="J50" s="152">
        <v>2.7</v>
      </c>
      <c r="K50" s="152">
        <v>14</v>
      </c>
      <c r="L50" s="152">
        <v>2.2999999999999998</v>
      </c>
      <c r="M50" s="256">
        <v>1</v>
      </c>
      <c r="N50" s="256">
        <v>1</v>
      </c>
      <c r="O50" s="152">
        <v>-1</v>
      </c>
      <c r="P50" s="152">
        <v>0</v>
      </c>
      <c r="Q50" s="152">
        <v>1</v>
      </c>
      <c r="R50" s="152">
        <v>0</v>
      </c>
      <c r="S50" s="152">
        <v>0</v>
      </c>
      <c r="T50" s="152">
        <v>0</v>
      </c>
      <c r="U50" s="152">
        <v>0</v>
      </c>
      <c r="V50" s="152">
        <v>14</v>
      </c>
      <c r="W50" s="152">
        <v>2</v>
      </c>
      <c r="X50" s="152">
        <v>2</v>
      </c>
      <c r="Y50" s="152">
        <v>0</v>
      </c>
      <c r="Z50" s="152">
        <v>3</v>
      </c>
      <c r="AA50" t="str">
        <f t="shared" si="0"/>
        <v>PIT</v>
      </c>
      <c r="AB50" t="str">
        <f t="shared" si="1"/>
        <v>Anthony McFarland Jr.</v>
      </c>
      <c r="AC50" s="244">
        <f t="shared" si="2"/>
        <v>30</v>
      </c>
      <c r="AD50" t="str">
        <f t="shared" si="3"/>
        <v>PIT</v>
      </c>
    </row>
    <row r="51" spans="2:30" x14ac:dyDescent="0.3">
      <c r="B51" s="152">
        <v>49</v>
      </c>
      <c r="C51" s="152" t="s">
        <v>506</v>
      </c>
      <c r="D51" s="152" t="s">
        <v>787</v>
      </c>
      <c r="E51" s="152">
        <v>1</v>
      </c>
      <c r="F51" s="152">
        <v>8</v>
      </c>
      <c r="G51" s="152">
        <v>37</v>
      </c>
      <c r="H51" s="152">
        <v>4.5999999999999996</v>
      </c>
      <c r="I51" s="152">
        <v>8</v>
      </c>
      <c r="J51" s="152">
        <v>1</v>
      </c>
      <c r="K51" s="152">
        <v>29</v>
      </c>
      <c r="L51" s="152">
        <v>3.6</v>
      </c>
      <c r="M51" s="256">
        <v>1</v>
      </c>
      <c r="N51" s="256">
        <v>0</v>
      </c>
      <c r="O51" s="152">
        <v>0</v>
      </c>
      <c r="P51" s="152">
        <v>0</v>
      </c>
      <c r="Q51" s="152">
        <v>1</v>
      </c>
      <c r="R51" s="152">
        <v>0</v>
      </c>
      <c r="S51" s="152">
        <v>0</v>
      </c>
      <c r="T51" s="152">
        <v>0</v>
      </c>
      <c r="U51" s="152">
        <v>0</v>
      </c>
      <c r="V51" s="152">
        <v>15</v>
      </c>
      <c r="W51" s="152">
        <v>0</v>
      </c>
      <c r="X51" s="152">
        <v>0</v>
      </c>
      <c r="Y51" s="152">
        <v>0</v>
      </c>
      <c r="Z51" s="152">
        <v>0</v>
      </c>
      <c r="AA51" t="str">
        <f t="shared" si="0"/>
        <v>LAR</v>
      </c>
      <c r="AB51" t="str">
        <f t="shared" si="1"/>
        <v>Cam Akers</v>
      </c>
      <c r="AC51" s="244">
        <f t="shared" si="2"/>
        <v>37</v>
      </c>
      <c r="AD51" t="str">
        <f t="shared" si="3"/>
        <v>LAR</v>
      </c>
    </row>
    <row r="52" spans="2:30" x14ac:dyDescent="0.3">
      <c r="B52" s="152">
        <v>50</v>
      </c>
      <c r="C52" s="152" t="s">
        <v>351</v>
      </c>
      <c r="D52" s="152" t="s">
        <v>779</v>
      </c>
      <c r="E52" s="152">
        <v>1</v>
      </c>
      <c r="F52" s="152">
        <v>6</v>
      </c>
      <c r="G52" s="152">
        <v>21</v>
      </c>
      <c r="H52" s="152">
        <v>3.5</v>
      </c>
      <c r="I52" s="152">
        <v>14</v>
      </c>
      <c r="J52" s="152">
        <v>2.2999999999999998</v>
      </c>
      <c r="K52" s="152">
        <v>7</v>
      </c>
      <c r="L52" s="152">
        <v>1.2</v>
      </c>
      <c r="M52" s="256">
        <v>1</v>
      </c>
      <c r="N52" s="256">
        <v>1</v>
      </c>
      <c r="O52" s="152">
        <v>-1</v>
      </c>
      <c r="P52" s="152">
        <v>0</v>
      </c>
      <c r="Q52" s="152">
        <v>0</v>
      </c>
      <c r="R52" s="152">
        <v>0</v>
      </c>
      <c r="S52" s="152">
        <v>0</v>
      </c>
      <c r="T52" s="152">
        <v>0</v>
      </c>
      <c r="U52" s="152">
        <v>0</v>
      </c>
      <c r="V52" s="152">
        <v>6</v>
      </c>
      <c r="W52" s="152">
        <v>2</v>
      </c>
      <c r="X52" s="152">
        <v>2</v>
      </c>
      <c r="Y52" s="152">
        <v>0</v>
      </c>
      <c r="Z52" s="152">
        <v>2</v>
      </c>
      <c r="AA52" t="str">
        <f t="shared" si="0"/>
        <v>NYJ</v>
      </c>
      <c r="AB52" t="str">
        <f t="shared" si="1"/>
        <v>Michael Carter</v>
      </c>
      <c r="AC52" s="244">
        <f t="shared" si="2"/>
        <v>21</v>
      </c>
      <c r="AD52" t="str">
        <f t="shared" si="3"/>
        <v>NYJ</v>
      </c>
    </row>
    <row r="53" spans="2:30" x14ac:dyDescent="0.3">
      <c r="B53" s="152">
        <v>51</v>
      </c>
      <c r="C53" s="152" t="s">
        <v>1644</v>
      </c>
      <c r="D53" s="152" t="s">
        <v>792</v>
      </c>
      <c r="E53" s="152">
        <v>1</v>
      </c>
      <c r="F53" s="152">
        <v>4</v>
      </c>
      <c r="G53" s="152">
        <v>12</v>
      </c>
      <c r="H53" s="152">
        <v>3</v>
      </c>
      <c r="I53" s="152">
        <v>6</v>
      </c>
      <c r="J53" s="152">
        <v>1.5</v>
      </c>
      <c r="K53" s="152">
        <v>6</v>
      </c>
      <c r="L53" s="152">
        <v>1.5</v>
      </c>
      <c r="M53" s="256">
        <v>0</v>
      </c>
      <c r="N53" s="256">
        <v>0</v>
      </c>
      <c r="O53" s="152">
        <v>0</v>
      </c>
      <c r="P53" s="152">
        <v>0</v>
      </c>
      <c r="Q53" s="152">
        <v>0</v>
      </c>
      <c r="R53" s="152">
        <v>0</v>
      </c>
      <c r="S53" s="152">
        <v>0</v>
      </c>
      <c r="T53" s="152">
        <v>0</v>
      </c>
      <c r="U53" s="152">
        <v>0</v>
      </c>
      <c r="V53" s="152">
        <v>5</v>
      </c>
      <c r="W53" s="152">
        <v>1</v>
      </c>
      <c r="X53" s="152">
        <v>1</v>
      </c>
      <c r="Y53" s="152">
        <v>0</v>
      </c>
      <c r="Z53" s="152">
        <v>3</v>
      </c>
      <c r="AA53" t="str">
        <f t="shared" si="0"/>
        <v>KC</v>
      </c>
      <c r="AB53" t="str">
        <f t="shared" si="1"/>
        <v>Ronald Jones II</v>
      </c>
      <c r="AC53" s="244">
        <f t="shared" si="2"/>
        <v>12</v>
      </c>
      <c r="AD53" t="str">
        <f t="shared" si="3"/>
        <v>KC</v>
      </c>
    </row>
    <row r="54" spans="2:30" x14ac:dyDescent="0.3">
      <c r="B54" s="152">
        <v>52</v>
      </c>
      <c r="C54" s="152" t="s">
        <v>679</v>
      </c>
      <c r="D54" s="152" t="s">
        <v>773</v>
      </c>
      <c r="E54" s="152">
        <v>1</v>
      </c>
      <c r="F54" s="152">
        <v>2</v>
      </c>
      <c r="G54" s="152">
        <v>28</v>
      </c>
      <c r="H54" s="152">
        <v>14</v>
      </c>
      <c r="I54" s="152">
        <v>20</v>
      </c>
      <c r="J54" s="152">
        <v>10</v>
      </c>
      <c r="K54" s="152">
        <v>8</v>
      </c>
      <c r="L54" s="152">
        <v>4</v>
      </c>
      <c r="M54" s="256">
        <v>0</v>
      </c>
      <c r="N54" s="256">
        <v>0</v>
      </c>
      <c r="O54" s="152">
        <v>0</v>
      </c>
      <c r="P54" s="152">
        <v>0</v>
      </c>
      <c r="Q54" s="152">
        <v>2</v>
      </c>
      <c r="R54" s="152">
        <v>0</v>
      </c>
      <c r="S54" s="152">
        <v>0</v>
      </c>
      <c r="T54" s="152">
        <v>0</v>
      </c>
      <c r="U54" s="152">
        <v>0</v>
      </c>
      <c r="V54" s="152">
        <v>17</v>
      </c>
      <c r="W54" s="152">
        <v>0</v>
      </c>
      <c r="X54" s="152">
        <v>0</v>
      </c>
      <c r="Y54" s="152">
        <v>0</v>
      </c>
      <c r="Z54" s="152">
        <v>0</v>
      </c>
      <c r="AA54" t="str">
        <f t="shared" si="0"/>
        <v>LV</v>
      </c>
      <c r="AB54" t="str">
        <f t="shared" si="1"/>
        <v>Zamir White</v>
      </c>
      <c r="AC54" s="244">
        <f t="shared" si="2"/>
        <v>28</v>
      </c>
      <c r="AD54" t="str">
        <f t="shared" si="3"/>
        <v>LV</v>
      </c>
    </row>
    <row r="55" spans="2:30" x14ac:dyDescent="0.3">
      <c r="B55" s="152">
        <v>53</v>
      </c>
      <c r="C55" s="152" t="s">
        <v>438</v>
      </c>
      <c r="D55" s="152" t="s">
        <v>792</v>
      </c>
      <c r="E55" s="152">
        <v>1</v>
      </c>
      <c r="F55" s="152">
        <v>0</v>
      </c>
      <c r="G55" s="152">
        <v>0</v>
      </c>
      <c r="H55" s="152" t="s">
        <v>1257</v>
      </c>
      <c r="I55" s="152">
        <v>0</v>
      </c>
      <c r="J55" s="152">
        <v>0</v>
      </c>
      <c r="K55" s="152">
        <v>0</v>
      </c>
      <c r="L55" s="152">
        <v>0</v>
      </c>
      <c r="M55" s="256">
        <v>0</v>
      </c>
      <c r="N55" s="256">
        <v>0</v>
      </c>
      <c r="O55" s="152">
        <v>0</v>
      </c>
      <c r="P55" s="152">
        <v>0</v>
      </c>
      <c r="Q55" s="152">
        <v>0</v>
      </c>
      <c r="R55" s="152">
        <v>0</v>
      </c>
      <c r="S55" s="152">
        <v>0</v>
      </c>
      <c r="T55" s="152">
        <v>0</v>
      </c>
      <c r="U55" s="152">
        <v>0</v>
      </c>
      <c r="V55" s="152">
        <v>0</v>
      </c>
      <c r="W55" s="152">
        <v>3</v>
      </c>
      <c r="X55" s="152">
        <v>6</v>
      </c>
      <c r="Y55" s="152">
        <v>2</v>
      </c>
      <c r="Z55" s="152">
        <v>16</v>
      </c>
      <c r="AA55" t="str">
        <f t="shared" si="0"/>
        <v>KC</v>
      </c>
      <c r="AB55" t="str">
        <f t="shared" si="1"/>
        <v>Jerick McKinnon</v>
      </c>
      <c r="AC55" s="244">
        <f t="shared" si="2"/>
        <v>0</v>
      </c>
      <c r="AD55" t="str">
        <f t="shared" si="3"/>
        <v>KC</v>
      </c>
    </row>
    <row r="56" spans="2:30" x14ac:dyDescent="0.3">
      <c r="B56" s="152">
        <v>54</v>
      </c>
      <c r="C56" s="152" t="s">
        <v>653</v>
      </c>
      <c r="D56" s="152" t="s">
        <v>768</v>
      </c>
      <c r="E56" s="152">
        <v>1</v>
      </c>
      <c r="F56" s="152">
        <v>5</v>
      </c>
      <c r="G56" s="152">
        <v>25</v>
      </c>
      <c r="H56" s="152">
        <v>5</v>
      </c>
      <c r="I56" s="152">
        <v>11</v>
      </c>
      <c r="J56" s="152">
        <v>2.2000000000000002</v>
      </c>
      <c r="K56" s="152">
        <v>14</v>
      </c>
      <c r="L56" s="152">
        <v>2.8</v>
      </c>
      <c r="M56" s="256">
        <v>0</v>
      </c>
      <c r="N56" s="256">
        <v>0</v>
      </c>
      <c r="O56" s="152">
        <v>0</v>
      </c>
      <c r="P56" s="152">
        <v>0</v>
      </c>
      <c r="Q56" s="152">
        <v>0</v>
      </c>
      <c r="R56" s="152">
        <v>0</v>
      </c>
      <c r="S56" s="152">
        <v>0</v>
      </c>
      <c r="T56" s="152">
        <v>0</v>
      </c>
      <c r="U56" s="152">
        <v>0</v>
      </c>
      <c r="V56" s="152">
        <v>9</v>
      </c>
      <c r="W56" s="152">
        <v>0</v>
      </c>
      <c r="X56" s="152">
        <v>0</v>
      </c>
      <c r="Y56" s="152">
        <v>0</v>
      </c>
      <c r="Z56" s="152">
        <v>0</v>
      </c>
      <c r="AA56" t="str">
        <f t="shared" si="0"/>
        <v>SF</v>
      </c>
      <c r="AB56" t="str">
        <f t="shared" si="1"/>
        <v>Jordan Mason</v>
      </c>
      <c r="AC56" s="244">
        <f t="shared" si="2"/>
        <v>25</v>
      </c>
      <c r="AD56" t="str">
        <f t="shared" si="3"/>
        <v>SF</v>
      </c>
    </row>
    <row r="57" spans="2:30" x14ac:dyDescent="0.3">
      <c r="B57" s="152">
        <v>55</v>
      </c>
      <c r="C57" s="152" t="s">
        <v>610</v>
      </c>
      <c r="D57" s="152" t="s">
        <v>765</v>
      </c>
      <c r="E57" s="152">
        <v>1</v>
      </c>
      <c r="F57" s="152">
        <v>3</v>
      </c>
      <c r="G57" s="152">
        <v>24</v>
      </c>
      <c r="H57" s="152">
        <v>8</v>
      </c>
      <c r="I57" s="152">
        <v>19</v>
      </c>
      <c r="J57" s="152">
        <v>6.3</v>
      </c>
      <c r="K57" s="152">
        <v>5</v>
      </c>
      <c r="L57" s="152">
        <v>1.7</v>
      </c>
      <c r="M57" s="256">
        <v>0</v>
      </c>
      <c r="N57" s="256">
        <v>0</v>
      </c>
      <c r="O57" s="152">
        <v>0</v>
      </c>
      <c r="P57" s="152">
        <v>0</v>
      </c>
      <c r="Q57" s="152">
        <v>1</v>
      </c>
      <c r="R57" s="152">
        <v>0</v>
      </c>
      <c r="S57" s="152">
        <v>0</v>
      </c>
      <c r="T57" s="152">
        <v>0</v>
      </c>
      <c r="U57" s="152">
        <v>0</v>
      </c>
      <c r="V57" s="152">
        <v>19</v>
      </c>
      <c r="W57" s="152">
        <v>0</v>
      </c>
      <c r="X57" s="152">
        <v>0</v>
      </c>
      <c r="Y57" s="152">
        <v>0</v>
      </c>
      <c r="Z57" s="152">
        <v>0</v>
      </c>
      <c r="AA57" t="str">
        <f t="shared" si="0"/>
        <v>PHI</v>
      </c>
      <c r="AB57" t="str">
        <f t="shared" si="1"/>
        <v>Boston Scott</v>
      </c>
      <c r="AC57" s="244">
        <f t="shared" si="2"/>
        <v>24</v>
      </c>
      <c r="AD57" t="str">
        <f t="shared" si="3"/>
        <v>PHI</v>
      </c>
    </row>
    <row r="58" spans="2:30" x14ac:dyDescent="0.3">
      <c r="B58" s="152">
        <v>56</v>
      </c>
      <c r="C58" s="152" t="s">
        <v>651</v>
      </c>
      <c r="D58" s="152" t="s">
        <v>775</v>
      </c>
      <c r="E58" s="152">
        <v>1</v>
      </c>
      <c r="F58" s="152">
        <v>4</v>
      </c>
      <c r="G58" s="152">
        <v>22</v>
      </c>
      <c r="H58" s="152">
        <v>5.5</v>
      </c>
      <c r="I58" s="152">
        <v>11</v>
      </c>
      <c r="J58" s="152">
        <v>2.8</v>
      </c>
      <c r="K58" s="152">
        <v>11</v>
      </c>
      <c r="L58" s="152">
        <v>2.8</v>
      </c>
      <c r="M58" s="256">
        <v>0</v>
      </c>
      <c r="N58" s="256">
        <v>0</v>
      </c>
      <c r="O58" s="152">
        <v>0</v>
      </c>
      <c r="P58" s="152">
        <v>0</v>
      </c>
      <c r="Q58" s="152">
        <v>0</v>
      </c>
      <c r="R58" s="152">
        <v>0</v>
      </c>
      <c r="S58" s="152">
        <v>0</v>
      </c>
      <c r="T58" s="152">
        <v>0</v>
      </c>
      <c r="U58" s="152">
        <v>0</v>
      </c>
      <c r="V58" s="152">
        <v>9</v>
      </c>
      <c r="W58" s="152">
        <v>0</v>
      </c>
      <c r="X58" s="152">
        <v>0</v>
      </c>
      <c r="Y58" s="152">
        <v>0</v>
      </c>
      <c r="Z58" s="152">
        <v>0</v>
      </c>
      <c r="AA58" t="str">
        <f t="shared" si="0"/>
        <v>WAS</v>
      </c>
      <c r="AB58" t="str">
        <f t="shared" si="1"/>
        <v>Jonathan Williams</v>
      </c>
      <c r="AC58" s="244">
        <f t="shared" si="2"/>
        <v>22</v>
      </c>
      <c r="AD58" t="str">
        <f t="shared" si="3"/>
        <v>WAS</v>
      </c>
    </row>
    <row r="59" spans="2:30" x14ac:dyDescent="0.3">
      <c r="B59" s="152">
        <v>57</v>
      </c>
      <c r="C59" s="152" t="s">
        <v>385</v>
      </c>
      <c r="D59" s="152" t="s">
        <v>780</v>
      </c>
      <c r="E59" s="152">
        <v>1</v>
      </c>
      <c r="F59" s="152">
        <v>5</v>
      </c>
      <c r="G59" s="152">
        <v>15</v>
      </c>
      <c r="H59" s="152">
        <v>3</v>
      </c>
      <c r="I59" s="152">
        <v>10</v>
      </c>
      <c r="J59" s="152">
        <v>2</v>
      </c>
      <c r="K59" s="152">
        <v>5</v>
      </c>
      <c r="L59" s="152">
        <v>1</v>
      </c>
      <c r="M59" s="256">
        <v>0</v>
      </c>
      <c r="N59" s="256">
        <v>0</v>
      </c>
      <c r="O59" s="152">
        <v>0</v>
      </c>
      <c r="P59" s="152">
        <v>0</v>
      </c>
      <c r="Q59" s="152">
        <v>0</v>
      </c>
      <c r="R59" s="152">
        <v>0</v>
      </c>
      <c r="S59" s="152">
        <v>0</v>
      </c>
      <c r="T59" s="152">
        <v>0</v>
      </c>
      <c r="U59" s="152">
        <v>0</v>
      </c>
      <c r="V59" s="152">
        <v>9</v>
      </c>
      <c r="W59" s="152">
        <v>1</v>
      </c>
      <c r="X59" s="152">
        <v>2</v>
      </c>
      <c r="Y59" s="152">
        <v>1</v>
      </c>
      <c r="Z59" s="152">
        <v>0</v>
      </c>
      <c r="AA59" t="str">
        <f t="shared" si="0"/>
        <v>CLE</v>
      </c>
      <c r="AB59" t="str">
        <f t="shared" si="1"/>
        <v>Kareem Hunt</v>
      </c>
      <c r="AC59" s="244">
        <f t="shared" si="2"/>
        <v>15</v>
      </c>
      <c r="AD59" t="str">
        <f t="shared" si="3"/>
        <v>CLE</v>
      </c>
    </row>
    <row r="60" spans="2:30" x14ac:dyDescent="0.3">
      <c r="B60" s="152">
        <v>58</v>
      </c>
      <c r="C60" s="152" t="s">
        <v>528</v>
      </c>
      <c r="D60" s="152" t="s">
        <v>791</v>
      </c>
      <c r="E60" s="152">
        <v>1</v>
      </c>
      <c r="F60" s="152">
        <v>6</v>
      </c>
      <c r="G60" s="152">
        <v>17</v>
      </c>
      <c r="H60" s="152">
        <v>2.8</v>
      </c>
      <c r="I60" s="152">
        <v>12</v>
      </c>
      <c r="J60" s="152">
        <v>2</v>
      </c>
      <c r="K60" s="152">
        <v>5</v>
      </c>
      <c r="L60" s="152">
        <v>0.8</v>
      </c>
      <c r="M60" s="256">
        <v>0</v>
      </c>
      <c r="N60" s="256">
        <v>1</v>
      </c>
      <c r="O60" s="152">
        <v>-2</v>
      </c>
      <c r="P60" s="152">
        <v>0</v>
      </c>
      <c r="Q60" s="152">
        <v>1</v>
      </c>
      <c r="R60" s="152">
        <v>0</v>
      </c>
      <c r="S60" s="152">
        <v>0</v>
      </c>
      <c r="T60" s="152">
        <v>0</v>
      </c>
      <c r="U60" s="152">
        <v>0</v>
      </c>
      <c r="V60" s="152">
        <v>10</v>
      </c>
      <c r="W60" s="152">
        <v>1</v>
      </c>
      <c r="X60" s="152">
        <v>1</v>
      </c>
      <c r="Y60" s="152">
        <v>0</v>
      </c>
      <c r="Z60" s="152">
        <v>0</v>
      </c>
      <c r="AA60" t="str">
        <f t="shared" si="0"/>
        <v>MIA</v>
      </c>
      <c r="AB60" t="str">
        <f t="shared" si="1"/>
        <v>Myles Gaskin</v>
      </c>
      <c r="AC60" s="244">
        <f t="shared" si="2"/>
        <v>17</v>
      </c>
      <c r="AD60" t="str">
        <f t="shared" si="3"/>
        <v>MIA</v>
      </c>
    </row>
    <row r="61" spans="2:30" x14ac:dyDescent="0.3">
      <c r="B61" s="152">
        <v>59</v>
      </c>
      <c r="C61" s="152" t="s">
        <v>446</v>
      </c>
      <c r="D61" s="152" t="s">
        <v>777</v>
      </c>
      <c r="E61" s="152">
        <v>1</v>
      </c>
      <c r="F61" s="152">
        <v>2</v>
      </c>
      <c r="G61" s="152">
        <v>4</v>
      </c>
      <c r="H61" s="152">
        <v>2</v>
      </c>
      <c r="I61" s="152">
        <v>2</v>
      </c>
      <c r="J61" s="152">
        <v>1</v>
      </c>
      <c r="K61" s="152">
        <v>2</v>
      </c>
      <c r="L61" s="152">
        <v>1</v>
      </c>
      <c r="M61" s="256">
        <v>0</v>
      </c>
      <c r="N61" s="256">
        <v>0</v>
      </c>
      <c r="O61" s="152">
        <v>0</v>
      </c>
      <c r="P61" s="152">
        <v>0</v>
      </c>
      <c r="Q61" s="152">
        <v>0</v>
      </c>
      <c r="R61" s="152">
        <v>0</v>
      </c>
      <c r="S61" s="152">
        <v>0</v>
      </c>
      <c r="T61" s="152">
        <v>0</v>
      </c>
      <c r="U61" s="152">
        <v>0</v>
      </c>
      <c r="V61" s="152">
        <v>4</v>
      </c>
      <c r="W61" s="152">
        <v>2</v>
      </c>
      <c r="X61" s="152">
        <v>3</v>
      </c>
      <c r="Y61" s="152">
        <v>0</v>
      </c>
      <c r="Z61" s="152">
        <v>3</v>
      </c>
      <c r="AA61" t="str">
        <f t="shared" si="0"/>
        <v>LAC</v>
      </c>
      <c r="AB61" t="str">
        <f t="shared" si="1"/>
        <v>Joshua Kelley</v>
      </c>
      <c r="AC61" s="244">
        <f t="shared" si="2"/>
        <v>4</v>
      </c>
      <c r="AD61" t="str">
        <f t="shared" si="3"/>
        <v>LAC</v>
      </c>
    </row>
    <row r="62" spans="2:30" x14ac:dyDescent="0.3">
      <c r="B62" s="152">
        <v>60</v>
      </c>
      <c r="C62" s="152" t="s">
        <v>406</v>
      </c>
      <c r="D62" s="152" t="s">
        <v>776</v>
      </c>
      <c r="E62" s="152">
        <v>1</v>
      </c>
      <c r="F62" s="152">
        <v>2</v>
      </c>
      <c r="G62" s="152">
        <v>16</v>
      </c>
      <c r="H62" s="152">
        <v>8</v>
      </c>
      <c r="I62" s="152">
        <v>15</v>
      </c>
      <c r="J62" s="152">
        <v>7.5</v>
      </c>
      <c r="K62" s="152">
        <v>1</v>
      </c>
      <c r="L62" s="152">
        <v>0.5</v>
      </c>
      <c r="M62" s="256">
        <v>0</v>
      </c>
      <c r="N62" s="256">
        <v>0</v>
      </c>
      <c r="O62" s="152">
        <v>0</v>
      </c>
      <c r="P62" s="152">
        <v>0</v>
      </c>
      <c r="Q62" s="152">
        <v>1</v>
      </c>
      <c r="R62" s="152">
        <v>0</v>
      </c>
      <c r="S62" s="152">
        <v>0</v>
      </c>
      <c r="T62" s="152">
        <v>0</v>
      </c>
      <c r="U62" s="152">
        <v>0</v>
      </c>
      <c r="V62" s="152">
        <v>11</v>
      </c>
      <c r="W62" s="152">
        <v>3</v>
      </c>
      <c r="X62" s="152">
        <v>3</v>
      </c>
      <c r="Y62" s="152">
        <v>1</v>
      </c>
      <c r="Z62" s="152">
        <v>0</v>
      </c>
      <c r="AA62" t="str">
        <f t="shared" si="0"/>
        <v>TEN</v>
      </c>
      <c r="AB62" t="str">
        <f t="shared" si="1"/>
        <v>Dontrell Hilliard</v>
      </c>
      <c r="AC62" s="244">
        <f t="shared" si="2"/>
        <v>16</v>
      </c>
      <c r="AD62" t="str">
        <f t="shared" si="3"/>
        <v>TEN</v>
      </c>
    </row>
    <row r="63" spans="2:30" x14ac:dyDescent="0.3">
      <c r="B63" s="152">
        <v>61</v>
      </c>
      <c r="C63" s="152" t="s">
        <v>566</v>
      </c>
      <c r="D63" s="152" t="s">
        <v>763</v>
      </c>
      <c r="E63" s="152">
        <v>1</v>
      </c>
      <c r="F63" s="152">
        <v>4</v>
      </c>
      <c r="G63" s="152">
        <v>4</v>
      </c>
      <c r="H63" s="152">
        <v>1</v>
      </c>
      <c r="I63" s="152">
        <v>-7</v>
      </c>
      <c r="J63" s="152">
        <v>-1.8</v>
      </c>
      <c r="K63" s="152">
        <v>11</v>
      </c>
      <c r="L63" s="152">
        <v>2.8</v>
      </c>
      <c r="M63" s="256">
        <v>1</v>
      </c>
      <c r="N63" s="256">
        <v>2</v>
      </c>
      <c r="O63" s="152">
        <v>-9</v>
      </c>
      <c r="P63" s="152">
        <v>0</v>
      </c>
      <c r="Q63" s="152">
        <v>1</v>
      </c>
      <c r="R63" s="152">
        <v>0</v>
      </c>
      <c r="S63" s="152">
        <v>0</v>
      </c>
      <c r="T63" s="152">
        <v>0</v>
      </c>
      <c r="U63" s="152">
        <v>0</v>
      </c>
      <c r="V63" s="152">
        <v>11</v>
      </c>
      <c r="W63" s="152">
        <v>1</v>
      </c>
      <c r="X63" s="152">
        <v>2</v>
      </c>
      <c r="Y63" s="152">
        <v>0</v>
      </c>
      <c r="Z63" s="152">
        <v>1</v>
      </c>
      <c r="AA63" t="str">
        <f t="shared" si="0"/>
        <v>DET</v>
      </c>
      <c r="AB63" t="str">
        <f t="shared" si="1"/>
        <v>Justin Jackson</v>
      </c>
      <c r="AC63" s="244">
        <f t="shared" si="2"/>
        <v>4</v>
      </c>
      <c r="AD63" t="str">
        <f t="shared" si="3"/>
        <v>DET</v>
      </c>
    </row>
    <row r="64" spans="2:30" x14ac:dyDescent="0.3">
      <c r="B64" s="152">
        <v>62</v>
      </c>
      <c r="C64" s="152" t="s">
        <v>474</v>
      </c>
      <c r="D64" s="152" t="s">
        <v>770</v>
      </c>
      <c r="E64" s="152">
        <v>1</v>
      </c>
      <c r="F64" s="152">
        <v>2</v>
      </c>
      <c r="G64" s="152">
        <v>4</v>
      </c>
      <c r="H64" s="152">
        <v>2</v>
      </c>
      <c r="I64" s="152">
        <v>0</v>
      </c>
      <c r="J64" s="152">
        <v>0</v>
      </c>
      <c r="K64" s="152">
        <v>0</v>
      </c>
      <c r="L64" s="152">
        <v>0</v>
      </c>
      <c r="M64" s="256">
        <v>0</v>
      </c>
      <c r="N64" s="256">
        <v>1</v>
      </c>
      <c r="O64" s="152">
        <v>-1</v>
      </c>
      <c r="P64" s="152">
        <v>0</v>
      </c>
      <c r="Q64" s="152">
        <v>0</v>
      </c>
      <c r="R64" s="152">
        <v>0</v>
      </c>
      <c r="S64" s="152">
        <v>0</v>
      </c>
      <c r="T64" s="152">
        <v>0</v>
      </c>
      <c r="U64" s="152">
        <v>0</v>
      </c>
      <c r="V64" s="152">
        <v>5</v>
      </c>
      <c r="W64" s="152">
        <v>2</v>
      </c>
      <c r="X64" s="152">
        <v>5</v>
      </c>
      <c r="Y64" s="152">
        <v>0</v>
      </c>
      <c r="Z64" s="152">
        <v>0</v>
      </c>
      <c r="AA64" t="str">
        <f t="shared" si="0"/>
        <v>BUF</v>
      </c>
      <c r="AB64" t="str">
        <f t="shared" si="1"/>
        <v>James Cook</v>
      </c>
      <c r="AC64" s="244">
        <f t="shared" si="2"/>
        <v>4</v>
      </c>
      <c r="AD64" t="str">
        <f t="shared" si="3"/>
        <v>BUF</v>
      </c>
    </row>
    <row r="65" spans="2:30" x14ac:dyDescent="0.3">
      <c r="B65" s="152">
        <v>63</v>
      </c>
      <c r="C65" s="152" t="s">
        <v>393</v>
      </c>
      <c r="D65" s="152" t="s">
        <v>793</v>
      </c>
      <c r="E65" s="152">
        <v>1</v>
      </c>
      <c r="F65" s="152">
        <v>5</v>
      </c>
      <c r="G65" s="152">
        <v>8</v>
      </c>
      <c r="H65" s="152">
        <v>1.6</v>
      </c>
      <c r="I65" s="152">
        <v>5</v>
      </c>
      <c r="J65" s="152">
        <v>1</v>
      </c>
      <c r="K65" s="152">
        <v>3</v>
      </c>
      <c r="L65" s="152">
        <v>0.6</v>
      </c>
      <c r="M65" s="256">
        <v>1</v>
      </c>
      <c r="N65" s="256">
        <v>1</v>
      </c>
      <c r="O65" s="152">
        <v>-1</v>
      </c>
      <c r="P65" s="152">
        <v>0</v>
      </c>
      <c r="Q65" s="152">
        <v>0</v>
      </c>
      <c r="R65" s="152">
        <v>0</v>
      </c>
      <c r="S65" s="152">
        <v>0</v>
      </c>
      <c r="T65" s="152">
        <v>0</v>
      </c>
      <c r="U65" s="152">
        <v>0</v>
      </c>
      <c r="V65" s="152">
        <v>4</v>
      </c>
      <c r="W65" s="152">
        <v>3</v>
      </c>
      <c r="X65" s="152">
        <v>6</v>
      </c>
      <c r="Y65" s="152">
        <v>0</v>
      </c>
      <c r="Z65" s="152">
        <v>2</v>
      </c>
      <c r="AA65" t="str">
        <f t="shared" si="0"/>
        <v>HOU</v>
      </c>
      <c r="AB65" t="str">
        <f t="shared" si="1"/>
        <v>Dameon Pierce</v>
      </c>
      <c r="AC65" s="244">
        <f t="shared" si="2"/>
        <v>8</v>
      </c>
      <c r="AD65" t="str">
        <f t="shared" si="3"/>
        <v>HOU</v>
      </c>
    </row>
    <row r="66" spans="2:30" x14ac:dyDescent="0.3">
      <c r="B66" s="152">
        <v>64</v>
      </c>
      <c r="C66" s="152" t="s">
        <v>441</v>
      </c>
      <c r="D66" s="152" t="s">
        <v>784</v>
      </c>
      <c r="E66" s="152">
        <v>1</v>
      </c>
      <c r="F66" s="152">
        <v>5</v>
      </c>
      <c r="G66" s="152">
        <v>16</v>
      </c>
      <c r="H66" s="152">
        <v>3.2</v>
      </c>
      <c r="I66" s="152">
        <v>12</v>
      </c>
      <c r="J66" s="152">
        <v>2.4</v>
      </c>
      <c r="K66" s="152">
        <v>4</v>
      </c>
      <c r="L66" s="152">
        <v>0.8</v>
      </c>
      <c r="M66" s="256">
        <v>0</v>
      </c>
      <c r="N66" s="256">
        <v>0</v>
      </c>
      <c r="O66" s="152">
        <v>0</v>
      </c>
      <c r="P66" s="152">
        <v>0</v>
      </c>
      <c r="Q66" s="152">
        <v>0</v>
      </c>
      <c r="R66" s="152">
        <v>0</v>
      </c>
      <c r="S66" s="152">
        <v>0</v>
      </c>
      <c r="T66" s="152">
        <v>0</v>
      </c>
      <c r="U66" s="152">
        <v>0</v>
      </c>
      <c r="V66" s="152">
        <v>7</v>
      </c>
      <c r="W66" s="152">
        <v>0</v>
      </c>
      <c r="X66" s="152">
        <v>0</v>
      </c>
      <c r="Y66" s="152">
        <v>0</v>
      </c>
      <c r="Z66" s="152">
        <v>0</v>
      </c>
      <c r="AA66" t="str">
        <f t="shared" si="0"/>
        <v>NE</v>
      </c>
      <c r="AB66" t="str">
        <f t="shared" si="1"/>
        <v>Damien Harris</v>
      </c>
      <c r="AC66" s="244">
        <f t="shared" si="2"/>
        <v>16</v>
      </c>
      <c r="AD66" t="str">
        <f t="shared" si="3"/>
        <v>NE</v>
      </c>
    </row>
    <row r="67" spans="2:30" x14ac:dyDescent="0.3">
      <c r="B67" s="152">
        <v>65</v>
      </c>
      <c r="C67" s="152" t="s">
        <v>698</v>
      </c>
      <c r="D67" s="152" t="s">
        <v>794</v>
      </c>
      <c r="E67" s="152">
        <v>1</v>
      </c>
      <c r="F67" s="152">
        <v>4</v>
      </c>
      <c r="G67" s="152">
        <v>15</v>
      </c>
      <c r="H67" s="152">
        <v>3.8</v>
      </c>
      <c r="I67" s="152">
        <v>10</v>
      </c>
      <c r="J67" s="152">
        <v>2.5</v>
      </c>
      <c r="K67" s="152">
        <v>5</v>
      </c>
      <c r="L67" s="152">
        <v>1.3</v>
      </c>
      <c r="M67" s="256">
        <v>0</v>
      </c>
      <c r="N67" s="256">
        <v>0</v>
      </c>
      <c r="O67" s="152">
        <v>0</v>
      </c>
      <c r="P67" s="152">
        <v>0</v>
      </c>
      <c r="Q67" s="152">
        <v>0</v>
      </c>
      <c r="R67" s="152">
        <v>0</v>
      </c>
      <c r="S67" s="152">
        <v>0</v>
      </c>
      <c r="T67" s="152">
        <v>0</v>
      </c>
      <c r="U67" s="152">
        <v>0</v>
      </c>
      <c r="V67" s="152">
        <v>6</v>
      </c>
      <c r="W67" s="152">
        <v>0</v>
      </c>
      <c r="X67" s="152">
        <v>0</v>
      </c>
      <c r="Y67" s="152">
        <v>0</v>
      </c>
      <c r="Z67" s="152">
        <v>0</v>
      </c>
      <c r="AA67" t="str">
        <f t="shared" si="0"/>
        <v>TB</v>
      </c>
      <c r="AB67" t="str">
        <f t="shared" si="1"/>
        <v>Ke'Shawn Vaughn</v>
      </c>
      <c r="AC67" s="244">
        <f t="shared" si="2"/>
        <v>15</v>
      </c>
      <c r="AD67" t="str">
        <f t="shared" si="3"/>
        <v>TB</v>
      </c>
    </row>
    <row r="68" spans="2:30" x14ac:dyDescent="0.3">
      <c r="B68" s="152">
        <v>66</v>
      </c>
      <c r="C68" s="152" t="s">
        <v>563</v>
      </c>
      <c r="D68" s="152" t="s">
        <v>767</v>
      </c>
      <c r="E68" s="152">
        <v>1</v>
      </c>
      <c r="F68" s="152">
        <v>1</v>
      </c>
      <c r="G68" s="152">
        <v>2</v>
      </c>
      <c r="H68" s="152">
        <v>2</v>
      </c>
      <c r="I68" s="152">
        <v>0</v>
      </c>
      <c r="J68" s="152">
        <v>0</v>
      </c>
      <c r="K68" s="152">
        <v>2</v>
      </c>
      <c r="L68" s="152">
        <v>2</v>
      </c>
      <c r="M68" s="256">
        <v>0</v>
      </c>
      <c r="N68" s="256">
        <v>0</v>
      </c>
      <c r="O68" s="152">
        <v>0</v>
      </c>
      <c r="P68" s="152">
        <v>0</v>
      </c>
      <c r="Q68" s="152">
        <v>0</v>
      </c>
      <c r="R68" s="152">
        <v>0</v>
      </c>
      <c r="S68" s="152">
        <v>0</v>
      </c>
      <c r="T68" s="152">
        <v>0</v>
      </c>
      <c r="U68" s="152">
        <v>0</v>
      </c>
      <c r="V68" s="152">
        <v>2</v>
      </c>
      <c r="W68" s="152">
        <v>2</v>
      </c>
      <c r="X68" s="152">
        <v>2</v>
      </c>
      <c r="Y68" s="152">
        <v>0</v>
      </c>
      <c r="Z68" s="152">
        <v>0</v>
      </c>
      <c r="AA68" t="str">
        <f t="shared" ref="AA68:AA131" si="4">TRIM(D68)</f>
        <v>SEA</v>
      </c>
      <c r="AB68" t="str">
        <f t="shared" ref="AB68:AB131" si="5">TRIM(C68)</f>
        <v>DeeJay Dallas</v>
      </c>
      <c r="AC68" s="244">
        <f t="shared" ref="AC68:AC131" si="6">IFERROR(G68/E68,"")</f>
        <v>2</v>
      </c>
      <c r="AD68" t="str">
        <f t="shared" ref="AD68:AD131" si="7">AA68</f>
        <v>SEA</v>
      </c>
    </row>
    <row r="69" spans="2:30" x14ac:dyDescent="0.3">
      <c r="B69" s="152">
        <v>67</v>
      </c>
      <c r="C69" s="152" t="s">
        <v>559</v>
      </c>
      <c r="D69" s="152" t="s">
        <v>783</v>
      </c>
      <c r="E69" s="152">
        <v>1</v>
      </c>
      <c r="F69" s="152">
        <v>2</v>
      </c>
      <c r="G69" s="152">
        <v>6</v>
      </c>
      <c r="H69" s="152">
        <v>3</v>
      </c>
      <c r="I69" s="152">
        <v>3</v>
      </c>
      <c r="J69" s="152">
        <v>1.5</v>
      </c>
      <c r="K69" s="152">
        <v>3</v>
      </c>
      <c r="L69" s="152">
        <v>1.5</v>
      </c>
      <c r="M69" s="256">
        <v>0</v>
      </c>
      <c r="N69" s="256">
        <v>0</v>
      </c>
      <c r="O69" s="152">
        <v>0</v>
      </c>
      <c r="P69" s="152">
        <v>0</v>
      </c>
      <c r="Q69" s="152">
        <v>0</v>
      </c>
      <c r="R69" s="152">
        <v>0</v>
      </c>
      <c r="S69" s="152">
        <v>0</v>
      </c>
      <c r="T69" s="152">
        <v>0</v>
      </c>
      <c r="U69" s="152">
        <v>0</v>
      </c>
      <c r="V69" s="152">
        <v>5</v>
      </c>
      <c r="W69" s="152">
        <v>1</v>
      </c>
      <c r="X69" s="152">
        <v>1</v>
      </c>
      <c r="Y69" s="152">
        <v>0</v>
      </c>
      <c r="Z69" s="152">
        <v>0</v>
      </c>
      <c r="AA69" t="str">
        <f t="shared" si="4"/>
        <v>NYG</v>
      </c>
      <c r="AB69" t="str">
        <f t="shared" si="5"/>
        <v>Matt Breida</v>
      </c>
      <c r="AC69" s="244">
        <f t="shared" si="6"/>
        <v>6</v>
      </c>
      <c r="AD69" t="str">
        <f t="shared" si="7"/>
        <v>NYG</v>
      </c>
    </row>
    <row r="70" spans="2:30" x14ac:dyDescent="0.3">
      <c r="B70" s="152">
        <v>68</v>
      </c>
      <c r="C70" s="152" t="s">
        <v>508</v>
      </c>
      <c r="D70" s="152" t="s">
        <v>769</v>
      </c>
      <c r="E70" s="152">
        <v>1</v>
      </c>
      <c r="F70" s="152">
        <v>0</v>
      </c>
      <c r="G70" s="152">
        <v>0</v>
      </c>
      <c r="H70" s="152" t="s">
        <v>1257</v>
      </c>
      <c r="I70" s="152">
        <v>0</v>
      </c>
      <c r="J70" s="152">
        <v>0</v>
      </c>
      <c r="K70" s="152">
        <v>0</v>
      </c>
      <c r="L70" s="152">
        <v>0</v>
      </c>
      <c r="M70" s="256">
        <v>0</v>
      </c>
      <c r="N70" s="256">
        <v>0</v>
      </c>
      <c r="O70" s="152">
        <v>0</v>
      </c>
      <c r="P70" s="152">
        <v>0</v>
      </c>
      <c r="Q70" s="152">
        <v>0</v>
      </c>
      <c r="R70" s="152">
        <v>0</v>
      </c>
      <c r="S70" s="152">
        <v>0</v>
      </c>
      <c r="T70" s="152">
        <v>0</v>
      </c>
      <c r="U70" s="152">
        <v>0</v>
      </c>
      <c r="V70" s="152">
        <v>0</v>
      </c>
      <c r="W70" s="152">
        <v>2</v>
      </c>
      <c r="X70" s="152">
        <v>3</v>
      </c>
      <c r="Y70" s="152">
        <v>0</v>
      </c>
      <c r="Z70" s="152">
        <v>8</v>
      </c>
      <c r="AA70" t="str">
        <f t="shared" si="4"/>
        <v>BAL</v>
      </c>
      <c r="AB70" t="str">
        <f t="shared" si="5"/>
        <v>Patrick Ricard</v>
      </c>
      <c r="AC70" s="244">
        <f t="shared" si="6"/>
        <v>0</v>
      </c>
      <c r="AD70" t="str">
        <f t="shared" si="7"/>
        <v>BAL</v>
      </c>
    </row>
    <row r="71" spans="2:30" x14ac:dyDescent="0.3">
      <c r="B71" s="152">
        <v>69</v>
      </c>
      <c r="C71" s="152" t="s">
        <v>677</v>
      </c>
      <c r="D71" s="152" t="s">
        <v>764</v>
      </c>
      <c r="E71" s="152">
        <v>1</v>
      </c>
      <c r="F71" s="152">
        <v>1</v>
      </c>
      <c r="G71" s="152">
        <v>12</v>
      </c>
      <c r="H71" s="152">
        <v>12</v>
      </c>
      <c r="I71" s="152">
        <v>0</v>
      </c>
      <c r="J71" s="152">
        <v>0</v>
      </c>
      <c r="K71" s="152">
        <v>0</v>
      </c>
      <c r="L71" s="152">
        <v>0</v>
      </c>
      <c r="M71" s="256">
        <v>0</v>
      </c>
      <c r="N71" s="256">
        <v>0</v>
      </c>
      <c r="O71" s="152">
        <v>0</v>
      </c>
      <c r="P71" s="152">
        <v>0</v>
      </c>
      <c r="Q71" s="152">
        <v>1</v>
      </c>
      <c r="R71" s="152">
        <v>0</v>
      </c>
      <c r="S71" s="152">
        <v>0</v>
      </c>
      <c r="T71" s="152">
        <v>0</v>
      </c>
      <c r="U71" s="152">
        <v>0</v>
      </c>
      <c r="V71" s="152">
        <v>12</v>
      </c>
      <c r="W71" s="152">
        <v>1</v>
      </c>
      <c r="X71" s="152">
        <v>1</v>
      </c>
      <c r="Y71" s="152">
        <v>0</v>
      </c>
      <c r="Z71" s="152">
        <v>0</v>
      </c>
      <c r="AA71" t="str">
        <f t="shared" si="4"/>
        <v>ATL</v>
      </c>
      <c r="AB71" t="str">
        <f t="shared" si="5"/>
        <v>Caleb Huntley</v>
      </c>
      <c r="AC71" s="244">
        <f t="shared" si="6"/>
        <v>12</v>
      </c>
      <c r="AD71" t="str">
        <f t="shared" si="7"/>
        <v>ATL</v>
      </c>
    </row>
    <row r="72" spans="2:30" x14ac:dyDescent="0.3">
      <c r="B72" s="152">
        <v>70</v>
      </c>
      <c r="C72" s="152" t="s">
        <v>681</v>
      </c>
      <c r="D72" s="152" t="s">
        <v>771</v>
      </c>
      <c r="E72" s="152">
        <v>1</v>
      </c>
      <c r="F72" s="152">
        <v>2</v>
      </c>
      <c r="G72" s="152">
        <v>7</v>
      </c>
      <c r="H72" s="152">
        <v>3.5</v>
      </c>
      <c r="I72" s="152">
        <v>3</v>
      </c>
      <c r="J72" s="152">
        <v>1.5</v>
      </c>
      <c r="K72" s="152">
        <v>4</v>
      </c>
      <c r="L72" s="152">
        <v>2</v>
      </c>
      <c r="M72" s="256">
        <v>1</v>
      </c>
      <c r="N72" s="256">
        <v>0</v>
      </c>
      <c r="O72" s="152">
        <v>0</v>
      </c>
      <c r="P72" s="152">
        <v>0</v>
      </c>
      <c r="Q72" s="152">
        <v>0</v>
      </c>
      <c r="R72" s="152">
        <v>0</v>
      </c>
      <c r="S72" s="152">
        <v>0</v>
      </c>
      <c r="T72" s="152">
        <v>0</v>
      </c>
      <c r="U72" s="152">
        <v>0</v>
      </c>
      <c r="V72" s="152">
        <v>7</v>
      </c>
      <c r="W72" s="152">
        <v>1</v>
      </c>
      <c r="X72" s="152">
        <v>1</v>
      </c>
      <c r="Y72" s="152">
        <v>0</v>
      </c>
      <c r="Z72" s="152">
        <v>0</v>
      </c>
      <c r="AA72" t="str">
        <f t="shared" si="4"/>
        <v>DEN</v>
      </c>
      <c r="AB72" t="str">
        <f t="shared" si="5"/>
        <v>Marlon Mack</v>
      </c>
      <c r="AC72" s="244">
        <f t="shared" si="6"/>
        <v>7</v>
      </c>
      <c r="AD72" t="str">
        <f t="shared" si="7"/>
        <v>DEN</v>
      </c>
    </row>
    <row r="73" spans="2:30" x14ac:dyDescent="0.3">
      <c r="B73" s="152">
        <v>71</v>
      </c>
      <c r="C73" s="152" t="s">
        <v>434</v>
      </c>
      <c r="D73" s="152" t="s">
        <v>782</v>
      </c>
      <c r="E73" s="152">
        <v>1</v>
      </c>
      <c r="F73" s="152">
        <v>3</v>
      </c>
      <c r="G73" s="152">
        <v>11</v>
      </c>
      <c r="H73" s="152">
        <v>3.7</v>
      </c>
      <c r="I73" s="152">
        <v>9</v>
      </c>
      <c r="J73" s="152">
        <v>3</v>
      </c>
      <c r="K73" s="152">
        <v>2</v>
      </c>
      <c r="L73" s="152">
        <v>0.7</v>
      </c>
      <c r="M73" s="256">
        <v>0</v>
      </c>
      <c r="N73" s="256">
        <v>1</v>
      </c>
      <c r="O73" s="152">
        <v>-1</v>
      </c>
      <c r="P73" s="152">
        <v>0</v>
      </c>
      <c r="Q73" s="152">
        <v>0</v>
      </c>
      <c r="R73" s="152">
        <v>0</v>
      </c>
      <c r="S73" s="152">
        <v>0</v>
      </c>
      <c r="T73" s="152">
        <v>0</v>
      </c>
      <c r="U73" s="152">
        <v>0</v>
      </c>
      <c r="V73" s="152">
        <v>8</v>
      </c>
      <c r="W73" s="152">
        <v>0</v>
      </c>
      <c r="X73" s="152">
        <v>0</v>
      </c>
      <c r="Y73" s="152">
        <v>0</v>
      </c>
      <c r="Z73" s="152">
        <v>0</v>
      </c>
      <c r="AA73" t="str">
        <f t="shared" si="4"/>
        <v>MIN</v>
      </c>
      <c r="AB73" t="str">
        <f t="shared" si="5"/>
        <v>Alexander Mattison</v>
      </c>
      <c r="AC73" s="244">
        <f t="shared" si="6"/>
        <v>11</v>
      </c>
      <c r="AD73" t="str">
        <f t="shared" si="7"/>
        <v>MIN</v>
      </c>
    </row>
    <row r="74" spans="2:30" x14ac:dyDescent="0.3">
      <c r="B74" s="152">
        <v>72</v>
      </c>
      <c r="C74" s="152" t="s">
        <v>1645</v>
      </c>
      <c r="D74" s="152" t="s">
        <v>788</v>
      </c>
      <c r="E74" s="152">
        <v>1</v>
      </c>
      <c r="F74" s="152">
        <v>3</v>
      </c>
      <c r="G74" s="152">
        <v>11</v>
      </c>
      <c r="H74" s="152">
        <v>3.7</v>
      </c>
      <c r="I74" s="152">
        <v>8</v>
      </c>
      <c r="J74" s="152">
        <v>2.7</v>
      </c>
      <c r="K74" s="152">
        <v>3</v>
      </c>
      <c r="L74" s="152">
        <v>1</v>
      </c>
      <c r="M74" s="256">
        <v>0</v>
      </c>
      <c r="N74" s="256">
        <v>0</v>
      </c>
      <c r="O74" s="152">
        <v>0</v>
      </c>
      <c r="P74" s="152">
        <v>0</v>
      </c>
      <c r="Q74" s="152">
        <v>0</v>
      </c>
      <c r="R74" s="152">
        <v>0</v>
      </c>
      <c r="S74" s="152">
        <v>0</v>
      </c>
      <c r="T74" s="152">
        <v>0</v>
      </c>
      <c r="U74" s="152">
        <v>0</v>
      </c>
      <c r="V74" s="152">
        <v>5</v>
      </c>
      <c r="W74" s="152">
        <v>0</v>
      </c>
      <c r="X74" s="152">
        <v>0</v>
      </c>
      <c r="Y74" s="152">
        <v>0</v>
      </c>
      <c r="Z74" s="152">
        <v>0</v>
      </c>
      <c r="AA74" t="str">
        <f t="shared" si="4"/>
        <v>JAC</v>
      </c>
      <c r="AB74" t="str">
        <f t="shared" si="5"/>
        <v>Snoop Conner</v>
      </c>
      <c r="AC74" s="244">
        <f t="shared" si="6"/>
        <v>11</v>
      </c>
      <c r="AD74" t="str">
        <f t="shared" si="7"/>
        <v>JAC</v>
      </c>
    </row>
    <row r="75" spans="2:30" x14ac:dyDescent="0.3">
      <c r="B75" s="152">
        <v>73</v>
      </c>
      <c r="C75" s="152" t="s">
        <v>487</v>
      </c>
      <c r="D75" s="152" t="s">
        <v>786</v>
      </c>
      <c r="E75" s="152">
        <v>1</v>
      </c>
      <c r="F75" s="152">
        <v>4</v>
      </c>
      <c r="G75" s="152">
        <v>10</v>
      </c>
      <c r="H75" s="152">
        <v>2.5</v>
      </c>
      <c r="I75" s="152">
        <v>8</v>
      </c>
      <c r="J75" s="152">
        <v>2</v>
      </c>
      <c r="K75" s="152">
        <v>2</v>
      </c>
      <c r="L75" s="152">
        <v>0.5</v>
      </c>
      <c r="M75" s="256">
        <v>0</v>
      </c>
      <c r="N75" s="256">
        <v>0</v>
      </c>
      <c r="O75" s="152">
        <v>0</v>
      </c>
      <c r="P75" s="152">
        <v>0</v>
      </c>
      <c r="Q75" s="152">
        <v>0</v>
      </c>
      <c r="R75" s="152">
        <v>0</v>
      </c>
      <c r="S75" s="152">
        <v>0</v>
      </c>
      <c r="T75" s="152">
        <v>0</v>
      </c>
      <c r="U75" s="152">
        <v>0</v>
      </c>
      <c r="V75" s="152">
        <v>5</v>
      </c>
      <c r="W75" s="152">
        <v>0</v>
      </c>
      <c r="X75" s="152">
        <v>1</v>
      </c>
      <c r="Y75" s="152">
        <v>1</v>
      </c>
      <c r="Z75" s="152">
        <v>0</v>
      </c>
      <c r="AA75" t="str">
        <f t="shared" si="4"/>
        <v>NO</v>
      </c>
      <c r="AB75" t="str">
        <f t="shared" si="5"/>
        <v>Mark Ingram II</v>
      </c>
      <c r="AC75" s="244">
        <f t="shared" si="6"/>
        <v>10</v>
      </c>
      <c r="AD75" t="str">
        <f t="shared" si="7"/>
        <v>NO</v>
      </c>
    </row>
    <row r="76" spans="2:30" x14ac:dyDescent="0.3">
      <c r="B76" s="152">
        <v>74</v>
      </c>
      <c r="C76" s="152" t="s">
        <v>377</v>
      </c>
      <c r="D76" s="152" t="s">
        <v>786</v>
      </c>
      <c r="E76" s="152">
        <v>1</v>
      </c>
      <c r="F76" s="152">
        <v>7</v>
      </c>
      <c r="G76" s="152">
        <v>13</v>
      </c>
      <c r="H76" s="152">
        <v>1.9</v>
      </c>
      <c r="I76" s="152">
        <v>6</v>
      </c>
      <c r="J76" s="152">
        <v>0.9</v>
      </c>
      <c r="K76" s="152">
        <v>7</v>
      </c>
      <c r="L76" s="152">
        <v>1</v>
      </c>
      <c r="M76" s="256">
        <v>0</v>
      </c>
      <c r="N76" s="256">
        <v>1</v>
      </c>
      <c r="O76" s="152">
        <v>-3</v>
      </c>
      <c r="P76" s="152">
        <v>0</v>
      </c>
      <c r="Q76" s="152">
        <v>0</v>
      </c>
      <c r="R76" s="152">
        <v>0</v>
      </c>
      <c r="S76" s="152">
        <v>0</v>
      </c>
      <c r="T76" s="152">
        <v>0</v>
      </c>
      <c r="U76" s="152">
        <v>0</v>
      </c>
      <c r="V76" s="152">
        <v>6</v>
      </c>
      <c r="W76" s="152">
        <v>6</v>
      </c>
      <c r="X76" s="152">
        <v>7</v>
      </c>
      <c r="Y76" s="152">
        <v>1</v>
      </c>
      <c r="Z76" s="152">
        <v>7</v>
      </c>
      <c r="AA76" t="str">
        <f t="shared" si="4"/>
        <v>NO</v>
      </c>
      <c r="AB76" t="str">
        <f t="shared" si="5"/>
        <v>Alvin Kamara</v>
      </c>
      <c r="AC76" s="244">
        <f t="shared" si="6"/>
        <v>13</v>
      </c>
      <c r="AD76" t="str">
        <f t="shared" si="7"/>
        <v>NO</v>
      </c>
    </row>
    <row r="77" spans="2:30" x14ac:dyDescent="0.3">
      <c r="B77" s="152">
        <v>75</v>
      </c>
      <c r="C77" s="152" t="s">
        <v>1411</v>
      </c>
      <c r="D77" s="152" t="s">
        <v>766</v>
      </c>
      <c r="E77" s="152">
        <v>1</v>
      </c>
      <c r="F77" s="152">
        <v>0</v>
      </c>
      <c r="G77" s="152">
        <v>0</v>
      </c>
      <c r="H77" s="152" t="s">
        <v>1257</v>
      </c>
      <c r="I77" s="152">
        <v>0</v>
      </c>
      <c r="J77" s="152">
        <v>0</v>
      </c>
      <c r="K77" s="152">
        <v>0</v>
      </c>
      <c r="L77" s="152">
        <v>0</v>
      </c>
      <c r="M77" s="256">
        <v>0</v>
      </c>
      <c r="N77" s="256">
        <v>0</v>
      </c>
      <c r="O77" s="152">
        <v>0</v>
      </c>
      <c r="P77" s="152">
        <v>0</v>
      </c>
      <c r="Q77" s="152">
        <v>0</v>
      </c>
      <c r="R77" s="152">
        <v>0</v>
      </c>
      <c r="S77" s="152">
        <v>0</v>
      </c>
      <c r="T77" s="152">
        <v>0</v>
      </c>
      <c r="U77" s="152">
        <v>0</v>
      </c>
      <c r="V77" s="152">
        <v>0</v>
      </c>
      <c r="W77" s="152">
        <v>1</v>
      </c>
      <c r="X77" s="152">
        <v>1</v>
      </c>
      <c r="Y77" s="152">
        <v>0</v>
      </c>
      <c r="Z77" s="152">
        <v>0</v>
      </c>
      <c r="AA77" t="str">
        <f t="shared" si="4"/>
        <v>ARI</v>
      </c>
      <c r="AB77" t="str">
        <f t="shared" si="5"/>
        <v>Corey Clement</v>
      </c>
      <c r="AC77" s="244">
        <f t="shared" si="6"/>
        <v>0</v>
      </c>
      <c r="AD77" t="str">
        <f t="shared" si="7"/>
        <v>ARI</v>
      </c>
    </row>
    <row r="78" spans="2:30" x14ac:dyDescent="0.3">
      <c r="B78" s="152">
        <v>76</v>
      </c>
      <c r="C78" s="152" t="s">
        <v>963</v>
      </c>
      <c r="D78" s="152" t="s">
        <v>766</v>
      </c>
      <c r="E78" s="152">
        <v>1</v>
      </c>
      <c r="F78" s="152">
        <v>2</v>
      </c>
      <c r="G78" s="152">
        <v>5</v>
      </c>
      <c r="H78" s="152">
        <v>2.5</v>
      </c>
      <c r="I78" s="152">
        <v>2</v>
      </c>
      <c r="J78" s="152">
        <v>1</v>
      </c>
      <c r="K78" s="152">
        <v>3</v>
      </c>
      <c r="L78" s="152">
        <v>1.5</v>
      </c>
      <c r="M78" s="256">
        <v>0</v>
      </c>
      <c r="N78" s="256">
        <v>0</v>
      </c>
      <c r="O78" s="152">
        <v>0</v>
      </c>
      <c r="P78" s="152">
        <v>0</v>
      </c>
      <c r="Q78" s="152">
        <v>0</v>
      </c>
      <c r="R78" s="152">
        <v>0</v>
      </c>
      <c r="S78" s="152">
        <v>0</v>
      </c>
      <c r="T78" s="152">
        <v>0</v>
      </c>
      <c r="U78" s="152">
        <v>0</v>
      </c>
      <c r="V78" s="152">
        <v>4</v>
      </c>
      <c r="W78" s="152">
        <v>0</v>
      </c>
      <c r="X78" s="152">
        <v>0</v>
      </c>
      <c r="Y78" s="152">
        <v>0</v>
      </c>
      <c r="Z78" s="152">
        <v>0</v>
      </c>
      <c r="AA78" t="str">
        <f t="shared" si="4"/>
        <v>ARI</v>
      </c>
      <c r="AB78" t="str">
        <f t="shared" si="5"/>
        <v>Keaontay Ingram</v>
      </c>
      <c r="AC78" s="244">
        <f t="shared" si="6"/>
        <v>5</v>
      </c>
      <c r="AD78" t="str">
        <f t="shared" si="7"/>
        <v>ARI</v>
      </c>
    </row>
    <row r="79" spans="2:30" x14ac:dyDescent="0.3">
      <c r="B79" s="152">
        <v>77</v>
      </c>
      <c r="C79" s="152" t="s">
        <v>985</v>
      </c>
      <c r="D79" s="152" t="s">
        <v>777</v>
      </c>
      <c r="E79" s="152">
        <v>1</v>
      </c>
      <c r="F79" s="152">
        <v>2</v>
      </c>
      <c r="G79" s="152">
        <v>3</v>
      </c>
      <c r="H79" s="152">
        <v>1.5</v>
      </c>
      <c r="I79" s="152">
        <v>0</v>
      </c>
      <c r="J79" s="152">
        <v>0</v>
      </c>
      <c r="K79" s="152">
        <v>0</v>
      </c>
      <c r="L79" s="152">
        <v>0</v>
      </c>
      <c r="M79" s="256">
        <v>0</v>
      </c>
      <c r="N79" s="256">
        <v>0</v>
      </c>
      <c r="O79" s="152">
        <v>0</v>
      </c>
      <c r="P79" s="152">
        <v>0</v>
      </c>
      <c r="Q79" s="152">
        <v>0</v>
      </c>
      <c r="R79" s="152">
        <v>0</v>
      </c>
      <c r="S79" s="152">
        <v>0</v>
      </c>
      <c r="T79" s="152">
        <v>0</v>
      </c>
      <c r="U79" s="152">
        <v>0</v>
      </c>
      <c r="V79" s="152">
        <v>3</v>
      </c>
      <c r="W79" s="152">
        <v>1</v>
      </c>
      <c r="X79" s="152">
        <v>1</v>
      </c>
      <c r="Y79" s="152">
        <v>0</v>
      </c>
      <c r="Z79" s="152">
        <v>0</v>
      </c>
      <c r="AA79" t="str">
        <f t="shared" si="4"/>
        <v>LAC</v>
      </c>
      <c r="AB79" t="str">
        <f t="shared" si="5"/>
        <v>Isaiah Spiller</v>
      </c>
      <c r="AC79" s="244">
        <f t="shared" si="6"/>
        <v>3</v>
      </c>
      <c r="AD79" t="str">
        <f t="shared" si="7"/>
        <v>LAC</v>
      </c>
    </row>
    <row r="80" spans="2:30" x14ac:dyDescent="0.3">
      <c r="B80" s="152">
        <v>78</v>
      </c>
      <c r="C80" s="152" t="s">
        <v>619</v>
      </c>
      <c r="D80" s="152" t="s">
        <v>774</v>
      </c>
      <c r="E80" s="152">
        <v>1</v>
      </c>
      <c r="F80" s="152">
        <v>1</v>
      </c>
      <c r="G80" s="152">
        <v>4</v>
      </c>
      <c r="H80" s="152">
        <v>4</v>
      </c>
      <c r="I80" s="152">
        <v>1</v>
      </c>
      <c r="J80" s="152">
        <v>1</v>
      </c>
      <c r="K80" s="152">
        <v>3</v>
      </c>
      <c r="L80" s="152">
        <v>3</v>
      </c>
      <c r="M80" s="256">
        <v>0</v>
      </c>
      <c r="N80" s="256">
        <v>0</v>
      </c>
      <c r="O80" s="152">
        <v>0</v>
      </c>
      <c r="P80" s="152">
        <v>0</v>
      </c>
      <c r="Q80" s="152">
        <v>0</v>
      </c>
      <c r="R80" s="152">
        <v>0</v>
      </c>
      <c r="S80" s="152">
        <v>0</v>
      </c>
      <c r="T80" s="152">
        <v>0</v>
      </c>
      <c r="U80" s="152">
        <v>0</v>
      </c>
      <c r="V80" s="152">
        <v>4</v>
      </c>
      <c r="W80" s="152">
        <v>1</v>
      </c>
      <c r="X80" s="152">
        <v>1</v>
      </c>
      <c r="Y80" s="152">
        <v>1</v>
      </c>
      <c r="Z80" s="152">
        <v>0</v>
      </c>
      <c r="AA80" t="str">
        <f t="shared" si="4"/>
        <v>PIT</v>
      </c>
      <c r="AB80" t="str">
        <f t="shared" si="5"/>
        <v>Derek Watt</v>
      </c>
      <c r="AC80" s="244">
        <f t="shared" si="6"/>
        <v>4</v>
      </c>
      <c r="AD80" t="str">
        <f t="shared" si="7"/>
        <v>PIT</v>
      </c>
    </row>
    <row r="81" spans="2:30" x14ac:dyDescent="0.3">
      <c r="B81" s="152">
        <v>79</v>
      </c>
      <c r="C81" s="152" t="s">
        <v>333</v>
      </c>
      <c r="D81" s="152" t="s">
        <v>793</v>
      </c>
      <c r="E81" s="152">
        <v>1</v>
      </c>
      <c r="F81" s="152">
        <v>0</v>
      </c>
      <c r="G81" s="152">
        <v>0</v>
      </c>
      <c r="H81" s="152" t="s">
        <v>1257</v>
      </c>
      <c r="I81" s="152">
        <v>0</v>
      </c>
      <c r="J81" s="152">
        <v>0</v>
      </c>
      <c r="K81" s="152">
        <v>0</v>
      </c>
      <c r="L81" s="152">
        <v>0</v>
      </c>
      <c r="M81" s="256">
        <v>0</v>
      </c>
      <c r="N81" s="256">
        <v>0</v>
      </c>
      <c r="O81" s="152">
        <v>0</v>
      </c>
      <c r="P81" s="152">
        <v>0</v>
      </c>
      <c r="Q81" s="152">
        <v>0</v>
      </c>
      <c r="R81" s="152">
        <v>0</v>
      </c>
      <c r="S81" s="152">
        <v>0</v>
      </c>
      <c r="T81" s="152">
        <v>0</v>
      </c>
      <c r="U81" s="152">
        <v>0</v>
      </c>
      <c r="V81" s="152">
        <v>0</v>
      </c>
      <c r="W81" s="152">
        <v>1</v>
      </c>
      <c r="X81" s="152">
        <v>2</v>
      </c>
      <c r="Y81" s="152">
        <v>1</v>
      </c>
      <c r="Z81" s="152">
        <v>0</v>
      </c>
      <c r="AA81" t="str">
        <f t="shared" si="4"/>
        <v>HOU</v>
      </c>
      <c r="AB81" t="str">
        <f t="shared" si="5"/>
        <v>Rex Burkhead</v>
      </c>
      <c r="AC81" s="244">
        <f t="shared" si="6"/>
        <v>0</v>
      </c>
      <c r="AD81" t="str">
        <f t="shared" si="7"/>
        <v>HOU</v>
      </c>
    </row>
    <row r="82" spans="2:30" x14ac:dyDescent="0.3">
      <c r="B82" s="152">
        <v>80</v>
      </c>
      <c r="C82" s="152" t="s">
        <v>354</v>
      </c>
      <c r="D82" s="152" t="s">
        <v>770</v>
      </c>
      <c r="E82" s="152">
        <v>1</v>
      </c>
      <c r="F82" s="152">
        <v>1</v>
      </c>
      <c r="G82" s="152">
        <v>3</v>
      </c>
      <c r="H82" s="152">
        <v>3</v>
      </c>
      <c r="I82" s="152">
        <v>0</v>
      </c>
      <c r="J82" s="152">
        <v>0</v>
      </c>
      <c r="K82" s="152">
        <v>0</v>
      </c>
      <c r="L82" s="152">
        <v>0</v>
      </c>
      <c r="M82" s="256">
        <v>0</v>
      </c>
      <c r="N82" s="256">
        <v>0</v>
      </c>
      <c r="O82" s="152">
        <v>0</v>
      </c>
      <c r="P82" s="152">
        <v>0</v>
      </c>
      <c r="Q82" s="152">
        <v>0</v>
      </c>
      <c r="R82" s="152">
        <v>0</v>
      </c>
      <c r="S82" s="152">
        <v>0</v>
      </c>
      <c r="T82" s="152">
        <v>0</v>
      </c>
      <c r="U82" s="152">
        <v>0</v>
      </c>
      <c r="V82" s="152">
        <v>3</v>
      </c>
      <c r="W82" s="152">
        <v>0</v>
      </c>
      <c r="X82" s="152">
        <v>0</v>
      </c>
      <c r="Y82" s="152">
        <v>0</v>
      </c>
      <c r="Z82" s="152">
        <v>0</v>
      </c>
      <c r="AA82" t="str">
        <f t="shared" si="4"/>
        <v>BUF</v>
      </c>
      <c r="AB82" t="str">
        <f t="shared" si="5"/>
        <v>Nyheim Hines</v>
      </c>
      <c r="AC82" s="244">
        <f t="shared" si="6"/>
        <v>3</v>
      </c>
      <c r="AD82" t="str">
        <f t="shared" si="7"/>
        <v>BUF</v>
      </c>
    </row>
    <row r="83" spans="2:30" x14ac:dyDescent="0.3">
      <c r="B83" s="152">
        <v>81</v>
      </c>
      <c r="C83" s="152" t="s">
        <v>699</v>
      </c>
      <c r="D83" s="152" t="s">
        <v>771</v>
      </c>
      <c r="E83" s="152">
        <v>1</v>
      </c>
      <c r="F83" s="152">
        <v>0</v>
      </c>
      <c r="G83" s="152">
        <v>0</v>
      </c>
      <c r="H83" s="152" t="s">
        <v>1257</v>
      </c>
      <c r="I83" s="152">
        <v>0</v>
      </c>
      <c r="J83" s="152">
        <v>0</v>
      </c>
      <c r="K83" s="152">
        <v>0</v>
      </c>
      <c r="L83" s="152">
        <v>0</v>
      </c>
      <c r="M83" s="256">
        <v>0</v>
      </c>
      <c r="N83" s="256">
        <v>0</v>
      </c>
      <c r="O83" s="152">
        <v>0</v>
      </c>
      <c r="P83" s="152">
        <v>0</v>
      </c>
      <c r="Q83" s="152">
        <v>0</v>
      </c>
      <c r="R83" s="152">
        <v>0</v>
      </c>
      <c r="S83" s="152">
        <v>0</v>
      </c>
      <c r="T83" s="152">
        <v>0</v>
      </c>
      <c r="U83" s="152">
        <v>0</v>
      </c>
      <c r="V83" s="152">
        <v>0</v>
      </c>
      <c r="W83" s="152">
        <v>1</v>
      </c>
      <c r="X83" s="152">
        <v>1</v>
      </c>
      <c r="Y83" s="152">
        <v>0</v>
      </c>
      <c r="Z83" s="152">
        <v>0</v>
      </c>
      <c r="AA83" t="str">
        <f t="shared" si="4"/>
        <v>DEN</v>
      </c>
      <c r="AB83" t="str">
        <f t="shared" si="5"/>
        <v>Devine Ozigbo</v>
      </c>
      <c r="AC83" s="244">
        <f t="shared" si="6"/>
        <v>0</v>
      </c>
      <c r="AD83" t="str">
        <f t="shared" si="7"/>
        <v>DEN</v>
      </c>
    </row>
    <row r="84" spans="2:30" x14ac:dyDescent="0.3">
      <c r="B84" s="152">
        <v>82</v>
      </c>
      <c r="C84" s="152" t="s">
        <v>533</v>
      </c>
      <c r="D84" s="152" t="s">
        <v>769</v>
      </c>
      <c r="E84" s="152">
        <v>1</v>
      </c>
      <c r="F84" s="152">
        <v>1</v>
      </c>
      <c r="G84" s="152">
        <v>3</v>
      </c>
      <c r="H84" s="152">
        <v>3</v>
      </c>
      <c r="I84" s="152">
        <v>2</v>
      </c>
      <c r="J84" s="152">
        <v>2</v>
      </c>
      <c r="K84" s="152">
        <v>1</v>
      </c>
      <c r="L84" s="152">
        <v>1</v>
      </c>
      <c r="M84" s="256">
        <v>0</v>
      </c>
      <c r="N84" s="256">
        <v>0</v>
      </c>
      <c r="O84" s="152">
        <v>0</v>
      </c>
      <c r="P84" s="152">
        <v>0</v>
      </c>
      <c r="Q84" s="152">
        <v>0</v>
      </c>
      <c r="R84" s="152">
        <v>0</v>
      </c>
      <c r="S84" s="152">
        <v>0</v>
      </c>
      <c r="T84" s="152">
        <v>0</v>
      </c>
      <c r="U84" s="152">
        <v>0</v>
      </c>
      <c r="V84" s="152">
        <v>3</v>
      </c>
      <c r="W84" s="152">
        <v>0</v>
      </c>
      <c r="X84" s="152">
        <v>0</v>
      </c>
      <c r="Y84" s="152">
        <v>0</v>
      </c>
      <c r="Z84" s="152">
        <v>0</v>
      </c>
      <c r="AA84" t="str">
        <f t="shared" si="4"/>
        <v>BAL</v>
      </c>
      <c r="AB84" t="str">
        <f t="shared" si="5"/>
        <v>Justice Hill</v>
      </c>
      <c r="AC84" s="244">
        <f t="shared" si="6"/>
        <v>3</v>
      </c>
      <c r="AD84" t="str">
        <f t="shared" si="7"/>
        <v>BAL</v>
      </c>
    </row>
    <row r="85" spans="2:30" x14ac:dyDescent="0.3">
      <c r="B85" s="152">
        <v>83</v>
      </c>
      <c r="C85" s="152" t="s">
        <v>384</v>
      </c>
      <c r="D85" s="152" t="s">
        <v>788</v>
      </c>
      <c r="E85" s="152">
        <v>1</v>
      </c>
      <c r="F85" s="152">
        <v>2</v>
      </c>
      <c r="G85" s="152">
        <v>3</v>
      </c>
      <c r="H85" s="152">
        <v>1.5</v>
      </c>
      <c r="I85" s="152">
        <v>0</v>
      </c>
      <c r="J85" s="152">
        <v>0</v>
      </c>
      <c r="K85" s="152">
        <v>0</v>
      </c>
      <c r="L85" s="152">
        <v>0</v>
      </c>
      <c r="M85" s="256">
        <v>0</v>
      </c>
      <c r="N85" s="256">
        <v>0</v>
      </c>
      <c r="O85" s="152">
        <v>0</v>
      </c>
      <c r="P85" s="152">
        <v>0</v>
      </c>
      <c r="Q85" s="152">
        <v>0</v>
      </c>
      <c r="R85" s="152">
        <v>0</v>
      </c>
      <c r="S85" s="152">
        <v>0</v>
      </c>
      <c r="T85" s="152">
        <v>0</v>
      </c>
      <c r="U85" s="152">
        <v>0</v>
      </c>
      <c r="V85" s="152">
        <v>3</v>
      </c>
      <c r="W85" s="152">
        <v>0</v>
      </c>
      <c r="X85" s="152">
        <v>0</v>
      </c>
      <c r="Y85" s="152">
        <v>0</v>
      </c>
      <c r="Z85" s="152">
        <v>0</v>
      </c>
      <c r="AA85" t="str">
        <f t="shared" si="4"/>
        <v>JAC</v>
      </c>
      <c r="AB85" t="str">
        <f t="shared" si="5"/>
        <v>Travis Etienne Jr.</v>
      </c>
      <c r="AC85" s="244">
        <f t="shared" si="6"/>
        <v>3</v>
      </c>
      <c r="AD85" t="str">
        <f t="shared" si="7"/>
        <v>JAC</v>
      </c>
    </row>
    <row r="86" spans="2:30" x14ac:dyDescent="0.3">
      <c r="B86" s="152">
        <v>84</v>
      </c>
      <c r="C86" s="152" t="s">
        <v>582</v>
      </c>
      <c r="D86" s="152" t="s">
        <v>769</v>
      </c>
      <c r="E86" s="152">
        <v>1</v>
      </c>
      <c r="F86" s="152">
        <v>2</v>
      </c>
      <c r="G86" s="152">
        <v>2</v>
      </c>
      <c r="H86" s="152">
        <v>1</v>
      </c>
      <c r="I86" s="152">
        <v>-3</v>
      </c>
      <c r="J86" s="152">
        <v>-1.5</v>
      </c>
      <c r="K86" s="152">
        <v>5</v>
      </c>
      <c r="L86" s="152">
        <v>2.5</v>
      </c>
      <c r="M86" s="256">
        <v>0</v>
      </c>
      <c r="N86" s="256">
        <v>1</v>
      </c>
      <c r="O86" s="152">
        <v>-4</v>
      </c>
      <c r="P86" s="152">
        <v>0</v>
      </c>
      <c r="Q86" s="152">
        <v>0</v>
      </c>
      <c r="R86" s="152">
        <v>0</v>
      </c>
      <c r="S86" s="152">
        <v>0</v>
      </c>
      <c r="T86" s="152">
        <v>0</v>
      </c>
      <c r="U86" s="152">
        <v>0</v>
      </c>
      <c r="V86" s="152">
        <v>6</v>
      </c>
      <c r="W86" s="152">
        <v>0</v>
      </c>
      <c r="X86" s="152">
        <v>1</v>
      </c>
      <c r="Y86" s="152">
        <v>0</v>
      </c>
      <c r="Z86" s="152">
        <v>0</v>
      </c>
      <c r="AA86" t="str">
        <f t="shared" si="4"/>
        <v>BAL</v>
      </c>
      <c r="AB86" t="str">
        <f t="shared" si="5"/>
        <v>Kenyan Drake</v>
      </c>
      <c r="AC86" s="244">
        <f t="shared" si="6"/>
        <v>2</v>
      </c>
      <c r="AD86" t="str">
        <f t="shared" si="7"/>
        <v>BAL</v>
      </c>
    </row>
    <row r="87" spans="2:30" x14ac:dyDescent="0.3">
      <c r="B87" s="152">
        <v>85</v>
      </c>
      <c r="C87" s="152" t="s">
        <v>478</v>
      </c>
      <c r="D87" s="152" t="s">
        <v>768</v>
      </c>
      <c r="E87" s="152">
        <v>1</v>
      </c>
      <c r="F87" s="152">
        <v>0</v>
      </c>
      <c r="G87" s="152">
        <v>0</v>
      </c>
      <c r="H87" s="152" t="s">
        <v>1257</v>
      </c>
      <c r="I87" s="152">
        <v>0</v>
      </c>
      <c r="J87" s="152">
        <v>0</v>
      </c>
      <c r="K87" s="152">
        <v>0</v>
      </c>
      <c r="L87" s="152">
        <v>0</v>
      </c>
      <c r="M87" s="256">
        <v>0</v>
      </c>
      <c r="N87" s="256">
        <v>0</v>
      </c>
      <c r="O87" s="152">
        <v>0</v>
      </c>
      <c r="P87" s="152">
        <v>0</v>
      </c>
      <c r="Q87" s="152">
        <v>0</v>
      </c>
      <c r="R87" s="152">
        <v>0</v>
      </c>
      <c r="S87" s="152">
        <v>0</v>
      </c>
      <c r="T87" s="152">
        <v>0</v>
      </c>
      <c r="U87" s="152">
        <v>0</v>
      </c>
      <c r="V87" s="152">
        <v>0</v>
      </c>
      <c r="W87" s="152">
        <v>2</v>
      </c>
      <c r="X87" s="152">
        <v>2</v>
      </c>
      <c r="Y87" s="152">
        <v>1</v>
      </c>
      <c r="Z87" s="152">
        <v>0</v>
      </c>
      <c r="AA87" t="str">
        <f t="shared" si="4"/>
        <v>SF</v>
      </c>
      <c r="AB87" t="str">
        <f t="shared" si="5"/>
        <v>Kyle Juszczyk</v>
      </c>
      <c r="AC87" s="244">
        <f t="shared" si="6"/>
        <v>0</v>
      </c>
      <c r="AD87" t="str">
        <f t="shared" si="7"/>
        <v>SF</v>
      </c>
    </row>
    <row r="88" spans="2:30" x14ac:dyDescent="0.3">
      <c r="B88" s="152">
        <v>86</v>
      </c>
      <c r="C88" s="152" t="s">
        <v>459</v>
      </c>
      <c r="D88" s="152" t="s">
        <v>789</v>
      </c>
      <c r="E88" s="152">
        <v>1</v>
      </c>
      <c r="F88" s="152">
        <v>1</v>
      </c>
      <c r="G88" s="152">
        <v>2</v>
      </c>
      <c r="H88" s="152">
        <v>2</v>
      </c>
      <c r="I88" s="152">
        <v>1</v>
      </c>
      <c r="J88" s="152">
        <v>1</v>
      </c>
      <c r="K88" s="152">
        <v>1</v>
      </c>
      <c r="L88" s="152">
        <v>1</v>
      </c>
      <c r="M88" s="256">
        <v>0</v>
      </c>
      <c r="N88" s="256">
        <v>0</v>
      </c>
      <c r="O88" s="152">
        <v>0</v>
      </c>
      <c r="P88" s="152">
        <v>0</v>
      </c>
      <c r="Q88" s="152">
        <v>0</v>
      </c>
      <c r="R88" s="152">
        <v>0</v>
      </c>
      <c r="S88" s="152">
        <v>0</v>
      </c>
      <c r="T88" s="152">
        <v>0</v>
      </c>
      <c r="U88" s="152">
        <v>0</v>
      </c>
      <c r="V88" s="152">
        <v>2</v>
      </c>
      <c r="W88" s="152">
        <v>0</v>
      </c>
      <c r="X88" s="152">
        <v>0</v>
      </c>
      <c r="Y88" s="152">
        <v>0</v>
      </c>
      <c r="Z88" s="152">
        <v>0</v>
      </c>
      <c r="AA88" t="str">
        <f t="shared" si="4"/>
        <v>IND</v>
      </c>
      <c r="AB88" t="str">
        <f t="shared" si="5"/>
        <v>Zack Moss</v>
      </c>
      <c r="AC88" s="244">
        <f t="shared" si="6"/>
        <v>2</v>
      </c>
      <c r="AD88" t="str">
        <f t="shared" si="7"/>
        <v>IND</v>
      </c>
    </row>
    <row r="89" spans="2:30" x14ac:dyDescent="0.3">
      <c r="B89" s="152">
        <v>87</v>
      </c>
      <c r="C89" s="152" t="s">
        <v>706</v>
      </c>
      <c r="D89" s="152" t="s">
        <v>785</v>
      </c>
      <c r="E89" s="152">
        <v>1</v>
      </c>
      <c r="F89" s="152">
        <v>0</v>
      </c>
      <c r="G89" s="152">
        <v>0</v>
      </c>
      <c r="H89" s="152" t="s">
        <v>1257</v>
      </c>
      <c r="I89" s="152">
        <v>0</v>
      </c>
      <c r="J89" s="152">
        <v>0</v>
      </c>
      <c r="K89" s="152">
        <v>0</v>
      </c>
      <c r="L89" s="152">
        <v>0</v>
      </c>
      <c r="M89" s="256">
        <v>0</v>
      </c>
      <c r="N89" s="256">
        <v>0</v>
      </c>
      <c r="O89" s="152">
        <v>0</v>
      </c>
      <c r="P89" s="152">
        <v>0</v>
      </c>
      <c r="Q89" s="152">
        <v>0</v>
      </c>
      <c r="R89" s="152">
        <v>0</v>
      </c>
      <c r="S89" s="152">
        <v>0</v>
      </c>
      <c r="T89" s="152">
        <v>0</v>
      </c>
      <c r="U89" s="152">
        <v>0</v>
      </c>
      <c r="V89" s="152">
        <v>0</v>
      </c>
      <c r="W89" s="152">
        <v>1</v>
      </c>
      <c r="X89" s="152">
        <v>2</v>
      </c>
      <c r="Y89" s="152">
        <v>0</v>
      </c>
      <c r="Z89" s="152">
        <v>4</v>
      </c>
      <c r="AA89" t="str">
        <f t="shared" si="4"/>
        <v>CAR</v>
      </c>
      <c r="AB89" t="str">
        <f t="shared" si="5"/>
        <v>Raheem Blackshear</v>
      </c>
      <c r="AC89" s="244">
        <f t="shared" si="6"/>
        <v>0</v>
      </c>
      <c r="AD89" t="str">
        <f t="shared" si="7"/>
        <v>CAR</v>
      </c>
    </row>
    <row r="90" spans="2:30" x14ac:dyDescent="0.3">
      <c r="B90" s="152">
        <v>88</v>
      </c>
      <c r="C90" s="152" t="s">
        <v>661</v>
      </c>
      <c r="D90" s="152" t="s">
        <v>776</v>
      </c>
      <c r="E90" s="152">
        <v>0</v>
      </c>
      <c r="F90" s="152">
        <v>0</v>
      </c>
      <c r="G90" s="152">
        <v>0</v>
      </c>
      <c r="H90" s="152">
        <v>0</v>
      </c>
      <c r="I90" s="152">
        <v>0</v>
      </c>
      <c r="J90" s="152">
        <v>0</v>
      </c>
      <c r="K90" s="152">
        <v>0</v>
      </c>
      <c r="L90" s="152">
        <v>0</v>
      </c>
      <c r="M90" s="256">
        <v>0</v>
      </c>
      <c r="N90" s="256">
        <v>0</v>
      </c>
      <c r="O90" s="152">
        <v>0</v>
      </c>
      <c r="P90" s="152">
        <v>0</v>
      </c>
      <c r="Q90" s="152">
        <v>0</v>
      </c>
      <c r="R90" s="152">
        <v>0</v>
      </c>
      <c r="S90" s="152">
        <v>0</v>
      </c>
      <c r="T90" s="152">
        <v>0</v>
      </c>
      <c r="U90" s="152">
        <v>0</v>
      </c>
      <c r="V90" s="152">
        <v>0</v>
      </c>
      <c r="W90" s="152">
        <v>0</v>
      </c>
      <c r="X90" s="152">
        <v>0</v>
      </c>
      <c r="Y90" s="152">
        <v>0</v>
      </c>
      <c r="Z90" s="152">
        <v>0</v>
      </c>
      <c r="AA90" t="str">
        <f t="shared" si="4"/>
        <v>TEN</v>
      </c>
      <c r="AB90" t="str">
        <f t="shared" si="5"/>
        <v>Trenton Cannon</v>
      </c>
      <c r="AC90" s="244" t="str">
        <f t="shared" si="6"/>
        <v/>
      </c>
      <c r="AD90" t="str">
        <f t="shared" si="7"/>
        <v>TEN</v>
      </c>
    </row>
    <row r="91" spans="2:30" x14ac:dyDescent="0.3">
      <c r="B91" s="152">
        <v>89</v>
      </c>
      <c r="C91" s="152" t="s">
        <v>452</v>
      </c>
      <c r="D91" s="152" t="s">
        <v>779</v>
      </c>
      <c r="E91" s="152">
        <v>0</v>
      </c>
      <c r="F91" s="152">
        <v>0</v>
      </c>
      <c r="G91" s="152">
        <v>0</v>
      </c>
      <c r="H91" s="152">
        <v>0</v>
      </c>
      <c r="I91" s="152">
        <v>0</v>
      </c>
      <c r="J91" s="152">
        <v>0</v>
      </c>
      <c r="K91" s="152">
        <v>0</v>
      </c>
      <c r="L91" s="152">
        <v>0</v>
      </c>
      <c r="M91" s="256">
        <v>0</v>
      </c>
      <c r="N91" s="256">
        <v>0</v>
      </c>
      <c r="O91" s="152">
        <v>0</v>
      </c>
      <c r="P91" s="152">
        <v>0</v>
      </c>
      <c r="Q91" s="152">
        <v>0</v>
      </c>
      <c r="R91" s="152">
        <v>0</v>
      </c>
      <c r="S91" s="152">
        <v>0</v>
      </c>
      <c r="T91" s="152">
        <v>0</v>
      </c>
      <c r="U91" s="152">
        <v>0</v>
      </c>
      <c r="V91" s="152">
        <v>0</v>
      </c>
      <c r="W91" s="152">
        <v>0</v>
      </c>
      <c r="X91" s="152">
        <v>0</v>
      </c>
      <c r="Y91" s="152">
        <v>0</v>
      </c>
      <c r="Z91" s="152">
        <v>0</v>
      </c>
      <c r="AA91" t="str">
        <f t="shared" si="4"/>
        <v>NYJ</v>
      </c>
      <c r="AB91" t="str">
        <f t="shared" si="5"/>
        <v>James Robinson</v>
      </c>
      <c r="AC91" s="244" t="str">
        <f t="shared" si="6"/>
        <v/>
      </c>
      <c r="AD91" t="str">
        <f t="shared" si="7"/>
        <v>NYJ</v>
      </c>
    </row>
    <row r="92" spans="2:30" x14ac:dyDescent="0.3">
      <c r="B92" s="152">
        <v>90</v>
      </c>
      <c r="C92" s="152" t="s">
        <v>960</v>
      </c>
      <c r="D92" s="152" t="s">
        <v>785</v>
      </c>
      <c r="E92" s="152">
        <v>0</v>
      </c>
      <c r="F92" s="152">
        <v>0</v>
      </c>
      <c r="G92" s="152">
        <v>0</v>
      </c>
      <c r="H92" s="152">
        <v>0</v>
      </c>
      <c r="I92" s="152">
        <v>0</v>
      </c>
      <c r="J92" s="152">
        <v>0</v>
      </c>
      <c r="K92" s="152">
        <v>0</v>
      </c>
      <c r="L92" s="152">
        <v>0</v>
      </c>
      <c r="M92" s="256">
        <v>0</v>
      </c>
      <c r="N92" s="256">
        <v>0</v>
      </c>
      <c r="O92" s="152">
        <v>0</v>
      </c>
      <c r="P92" s="152">
        <v>0</v>
      </c>
      <c r="Q92" s="152">
        <v>0</v>
      </c>
      <c r="R92" s="152">
        <v>0</v>
      </c>
      <c r="S92" s="152">
        <v>0</v>
      </c>
      <c r="T92" s="152">
        <v>0</v>
      </c>
      <c r="U92" s="152">
        <v>0</v>
      </c>
      <c r="V92" s="152">
        <v>0</v>
      </c>
      <c r="W92" s="152">
        <v>0</v>
      </c>
      <c r="X92" s="152">
        <v>0</v>
      </c>
      <c r="Y92" s="152">
        <v>0</v>
      </c>
      <c r="Z92" s="152">
        <v>0</v>
      </c>
      <c r="AA92" t="str">
        <f t="shared" si="4"/>
        <v>CAR</v>
      </c>
      <c r="AB92" t="str">
        <f t="shared" si="5"/>
        <v>Spencer Brown</v>
      </c>
      <c r="AC92" s="244" t="str">
        <f t="shared" si="6"/>
        <v/>
      </c>
      <c r="AD92" t="str">
        <f t="shared" si="7"/>
        <v>CAR</v>
      </c>
    </row>
    <row r="93" spans="2:30" x14ac:dyDescent="0.3">
      <c r="B93" s="152">
        <v>91</v>
      </c>
      <c r="C93" s="152" t="s">
        <v>988</v>
      </c>
      <c r="D93" s="152" t="s">
        <v>791</v>
      </c>
      <c r="E93" s="152">
        <v>0</v>
      </c>
      <c r="F93" s="152">
        <v>0</v>
      </c>
      <c r="G93" s="152">
        <v>0</v>
      </c>
      <c r="H93" s="152">
        <v>0</v>
      </c>
      <c r="I93" s="152">
        <v>0</v>
      </c>
      <c r="J93" s="152">
        <v>0</v>
      </c>
      <c r="K93" s="152">
        <v>0</v>
      </c>
      <c r="L93" s="152">
        <v>0</v>
      </c>
      <c r="M93" s="256">
        <v>0</v>
      </c>
      <c r="N93" s="256">
        <v>0</v>
      </c>
      <c r="O93" s="152">
        <v>0</v>
      </c>
      <c r="P93" s="152">
        <v>0</v>
      </c>
      <c r="Q93" s="152">
        <v>0</v>
      </c>
      <c r="R93" s="152">
        <v>0</v>
      </c>
      <c r="S93" s="152">
        <v>0</v>
      </c>
      <c r="T93" s="152">
        <v>0</v>
      </c>
      <c r="U93" s="152">
        <v>0</v>
      </c>
      <c r="V93" s="152">
        <v>0</v>
      </c>
      <c r="W93" s="152">
        <v>0</v>
      </c>
      <c r="X93" s="152">
        <v>0</v>
      </c>
      <c r="Y93" s="152">
        <v>0</v>
      </c>
      <c r="Z93" s="152">
        <v>0</v>
      </c>
      <c r="AA93" t="str">
        <f t="shared" si="4"/>
        <v>MIA</v>
      </c>
      <c r="AB93" t="str">
        <f t="shared" si="5"/>
        <v>Salvon Ahmed</v>
      </c>
      <c r="AC93" s="244" t="str">
        <f t="shared" si="6"/>
        <v/>
      </c>
      <c r="AD93" t="str">
        <f t="shared" si="7"/>
        <v>MIA</v>
      </c>
    </row>
    <row r="94" spans="2:30" x14ac:dyDescent="0.3">
      <c r="B94" s="152">
        <v>92</v>
      </c>
      <c r="C94" s="152" t="s">
        <v>418</v>
      </c>
      <c r="D94" s="152" t="s">
        <v>792</v>
      </c>
      <c r="E94" s="152">
        <v>0</v>
      </c>
      <c r="F94" s="152">
        <v>0</v>
      </c>
      <c r="G94" s="152">
        <v>0</v>
      </c>
      <c r="H94" s="152">
        <v>0</v>
      </c>
      <c r="I94" s="152">
        <v>0</v>
      </c>
      <c r="J94" s="152">
        <v>0</v>
      </c>
      <c r="K94" s="152">
        <v>0</v>
      </c>
      <c r="L94" s="152">
        <v>0</v>
      </c>
      <c r="M94" s="256">
        <v>0</v>
      </c>
      <c r="N94" s="256">
        <v>0</v>
      </c>
      <c r="O94" s="152">
        <v>0</v>
      </c>
      <c r="P94" s="152">
        <v>0</v>
      </c>
      <c r="Q94" s="152">
        <v>0</v>
      </c>
      <c r="R94" s="152">
        <v>0</v>
      </c>
      <c r="S94" s="152">
        <v>0</v>
      </c>
      <c r="T94" s="152">
        <v>0</v>
      </c>
      <c r="U94" s="152">
        <v>0</v>
      </c>
      <c r="V94" s="152">
        <v>0</v>
      </c>
      <c r="W94" s="152">
        <v>0</v>
      </c>
      <c r="X94" s="152">
        <v>0</v>
      </c>
      <c r="Y94" s="152">
        <v>0</v>
      </c>
      <c r="Z94" s="152">
        <v>0</v>
      </c>
      <c r="AA94" t="str">
        <f t="shared" si="4"/>
        <v>KC</v>
      </c>
      <c r="AB94" t="str">
        <f t="shared" si="5"/>
        <v>Melvin Gordon III</v>
      </c>
      <c r="AC94" s="244" t="str">
        <f t="shared" si="6"/>
        <v/>
      </c>
      <c r="AD94" t="str">
        <f t="shared" si="7"/>
        <v>KC</v>
      </c>
    </row>
    <row r="95" spans="2:30" x14ac:dyDescent="0.3">
      <c r="B95" s="152">
        <v>93</v>
      </c>
      <c r="C95" s="152" t="s">
        <v>390</v>
      </c>
      <c r="D95" s="152" t="s">
        <v>788</v>
      </c>
      <c r="E95" s="152">
        <v>0</v>
      </c>
      <c r="F95" s="152">
        <v>0</v>
      </c>
      <c r="G95" s="152">
        <v>0</v>
      </c>
      <c r="H95" s="152">
        <v>0</v>
      </c>
      <c r="I95" s="152">
        <v>0</v>
      </c>
      <c r="J95" s="152">
        <v>0</v>
      </c>
      <c r="K95" s="152">
        <v>0</v>
      </c>
      <c r="L95" s="152">
        <v>0</v>
      </c>
      <c r="M95" s="256">
        <v>0</v>
      </c>
      <c r="N95" s="256">
        <v>0</v>
      </c>
      <c r="O95" s="152">
        <v>0</v>
      </c>
      <c r="P95" s="152">
        <v>0</v>
      </c>
      <c r="Q95" s="152">
        <v>0</v>
      </c>
      <c r="R95" s="152">
        <v>0</v>
      </c>
      <c r="S95" s="152">
        <v>0</v>
      </c>
      <c r="T95" s="152">
        <v>0</v>
      </c>
      <c r="U95" s="152">
        <v>0</v>
      </c>
      <c r="V95" s="152">
        <v>0</v>
      </c>
      <c r="W95" s="152">
        <v>0</v>
      </c>
      <c r="X95" s="152">
        <v>0</v>
      </c>
      <c r="Y95" s="152">
        <v>0</v>
      </c>
      <c r="Z95" s="152">
        <v>0</v>
      </c>
      <c r="AA95" t="str">
        <f t="shared" si="4"/>
        <v>JAC</v>
      </c>
      <c r="AB95" t="str">
        <f t="shared" si="5"/>
        <v>Darrell Henderson Jr.</v>
      </c>
      <c r="AC95" s="244" t="str">
        <f t="shared" si="6"/>
        <v/>
      </c>
      <c r="AD95" t="str">
        <f t="shared" si="7"/>
        <v>JAC</v>
      </c>
    </row>
    <row r="96" spans="2:30" x14ac:dyDescent="0.3">
      <c r="B96" s="152">
        <v>94</v>
      </c>
      <c r="C96" s="152" t="s">
        <v>647</v>
      </c>
      <c r="D96" s="152" t="s">
        <v>769</v>
      </c>
      <c r="E96" s="152">
        <v>0</v>
      </c>
      <c r="F96" s="152">
        <v>0</v>
      </c>
      <c r="G96" s="152">
        <v>0</v>
      </c>
      <c r="H96" s="152">
        <v>0</v>
      </c>
      <c r="I96" s="152">
        <v>0</v>
      </c>
      <c r="J96" s="152">
        <v>0</v>
      </c>
      <c r="K96" s="152">
        <v>0</v>
      </c>
      <c r="L96" s="152">
        <v>0</v>
      </c>
      <c r="M96" s="256">
        <v>0</v>
      </c>
      <c r="N96" s="256">
        <v>0</v>
      </c>
      <c r="O96" s="152">
        <v>0</v>
      </c>
      <c r="P96" s="152">
        <v>0</v>
      </c>
      <c r="Q96" s="152">
        <v>0</v>
      </c>
      <c r="R96" s="152">
        <v>0</v>
      </c>
      <c r="S96" s="152">
        <v>0</v>
      </c>
      <c r="T96" s="152">
        <v>0</v>
      </c>
      <c r="U96" s="152">
        <v>0</v>
      </c>
      <c r="V96" s="152">
        <v>0</v>
      </c>
      <c r="W96" s="152">
        <v>0</v>
      </c>
      <c r="X96" s="152">
        <v>0</v>
      </c>
      <c r="Y96" s="152">
        <v>0</v>
      </c>
      <c r="Z96" s="152">
        <v>0</v>
      </c>
      <c r="AA96" t="str">
        <f t="shared" si="4"/>
        <v>BAL</v>
      </c>
      <c r="AB96" t="str">
        <f t="shared" si="5"/>
        <v>Mike Davis</v>
      </c>
      <c r="AC96" s="244" t="str">
        <f t="shared" si="6"/>
        <v/>
      </c>
      <c r="AD96" t="str">
        <f t="shared" si="7"/>
        <v>BAL</v>
      </c>
    </row>
    <row r="97" spans="2:30" x14ac:dyDescent="0.3">
      <c r="B97" s="152">
        <v>95</v>
      </c>
      <c r="C97" s="152" t="s">
        <v>965</v>
      </c>
      <c r="D97" s="152" t="s">
        <v>787</v>
      </c>
      <c r="E97" s="152">
        <v>0</v>
      </c>
      <c r="F97" s="152">
        <v>0</v>
      </c>
      <c r="G97" s="152">
        <v>0</v>
      </c>
      <c r="H97" s="152">
        <v>0</v>
      </c>
      <c r="I97" s="152">
        <v>0</v>
      </c>
      <c r="J97" s="152">
        <v>0</v>
      </c>
      <c r="K97" s="152">
        <v>0</v>
      </c>
      <c r="L97" s="152">
        <v>0</v>
      </c>
      <c r="M97" s="256">
        <v>0</v>
      </c>
      <c r="N97" s="256">
        <v>0</v>
      </c>
      <c r="O97" s="152">
        <v>0</v>
      </c>
      <c r="P97" s="152">
        <v>0</v>
      </c>
      <c r="Q97" s="152">
        <v>0</v>
      </c>
      <c r="R97" s="152">
        <v>0</v>
      </c>
      <c r="S97" s="152">
        <v>0</v>
      </c>
      <c r="T97" s="152">
        <v>0</v>
      </c>
      <c r="U97" s="152">
        <v>0</v>
      </c>
      <c r="V97" s="152">
        <v>0</v>
      </c>
      <c r="W97" s="152">
        <v>0</v>
      </c>
      <c r="X97" s="152">
        <v>0</v>
      </c>
      <c r="Y97" s="152">
        <v>0</v>
      </c>
      <c r="Z97" s="152">
        <v>0</v>
      </c>
      <c r="AA97" t="str">
        <f t="shared" si="4"/>
        <v>LAR</v>
      </c>
      <c r="AB97" t="str">
        <f t="shared" si="5"/>
        <v>Ronnie Rivers</v>
      </c>
      <c r="AC97" s="244" t="str">
        <f t="shared" si="6"/>
        <v/>
      </c>
      <c r="AD97" t="str">
        <f t="shared" si="7"/>
        <v>LAR</v>
      </c>
    </row>
    <row r="98" spans="2:30" x14ac:dyDescent="0.3">
      <c r="B98" s="152">
        <v>96</v>
      </c>
      <c r="C98" s="152" t="s">
        <v>981</v>
      </c>
      <c r="D98" s="152" t="s">
        <v>784</v>
      </c>
      <c r="E98" s="152">
        <v>0</v>
      </c>
      <c r="F98" s="152">
        <v>0</v>
      </c>
      <c r="G98" s="152">
        <v>0</v>
      </c>
      <c r="H98" s="152">
        <v>0</v>
      </c>
      <c r="I98" s="152">
        <v>0</v>
      </c>
      <c r="J98" s="152">
        <v>0</v>
      </c>
      <c r="K98" s="152">
        <v>0</v>
      </c>
      <c r="L98" s="152">
        <v>0</v>
      </c>
      <c r="M98" s="256">
        <v>0</v>
      </c>
      <c r="N98" s="256">
        <v>0</v>
      </c>
      <c r="O98" s="152">
        <v>0</v>
      </c>
      <c r="P98" s="152">
        <v>0</v>
      </c>
      <c r="Q98" s="152">
        <v>0</v>
      </c>
      <c r="R98" s="152">
        <v>0</v>
      </c>
      <c r="S98" s="152">
        <v>0</v>
      </c>
      <c r="T98" s="152">
        <v>0</v>
      </c>
      <c r="U98" s="152">
        <v>0</v>
      </c>
      <c r="V98" s="152">
        <v>0</v>
      </c>
      <c r="W98" s="152">
        <v>0</v>
      </c>
      <c r="X98" s="152">
        <v>0</v>
      </c>
      <c r="Y98" s="152">
        <v>0</v>
      </c>
      <c r="Z98" s="152">
        <v>0</v>
      </c>
      <c r="AA98" t="str">
        <f t="shared" si="4"/>
        <v>NE</v>
      </c>
      <c r="AB98" t="str">
        <f t="shared" si="5"/>
        <v>Kevin Harris</v>
      </c>
      <c r="AC98" s="244" t="str">
        <f t="shared" si="6"/>
        <v/>
      </c>
      <c r="AD98" t="str">
        <f t="shared" si="7"/>
        <v>NE</v>
      </c>
    </row>
    <row r="99" spans="2:30" x14ac:dyDescent="0.3">
      <c r="B99" s="152">
        <v>97</v>
      </c>
      <c r="C99" s="152" t="s">
        <v>1254</v>
      </c>
      <c r="D99" s="152" t="s">
        <v>789</v>
      </c>
      <c r="E99" s="152">
        <v>0</v>
      </c>
      <c r="F99" s="152">
        <v>0</v>
      </c>
      <c r="G99" s="152">
        <v>0</v>
      </c>
      <c r="H99" s="152">
        <v>0</v>
      </c>
      <c r="I99" s="152">
        <v>0</v>
      </c>
      <c r="J99" s="152">
        <v>0</v>
      </c>
      <c r="K99" s="152">
        <v>0</v>
      </c>
      <c r="L99" s="152">
        <v>0</v>
      </c>
      <c r="M99" s="256">
        <v>0</v>
      </c>
      <c r="N99" s="256">
        <v>0</v>
      </c>
      <c r="O99" s="152">
        <v>0</v>
      </c>
      <c r="P99" s="152">
        <v>0</v>
      </c>
      <c r="Q99" s="152">
        <v>0</v>
      </c>
      <c r="R99" s="152">
        <v>0</v>
      </c>
      <c r="S99" s="152">
        <v>0</v>
      </c>
      <c r="T99" s="152">
        <v>0</v>
      </c>
      <c r="U99" s="152">
        <v>0</v>
      </c>
      <c r="V99" s="152">
        <v>0</v>
      </c>
      <c r="W99" s="152">
        <v>0</v>
      </c>
      <c r="X99" s="152">
        <v>0</v>
      </c>
      <c r="Y99" s="152">
        <v>0</v>
      </c>
      <c r="Z99" s="152">
        <v>0</v>
      </c>
      <c r="AA99" t="str">
        <f t="shared" si="4"/>
        <v>IND</v>
      </c>
      <c r="AB99" t="str">
        <f t="shared" si="5"/>
        <v>Jordan Wilkins</v>
      </c>
      <c r="AC99" s="244" t="str">
        <f t="shared" si="6"/>
        <v/>
      </c>
      <c r="AD99" t="str">
        <f t="shared" si="7"/>
        <v>IND</v>
      </c>
    </row>
    <row r="100" spans="2:30" x14ac:dyDescent="0.3">
      <c r="B100" s="152">
        <v>98</v>
      </c>
      <c r="C100" s="152" t="s">
        <v>961</v>
      </c>
      <c r="D100" s="152" t="s">
        <v>787</v>
      </c>
      <c r="E100" s="152">
        <v>0</v>
      </c>
      <c r="F100" s="152">
        <v>0</v>
      </c>
      <c r="G100" s="152">
        <v>0</v>
      </c>
      <c r="H100" s="152">
        <v>0</v>
      </c>
      <c r="I100" s="152">
        <v>0</v>
      </c>
      <c r="J100" s="152">
        <v>0</v>
      </c>
      <c r="K100" s="152">
        <v>0</v>
      </c>
      <c r="L100" s="152">
        <v>0</v>
      </c>
      <c r="M100" s="256">
        <v>0</v>
      </c>
      <c r="N100" s="256">
        <v>0</v>
      </c>
      <c r="O100" s="152">
        <v>0</v>
      </c>
      <c r="P100" s="152">
        <v>0</v>
      </c>
      <c r="Q100" s="152">
        <v>0</v>
      </c>
      <c r="R100" s="152">
        <v>0</v>
      </c>
      <c r="S100" s="152">
        <v>0</v>
      </c>
      <c r="T100" s="152">
        <v>0</v>
      </c>
      <c r="U100" s="152">
        <v>0</v>
      </c>
      <c r="V100" s="152">
        <v>0</v>
      </c>
      <c r="W100" s="152">
        <v>0</v>
      </c>
      <c r="X100" s="152">
        <v>0</v>
      </c>
      <c r="Y100" s="152">
        <v>0</v>
      </c>
      <c r="Z100" s="152">
        <v>0</v>
      </c>
      <c r="AA100" t="str">
        <f t="shared" si="4"/>
        <v>LAR</v>
      </c>
      <c r="AB100" t="str">
        <f t="shared" si="5"/>
        <v>Malcolm Brown</v>
      </c>
      <c r="AC100" s="244" t="str">
        <f t="shared" si="6"/>
        <v/>
      </c>
      <c r="AD100" t="str">
        <f t="shared" si="7"/>
        <v>LAR</v>
      </c>
    </row>
    <row r="101" spans="2:30" x14ac:dyDescent="0.3">
      <c r="B101" s="152">
        <v>99</v>
      </c>
      <c r="C101" s="152" t="s">
        <v>534</v>
      </c>
      <c r="D101" s="152" t="s">
        <v>784</v>
      </c>
      <c r="E101" s="152">
        <v>0</v>
      </c>
      <c r="F101" s="152">
        <v>0</v>
      </c>
      <c r="G101" s="152">
        <v>0</v>
      </c>
      <c r="H101" s="152">
        <v>0</v>
      </c>
      <c r="I101" s="152">
        <v>0</v>
      </c>
      <c r="J101" s="152">
        <v>0</v>
      </c>
      <c r="K101" s="152">
        <v>0</v>
      </c>
      <c r="L101" s="152">
        <v>0</v>
      </c>
      <c r="M101" s="256">
        <v>0</v>
      </c>
      <c r="N101" s="256">
        <v>0</v>
      </c>
      <c r="O101" s="152">
        <v>0</v>
      </c>
      <c r="P101" s="152">
        <v>0</v>
      </c>
      <c r="Q101" s="152">
        <v>0</v>
      </c>
      <c r="R101" s="152">
        <v>0</v>
      </c>
      <c r="S101" s="152">
        <v>0</v>
      </c>
      <c r="T101" s="152">
        <v>0</v>
      </c>
      <c r="U101" s="152">
        <v>0</v>
      </c>
      <c r="V101" s="152">
        <v>0</v>
      </c>
      <c r="W101" s="152">
        <v>0</v>
      </c>
      <c r="X101" s="152">
        <v>0</v>
      </c>
      <c r="Y101" s="152">
        <v>0</v>
      </c>
      <c r="Z101" s="152">
        <v>0</v>
      </c>
      <c r="AA101" t="str">
        <f t="shared" si="4"/>
        <v>NE</v>
      </c>
      <c r="AB101" t="str">
        <f t="shared" si="5"/>
        <v>Ty Montgomery</v>
      </c>
      <c r="AC101" s="244" t="str">
        <f t="shared" si="6"/>
        <v/>
      </c>
      <c r="AD101" t="str">
        <f t="shared" si="7"/>
        <v>NE</v>
      </c>
    </row>
    <row r="102" spans="2:30" x14ac:dyDescent="0.3">
      <c r="B102" s="152">
        <v>100</v>
      </c>
      <c r="C102" s="152" t="s">
        <v>701</v>
      </c>
      <c r="D102" s="152" t="s">
        <v>782</v>
      </c>
      <c r="E102" s="152">
        <v>0</v>
      </c>
      <c r="F102" s="152">
        <v>0</v>
      </c>
      <c r="G102" s="152">
        <v>0</v>
      </c>
      <c r="H102" s="152">
        <v>0</v>
      </c>
      <c r="I102" s="152">
        <v>0</v>
      </c>
      <c r="J102" s="152">
        <v>0</v>
      </c>
      <c r="K102" s="152">
        <v>0</v>
      </c>
      <c r="L102" s="152">
        <v>0</v>
      </c>
      <c r="M102" s="256">
        <v>0</v>
      </c>
      <c r="N102" s="256">
        <v>0</v>
      </c>
      <c r="O102" s="152">
        <v>0</v>
      </c>
      <c r="P102" s="152">
        <v>0</v>
      </c>
      <c r="Q102" s="152">
        <v>0</v>
      </c>
      <c r="R102" s="152">
        <v>0</v>
      </c>
      <c r="S102" s="152">
        <v>0</v>
      </c>
      <c r="T102" s="152">
        <v>0</v>
      </c>
      <c r="U102" s="152">
        <v>0</v>
      </c>
      <c r="V102" s="152">
        <v>0</v>
      </c>
      <c r="W102" s="152">
        <v>0</v>
      </c>
      <c r="X102" s="152">
        <v>0</v>
      </c>
      <c r="Y102" s="152">
        <v>0</v>
      </c>
      <c r="Z102" s="152">
        <v>0</v>
      </c>
      <c r="AA102" t="str">
        <f t="shared" si="4"/>
        <v>MIN</v>
      </c>
      <c r="AB102" t="str">
        <f t="shared" si="5"/>
        <v>Ty Chandler</v>
      </c>
      <c r="AC102" s="244" t="str">
        <f t="shared" si="6"/>
        <v/>
      </c>
      <c r="AD102" t="str">
        <f t="shared" si="7"/>
        <v>MIN</v>
      </c>
    </row>
    <row r="103" spans="2:30" x14ac:dyDescent="0.3">
      <c r="B103" s="152">
        <v>101</v>
      </c>
      <c r="C103" s="152" t="s">
        <v>705</v>
      </c>
      <c r="D103" s="152" t="s">
        <v>767</v>
      </c>
      <c r="E103" s="152">
        <v>0</v>
      </c>
      <c r="F103" s="152">
        <v>0</v>
      </c>
      <c r="G103" s="152">
        <v>0</v>
      </c>
      <c r="H103" s="152">
        <v>0</v>
      </c>
      <c r="I103" s="152">
        <v>0</v>
      </c>
      <c r="J103" s="152">
        <v>0</v>
      </c>
      <c r="K103" s="152">
        <v>0</v>
      </c>
      <c r="L103" s="152">
        <v>0</v>
      </c>
      <c r="M103" s="256">
        <v>0</v>
      </c>
      <c r="N103" s="256">
        <v>0</v>
      </c>
      <c r="O103" s="152">
        <v>0</v>
      </c>
      <c r="P103" s="152">
        <v>0</v>
      </c>
      <c r="Q103" s="152">
        <v>0</v>
      </c>
      <c r="R103" s="152">
        <v>0</v>
      </c>
      <c r="S103" s="152">
        <v>0</v>
      </c>
      <c r="T103" s="152">
        <v>0</v>
      </c>
      <c r="U103" s="152">
        <v>0</v>
      </c>
      <c r="V103" s="152">
        <v>0</v>
      </c>
      <c r="W103" s="152">
        <v>0</v>
      </c>
      <c r="X103" s="152">
        <v>0</v>
      </c>
      <c r="Y103" s="152">
        <v>0</v>
      </c>
      <c r="Z103" s="152">
        <v>0</v>
      </c>
      <c r="AA103" t="str">
        <f t="shared" si="4"/>
        <v>SEA</v>
      </c>
      <c r="AB103" t="str">
        <f t="shared" si="5"/>
        <v>Cullen Gillaspia</v>
      </c>
      <c r="AC103" s="244" t="str">
        <f t="shared" si="6"/>
        <v/>
      </c>
      <c r="AD103" t="str">
        <f t="shared" si="7"/>
        <v>SEA</v>
      </c>
    </row>
    <row r="104" spans="2:30" x14ac:dyDescent="0.3">
      <c r="B104" s="152">
        <v>102</v>
      </c>
      <c r="C104" s="152" t="s">
        <v>666</v>
      </c>
      <c r="D104" s="152" t="s">
        <v>790</v>
      </c>
      <c r="E104" s="152">
        <v>0</v>
      </c>
      <c r="F104" s="152">
        <v>0</v>
      </c>
      <c r="G104" s="152">
        <v>0</v>
      </c>
      <c r="H104" s="152">
        <v>0</v>
      </c>
      <c r="I104" s="152">
        <v>0</v>
      </c>
      <c r="J104" s="152">
        <v>0</v>
      </c>
      <c r="K104" s="152">
        <v>0</v>
      </c>
      <c r="L104" s="152">
        <v>0</v>
      </c>
      <c r="M104" s="256">
        <v>0</v>
      </c>
      <c r="N104" s="256">
        <v>0</v>
      </c>
      <c r="O104" s="152">
        <v>0</v>
      </c>
      <c r="P104" s="152">
        <v>0</v>
      </c>
      <c r="Q104" s="152">
        <v>0</v>
      </c>
      <c r="R104" s="152">
        <v>0</v>
      </c>
      <c r="S104" s="152">
        <v>0</v>
      </c>
      <c r="T104" s="152">
        <v>0</v>
      </c>
      <c r="U104" s="152">
        <v>0</v>
      </c>
      <c r="V104" s="152">
        <v>0</v>
      </c>
      <c r="W104" s="152">
        <v>0</v>
      </c>
      <c r="X104" s="152">
        <v>0</v>
      </c>
      <c r="Y104" s="152">
        <v>0</v>
      </c>
      <c r="Z104" s="152">
        <v>0</v>
      </c>
      <c r="AA104" t="str">
        <f t="shared" si="4"/>
        <v>DAL</v>
      </c>
      <c r="AB104" t="str">
        <f t="shared" si="5"/>
        <v>Rico Dowdle</v>
      </c>
      <c r="AC104" s="244" t="str">
        <f t="shared" si="6"/>
        <v/>
      </c>
      <c r="AD104" t="str">
        <f t="shared" si="7"/>
        <v>DAL</v>
      </c>
    </row>
    <row r="105" spans="2:30" x14ac:dyDescent="0.3">
      <c r="B105" s="152">
        <v>103</v>
      </c>
      <c r="C105" s="152" t="s">
        <v>616</v>
      </c>
      <c r="D105" s="152" t="s">
        <v>792</v>
      </c>
      <c r="E105" s="152">
        <v>0</v>
      </c>
      <c r="F105" s="152">
        <v>0</v>
      </c>
      <c r="G105" s="152">
        <v>0</v>
      </c>
      <c r="H105" s="152">
        <v>0</v>
      </c>
      <c r="I105" s="152">
        <v>0</v>
      </c>
      <c r="J105" s="152">
        <v>0</v>
      </c>
      <c r="K105" s="152">
        <v>0</v>
      </c>
      <c r="L105" s="152">
        <v>0</v>
      </c>
      <c r="M105" s="256">
        <v>0</v>
      </c>
      <c r="N105" s="256">
        <v>0</v>
      </c>
      <c r="O105" s="152">
        <v>0</v>
      </c>
      <c r="P105" s="152">
        <v>0</v>
      </c>
      <c r="Q105" s="152">
        <v>0</v>
      </c>
      <c r="R105" s="152">
        <v>0</v>
      </c>
      <c r="S105" s="152">
        <v>0</v>
      </c>
      <c r="T105" s="152">
        <v>0</v>
      </c>
      <c r="U105" s="152">
        <v>0</v>
      </c>
      <c r="V105" s="152">
        <v>0</v>
      </c>
      <c r="W105" s="152">
        <v>0</v>
      </c>
      <c r="X105" s="152">
        <v>0</v>
      </c>
      <c r="Y105" s="152">
        <v>0</v>
      </c>
      <c r="Z105" s="152">
        <v>0</v>
      </c>
      <c r="AA105" t="str">
        <f t="shared" si="4"/>
        <v>KC</v>
      </c>
      <c r="AB105" t="str">
        <f t="shared" si="5"/>
        <v>Michael Burton</v>
      </c>
      <c r="AC105" s="244" t="str">
        <f t="shared" si="6"/>
        <v/>
      </c>
      <c r="AD105" t="str">
        <f t="shared" si="7"/>
        <v>KC</v>
      </c>
    </row>
    <row r="106" spans="2:30" x14ac:dyDescent="0.3">
      <c r="B106" s="152">
        <v>104</v>
      </c>
      <c r="C106" s="152" t="s">
        <v>962</v>
      </c>
      <c r="D106" s="152" t="s">
        <v>790</v>
      </c>
      <c r="E106" s="152">
        <v>0</v>
      </c>
      <c r="F106" s="152">
        <v>0</v>
      </c>
      <c r="G106" s="152">
        <v>0</v>
      </c>
      <c r="H106" s="152">
        <v>0</v>
      </c>
      <c r="I106" s="152">
        <v>0</v>
      </c>
      <c r="J106" s="152">
        <v>0</v>
      </c>
      <c r="K106" s="152">
        <v>0</v>
      </c>
      <c r="L106" s="152">
        <v>0</v>
      </c>
      <c r="M106" s="256">
        <v>0</v>
      </c>
      <c r="N106" s="256">
        <v>0</v>
      </c>
      <c r="O106" s="152">
        <v>0</v>
      </c>
      <c r="P106" s="152">
        <v>0</v>
      </c>
      <c r="Q106" s="152">
        <v>0</v>
      </c>
      <c r="R106" s="152">
        <v>0</v>
      </c>
      <c r="S106" s="152">
        <v>0</v>
      </c>
      <c r="T106" s="152">
        <v>0</v>
      </c>
      <c r="U106" s="152">
        <v>0</v>
      </c>
      <c r="V106" s="152">
        <v>0</v>
      </c>
      <c r="W106" s="152">
        <v>0</v>
      </c>
      <c r="X106" s="152">
        <v>0</v>
      </c>
      <c r="Y106" s="152">
        <v>0</v>
      </c>
      <c r="Z106" s="152">
        <v>0</v>
      </c>
      <c r="AA106" t="str">
        <f t="shared" si="4"/>
        <v>DAL</v>
      </c>
      <c r="AB106" t="str">
        <f t="shared" si="5"/>
        <v>Malik Davis</v>
      </c>
      <c r="AC106" s="244" t="str">
        <f t="shared" si="6"/>
        <v/>
      </c>
      <c r="AD106" t="str">
        <f t="shared" si="7"/>
        <v>DAL</v>
      </c>
    </row>
    <row r="107" spans="2:30" x14ac:dyDescent="0.3">
      <c r="B107" s="152">
        <v>105</v>
      </c>
      <c r="C107" s="152" t="s">
        <v>695</v>
      </c>
      <c r="D107" s="152" t="s">
        <v>789</v>
      </c>
      <c r="E107" s="152">
        <v>0</v>
      </c>
      <c r="F107" s="152">
        <v>0</v>
      </c>
      <c r="G107" s="152">
        <v>0</v>
      </c>
      <c r="H107" s="152">
        <v>0</v>
      </c>
      <c r="I107" s="152">
        <v>0</v>
      </c>
      <c r="J107" s="152">
        <v>0</v>
      </c>
      <c r="K107" s="152">
        <v>0</v>
      </c>
      <c r="L107" s="152">
        <v>0</v>
      </c>
      <c r="M107" s="256">
        <v>0</v>
      </c>
      <c r="N107" s="256">
        <v>0</v>
      </c>
      <c r="O107" s="152">
        <v>0</v>
      </c>
      <c r="P107" s="152">
        <v>0</v>
      </c>
      <c r="Q107" s="152">
        <v>0</v>
      </c>
      <c r="R107" s="152">
        <v>0</v>
      </c>
      <c r="S107" s="152">
        <v>0</v>
      </c>
      <c r="T107" s="152">
        <v>0</v>
      </c>
      <c r="U107" s="152">
        <v>0</v>
      </c>
      <c r="V107" s="152">
        <v>0</v>
      </c>
      <c r="W107" s="152">
        <v>0</v>
      </c>
      <c r="X107" s="152">
        <v>0</v>
      </c>
      <c r="Y107" s="152">
        <v>0</v>
      </c>
      <c r="Z107" s="152">
        <v>0</v>
      </c>
      <c r="AA107" t="str">
        <f t="shared" si="4"/>
        <v>IND</v>
      </c>
      <c r="AB107" t="str">
        <f t="shared" si="5"/>
        <v>Jake Funk</v>
      </c>
      <c r="AC107" s="244" t="str">
        <f t="shared" si="6"/>
        <v/>
      </c>
      <c r="AD107" t="str">
        <f t="shared" si="7"/>
        <v>IND</v>
      </c>
    </row>
    <row r="108" spans="2:30" x14ac:dyDescent="0.3">
      <c r="B108" s="152">
        <v>106</v>
      </c>
      <c r="C108" s="152" t="s">
        <v>1410</v>
      </c>
      <c r="D108" s="152" t="s">
        <v>769</v>
      </c>
      <c r="E108" s="152">
        <v>0</v>
      </c>
      <c r="F108" s="152">
        <v>0</v>
      </c>
      <c r="G108" s="152">
        <v>0</v>
      </c>
      <c r="H108" s="152">
        <v>0</v>
      </c>
      <c r="I108" s="152">
        <v>0</v>
      </c>
      <c r="J108" s="152">
        <v>0</v>
      </c>
      <c r="K108" s="152">
        <v>0</v>
      </c>
      <c r="L108" s="152">
        <v>0</v>
      </c>
      <c r="M108" s="256">
        <v>0</v>
      </c>
      <c r="N108" s="256">
        <v>0</v>
      </c>
      <c r="O108" s="152">
        <v>0</v>
      </c>
      <c r="P108" s="152">
        <v>0</v>
      </c>
      <c r="Q108" s="152">
        <v>0</v>
      </c>
      <c r="R108" s="152">
        <v>0</v>
      </c>
      <c r="S108" s="152">
        <v>0</v>
      </c>
      <c r="T108" s="152">
        <v>0</v>
      </c>
      <c r="U108" s="152">
        <v>0</v>
      </c>
      <c r="V108" s="152">
        <v>0</v>
      </c>
      <c r="W108" s="152">
        <v>0</v>
      </c>
      <c r="X108" s="152">
        <v>0</v>
      </c>
      <c r="Y108" s="152">
        <v>0</v>
      </c>
      <c r="Z108" s="152">
        <v>0</v>
      </c>
      <c r="AA108" t="str">
        <f t="shared" si="4"/>
        <v>BAL</v>
      </c>
      <c r="AB108" t="str">
        <f t="shared" si="5"/>
        <v>Ben Mason</v>
      </c>
      <c r="AC108" s="244" t="str">
        <f t="shared" si="6"/>
        <v/>
      </c>
      <c r="AD108" t="str">
        <f t="shared" si="7"/>
        <v>BAL</v>
      </c>
    </row>
    <row r="109" spans="2:30" x14ac:dyDescent="0.3">
      <c r="B109" s="152">
        <v>107</v>
      </c>
      <c r="C109" s="152" t="s">
        <v>667</v>
      </c>
      <c r="D109" s="152" t="s">
        <v>780</v>
      </c>
      <c r="E109" s="152">
        <v>0</v>
      </c>
      <c r="F109" s="152">
        <v>0</v>
      </c>
      <c r="G109" s="152">
        <v>0</v>
      </c>
      <c r="H109" s="152">
        <v>0</v>
      </c>
      <c r="I109" s="152">
        <v>0</v>
      </c>
      <c r="J109" s="152">
        <v>0</v>
      </c>
      <c r="K109" s="152">
        <v>0</v>
      </c>
      <c r="L109" s="152">
        <v>0</v>
      </c>
      <c r="M109" s="256">
        <v>0</v>
      </c>
      <c r="N109" s="256">
        <v>0</v>
      </c>
      <c r="O109" s="152">
        <v>0</v>
      </c>
      <c r="P109" s="152">
        <v>0</v>
      </c>
      <c r="Q109" s="152">
        <v>0</v>
      </c>
      <c r="R109" s="152">
        <v>0</v>
      </c>
      <c r="S109" s="152">
        <v>0</v>
      </c>
      <c r="T109" s="152">
        <v>0</v>
      </c>
      <c r="U109" s="152">
        <v>0</v>
      </c>
      <c r="V109" s="152">
        <v>0</v>
      </c>
      <c r="W109" s="152">
        <v>0</v>
      </c>
      <c r="X109" s="152">
        <v>0</v>
      </c>
      <c r="Y109" s="152">
        <v>0</v>
      </c>
      <c r="Z109" s="152">
        <v>0</v>
      </c>
      <c r="AA109" t="str">
        <f t="shared" si="4"/>
        <v>CLE</v>
      </c>
      <c r="AB109" t="str">
        <f t="shared" si="5"/>
        <v>D'Ernest Johnson</v>
      </c>
      <c r="AC109" s="244" t="str">
        <f t="shared" si="6"/>
        <v/>
      </c>
      <c r="AD109" t="str">
        <f t="shared" si="7"/>
        <v>CLE</v>
      </c>
    </row>
    <row r="110" spans="2:30" x14ac:dyDescent="0.3">
      <c r="B110" s="152">
        <v>108</v>
      </c>
      <c r="C110" s="152" t="s">
        <v>1646</v>
      </c>
      <c r="D110" s="152" t="s">
        <v>783</v>
      </c>
      <c r="E110" s="152">
        <v>1</v>
      </c>
      <c r="F110" s="152">
        <v>0</v>
      </c>
      <c r="G110" s="152">
        <v>0</v>
      </c>
      <c r="H110" s="152">
        <v>0</v>
      </c>
      <c r="I110" s="152">
        <v>0</v>
      </c>
      <c r="J110" s="152">
        <v>0</v>
      </c>
      <c r="K110" s="152">
        <v>0</v>
      </c>
      <c r="L110" s="152">
        <v>0</v>
      </c>
      <c r="M110" s="256">
        <v>0</v>
      </c>
      <c r="N110" s="256">
        <v>0</v>
      </c>
      <c r="O110" s="152">
        <v>0</v>
      </c>
      <c r="P110" s="152">
        <v>0</v>
      </c>
      <c r="Q110" s="152">
        <v>0</v>
      </c>
      <c r="R110" s="152">
        <v>0</v>
      </c>
      <c r="S110" s="152">
        <v>0</v>
      </c>
      <c r="T110" s="152">
        <v>0</v>
      </c>
      <c r="U110" s="152">
        <v>0</v>
      </c>
      <c r="V110" s="152">
        <v>0</v>
      </c>
      <c r="W110" s="152">
        <v>0</v>
      </c>
      <c r="X110" s="152">
        <v>0</v>
      </c>
      <c r="Y110" s="152">
        <v>0</v>
      </c>
      <c r="Z110" s="152">
        <v>0</v>
      </c>
      <c r="AA110" t="str">
        <f t="shared" si="4"/>
        <v>NYG</v>
      </c>
      <c r="AB110" t="str">
        <f t="shared" si="5"/>
        <v>Jashaun Corbin</v>
      </c>
      <c r="AC110" s="244">
        <f t="shared" si="6"/>
        <v>0</v>
      </c>
      <c r="AD110" t="str">
        <f t="shared" si="7"/>
        <v>NYG</v>
      </c>
    </row>
    <row r="111" spans="2:30" x14ac:dyDescent="0.3">
      <c r="B111" s="152">
        <v>109</v>
      </c>
      <c r="C111" s="152" t="s">
        <v>465</v>
      </c>
      <c r="D111" s="152" t="s">
        <v>773</v>
      </c>
      <c r="E111" s="152">
        <v>0</v>
      </c>
      <c r="F111" s="152">
        <v>0</v>
      </c>
      <c r="G111" s="152">
        <v>0</v>
      </c>
      <c r="H111" s="152">
        <v>0</v>
      </c>
      <c r="I111" s="152">
        <v>0</v>
      </c>
      <c r="J111" s="152">
        <v>0</v>
      </c>
      <c r="K111" s="152">
        <v>0</v>
      </c>
      <c r="L111" s="152">
        <v>0</v>
      </c>
      <c r="M111" s="256">
        <v>0</v>
      </c>
      <c r="N111" s="256">
        <v>0</v>
      </c>
      <c r="O111" s="152">
        <v>0</v>
      </c>
      <c r="P111" s="152">
        <v>0</v>
      </c>
      <c r="Q111" s="152">
        <v>0</v>
      </c>
      <c r="R111" s="152">
        <v>0</v>
      </c>
      <c r="S111" s="152">
        <v>0</v>
      </c>
      <c r="T111" s="152">
        <v>0</v>
      </c>
      <c r="U111" s="152">
        <v>0</v>
      </c>
      <c r="V111" s="152">
        <v>0</v>
      </c>
      <c r="W111" s="152">
        <v>0</v>
      </c>
      <c r="X111" s="152">
        <v>0</v>
      </c>
      <c r="Y111" s="152">
        <v>0</v>
      </c>
      <c r="Z111" s="152">
        <v>0</v>
      </c>
      <c r="AA111" t="str">
        <f t="shared" si="4"/>
        <v>LV</v>
      </c>
      <c r="AB111" t="str">
        <f t="shared" si="5"/>
        <v>Brandon Bolden</v>
      </c>
      <c r="AC111" s="244" t="str">
        <f t="shared" si="6"/>
        <v/>
      </c>
      <c r="AD111" t="str">
        <f t="shared" si="7"/>
        <v>LV</v>
      </c>
    </row>
    <row r="112" spans="2:30" x14ac:dyDescent="0.3">
      <c r="B112" s="152">
        <v>110</v>
      </c>
      <c r="C112" s="152" t="s">
        <v>375</v>
      </c>
      <c r="D112" s="152" t="s">
        <v>792</v>
      </c>
      <c r="E112" s="152">
        <v>0</v>
      </c>
      <c r="F112" s="152">
        <v>0</v>
      </c>
      <c r="G112" s="152">
        <v>0</v>
      </c>
      <c r="H112" s="152">
        <v>0</v>
      </c>
      <c r="I112" s="152">
        <v>0</v>
      </c>
      <c r="J112" s="152">
        <v>0</v>
      </c>
      <c r="K112" s="152">
        <v>0</v>
      </c>
      <c r="L112" s="152">
        <v>0</v>
      </c>
      <c r="M112" s="256">
        <v>0</v>
      </c>
      <c r="N112" s="256">
        <v>0</v>
      </c>
      <c r="O112" s="152">
        <v>0</v>
      </c>
      <c r="P112" s="152">
        <v>0</v>
      </c>
      <c r="Q112" s="152">
        <v>0</v>
      </c>
      <c r="R112" s="152">
        <v>0</v>
      </c>
      <c r="S112" s="152">
        <v>0</v>
      </c>
      <c r="T112" s="152">
        <v>0</v>
      </c>
      <c r="U112" s="152">
        <v>0</v>
      </c>
      <c r="V112" s="152">
        <v>0</v>
      </c>
      <c r="W112" s="152">
        <v>0</v>
      </c>
      <c r="X112" s="152">
        <v>0</v>
      </c>
      <c r="Y112" s="152">
        <v>0</v>
      </c>
      <c r="Z112" s="152">
        <v>0</v>
      </c>
      <c r="AA112" t="str">
        <f t="shared" si="4"/>
        <v>KC</v>
      </c>
      <c r="AB112" t="str">
        <f t="shared" si="5"/>
        <v>Clyde Edwards-Helaire</v>
      </c>
      <c r="AC112" s="244" t="str">
        <f t="shared" si="6"/>
        <v/>
      </c>
      <c r="AD112" t="str">
        <f t="shared" si="7"/>
        <v>KC</v>
      </c>
    </row>
    <row r="113" spans="2:30" x14ac:dyDescent="0.3">
      <c r="B113" s="152">
        <v>111</v>
      </c>
      <c r="C113" s="152" t="s">
        <v>1647</v>
      </c>
      <c r="D113" s="152" t="s">
        <v>793</v>
      </c>
      <c r="E113" s="152">
        <v>1</v>
      </c>
      <c r="F113" s="152">
        <v>0</v>
      </c>
      <c r="G113" s="152">
        <v>0</v>
      </c>
      <c r="H113" s="152" t="s">
        <v>1257</v>
      </c>
      <c r="I113" s="152">
        <v>0</v>
      </c>
      <c r="J113" s="152">
        <v>0</v>
      </c>
      <c r="K113" s="152">
        <v>0</v>
      </c>
      <c r="L113" s="152">
        <v>0</v>
      </c>
      <c r="M113" s="256">
        <v>0</v>
      </c>
      <c r="N113" s="256">
        <v>0</v>
      </c>
      <c r="O113" s="152">
        <v>0</v>
      </c>
      <c r="P113" s="152">
        <v>0</v>
      </c>
      <c r="Q113" s="152">
        <v>0</v>
      </c>
      <c r="R113" s="152">
        <v>0</v>
      </c>
      <c r="S113" s="152">
        <v>0</v>
      </c>
      <c r="T113" s="152">
        <v>0</v>
      </c>
      <c r="U113" s="152">
        <v>0</v>
      </c>
      <c r="V113" s="152">
        <v>0</v>
      </c>
      <c r="W113" s="152">
        <v>0</v>
      </c>
      <c r="X113" s="152">
        <v>0</v>
      </c>
      <c r="Y113" s="152">
        <v>0</v>
      </c>
      <c r="Z113" s="152">
        <v>0</v>
      </c>
      <c r="AA113" t="str">
        <f t="shared" si="4"/>
        <v>HOU</v>
      </c>
      <c r="AB113" t="str">
        <f t="shared" si="5"/>
        <v>Royce Freeman</v>
      </c>
      <c r="AC113" s="244">
        <f t="shared" si="6"/>
        <v>0</v>
      </c>
      <c r="AD113" t="str">
        <f t="shared" si="7"/>
        <v>HOU</v>
      </c>
    </row>
    <row r="114" spans="2:30" x14ac:dyDescent="0.3">
      <c r="B114" s="152">
        <v>112</v>
      </c>
      <c r="C114" s="152" t="s">
        <v>591</v>
      </c>
      <c r="D114" s="152" t="s">
        <v>773</v>
      </c>
      <c r="E114" s="152">
        <v>1</v>
      </c>
      <c r="F114" s="152">
        <v>0</v>
      </c>
      <c r="G114" s="152">
        <v>0</v>
      </c>
      <c r="H114" s="152" t="s">
        <v>1257</v>
      </c>
      <c r="I114" s="152">
        <v>0</v>
      </c>
      <c r="J114" s="152">
        <v>0</v>
      </c>
      <c r="K114" s="152">
        <v>0</v>
      </c>
      <c r="L114" s="152">
        <v>0</v>
      </c>
      <c r="M114" s="256">
        <v>0</v>
      </c>
      <c r="N114" s="256">
        <v>0</v>
      </c>
      <c r="O114" s="152">
        <v>0</v>
      </c>
      <c r="P114" s="152">
        <v>0</v>
      </c>
      <c r="Q114" s="152">
        <v>0</v>
      </c>
      <c r="R114" s="152">
        <v>0</v>
      </c>
      <c r="S114" s="152">
        <v>0</v>
      </c>
      <c r="T114" s="152">
        <v>0</v>
      </c>
      <c r="U114" s="152">
        <v>0</v>
      </c>
      <c r="V114" s="152">
        <v>0</v>
      </c>
      <c r="W114" s="152">
        <v>0</v>
      </c>
      <c r="X114" s="152">
        <v>1</v>
      </c>
      <c r="Y114" s="152">
        <v>0</v>
      </c>
      <c r="Z114" s="152">
        <v>0</v>
      </c>
      <c r="AA114" t="str">
        <f t="shared" si="4"/>
        <v>LV</v>
      </c>
      <c r="AB114" t="str">
        <f t="shared" si="5"/>
        <v>Jakob Johnson</v>
      </c>
      <c r="AC114" s="244">
        <f t="shared" si="6"/>
        <v>0</v>
      </c>
      <c r="AD114" t="str">
        <f t="shared" si="7"/>
        <v>LV</v>
      </c>
    </row>
    <row r="115" spans="2:30" x14ac:dyDescent="0.3">
      <c r="B115" s="152">
        <v>113</v>
      </c>
      <c r="C115" s="152" t="s">
        <v>1412</v>
      </c>
      <c r="D115" s="152" t="s">
        <v>773</v>
      </c>
      <c r="E115" s="152">
        <v>0</v>
      </c>
      <c r="F115" s="152">
        <v>0</v>
      </c>
      <c r="G115" s="152">
        <v>0</v>
      </c>
      <c r="H115" s="152">
        <v>0</v>
      </c>
      <c r="I115" s="152">
        <v>0</v>
      </c>
      <c r="J115" s="152">
        <v>0</v>
      </c>
      <c r="K115" s="152">
        <v>0</v>
      </c>
      <c r="L115" s="152">
        <v>0</v>
      </c>
      <c r="M115" s="256">
        <v>0</v>
      </c>
      <c r="N115" s="256">
        <v>0</v>
      </c>
      <c r="O115" s="152">
        <v>0</v>
      </c>
      <c r="P115" s="152">
        <v>0</v>
      </c>
      <c r="Q115" s="152">
        <v>0</v>
      </c>
      <c r="R115" s="152">
        <v>0</v>
      </c>
      <c r="S115" s="152">
        <v>0</v>
      </c>
      <c r="T115" s="152">
        <v>0</v>
      </c>
      <c r="U115" s="152">
        <v>0</v>
      </c>
      <c r="V115" s="152">
        <v>0</v>
      </c>
      <c r="W115" s="152">
        <v>0</v>
      </c>
      <c r="X115" s="152">
        <v>0</v>
      </c>
      <c r="Y115" s="152">
        <v>0</v>
      </c>
      <c r="Z115" s="152">
        <v>0</v>
      </c>
      <c r="AA115" t="str">
        <f t="shared" si="4"/>
        <v>LV</v>
      </c>
      <c r="AB115" t="str">
        <f t="shared" si="5"/>
        <v>Brittain Brown</v>
      </c>
      <c r="AC115" s="244" t="str">
        <f t="shared" si="6"/>
        <v/>
      </c>
      <c r="AD115" t="str">
        <f t="shared" si="7"/>
        <v>LV</v>
      </c>
    </row>
    <row r="116" spans="2:30" x14ac:dyDescent="0.3">
      <c r="B116" s="152">
        <v>114</v>
      </c>
      <c r="C116" s="152" t="s">
        <v>379</v>
      </c>
      <c r="D116" s="152" t="s">
        <v>793</v>
      </c>
      <c r="E116" s="152">
        <v>0</v>
      </c>
      <c r="F116" s="152">
        <v>0</v>
      </c>
      <c r="G116" s="152">
        <v>0</v>
      </c>
      <c r="H116" s="152">
        <v>0</v>
      </c>
      <c r="I116" s="152">
        <v>0</v>
      </c>
      <c r="J116" s="152">
        <v>0</v>
      </c>
      <c r="K116" s="152">
        <v>0</v>
      </c>
      <c r="L116" s="152">
        <v>0</v>
      </c>
      <c r="M116" s="256">
        <v>0</v>
      </c>
      <c r="N116" s="256">
        <v>0</v>
      </c>
      <c r="O116" s="152">
        <v>0</v>
      </c>
      <c r="P116" s="152">
        <v>0</v>
      </c>
      <c r="Q116" s="152">
        <v>0</v>
      </c>
      <c r="R116" s="152">
        <v>0</v>
      </c>
      <c r="S116" s="152">
        <v>0</v>
      </c>
      <c r="T116" s="152">
        <v>0</v>
      </c>
      <c r="U116" s="152">
        <v>0</v>
      </c>
      <c r="V116" s="152">
        <v>0</v>
      </c>
      <c r="W116" s="152">
        <v>0</v>
      </c>
      <c r="X116" s="152">
        <v>0</v>
      </c>
      <c r="Y116" s="152">
        <v>0</v>
      </c>
      <c r="Z116" s="152">
        <v>0</v>
      </c>
      <c r="AA116" t="str">
        <f t="shared" si="4"/>
        <v>HOU</v>
      </c>
      <c r="AB116" t="str">
        <f t="shared" si="5"/>
        <v>Eno Benjamin</v>
      </c>
      <c r="AC116" s="244" t="str">
        <f t="shared" si="6"/>
        <v/>
      </c>
      <c r="AD116" t="str">
        <f t="shared" si="7"/>
        <v>HOU</v>
      </c>
    </row>
    <row r="117" spans="2:30" x14ac:dyDescent="0.3">
      <c r="B117" s="152">
        <v>115</v>
      </c>
      <c r="C117" s="152" t="s">
        <v>1407</v>
      </c>
      <c r="D117" s="152" t="s">
        <v>791</v>
      </c>
      <c r="E117" s="152">
        <v>0</v>
      </c>
      <c r="F117" s="152">
        <v>0</v>
      </c>
      <c r="G117" s="152">
        <v>0</v>
      </c>
      <c r="H117" s="152">
        <v>0</v>
      </c>
      <c r="I117" s="152">
        <v>0</v>
      </c>
      <c r="J117" s="152">
        <v>0</v>
      </c>
      <c r="K117" s="152">
        <v>0</v>
      </c>
      <c r="L117" s="152">
        <v>0</v>
      </c>
      <c r="M117" s="256">
        <v>0</v>
      </c>
      <c r="N117" s="256">
        <v>0</v>
      </c>
      <c r="O117" s="152">
        <v>0</v>
      </c>
      <c r="P117" s="152">
        <v>0</v>
      </c>
      <c r="Q117" s="152">
        <v>0</v>
      </c>
      <c r="R117" s="152">
        <v>0</v>
      </c>
      <c r="S117" s="152">
        <v>0</v>
      </c>
      <c r="T117" s="152">
        <v>0</v>
      </c>
      <c r="U117" s="152">
        <v>0</v>
      </c>
      <c r="V117" s="152">
        <v>0</v>
      </c>
      <c r="W117" s="152">
        <v>0</v>
      </c>
      <c r="X117" s="152">
        <v>0</v>
      </c>
      <c r="Y117" s="152">
        <v>0</v>
      </c>
      <c r="Z117" s="152">
        <v>0</v>
      </c>
      <c r="AA117" t="str">
        <f t="shared" si="4"/>
        <v>MIA</v>
      </c>
      <c r="AB117" t="str">
        <f t="shared" si="5"/>
        <v>La'Mical Perine</v>
      </c>
      <c r="AC117" s="244" t="str">
        <f t="shared" si="6"/>
        <v/>
      </c>
      <c r="AD117" t="str">
        <f t="shared" si="7"/>
        <v>MIA</v>
      </c>
    </row>
    <row r="118" spans="2:30" x14ac:dyDescent="0.3">
      <c r="B118" s="152">
        <v>116</v>
      </c>
      <c r="C118" s="152" t="s">
        <v>1409</v>
      </c>
      <c r="D118" s="152" t="s">
        <v>786</v>
      </c>
      <c r="E118" s="152">
        <v>0</v>
      </c>
      <c r="F118" s="152">
        <v>0</v>
      </c>
      <c r="G118" s="152">
        <v>0</v>
      </c>
      <c r="H118" s="152">
        <v>0</v>
      </c>
      <c r="I118" s="152">
        <v>0</v>
      </c>
      <c r="J118" s="152">
        <v>0</v>
      </c>
      <c r="K118" s="152">
        <v>0</v>
      </c>
      <c r="L118" s="152">
        <v>0</v>
      </c>
      <c r="M118" s="256">
        <v>0</v>
      </c>
      <c r="N118" s="256">
        <v>0</v>
      </c>
      <c r="O118" s="152">
        <v>0</v>
      </c>
      <c r="P118" s="152">
        <v>0</v>
      </c>
      <c r="Q118" s="152">
        <v>0</v>
      </c>
      <c r="R118" s="152">
        <v>0</v>
      </c>
      <c r="S118" s="152">
        <v>0</v>
      </c>
      <c r="T118" s="152">
        <v>0</v>
      </c>
      <c r="U118" s="152">
        <v>0</v>
      </c>
      <c r="V118" s="152">
        <v>0</v>
      </c>
      <c r="W118" s="152">
        <v>0</v>
      </c>
      <c r="X118" s="152">
        <v>0</v>
      </c>
      <c r="Y118" s="152">
        <v>0</v>
      </c>
      <c r="Z118" s="152">
        <v>0</v>
      </c>
      <c r="AA118" t="str">
        <f t="shared" si="4"/>
        <v>NO</v>
      </c>
      <c r="AB118" t="str">
        <f t="shared" si="5"/>
        <v>David Johnson</v>
      </c>
      <c r="AC118" s="244" t="str">
        <f t="shared" si="6"/>
        <v/>
      </c>
      <c r="AD118" t="str">
        <f t="shared" si="7"/>
        <v>NO</v>
      </c>
    </row>
    <row r="119" spans="2:30" x14ac:dyDescent="0.3">
      <c r="B119" s="152">
        <v>117</v>
      </c>
      <c r="C119" s="152" t="s">
        <v>644</v>
      </c>
      <c r="D119" s="152" t="s">
        <v>764</v>
      </c>
      <c r="E119" s="152">
        <v>0</v>
      </c>
      <c r="F119" s="152">
        <v>0</v>
      </c>
      <c r="G119" s="152">
        <v>0</v>
      </c>
      <c r="H119" s="152">
        <v>0</v>
      </c>
      <c r="I119" s="152">
        <v>0</v>
      </c>
      <c r="J119" s="152">
        <v>0</v>
      </c>
      <c r="K119" s="152">
        <v>0</v>
      </c>
      <c r="L119" s="152">
        <v>0</v>
      </c>
      <c r="M119" s="256">
        <v>0</v>
      </c>
      <c r="N119" s="256">
        <v>0</v>
      </c>
      <c r="O119" s="152">
        <v>0</v>
      </c>
      <c r="P119" s="152">
        <v>0</v>
      </c>
      <c r="Q119" s="152">
        <v>0</v>
      </c>
      <c r="R119" s="152">
        <v>0</v>
      </c>
      <c r="S119" s="152">
        <v>0</v>
      </c>
      <c r="T119" s="152">
        <v>0</v>
      </c>
      <c r="U119" s="152">
        <v>0</v>
      </c>
      <c r="V119" s="152">
        <v>0</v>
      </c>
      <c r="W119" s="152">
        <v>0</v>
      </c>
      <c r="X119" s="152">
        <v>0</v>
      </c>
      <c r="Y119" s="152">
        <v>0</v>
      </c>
      <c r="Z119" s="152">
        <v>0</v>
      </c>
      <c r="AA119" t="str">
        <f t="shared" si="4"/>
        <v>ATL</v>
      </c>
      <c r="AB119" t="str">
        <f t="shared" si="5"/>
        <v>Damien Williams</v>
      </c>
      <c r="AC119" s="244" t="str">
        <f t="shared" si="6"/>
        <v/>
      </c>
      <c r="AD119" t="str">
        <f t="shared" si="7"/>
        <v>ATL</v>
      </c>
    </row>
    <row r="120" spans="2:30" x14ac:dyDescent="0.3">
      <c r="B120" s="152">
        <v>118</v>
      </c>
      <c r="C120" s="152" t="s">
        <v>1405</v>
      </c>
      <c r="D120" s="152" t="s">
        <v>783</v>
      </c>
      <c r="E120" s="152">
        <v>0</v>
      </c>
      <c r="F120" s="152">
        <v>0</v>
      </c>
      <c r="G120" s="152">
        <v>0</v>
      </c>
      <c r="H120" s="152">
        <v>0</v>
      </c>
      <c r="I120" s="152">
        <v>0</v>
      </c>
      <c r="J120" s="152">
        <v>0</v>
      </c>
      <c r="K120" s="152">
        <v>0</v>
      </c>
      <c r="L120" s="152">
        <v>0</v>
      </c>
      <c r="M120" s="256">
        <v>0</v>
      </c>
      <c r="N120" s="256">
        <v>0</v>
      </c>
      <c r="O120" s="152">
        <v>0</v>
      </c>
      <c r="P120" s="152">
        <v>0</v>
      </c>
      <c r="Q120" s="152">
        <v>0</v>
      </c>
      <c r="R120" s="152">
        <v>0</v>
      </c>
      <c r="S120" s="152">
        <v>0</v>
      </c>
      <c r="T120" s="152">
        <v>0</v>
      </c>
      <c r="U120" s="152">
        <v>0</v>
      </c>
      <c r="V120" s="152">
        <v>0</v>
      </c>
      <c r="W120" s="152">
        <v>0</v>
      </c>
      <c r="X120" s="152">
        <v>0</v>
      </c>
      <c r="Y120" s="152">
        <v>0</v>
      </c>
      <c r="Z120" s="152">
        <v>0</v>
      </c>
      <c r="AA120" t="str">
        <f t="shared" si="4"/>
        <v>NYG</v>
      </c>
      <c r="AB120" t="str">
        <f t="shared" si="5"/>
        <v>Sandro Platzgummer</v>
      </c>
      <c r="AC120" s="244" t="str">
        <f t="shared" si="6"/>
        <v/>
      </c>
      <c r="AD120" t="str">
        <f t="shared" si="7"/>
        <v>NYG</v>
      </c>
    </row>
    <row r="121" spans="2:30" x14ac:dyDescent="0.3">
      <c r="B121" s="152">
        <v>119</v>
      </c>
      <c r="C121" s="152" t="s">
        <v>1406</v>
      </c>
      <c r="D121" s="152" t="s">
        <v>777</v>
      </c>
      <c r="E121" s="152">
        <v>0</v>
      </c>
      <c r="F121" s="152">
        <v>0</v>
      </c>
      <c r="G121" s="152">
        <v>0</v>
      </c>
      <c r="H121" s="152">
        <v>0</v>
      </c>
      <c r="I121" s="152">
        <v>0</v>
      </c>
      <c r="J121" s="152">
        <v>0</v>
      </c>
      <c r="K121" s="152">
        <v>0</v>
      </c>
      <c r="L121" s="152">
        <v>0</v>
      </c>
      <c r="M121" s="256">
        <v>0</v>
      </c>
      <c r="N121" s="256">
        <v>0</v>
      </c>
      <c r="O121" s="152">
        <v>0</v>
      </c>
      <c r="P121" s="152">
        <v>0</v>
      </c>
      <c r="Q121" s="152">
        <v>0</v>
      </c>
      <c r="R121" s="152">
        <v>0</v>
      </c>
      <c r="S121" s="152">
        <v>0</v>
      </c>
      <c r="T121" s="152">
        <v>0</v>
      </c>
      <c r="U121" s="152">
        <v>0</v>
      </c>
      <c r="V121" s="152">
        <v>0</v>
      </c>
      <c r="W121" s="152">
        <v>0</v>
      </c>
      <c r="X121" s="152">
        <v>0</v>
      </c>
      <c r="Y121" s="152">
        <v>0</v>
      </c>
      <c r="Z121" s="152">
        <v>0</v>
      </c>
      <c r="AA121" t="str">
        <f t="shared" si="4"/>
        <v>LAC</v>
      </c>
      <c r="AB121" t="str">
        <f t="shared" si="5"/>
        <v>Larry Rountree III</v>
      </c>
      <c r="AC121" s="244" t="str">
        <f t="shared" si="6"/>
        <v/>
      </c>
      <c r="AD121" t="str">
        <f t="shared" si="7"/>
        <v>LAC</v>
      </c>
    </row>
    <row r="122" spans="2:30" x14ac:dyDescent="0.3">
      <c r="B122" s="152">
        <v>120</v>
      </c>
      <c r="C122" s="152" t="s">
        <v>1404</v>
      </c>
      <c r="D122" s="152" t="s">
        <v>771</v>
      </c>
      <c r="E122" s="152">
        <v>0</v>
      </c>
      <c r="F122" s="152">
        <v>0</v>
      </c>
      <c r="G122" s="152">
        <v>0</v>
      </c>
      <c r="H122" s="152">
        <v>0</v>
      </c>
      <c r="I122" s="152">
        <v>0</v>
      </c>
      <c r="J122" s="152">
        <v>0</v>
      </c>
      <c r="K122" s="152">
        <v>0</v>
      </c>
      <c r="L122" s="152">
        <v>0</v>
      </c>
      <c r="M122" s="256">
        <v>0</v>
      </c>
      <c r="N122" s="256">
        <v>0</v>
      </c>
      <c r="O122" s="152">
        <v>0</v>
      </c>
      <c r="P122" s="152">
        <v>0</v>
      </c>
      <c r="Q122" s="152">
        <v>0</v>
      </c>
      <c r="R122" s="152">
        <v>0</v>
      </c>
      <c r="S122" s="152">
        <v>0</v>
      </c>
      <c r="T122" s="152">
        <v>0</v>
      </c>
      <c r="U122" s="152">
        <v>0</v>
      </c>
      <c r="V122" s="152">
        <v>0</v>
      </c>
      <c r="W122" s="152">
        <v>0</v>
      </c>
      <c r="X122" s="152">
        <v>0</v>
      </c>
      <c r="Y122" s="152">
        <v>0</v>
      </c>
      <c r="Z122" s="152">
        <v>0</v>
      </c>
      <c r="AA122" t="str">
        <f t="shared" si="4"/>
        <v>DEN</v>
      </c>
      <c r="AB122" t="str">
        <f t="shared" si="5"/>
        <v>Damarea Crockett</v>
      </c>
      <c r="AC122" s="244" t="str">
        <f t="shared" si="6"/>
        <v/>
      </c>
      <c r="AD122" t="str">
        <f t="shared" si="7"/>
        <v>DEN</v>
      </c>
    </row>
    <row r="123" spans="2:30" x14ac:dyDescent="0.3">
      <c r="B123" s="152">
        <v>121</v>
      </c>
      <c r="C123" s="152" t="s">
        <v>1402</v>
      </c>
      <c r="D123" s="152" t="s">
        <v>770</v>
      </c>
      <c r="E123" s="152">
        <v>0</v>
      </c>
      <c r="F123" s="152">
        <v>0</v>
      </c>
      <c r="G123" s="152">
        <v>0</v>
      </c>
      <c r="H123" s="152">
        <v>0</v>
      </c>
      <c r="I123" s="152">
        <v>0</v>
      </c>
      <c r="J123" s="152">
        <v>0</v>
      </c>
      <c r="K123" s="152">
        <v>0</v>
      </c>
      <c r="L123" s="152">
        <v>0</v>
      </c>
      <c r="M123" s="256">
        <v>0</v>
      </c>
      <c r="N123" s="256">
        <v>0</v>
      </c>
      <c r="O123" s="152">
        <v>0</v>
      </c>
      <c r="P123" s="152">
        <v>0</v>
      </c>
      <c r="Q123" s="152">
        <v>0</v>
      </c>
      <c r="R123" s="152">
        <v>0</v>
      </c>
      <c r="S123" s="152">
        <v>0</v>
      </c>
      <c r="T123" s="152">
        <v>0</v>
      </c>
      <c r="U123" s="152">
        <v>0</v>
      </c>
      <c r="V123" s="152">
        <v>0</v>
      </c>
      <c r="W123" s="152">
        <v>0</v>
      </c>
      <c r="X123" s="152">
        <v>0</v>
      </c>
      <c r="Y123" s="152">
        <v>0</v>
      </c>
      <c r="Z123" s="152">
        <v>0</v>
      </c>
      <c r="AA123" t="str">
        <f t="shared" si="4"/>
        <v>BUF</v>
      </c>
      <c r="AB123" t="str">
        <f t="shared" si="5"/>
        <v>Duke Johnson Jr.</v>
      </c>
      <c r="AC123" s="244" t="str">
        <f t="shared" si="6"/>
        <v/>
      </c>
      <c r="AD123" t="str">
        <f t="shared" si="7"/>
        <v>BUF</v>
      </c>
    </row>
    <row r="124" spans="2:30" x14ac:dyDescent="0.3">
      <c r="B124" s="152">
        <v>122</v>
      </c>
      <c r="C124" s="152" t="s">
        <v>580</v>
      </c>
      <c r="D124" s="152" t="s">
        <v>768</v>
      </c>
      <c r="E124" s="152">
        <v>0</v>
      </c>
      <c r="F124" s="152">
        <v>0</v>
      </c>
      <c r="G124" s="152">
        <v>0</v>
      </c>
      <c r="H124" s="152">
        <v>0</v>
      </c>
      <c r="I124" s="152">
        <v>0</v>
      </c>
      <c r="J124" s="152">
        <v>0</v>
      </c>
      <c r="K124" s="152">
        <v>0</v>
      </c>
      <c r="L124" s="152">
        <v>0</v>
      </c>
      <c r="M124" s="256">
        <v>0</v>
      </c>
      <c r="N124" s="256">
        <v>0</v>
      </c>
      <c r="O124" s="152">
        <v>0</v>
      </c>
      <c r="P124" s="152">
        <v>0</v>
      </c>
      <c r="Q124" s="152">
        <v>0</v>
      </c>
      <c r="R124" s="152">
        <v>0</v>
      </c>
      <c r="S124" s="152">
        <v>0</v>
      </c>
      <c r="T124" s="152">
        <v>0</v>
      </c>
      <c r="U124" s="152">
        <v>0</v>
      </c>
      <c r="V124" s="152">
        <v>0</v>
      </c>
      <c r="W124" s="152">
        <v>0</v>
      </c>
      <c r="X124" s="152">
        <v>0</v>
      </c>
      <c r="Y124" s="152">
        <v>0</v>
      </c>
      <c r="Z124" s="152">
        <v>0</v>
      </c>
      <c r="AA124" t="str">
        <f t="shared" si="4"/>
        <v>SF</v>
      </c>
      <c r="AB124" t="str">
        <f t="shared" si="5"/>
        <v>Tevin Coleman</v>
      </c>
      <c r="AC124" s="244" t="str">
        <f t="shared" si="6"/>
        <v/>
      </c>
      <c r="AD124" t="str">
        <f t="shared" si="7"/>
        <v>SF</v>
      </c>
    </row>
    <row r="125" spans="2:30" x14ac:dyDescent="0.3">
      <c r="B125" s="152">
        <v>123</v>
      </c>
      <c r="C125" s="152" t="s">
        <v>693</v>
      </c>
      <c r="D125" s="152" t="s">
        <v>778</v>
      </c>
      <c r="E125" s="152">
        <v>0</v>
      </c>
      <c r="F125" s="152">
        <v>0</v>
      </c>
      <c r="G125" s="152">
        <v>0</v>
      </c>
      <c r="H125" s="152">
        <v>0</v>
      </c>
      <c r="I125" s="152">
        <v>0</v>
      </c>
      <c r="J125" s="152">
        <v>0</v>
      </c>
      <c r="K125" s="152">
        <v>0</v>
      </c>
      <c r="L125" s="152">
        <v>0</v>
      </c>
      <c r="M125" s="256">
        <v>0</v>
      </c>
      <c r="N125" s="256">
        <v>0</v>
      </c>
      <c r="O125" s="152">
        <v>0</v>
      </c>
      <c r="P125" s="152">
        <v>0</v>
      </c>
      <c r="Q125" s="152">
        <v>0</v>
      </c>
      <c r="R125" s="152">
        <v>0</v>
      </c>
      <c r="S125" s="152">
        <v>0</v>
      </c>
      <c r="T125" s="152">
        <v>0</v>
      </c>
      <c r="U125" s="152">
        <v>0</v>
      </c>
      <c r="V125" s="152">
        <v>0</v>
      </c>
      <c r="W125" s="152">
        <v>0</v>
      </c>
      <c r="X125" s="152">
        <v>0</v>
      </c>
      <c r="Y125" s="152">
        <v>0</v>
      </c>
      <c r="Z125" s="152">
        <v>0</v>
      </c>
      <c r="AA125" t="str">
        <f t="shared" si="4"/>
        <v>GB</v>
      </c>
      <c r="AB125" t="str">
        <f t="shared" si="5"/>
        <v>Patrick Taylor Jr.</v>
      </c>
      <c r="AC125" s="244" t="str">
        <f t="shared" si="6"/>
        <v/>
      </c>
      <c r="AD125" t="str">
        <f t="shared" si="7"/>
        <v>GB</v>
      </c>
    </row>
    <row r="126" spans="2:30" x14ac:dyDescent="0.3">
      <c r="B126" s="152">
        <v>124</v>
      </c>
      <c r="C126" s="152" t="s">
        <v>304</v>
      </c>
      <c r="D126" s="152" t="s">
        <v>779</v>
      </c>
      <c r="E126" s="152">
        <v>0</v>
      </c>
      <c r="F126" s="152">
        <v>0</v>
      </c>
      <c r="G126" s="152">
        <v>0</v>
      </c>
      <c r="H126" s="152">
        <v>0</v>
      </c>
      <c r="I126" s="152">
        <v>0</v>
      </c>
      <c r="J126" s="152">
        <v>0</v>
      </c>
      <c r="K126" s="152">
        <v>0</v>
      </c>
      <c r="L126" s="152">
        <v>0</v>
      </c>
      <c r="M126" s="256">
        <v>0</v>
      </c>
      <c r="N126" s="256">
        <v>0</v>
      </c>
      <c r="O126" s="152">
        <v>0</v>
      </c>
      <c r="P126" s="152">
        <v>0</v>
      </c>
      <c r="Q126" s="152">
        <v>0</v>
      </c>
      <c r="R126" s="152">
        <v>0</v>
      </c>
      <c r="S126" s="152">
        <v>0</v>
      </c>
      <c r="T126" s="152">
        <v>0</v>
      </c>
      <c r="U126" s="152">
        <v>0</v>
      </c>
      <c r="V126" s="152">
        <v>0</v>
      </c>
      <c r="W126" s="152">
        <v>0</v>
      </c>
      <c r="X126" s="152">
        <v>0</v>
      </c>
      <c r="Y126" s="152">
        <v>0</v>
      </c>
      <c r="Z126" s="152">
        <v>0</v>
      </c>
      <c r="AA126" t="str">
        <f t="shared" si="4"/>
        <v>NYJ</v>
      </c>
      <c r="AB126" t="str">
        <f t="shared" si="5"/>
        <v>Breece Hall</v>
      </c>
      <c r="AC126" s="244" t="str">
        <f t="shared" si="6"/>
        <v/>
      </c>
      <c r="AD126" t="str">
        <f t="shared" si="7"/>
        <v>NYJ</v>
      </c>
    </row>
    <row r="127" spans="2:30" x14ac:dyDescent="0.3">
      <c r="B127" s="152">
        <v>125</v>
      </c>
      <c r="C127" s="152" t="s">
        <v>657</v>
      </c>
      <c r="D127" s="152" t="s">
        <v>780</v>
      </c>
      <c r="E127" s="152">
        <v>1</v>
      </c>
      <c r="F127" s="152">
        <v>0</v>
      </c>
      <c r="G127" s="152">
        <v>0</v>
      </c>
      <c r="H127" s="152" t="s">
        <v>1257</v>
      </c>
      <c r="I127" s="152">
        <v>0</v>
      </c>
      <c r="J127" s="152">
        <v>0</v>
      </c>
      <c r="K127" s="152">
        <v>0</v>
      </c>
      <c r="L127" s="152">
        <v>0</v>
      </c>
      <c r="M127" s="256">
        <v>0</v>
      </c>
      <c r="N127" s="256">
        <v>0</v>
      </c>
      <c r="O127" s="152">
        <v>0</v>
      </c>
      <c r="P127" s="152">
        <v>0</v>
      </c>
      <c r="Q127" s="152">
        <v>0</v>
      </c>
      <c r="R127" s="152">
        <v>0</v>
      </c>
      <c r="S127" s="152">
        <v>0</v>
      </c>
      <c r="T127" s="152">
        <v>0</v>
      </c>
      <c r="U127" s="152">
        <v>0</v>
      </c>
      <c r="V127" s="152">
        <v>0</v>
      </c>
      <c r="W127" s="152">
        <v>0</v>
      </c>
      <c r="X127" s="152">
        <v>0</v>
      </c>
      <c r="Y127" s="152">
        <v>0</v>
      </c>
      <c r="Z127" s="152">
        <v>0</v>
      </c>
      <c r="AA127" t="str">
        <f t="shared" si="4"/>
        <v>CLE</v>
      </c>
      <c r="AB127" t="str">
        <f t="shared" si="5"/>
        <v>Jerome Ford</v>
      </c>
      <c r="AC127" s="244">
        <f t="shared" si="6"/>
        <v>0</v>
      </c>
      <c r="AD127" t="str">
        <f t="shared" si="7"/>
        <v>CLE</v>
      </c>
    </row>
    <row r="128" spans="2:30" x14ac:dyDescent="0.3">
      <c r="B128" s="152">
        <v>126</v>
      </c>
      <c r="C128" s="152" t="s">
        <v>523</v>
      </c>
      <c r="D128" s="152" t="s">
        <v>766</v>
      </c>
      <c r="E128" s="152">
        <v>0</v>
      </c>
      <c r="F128" s="152">
        <v>0</v>
      </c>
      <c r="G128" s="152">
        <v>0</v>
      </c>
      <c r="H128" s="152">
        <v>0</v>
      </c>
      <c r="I128" s="152">
        <v>0</v>
      </c>
      <c r="J128" s="152">
        <v>0</v>
      </c>
      <c r="K128" s="152">
        <v>0</v>
      </c>
      <c r="L128" s="152">
        <v>0</v>
      </c>
      <c r="M128" s="256">
        <v>0</v>
      </c>
      <c r="N128" s="256">
        <v>0</v>
      </c>
      <c r="O128" s="152">
        <v>0</v>
      </c>
      <c r="P128" s="152">
        <v>0</v>
      </c>
      <c r="Q128" s="152">
        <v>0</v>
      </c>
      <c r="R128" s="152">
        <v>0</v>
      </c>
      <c r="S128" s="152">
        <v>0</v>
      </c>
      <c r="T128" s="152">
        <v>0</v>
      </c>
      <c r="U128" s="152">
        <v>0</v>
      </c>
      <c r="V128" s="152">
        <v>0</v>
      </c>
      <c r="W128" s="152">
        <v>0</v>
      </c>
      <c r="X128" s="152">
        <v>0</v>
      </c>
      <c r="Y128" s="152">
        <v>0</v>
      </c>
      <c r="Z128" s="152">
        <v>0</v>
      </c>
      <c r="AA128" t="str">
        <f t="shared" si="4"/>
        <v>ARI</v>
      </c>
      <c r="AB128" t="str">
        <f t="shared" si="5"/>
        <v>Darrel Williams</v>
      </c>
      <c r="AC128" s="244" t="str">
        <f t="shared" si="6"/>
        <v/>
      </c>
      <c r="AD128" t="str">
        <f t="shared" si="7"/>
        <v>ARI</v>
      </c>
    </row>
    <row r="129" spans="2:30" x14ac:dyDescent="0.3">
      <c r="B129" s="152">
        <v>127</v>
      </c>
      <c r="C129" s="152" t="s">
        <v>322</v>
      </c>
      <c r="D129" s="152" t="s">
        <v>781</v>
      </c>
      <c r="E129" s="152">
        <v>0</v>
      </c>
      <c r="F129" s="152">
        <v>0</v>
      </c>
      <c r="G129" s="152">
        <v>0</v>
      </c>
      <c r="H129" s="152">
        <v>0</v>
      </c>
      <c r="I129" s="152">
        <v>0</v>
      </c>
      <c r="J129" s="152">
        <v>0</v>
      </c>
      <c r="K129" s="152">
        <v>0</v>
      </c>
      <c r="L129" s="152">
        <v>0</v>
      </c>
      <c r="M129" s="256">
        <v>0</v>
      </c>
      <c r="N129" s="256">
        <v>0</v>
      </c>
      <c r="O129" s="152">
        <v>0</v>
      </c>
      <c r="P129" s="152">
        <v>0</v>
      </c>
      <c r="Q129" s="152">
        <v>0</v>
      </c>
      <c r="R129" s="152">
        <v>0</v>
      </c>
      <c r="S129" s="152">
        <v>0</v>
      </c>
      <c r="T129" s="152">
        <v>0</v>
      </c>
      <c r="U129" s="152">
        <v>0</v>
      </c>
      <c r="V129" s="152">
        <v>0</v>
      </c>
      <c r="W129" s="152">
        <v>0</v>
      </c>
      <c r="X129" s="152">
        <v>0</v>
      </c>
      <c r="Y129" s="152">
        <v>0</v>
      </c>
      <c r="Z129" s="152">
        <v>0</v>
      </c>
      <c r="AA129" t="str">
        <f t="shared" si="4"/>
        <v>CIN</v>
      </c>
      <c r="AB129" t="str">
        <f t="shared" si="5"/>
        <v>Joe Mixon</v>
      </c>
      <c r="AC129" s="244" t="str">
        <f t="shared" si="6"/>
        <v/>
      </c>
      <c r="AD129" t="str">
        <f t="shared" si="7"/>
        <v>CIN</v>
      </c>
    </row>
    <row r="130" spans="2:30" x14ac:dyDescent="0.3">
      <c r="B130" s="152">
        <v>128</v>
      </c>
      <c r="C130" s="152" t="s">
        <v>668</v>
      </c>
      <c r="D130" s="152" t="s">
        <v>790</v>
      </c>
      <c r="E130" s="152">
        <v>0</v>
      </c>
      <c r="F130" s="152">
        <v>0</v>
      </c>
      <c r="G130" s="152">
        <v>0</v>
      </c>
      <c r="H130" s="152">
        <v>0</v>
      </c>
      <c r="I130" s="152">
        <v>0</v>
      </c>
      <c r="J130" s="152">
        <v>0</v>
      </c>
      <c r="K130" s="152">
        <v>0</v>
      </c>
      <c r="L130" s="152">
        <v>0</v>
      </c>
      <c r="M130" s="256">
        <v>0</v>
      </c>
      <c r="N130" s="256">
        <v>0</v>
      </c>
      <c r="O130" s="152">
        <v>0</v>
      </c>
      <c r="P130" s="152">
        <v>0</v>
      </c>
      <c r="Q130" s="152">
        <v>0</v>
      </c>
      <c r="R130" s="152">
        <v>0</v>
      </c>
      <c r="S130" s="152">
        <v>0</v>
      </c>
      <c r="T130" s="152">
        <v>0</v>
      </c>
      <c r="U130" s="152">
        <v>0</v>
      </c>
      <c r="V130" s="152">
        <v>0</v>
      </c>
      <c r="W130" s="152">
        <v>0</v>
      </c>
      <c r="X130" s="152">
        <v>0</v>
      </c>
      <c r="Y130" s="152">
        <v>0</v>
      </c>
      <c r="Z130" s="152">
        <v>0</v>
      </c>
      <c r="AA130" t="str">
        <f t="shared" si="4"/>
        <v>DAL</v>
      </c>
      <c r="AB130" t="str">
        <f t="shared" si="5"/>
        <v>Qadree Ollison</v>
      </c>
      <c r="AC130" s="244" t="str">
        <f t="shared" si="6"/>
        <v/>
      </c>
      <c r="AD130" t="str">
        <f t="shared" si="7"/>
        <v>DAL</v>
      </c>
    </row>
    <row r="131" spans="2:30" x14ac:dyDescent="0.3">
      <c r="B131" s="152">
        <v>129</v>
      </c>
      <c r="C131" s="152" t="s">
        <v>348</v>
      </c>
      <c r="D131" s="152" t="s">
        <v>771</v>
      </c>
      <c r="E131" s="152">
        <v>0</v>
      </c>
      <c r="F131" s="152">
        <v>0</v>
      </c>
      <c r="G131" s="152">
        <v>0</v>
      </c>
      <c r="H131" s="152">
        <v>0</v>
      </c>
      <c r="I131" s="152">
        <v>0</v>
      </c>
      <c r="J131" s="152">
        <v>0</v>
      </c>
      <c r="K131" s="152">
        <v>0</v>
      </c>
      <c r="L131" s="152">
        <v>0</v>
      </c>
      <c r="M131" s="256">
        <v>0</v>
      </c>
      <c r="N131" s="256">
        <v>0</v>
      </c>
      <c r="O131" s="152">
        <v>0</v>
      </c>
      <c r="P131" s="152">
        <v>0</v>
      </c>
      <c r="Q131" s="152">
        <v>0</v>
      </c>
      <c r="R131" s="152">
        <v>0</v>
      </c>
      <c r="S131" s="152">
        <v>0</v>
      </c>
      <c r="T131" s="152">
        <v>0</v>
      </c>
      <c r="U131" s="152">
        <v>0</v>
      </c>
      <c r="V131" s="152">
        <v>0</v>
      </c>
      <c r="W131" s="152">
        <v>0</v>
      </c>
      <c r="X131" s="152">
        <v>0</v>
      </c>
      <c r="Y131" s="152">
        <v>0</v>
      </c>
      <c r="Z131" s="152">
        <v>0</v>
      </c>
      <c r="AA131" t="str">
        <f t="shared" si="4"/>
        <v>DEN</v>
      </c>
      <c r="AB131" t="str">
        <f t="shared" si="5"/>
        <v>Javonte Williams</v>
      </c>
      <c r="AC131" s="244" t="str">
        <f t="shared" si="6"/>
        <v/>
      </c>
      <c r="AD131" t="str">
        <f t="shared" si="7"/>
        <v>DEN</v>
      </c>
    </row>
    <row r="132" spans="2:30" x14ac:dyDescent="0.3">
      <c r="B132" s="152">
        <v>130</v>
      </c>
      <c r="C132" s="152" t="s">
        <v>680</v>
      </c>
      <c r="D132" s="152" t="s">
        <v>793</v>
      </c>
      <c r="E132" s="152">
        <v>0</v>
      </c>
      <c r="F132" s="152">
        <v>0</v>
      </c>
      <c r="G132" s="152">
        <v>0</v>
      </c>
      <c r="H132" s="152">
        <v>0</v>
      </c>
      <c r="I132" s="152">
        <v>0</v>
      </c>
      <c r="J132" s="152">
        <v>0</v>
      </c>
      <c r="K132" s="152">
        <v>0</v>
      </c>
      <c r="L132" s="152">
        <v>0</v>
      </c>
      <c r="M132" s="256">
        <v>0</v>
      </c>
      <c r="N132" s="256">
        <v>0</v>
      </c>
      <c r="O132" s="152">
        <v>0</v>
      </c>
      <c r="P132" s="152">
        <v>0</v>
      </c>
      <c r="Q132" s="152">
        <v>0</v>
      </c>
      <c r="R132" s="152">
        <v>0</v>
      </c>
      <c r="S132" s="152">
        <v>0</v>
      </c>
      <c r="T132" s="152">
        <v>0</v>
      </c>
      <c r="U132" s="152">
        <v>0</v>
      </c>
      <c r="V132" s="152">
        <v>0</v>
      </c>
      <c r="W132" s="152">
        <v>0</v>
      </c>
      <c r="X132" s="152">
        <v>0</v>
      </c>
      <c r="Y132" s="152">
        <v>0</v>
      </c>
      <c r="Z132" s="152">
        <v>0</v>
      </c>
      <c r="AA132" t="str">
        <f t="shared" ref="AA132:AA165" si="8">TRIM(D132)</f>
        <v>HOU</v>
      </c>
      <c r="AB132" t="str">
        <f t="shared" ref="AB132:AB165" si="9">TRIM(C132)</f>
        <v>Brandin Bryant</v>
      </c>
      <c r="AC132" s="244" t="str">
        <f t="shared" ref="AC132:AC165" si="10">IFERROR(G132/E132,"")</f>
        <v/>
      </c>
      <c r="AD132" t="str">
        <f t="shared" ref="AD132:AD165" si="11">AA132</f>
        <v>HOU</v>
      </c>
    </row>
    <row r="133" spans="2:30" x14ac:dyDescent="0.3">
      <c r="B133" s="152">
        <v>131</v>
      </c>
      <c r="C133" s="152" t="s">
        <v>671</v>
      </c>
      <c r="D133" s="152" t="s">
        <v>786</v>
      </c>
      <c r="E133" s="152">
        <v>1</v>
      </c>
      <c r="F133" s="152">
        <v>0</v>
      </c>
      <c r="G133" s="152">
        <v>0</v>
      </c>
      <c r="H133" s="152" t="s">
        <v>1257</v>
      </c>
      <c r="I133" s="152">
        <v>0</v>
      </c>
      <c r="J133" s="152">
        <v>0</v>
      </c>
      <c r="K133" s="152">
        <v>0</v>
      </c>
      <c r="L133" s="152">
        <v>0</v>
      </c>
      <c r="M133" s="256">
        <v>0</v>
      </c>
      <c r="N133" s="256">
        <v>0</v>
      </c>
      <c r="O133" s="152">
        <v>0</v>
      </c>
      <c r="P133" s="152">
        <v>0</v>
      </c>
      <c r="Q133" s="152">
        <v>0</v>
      </c>
      <c r="R133" s="152">
        <v>0</v>
      </c>
      <c r="S133" s="152">
        <v>0</v>
      </c>
      <c r="T133" s="152">
        <v>0</v>
      </c>
      <c r="U133" s="152">
        <v>0</v>
      </c>
      <c r="V133" s="152">
        <v>0</v>
      </c>
      <c r="W133" s="152">
        <v>0</v>
      </c>
      <c r="X133" s="152">
        <v>0</v>
      </c>
      <c r="Y133" s="152">
        <v>0</v>
      </c>
      <c r="Z133" s="152">
        <v>0</v>
      </c>
      <c r="AA133" t="str">
        <f t="shared" si="8"/>
        <v>NO</v>
      </c>
      <c r="AB133" t="str">
        <f t="shared" si="9"/>
        <v>Dwayne Washington</v>
      </c>
      <c r="AC133" s="244">
        <f t="shared" si="10"/>
        <v>0</v>
      </c>
      <c r="AD133" t="str">
        <f t="shared" si="11"/>
        <v>NO</v>
      </c>
    </row>
    <row r="134" spans="2:30" x14ac:dyDescent="0.3">
      <c r="B134" s="152">
        <v>132</v>
      </c>
      <c r="C134" s="152" t="s">
        <v>512</v>
      </c>
      <c r="D134" s="152" t="s">
        <v>772</v>
      </c>
      <c r="E134" s="152">
        <v>0</v>
      </c>
      <c r="F134" s="152">
        <v>0</v>
      </c>
      <c r="G134" s="152">
        <v>0</v>
      </c>
      <c r="H134" s="152">
        <v>0</v>
      </c>
      <c r="I134" s="152">
        <v>0</v>
      </c>
      <c r="J134" s="152">
        <v>0</v>
      </c>
      <c r="K134" s="152">
        <v>0</v>
      </c>
      <c r="L134" s="152">
        <v>0</v>
      </c>
      <c r="M134" s="256">
        <v>0</v>
      </c>
      <c r="N134" s="256">
        <v>0</v>
      </c>
      <c r="O134" s="152">
        <v>0</v>
      </c>
      <c r="P134" s="152">
        <v>0</v>
      </c>
      <c r="Q134" s="152">
        <v>0</v>
      </c>
      <c r="R134" s="152">
        <v>0</v>
      </c>
      <c r="S134" s="152">
        <v>0</v>
      </c>
      <c r="T134" s="152">
        <v>0</v>
      </c>
      <c r="U134" s="152">
        <v>0</v>
      </c>
      <c r="V134" s="152">
        <v>0</v>
      </c>
      <c r="W134" s="152">
        <v>0</v>
      </c>
      <c r="X134" s="152">
        <v>0</v>
      </c>
      <c r="Y134" s="152">
        <v>0</v>
      </c>
      <c r="Z134" s="152">
        <v>0</v>
      </c>
      <c r="AA134" t="str">
        <f t="shared" si="8"/>
        <v>CHI</v>
      </c>
      <c r="AB134" t="str">
        <f t="shared" si="9"/>
        <v>Khalil Herbert</v>
      </c>
      <c r="AC134" s="244" t="str">
        <f t="shared" si="10"/>
        <v/>
      </c>
      <c r="AD134" t="str">
        <f t="shared" si="11"/>
        <v>CHI</v>
      </c>
    </row>
    <row r="135" spans="2:30" x14ac:dyDescent="0.3">
      <c r="B135" s="152">
        <v>133</v>
      </c>
      <c r="C135" s="152" t="s">
        <v>672</v>
      </c>
      <c r="D135" s="152" t="s">
        <v>794</v>
      </c>
      <c r="E135" s="152">
        <v>0</v>
      </c>
      <c r="F135" s="152">
        <v>0</v>
      </c>
      <c r="G135" s="152">
        <v>0</v>
      </c>
      <c r="H135" s="152">
        <v>0</v>
      </c>
      <c r="I135" s="152">
        <v>0</v>
      </c>
      <c r="J135" s="152">
        <v>0</v>
      </c>
      <c r="K135" s="152">
        <v>0</v>
      </c>
      <c r="L135" s="152">
        <v>0</v>
      </c>
      <c r="M135" s="256">
        <v>0</v>
      </c>
      <c r="N135" s="256">
        <v>0</v>
      </c>
      <c r="O135" s="152">
        <v>0</v>
      </c>
      <c r="P135" s="152">
        <v>0</v>
      </c>
      <c r="Q135" s="152">
        <v>0</v>
      </c>
      <c r="R135" s="152">
        <v>0</v>
      </c>
      <c r="S135" s="152">
        <v>0</v>
      </c>
      <c r="T135" s="152">
        <v>0</v>
      </c>
      <c r="U135" s="152">
        <v>0</v>
      </c>
      <c r="V135" s="152">
        <v>0</v>
      </c>
      <c r="W135" s="152">
        <v>0</v>
      </c>
      <c r="X135" s="152">
        <v>0</v>
      </c>
      <c r="Y135" s="152">
        <v>0</v>
      </c>
      <c r="Z135" s="152">
        <v>0</v>
      </c>
      <c r="AA135" t="str">
        <f t="shared" si="8"/>
        <v>TB</v>
      </c>
      <c r="AB135" t="str">
        <f t="shared" si="9"/>
        <v>Giovani Bernard</v>
      </c>
      <c r="AC135" s="244" t="str">
        <f t="shared" si="10"/>
        <v/>
      </c>
      <c r="AD135" t="str">
        <f t="shared" si="11"/>
        <v>TB</v>
      </c>
    </row>
    <row r="136" spans="2:30" x14ac:dyDescent="0.3">
      <c r="B136" s="152">
        <v>134</v>
      </c>
      <c r="C136" s="152" t="s">
        <v>500</v>
      </c>
      <c r="D136" s="152" t="s">
        <v>763</v>
      </c>
      <c r="E136" s="152">
        <v>0</v>
      </c>
      <c r="F136" s="152">
        <v>0</v>
      </c>
      <c r="G136" s="152">
        <v>0</v>
      </c>
      <c r="H136" s="152">
        <v>0</v>
      </c>
      <c r="I136" s="152">
        <v>0</v>
      </c>
      <c r="J136" s="152">
        <v>0</v>
      </c>
      <c r="K136" s="152">
        <v>0</v>
      </c>
      <c r="L136" s="152">
        <v>0</v>
      </c>
      <c r="M136" s="256">
        <v>0</v>
      </c>
      <c r="N136" s="256">
        <v>0</v>
      </c>
      <c r="O136" s="152">
        <v>0</v>
      </c>
      <c r="P136" s="152">
        <v>0</v>
      </c>
      <c r="Q136" s="152">
        <v>0</v>
      </c>
      <c r="R136" s="152">
        <v>0</v>
      </c>
      <c r="S136" s="152">
        <v>0</v>
      </c>
      <c r="T136" s="152">
        <v>0</v>
      </c>
      <c r="U136" s="152">
        <v>0</v>
      </c>
      <c r="V136" s="152">
        <v>0</v>
      </c>
      <c r="W136" s="152">
        <v>0</v>
      </c>
      <c r="X136" s="152">
        <v>0</v>
      </c>
      <c r="Y136" s="152">
        <v>0</v>
      </c>
      <c r="Z136" s="152">
        <v>0</v>
      </c>
      <c r="AA136" t="str">
        <f t="shared" si="8"/>
        <v>DET</v>
      </c>
      <c r="AB136" t="str">
        <f t="shared" si="9"/>
        <v>Craig Reynolds</v>
      </c>
      <c r="AC136" s="244" t="str">
        <f t="shared" si="10"/>
        <v/>
      </c>
      <c r="AD136" t="str">
        <f t="shared" si="11"/>
        <v>DET</v>
      </c>
    </row>
    <row r="137" spans="2:30" x14ac:dyDescent="0.3">
      <c r="B137" s="152">
        <v>135</v>
      </c>
      <c r="C137" s="152" t="s">
        <v>643</v>
      </c>
      <c r="D137" s="152" t="s">
        <v>770</v>
      </c>
      <c r="E137" s="152">
        <v>0</v>
      </c>
      <c r="F137" s="152">
        <v>0</v>
      </c>
      <c r="G137" s="152">
        <v>0</v>
      </c>
      <c r="H137" s="152">
        <v>0</v>
      </c>
      <c r="I137" s="152">
        <v>0</v>
      </c>
      <c r="J137" s="152">
        <v>0</v>
      </c>
      <c r="K137" s="152">
        <v>0</v>
      </c>
      <c r="L137" s="152">
        <v>0</v>
      </c>
      <c r="M137" s="256">
        <v>0</v>
      </c>
      <c r="N137" s="256">
        <v>0</v>
      </c>
      <c r="O137" s="152">
        <v>0</v>
      </c>
      <c r="P137" s="152">
        <v>0</v>
      </c>
      <c r="Q137" s="152">
        <v>0</v>
      </c>
      <c r="R137" s="152">
        <v>0</v>
      </c>
      <c r="S137" s="152">
        <v>0</v>
      </c>
      <c r="T137" s="152">
        <v>0</v>
      </c>
      <c r="U137" s="152">
        <v>0</v>
      </c>
      <c r="V137" s="152">
        <v>0</v>
      </c>
      <c r="W137" s="152">
        <v>0</v>
      </c>
      <c r="X137" s="152">
        <v>0</v>
      </c>
      <c r="Y137" s="152">
        <v>0</v>
      </c>
      <c r="Z137" s="152">
        <v>0</v>
      </c>
      <c r="AA137" t="str">
        <f t="shared" si="8"/>
        <v>BUF</v>
      </c>
      <c r="AB137" t="str">
        <f t="shared" si="9"/>
        <v>Taiwan Jones</v>
      </c>
      <c r="AC137" s="244" t="str">
        <f t="shared" si="10"/>
        <v/>
      </c>
      <c r="AD137" t="str">
        <f t="shared" si="11"/>
        <v>BUF</v>
      </c>
    </row>
    <row r="138" spans="2:30" x14ac:dyDescent="0.3">
      <c r="B138" s="152">
        <v>136</v>
      </c>
      <c r="C138" s="152" t="s">
        <v>450</v>
      </c>
      <c r="D138" s="152" t="s">
        <v>774</v>
      </c>
      <c r="E138" s="152">
        <v>0</v>
      </c>
      <c r="F138" s="152">
        <v>0</v>
      </c>
      <c r="G138" s="152">
        <v>0</v>
      </c>
      <c r="H138" s="152">
        <v>0</v>
      </c>
      <c r="I138" s="152">
        <v>0</v>
      </c>
      <c r="J138" s="152">
        <v>0</v>
      </c>
      <c r="K138" s="152">
        <v>0</v>
      </c>
      <c r="L138" s="152">
        <v>0</v>
      </c>
      <c r="M138" s="256">
        <v>0</v>
      </c>
      <c r="N138" s="256">
        <v>0</v>
      </c>
      <c r="O138" s="152">
        <v>0</v>
      </c>
      <c r="P138" s="152">
        <v>0</v>
      </c>
      <c r="Q138" s="152">
        <v>0</v>
      </c>
      <c r="R138" s="152">
        <v>0</v>
      </c>
      <c r="S138" s="152">
        <v>0</v>
      </c>
      <c r="T138" s="152">
        <v>0</v>
      </c>
      <c r="U138" s="152">
        <v>0</v>
      </c>
      <c r="V138" s="152">
        <v>0</v>
      </c>
      <c r="W138" s="152">
        <v>0</v>
      </c>
      <c r="X138" s="152">
        <v>0</v>
      </c>
      <c r="Y138" s="152">
        <v>0</v>
      </c>
      <c r="Z138" s="152">
        <v>0</v>
      </c>
      <c r="AA138" t="str">
        <f t="shared" si="8"/>
        <v>PIT</v>
      </c>
      <c r="AB138" t="str">
        <f t="shared" si="9"/>
        <v>Jaylen Warren</v>
      </c>
      <c r="AC138" s="244" t="str">
        <f t="shared" si="10"/>
        <v/>
      </c>
      <c r="AD138" t="str">
        <f t="shared" si="11"/>
        <v>PIT</v>
      </c>
    </row>
    <row r="139" spans="2:30" x14ac:dyDescent="0.3">
      <c r="B139" s="152">
        <v>137</v>
      </c>
      <c r="C139" s="152" t="s">
        <v>536</v>
      </c>
      <c r="D139" s="152" t="s">
        <v>772</v>
      </c>
      <c r="E139" s="152">
        <v>0</v>
      </c>
      <c r="F139" s="152">
        <v>0</v>
      </c>
      <c r="G139" s="152">
        <v>0</v>
      </c>
      <c r="H139" s="152">
        <v>0</v>
      </c>
      <c r="I139" s="152">
        <v>0</v>
      </c>
      <c r="J139" s="152">
        <v>0</v>
      </c>
      <c r="K139" s="152">
        <v>0</v>
      </c>
      <c r="L139" s="152">
        <v>0</v>
      </c>
      <c r="M139" s="256">
        <v>0</v>
      </c>
      <c r="N139" s="256">
        <v>0</v>
      </c>
      <c r="O139" s="152">
        <v>0</v>
      </c>
      <c r="P139" s="152">
        <v>0</v>
      </c>
      <c r="Q139" s="152">
        <v>0</v>
      </c>
      <c r="R139" s="152">
        <v>0</v>
      </c>
      <c r="S139" s="152">
        <v>0</v>
      </c>
      <c r="T139" s="152">
        <v>0</v>
      </c>
      <c r="U139" s="152">
        <v>0</v>
      </c>
      <c r="V139" s="152">
        <v>0</v>
      </c>
      <c r="W139" s="152">
        <v>0</v>
      </c>
      <c r="X139" s="152">
        <v>0</v>
      </c>
      <c r="Y139" s="152">
        <v>0</v>
      </c>
      <c r="Z139" s="152">
        <v>0</v>
      </c>
      <c r="AA139" t="str">
        <f t="shared" si="8"/>
        <v>CHI</v>
      </c>
      <c r="AB139" t="str">
        <f t="shared" si="9"/>
        <v>Trestan Ebner</v>
      </c>
      <c r="AC139" s="244" t="str">
        <f t="shared" si="10"/>
        <v/>
      </c>
      <c r="AD139" t="str">
        <f t="shared" si="11"/>
        <v>CHI</v>
      </c>
    </row>
    <row r="140" spans="2:30" x14ac:dyDescent="0.3">
      <c r="B140" s="152">
        <v>138</v>
      </c>
      <c r="C140" s="152" t="s">
        <v>492</v>
      </c>
      <c r="D140" s="152" t="s">
        <v>777</v>
      </c>
      <c r="E140" s="152">
        <v>0</v>
      </c>
      <c r="F140" s="152">
        <v>0</v>
      </c>
      <c r="G140" s="152">
        <v>0</v>
      </c>
      <c r="H140" s="152">
        <v>0</v>
      </c>
      <c r="I140" s="152">
        <v>0</v>
      </c>
      <c r="J140" s="152">
        <v>0</v>
      </c>
      <c r="K140" s="152">
        <v>0</v>
      </c>
      <c r="L140" s="152">
        <v>0</v>
      </c>
      <c r="M140" s="256">
        <v>0</v>
      </c>
      <c r="N140" s="256">
        <v>0</v>
      </c>
      <c r="O140" s="152">
        <v>0</v>
      </c>
      <c r="P140" s="152">
        <v>0</v>
      </c>
      <c r="Q140" s="152">
        <v>0</v>
      </c>
      <c r="R140" s="152">
        <v>0</v>
      </c>
      <c r="S140" s="152">
        <v>0</v>
      </c>
      <c r="T140" s="152">
        <v>0</v>
      </c>
      <c r="U140" s="152">
        <v>0</v>
      </c>
      <c r="V140" s="152">
        <v>0</v>
      </c>
      <c r="W140" s="152">
        <v>0</v>
      </c>
      <c r="X140" s="152">
        <v>0</v>
      </c>
      <c r="Y140" s="152">
        <v>0</v>
      </c>
      <c r="Z140" s="152">
        <v>0</v>
      </c>
      <c r="AA140" t="str">
        <f t="shared" si="8"/>
        <v>LAC</v>
      </c>
      <c r="AB140" t="str">
        <f t="shared" si="9"/>
        <v>Zander Horvath</v>
      </c>
      <c r="AC140" s="244" t="str">
        <f t="shared" si="10"/>
        <v/>
      </c>
      <c r="AD140" t="str">
        <f t="shared" si="11"/>
        <v>LAC</v>
      </c>
    </row>
    <row r="141" spans="2:30" x14ac:dyDescent="0.3">
      <c r="B141" s="152">
        <v>139</v>
      </c>
      <c r="C141" s="152" t="s">
        <v>469</v>
      </c>
      <c r="D141" s="152" t="s">
        <v>771</v>
      </c>
      <c r="E141" s="152">
        <v>0</v>
      </c>
      <c r="F141" s="152">
        <v>0</v>
      </c>
      <c r="G141" s="152">
        <v>0</v>
      </c>
      <c r="H141" s="152">
        <v>0</v>
      </c>
      <c r="I141" s="152">
        <v>0</v>
      </c>
      <c r="J141" s="152">
        <v>0</v>
      </c>
      <c r="K141" s="152">
        <v>0</v>
      </c>
      <c r="L141" s="152">
        <v>0</v>
      </c>
      <c r="M141" s="256">
        <v>0</v>
      </c>
      <c r="N141" s="256">
        <v>0</v>
      </c>
      <c r="O141" s="152">
        <v>0</v>
      </c>
      <c r="P141" s="152">
        <v>0</v>
      </c>
      <c r="Q141" s="152">
        <v>0</v>
      </c>
      <c r="R141" s="152">
        <v>0</v>
      </c>
      <c r="S141" s="152">
        <v>0</v>
      </c>
      <c r="T141" s="152">
        <v>0</v>
      </c>
      <c r="U141" s="152">
        <v>0</v>
      </c>
      <c r="V141" s="152">
        <v>0</v>
      </c>
      <c r="W141" s="152">
        <v>0</v>
      </c>
      <c r="X141" s="152">
        <v>0</v>
      </c>
      <c r="Y141" s="152">
        <v>0</v>
      </c>
      <c r="Z141" s="152">
        <v>0</v>
      </c>
      <c r="AA141" t="str">
        <f t="shared" si="8"/>
        <v>DEN</v>
      </c>
      <c r="AB141" t="str">
        <f t="shared" si="9"/>
        <v>Mike Boone</v>
      </c>
      <c r="AC141" s="244" t="str">
        <f t="shared" si="10"/>
        <v/>
      </c>
      <c r="AD141" t="str">
        <f t="shared" si="11"/>
        <v>DEN</v>
      </c>
    </row>
    <row r="142" spans="2:30" x14ac:dyDescent="0.3">
      <c r="B142" s="152">
        <v>140</v>
      </c>
      <c r="C142" s="152" t="s">
        <v>518</v>
      </c>
      <c r="D142" s="152" t="s">
        <v>767</v>
      </c>
      <c r="E142" s="152">
        <v>0</v>
      </c>
      <c r="F142" s="152">
        <v>0</v>
      </c>
      <c r="G142" s="152">
        <v>0</v>
      </c>
      <c r="H142" s="152">
        <v>0</v>
      </c>
      <c r="I142" s="152">
        <v>0</v>
      </c>
      <c r="J142" s="152">
        <v>0</v>
      </c>
      <c r="K142" s="152">
        <v>0</v>
      </c>
      <c r="L142" s="152">
        <v>0</v>
      </c>
      <c r="M142" s="256">
        <v>0</v>
      </c>
      <c r="N142" s="256">
        <v>0</v>
      </c>
      <c r="O142" s="152">
        <v>0</v>
      </c>
      <c r="P142" s="152">
        <v>0</v>
      </c>
      <c r="Q142" s="152">
        <v>0</v>
      </c>
      <c r="R142" s="152">
        <v>0</v>
      </c>
      <c r="S142" s="152">
        <v>0</v>
      </c>
      <c r="T142" s="152">
        <v>0</v>
      </c>
      <c r="U142" s="152">
        <v>0</v>
      </c>
      <c r="V142" s="152">
        <v>0</v>
      </c>
      <c r="W142" s="152">
        <v>0</v>
      </c>
      <c r="X142" s="152">
        <v>0</v>
      </c>
      <c r="Y142" s="152">
        <v>0</v>
      </c>
      <c r="Z142" s="152">
        <v>0</v>
      </c>
      <c r="AA142" t="str">
        <f t="shared" si="8"/>
        <v>SEA</v>
      </c>
      <c r="AB142" t="str">
        <f t="shared" si="9"/>
        <v>Rashaad Penny</v>
      </c>
      <c r="AC142" s="244" t="str">
        <f t="shared" si="10"/>
        <v/>
      </c>
      <c r="AD142" t="str">
        <f t="shared" si="11"/>
        <v>SEA</v>
      </c>
    </row>
    <row r="143" spans="2:30" x14ac:dyDescent="0.3">
      <c r="B143" s="152">
        <v>141</v>
      </c>
      <c r="C143" s="152" t="s">
        <v>493</v>
      </c>
      <c r="D143" s="152" t="s">
        <v>777</v>
      </c>
      <c r="E143" s="152">
        <v>0</v>
      </c>
      <c r="F143" s="152">
        <v>0</v>
      </c>
      <c r="G143" s="152">
        <v>0</v>
      </c>
      <c r="H143" s="152">
        <v>0</v>
      </c>
      <c r="I143" s="152">
        <v>0</v>
      </c>
      <c r="J143" s="152">
        <v>0</v>
      </c>
      <c r="K143" s="152">
        <v>0</v>
      </c>
      <c r="L143" s="152">
        <v>0</v>
      </c>
      <c r="M143" s="256">
        <v>0</v>
      </c>
      <c r="N143" s="256">
        <v>0</v>
      </c>
      <c r="O143" s="152">
        <v>0</v>
      </c>
      <c r="P143" s="152">
        <v>0</v>
      </c>
      <c r="Q143" s="152">
        <v>0</v>
      </c>
      <c r="R143" s="152">
        <v>0</v>
      </c>
      <c r="S143" s="152">
        <v>0</v>
      </c>
      <c r="T143" s="152">
        <v>0</v>
      </c>
      <c r="U143" s="152">
        <v>0</v>
      </c>
      <c r="V143" s="152">
        <v>0</v>
      </c>
      <c r="W143" s="152">
        <v>0</v>
      </c>
      <c r="X143" s="152">
        <v>0</v>
      </c>
      <c r="Y143" s="152">
        <v>0</v>
      </c>
      <c r="Z143" s="152">
        <v>0</v>
      </c>
      <c r="AA143" t="str">
        <f t="shared" si="8"/>
        <v>LAC</v>
      </c>
      <c r="AB143" t="str">
        <f t="shared" si="9"/>
        <v>Sony Michel</v>
      </c>
      <c r="AC143" s="244" t="str">
        <f t="shared" si="10"/>
        <v/>
      </c>
      <c r="AD143" t="str">
        <f t="shared" si="11"/>
        <v>LAC</v>
      </c>
    </row>
    <row r="144" spans="2:30" x14ac:dyDescent="0.3">
      <c r="B144" s="152">
        <v>142</v>
      </c>
      <c r="C144" s="152" t="s">
        <v>410</v>
      </c>
      <c r="D144" s="152" t="s">
        <v>771</v>
      </c>
      <c r="E144" s="152">
        <v>0</v>
      </c>
      <c r="F144" s="152">
        <v>0</v>
      </c>
      <c r="G144" s="152">
        <v>0</v>
      </c>
      <c r="H144" s="152">
        <v>0</v>
      </c>
      <c r="I144" s="152">
        <v>0</v>
      </c>
      <c r="J144" s="152">
        <v>0</v>
      </c>
      <c r="K144" s="152">
        <v>0</v>
      </c>
      <c r="L144" s="152">
        <v>0</v>
      </c>
      <c r="M144" s="256">
        <v>0</v>
      </c>
      <c r="N144" s="256">
        <v>0</v>
      </c>
      <c r="O144" s="152">
        <v>0</v>
      </c>
      <c r="P144" s="152">
        <v>0</v>
      </c>
      <c r="Q144" s="152">
        <v>0</v>
      </c>
      <c r="R144" s="152">
        <v>0</v>
      </c>
      <c r="S144" s="152">
        <v>0</v>
      </c>
      <c r="T144" s="152">
        <v>0</v>
      </c>
      <c r="U144" s="152">
        <v>0</v>
      </c>
      <c r="V144" s="152">
        <v>0</v>
      </c>
      <c r="W144" s="152">
        <v>0</v>
      </c>
      <c r="X144" s="152">
        <v>0</v>
      </c>
      <c r="Y144" s="152">
        <v>0</v>
      </c>
      <c r="Z144" s="152">
        <v>0</v>
      </c>
      <c r="AA144" t="str">
        <f t="shared" si="8"/>
        <v>DEN</v>
      </c>
      <c r="AB144" t="str">
        <f t="shared" si="9"/>
        <v>Chase Edmonds</v>
      </c>
      <c r="AC144" s="244" t="str">
        <f t="shared" si="10"/>
        <v/>
      </c>
      <c r="AD144" t="str">
        <f t="shared" si="11"/>
        <v>DEN</v>
      </c>
    </row>
    <row r="145" spans="2:30" x14ac:dyDescent="0.3">
      <c r="B145" s="152">
        <v>143</v>
      </c>
      <c r="C145" s="152" t="s">
        <v>303</v>
      </c>
      <c r="D145" s="152" t="s">
        <v>794</v>
      </c>
      <c r="E145" s="152">
        <v>0</v>
      </c>
      <c r="F145" s="152">
        <v>0</v>
      </c>
      <c r="G145" s="152">
        <v>0</v>
      </c>
      <c r="H145" s="152">
        <v>0</v>
      </c>
      <c r="I145" s="152">
        <v>0</v>
      </c>
      <c r="J145" s="152">
        <v>0</v>
      </c>
      <c r="K145" s="152">
        <v>0</v>
      </c>
      <c r="L145" s="152">
        <v>0</v>
      </c>
      <c r="M145" s="256">
        <v>0</v>
      </c>
      <c r="N145" s="256">
        <v>0</v>
      </c>
      <c r="O145" s="152">
        <v>0</v>
      </c>
      <c r="P145" s="152">
        <v>0</v>
      </c>
      <c r="Q145" s="152">
        <v>0</v>
      </c>
      <c r="R145" s="152">
        <v>0</v>
      </c>
      <c r="S145" s="152">
        <v>0</v>
      </c>
      <c r="T145" s="152">
        <v>0</v>
      </c>
      <c r="U145" s="152">
        <v>0</v>
      </c>
      <c r="V145" s="152">
        <v>0</v>
      </c>
      <c r="W145" s="152">
        <v>0</v>
      </c>
      <c r="X145" s="152">
        <v>0</v>
      </c>
      <c r="Y145" s="152">
        <v>0</v>
      </c>
      <c r="Z145" s="152">
        <v>0</v>
      </c>
      <c r="AA145" t="str">
        <f t="shared" si="8"/>
        <v>TB</v>
      </c>
      <c r="AB145" t="str">
        <f t="shared" si="9"/>
        <v>Leonard Fournette</v>
      </c>
      <c r="AC145" s="244" t="str">
        <f t="shared" si="10"/>
        <v/>
      </c>
      <c r="AD145" t="str">
        <f t="shared" si="11"/>
        <v>TB</v>
      </c>
    </row>
    <row r="146" spans="2:30" x14ac:dyDescent="0.3">
      <c r="B146" s="152">
        <v>144</v>
      </c>
      <c r="C146" s="152" t="s">
        <v>588</v>
      </c>
      <c r="D146" s="152" t="s">
        <v>780</v>
      </c>
      <c r="E146" s="152">
        <v>0</v>
      </c>
      <c r="F146" s="152">
        <v>0</v>
      </c>
      <c r="G146" s="152">
        <v>0</v>
      </c>
      <c r="H146" s="152">
        <v>0</v>
      </c>
      <c r="I146" s="152">
        <v>0</v>
      </c>
      <c r="J146" s="152">
        <v>0</v>
      </c>
      <c r="K146" s="152">
        <v>0</v>
      </c>
      <c r="L146" s="152">
        <v>0</v>
      </c>
      <c r="M146" s="256">
        <v>0</v>
      </c>
      <c r="N146" s="256">
        <v>0</v>
      </c>
      <c r="O146" s="152">
        <v>0</v>
      </c>
      <c r="P146" s="152">
        <v>0</v>
      </c>
      <c r="Q146" s="152">
        <v>0</v>
      </c>
      <c r="R146" s="152">
        <v>0</v>
      </c>
      <c r="S146" s="152">
        <v>0</v>
      </c>
      <c r="T146" s="152">
        <v>0</v>
      </c>
      <c r="U146" s="152">
        <v>0</v>
      </c>
      <c r="V146" s="152">
        <v>0</v>
      </c>
      <c r="W146" s="152">
        <v>0</v>
      </c>
      <c r="X146" s="152">
        <v>0</v>
      </c>
      <c r="Y146" s="152">
        <v>0</v>
      </c>
      <c r="Z146" s="152">
        <v>0</v>
      </c>
      <c r="AA146" t="str">
        <f t="shared" si="8"/>
        <v>CLE</v>
      </c>
      <c r="AB146" t="str">
        <f t="shared" si="9"/>
        <v>Demetric Felton Jr.</v>
      </c>
      <c r="AC146" s="244" t="str">
        <f t="shared" si="10"/>
        <v/>
      </c>
      <c r="AD146" t="str">
        <f t="shared" si="11"/>
        <v>CLE</v>
      </c>
    </row>
    <row r="147" spans="2:30" x14ac:dyDescent="0.3">
      <c r="B147" s="152">
        <v>145</v>
      </c>
      <c r="C147" s="152" t="s">
        <v>690</v>
      </c>
      <c r="D147" s="152" t="s">
        <v>765</v>
      </c>
      <c r="E147" s="152">
        <v>0</v>
      </c>
      <c r="F147" s="152">
        <v>0</v>
      </c>
      <c r="G147" s="152">
        <v>0</v>
      </c>
      <c r="H147" s="152">
        <v>0</v>
      </c>
      <c r="I147" s="152">
        <v>0</v>
      </c>
      <c r="J147" s="152">
        <v>0</v>
      </c>
      <c r="K147" s="152">
        <v>0</v>
      </c>
      <c r="L147" s="152">
        <v>0</v>
      </c>
      <c r="M147" s="256">
        <v>0</v>
      </c>
      <c r="N147" s="256">
        <v>0</v>
      </c>
      <c r="O147" s="152">
        <v>0</v>
      </c>
      <c r="P147" s="152">
        <v>0</v>
      </c>
      <c r="Q147" s="152">
        <v>0</v>
      </c>
      <c r="R147" s="152">
        <v>0</v>
      </c>
      <c r="S147" s="152">
        <v>0</v>
      </c>
      <c r="T147" s="152">
        <v>0</v>
      </c>
      <c r="U147" s="152">
        <v>0</v>
      </c>
      <c r="V147" s="152">
        <v>0</v>
      </c>
      <c r="W147" s="152">
        <v>0</v>
      </c>
      <c r="X147" s="152">
        <v>0</v>
      </c>
      <c r="Y147" s="152">
        <v>0</v>
      </c>
      <c r="Z147" s="152">
        <v>0</v>
      </c>
      <c r="AA147" t="str">
        <f t="shared" si="8"/>
        <v>PHI</v>
      </c>
      <c r="AB147" t="str">
        <f t="shared" si="9"/>
        <v>Trey Sermon</v>
      </c>
      <c r="AC147" s="244" t="str">
        <f t="shared" si="10"/>
        <v/>
      </c>
      <c r="AD147" t="str">
        <f t="shared" si="11"/>
        <v>PHI</v>
      </c>
    </row>
    <row r="148" spans="2:30" x14ac:dyDescent="0.3">
      <c r="B148" s="152">
        <v>146</v>
      </c>
      <c r="C148" s="152" t="s">
        <v>670</v>
      </c>
      <c r="D148" s="152" t="s">
        <v>784</v>
      </c>
      <c r="E148" s="152">
        <v>1</v>
      </c>
      <c r="F148" s="152">
        <v>0</v>
      </c>
      <c r="G148" s="152">
        <v>0</v>
      </c>
      <c r="H148" s="152">
        <v>0</v>
      </c>
      <c r="I148" s="152">
        <v>0</v>
      </c>
      <c r="J148" s="152">
        <v>0</v>
      </c>
      <c r="K148" s="152">
        <v>0</v>
      </c>
      <c r="L148" s="152">
        <v>0</v>
      </c>
      <c r="M148" s="256">
        <v>0</v>
      </c>
      <c r="N148" s="256">
        <v>0</v>
      </c>
      <c r="O148" s="152">
        <v>0</v>
      </c>
      <c r="P148" s="152">
        <v>0</v>
      </c>
      <c r="Q148" s="152">
        <v>0</v>
      </c>
      <c r="R148" s="152">
        <v>0</v>
      </c>
      <c r="S148" s="152">
        <v>0</v>
      </c>
      <c r="T148" s="152">
        <v>0</v>
      </c>
      <c r="U148" s="152">
        <v>0</v>
      </c>
      <c r="V148" s="152">
        <v>0</v>
      </c>
      <c r="W148" s="152">
        <v>0</v>
      </c>
      <c r="X148" s="152">
        <v>0</v>
      </c>
      <c r="Y148" s="152">
        <v>0</v>
      </c>
      <c r="Z148" s="152">
        <v>0</v>
      </c>
      <c r="AA148" t="str">
        <f t="shared" si="8"/>
        <v>NE</v>
      </c>
      <c r="AB148" t="str">
        <f t="shared" si="9"/>
        <v>Pierre Strong Jr.</v>
      </c>
      <c r="AC148" s="244">
        <f t="shared" si="10"/>
        <v>0</v>
      </c>
      <c r="AD148" t="str">
        <f t="shared" si="11"/>
        <v>NE</v>
      </c>
    </row>
    <row r="149" spans="2:30" x14ac:dyDescent="0.3">
      <c r="B149" s="152">
        <v>147</v>
      </c>
      <c r="C149" s="152" t="s">
        <v>510</v>
      </c>
      <c r="D149" s="152" t="s">
        <v>791</v>
      </c>
      <c r="E149" s="152">
        <v>1</v>
      </c>
      <c r="F149" s="152">
        <v>0</v>
      </c>
      <c r="G149" s="152">
        <v>0</v>
      </c>
      <c r="H149" s="152" t="s">
        <v>1257</v>
      </c>
      <c r="I149" s="152">
        <v>0</v>
      </c>
      <c r="J149" s="152">
        <v>0</v>
      </c>
      <c r="K149" s="152">
        <v>0</v>
      </c>
      <c r="L149" s="152">
        <v>0</v>
      </c>
      <c r="M149" s="256">
        <v>0</v>
      </c>
      <c r="N149" s="256">
        <v>0</v>
      </c>
      <c r="O149" s="152">
        <v>0</v>
      </c>
      <c r="P149" s="152">
        <v>0</v>
      </c>
      <c r="Q149" s="152">
        <v>0</v>
      </c>
      <c r="R149" s="152">
        <v>0</v>
      </c>
      <c r="S149" s="152">
        <v>0</v>
      </c>
      <c r="T149" s="152">
        <v>0</v>
      </c>
      <c r="U149" s="152">
        <v>0</v>
      </c>
      <c r="V149" s="152">
        <v>0</v>
      </c>
      <c r="W149" s="152">
        <v>1</v>
      </c>
      <c r="X149" s="152">
        <v>1</v>
      </c>
      <c r="Y149" s="152">
        <v>0</v>
      </c>
      <c r="Z149" s="152">
        <v>0</v>
      </c>
      <c r="AA149" t="str">
        <f t="shared" si="8"/>
        <v>MIA</v>
      </c>
      <c r="AB149" t="str">
        <f t="shared" si="9"/>
        <v>Alec Ingold</v>
      </c>
      <c r="AC149" s="244">
        <f t="shared" si="10"/>
        <v>0</v>
      </c>
      <c r="AD149" t="str">
        <f t="shared" si="11"/>
        <v>MIA</v>
      </c>
    </row>
    <row r="150" spans="2:30" x14ac:dyDescent="0.3">
      <c r="B150" s="152">
        <v>148</v>
      </c>
      <c r="C150" s="152" t="s">
        <v>635</v>
      </c>
      <c r="D150" s="152" t="s">
        <v>764</v>
      </c>
      <c r="E150" s="152">
        <v>0</v>
      </c>
      <c r="F150" s="152">
        <v>0</v>
      </c>
      <c r="G150" s="152">
        <v>0</v>
      </c>
      <c r="H150" s="152">
        <v>0</v>
      </c>
      <c r="I150" s="152">
        <v>0</v>
      </c>
      <c r="J150" s="152">
        <v>0</v>
      </c>
      <c r="K150" s="152">
        <v>0</v>
      </c>
      <c r="L150" s="152">
        <v>0</v>
      </c>
      <c r="M150" s="256">
        <v>0</v>
      </c>
      <c r="N150" s="256">
        <v>0</v>
      </c>
      <c r="O150" s="152">
        <v>0</v>
      </c>
      <c r="P150" s="152">
        <v>0</v>
      </c>
      <c r="Q150" s="152">
        <v>0</v>
      </c>
      <c r="R150" s="152">
        <v>0</v>
      </c>
      <c r="S150" s="152">
        <v>0</v>
      </c>
      <c r="T150" s="152">
        <v>0</v>
      </c>
      <c r="U150" s="152">
        <v>0</v>
      </c>
      <c r="V150" s="152">
        <v>0</v>
      </c>
      <c r="W150" s="152">
        <v>0</v>
      </c>
      <c r="X150" s="152">
        <v>0</v>
      </c>
      <c r="Y150" s="152">
        <v>0</v>
      </c>
      <c r="Z150" s="152">
        <v>0</v>
      </c>
      <c r="AA150" t="str">
        <f t="shared" si="8"/>
        <v>ATL</v>
      </c>
      <c r="AB150" t="str">
        <f t="shared" si="9"/>
        <v>Keith Smith</v>
      </c>
      <c r="AC150" s="244" t="str">
        <f t="shared" si="10"/>
        <v/>
      </c>
      <c r="AD150" t="str">
        <f t="shared" si="11"/>
        <v>ATL</v>
      </c>
    </row>
    <row r="151" spans="2:30" x14ac:dyDescent="0.3">
      <c r="B151" s="152">
        <v>149</v>
      </c>
      <c r="C151" s="152" t="s">
        <v>598</v>
      </c>
      <c r="D151" s="152" t="s">
        <v>781</v>
      </c>
      <c r="E151" s="152">
        <v>1</v>
      </c>
      <c r="F151" s="152">
        <v>0</v>
      </c>
      <c r="G151" s="152">
        <v>0</v>
      </c>
      <c r="H151" s="152" t="s">
        <v>1257</v>
      </c>
      <c r="I151" s="152">
        <v>0</v>
      </c>
      <c r="J151" s="152">
        <v>0</v>
      </c>
      <c r="K151" s="152">
        <v>0</v>
      </c>
      <c r="L151" s="152">
        <v>0</v>
      </c>
      <c r="M151" s="256">
        <v>0</v>
      </c>
      <c r="N151" s="256">
        <v>0</v>
      </c>
      <c r="O151" s="152">
        <v>0</v>
      </c>
      <c r="P151" s="152">
        <v>0</v>
      </c>
      <c r="Q151" s="152">
        <v>0</v>
      </c>
      <c r="R151" s="152">
        <v>0</v>
      </c>
      <c r="S151" s="152">
        <v>0</v>
      </c>
      <c r="T151" s="152">
        <v>0</v>
      </c>
      <c r="U151" s="152">
        <v>0</v>
      </c>
      <c r="V151" s="152">
        <v>0</v>
      </c>
      <c r="W151" s="152">
        <v>0</v>
      </c>
      <c r="X151" s="152">
        <v>0</v>
      </c>
      <c r="Y151" s="152">
        <v>0</v>
      </c>
      <c r="Z151" s="152">
        <v>0</v>
      </c>
      <c r="AA151" t="str">
        <f t="shared" si="8"/>
        <v>CIN</v>
      </c>
      <c r="AB151" t="str">
        <f t="shared" si="9"/>
        <v>Chris Evans</v>
      </c>
      <c r="AC151" s="244">
        <f t="shared" si="10"/>
        <v>0</v>
      </c>
      <c r="AD151" t="str">
        <f t="shared" si="11"/>
        <v>CIN</v>
      </c>
    </row>
    <row r="152" spans="2:30" x14ac:dyDescent="0.3">
      <c r="B152" s="152">
        <v>150</v>
      </c>
      <c r="C152" s="152" t="s">
        <v>423</v>
      </c>
      <c r="D152" s="152" t="s">
        <v>791</v>
      </c>
      <c r="E152" s="152">
        <v>0</v>
      </c>
      <c r="F152" s="152">
        <v>0</v>
      </c>
      <c r="G152" s="152">
        <v>0</v>
      </c>
      <c r="H152" s="152">
        <v>0</v>
      </c>
      <c r="I152" s="152">
        <v>0</v>
      </c>
      <c r="J152" s="152">
        <v>0</v>
      </c>
      <c r="K152" s="152">
        <v>0</v>
      </c>
      <c r="L152" s="152">
        <v>0</v>
      </c>
      <c r="M152" s="256">
        <v>0</v>
      </c>
      <c r="N152" s="256">
        <v>0</v>
      </c>
      <c r="O152" s="152">
        <v>0</v>
      </c>
      <c r="P152" s="152">
        <v>0</v>
      </c>
      <c r="Q152" s="152">
        <v>0</v>
      </c>
      <c r="R152" s="152">
        <v>0</v>
      </c>
      <c r="S152" s="152">
        <v>0</v>
      </c>
      <c r="T152" s="152">
        <v>0</v>
      </c>
      <c r="U152" s="152">
        <v>0</v>
      </c>
      <c r="V152" s="152">
        <v>0</v>
      </c>
      <c r="W152" s="152">
        <v>0</v>
      </c>
      <c r="X152" s="152">
        <v>0</v>
      </c>
      <c r="Y152" s="152">
        <v>0</v>
      </c>
      <c r="Z152" s="152">
        <v>0</v>
      </c>
      <c r="AA152" t="str">
        <f t="shared" si="8"/>
        <v>MIA</v>
      </c>
      <c r="AB152" t="str">
        <f t="shared" si="9"/>
        <v>Raheem Mostert</v>
      </c>
      <c r="AC152" s="244" t="str">
        <f t="shared" si="10"/>
        <v/>
      </c>
      <c r="AD152" t="str">
        <f t="shared" si="11"/>
        <v>MIA</v>
      </c>
    </row>
    <row r="153" spans="2:30" x14ac:dyDescent="0.3">
      <c r="B153" s="152">
        <v>151</v>
      </c>
      <c r="C153" s="152" t="s">
        <v>503</v>
      </c>
      <c r="D153" s="152" t="s">
        <v>769</v>
      </c>
      <c r="E153" s="152">
        <v>0</v>
      </c>
      <c r="F153" s="152">
        <v>0</v>
      </c>
      <c r="G153" s="152">
        <v>0</v>
      </c>
      <c r="H153" s="152">
        <v>0</v>
      </c>
      <c r="I153" s="152">
        <v>0</v>
      </c>
      <c r="J153" s="152">
        <v>0</v>
      </c>
      <c r="K153" s="152">
        <v>0</v>
      </c>
      <c r="L153" s="152">
        <v>0</v>
      </c>
      <c r="M153" s="152">
        <v>0</v>
      </c>
      <c r="N153" s="152">
        <v>0</v>
      </c>
      <c r="O153" s="152">
        <v>0</v>
      </c>
      <c r="P153" s="152">
        <v>0</v>
      </c>
      <c r="Q153" s="152">
        <v>0</v>
      </c>
      <c r="R153" s="152">
        <v>0</v>
      </c>
      <c r="S153" s="152">
        <v>0</v>
      </c>
      <c r="T153" s="152">
        <v>0</v>
      </c>
      <c r="U153" s="152">
        <v>0</v>
      </c>
      <c r="V153" s="152">
        <v>0</v>
      </c>
      <c r="W153" s="152">
        <v>0</v>
      </c>
      <c r="X153" s="152">
        <v>0</v>
      </c>
      <c r="Y153" s="152">
        <v>0</v>
      </c>
      <c r="Z153" s="152">
        <v>0</v>
      </c>
      <c r="AA153" t="str">
        <f t="shared" si="8"/>
        <v>BAL</v>
      </c>
      <c r="AB153" t="str">
        <f t="shared" si="9"/>
        <v>J.K. Dobbins</v>
      </c>
      <c r="AC153" s="244" t="str">
        <f t="shared" si="10"/>
        <v/>
      </c>
      <c r="AD153" t="str">
        <f t="shared" si="11"/>
        <v>BAL</v>
      </c>
    </row>
    <row r="154" spans="2:30" x14ac:dyDescent="0.3">
      <c r="B154" s="152">
        <v>152</v>
      </c>
      <c r="C154" s="152" t="s">
        <v>683</v>
      </c>
      <c r="D154" s="152" t="s">
        <v>772</v>
      </c>
      <c r="E154" s="152">
        <v>1</v>
      </c>
      <c r="F154" s="152">
        <v>0</v>
      </c>
      <c r="G154" s="152">
        <v>0</v>
      </c>
      <c r="H154" s="152" t="s">
        <v>1257</v>
      </c>
      <c r="I154" s="152">
        <v>0</v>
      </c>
      <c r="J154" s="152">
        <v>0</v>
      </c>
      <c r="K154" s="152">
        <v>0</v>
      </c>
      <c r="L154" s="152">
        <v>0</v>
      </c>
      <c r="M154" s="152">
        <v>0</v>
      </c>
      <c r="N154" s="152">
        <v>0</v>
      </c>
      <c r="O154" s="152">
        <v>0</v>
      </c>
      <c r="P154" s="152">
        <v>0</v>
      </c>
      <c r="Q154" s="152">
        <v>0</v>
      </c>
      <c r="R154" s="152">
        <v>0</v>
      </c>
      <c r="S154" s="152">
        <v>0</v>
      </c>
      <c r="T154" s="152">
        <v>0</v>
      </c>
      <c r="U154" s="152">
        <v>0</v>
      </c>
      <c r="V154" s="152">
        <v>0</v>
      </c>
      <c r="W154" s="152">
        <v>0</v>
      </c>
      <c r="X154" s="152">
        <v>1</v>
      </c>
      <c r="Y154" s="152">
        <v>0</v>
      </c>
      <c r="Z154" s="152">
        <v>0</v>
      </c>
      <c r="AA154" t="str">
        <f t="shared" si="8"/>
        <v>CHI</v>
      </c>
      <c r="AB154" t="str">
        <f t="shared" si="9"/>
        <v>Khari Blasingame</v>
      </c>
      <c r="AC154" s="244">
        <f t="shared" si="10"/>
        <v>0</v>
      </c>
      <c r="AD154" t="str">
        <f t="shared" si="11"/>
        <v>CHI</v>
      </c>
    </row>
    <row r="155" spans="2:30" x14ac:dyDescent="0.3">
      <c r="B155" s="152">
        <v>153</v>
      </c>
      <c r="C155" s="152" t="s">
        <v>663</v>
      </c>
      <c r="D155" s="152" t="s">
        <v>779</v>
      </c>
      <c r="E155" s="152">
        <v>0</v>
      </c>
      <c r="F155" s="152">
        <v>0</v>
      </c>
      <c r="G155" s="152">
        <v>0</v>
      </c>
      <c r="H155" s="152">
        <v>0</v>
      </c>
      <c r="I155" s="152">
        <v>0</v>
      </c>
      <c r="J155" s="152">
        <v>0</v>
      </c>
      <c r="K155" s="152">
        <v>0</v>
      </c>
      <c r="L155" s="152">
        <v>0</v>
      </c>
      <c r="M155" s="152">
        <v>0</v>
      </c>
      <c r="N155" s="152">
        <v>0</v>
      </c>
      <c r="O155" s="152">
        <v>0</v>
      </c>
      <c r="P155" s="152">
        <v>0</v>
      </c>
      <c r="Q155" s="152">
        <v>0</v>
      </c>
      <c r="R155" s="152">
        <v>0</v>
      </c>
      <c r="S155" s="152">
        <v>0</v>
      </c>
      <c r="T155" s="152">
        <v>0</v>
      </c>
      <c r="U155" s="152">
        <v>0</v>
      </c>
      <c r="V155" s="152">
        <v>0</v>
      </c>
      <c r="W155" s="152">
        <v>0</v>
      </c>
      <c r="X155" s="152">
        <v>0</v>
      </c>
      <c r="Y155" s="152">
        <v>0</v>
      </c>
      <c r="Z155" s="152">
        <v>0</v>
      </c>
      <c r="AA155" t="str">
        <f t="shared" si="8"/>
        <v>NYJ</v>
      </c>
      <c r="AB155" t="str">
        <f t="shared" si="9"/>
        <v>Jonathan Ward</v>
      </c>
      <c r="AC155" s="244" t="str">
        <f t="shared" si="10"/>
        <v/>
      </c>
      <c r="AD155" t="str">
        <f t="shared" si="11"/>
        <v>NYJ</v>
      </c>
    </row>
    <row r="156" spans="2:30" x14ac:dyDescent="0.3">
      <c r="B156" s="152">
        <v>154</v>
      </c>
      <c r="C156" s="152" t="s">
        <v>594</v>
      </c>
      <c r="D156" s="152" t="s">
        <v>767</v>
      </c>
      <c r="E156" s="152">
        <v>0</v>
      </c>
      <c r="F156" s="152">
        <v>0</v>
      </c>
      <c r="G156" s="152">
        <v>0</v>
      </c>
      <c r="H156" s="152">
        <v>0</v>
      </c>
      <c r="I156" s="152">
        <v>0</v>
      </c>
      <c r="J156" s="152">
        <v>0</v>
      </c>
      <c r="K156" s="152">
        <v>0</v>
      </c>
      <c r="L156" s="152">
        <v>0</v>
      </c>
      <c r="M156" s="152">
        <v>0</v>
      </c>
      <c r="N156" s="152">
        <v>0</v>
      </c>
      <c r="O156" s="152">
        <v>0</v>
      </c>
      <c r="P156" s="152">
        <v>0</v>
      </c>
      <c r="Q156" s="152">
        <v>0</v>
      </c>
      <c r="R156" s="152">
        <v>0</v>
      </c>
      <c r="S156" s="152">
        <v>0</v>
      </c>
      <c r="T156" s="152">
        <v>0</v>
      </c>
      <c r="U156" s="152">
        <v>0</v>
      </c>
      <c r="V156" s="152">
        <v>0</v>
      </c>
      <c r="W156" s="152">
        <v>0</v>
      </c>
      <c r="X156" s="152">
        <v>0</v>
      </c>
      <c r="Y156" s="152">
        <v>0</v>
      </c>
      <c r="Z156" s="152">
        <v>0</v>
      </c>
      <c r="AA156" t="str">
        <f t="shared" si="8"/>
        <v>SEA</v>
      </c>
      <c r="AB156" t="str">
        <f t="shared" si="9"/>
        <v>Tony Jones Jr.</v>
      </c>
      <c r="AC156" s="244" t="str">
        <f t="shared" si="10"/>
        <v/>
      </c>
      <c r="AD156" t="str">
        <f t="shared" si="11"/>
        <v>SEA</v>
      </c>
    </row>
    <row r="157" spans="2:30" x14ac:dyDescent="0.3">
      <c r="B157" s="152">
        <v>155</v>
      </c>
      <c r="C157" s="152" t="s">
        <v>669</v>
      </c>
      <c r="D157" s="152" t="s">
        <v>763</v>
      </c>
      <c r="E157" s="152">
        <v>0</v>
      </c>
      <c r="F157" s="152">
        <v>0</v>
      </c>
      <c r="G157" s="152">
        <v>0</v>
      </c>
      <c r="H157" s="152">
        <v>0</v>
      </c>
      <c r="I157" s="152">
        <v>0</v>
      </c>
      <c r="J157" s="152">
        <v>0</v>
      </c>
      <c r="K157" s="152">
        <v>0</v>
      </c>
      <c r="L157" s="152">
        <v>0</v>
      </c>
      <c r="M157" s="152">
        <v>0</v>
      </c>
      <c r="N157" s="152">
        <v>0</v>
      </c>
      <c r="O157" s="152">
        <v>0</v>
      </c>
      <c r="P157" s="152">
        <v>0</v>
      </c>
      <c r="Q157" s="152">
        <v>0</v>
      </c>
      <c r="R157" s="152">
        <v>0</v>
      </c>
      <c r="S157" s="152">
        <v>0</v>
      </c>
      <c r="T157" s="152">
        <v>0</v>
      </c>
      <c r="U157" s="152">
        <v>0</v>
      </c>
      <c r="V157" s="152">
        <v>0</v>
      </c>
      <c r="W157" s="152">
        <v>0</v>
      </c>
      <c r="X157" s="152">
        <v>0</v>
      </c>
      <c r="Y157" s="152">
        <v>0</v>
      </c>
      <c r="Z157" s="152">
        <v>0</v>
      </c>
      <c r="AA157" t="str">
        <f t="shared" si="8"/>
        <v>DET</v>
      </c>
      <c r="AB157" t="str">
        <f t="shared" si="9"/>
        <v>Jermar Jefferson</v>
      </c>
      <c r="AC157" s="244" t="str">
        <f t="shared" si="10"/>
        <v/>
      </c>
      <c r="AD157" t="str">
        <f t="shared" si="11"/>
        <v>DET</v>
      </c>
    </row>
    <row r="158" spans="2:30" x14ac:dyDescent="0.3">
      <c r="B158" s="152">
        <v>156</v>
      </c>
      <c r="C158" s="152" t="s">
        <v>620</v>
      </c>
      <c r="D158" s="152" t="s">
        <v>786</v>
      </c>
      <c r="E158" s="152">
        <v>1</v>
      </c>
      <c r="F158" s="152">
        <v>0</v>
      </c>
      <c r="G158" s="152">
        <v>0</v>
      </c>
      <c r="H158" s="152" t="s">
        <v>1257</v>
      </c>
      <c r="I158" s="152">
        <v>0</v>
      </c>
      <c r="J158" s="152">
        <v>0</v>
      </c>
      <c r="K158" s="152">
        <v>0</v>
      </c>
      <c r="L158" s="152">
        <v>0</v>
      </c>
      <c r="M158" s="152">
        <v>0</v>
      </c>
      <c r="N158" s="152">
        <v>0</v>
      </c>
      <c r="O158" s="152">
        <v>0</v>
      </c>
      <c r="P158" s="152">
        <v>0</v>
      </c>
      <c r="Q158" s="152">
        <v>0</v>
      </c>
      <c r="R158" s="152">
        <v>0</v>
      </c>
      <c r="S158" s="152">
        <v>0</v>
      </c>
      <c r="T158" s="152">
        <v>0</v>
      </c>
      <c r="U158" s="152">
        <v>0</v>
      </c>
      <c r="V158" s="152">
        <v>0</v>
      </c>
      <c r="W158" s="152">
        <v>0</v>
      </c>
      <c r="X158" s="152">
        <v>0</v>
      </c>
      <c r="Y158" s="152">
        <v>0</v>
      </c>
      <c r="Z158" s="152">
        <v>0</v>
      </c>
      <c r="AA158" t="str">
        <f t="shared" si="8"/>
        <v>NO</v>
      </c>
      <c r="AB158" t="str">
        <f t="shared" si="9"/>
        <v>Adam Prentice</v>
      </c>
      <c r="AC158" s="244">
        <f t="shared" si="10"/>
        <v>0</v>
      </c>
      <c r="AD158" t="str">
        <f t="shared" si="11"/>
        <v>NO</v>
      </c>
    </row>
    <row r="159" spans="2:30" x14ac:dyDescent="0.3">
      <c r="B159" s="152">
        <v>157</v>
      </c>
      <c r="C159" s="152" t="s">
        <v>530</v>
      </c>
      <c r="D159" s="152" t="s">
        <v>764</v>
      </c>
      <c r="E159" s="152">
        <v>1</v>
      </c>
      <c r="F159" s="152">
        <v>0</v>
      </c>
      <c r="G159" s="152">
        <v>0</v>
      </c>
      <c r="H159" s="152" t="s">
        <v>1257</v>
      </c>
      <c r="I159" s="152">
        <v>0</v>
      </c>
      <c r="J159" s="152">
        <v>0</v>
      </c>
      <c r="K159" s="152">
        <v>0</v>
      </c>
      <c r="L159" s="152">
        <v>0</v>
      </c>
      <c r="M159" s="152">
        <v>0</v>
      </c>
      <c r="N159" s="152">
        <v>0</v>
      </c>
      <c r="O159" s="152">
        <v>0</v>
      </c>
      <c r="P159" s="152">
        <v>0</v>
      </c>
      <c r="Q159" s="152">
        <v>0</v>
      </c>
      <c r="R159" s="152">
        <v>0</v>
      </c>
      <c r="S159" s="152">
        <v>0</v>
      </c>
      <c r="T159" s="152">
        <v>0</v>
      </c>
      <c r="U159" s="152">
        <v>0</v>
      </c>
      <c r="V159" s="152">
        <v>0</v>
      </c>
      <c r="W159" s="152">
        <v>0</v>
      </c>
      <c r="X159" s="152">
        <v>0</v>
      </c>
      <c r="Y159" s="152">
        <v>0</v>
      </c>
      <c r="Z159" s="152">
        <v>0</v>
      </c>
      <c r="AA159" t="str">
        <f t="shared" si="8"/>
        <v>ATL</v>
      </c>
      <c r="AB159" t="str">
        <f t="shared" si="9"/>
        <v>Avery Williams</v>
      </c>
      <c r="AC159" s="244">
        <f t="shared" si="10"/>
        <v>0</v>
      </c>
      <c r="AD159" t="str">
        <f t="shared" si="11"/>
        <v>ATL</v>
      </c>
    </row>
    <row r="160" spans="2:30" x14ac:dyDescent="0.3">
      <c r="B160" s="152">
        <v>158</v>
      </c>
      <c r="C160" s="152" t="s">
        <v>513</v>
      </c>
      <c r="D160" s="152" t="s">
        <v>782</v>
      </c>
      <c r="E160" s="152">
        <v>0</v>
      </c>
      <c r="F160" s="152">
        <v>0</v>
      </c>
      <c r="G160" s="152">
        <v>0</v>
      </c>
      <c r="H160" s="152">
        <v>0</v>
      </c>
      <c r="I160" s="152">
        <v>0</v>
      </c>
      <c r="J160" s="152">
        <v>0</v>
      </c>
      <c r="K160" s="152">
        <v>0</v>
      </c>
      <c r="L160" s="152">
        <v>0</v>
      </c>
      <c r="M160" s="152">
        <v>0</v>
      </c>
      <c r="N160" s="152">
        <v>0</v>
      </c>
      <c r="O160" s="152">
        <v>0</v>
      </c>
      <c r="P160" s="152">
        <v>0</v>
      </c>
      <c r="Q160" s="152">
        <v>0</v>
      </c>
      <c r="R160" s="152">
        <v>0</v>
      </c>
      <c r="S160" s="152">
        <v>0</v>
      </c>
      <c r="T160" s="152">
        <v>0</v>
      </c>
      <c r="U160" s="152">
        <v>0</v>
      </c>
      <c r="V160" s="152">
        <v>0</v>
      </c>
      <c r="W160" s="152">
        <v>0</v>
      </c>
      <c r="X160" s="152">
        <v>0</v>
      </c>
      <c r="Y160" s="152">
        <v>0</v>
      </c>
      <c r="Z160" s="152">
        <v>0</v>
      </c>
      <c r="AA160" t="str">
        <f t="shared" si="8"/>
        <v>MIN</v>
      </c>
      <c r="AB160" t="str">
        <f t="shared" si="9"/>
        <v>C.J. Ham</v>
      </c>
      <c r="AC160" s="244" t="str">
        <f t="shared" si="10"/>
        <v/>
      </c>
      <c r="AD160" t="str">
        <f t="shared" si="11"/>
        <v>MIN</v>
      </c>
    </row>
    <row r="161" spans="2:30" x14ac:dyDescent="0.3">
      <c r="B161" s="152">
        <v>159</v>
      </c>
      <c r="C161" s="152" t="s">
        <v>676</v>
      </c>
      <c r="D161" s="152" t="s">
        <v>768</v>
      </c>
      <c r="E161" s="152">
        <v>0</v>
      </c>
      <c r="F161" s="152">
        <v>0</v>
      </c>
      <c r="G161" s="152">
        <v>0</v>
      </c>
      <c r="H161" s="152">
        <v>0</v>
      </c>
      <c r="I161" s="152">
        <v>0</v>
      </c>
      <c r="J161" s="152">
        <v>0</v>
      </c>
      <c r="K161" s="152">
        <v>0</v>
      </c>
      <c r="L161" s="152">
        <v>0</v>
      </c>
      <c r="M161" s="152">
        <v>0</v>
      </c>
      <c r="N161" s="152">
        <v>0</v>
      </c>
      <c r="O161" s="152">
        <v>0</v>
      </c>
      <c r="P161" s="152">
        <v>0</v>
      </c>
      <c r="Q161" s="152">
        <v>0</v>
      </c>
      <c r="R161" s="152">
        <v>0</v>
      </c>
      <c r="S161" s="152">
        <v>0</v>
      </c>
      <c r="T161" s="152">
        <v>0</v>
      </c>
      <c r="U161" s="152">
        <v>0</v>
      </c>
      <c r="V161" s="152">
        <v>0</v>
      </c>
      <c r="W161" s="152">
        <v>0</v>
      </c>
      <c r="X161" s="152">
        <v>0</v>
      </c>
      <c r="Y161" s="152">
        <v>0</v>
      </c>
      <c r="Z161" s="152">
        <v>0</v>
      </c>
      <c r="AA161" t="str">
        <f t="shared" si="8"/>
        <v>SF</v>
      </c>
      <c r="AB161" t="str">
        <f t="shared" si="9"/>
        <v>Tyrion Davis-Price</v>
      </c>
      <c r="AC161" s="244" t="str">
        <f t="shared" si="10"/>
        <v/>
      </c>
      <c r="AD161" t="str">
        <f t="shared" si="11"/>
        <v>SF</v>
      </c>
    </row>
    <row r="162" spans="2:30" x14ac:dyDescent="0.3">
      <c r="B162" s="152">
        <v>160</v>
      </c>
      <c r="C162" s="152" t="s">
        <v>548</v>
      </c>
      <c r="D162" s="152" t="s">
        <v>789</v>
      </c>
      <c r="E162" s="152">
        <v>0</v>
      </c>
      <c r="F162" s="152">
        <v>0</v>
      </c>
      <c r="G162" s="152">
        <v>0</v>
      </c>
      <c r="H162" s="152">
        <v>0</v>
      </c>
      <c r="I162" s="152">
        <v>0</v>
      </c>
      <c r="J162" s="152">
        <v>0</v>
      </c>
      <c r="K162" s="152">
        <v>0</v>
      </c>
      <c r="L162" s="152">
        <v>0</v>
      </c>
      <c r="M162" s="152">
        <v>0</v>
      </c>
      <c r="N162" s="152">
        <v>0</v>
      </c>
      <c r="O162" s="152">
        <v>0</v>
      </c>
      <c r="P162" s="152">
        <v>0</v>
      </c>
      <c r="Q162" s="152">
        <v>0</v>
      </c>
      <c r="R162" s="152">
        <v>0</v>
      </c>
      <c r="S162" s="152">
        <v>0</v>
      </c>
      <c r="T162" s="152">
        <v>0</v>
      </c>
      <c r="U162" s="152">
        <v>0</v>
      </c>
      <c r="V162" s="152">
        <v>0</v>
      </c>
      <c r="W162" s="152">
        <v>0</v>
      </c>
      <c r="X162" s="152">
        <v>0</v>
      </c>
      <c r="Y162" s="152">
        <v>0</v>
      </c>
      <c r="Z162" s="152">
        <v>0</v>
      </c>
      <c r="AA162" t="str">
        <f t="shared" si="8"/>
        <v>IND</v>
      </c>
      <c r="AB162" t="str">
        <f t="shared" si="9"/>
        <v>Deon Jackson</v>
      </c>
      <c r="AC162" s="244" t="str">
        <f t="shared" si="10"/>
        <v/>
      </c>
      <c r="AD162" t="str">
        <f t="shared" si="11"/>
        <v>IND</v>
      </c>
    </row>
    <row r="163" spans="2:30" x14ac:dyDescent="0.3">
      <c r="B163" s="152">
        <v>161</v>
      </c>
      <c r="C163" s="152" t="s">
        <v>301</v>
      </c>
      <c r="D163" s="152" t="s">
        <v>775</v>
      </c>
      <c r="E163" s="152">
        <v>0</v>
      </c>
      <c r="F163" s="152">
        <v>0</v>
      </c>
      <c r="G163" s="152">
        <v>0</v>
      </c>
      <c r="H163" s="152">
        <v>0</v>
      </c>
      <c r="I163" s="152">
        <v>0</v>
      </c>
      <c r="J163" s="152">
        <v>0</v>
      </c>
      <c r="K163" s="152">
        <v>0</v>
      </c>
      <c r="L163" s="152">
        <v>0</v>
      </c>
      <c r="M163" s="152">
        <v>0</v>
      </c>
      <c r="N163" s="152">
        <v>0</v>
      </c>
      <c r="O163" s="152">
        <v>0</v>
      </c>
      <c r="P163" s="152">
        <v>0</v>
      </c>
      <c r="Q163" s="152">
        <v>0</v>
      </c>
      <c r="R163" s="152">
        <v>0</v>
      </c>
      <c r="S163" s="152">
        <v>0</v>
      </c>
      <c r="T163" s="152">
        <v>0</v>
      </c>
      <c r="U163" s="152">
        <v>0</v>
      </c>
      <c r="V163" s="152">
        <v>0</v>
      </c>
      <c r="W163" s="152">
        <v>0</v>
      </c>
      <c r="X163" s="152">
        <v>0</v>
      </c>
      <c r="Y163" s="152">
        <v>0</v>
      </c>
      <c r="Z163" s="152">
        <v>0</v>
      </c>
      <c r="AA163" t="str">
        <f t="shared" si="8"/>
        <v>WAS</v>
      </c>
      <c r="AB163" t="str">
        <f t="shared" si="9"/>
        <v>J.D. McKissic</v>
      </c>
      <c r="AC163" s="244" t="str">
        <f t="shared" si="10"/>
        <v/>
      </c>
      <c r="AD163" t="str">
        <f t="shared" si="11"/>
        <v>WAS</v>
      </c>
    </row>
    <row r="164" spans="2:30" x14ac:dyDescent="0.3">
      <c r="B164" s="152">
        <v>162</v>
      </c>
      <c r="C164" s="152" t="s">
        <v>502</v>
      </c>
      <c r="D164" s="152" t="s">
        <v>770</v>
      </c>
      <c r="E164" s="152">
        <v>1</v>
      </c>
      <c r="F164" s="152">
        <v>0</v>
      </c>
      <c r="G164" s="152">
        <v>0</v>
      </c>
      <c r="H164" s="152" t="s">
        <v>1257</v>
      </c>
      <c r="I164" s="152">
        <v>0</v>
      </c>
      <c r="J164" s="152">
        <v>0</v>
      </c>
      <c r="K164" s="152">
        <v>0</v>
      </c>
      <c r="L164" s="152">
        <v>0</v>
      </c>
      <c r="M164" s="152">
        <v>0</v>
      </c>
      <c r="N164" s="152">
        <v>0</v>
      </c>
      <c r="O164" s="152">
        <v>0</v>
      </c>
      <c r="P164" s="152">
        <v>0</v>
      </c>
      <c r="Q164" s="152">
        <v>0</v>
      </c>
      <c r="R164" s="152">
        <v>0</v>
      </c>
      <c r="S164" s="152">
        <v>0</v>
      </c>
      <c r="T164" s="152">
        <v>0</v>
      </c>
      <c r="U164" s="152">
        <v>0</v>
      </c>
      <c r="V164" s="152">
        <v>0</v>
      </c>
      <c r="W164" s="152">
        <v>0</v>
      </c>
      <c r="X164" s="152">
        <v>0</v>
      </c>
      <c r="Y164" s="152">
        <v>0</v>
      </c>
      <c r="Z164" s="152">
        <v>0</v>
      </c>
      <c r="AA164" t="str">
        <f t="shared" si="8"/>
        <v>BUF</v>
      </c>
      <c r="AB164" t="str">
        <f t="shared" si="9"/>
        <v>Reggie Gilliam</v>
      </c>
      <c r="AC164" s="244">
        <f t="shared" si="10"/>
        <v>0</v>
      </c>
      <c r="AD164" t="str">
        <f t="shared" si="11"/>
        <v>BUF</v>
      </c>
    </row>
    <row r="165" spans="2:30" x14ac:dyDescent="0.3">
      <c r="B165" s="152">
        <v>163</v>
      </c>
      <c r="C165" s="152" t="s">
        <v>624</v>
      </c>
      <c r="D165" s="152" t="s">
        <v>776</v>
      </c>
      <c r="E165" s="152">
        <v>1</v>
      </c>
      <c r="F165" s="152">
        <v>0</v>
      </c>
      <c r="G165" s="152">
        <v>0</v>
      </c>
      <c r="H165" s="152" t="s">
        <v>1257</v>
      </c>
      <c r="I165" s="152">
        <v>0</v>
      </c>
      <c r="J165" s="152">
        <v>0</v>
      </c>
      <c r="K165" s="152">
        <v>0</v>
      </c>
      <c r="L165" s="152">
        <v>0</v>
      </c>
      <c r="M165" s="152">
        <v>0</v>
      </c>
      <c r="N165" s="152">
        <v>0</v>
      </c>
      <c r="O165" s="152">
        <v>0</v>
      </c>
      <c r="P165" s="152">
        <v>0</v>
      </c>
      <c r="Q165" s="152">
        <v>0</v>
      </c>
      <c r="R165" s="152">
        <v>0</v>
      </c>
      <c r="S165" s="152">
        <v>0</v>
      </c>
      <c r="T165" s="152">
        <v>0</v>
      </c>
      <c r="U165" s="152">
        <v>0</v>
      </c>
      <c r="V165" s="152">
        <v>0</v>
      </c>
      <c r="W165" s="152">
        <v>0</v>
      </c>
      <c r="X165" s="152">
        <v>0</v>
      </c>
      <c r="Y165" s="152">
        <v>0</v>
      </c>
      <c r="Z165" s="152">
        <v>0</v>
      </c>
      <c r="AA165" t="str">
        <f t="shared" si="8"/>
        <v>TEN</v>
      </c>
      <c r="AB165" t="str">
        <f t="shared" si="9"/>
        <v>Hassan Haskins</v>
      </c>
      <c r="AC165" s="244">
        <f t="shared" si="10"/>
        <v>0</v>
      </c>
      <c r="AD165" t="str">
        <f t="shared" si="11"/>
        <v>TEN</v>
      </c>
    </row>
  </sheetData>
  <hyperlinks>
    <hyperlink ref="A1" r:id="rId1" xr:uid="{43899416-AD28-43E6-926E-2B0E9B16657B}"/>
  </hyperlinks>
  <pageMargins left="0.7" right="0.7" top="0.75" bottom="0.75" header="0.3" footer="0.3"/>
  <pageSetup orientation="portrait" r:id="rId2"/>
  <drawing r:id="rId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9A87F4-3F43-4C0A-BCF5-DB7AC4607DCA}">
  <sheetPr codeName="Sheet28">
    <tabColor rgb="FFFF3300"/>
  </sheetPr>
  <dimension ref="A1:AD1310"/>
  <sheetViews>
    <sheetView topLeftCell="A103" workbookViewId="0">
      <selection activeCell="B3" sqref="B3:Z142"/>
    </sheetView>
  </sheetViews>
  <sheetFormatPr defaultRowHeight="14.4" x14ac:dyDescent="0.3"/>
  <cols>
    <col min="2" max="2" width="6" style="152" bestFit="1" customWidth="1"/>
    <col min="3" max="3" width="25.5546875" style="152" bestFit="1" customWidth="1"/>
    <col min="4" max="4" width="7.109375" style="152" bestFit="1" customWidth="1"/>
    <col min="5" max="5" width="8.77734375" style="152" bestFit="1" customWidth="1"/>
    <col min="6" max="6" width="4.88671875" style="152" bestFit="1" customWidth="1"/>
    <col min="7" max="7" width="6.77734375" style="152" bestFit="1" customWidth="1"/>
    <col min="8" max="8" width="7.6640625" style="152" bestFit="1" customWidth="1"/>
    <col min="9" max="9" width="11.77734375" style="152" bestFit="1" customWidth="1"/>
    <col min="10" max="10" width="7.77734375" style="152" bestFit="1" customWidth="1"/>
    <col min="11" max="11" width="11.88671875" style="152" bestFit="1" customWidth="1"/>
    <col min="12" max="12" width="8" style="152" bestFit="1" customWidth="1"/>
    <col min="13" max="13" width="8.21875" style="152" bestFit="1" customWidth="1"/>
    <col min="14" max="14" width="11.88671875" style="152" bestFit="1" customWidth="1"/>
    <col min="15" max="15" width="7.77734375" style="152" bestFit="1" customWidth="1"/>
    <col min="16" max="16" width="14.5546875" style="152" bestFit="1" customWidth="1"/>
    <col min="17" max="20" width="8.21875" style="152" bestFit="1" customWidth="1"/>
    <col min="21" max="21" width="5.109375" style="152" bestFit="1" customWidth="1"/>
    <col min="22" max="22" width="10.109375" style="152" bestFit="1" customWidth="1"/>
    <col min="23" max="23" width="4.88671875" style="152" bestFit="1" customWidth="1"/>
    <col min="24" max="24" width="7.44140625" style="152" bestFit="1" customWidth="1"/>
    <col min="25" max="25" width="7.77734375" style="152" bestFit="1" customWidth="1"/>
    <col min="26" max="26" width="5" style="152" bestFit="1" customWidth="1"/>
    <col min="28" max="28" width="18" bestFit="1" customWidth="1"/>
  </cols>
  <sheetData>
    <row r="1" spans="1:30" ht="15" thickBot="1" x14ac:dyDescent="0.35">
      <c r="A1" s="260" t="s">
        <v>1032</v>
      </c>
      <c r="B1" s="240"/>
      <c r="C1" s="4"/>
      <c r="D1" s="287"/>
      <c r="E1" s="288" t="s">
        <v>736</v>
      </c>
      <c r="F1" s="293"/>
      <c r="G1" s="294"/>
      <c r="H1" s="294"/>
      <c r="I1" s="294"/>
      <c r="J1" s="294"/>
      <c r="K1" s="294"/>
      <c r="L1" s="295"/>
      <c r="M1" s="296"/>
      <c r="N1" s="297"/>
      <c r="O1" s="297"/>
      <c r="P1" s="297" t="s">
        <v>737</v>
      </c>
      <c r="Q1" s="298"/>
      <c r="R1" s="299"/>
      <c r="S1" s="300"/>
      <c r="T1" s="300"/>
      <c r="U1" s="300"/>
      <c r="V1" s="301" t="s">
        <v>738</v>
      </c>
      <c r="W1" s="302"/>
      <c r="X1" s="303"/>
      <c r="Y1" s="304"/>
      <c r="Z1" s="305"/>
    </row>
    <row r="2" spans="1:30" x14ac:dyDescent="0.3">
      <c r="B2" s="257" t="s">
        <v>166</v>
      </c>
      <c r="C2" s="257" t="s">
        <v>213</v>
      </c>
      <c r="D2" s="258"/>
      <c r="E2" s="258" t="s">
        <v>992</v>
      </c>
      <c r="F2" s="258" t="s">
        <v>739</v>
      </c>
      <c r="G2" s="258" t="s">
        <v>740</v>
      </c>
      <c r="H2" s="258" t="s">
        <v>741</v>
      </c>
      <c r="I2" s="258" t="s">
        <v>742</v>
      </c>
      <c r="J2" s="259" t="s">
        <v>743</v>
      </c>
      <c r="K2" s="258" t="s">
        <v>744</v>
      </c>
      <c r="L2" s="241" t="s">
        <v>745</v>
      </c>
      <c r="M2" s="257" t="s">
        <v>746</v>
      </c>
      <c r="N2" s="257" t="s">
        <v>747</v>
      </c>
      <c r="O2" s="258" t="s">
        <v>748</v>
      </c>
      <c r="P2" s="258" t="s">
        <v>749</v>
      </c>
      <c r="Q2" s="258" t="s">
        <v>750</v>
      </c>
      <c r="R2" s="258" t="s">
        <v>751</v>
      </c>
      <c r="S2" s="258" t="s">
        <v>752</v>
      </c>
      <c r="T2" s="259" t="s">
        <v>753</v>
      </c>
      <c r="U2" s="258" t="s">
        <v>754</v>
      </c>
      <c r="V2" s="241" t="s">
        <v>755</v>
      </c>
      <c r="W2" s="257" t="s">
        <v>756</v>
      </c>
      <c r="X2" s="257" t="s">
        <v>757</v>
      </c>
      <c r="Y2" s="258" t="s">
        <v>758</v>
      </c>
      <c r="Z2" s="258" t="s">
        <v>744</v>
      </c>
      <c r="AA2" s="270" t="s">
        <v>62</v>
      </c>
      <c r="AB2" s="270" t="s">
        <v>287</v>
      </c>
      <c r="AC2" s="270" t="s">
        <v>1039</v>
      </c>
    </row>
    <row r="3" spans="1:30" x14ac:dyDescent="0.3">
      <c r="B3" s="152">
        <v>1</v>
      </c>
      <c r="C3" s="152" t="s">
        <v>373</v>
      </c>
      <c r="D3" s="152" t="s">
        <v>773</v>
      </c>
      <c r="E3" s="152">
        <v>11</v>
      </c>
      <c r="F3" s="152">
        <v>216</v>
      </c>
      <c r="G3" s="256">
        <v>1159</v>
      </c>
      <c r="H3" s="256">
        <v>5.4</v>
      </c>
      <c r="I3" s="152">
        <v>557</v>
      </c>
      <c r="J3" s="152">
        <v>2.6</v>
      </c>
      <c r="K3" s="152">
        <v>602</v>
      </c>
      <c r="L3" s="152">
        <v>2.8</v>
      </c>
      <c r="M3" s="256">
        <v>16</v>
      </c>
      <c r="N3" s="256">
        <v>18</v>
      </c>
      <c r="O3" s="256">
        <v>-37</v>
      </c>
      <c r="P3" s="256">
        <v>86</v>
      </c>
      <c r="Q3" s="152">
        <v>31</v>
      </c>
      <c r="R3" s="256">
        <v>6</v>
      </c>
      <c r="S3" s="152">
        <v>4</v>
      </c>
      <c r="T3" s="152">
        <v>2</v>
      </c>
      <c r="U3" s="152">
        <v>1</v>
      </c>
      <c r="V3" s="152">
        <v>86</v>
      </c>
      <c r="W3" s="152">
        <v>40</v>
      </c>
      <c r="X3" s="152">
        <v>48</v>
      </c>
      <c r="Y3" s="152">
        <v>3</v>
      </c>
      <c r="Z3" s="152">
        <v>54</v>
      </c>
      <c r="AA3" t="str">
        <f>TRIM(D3)</f>
        <v>LV</v>
      </c>
      <c r="AB3" t="str">
        <f>TRIM(C3)</f>
        <v>Josh Jacobs</v>
      </c>
      <c r="AC3" s="244">
        <f>IFERROR(G3/E3,"")</f>
        <v>105.36363636363636</v>
      </c>
      <c r="AD3" t="str">
        <f>AA3</f>
        <v>LV</v>
      </c>
    </row>
    <row r="4" spans="1:30" x14ac:dyDescent="0.3">
      <c r="B4" s="152">
        <v>2</v>
      </c>
      <c r="C4" s="152" t="s">
        <v>405</v>
      </c>
      <c r="D4" s="152" t="s">
        <v>776</v>
      </c>
      <c r="E4" s="152">
        <v>11</v>
      </c>
      <c r="F4" s="152">
        <v>247</v>
      </c>
      <c r="G4" s="256">
        <v>1048</v>
      </c>
      <c r="H4" s="152">
        <v>4.2</v>
      </c>
      <c r="I4" s="152">
        <v>485</v>
      </c>
      <c r="J4" s="152">
        <v>2</v>
      </c>
      <c r="K4" s="152">
        <v>563</v>
      </c>
      <c r="L4" s="152">
        <v>2.2999999999999998</v>
      </c>
      <c r="M4" s="256">
        <v>25</v>
      </c>
      <c r="N4" s="256">
        <v>23</v>
      </c>
      <c r="O4" s="256">
        <v>-50</v>
      </c>
      <c r="P4" s="256">
        <v>29</v>
      </c>
      <c r="Q4" s="152">
        <v>24</v>
      </c>
      <c r="R4" s="256">
        <v>7</v>
      </c>
      <c r="S4" s="152">
        <v>2</v>
      </c>
      <c r="T4" s="152">
        <v>2</v>
      </c>
      <c r="U4" s="152">
        <v>1</v>
      </c>
      <c r="V4" s="152">
        <v>56</v>
      </c>
      <c r="W4" s="152">
        <v>21</v>
      </c>
      <c r="X4" s="152">
        <v>26</v>
      </c>
      <c r="Y4" s="152">
        <v>3</v>
      </c>
      <c r="Z4" s="152">
        <v>30</v>
      </c>
      <c r="AA4" t="str">
        <f t="shared" ref="AA4:AA67" si="0">TRIM(D4)</f>
        <v>TEN</v>
      </c>
      <c r="AB4" t="str">
        <f t="shared" ref="AB4:AB67" si="1">TRIM(C4)</f>
        <v>Derrick Henry</v>
      </c>
      <c r="AC4" s="244">
        <f t="shared" ref="AC4:AC67" si="2">IFERROR(G4/E4,"")</f>
        <v>95.272727272727266</v>
      </c>
      <c r="AD4" t="str">
        <f t="shared" ref="AD4:AD67" si="3">AA4</f>
        <v>TEN</v>
      </c>
    </row>
    <row r="5" spans="1:30" x14ac:dyDescent="0.3">
      <c r="B5" s="152">
        <v>3</v>
      </c>
      <c r="C5" s="152" t="s">
        <v>455</v>
      </c>
      <c r="D5" s="152" t="s">
        <v>780</v>
      </c>
      <c r="E5" s="152">
        <v>11</v>
      </c>
      <c r="F5" s="152">
        <v>200</v>
      </c>
      <c r="G5" s="256">
        <v>1039</v>
      </c>
      <c r="H5" s="152">
        <v>5.2</v>
      </c>
      <c r="I5" s="152">
        <v>540</v>
      </c>
      <c r="J5" s="152">
        <v>2.7</v>
      </c>
      <c r="K5" s="152">
        <v>499</v>
      </c>
      <c r="L5" s="152">
        <v>2.5</v>
      </c>
      <c r="M5" s="256">
        <v>23</v>
      </c>
      <c r="N5" s="256">
        <v>20</v>
      </c>
      <c r="O5" s="256">
        <v>-47</v>
      </c>
      <c r="P5" s="256">
        <v>41</v>
      </c>
      <c r="Q5" s="152">
        <v>33</v>
      </c>
      <c r="R5" s="256">
        <v>11</v>
      </c>
      <c r="S5" s="152">
        <v>3</v>
      </c>
      <c r="T5" s="152">
        <v>1</v>
      </c>
      <c r="U5" s="152">
        <v>0</v>
      </c>
      <c r="V5" s="152">
        <v>41</v>
      </c>
      <c r="W5" s="152">
        <v>17</v>
      </c>
      <c r="X5" s="152">
        <v>23</v>
      </c>
      <c r="Y5" s="152">
        <v>0</v>
      </c>
      <c r="Z5" s="152">
        <v>48</v>
      </c>
      <c r="AA5" t="str">
        <f t="shared" si="0"/>
        <v>CLE</v>
      </c>
      <c r="AB5" t="str">
        <f t="shared" si="1"/>
        <v>Nick Chubb</v>
      </c>
      <c r="AC5" s="244">
        <f t="shared" si="2"/>
        <v>94.454545454545453</v>
      </c>
      <c r="AD5" t="str">
        <f t="shared" si="3"/>
        <v>CLE</v>
      </c>
    </row>
    <row r="6" spans="1:30" x14ac:dyDescent="0.3">
      <c r="B6" s="152">
        <v>4</v>
      </c>
      <c r="C6" s="152" t="s">
        <v>293</v>
      </c>
      <c r="D6" s="152" t="s">
        <v>777</v>
      </c>
      <c r="E6" s="152">
        <v>11</v>
      </c>
      <c r="F6" s="152">
        <v>128</v>
      </c>
      <c r="G6" s="152">
        <v>554</v>
      </c>
      <c r="H6" s="152">
        <v>4.3</v>
      </c>
      <c r="I6" s="152">
        <v>369</v>
      </c>
      <c r="J6" s="152">
        <v>2.9</v>
      </c>
      <c r="K6" s="152">
        <v>185</v>
      </c>
      <c r="L6" s="152">
        <v>1.4</v>
      </c>
      <c r="M6" s="256">
        <v>2</v>
      </c>
      <c r="N6" s="256">
        <v>15</v>
      </c>
      <c r="O6" s="256">
        <v>-28</v>
      </c>
      <c r="P6" s="256">
        <v>22</v>
      </c>
      <c r="Q6" s="152">
        <v>12</v>
      </c>
      <c r="R6" s="152">
        <v>3</v>
      </c>
      <c r="S6" s="152">
        <v>1</v>
      </c>
      <c r="T6" s="152">
        <v>1</v>
      </c>
      <c r="U6" s="152">
        <v>1</v>
      </c>
      <c r="V6" s="152">
        <v>71</v>
      </c>
      <c r="W6" s="152">
        <v>80</v>
      </c>
      <c r="X6" s="152">
        <v>98</v>
      </c>
      <c r="Y6" s="152">
        <v>17</v>
      </c>
      <c r="Z6" s="152">
        <v>116</v>
      </c>
      <c r="AA6" t="str">
        <f t="shared" si="0"/>
        <v>LAC</v>
      </c>
      <c r="AB6" t="str">
        <f t="shared" si="1"/>
        <v>Austin Ekeler</v>
      </c>
      <c r="AC6" s="244">
        <f t="shared" si="2"/>
        <v>50.363636363636367</v>
      </c>
      <c r="AD6" t="str">
        <f t="shared" si="3"/>
        <v>LAC</v>
      </c>
    </row>
    <row r="7" spans="1:30" x14ac:dyDescent="0.3">
      <c r="B7" s="152">
        <v>5</v>
      </c>
      <c r="C7" s="152" t="s">
        <v>341</v>
      </c>
      <c r="D7" s="152" t="s">
        <v>783</v>
      </c>
      <c r="E7" s="152">
        <v>11</v>
      </c>
      <c r="F7" s="152">
        <v>224</v>
      </c>
      <c r="G7" s="152">
        <v>992</v>
      </c>
      <c r="H7" s="152">
        <v>4.4000000000000004</v>
      </c>
      <c r="I7" s="152">
        <v>549</v>
      </c>
      <c r="J7" s="152">
        <v>2.5</v>
      </c>
      <c r="K7" s="152">
        <v>443</v>
      </c>
      <c r="L7" s="152">
        <v>2</v>
      </c>
      <c r="M7" s="256">
        <v>7</v>
      </c>
      <c r="N7" s="256">
        <v>24</v>
      </c>
      <c r="O7" s="256">
        <v>-56</v>
      </c>
      <c r="P7" s="256">
        <v>36</v>
      </c>
      <c r="Q7" s="152">
        <v>24</v>
      </c>
      <c r="R7" s="256">
        <v>7</v>
      </c>
      <c r="S7" s="152">
        <v>4</v>
      </c>
      <c r="T7" s="152">
        <v>2</v>
      </c>
      <c r="U7" s="152">
        <v>1</v>
      </c>
      <c r="V7" s="152">
        <v>68</v>
      </c>
      <c r="W7" s="152">
        <v>35</v>
      </c>
      <c r="X7" s="152">
        <v>47</v>
      </c>
      <c r="Y7" s="152">
        <v>1</v>
      </c>
      <c r="Z7" s="152">
        <v>53</v>
      </c>
      <c r="AA7" t="str">
        <f t="shared" si="0"/>
        <v>NYG</v>
      </c>
      <c r="AB7" t="str">
        <f t="shared" si="1"/>
        <v>Saquon Barkley</v>
      </c>
      <c r="AC7" s="244">
        <f t="shared" si="2"/>
        <v>90.181818181818187</v>
      </c>
      <c r="AD7" t="str">
        <f t="shared" si="3"/>
        <v>NYG</v>
      </c>
    </row>
    <row r="8" spans="1:30" x14ac:dyDescent="0.3">
      <c r="B8" s="152">
        <v>6</v>
      </c>
      <c r="C8" s="152" t="s">
        <v>462</v>
      </c>
      <c r="D8" s="152" t="s">
        <v>763</v>
      </c>
      <c r="E8" s="152">
        <v>11</v>
      </c>
      <c r="F8" s="152">
        <v>177</v>
      </c>
      <c r="G8" s="152">
        <v>734</v>
      </c>
      <c r="H8" s="152">
        <v>4.0999999999999996</v>
      </c>
      <c r="I8" s="152">
        <v>468</v>
      </c>
      <c r="J8" s="152">
        <v>2.6</v>
      </c>
      <c r="K8" s="152">
        <v>266</v>
      </c>
      <c r="L8" s="152">
        <v>1.5</v>
      </c>
      <c r="M8" s="256">
        <v>8</v>
      </c>
      <c r="N8" s="256">
        <v>11</v>
      </c>
      <c r="O8" s="256">
        <v>-28</v>
      </c>
      <c r="P8" s="256">
        <v>51</v>
      </c>
      <c r="Q8" s="152">
        <v>16</v>
      </c>
      <c r="R8" s="256">
        <v>3</v>
      </c>
      <c r="S8" s="152">
        <v>1</v>
      </c>
      <c r="T8" s="152">
        <v>1</v>
      </c>
      <c r="U8" s="152">
        <v>1</v>
      </c>
      <c r="V8" s="152">
        <v>51</v>
      </c>
      <c r="W8" s="152">
        <v>9</v>
      </c>
      <c r="X8" s="152">
        <v>12</v>
      </c>
      <c r="Y8" s="152">
        <v>1</v>
      </c>
      <c r="Z8" s="152">
        <v>21</v>
      </c>
      <c r="AA8" t="str">
        <f t="shared" si="0"/>
        <v>DET</v>
      </c>
      <c r="AB8" t="str">
        <f t="shared" si="1"/>
        <v>Jamaal Williams</v>
      </c>
      <c r="AC8" s="244">
        <f t="shared" si="2"/>
        <v>66.727272727272734</v>
      </c>
      <c r="AD8" t="str">
        <f t="shared" si="3"/>
        <v>DET</v>
      </c>
    </row>
    <row r="9" spans="1:30" x14ac:dyDescent="0.3">
      <c r="B9" s="152">
        <v>7</v>
      </c>
      <c r="C9" s="152" t="s">
        <v>286</v>
      </c>
      <c r="D9" s="152" t="s">
        <v>768</v>
      </c>
      <c r="E9" s="152">
        <v>11</v>
      </c>
      <c r="F9" s="152">
        <v>143</v>
      </c>
      <c r="G9" s="152">
        <v>634</v>
      </c>
      <c r="H9" s="152">
        <v>4.4000000000000004</v>
      </c>
      <c r="I9" s="152">
        <v>358</v>
      </c>
      <c r="J9" s="152">
        <v>2.5</v>
      </c>
      <c r="K9" s="152">
        <v>276</v>
      </c>
      <c r="L9" s="152">
        <v>1.9</v>
      </c>
      <c r="M9" s="256">
        <v>8</v>
      </c>
      <c r="N9" s="256">
        <v>11</v>
      </c>
      <c r="O9" s="256">
        <v>-15</v>
      </c>
      <c r="P9" s="256">
        <v>19</v>
      </c>
      <c r="Q9" s="152">
        <v>15</v>
      </c>
      <c r="R9" s="256">
        <v>4</v>
      </c>
      <c r="S9" s="152">
        <v>1</v>
      </c>
      <c r="T9" s="152">
        <v>1</v>
      </c>
      <c r="U9" s="152">
        <v>0</v>
      </c>
      <c r="V9" s="152">
        <v>49</v>
      </c>
      <c r="W9" s="152">
        <v>58</v>
      </c>
      <c r="X9" s="152">
        <v>73</v>
      </c>
      <c r="Y9" s="152">
        <v>5</v>
      </c>
      <c r="Z9" s="152">
        <v>165</v>
      </c>
      <c r="AA9" t="str">
        <f t="shared" si="0"/>
        <v>SF</v>
      </c>
      <c r="AB9" t="str">
        <f t="shared" si="1"/>
        <v>Christian McCaffrey</v>
      </c>
      <c r="AC9" s="244">
        <f t="shared" si="2"/>
        <v>57.636363636363633</v>
      </c>
      <c r="AD9" t="str">
        <f t="shared" si="3"/>
        <v>SF</v>
      </c>
    </row>
    <row r="10" spans="1:30" x14ac:dyDescent="0.3">
      <c r="B10" s="152">
        <v>8</v>
      </c>
      <c r="C10" s="152" t="s">
        <v>365</v>
      </c>
      <c r="D10" s="152" t="s">
        <v>778</v>
      </c>
      <c r="E10" s="152">
        <v>12</v>
      </c>
      <c r="F10" s="152">
        <v>155</v>
      </c>
      <c r="G10" s="152">
        <v>821</v>
      </c>
      <c r="H10" s="152">
        <v>5.3</v>
      </c>
      <c r="I10" s="152">
        <v>478</v>
      </c>
      <c r="J10" s="152">
        <v>3.1</v>
      </c>
      <c r="K10" s="152">
        <v>343</v>
      </c>
      <c r="L10" s="152">
        <v>2.2000000000000002</v>
      </c>
      <c r="M10" s="256">
        <v>9</v>
      </c>
      <c r="N10" s="256">
        <v>16</v>
      </c>
      <c r="O10" s="256">
        <v>-39</v>
      </c>
      <c r="P10" s="256">
        <v>15</v>
      </c>
      <c r="Q10" s="152">
        <v>22</v>
      </c>
      <c r="R10" s="152">
        <v>5</v>
      </c>
      <c r="S10" s="152">
        <v>3</v>
      </c>
      <c r="T10" s="152">
        <v>0</v>
      </c>
      <c r="U10" s="152">
        <v>0</v>
      </c>
      <c r="V10" s="152">
        <v>36</v>
      </c>
      <c r="W10" s="152">
        <v>43</v>
      </c>
      <c r="X10" s="152">
        <v>53</v>
      </c>
      <c r="Y10" s="152">
        <v>4</v>
      </c>
      <c r="Z10" s="152">
        <v>52</v>
      </c>
      <c r="AA10" t="str">
        <f t="shared" si="0"/>
        <v>GB</v>
      </c>
      <c r="AB10" t="str">
        <f t="shared" si="1"/>
        <v>Aaron Jones</v>
      </c>
      <c r="AC10" s="244">
        <f t="shared" si="2"/>
        <v>68.416666666666671</v>
      </c>
      <c r="AD10" t="str">
        <f t="shared" si="3"/>
        <v>GB</v>
      </c>
    </row>
    <row r="11" spans="1:30" x14ac:dyDescent="0.3">
      <c r="B11" s="152">
        <v>9</v>
      </c>
      <c r="C11" s="152" t="s">
        <v>415</v>
      </c>
      <c r="D11" s="152" t="s">
        <v>790</v>
      </c>
      <c r="E11" s="152">
        <v>11</v>
      </c>
      <c r="F11" s="152">
        <v>136</v>
      </c>
      <c r="G11" s="152">
        <v>761</v>
      </c>
      <c r="H11" s="152">
        <v>5.6</v>
      </c>
      <c r="I11" s="152">
        <v>356</v>
      </c>
      <c r="J11" s="152">
        <v>2.6</v>
      </c>
      <c r="K11" s="152">
        <v>405</v>
      </c>
      <c r="L11" s="152">
        <v>3</v>
      </c>
      <c r="M11" s="256">
        <v>6</v>
      </c>
      <c r="N11" s="256">
        <v>13</v>
      </c>
      <c r="O11" s="256">
        <v>-41</v>
      </c>
      <c r="P11" s="256">
        <v>57</v>
      </c>
      <c r="Q11" s="152">
        <v>23</v>
      </c>
      <c r="R11" s="152">
        <v>6</v>
      </c>
      <c r="S11" s="152">
        <v>3</v>
      </c>
      <c r="T11" s="152">
        <v>3</v>
      </c>
      <c r="U11" s="152">
        <v>2</v>
      </c>
      <c r="V11" s="152">
        <v>57</v>
      </c>
      <c r="W11" s="152">
        <v>23</v>
      </c>
      <c r="X11" s="152">
        <v>33</v>
      </c>
      <c r="Y11" s="152">
        <v>4</v>
      </c>
      <c r="Z11" s="152">
        <v>19</v>
      </c>
      <c r="AA11" t="str">
        <f t="shared" si="0"/>
        <v>DAL</v>
      </c>
      <c r="AB11" t="str">
        <f t="shared" si="1"/>
        <v>Tony Pollard</v>
      </c>
      <c r="AC11" s="244">
        <f t="shared" si="2"/>
        <v>69.181818181818187</v>
      </c>
      <c r="AD11" t="str">
        <f t="shared" si="3"/>
        <v>DAL</v>
      </c>
    </row>
    <row r="12" spans="1:30" x14ac:dyDescent="0.3">
      <c r="B12" s="152">
        <v>10</v>
      </c>
      <c r="C12" s="152" t="s">
        <v>428</v>
      </c>
      <c r="D12" s="152" t="s">
        <v>765</v>
      </c>
      <c r="E12" s="152">
        <v>11</v>
      </c>
      <c r="F12" s="152">
        <v>177</v>
      </c>
      <c r="G12" s="152">
        <v>900</v>
      </c>
      <c r="H12" s="152">
        <v>5.0999999999999996</v>
      </c>
      <c r="I12" s="152">
        <v>571</v>
      </c>
      <c r="J12" s="152">
        <v>3.2</v>
      </c>
      <c r="K12" s="152">
        <v>329</v>
      </c>
      <c r="L12" s="152">
        <v>1.9</v>
      </c>
      <c r="M12" s="256">
        <v>9</v>
      </c>
      <c r="N12" s="256">
        <v>16</v>
      </c>
      <c r="O12" s="256">
        <v>-22</v>
      </c>
      <c r="P12" s="256">
        <v>15</v>
      </c>
      <c r="Q12" s="152">
        <v>26</v>
      </c>
      <c r="R12" s="256">
        <v>7</v>
      </c>
      <c r="S12" s="152">
        <v>1</v>
      </c>
      <c r="T12" s="152">
        <v>0</v>
      </c>
      <c r="U12" s="152">
        <v>0</v>
      </c>
      <c r="V12" s="152">
        <v>35</v>
      </c>
      <c r="W12" s="152">
        <v>15</v>
      </c>
      <c r="X12" s="152">
        <v>18</v>
      </c>
      <c r="Y12" s="152">
        <v>0</v>
      </c>
      <c r="Z12" s="152">
        <v>13</v>
      </c>
      <c r="AA12" t="str">
        <f t="shared" si="0"/>
        <v>PHI</v>
      </c>
      <c r="AB12" t="str">
        <f t="shared" si="1"/>
        <v>Miles Sanders</v>
      </c>
      <c r="AC12" s="244">
        <f t="shared" si="2"/>
        <v>81.818181818181813</v>
      </c>
      <c r="AD12" t="str">
        <f t="shared" si="3"/>
        <v>PHI</v>
      </c>
    </row>
    <row r="13" spans="1:30" x14ac:dyDescent="0.3">
      <c r="B13" s="152">
        <v>11</v>
      </c>
      <c r="C13" s="152" t="s">
        <v>397</v>
      </c>
      <c r="D13" s="152" t="s">
        <v>782</v>
      </c>
      <c r="E13" s="152">
        <v>11</v>
      </c>
      <c r="F13" s="152">
        <v>178</v>
      </c>
      <c r="G13" s="152">
        <v>841</v>
      </c>
      <c r="H13" s="152">
        <v>4.7</v>
      </c>
      <c r="I13" s="152">
        <v>450</v>
      </c>
      <c r="J13" s="152">
        <v>2.5</v>
      </c>
      <c r="K13" s="152">
        <v>384</v>
      </c>
      <c r="L13" s="152">
        <v>2.1</v>
      </c>
      <c r="M13" s="256">
        <v>10</v>
      </c>
      <c r="N13" s="256">
        <v>21</v>
      </c>
      <c r="O13" s="256">
        <v>-44</v>
      </c>
      <c r="P13" s="256">
        <v>81</v>
      </c>
      <c r="Q13" s="152">
        <v>23</v>
      </c>
      <c r="R13" s="152">
        <v>3</v>
      </c>
      <c r="S13" s="152">
        <v>3</v>
      </c>
      <c r="T13" s="152">
        <v>2</v>
      </c>
      <c r="U13" s="152">
        <v>2</v>
      </c>
      <c r="V13" s="152">
        <v>81</v>
      </c>
      <c r="W13" s="152">
        <v>26</v>
      </c>
      <c r="X13" s="152">
        <v>39</v>
      </c>
      <c r="Y13" s="152">
        <v>7</v>
      </c>
      <c r="Z13" s="152">
        <v>26</v>
      </c>
      <c r="AA13" t="str">
        <f t="shared" si="0"/>
        <v>MIN</v>
      </c>
      <c r="AB13" t="str">
        <f t="shared" si="1"/>
        <v>Dalvin Cook</v>
      </c>
      <c r="AC13" s="244">
        <f t="shared" si="2"/>
        <v>76.454545454545453</v>
      </c>
      <c r="AD13" t="str">
        <f t="shared" si="3"/>
        <v>MIN</v>
      </c>
    </row>
    <row r="14" spans="1:30" x14ac:dyDescent="0.3">
      <c r="B14" s="152">
        <v>12</v>
      </c>
      <c r="C14" s="152" t="s">
        <v>322</v>
      </c>
      <c r="D14" s="152" t="s">
        <v>781</v>
      </c>
      <c r="E14" s="152">
        <v>10</v>
      </c>
      <c r="F14" s="152">
        <v>158</v>
      </c>
      <c r="G14" s="152">
        <v>605</v>
      </c>
      <c r="H14" s="152">
        <v>3.8</v>
      </c>
      <c r="I14" s="152">
        <v>376</v>
      </c>
      <c r="J14" s="152">
        <v>2.4</v>
      </c>
      <c r="K14" s="152">
        <v>229</v>
      </c>
      <c r="L14" s="152">
        <v>1.4</v>
      </c>
      <c r="M14" s="256">
        <v>7</v>
      </c>
      <c r="N14" s="256">
        <v>13</v>
      </c>
      <c r="O14" s="256">
        <v>-28</v>
      </c>
      <c r="P14" s="256">
        <v>14</v>
      </c>
      <c r="Q14" s="152">
        <v>12</v>
      </c>
      <c r="R14" s="152">
        <v>3</v>
      </c>
      <c r="S14" s="152">
        <v>1</v>
      </c>
      <c r="T14" s="152">
        <v>0</v>
      </c>
      <c r="U14" s="152">
        <v>0</v>
      </c>
      <c r="V14" s="152">
        <v>31</v>
      </c>
      <c r="W14" s="152">
        <v>41</v>
      </c>
      <c r="X14" s="152">
        <v>53</v>
      </c>
      <c r="Y14" s="152">
        <v>9</v>
      </c>
      <c r="Z14" s="152">
        <v>78</v>
      </c>
      <c r="AA14" t="str">
        <f t="shared" si="0"/>
        <v>CIN</v>
      </c>
      <c r="AB14" t="str">
        <f t="shared" si="1"/>
        <v>Joe Mixon</v>
      </c>
      <c r="AC14" s="244">
        <f t="shared" si="2"/>
        <v>60.5</v>
      </c>
      <c r="AD14" t="str">
        <f t="shared" si="3"/>
        <v>CIN</v>
      </c>
    </row>
    <row r="15" spans="1:30" x14ac:dyDescent="0.3">
      <c r="B15" s="152">
        <v>13</v>
      </c>
      <c r="C15" s="152" t="s">
        <v>382</v>
      </c>
      <c r="D15" s="152" t="s">
        <v>784</v>
      </c>
      <c r="E15" s="152">
        <v>11</v>
      </c>
      <c r="F15" s="152">
        <v>151</v>
      </c>
      <c r="G15" s="152">
        <v>680</v>
      </c>
      <c r="H15" s="152">
        <v>4.5</v>
      </c>
      <c r="I15" s="152">
        <v>329</v>
      </c>
      <c r="J15" s="152">
        <v>2.2000000000000002</v>
      </c>
      <c r="K15" s="152">
        <v>351</v>
      </c>
      <c r="L15" s="152">
        <v>2.2999999999999998</v>
      </c>
      <c r="M15" s="256">
        <v>18</v>
      </c>
      <c r="N15" s="256">
        <v>15</v>
      </c>
      <c r="O15" s="256">
        <v>-34</v>
      </c>
      <c r="P15" s="256">
        <v>31</v>
      </c>
      <c r="Q15" s="152">
        <v>18</v>
      </c>
      <c r="R15" s="256">
        <v>4</v>
      </c>
      <c r="S15" s="152">
        <v>3</v>
      </c>
      <c r="T15" s="152">
        <v>1</v>
      </c>
      <c r="U15" s="152">
        <v>0</v>
      </c>
      <c r="V15" s="152">
        <v>49</v>
      </c>
      <c r="W15" s="152">
        <v>50</v>
      </c>
      <c r="X15" s="152">
        <v>59</v>
      </c>
      <c r="Y15" s="152">
        <v>5</v>
      </c>
      <c r="Z15" s="152">
        <v>96</v>
      </c>
      <c r="AA15" t="str">
        <f t="shared" si="0"/>
        <v>NE</v>
      </c>
      <c r="AB15" t="str">
        <f t="shared" si="1"/>
        <v>Rhamondre Stevenson</v>
      </c>
      <c r="AC15" s="244">
        <f t="shared" si="2"/>
        <v>61.81818181818182</v>
      </c>
      <c r="AD15" t="str">
        <f t="shared" si="3"/>
        <v>NE</v>
      </c>
    </row>
    <row r="16" spans="1:30" x14ac:dyDescent="0.3">
      <c r="B16" s="152">
        <v>14</v>
      </c>
      <c r="C16" s="152" t="s">
        <v>485</v>
      </c>
      <c r="D16" s="152" t="s">
        <v>767</v>
      </c>
      <c r="E16" s="152">
        <v>10</v>
      </c>
      <c r="F16" s="152">
        <v>135</v>
      </c>
      <c r="G16" s="152">
        <v>613</v>
      </c>
      <c r="H16" s="152">
        <v>4.5</v>
      </c>
      <c r="I16" s="152">
        <v>355</v>
      </c>
      <c r="J16" s="152">
        <v>2.6</v>
      </c>
      <c r="K16" s="152">
        <v>258</v>
      </c>
      <c r="L16" s="152">
        <v>1.9</v>
      </c>
      <c r="M16" s="256">
        <v>7</v>
      </c>
      <c r="N16" s="256">
        <v>21</v>
      </c>
      <c r="O16" s="256">
        <v>-59</v>
      </c>
      <c r="P16" s="256">
        <v>74</v>
      </c>
      <c r="Q16" s="152">
        <v>19</v>
      </c>
      <c r="R16" s="256">
        <v>5</v>
      </c>
      <c r="S16" s="152">
        <v>3</v>
      </c>
      <c r="T16" s="152">
        <v>2</v>
      </c>
      <c r="U16" s="152">
        <v>2</v>
      </c>
      <c r="V16" s="152">
        <v>74</v>
      </c>
      <c r="W16" s="152">
        <v>19</v>
      </c>
      <c r="X16" s="152">
        <v>25</v>
      </c>
      <c r="Y16" s="152">
        <v>1</v>
      </c>
      <c r="Z16" s="152">
        <v>13</v>
      </c>
      <c r="AA16" t="str">
        <f t="shared" si="0"/>
        <v>SEA</v>
      </c>
      <c r="AB16" t="str">
        <f t="shared" si="1"/>
        <v>Kenneth Walker III</v>
      </c>
      <c r="AC16" s="244">
        <f t="shared" si="2"/>
        <v>61.3</v>
      </c>
      <c r="AD16" t="str">
        <f t="shared" si="3"/>
        <v>SEA</v>
      </c>
    </row>
    <row r="17" spans="2:30" x14ac:dyDescent="0.3">
      <c r="B17" s="152">
        <v>15</v>
      </c>
      <c r="C17" s="152" t="s">
        <v>384</v>
      </c>
      <c r="D17" s="152" t="s">
        <v>788</v>
      </c>
      <c r="E17" s="152">
        <v>11</v>
      </c>
      <c r="F17" s="152">
        <v>133</v>
      </c>
      <c r="G17" s="152">
        <v>728</v>
      </c>
      <c r="H17" s="152">
        <v>5.5</v>
      </c>
      <c r="I17" s="152">
        <v>418</v>
      </c>
      <c r="J17" s="152">
        <v>3.1</v>
      </c>
      <c r="K17" s="152">
        <v>310</v>
      </c>
      <c r="L17" s="152">
        <v>2.2999999999999998</v>
      </c>
      <c r="M17" s="256">
        <v>13</v>
      </c>
      <c r="N17" s="256">
        <v>19</v>
      </c>
      <c r="O17" s="256">
        <v>-39</v>
      </c>
      <c r="P17" s="256">
        <v>7</v>
      </c>
      <c r="Q17" s="152">
        <v>18</v>
      </c>
      <c r="R17" s="256">
        <v>6</v>
      </c>
      <c r="S17" s="152">
        <v>4</v>
      </c>
      <c r="T17" s="152">
        <v>3</v>
      </c>
      <c r="U17" s="152">
        <v>0</v>
      </c>
      <c r="V17" s="152">
        <v>49</v>
      </c>
      <c r="W17" s="152">
        <v>22</v>
      </c>
      <c r="X17" s="152">
        <v>31</v>
      </c>
      <c r="Y17" s="152">
        <v>4</v>
      </c>
      <c r="Z17" s="152">
        <v>24</v>
      </c>
      <c r="AA17" t="str">
        <f t="shared" si="0"/>
        <v>JAC</v>
      </c>
      <c r="AB17" t="str">
        <f t="shared" si="1"/>
        <v>Travis Etienne Jr.</v>
      </c>
      <c r="AC17" s="244">
        <f t="shared" si="2"/>
        <v>66.181818181818187</v>
      </c>
      <c r="AD17" t="str">
        <f t="shared" si="3"/>
        <v>JAC</v>
      </c>
    </row>
    <row r="18" spans="2:30" x14ac:dyDescent="0.3">
      <c r="B18" s="152">
        <v>16</v>
      </c>
      <c r="C18" s="152" t="s">
        <v>393</v>
      </c>
      <c r="D18" s="152" t="s">
        <v>793</v>
      </c>
      <c r="E18" s="152">
        <v>11</v>
      </c>
      <c r="F18" s="152">
        <v>180</v>
      </c>
      <c r="G18" s="152">
        <v>788</v>
      </c>
      <c r="H18" s="152">
        <v>4.4000000000000004</v>
      </c>
      <c r="I18" s="152">
        <v>359</v>
      </c>
      <c r="J18" s="152">
        <v>2</v>
      </c>
      <c r="K18" s="152">
        <v>429</v>
      </c>
      <c r="L18" s="152">
        <v>2.4</v>
      </c>
      <c r="M18" s="256">
        <v>23</v>
      </c>
      <c r="N18" s="256">
        <v>26</v>
      </c>
      <c r="O18" s="256">
        <v>-58</v>
      </c>
      <c r="P18" s="256">
        <v>75</v>
      </c>
      <c r="Q18" s="152">
        <v>20</v>
      </c>
      <c r="R18" s="256">
        <v>6</v>
      </c>
      <c r="S18" s="152">
        <v>3</v>
      </c>
      <c r="T18" s="152">
        <v>2</v>
      </c>
      <c r="U18" s="152">
        <v>1</v>
      </c>
      <c r="V18" s="152">
        <v>75</v>
      </c>
      <c r="W18" s="152">
        <v>27</v>
      </c>
      <c r="X18" s="152">
        <v>36</v>
      </c>
      <c r="Y18" s="152">
        <v>2</v>
      </c>
      <c r="Z18" s="152">
        <v>39</v>
      </c>
      <c r="AA18" t="str">
        <f t="shared" si="0"/>
        <v>HOU</v>
      </c>
      <c r="AB18" t="str">
        <f t="shared" si="1"/>
        <v>Dameon Pierce</v>
      </c>
      <c r="AC18" s="244">
        <f t="shared" si="2"/>
        <v>71.63636363636364</v>
      </c>
      <c r="AD18" t="str">
        <f t="shared" si="3"/>
        <v>HOU</v>
      </c>
    </row>
    <row r="19" spans="2:30" x14ac:dyDescent="0.3">
      <c r="B19" s="152">
        <v>17</v>
      </c>
      <c r="C19" s="152" t="s">
        <v>303</v>
      </c>
      <c r="D19" s="152" t="s">
        <v>794</v>
      </c>
      <c r="E19" s="152">
        <v>10</v>
      </c>
      <c r="F19" s="152">
        <v>135</v>
      </c>
      <c r="G19" s="152">
        <v>462</v>
      </c>
      <c r="H19" s="152">
        <v>3.4</v>
      </c>
      <c r="I19" s="152">
        <v>261</v>
      </c>
      <c r="J19" s="152">
        <v>1.9</v>
      </c>
      <c r="K19" s="152">
        <v>201</v>
      </c>
      <c r="L19" s="152">
        <v>1.5</v>
      </c>
      <c r="M19" s="256">
        <v>4</v>
      </c>
      <c r="N19" s="256">
        <v>13</v>
      </c>
      <c r="O19" s="256">
        <v>-22</v>
      </c>
      <c r="P19" s="256">
        <v>1</v>
      </c>
      <c r="Q19" s="152">
        <v>11</v>
      </c>
      <c r="R19" s="152">
        <v>0</v>
      </c>
      <c r="S19" s="152">
        <v>0</v>
      </c>
      <c r="T19" s="152">
        <v>0</v>
      </c>
      <c r="U19" s="152">
        <v>0</v>
      </c>
      <c r="V19" s="152">
        <v>17</v>
      </c>
      <c r="W19" s="152">
        <v>43</v>
      </c>
      <c r="X19" s="152">
        <v>50</v>
      </c>
      <c r="Y19" s="152">
        <v>5</v>
      </c>
      <c r="Z19" s="152">
        <v>96</v>
      </c>
      <c r="AA19" t="str">
        <f t="shared" si="0"/>
        <v>TB</v>
      </c>
      <c r="AB19" t="str">
        <f t="shared" si="1"/>
        <v>Leonard Fournette</v>
      </c>
      <c r="AC19" s="244">
        <f t="shared" si="2"/>
        <v>46.2</v>
      </c>
      <c r="AD19" t="str">
        <f t="shared" si="3"/>
        <v>TB</v>
      </c>
    </row>
    <row r="20" spans="2:30" x14ac:dyDescent="0.3">
      <c r="B20" s="152">
        <v>18</v>
      </c>
      <c r="C20" s="152" t="s">
        <v>453</v>
      </c>
      <c r="D20" s="152" t="s">
        <v>791</v>
      </c>
      <c r="E20" s="152">
        <v>11</v>
      </c>
      <c r="F20" s="152">
        <v>131</v>
      </c>
      <c r="G20" s="152">
        <v>677</v>
      </c>
      <c r="H20" s="152">
        <v>5.2</v>
      </c>
      <c r="I20" s="152">
        <v>481</v>
      </c>
      <c r="J20" s="152">
        <v>3.7</v>
      </c>
      <c r="K20" s="152">
        <v>196</v>
      </c>
      <c r="L20" s="152">
        <v>1.5</v>
      </c>
      <c r="M20" s="256">
        <v>8</v>
      </c>
      <c r="N20" s="256">
        <v>13</v>
      </c>
      <c r="O20" s="256">
        <v>-15</v>
      </c>
      <c r="P20" s="256">
        <v>32</v>
      </c>
      <c r="Q20" s="152">
        <v>18</v>
      </c>
      <c r="R20" s="256">
        <v>6</v>
      </c>
      <c r="S20" s="152">
        <v>3</v>
      </c>
      <c r="T20" s="152">
        <v>1</v>
      </c>
      <c r="U20" s="152">
        <v>0</v>
      </c>
      <c r="V20" s="152">
        <v>41</v>
      </c>
      <c r="W20" s="152">
        <v>16</v>
      </c>
      <c r="X20" s="152">
        <v>24</v>
      </c>
      <c r="Y20" s="152">
        <v>5</v>
      </c>
      <c r="Z20" s="152">
        <v>25</v>
      </c>
      <c r="AA20" t="str">
        <f t="shared" si="0"/>
        <v>MIA</v>
      </c>
      <c r="AB20" t="str">
        <f t="shared" si="1"/>
        <v>Jeff Wilson Jr.</v>
      </c>
      <c r="AC20" s="244">
        <f t="shared" si="2"/>
        <v>61.545454545454547</v>
      </c>
      <c r="AD20" t="str">
        <f t="shared" si="3"/>
        <v>MIA</v>
      </c>
    </row>
    <row r="21" spans="2:30" x14ac:dyDescent="0.3">
      <c r="B21" s="152">
        <v>19</v>
      </c>
      <c r="C21" s="152" t="s">
        <v>358</v>
      </c>
      <c r="D21" s="152" t="s">
        <v>775</v>
      </c>
      <c r="E21" s="152">
        <v>12</v>
      </c>
      <c r="F21" s="152">
        <v>130</v>
      </c>
      <c r="G21" s="152">
        <v>476</v>
      </c>
      <c r="H21" s="152">
        <v>3.7</v>
      </c>
      <c r="I21" s="152">
        <v>279</v>
      </c>
      <c r="J21" s="152">
        <v>2.1</v>
      </c>
      <c r="K21" s="152">
        <v>197</v>
      </c>
      <c r="L21" s="152">
        <v>1.5</v>
      </c>
      <c r="M21" s="256">
        <v>5</v>
      </c>
      <c r="N21" s="256">
        <v>9</v>
      </c>
      <c r="O21" s="256">
        <v>-26</v>
      </c>
      <c r="P21" s="256">
        <v>1</v>
      </c>
      <c r="Q21" s="152">
        <v>10</v>
      </c>
      <c r="R21" s="152">
        <v>1</v>
      </c>
      <c r="S21" s="152">
        <v>0</v>
      </c>
      <c r="T21" s="152">
        <v>0</v>
      </c>
      <c r="U21" s="152">
        <v>0</v>
      </c>
      <c r="V21" s="152">
        <v>20</v>
      </c>
      <c r="W21" s="152">
        <v>40</v>
      </c>
      <c r="X21" s="152">
        <v>47</v>
      </c>
      <c r="Y21" s="152">
        <v>5</v>
      </c>
      <c r="Z21" s="152">
        <v>44</v>
      </c>
      <c r="AA21" t="str">
        <f t="shared" si="0"/>
        <v>WAS</v>
      </c>
      <c r="AB21" t="str">
        <f t="shared" si="1"/>
        <v>Antonio Gibson</v>
      </c>
      <c r="AC21" s="244">
        <f t="shared" si="2"/>
        <v>39.666666666666664</v>
      </c>
      <c r="AD21" t="str">
        <f t="shared" si="3"/>
        <v>WAS</v>
      </c>
    </row>
    <row r="22" spans="2:30" x14ac:dyDescent="0.3">
      <c r="B22" s="152">
        <v>20</v>
      </c>
      <c r="C22" s="152" t="s">
        <v>391</v>
      </c>
      <c r="D22" s="152" t="s">
        <v>774</v>
      </c>
      <c r="E22" s="152">
        <v>11</v>
      </c>
      <c r="F22" s="152">
        <v>158</v>
      </c>
      <c r="G22" s="152">
        <v>585</v>
      </c>
      <c r="H22" s="152">
        <v>3.7</v>
      </c>
      <c r="I22" s="152">
        <v>310</v>
      </c>
      <c r="J22" s="152">
        <v>2</v>
      </c>
      <c r="K22" s="152">
        <v>275</v>
      </c>
      <c r="L22" s="152">
        <v>1.7</v>
      </c>
      <c r="M22" s="256">
        <v>10</v>
      </c>
      <c r="N22" s="256">
        <v>14</v>
      </c>
      <c r="O22" s="256">
        <v>-28</v>
      </c>
      <c r="P22" s="256">
        <v>19</v>
      </c>
      <c r="Q22" s="152">
        <v>13</v>
      </c>
      <c r="R22" s="152">
        <v>1</v>
      </c>
      <c r="S22" s="152">
        <v>1</v>
      </c>
      <c r="T22" s="152">
        <v>0</v>
      </c>
      <c r="U22" s="152">
        <v>0</v>
      </c>
      <c r="V22" s="152">
        <v>36</v>
      </c>
      <c r="W22" s="152">
        <v>29</v>
      </c>
      <c r="X22" s="152">
        <v>36</v>
      </c>
      <c r="Y22" s="152">
        <v>3</v>
      </c>
      <c r="Z22" s="152">
        <v>29</v>
      </c>
      <c r="AA22" t="str">
        <f t="shared" si="0"/>
        <v>PIT</v>
      </c>
      <c r="AB22" t="str">
        <f t="shared" si="1"/>
        <v>Najee Harris</v>
      </c>
      <c r="AC22" s="244">
        <f t="shared" si="2"/>
        <v>53.18181818181818</v>
      </c>
      <c r="AD22" t="str">
        <f t="shared" si="3"/>
        <v>PIT</v>
      </c>
    </row>
    <row r="23" spans="2:30" x14ac:dyDescent="0.3">
      <c r="B23" s="152">
        <v>21</v>
      </c>
      <c r="C23" s="152" t="s">
        <v>386</v>
      </c>
      <c r="D23" s="152" t="s">
        <v>789</v>
      </c>
      <c r="E23" s="152">
        <v>9</v>
      </c>
      <c r="F23" s="152">
        <v>171</v>
      </c>
      <c r="G23" s="152">
        <v>779</v>
      </c>
      <c r="H23" s="152">
        <v>4.5999999999999996</v>
      </c>
      <c r="I23" s="152">
        <v>467</v>
      </c>
      <c r="J23" s="152">
        <v>2.7</v>
      </c>
      <c r="K23" s="152">
        <v>312</v>
      </c>
      <c r="L23" s="152">
        <v>1.8</v>
      </c>
      <c r="M23" s="256">
        <v>18</v>
      </c>
      <c r="N23" s="256">
        <v>12</v>
      </c>
      <c r="O23" s="256">
        <v>-24</v>
      </c>
      <c r="P23" s="256">
        <v>66</v>
      </c>
      <c r="Q23" s="152">
        <v>19</v>
      </c>
      <c r="R23" s="152">
        <v>5</v>
      </c>
      <c r="S23" s="152">
        <v>1</v>
      </c>
      <c r="T23" s="152">
        <v>1</v>
      </c>
      <c r="U23" s="152">
        <v>1</v>
      </c>
      <c r="V23" s="152">
        <v>66</v>
      </c>
      <c r="W23" s="152">
        <v>24</v>
      </c>
      <c r="X23" s="152">
        <v>35</v>
      </c>
      <c r="Y23" s="152">
        <v>2</v>
      </c>
      <c r="Z23" s="152">
        <v>37</v>
      </c>
      <c r="AA23" t="str">
        <f t="shared" si="0"/>
        <v>IND</v>
      </c>
      <c r="AB23" t="str">
        <f t="shared" si="1"/>
        <v>Jonathan Taylor</v>
      </c>
      <c r="AC23" s="244">
        <f t="shared" si="2"/>
        <v>86.555555555555557</v>
      </c>
      <c r="AD23" t="str">
        <f t="shared" si="3"/>
        <v>IND</v>
      </c>
    </row>
    <row r="24" spans="2:30" x14ac:dyDescent="0.3">
      <c r="B24" s="152">
        <v>22</v>
      </c>
      <c r="C24" s="152" t="s">
        <v>377</v>
      </c>
      <c r="D24" s="152" t="s">
        <v>786</v>
      </c>
      <c r="E24" s="152">
        <v>10</v>
      </c>
      <c r="F24" s="152">
        <v>131</v>
      </c>
      <c r="G24" s="152">
        <v>524</v>
      </c>
      <c r="H24" s="152">
        <v>4</v>
      </c>
      <c r="I24" s="152">
        <v>299</v>
      </c>
      <c r="J24" s="152">
        <v>2.2999999999999998</v>
      </c>
      <c r="K24" s="152">
        <v>225</v>
      </c>
      <c r="L24" s="152">
        <v>1.7</v>
      </c>
      <c r="M24" s="256">
        <v>7</v>
      </c>
      <c r="N24" s="256">
        <v>12</v>
      </c>
      <c r="O24" s="256">
        <v>-22</v>
      </c>
      <c r="P24" s="256">
        <v>3</v>
      </c>
      <c r="Q24" s="152">
        <v>13</v>
      </c>
      <c r="R24" s="152">
        <v>2</v>
      </c>
      <c r="S24" s="152">
        <v>0</v>
      </c>
      <c r="T24" s="152">
        <v>0</v>
      </c>
      <c r="U24" s="152">
        <v>0</v>
      </c>
      <c r="V24" s="152">
        <v>27</v>
      </c>
      <c r="W24" s="152">
        <v>49</v>
      </c>
      <c r="X24" s="152">
        <v>65</v>
      </c>
      <c r="Y24" s="152">
        <v>8</v>
      </c>
      <c r="Z24" s="152">
        <v>103</v>
      </c>
      <c r="AA24" t="str">
        <f t="shared" si="0"/>
        <v>NO</v>
      </c>
      <c r="AB24" t="str">
        <f t="shared" si="1"/>
        <v>Alvin Kamara</v>
      </c>
      <c r="AC24" s="244">
        <f t="shared" si="2"/>
        <v>52.4</v>
      </c>
      <c r="AD24" t="str">
        <f t="shared" si="3"/>
        <v>NO</v>
      </c>
    </row>
    <row r="25" spans="2:30" x14ac:dyDescent="0.3">
      <c r="B25" s="152">
        <v>23</v>
      </c>
      <c r="C25" s="152" t="s">
        <v>482</v>
      </c>
      <c r="D25" s="152" t="s">
        <v>790</v>
      </c>
      <c r="E25" s="152">
        <v>9</v>
      </c>
      <c r="F25" s="152">
        <v>140</v>
      </c>
      <c r="G25" s="152">
        <v>577</v>
      </c>
      <c r="H25" s="152">
        <v>4.0999999999999996</v>
      </c>
      <c r="I25" s="152">
        <v>348</v>
      </c>
      <c r="J25" s="152">
        <v>2.5</v>
      </c>
      <c r="K25" s="152">
        <v>229</v>
      </c>
      <c r="L25" s="152">
        <v>1.6</v>
      </c>
      <c r="M25" s="256">
        <v>6</v>
      </c>
      <c r="N25" s="256">
        <v>9</v>
      </c>
      <c r="O25" s="256">
        <v>-21</v>
      </c>
      <c r="P25" s="256">
        <v>14</v>
      </c>
      <c r="Q25" s="152">
        <v>12</v>
      </c>
      <c r="R25" s="256">
        <v>2</v>
      </c>
      <c r="S25" s="152">
        <v>0</v>
      </c>
      <c r="T25" s="152">
        <v>0</v>
      </c>
      <c r="U25" s="152">
        <v>0</v>
      </c>
      <c r="V25" s="152">
        <v>27</v>
      </c>
      <c r="W25" s="152">
        <v>8</v>
      </c>
      <c r="X25" s="152">
        <v>10</v>
      </c>
      <c r="Y25" s="152">
        <v>1</v>
      </c>
      <c r="Z25" s="152">
        <v>19</v>
      </c>
      <c r="AA25" t="str">
        <f t="shared" si="0"/>
        <v>DAL</v>
      </c>
      <c r="AB25" t="str">
        <f t="shared" si="1"/>
        <v>Ezekiel Elliott</v>
      </c>
      <c r="AC25" s="244">
        <f t="shared" si="2"/>
        <v>64.111111111111114</v>
      </c>
      <c r="AD25" t="str">
        <f t="shared" si="3"/>
        <v>DAL</v>
      </c>
    </row>
    <row r="26" spans="2:30" x14ac:dyDescent="0.3">
      <c r="B26" s="152">
        <v>24</v>
      </c>
      <c r="C26" s="152" t="s">
        <v>512</v>
      </c>
      <c r="D26" s="152" t="s">
        <v>772</v>
      </c>
      <c r="E26" s="152">
        <v>10</v>
      </c>
      <c r="F26" s="152">
        <v>108</v>
      </c>
      <c r="G26" s="152">
        <v>643</v>
      </c>
      <c r="H26" s="152">
        <v>6</v>
      </c>
      <c r="I26" s="152">
        <v>376</v>
      </c>
      <c r="J26" s="152">
        <v>3.5</v>
      </c>
      <c r="K26" s="152">
        <v>267</v>
      </c>
      <c r="L26" s="152">
        <v>2.5</v>
      </c>
      <c r="M26" s="256">
        <v>7</v>
      </c>
      <c r="N26" s="256">
        <v>4</v>
      </c>
      <c r="O26" s="256">
        <v>-8</v>
      </c>
      <c r="P26" s="256">
        <v>12</v>
      </c>
      <c r="Q26" s="152">
        <v>19</v>
      </c>
      <c r="R26" s="152">
        <v>4</v>
      </c>
      <c r="S26" s="152">
        <v>3</v>
      </c>
      <c r="T26" s="152">
        <v>2</v>
      </c>
      <c r="U26" s="152">
        <v>2</v>
      </c>
      <c r="V26" s="152">
        <v>63</v>
      </c>
      <c r="W26" s="152">
        <v>6</v>
      </c>
      <c r="X26" s="152">
        <v>7</v>
      </c>
      <c r="Y26" s="152">
        <v>0</v>
      </c>
      <c r="Z26" s="152">
        <v>8</v>
      </c>
      <c r="AA26" t="str">
        <f t="shared" si="0"/>
        <v>CHI</v>
      </c>
      <c r="AB26" t="str">
        <f t="shared" si="1"/>
        <v>Khalil Herbert</v>
      </c>
      <c r="AC26" s="244">
        <f t="shared" si="2"/>
        <v>64.3</v>
      </c>
      <c r="AD26" t="str">
        <f t="shared" si="3"/>
        <v>CHI</v>
      </c>
    </row>
    <row r="27" spans="2:30" x14ac:dyDescent="0.3">
      <c r="B27" s="152">
        <v>25</v>
      </c>
      <c r="C27" s="152" t="s">
        <v>443</v>
      </c>
      <c r="D27" s="152" t="s">
        <v>772</v>
      </c>
      <c r="E27" s="152">
        <v>11</v>
      </c>
      <c r="F27" s="152">
        <v>146</v>
      </c>
      <c r="G27" s="152">
        <v>580</v>
      </c>
      <c r="H27" s="152">
        <v>4</v>
      </c>
      <c r="I27" s="152">
        <v>258</v>
      </c>
      <c r="J27" s="152">
        <v>1.8</v>
      </c>
      <c r="K27" s="152">
        <v>322</v>
      </c>
      <c r="L27" s="152">
        <v>2.2000000000000002</v>
      </c>
      <c r="M27" s="256">
        <v>19</v>
      </c>
      <c r="N27" s="256">
        <v>9</v>
      </c>
      <c r="O27" s="256">
        <v>-26</v>
      </c>
      <c r="P27" s="256">
        <v>9</v>
      </c>
      <c r="Q27" s="152">
        <v>15</v>
      </c>
      <c r="R27" s="152">
        <v>1</v>
      </c>
      <c r="S27" s="152">
        <v>0</v>
      </c>
      <c r="T27" s="152">
        <v>0</v>
      </c>
      <c r="U27" s="152">
        <v>0</v>
      </c>
      <c r="V27" s="152">
        <v>28</v>
      </c>
      <c r="W27" s="152">
        <v>21</v>
      </c>
      <c r="X27" s="152">
        <v>25</v>
      </c>
      <c r="Y27" s="152">
        <v>1</v>
      </c>
      <c r="Z27" s="152">
        <v>103</v>
      </c>
      <c r="AA27" t="str">
        <f t="shared" si="0"/>
        <v>CHI</v>
      </c>
      <c r="AB27" t="str">
        <f t="shared" si="1"/>
        <v>David Montgomery</v>
      </c>
      <c r="AC27" s="244">
        <f t="shared" si="2"/>
        <v>52.727272727272727</v>
      </c>
      <c r="AD27" t="str">
        <f t="shared" si="3"/>
        <v>CHI</v>
      </c>
    </row>
    <row r="28" spans="2:30" x14ac:dyDescent="0.3">
      <c r="B28" s="152">
        <v>26</v>
      </c>
      <c r="C28" s="152" t="s">
        <v>339</v>
      </c>
      <c r="D28" s="152" t="s">
        <v>770</v>
      </c>
      <c r="E28" s="152">
        <v>11</v>
      </c>
      <c r="F28" s="152">
        <v>124</v>
      </c>
      <c r="G28" s="152">
        <v>552</v>
      </c>
      <c r="H28" s="152">
        <v>4.5</v>
      </c>
      <c r="I28" s="152">
        <v>371</v>
      </c>
      <c r="J28" s="152">
        <v>3</v>
      </c>
      <c r="K28" s="152">
        <v>181</v>
      </c>
      <c r="L28" s="152">
        <v>1.5</v>
      </c>
      <c r="M28" s="256">
        <v>7</v>
      </c>
      <c r="N28" s="256">
        <v>14</v>
      </c>
      <c r="O28" s="256">
        <v>-33</v>
      </c>
      <c r="P28" s="256">
        <v>5</v>
      </c>
      <c r="Q28" s="152">
        <v>14</v>
      </c>
      <c r="R28" s="152">
        <v>3</v>
      </c>
      <c r="S28" s="152">
        <v>1</v>
      </c>
      <c r="T28" s="152">
        <v>0</v>
      </c>
      <c r="U28" s="152">
        <v>0</v>
      </c>
      <c r="V28" s="152">
        <v>30</v>
      </c>
      <c r="W28" s="152">
        <v>31</v>
      </c>
      <c r="X28" s="152">
        <v>40</v>
      </c>
      <c r="Y28" s="152">
        <v>7</v>
      </c>
      <c r="Z28" s="152">
        <v>44</v>
      </c>
      <c r="AA28" t="str">
        <f t="shared" si="0"/>
        <v>BUF</v>
      </c>
      <c r="AB28" t="str">
        <f t="shared" si="1"/>
        <v>Devin Singletary</v>
      </c>
      <c r="AC28" s="244">
        <f t="shared" si="2"/>
        <v>50.18181818181818</v>
      </c>
      <c r="AD28" t="str">
        <f t="shared" si="3"/>
        <v>BUF</v>
      </c>
    </row>
    <row r="29" spans="2:30" x14ac:dyDescent="0.3">
      <c r="B29" s="152">
        <v>27</v>
      </c>
      <c r="C29" s="152" t="s">
        <v>304</v>
      </c>
      <c r="D29" s="152" t="s">
        <v>779</v>
      </c>
      <c r="E29" s="152">
        <v>7</v>
      </c>
      <c r="F29" s="152">
        <v>80</v>
      </c>
      <c r="G29" s="152">
        <v>463</v>
      </c>
      <c r="H29" s="152">
        <v>5.8</v>
      </c>
      <c r="I29" s="152">
        <v>332</v>
      </c>
      <c r="J29" s="152">
        <v>4.2</v>
      </c>
      <c r="K29" s="152">
        <v>131</v>
      </c>
      <c r="L29" s="152">
        <v>1.6</v>
      </c>
      <c r="M29" s="256">
        <v>3</v>
      </c>
      <c r="N29" s="256">
        <v>9</v>
      </c>
      <c r="O29" s="256">
        <v>-21</v>
      </c>
      <c r="P29" s="256">
        <v>62</v>
      </c>
      <c r="Q29" s="152">
        <v>15</v>
      </c>
      <c r="R29" s="152">
        <v>3</v>
      </c>
      <c r="S29" s="152">
        <v>2</v>
      </c>
      <c r="T29" s="152">
        <v>1</v>
      </c>
      <c r="U29" s="152">
        <v>1</v>
      </c>
      <c r="V29" s="152">
        <v>62</v>
      </c>
      <c r="W29" s="152">
        <v>19</v>
      </c>
      <c r="X29" s="152">
        <v>31</v>
      </c>
      <c r="Y29" s="152">
        <v>5</v>
      </c>
      <c r="Z29" s="152">
        <v>42</v>
      </c>
      <c r="AA29" t="str">
        <f t="shared" si="0"/>
        <v>NYJ</v>
      </c>
      <c r="AB29" t="str">
        <f t="shared" si="1"/>
        <v>Breece Hall</v>
      </c>
      <c r="AC29" s="244">
        <f t="shared" si="2"/>
        <v>66.142857142857139</v>
      </c>
      <c r="AD29" t="str">
        <f t="shared" si="3"/>
        <v>NYJ</v>
      </c>
    </row>
    <row r="30" spans="2:30" x14ac:dyDescent="0.3">
      <c r="B30" s="152">
        <v>28</v>
      </c>
      <c r="C30" s="152" t="s">
        <v>366</v>
      </c>
      <c r="D30" s="152" t="s">
        <v>766</v>
      </c>
      <c r="E30" s="152">
        <v>9</v>
      </c>
      <c r="F30" s="152">
        <v>121</v>
      </c>
      <c r="G30" s="152">
        <v>476</v>
      </c>
      <c r="H30" s="152">
        <v>3.9</v>
      </c>
      <c r="I30" s="152">
        <v>272</v>
      </c>
      <c r="J30" s="152">
        <v>2.2000000000000002</v>
      </c>
      <c r="K30" s="152">
        <v>204</v>
      </c>
      <c r="L30" s="152">
        <v>1.7</v>
      </c>
      <c r="M30" s="256">
        <v>2</v>
      </c>
      <c r="N30" s="256">
        <v>10</v>
      </c>
      <c r="O30" s="256">
        <v>-15</v>
      </c>
      <c r="P30" s="256">
        <v>9</v>
      </c>
      <c r="Q30" s="152">
        <v>8</v>
      </c>
      <c r="R30" s="152">
        <v>1</v>
      </c>
      <c r="S30" s="152">
        <v>0</v>
      </c>
      <c r="T30" s="152">
        <v>0</v>
      </c>
      <c r="U30" s="152">
        <v>0</v>
      </c>
      <c r="V30" s="152">
        <v>20</v>
      </c>
      <c r="W30" s="152">
        <v>27</v>
      </c>
      <c r="X30" s="152">
        <v>35</v>
      </c>
      <c r="Y30" s="152">
        <v>4</v>
      </c>
      <c r="Z30" s="152">
        <v>45</v>
      </c>
      <c r="AA30" t="str">
        <f t="shared" si="0"/>
        <v>ARI</v>
      </c>
      <c r="AB30" t="str">
        <f t="shared" si="1"/>
        <v>James Conner</v>
      </c>
      <c r="AC30" s="244">
        <f t="shared" si="2"/>
        <v>52.888888888888886</v>
      </c>
      <c r="AD30" t="str">
        <f t="shared" si="3"/>
        <v>ARI</v>
      </c>
    </row>
    <row r="31" spans="2:30" x14ac:dyDescent="0.3">
      <c r="B31" s="152">
        <v>29</v>
      </c>
      <c r="C31" s="152" t="s">
        <v>475</v>
      </c>
      <c r="D31" s="152" t="s">
        <v>764</v>
      </c>
      <c r="E31" s="152">
        <v>8</v>
      </c>
      <c r="F31" s="152">
        <v>97</v>
      </c>
      <c r="G31" s="152">
        <v>506</v>
      </c>
      <c r="H31" s="152">
        <v>5.2</v>
      </c>
      <c r="I31" s="152">
        <v>306</v>
      </c>
      <c r="J31" s="152">
        <v>3.2</v>
      </c>
      <c r="K31" s="152">
        <v>200</v>
      </c>
      <c r="L31" s="152">
        <v>2.1</v>
      </c>
      <c r="M31" s="256">
        <v>1</v>
      </c>
      <c r="N31" s="256">
        <v>7</v>
      </c>
      <c r="O31" s="256">
        <v>-14</v>
      </c>
      <c r="P31" s="152">
        <v>17</v>
      </c>
      <c r="Q31" s="152">
        <v>14</v>
      </c>
      <c r="R31" s="152">
        <v>2</v>
      </c>
      <c r="S31" s="152">
        <v>1</v>
      </c>
      <c r="T31" s="152">
        <v>1</v>
      </c>
      <c r="U31" s="152">
        <v>0</v>
      </c>
      <c r="V31" s="152">
        <v>40</v>
      </c>
      <c r="W31" s="152">
        <v>11</v>
      </c>
      <c r="X31" s="152">
        <v>16</v>
      </c>
      <c r="Y31" s="152">
        <v>2</v>
      </c>
      <c r="Z31" s="152">
        <v>6</v>
      </c>
      <c r="AA31" t="str">
        <f t="shared" si="0"/>
        <v>ATL</v>
      </c>
      <c r="AB31" t="str">
        <f t="shared" si="1"/>
        <v>Cordarrelle Patterson</v>
      </c>
      <c r="AC31" s="244">
        <f t="shared" si="2"/>
        <v>63.25</v>
      </c>
      <c r="AD31" t="str">
        <f t="shared" si="3"/>
        <v>ATL</v>
      </c>
    </row>
    <row r="32" spans="2:30" x14ac:dyDescent="0.3">
      <c r="B32" s="152">
        <v>30</v>
      </c>
      <c r="C32" s="152" t="s">
        <v>423</v>
      </c>
      <c r="D32" s="152" t="s">
        <v>791</v>
      </c>
      <c r="E32" s="152">
        <v>10</v>
      </c>
      <c r="F32" s="152">
        <v>118</v>
      </c>
      <c r="G32" s="152">
        <v>543</v>
      </c>
      <c r="H32" s="152">
        <v>4.5999999999999996</v>
      </c>
      <c r="I32" s="152">
        <v>364</v>
      </c>
      <c r="J32" s="152">
        <v>3.1</v>
      </c>
      <c r="K32" s="152">
        <v>179</v>
      </c>
      <c r="L32" s="152">
        <v>1.5</v>
      </c>
      <c r="M32" s="256">
        <v>6</v>
      </c>
      <c r="N32" s="256">
        <v>13</v>
      </c>
      <c r="O32" s="256">
        <v>-25</v>
      </c>
      <c r="P32" s="256">
        <v>24</v>
      </c>
      <c r="Q32" s="152">
        <v>18</v>
      </c>
      <c r="R32" s="152">
        <v>4</v>
      </c>
      <c r="S32" s="152">
        <v>0</v>
      </c>
      <c r="T32" s="152">
        <v>0</v>
      </c>
      <c r="U32" s="152">
        <v>0</v>
      </c>
      <c r="V32" s="152">
        <v>25</v>
      </c>
      <c r="W32" s="152">
        <v>17</v>
      </c>
      <c r="X32" s="152">
        <v>26</v>
      </c>
      <c r="Y32" s="152">
        <v>4</v>
      </c>
      <c r="Z32" s="152">
        <v>43</v>
      </c>
      <c r="AA32" t="str">
        <f t="shared" si="0"/>
        <v>MIA</v>
      </c>
      <c r="AB32" t="str">
        <f t="shared" si="1"/>
        <v>Raheem Mostert</v>
      </c>
      <c r="AC32" s="244">
        <f t="shared" si="2"/>
        <v>54.3</v>
      </c>
      <c r="AD32" t="str">
        <f t="shared" si="3"/>
        <v>MIA</v>
      </c>
    </row>
    <row r="33" spans="2:30" x14ac:dyDescent="0.3">
      <c r="B33" s="152">
        <v>31</v>
      </c>
      <c r="C33" s="152" t="s">
        <v>655</v>
      </c>
      <c r="D33" s="152" t="s">
        <v>785</v>
      </c>
      <c r="E33" s="152">
        <v>11</v>
      </c>
      <c r="F33" s="152">
        <v>126</v>
      </c>
      <c r="G33" s="152">
        <v>563</v>
      </c>
      <c r="H33" s="152">
        <v>4.5</v>
      </c>
      <c r="I33" s="152">
        <v>307</v>
      </c>
      <c r="J33" s="152">
        <v>2.4</v>
      </c>
      <c r="K33" s="152">
        <v>256</v>
      </c>
      <c r="L33" s="152">
        <v>2</v>
      </c>
      <c r="M33" s="256">
        <v>7</v>
      </c>
      <c r="N33" s="256">
        <v>10</v>
      </c>
      <c r="O33" s="256">
        <v>-19</v>
      </c>
      <c r="P33" s="152">
        <v>12</v>
      </c>
      <c r="Q33" s="152">
        <v>13</v>
      </c>
      <c r="R33" s="152">
        <v>3</v>
      </c>
      <c r="S33" s="152">
        <v>1</v>
      </c>
      <c r="T33" s="152">
        <v>1</v>
      </c>
      <c r="U33" s="152">
        <v>1</v>
      </c>
      <c r="V33" s="152">
        <v>60</v>
      </c>
      <c r="W33" s="152">
        <v>4</v>
      </c>
      <c r="X33" s="152">
        <v>8</v>
      </c>
      <c r="Y33" s="152">
        <v>1</v>
      </c>
      <c r="Z33" s="152">
        <v>14</v>
      </c>
      <c r="AA33" t="str">
        <f t="shared" si="0"/>
        <v>CAR</v>
      </c>
      <c r="AB33" t="str">
        <f t="shared" si="1"/>
        <v>D'Onta Foreman</v>
      </c>
      <c r="AC33" s="244">
        <f t="shared" si="2"/>
        <v>51.18181818181818</v>
      </c>
      <c r="AD33" t="str">
        <f t="shared" si="3"/>
        <v>CAR</v>
      </c>
    </row>
    <row r="34" spans="2:30" x14ac:dyDescent="0.3">
      <c r="B34" s="152">
        <v>32</v>
      </c>
      <c r="C34" s="152" t="s">
        <v>375</v>
      </c>
      <c r="D34" s="152" t="s">
        <v>792</v>
      </c>
      <c r="E34" s="152">
        <v>10</v>
      </c>
      <c r="F34" s="152">
        <v>71</v>
      </c>
      <c r="G34" s="152">
        <v>302</v>
      </c>
      <c r="H34" s="152">
        <v>4.3</v>
      </c>
      <c r="I34" s="152">
        <v>134</v>
      </c>
      <c r="J34" s="152">
        <v>1.9</v>
      </c>
      <c r="K34" s="152">
        <v>168</v>
      </c>
      <c r="L34" s="152">
        <v>2.4</v>
      </c>
      <c r="M34" s="256">
        <v>3</v>
      </c>
      <c r="N34" s="256">
        <v>4</v>
      </c>
      <c r="O34" s="256">
        <v>-12</v>
      </c>
      <c r="P34" s="152">
        <v>16</v>
      </c>
      <c r="Q34" s="152">
        <v>5</v>
      </c>
      <c r="R34" s="152">
        <v>2</v>
      </c>
      <c r="S34" s="152">
        <v>1</v>
      </c>
      <c r="T34" s="152">
        <v>1</v>
      </c>
      <c r="U34" s="152">
        <v>1</v>
      </c>
      <c r="V34" s="152">
        <v>52</v>
      </c>
      <c r="W34" s="152">
        <v>17</v>
      </c>
      <c r="X34" s="152">
        <v>23</v>
      </c>
      <c r="Y34" s="152">
        <v>6</v>
      </c>
      <c r="Z34" s="152">
        <v>52</v>
      </c>
      <c r="AA34" t="str">
        <f t="shared" si="0"/>
        <v>KC</v>
      </c>
      <c r="AB34" t="str">
        <f t="shared" si="1"/>
        <v>Clyde Edwards-Helaire</v>
      </c>
      <c r="AC34" s="244">
        <f t="shared" si="2"/>
        <v>30.2</v>
      </c>
      <c r="AD34" t="str">
        <f t="shared" si="3"/>
        <v>KC</v>
      </c>
    </row>
    <row r="35" spans="2:30" x14ac:dyDescent="0.3">
      <c r="B35" s="152">
        <v>33</v>
      </c>
      <c r="C35" s="152" t="s">
        <v>427</v>
      </c>
      <c r="D35" s="152" t="s">
        <v>763</v>
      </c>
      <c r="E35" s="152">
        <v>8</v>
      </c>
      <c r="F35" s="152">
        <v>50</v>
      </c>
      <c r="G35" s="152">
        <v>292</v>
      </c>
      <c r="H35" s="152">
        <v>5.8</v>
      </c>
      <c r="I35" s="152">
        <v>194</v>
      </c>
      <c r="J35" s="152">
        <v>3.9</v>
      </c>
      <c r="K35" s="152">
        <v>98</v>
      </c>
      <c r="L35" s="152">
        <v>2</v>
      </c>
      <c r="M35" s="256">
        <v>4</v>
      </c>
      <c r="N35" s="256">
        <v>6</v>
      </c>
      <c r="O35" s="256">
        <v>-16</v>
      </c>
      <c r="P35" s="152">
        <v>9</v>
      </c>
      <c r="Q35" s="152">
        <v>7</v>
      </c>
      <c r="R35" s="152">
        <v>2</v>
      </c>
      <c r="S35" s="152">
        <v>2</v>
      </c>
      <c r="T35" s="152">
        <v>2</v>
      </c>
      <c r="U35" s="152">
        <v>2</v>
      </c>
      <c r="V35" s="152">
        <v>50</v>
      </c>
      <c r="W35" s="152">
        <v>24</v>
      </c>
      <c r="X35" s="152">
        <v>35</v>
      </c>
      <c r="Y35" s="152">
        <v>7</v>
      </c>
      <c r="Z35" s="152">
        <v>37</v>
      </c>
      <c r="AA35" t="str">
        <f t="shared" si="0"/>
        <v>DET</v>
      </c>
      <c r="AB35" t="str">
        <f t="shared" si="1"/>
        <v>D'Andre Swift</v>
      </c>
      <c r="AC35" s="244">
        <f t="shared" si="2"/>
        <v>36.5</v>
      </c>
      <c r="AD35" t="str">
        <f t="shared" si="3"/>
        <v>DET</v>
      </c>
    </row>
    <row r="36" spans="2:30" x14ac:dyDescent="0.3">
      <c r="B36" s="152">
        <v>34</v>
      </c>
      <c r="C36" s="152" t="s">
        <v>404</v>
      </c>
      <c r="D36" s="152" t="s">
        <v>778</v>
      </c>
      <c r="E36" s="152">
        <v>12</v>
      </c>
      <c r="F36" s="152">
        <v>125</v>
      </c>
      <c r="G36" s="152">
        <v>531</v>
      </c>
      <c r="H36" s="152">
        <v>4.2</v>
      </c>
      <c r="I36" s="152">
        <v>321</v>
      </c>
      <c r="J36" s="152">
        <v>2.6</v>
      </c>
      <c r="K36" s="152">
        <v>210</v>
      </c>
      <c r="L36" s="152">
        <v>1.7</v>
      </c>
      <c r="M36" s="256">
        <v>4</v>
      </c>
      <c r="N36" s="256">
        <v>6</v>
      </c>
      <c r="O36" s="256">
        <v>-10</v>
      </c>
      <c r="P36" s="152">
        <v>20</v>
      </c>
      <c r="Q36" s="152">
        <v>11</v>
      </c>
      <c r="R36" s="152">
        <v>2</v>
      </c>
      <c r="S36" s="152">
        <v>0</v>
      </c>
      <c r="T36" s="152">
        <v>0</v>
      </c>
      <c r="U36" s="152">
        <v>0</v>
      </c>
      <c r="V36" s="152">
        <v>27</v>
      </c>
      <c r="W36" s="152">
        <v>20</v>
      </c>
      <c r="X36" s="152">
        <v>30</v>
      </c>
      <c r="Y36" s="152">
        <v>3</v>
      </c>
      <c r="Z36" s="152">
        <v>27</v>
      </c>
      <c r="AA36" t="str">
        <f t="shared" si="0"/>
        <v>GB</v>
      </c>
      <c r="AB36" t="str">
        <f t="shared" si="1"/>
        <v>AJ Dillon</v>
      </c>
      <c r="AC36" s="244">
        <f t="shared" si="2"/>
        <v>44.25</v>
      </c>
      <c r="AD36" t="str">
        <f t="shared" si="3"/>
        <v>GB</v>
      </c>
    </row>
    <row r="37" spans="2:30" x14ac:dyDescent="0.3">
      <c r="B37" s="152">
        <v>35</v>
      </c>
      <c r="C37" s="152" t="s">
        <v>452</v>
      </c>
      <c r="D37" s="152" t="s">
        <v>779</v>
      </c>
      <c r="E37" s="152">
        <v>10</v>
      </c>
      <c r="F37" s="152">
        <v>106</v>
      </c>
      <c r="G37" s="152">
        <v>415</v>
      </c>
      <c r="H37" s="152">
        <v>3.9</v>
      </c>
      <c r="I37" s="152">
        <v>279</v>
      </c>
      <c r="J37" s="152">
        <v>2.6</v>
      </c>
      <c r="K37" s="152">
        <v>136</v>
      </c>
      <c r="L37" s="152">
        <v>1.3</v>
      </c>
      <c r="M37" s="256">
        <v>6</v>
      </c>
      <c r="N37" s="256">
        <v>12</v>
      </c>
      <c r="O37" s="256">
        <v>-17</v>
      </c>
      <c r="P37" s="152">
        <v>50</v>
      </c>
      <c r="Q37" s="152">
        <v>9</v>
      </c>
      <c r="R37" s="152">
        <v>4</v>
      </c>
      <c r="S37" s="152">
        <v>2</v>
      </c>
      <c r="T37" s="152">
        <v>1</v>
      </c>
      <c r="U37" s="152">
        <v>1</v>
      </c>
      <c r="V37" s="152">
        <v>50</v>
      </c>
      <c r="W37" s="152">
        <v>11</v>
      </c>
      <c r="X37" s="152">
        <v>14</v>
      </c>
      <c r="Y37" s="152">
        <v>3</v>
      </c>
      <c r="Z37" s="152">
        <v>5</v>
      </c>
      <c r="AA37" t="str">
        <f t="shared" si="0"/>
        <v>NYJ</v>
      </c>
      <c r="AB37" t="str">
        <f t="shared" si="1"/>
        <v>James Robinson</v>
      </c>
      <c r="AC37" s="244">
        <f t="shared" si="2"/>
        <v>41.5</v>
      </c>
      <c r="AD37" t="str">
        <f t="shared" si="3"/>
        <v>NYJ</v>
      </c>
    </row>
    <row r="38" spans="2:30" x14ac:dyDescent="0.3">
      <c r="B38" s="152">
        <v>36</v>
      </c>
      <c r="C38" s="152" t="s">
        <v>595</v>
      </c>
      <c r="D38" s="152" t="s">
        <v>764</v>
      </c>
      <c r="E38" s="152">
        <v>11</v>
      </c>
      <c r="F38" s="152">
        <v>121</v>
      </c>
      <c r="G38" s="152">
        <v>552</v>
      </c>
      <c r="H38" s="152">
        <v>4.5999999999999996</v>
      </c>
      <c r="I38" s="152">
        <v>326</v>
      </c>
      <c r="J38" s="152">
        <v>2.7</v>
      </c>
      <c r="K38" s="152">
        <v>226</v>
      </c>
      <c r="L38" s="152">
        <v>1.9</v>
      </c>
      <c r="M38" s="256">
        <v>2</v>
      </c>
      <c r="N38" s="256">
        <v>7</v>
      </c>
      <c r="O38" s="256">
        <v>-13</v>
      </c>
      <c r="P38" s="152">
        <v>1</v>
      </c>
      <c r="Q38" s="152">
        <v>9</v>
      </c>
      <c r="R38" s="152">
        <v>3</v>
      </c>
      <c r="S38" s="152">
        <v>2</v>
      </c>
      <c r="T38" s="152">
        <v>2</v>
      </c>
      <c r="U38" s="152">
        <v>0</v>
      </c>
      <c r="V38" s="152">
        <v>44</v>
      </c>
      <c r="W38" s="152">
        <v>10</v>
      </c>
      <c r="X38" s="152">
        <v>10</v>
      </c>
      <c r="Y38" s="152">
        <v>0</v>
      </c>
      <c r="Z38" s="152">
        <v>12</v>
      </c>
      <c r="AA38" t="str">
        <f t="shared" si="0"/>
        <v>ATL</v>
      </c>
      <c r="AB38" t="str">
        <f t="shared" si="1"/>
        <v>Tyler Allgeier</v>
      </c>
      <c r="AC38" s="244">
        <f t="shared" si="2"/>
        <v>50.18181818181818</v>
      </c>
      <c r="AD38" t="str">
        <f t="shared" si="3"/>
        <v>ATL</v>
      </c>
    </row>
    <row r="39" spans="2:30" x14ac:dyDescent="0.3">
      <c r="B39" s="152">
        <v>37</v>
      </c>
      <c r="C39" s="152" t="s">
        <v>351</v>
      </c>
      <c r="D39" s="152" t="s">
        <v>779</v>
      </c>
      <c r="E39" s="152">
        <v>11</v>
      </c>
      <c r="F39" s="152">
        <v>99</v>
      </c>
      <c r="G39" s="152">
        <v>370</v>
      </c>
      <c r="H39" s="152">
        <v>3.7</v>
      </c>
      <c r="I39" s="152">
        <v>247</v>
      </c>
      <c r="J39" s="152">
        <v>2.5</v>
      </c>
      <c r="K39" s="152">
        <v>123</v>
      </c>
      <c r="L39" s="152">
        <v>1.2</v>
      </c>
      <c r="M39" s="256">
        <v>6</v>
      </c>
      <c r="N39" s="256">
        <v>7</v>
      </c>
      <c r="O39" s="256">
        <v>-16</v>
      </c>
      <c r="P39" s="152">
        <v>6</v>
      </c>
      <c r="Q39" s="152">
        <v>7</v>
      </c>
      <c r="R39" s="152">
        <v>3</v>
      </c>
      <c r="S39" s="152">
        <v>0</v>
      </c>
      <c r="T39" s="152">
        <v>0</v>
      </c>
      <c r="U39" s="152">
        <v>0</v>
      </c>
      <c r="V39" s="152">
        <v>25</v>
      </c>
      <c r="W39" s="152">
        <v>28</v>
      </c>
      <c r="X39" s="152">
        <v>36</v>
      </c>
      <c r="Y39" s="152">
        <v>5</v>
      </c>
      <c r="Z39" s="152">
        <v>24</v>
      </c>
      <c r="AA39" t="str">
        <f t="shared" si="0"/>
        <v>NYJ</v>
      </c>
      <c r="AB39" t="str">
        <f t="shared" si="1"/>
        <v>Michael Carter</v>
      </c>
      <c r="AC39" s="244">
        <f t="shared" si="2"/>
        <v>33.636363636363633</v>
      </c>
      <c r="AD39" t="str">
        <f t="shared" si="3"/>
        <v>NYJ</v>
      </c>
    </row>
    <row r="40" spans="2:30" x14ac:dyDescent="0.3">
      <c r="B40" s="152">
        <v>38</v>
      </c>
      <c r="C40" s="152" t="s">
        <v>385</v>
      </c>
      <c r="D40" s="152" t="s">
        <v>780</v>
      </c>
      <c r="E40" s="152">
        <v>11</v>
      </c>
      <c r="F40" s="152">
        <v>93</v>
      </c>
      <c r="G40" s="152">
        <v>361</v>
      </c>
      <c r="H40" s="152">
        <v>3.9</v>
      </c>
      <c r="I40" s="152">
        <v>180</v>
      </c>
      <c r="J40" s="152">
        <v>1.9</v>
      </c>
      <c r="K40" s="152">
        <v>181</v>
      </c>
      <c r="L40" s="152">
        <v>1.9</v>
      </c>
      <c r="M40" s="256">
        <v>5</v>
      </c>
      <c r="N40" s="256">
        <v>9</v>
      </c>
      <c r="O40" s="256">
        <v>-23</v>
      </c>
      <c r="P40" s="152">
        <v>24</v>
      </c>
      <c r="Q40" s="152">
        <v>12</v>
      </c>
      <c r="R40" s="152">
        <v>2</v>
      </c>
      <c r="S40" s="152">
        <v>0</v>
      </c>
      <c r="T40" s="152">
        <v>0</v>
      </c>
      <c r="U40" s="152">
        <v>0</v>
      </c>
      <c r="V40" s="152">
        <v>24</v>
      </c>
      <c r="W40" s="152">
        <v>23</v>
      </c>
      <c r="X40" s="152">
        <v>28</v>
      </c>
      <c r="Y40" s="152">
        <v>6</v>
      </c>
      <c r="Z40" s="152">
        <v>43</v>
      </c>
      <c r="AA40" t="str">
        <f t="shared" si="0"/>
        <v>CLE</v>
      </c>
      <c r="AB40" t="str">
        <f t="shared" si="1"/>
        <v>Kareem Hunt</v>
      </c>
      <c r="AC40" s="244">
        <f t="shared" si="2"/>
        <v>32.81818181818182</v>
      </c>
      <c r="AD40" t="str">
        <f t="shared" si="3"/>
        <v>CLE</v>
      </c>
    </row>
    <row r="41" spans="2:30" x14ac:dyDescent="0.3">
      <c r="B41" s="152">
        <v>39</v>
      </c>
      <c r="C41" s="152" t="s">
        <v>409</v>
      </c>
      <c r="D41" s="152" t="s">
        <v>781</v>
      </c>
      <c r="E41" s="152">
        <v>11</v>
      </c>
      <c r="F41" s="152">
        <v>53</v>
      </c>
      <c r="G41" s="152">
        <v>221</v>
      </c>
      <c r="H41" s="152">
        <v>4.2</v>
      </c>
      <c r="I41" s="152">
        <v>129</v>
      </c>
      <c r="J41" s="152">
        <v>2.4</v>
      </c>
      <c r="K41" s="152">
        <v>92</v>
      </c>
      <c r="L41" s="152">
        <v>1.7</v>
      </c>
      <c r="M41" s="256">
        <v>2</v>
      </c>
      <c r="N41" s="256">
        <v>4</v>
      </c>
      <c r="O41" s="256">
        <v>-10</v>
      </c>
      <c r="P41" s="152">
        <v>7</v>
      </c>
      <c r="Q41" s="152">
        <v>2</v>
      </c>
      <c r="R41" s="152">
        <v>1</v>
      </c>
      <c r="S41" s="152">
        <v>0</v>
      </c>
      <c r="T41" s="152">
        <v>0</v>
      </c>
      <c r="U41" s="152">
        <v>0</v>
      </c>
      <c r="V41" s="152">
        <v>29</v>
      </c>
      <c r="W41" s="152">
        <v>26</v>
      </c>
      <c r="X41" s="152">
        <v>33</v>
      </c>
      <c r="Y41" s="152">
        <v>4</v>
      </c>
      <c r="Z41" s="152">
        <v>60</v>
      </c>
      <c r="AA41" t="str">
        <f t="shared" si="0"/>
        <v>CIN</v>
      </c>
      <c r="AB41" t="str">
        <f t="shared" si="1"/>
        <v>Samaje Perine</v>
      </c>
      <c r="AC41" s="244">
        <f t="shared" si="2"/>
        <v>20.09090909090909</v>
      </c>
      <c r="AD41" t="str">
        <f t="shared" si="3"/>
        <v>CIN</v>
      </c>
    </row>
    <row r="42" spans="2:30" x14ac:dyDescent="0.3">
      <c r="B42" s="152">
        <v>40</v>
      </c>
      <c r="C42" s="152" t="s">
        <v>582</v>
      </c>
      <c r="D42" s="152" t="s">
        <v>769</v>
      </c>
      <c r="E42" s="152">
        <v>9</v>
      </c>
      <c r="F42" s="152">
        <v>85</v>
      </c>
      <c r="G42" s="152">
        <v>392</v>
      </c>
      <c r="H42" s="152">
        <v>4.5999999999999996</v>
      </c>
      <c r="I42" s="152">
        <v>281</v>
      </c>
      <c r="J42" s="152">
        <v>3.3</v>
      </c>
      <c r="K42" s="152">
        <v>111</v>
      </c>
      <c r="L42" s="152">
        <v>1.3</v>
      </c>
      <c r="M42" s="256">
        <v>0</v>
      </c>
      <c r="N42" s="256">
        <v>14</v>
      </c>
      <c r="O42" s="256">
        <v>-31</v>
      </c>
      <c r="P42" s="152">
        <v>30</v>
      </c>
      <c r="Q42" s="152">
        <v>9</v>
      </c>
      <c r="R42" s="152">
        <v>5</v>
      </c>
      <c r="S42" s="152">
        <v>3</v>
      </c>
      <c r="T42" s="152">
        <v>1</v>
      </c>
      <c r="U42" s="152">
        <v>0</v>
      </c>
      <c r="V42" s="152">
        <v>40</v>
      </c>
      <c r="W42" s="152">
        <v>11</v>
      </c>
      <c r="X42" s="152">
        <v>16</v>
      </c>
      <c r="Y42" s="152">
        <v>3</v>
      </c>
      <c r="Z42" s="152">
        <v>3</v>
      </c>
      <c r="AA42" t="str">
        <f t="shared" si="0"/>
        <v>BAL</v>
      </c>
      <c r="AB42" t="str">
        <f t="shared" si="1"/>
        <v>Kenyan Drake</v>
      </c>
      <c r="AC42" s="244">
        <f t="shared" si="2"/>
        <v>43.555555555555557</v>
      </c>
      <c r="AD42" t="str">
        <f t="shared" si="3"/>
        <v>BAL</v>
      </c>
    </row>
    <row r="43" spans="2:30" x14ac:dyDescent="0.3">
      <c r="B43" s="152">
        <v>41</v>
      </c>
      <c r="C43" s="152" t="s">
        <v>703</v>
      </c>
      <c r="D43" s="152" t="s">
        <v>775</v>
      </c>
      <c r="E43" s="152">
        <v>8</v>
      </c>
      <c r="F43" s="152">
        <v>126</v>
      </c>
      <c r="G43" s="152">
        <v>467</v>
      </c>
      <c r="H43" s="152">
        <v>3.7</v>
      </c>
      <c r="I43" s="152">
        <v>260</v>
      </c>
      <c r="J43" s="152">
        <v>2.1</v>
      </c>
      <c r="K43" s="152">
        <v>207</v>
      </c>
      <c r="L43" s="152">
        <v>1.6</v>
      </c>
      <c r="M43" s="256">
        <v>4</v>
      </c>
      <c r="N43" s="256">
        <v>6</v>
      </c>
      <c r="O43" s="256">
        <v>-8</v>
      </c>
      <c r="P43" s="152">
        <v>1</v>
      </c>
      <c r="Q43" s="152">
        <v>8</v>
      </c>
      <c r="R43" s="152">
        <v>2</v>
      </c>
      <c r="S43" s="152">
        <v>0</v>
      </c>
      <c r="T43" s="152">
        <v>0</v>
      </c>
      <c r="U43" s="152">
        <v>0</v>
      </c>
      <c r="V43" s="152">
        <v>24</v>
      </c>
      <c r="W43" s="152">
        <v>6</v>
      </c>
      <c r="X43" s="152">
        <v>7</v>
      </c>
      <c r="Y43" s="152">
        <v>1</v>
      </c>
      <c r="Z43" s="152">
        <v>8</v>
      </c>
      <c r="AA43" t="str">
        <f t="shared" si="0"/>
        <v>WAS</v>
      </c>
      <c r="AB43" t="str">
        <f t="shared" si="1"/>
        <v>Brian Robinson Jr.</v>
      </c>
      <c r="AC43" s="244">
        <f t="shared" si="2"/>
        <v>58.375</v>
      </c>
      <c r="AD43" t="str">
        <f t="shared" si="3"/>
        <v>WAS</v>
      </c>
    </row>
    <row r="44" spans="2:30" x14ac:dyDescent="0.3">
      <c r="B44" s="152">
        <v>42</v>
      </c>
      <c r="C44" s="152" t="s">
        <v>626</v>
      </c>
      <c r="D44" s="152" t="s">
        <v>771</v>
      </c>
      <c r="E44" s="152">
        <v>8</v>
      </c>
      <c r="F44" s="152">
        <v>87</v>
      </c>
      <c r="G44" s="152">
        <v>358</v>
      </c>
      <c r="H44" s="152">
        <v>4.0999999999999996</v>
      </c>
      <c r="I44" s="152">
        <v>197</v>
      </c>
      <c r="J44" s="152">
        <v>2.2999999999999998</v>
      </c>
      <c r="K44" s="152">
        <v>161</v>
      </c>
      <c r="L44" s="152">
        <v>1.9</v>
      </c>
      <c r="M44" s="256">
        <v>4</v>
      </c>
      <c r="N44" s="256">
        <v>6</v>
      </c>
      <c r="O44" s="256">
        <v>-13</v>
      </c>
      <c r="P44" s="152">
        <v>2</v>
      </c>
      <c r="Q44" s="152">
        <v>7</v>
      </c>
      <c r="R44" s="152">
        <v>1</v>
      </c>
      <c r="S44" s="152">
        <v>1</v>
      </c>
      <c r="T44" s="152">
        <v>1</v>
      </c>
      <c r="U44" s="152">
        <v>1</v>
      </c>
      <c r="V44" s="152">
        <v>52</v>
      </c>
      <c r="W44" s="152">
        <v>13</v>
      </c>
      <c r="X44" s="152">
        <v>15</v>
      </c>
      <c r="Y44" s="152">
        <v>0</v>
      </c>
      <c r="Z44" s="152">
        <v>8</v>
      </c>
      <c r="AA44" t="str">
        <f t="shared" si="0"/>
        <v>DEN</v>
      </c>
      <c r="AB44" t="str">
        <f t="shared" si="1"/>
        <v>Latavius Murray</v>
      </c>
      <c r="AC44" s="244">
        <f t="shared" si="2"/>
        <v>44.75</v>
      </c>
      <c r="AD44" t="str">
        <f t="shared" si="3"/>
        <v>DEN</v>
      </c>
    </row>
    <row r="45" spans="2:30" x14ac:dyDescent="0.3">
      <c r="B45" s="152">
        <v>43</v>
      </c>
      <c r="C45" s="152" t="s">
        <v>441</v>
      </c>
      <c r="D45" s="152" t="s">
        <v>784</v>
      </c>
      <c r="E45" s="152">
        <v>9</v>
      </c>
      <c r="F45" s="152">
        <v>84</v>
      </c>
      <c r="G45" s="152">
        <v>383</v>
      </c>
      <c r="H45" s="152">
        <v>4.5999999999999996</v>
      </c>
      <c r="I45" s="152">
        <v>247</v>
      </c>
      <c r="J45" s="152">
        <v>2.9</v>
      </c>
      <c r="K45" s="152">
        <v>136</v>
      </c>
      <c r="L45" s="152">
        <v>1.6</v>
      </c>
      <c r="M45" s="256">
        <v>4</v>
      </c>
      <c r="N45" s="256">
        <v>5</v>
      </c>
      <c r="O45" s="256">
        <v>-9</v>
      </c>
      <c r="P45" s="152">
        <v>5</v>
      </c>
      <c r="Q45" s="152">
        <v>8</v>
      </c>
      <c r="R45" s="152">
        <v>2</v>
      </c>
      <c r="S45" s="152">
        <v>1</v>
      </c>
      <c r="T45" s="152">
        <v>0</v>
      </c>
      <c r="U45" s="152">
        <v>0</v>
      </c>
      <c r="V45" s="152">
        <v>30</v>
      </c>
      <c r="W45" s="152">
        <v>13</v>
      </c>
      <c r="X45" s="152">
        <v>16</v>
      </c>
      <c r="Y45" s="152">
        <v>5</v>
      </c>
      <c r="Z45" s="152">
        <v>24</v>
      </c>
      <c r="AA45" t="str">
        <f t="shared" si="0"/>
        <v>NE</v>
      </c>
      <c r="AB45" t="str">
        <f t="shared" si="1"/>
        <v>Damien Harris</v>
      </c>
      <c r="AC45" s="244">
        <f t="shared" si="2"/>
        <v>42.555555555555557</v>
      </c>
      <c r="AD45" t="str">
        <f t="shared" si="3"/>
        <v>NE</v>
      </c>
    </row>
    <row r="46" spans="2:30" x14ac:dyDescent="0.3">
      <c r="B46" s="152">
        <v>44</v>
      </c>
      <c r="C46" s="152" t="s">
        <v>379</v>
      </c>
      <c r="D46" s="152" t="s">
        <v>793</v>
      </c>
      <c r="E46" s="152">
        <v>10</v>
      </c>
      <c r="F46" s="152">
        <v>70</v>
      </c>
      <c r="G46" s="152">
        <v>299</v>
      </c>
      <c r="H46" s="152">
        <v>4.3</v>
      </c>
      <c r="I46" s="152">
        <v>150</v>
      </c>
      <c r="J46" s="152">
        <v>2.1</v>
      </c>
      <c r="K46" s="152">
        <v>149</v>
      </c>
      <c r="L46" s="152">
        <v>2.1</v>
      </c>
      <c r="M46" s="256">
        <v>7</v>
      </c>
      <c r="N46" s="256">
        <v>8</v>
      </c>
      <c r="O46" s="256">
        <v>-16</v>
      </c>
      <c r="P46" s="152">
        <v>11</v>
      </c>
      <c r="Q46" s="152">
        <v>5</v>
      </c>
      <c r="R46" s="152">
        <v>1</v>
      </c>
      <c r="S46" s="152">
        <v>1</v>
      </c>
      <c r="T46" s="152">
        <v>1</v>
      </c>
      <c r="U46" s="152">
        <v>0</v>
      </c>
      <c r="V46" s="152">
        <v>45</v>
      </c>
      <c r="W46" s="152">
        <v>24</v>
      </c>
      <c r="X46" s="152">
        <v>33</v>
      </c>
      <c r="Y46" s="152">
        <v>4</v>
      </c>
      <c r="Z46" s="152">
        <v>51</v>
      </c>
      <c r="AA46" t="str">
        <f t="shared" si="0"/>
        <v>HOU</v>
      </c>
      <c r="AB46" t="str">
        <f t="shared" si="1"/>
        <v>Eno Benjamin</v>
      </c>
      <c r="AC46" s="244">
        <f t="shared" si="2"/>
        <v>29.9</v>
      </c>
      <c r="AD46" t="str">
        <f t="shared" si="3"/>
        <v>HOU</v>
      </c>
    </row>
    <row r="47" spans="2:30" x14ac:dyDescent="0.3">
      <c r="B47" s="152">
        <v>45</v>
      </c>
      <c r="C47" s="152" t="s">
        <v>418</v>
      </c>
      <c r="D47" s="152" t="s">
        <v>792</v>
      </c>
      <c r="E47" s="152">
        <v>10</v>
      </c>
      <c r="F47" s="152">
        <v>90</v>
      </c>
      <c r="G47" s="152">
        <v>318</v>
      </c>
      <c r="H47" s="152">
        <v>3.5</v>
      </c>
      <c r="I47" s="152">
        <v>168</v>
      </c>
      <c r="J47" s="152">
        <v>1.9</v>
      </c>
      <c r="K47" s="152">
        <v>150</v>
      </c>
      <c r="L47" s="152">
        <v>1.7</v>
      </c>
      <c r="M47" s="256">
        <v>5</v>
      </c>
      <c r="N47" s="256">
        <v>9</v>
      </c>
      <c r="O47" s="256">
        <v>-18</v>
      </c>
      <c r="P47" s="152">
        <v>1</v>
      </c>
      <c r="Q47" s="152">
        <v>4</v>
      </c>
      <c r="R47" s="152">
        <v>0</v>
      </c>
      <c r="S47" s="152">
        <v>0</v>
      </c>
      <c r="T47" s="152">
        <v>0</v>
      </c>
      <c r="U47" s="152">
        <v>0</v>
      </c>
      <c r="V47" s="152">
        <v>17</v>
      </c>
      <c r="W47" s="152">
        <v>25</v>
      </c>
      <c r="X47" s="152">
        <v>32</v>
      </c>
      <c r="Y47" s="152">
        <v>2</v>
      </c>
      <c r="Z47" s="152">
        <v>19</v>
      </c>
      <c r="AA47" t="str">
        <f t="shared" si="0"/>
        <v>KC</v>
      </c>
      <c r="AB47" t="str">
        <f t="shared" si="1"/>
        <v>Melvin Gordon III</v>
      </c>
      <c r="AC47" s="244">
        <f t="shared" si="2"/>
        <v>31.8</v>
      </c>
      <c r="AD47" t="str">
        <f t="shared" si="3"/>
        <v>KC</v>
      </c>
    </row>
    <row r="48" spans="2:30" x14ac:dyDescent="0.3">
      <c r="B48" s="152">
        <v>46</v>
      </c>
      <c r="C48" s="152" t="s">
        <v>664</v>
      </c>
      <c r="D48" s="152" t="s">
        <v>792</v>
      </c>
      <c r="E48" s="152">
        <v>11</v>
      </c>
      <c r="F48" s="152">
        <v>97</v>
      </c>
      <c r="G48" s="152">
        <v>455</v>
      </c>
      <c r="H48" s="152">
        <v>4.7</v>
      </c>
      <c r="I48" s="152">
        <v>258</v>
      </c>
      <c r="J48" s="152">
        <v>2.7</v>
      </c>
      <c r="K48" s="152">
        <v>197</v>
      </c>
      <c r="L48" s="152">
        <v>2</v>
      </c>
      <c r="M48" s="256">
        <v>2</v>
      </c>
      <c r="N48" s="256">
        <v>4</v>
      </c>
      <c r="O48" s="256">
        <v>-7</v>
      </c>
      <c r="P48" s="152">
        <v>3</v>
      </c>
      <c r="Q48" s="152">
        <v>8</v>
      </c>
      <c r="R48" s="152">
        <v>2</v>
      </c>
      <c r="S48" s="152">
        <v>0</v>
      </c>
      <c r="T48" s="152">
        <v>0</v>
      </c>
      <c r="U48" s="152">
        <v>0</v>
      </c>
      <c r="V48" s="152">
        <v>28</v>
      </c>
      <c r="W48" s="152">
        <v>4</v>
      </c>
      <c r="X48" s="152">
        <v>4</v>
      </c>
      <c r="Y48" s="152">
        <v>0</v>
      </c>
      <c r="Z48" s="152">
        <v>3</v>
      </c>
      <c r="AA48" t="str">
        <f t="shared" si="0"/>
        <v>KC</v>
      </c>
      <c r="AB48" t="str">
        <f t="shared" si="1"/>
        <v>Isiah Pacheco</v>
      </c>
      <c r="AC48" s="244">
        <f t="shared" si="2"/>
        <v>41.363636363636367</v>
      </c>
      <c r="AD48" t="str">
        <f t="shared" si="3"/>
        <v>KC</v>
      </c>
    </row>
    <row r="49" spans="2:30" x14ac:dyDescent="0.3">
      <c r="B49" s="152">
        <v>47</v>
      </c>
      <c r="C49" s="152" t="s">
        <v>390</v>
      </c>
      <c r="D49" s="152" t="s">
        <v>788</v>
      </c>
      <c r="E49" s="152">
        <v>10</v>
      </c>
      <c r="F49" s="152">
        <v>70</v>
      </c>
      <c r="G49" s="152">
        <v>283</v>
      </c>
      <c r="H49" s="152">
        <v>4</v>
      </c>
      <c r="I49" s="152">
        <v>183</v>
      </c>
      <c r="J49" s="152">
        <v>2.6</v>
      </c>
      <c r="K49" s="152">
        <v>100</v>
      </c>
      <c r="L49" s="152">
        <v>1.4</v>
      </c>
      <c r="M49" s="256">
        <v>2</v>
      </c>
      <c r="N49" s="256">
        <v>1</v>
      </c>
      <c r="O49" s="152">
        <v>-1</v>
      </c>
      <c r="P49" s="152">
        <v>8</v>
      </c>
      <c r="Q49" s="152">
        <v>5</v>
      </c>
      <c r="R49" s="152">
        <v>1</v>
      </c>
      <c r="S49" s="152">
        <v>0</v>
      </c>
      <c r="T49" s="152">
        <v>0</v>
      </c>
      <c r="U49" s="152">
        <v>0</v>
      </c>
      <c r="V49" s="152">
        <v>23</v>
      </c>
      <c r="W49" s="152">
        <v>17</v>
      </c>
      <c r="X49" s="152">
        <v>22</v>
      </c>
      <c r="Y49" s="152">
        <v>2</v>
      </c>
      <c r="Z49" s="152">
        <v>21</v>
      </c>
      <c r="AA49" t="str">
        <f t="shared" si="0"/>
        <v>JAC</v>
      </c>
      <c r="AB49" t="str">
        <f t="shared" si="1"/>
        <v>Darrell Henderson Jr.</v>
      </c>
      <c r="AC49" s="244">
        <f t="shared" si="2"/>
        <v>28.3</v>
      </c>
      <c r="AD49" t="str">
        <f t="shared" si="3"/>
        <v>JAC</v>
      </c>
    </row>
    <row r="50" spans="2:30" x14ac:dyDescent="0.3">
      <c r="B50" s="152">
        <v>48</v>
      </c>
      <c r="C50" s="152" t="s">
        <v>406</v>
      </c>
      <c r="D50" s="152" t="s">
        <v>776</v>
      </c>
      <c r="E50" s="152">
        <v>10</v>
      </c>
      <c r="F50" s="152">
        <v>21</v>
      </c>
      <c r="G50" s="152">
        <v>143</v>
      </c>
      <c r="H50" s="152">
        <v>6.8</v>
      </c>
      <c r="I50" s="152">
        <v>108</v>
      </c>
      <c r="J50" s="152">
        <v>5.0999999999999996</v>
      </c>
      <c r="K50" s="152">
        <v>35</v>
      </c>
      <c r="L50" s="152">
        <v>1.7</v>
      </c>
      <c r="M50" s="256">
        <v>0</v>
      </c>
      <c r="N50" s="256">
        <v>0</v>
      </c>
      <c r="O50" s="152">
        <v>0</v>
      </c>
      <c r="P50" s="152">
        <v>0</v>
      </c>
      <c r="Q50" s="152">
        <v>5</v>
      </c>
      <c r="R50" s="152">
        <v>2</v>
      </c>
      <c r="S50" s="152">
        <v>1</v>
      </c>
      <c r="T50" s="152">
        <v>0</v>
      </c>
      <c r="U50" s="152">
        <v>0</v>
      </c>
      <c r="V50" s="152">
        <v>30</v>
      </c>
      <c r="W50" s="152">
        <v>19</v>
      </c>
      <c r="X50" s="152">
        <v>24</v>
      </c>
      <c r="Y50" s="152">
        <v>6</v>
      </c>
      <c r="Z50" s="152">
        <v>19</v>
      </c>
      <c r="AA50" t="str">
        <f t="shared" si="0"/>
        <v>TEN</v>
      </c>
      <c r="AB50" t="str">
        <f t="shared" si="1"/>
        <v>Dontrell Hilliard</v>
      </c>
      <c r="AC50" s="244">
        <f t="shared" si="2"/>
        <v>14.3</v>
      </c>
      <c r="AD50" t="str">
        <f t="shared" si="3"/>
        <v>TEN</v>
      </c>
    </row>
    <row r="51" spans="2:30" x14ac:dyDescent="0.3">
      <c r="B51" s="152">
        <v>49</v>
      </c>
      <c r="C51" s="152" t="s">
        <v>416</v>
      </c>
      <c r="D51" s="152" t="s">
        <v>794</v>
      </c>
      <c r="E51" s="152">
        <v>11</v>
      </c>
      <c r="F51" s="152">
        <v>74</v>
      </c>
      <c r="G51" s="152">
        <v>286</v>
      </c>
      <c r="H51" s="152">
        <v>3.9</v>
      </c>
      <c r="I51" s="152">
        <v>184</v>
      </c>
      <c r="J51" s="152">
        <v>2.5</v>
      </c>
      <c r="K51" s="152">
        <v>102</v>
      </c>
      <c r="L51" s="152">
        <v>1.4</v>
      </c>
      <c r="M51" s="256">
        <v>3</v>
      </c>
      <c r="N51" s="256">
        <v>7</v>
      </c>
      <c r="O51" s="152">
        <v>-18</v>
      </c>
      <c r="P51" s="152">
        <v>1</v>
      </c>
      <c r="Q51" s="152">
        <v>7</v>
      </c>
      <c r="R51" s="152">
        <v>2</v>
      </c>
      <c r="S51" s="152">
        <v>1</v>
      </c>
      <c r="T51" s="152">
        <v>0</v>
      </c>
      <c r="U51" s="152">
        <v>0</v>
      </c>
      <c r="V51" s="152">
        <v>35</v>
      </c>
      <c r="W51" s="152">
        <v>29</v>
      </c>
      <c r="X51" s="152">
        <v>34</v>
      </c>
      <c r="Y51" s="152">
        <v>5</v>
      </c>
      <c r="Z51" s="152">
        <v>36</v>
      </c>
      <c r="AA51" t="str">
        <f t="shared" si="0"/>
        <v>TB</v>
      </c>
      <c r="AB51" t="str">
        <f t="shared" si="1"/>
        <v>Rachaad White</v>
      </c>
      <c r="AC51" s="244">
        <f t="shared" si="2"/>
        <v>26</v>
      </c>
      <c r="AD51" t="str">
        <f t="shared" si="3"/>
        <v>TB</v>
      </c>
    </row>
    <row r="52" spans="2:30" x14ac:dyDescent="0.3">
      <c r="B52" s="152">
        <v>50</v>
      </c>
      <c r="C52" s="152" t="s">
        <v>518</v>
      </c>
      <c r="D52" s="152" t="s">
        <v>767</v>
      </c>
      <c r="E52" s="152">
        <v>5</v>
      </c>
      <c r="F52" s="152">
        <v>57</v>
      </c>
      <c r="G52" s="152">
        <v>346</v>
      </c>
      <c r="H52" s="152">
        <v>6.1</v>
      </c>
      <c r="I52" s="152">
        <v>169</v>
      </c>
      <c r="J52" s="152">
        <v>3</v>
      </c>
      <c r="K52" s="152">
        <v>177</v>
      </c>
      <c r="L52" s="152">
        <v>3.1</v>
      </c>
      <c r="M52" s="256">
        <v>2</v>
      </c>
      <c r="N52" s="256">
        <v>4</v>
      </c>
      <c r="O52" s="152">
        <v>-7</v>
      </c>
      <c r="P52" s="152">
        <v>41</v>
      </c>
      <c r="Q52" s="152">
        <v>10</v>
      </c>
      <c r="R52" s="152">
        <v>5</v>
      </c>
      <c r="S52" s="152">
        <v>3</v>
      </c>
      <c r="T52" s="152">
        <v>1</v>
      </c>
      <c r="U52" s="152">
        <v>0</v>
      </c>
      <c r="V52" s="152">
        <v>41</v>
      </c>
      <c r="W52" s="152">
        <v>4</v>
      </c>
      <c r="X52" s="152">
        <v>5</v>
      </c>
      <c r="Y52" s="152">
        <v>1</v>
      </c>
      <c r="Z52" s="152">
        <v>7</v>
      </c>
      <c r="AA52" t="str">
        <f t="shared" si="0"/>
        <v>SEA</v>
      </c>
      <c r="AB52" t="str">
        <f t="shared" si="1"/>
        <v>Rashaad Penny</v>
      </c>
      <c r="AC52" s="244">
        <f t="shared" si="2"/>
        <v>69.2</v>
      </c>
      <c r="AD52" t="str">
        <f t="shared" si="3"/>
        <v>SEA</v>
      </c>
    </row>
    <row r="53" spans="2:30" x14ac:dyDescent="0.3">
      <c r="B53" s="152">
        <v>51</v>
      </c>
      <c r="C53" s="152" t="s">
        <v>463</v>
      </c>
      <c r="D53" s="152" t="s">
        <v>765</v>
      </c>
      <c r="E53" s="152">
        <v>11</v>
      </c>
      <c r="F53" s="152">
        <v>38</v>
      </c>
      <c r="G53" s="152">
        <v>168</v>
      </c>
      <c r="H53" s="152">
        <v>4.4000000000000004</v>
      </c>
      <c r="I53" s="152">
        <v>108</v>
      </c>
      <c r="J53" s="152">
        <v>2.8</v>
      </c>
      <c r="K53" s="152">
        <v>60</v>
      </c>
      <c r="L53" s="152">
        <v>1.6</v>
      </c>
      <c r="M53" s="256">
        <v>2</v>
      </c>
      <c r="N53" s="256">
        <v>0</v>
      </c>
      <c r="O53" s="152">
        <v>0</v>
      </c>
      <c r="P53" s="152">
        <v>10</v>
      </c>
      <c r="Q53" s="152">
        <v>3</v>
      </c>
      <c r="R53" s="152">
        <v>0</v>
      </c>
      <c r="S53" s="152">
        <v>0</v>
      </c>
      <c r="T53" s="152">
        <v>0</v>
      </c>
      <c r="U53" s="152">
        <v>0</v>
      </c>
      <c r="V53" s="152">
        <v>11</v>
      </c>
      <c r="W53" s="152">
        <v>10</v>
      </c>
      <c r="X53" s="152">
        <v>15</v>
      </c>
      <c r="Y53" s="152">
        <v>3</v>
      </c>
      <c r="Z53" s="152">
        <v>16</v>
      </c>
      <c r="AA53" t="str">
        <f t="shared" si="0"/>
        <v>PHI</v>
      </c>
      <c r="AB53" t="str">
        <f t="shared" si="1"/>
        <v>Kenneth Gainwell</v>
      </c>
      <c r="AC53" s="244">
        <f t="shared" si="2"/>
        <v>15.272727272727273</v>
      </c>
      <c r="AD53" t="str">
        <f t="shared" si="3"/>
        <v>PHI</v>
      </c>
    </row>
    <row r="54" spans="2:30" x14ac:dyDescent="0.3">
      <c r="B54" s="152">
        <v>52</v>
      </c>
      <c r="C54" s="152" t="s">
        <v>438</v>
      </c>
      <c r="D54" s="152" t="s">
        <v>792</v>
      </c>
      <c r="E54" s="152">
        <v>11</v>
      </c>
      <c r="F54" s="152">
        <v>39</v>
      </c>
      <c r="G54" s="152">
        <v>149</v>
      </c>
      <c r="H54" s="152">
        <v>3.8</v>
      </c>
      <c r="I54" s="152">
        <v>82</v>
      </c>
      <c r="J54" s="152">
        <v>2.1</v>
      </c>
      <c r="K54" s="152">
        <v>67</v>
      </c>
      <c r="L54" s="152">
        <v>1.7</v>
      </c>
      <c r="M54" s="256">
        <v>3</v>
      </c>
      <c r="N54" s="256">
        <v>4</v>
      </c>
      <c r="O54" s="152">
        <v>-6</v>
      </c>
      <c r="P54" s="152">
        <v>0</v>
      </c>
      <c r="Q54" s="152">
        <v>2</v>
      </c>
      <c r="R54" s="152">
        <v>1</v>
      </c>
      <c r="S54" s="152">
        <v>1</v>
      </c>
      <c r="T54" s="152">
        <v>0</v>
      </c>
      <c r="U54" s="152">
        <v>0</v>
      </c>
      <c r="V54" s="152">
        <v>30</v>
      </c>
      <c r="W54" s="152">
        <v>29</v>
      </c>
      <c r="X54" s="152">
        <v>40</v>
      </c>
      <c r="Y54" s="152">
        <v>8</v>
      </c>
      <c r="Z54" s="152">
        <v>47</v>
      </c>
      <c r="AA54" t="str">
        <f t="shared" si="0"/>
        <v>KC</v>
      </c>
      <c r="AB54" t="str">
        <f t="shared" si="1"/>
        <v>Jerick McKinnon</v>
      </c>
      <c r="AC54" s="244">
        <f t="shared" si="2"/>
        <v>13.545454545454545</v>
      </c>
      <c r="AD54" t="str">
        <f t="shared" si="3"/>
        <v>KC</v>
      </c>
    </row>
    <row r="55" spans="2:30" x14ac:dyDescent="0.3">
      <c r="B55" s="152">
        <v>53</v>
      </c>
      <c r="C55" s="152" t="s">
        <v>434</v>
      </c>
      <c r="D55" s="152" t="s">
        <v>782</v>
      </c>
      <c r="E55" s="152">
        <v>11</v>
      </c>
      <c r="F55" s="152">
        <v>45</v>
      </c>
      <c r="G55" s="152">
        <v>160</v>
      </c>
      <c r="H55" s="152">
        <v>3.6</v>
      </c>
      <c r="I55" s="152">
        <v>92</v>
      </c>
      <c r="J55" s="152">
        <v>2</v>
      </c>
      <c r="K55" s="152">
        <v>68</v>
      </c>
      <c r="L55" s="152">
        <v>1.5</v>
      </c>
      <c r="M55" s="256">
        <v>6</v>
      </c>
      <c r="N55" s="256">
        <v>8</v>
      </c>
      <c r="O55" s="152">
        <v>-18</v>
      </c>
      <c r="P55" s="152">
        <v>7</v>
      </c>
      <c r="Q55" s="152">
        <v>3</v>
      </c>
      <c r="R55" s="152">
        <v>0</v>
      </c>
      <c r="S55" s="152">
        <v>0</v>
      </c>
      <c r="T55" s="152">
        <v>0</v>
      </c>
      <c r="U55" s="152">
        <v>0</v>
      </c>
      <c r="V55" s="152">
        <v>15</v>
      </c>
      <c r="W55" s="152">
        <v>11</v>
      </c>
      <c r="X55" s="152">
        <v>14</v>
      </c>
      <c r="Y55" s="152">
        <v>5</v>
      </c>
      <c r="Z55" s="152">
        <v>15</v>
      </c>
      <c r="AA55" t="str">
        <f t="shared" si="0"/>
        <v>MIN</v>
      </c>
      <c r="AB55" t="str">
        <f t="shared" si="1"/>
        <v>Alexander Mattison</v>
      </c>
      <c r="AC55" s="244">
        <f t="shared" si="2"/>
        <v>14.545454545454545</v>
      </c>
      <c r="AD55" t="str">
        <f t="shared" si="3"/>
        <v>MIN</v>
      </c>
    </row>
    <row r="56" spans="2:30" x14ac:dyDescent="0.3">
      <c r="B56" s="152">
        <v>54</v>
      </c>
      <c r="C56" s="152" t="s">
        <v>410</v>
      </c>
      <c r="D56" s="152" t="s">
        <v>771</v>
      </c>
      <c r="E56" s="152">
        <v>10</v>
      </c>
      <c r="F56" s="152">
        <v>46</v>
      </c>
      <c r="G56" s="152">
        <v>135</v>
      </c>
      <c r="H56" s="152">
        <v>2.9</v>
      </c>
      <c r="I56" s="152">
        <v>90</v>
      </c>
      <c r="J56" s="152">
        <v>2</v>
      </c>
      <c r="K56" s="152">
        <v>45</v>
      </c>
      <c r="L56" s="152">
        <v>1</v>
      </c>
      <c r="M56" s="256">
        <v>0</v>
      </c>
      <c r="N56" s="256">
        <v>6</v>
      </c>
      <c r="O56" s="152">
        <v>-15</v>
      </c>
      <c r="P56" s="152">
        <v>3</v>
      </c>
      <c r="Q56" s="152">
        <v>2</v>
      </c>
      <c r="R56" s="152">
        <v>1</v>
      </c>
      <c r="S56" s="152">
        <v>0</v>
      </c>
      <c r="T56" s="152">
        <v>0</v>
      </c>
      <c r="U56" s="152">
        <v>0</v>
      </c>
      <c r="V56" s="152">
        <v>28</v>
      </c>
      <c r="W56" s="152">
        <v>11</v>
      </c>
      <c r="X56" s="152">
        <v>19</v>
      </c>
      <c r="Y56" s="152">
        <v>4</v>
      </c>
      <c r="Z56" s="152">
        <v>17</v>
      </c>
      <c r="AA56" t="str">
        <f t="shared" si="0"/>
        <v>DEN</v>
      </c>
      <c r="AB56" t="str">
        <f t="shared" si="1"/>
        <v>Chase Edmonds</v>
      </c>
      <c r="AC56" s="244">
        <f t="shared" si="2"/>
        <v>13.5</v>
      </c>
      <c r="AD56" t="str">
        <f t="shared" si="3"/>
        <v>DEN</v>
      </c>
    </row>
    <row r="57" spans="2:30" x14ac:dyDescent="0.3">
      <c r="B57" s="152">
        <v>55</v>
      </c>
      <c r="C57" s="152" t="s">
        <v>677</v>
      </c>
      <c r="D57" s="152" t="s">
        <v>764</v>
      </c>
      <c r="E57" s="152">
        <v>10</v>
      </c>
      <c r="F57" s="152">
        <v>71</v>
      </c>
      <c r="G57" s="152">
        <v>347</v>
      </c>
      <c r="H57" s="152">
        <v>4.9000000000000004</v>
      </c>
      <c r="I57" s="152">
        <v>207</v>
      </c>
      <c r="J57" s="152">
        <v>2.9</v>
      </c>
      <c r="K57" s="152">
        <v>140</v>
      </c>
      <c r="L57" s="152">
        <v>2</v>
      </c>
      <c r="M57" s="256">
        <v>0</v>
      </c>
      <c r="N57" s="256">
        <v>5</v>
      </c>
      <c r="O57" s="152">
        <v>-5</v>
      </c>
      <c r="P57" s="152">
        <v>5</v>
      </c>
      <c r="Q57" s="152">
        <v>8</v>
      </c>
      <c r="R57" s="152">
        <v>2</v>
      </c>
      <c r="S57" s="152">
        <v>1</v>
      </c>
      <c r="T57" s="152">
        <v>0</v>
      </c>
      <c r="U57" s="152">
        <v>0</v>
      </c>
      <c r="V57" s="152">
        <v>30</v>
      </c>
      <c r="W57" s="152">
        <v>2</v>
      </c>
      <c r="X57" s="152">
        <v>2</v>
      </c>
      <c r="Y57" s="152">
        <v>0</v>
      </c>
      <c r="Z57" s="152">
        <v>1</v>
      </c>
      <c r="AA57" t="str">
        <f t="shared" si="0"/>
        <v>ATL</v>
      </c>
      <c r="AB57" t="str">
        <f t="shared" si="1"/>
        <v>Caleb Huntley</v>
      </c>
      <c r="AC57" s="244">
        <f t="shared" si="2"/>
        <v>34.700000000000003</v>
      </c>
      <c r="AD57" t="str">
        <f t="shared" si="3"/>
        <v>ATL</v>
      </c>
    </row>
    <row r="58" spans="2:30" x14ac:dyDescent="0.3">
      <c r="B58" s="152">
        <v>56</v>
      </c>
      <c r="C58" s="152" t="s">
        <v>474</v>
      </c>
      <c r="D58" s="152" t="s">
        <v>770</v>
      </c>
      <c r="E58" s="152">
        <v>11</v>
      </c>
      <c r="F58" s="152">
        <v>46</v>
      </c>
      <c r="G58" s="152">
        <v>259</v>
      </c>
      <c r="H58" s="152">
        <v>5.6</v>
      </c>
      <c r="I58" s="152">
        <v>145</v>
      </c>
      <c r="J58" s="152">
        <v>3.2</v>
      </c>
      <c r="K58" s="152">
        <v>114</v>
      </c>
      <c r="L58" s="152">
        <v>2.5</v>
      </c>
      <c r="M58" s="256">
        <v>0</v>
      </c>
      <c r="N58" s="256">
        <v>4</v>
      </c>
      <c r="O58" s="152">
        <v>-5</v>
      </c>
      <c r="P58" s="152">
        <v>24</v>
      </c>
      <c r="Q58" s="152">
        <v>6</v>
      </c>
      <c r="R58" s="152">
        <v>3</v>
      </c>
      <c r="S58" s="152">
        <v>1</v>
      </c>
      <c r="T58" s="152">
        <v>0</v>
      </c>
      <c r="U58" s="152">
        <v>0</v>
      </c>
      <c r="V58" s="152">
        <v>33</v>
      </c>
      <c r="W58" s="152">
        <v>9</v>
      </c>
      <c r="X58" s="152">
        <v>18</v>
      </c>
      <c r="Y58" s="152">
        <v>4</v>
      </c>
      <c r="Z58" s="152">
        <v>6</v>
      </c>
      <c r="AA58" t="str">
        <f t="shared" si="0"/>
        <v>BUF</v>
      </c>
      <c r="AB58" t="str">
        <f t="shared" si="1"/>
        <v>James Cook</v>
      </c>
      <c r="AC58" s="244">
        <f t="shared" si="2"/>
        <v>23.545454545454547</v>
      </c>
      <c r="AD58" t="str">
        <f t="shared" si="3"/>
        <v>BUF</v>
      </c>
    </row>
    <row r="59" spans="2:30" x14ac:dyDescent="0.3">
      <c r="B59" s="152">
        <v>57</v>
      </c>
      <c r="C59" s="152" t="s">
        <v>959</v>
      </c>
      <c r="D59" s="152" t="s">
        <v>769</v>
      </c>
      <c r="E59" s="152">
        <v>3</v>
      </c>
      <c r="F59" s="152">
        <v>43</v>
      </c>
      <c r="G59" s="152">
        <v>183</v>
      </c>
      <c r="H59" s="152">
        <v>4.3</v>
      </c>
      <c r="I59" s="152">
        <v>81</v>
      </c>
      <c r="J59" s="152">
        <v>1.9</v>
      </c>
      <c r="K59" s="152">
        <v>102</v>
      </c>
      <c r="L59" s="152">
        <v>2.4</v>
      </c>
      <c r="M59" s="256">
        <v>5</v>
      </c>
      <c r="N59" s="256">
        <v>4</v>
      </c>
      <c r="O59" s="152">
        <v>-4</v>
      </c>
      <c r="P59" s="152">
        <v>7</v>
      </c>
      <c r="Q59" s="152">
        <v>5</v>
      </c>
      <c r="R59" s="152">
        <v>1</v>
      </c>
      <c r="S59" s="152">
        <v>0</v>
      </c>
      <c r="T59" s="152">
        <v>0</v>
      </c>
      <c r="U59" s="152">
        <v>0</v>
      </c>
      <c r="V59" s="152">
        <v>22</v>
      </c>
      <c r="W59" s="152">
        <v>0</v>
      </c>
      <c r="X59" s="152">
        <v>2</v>
      </c>
      <c r="Y59" s="152">
        <v>0</v>
      </c>
      <c r="Z59" s="152">
        <v>0</v>
      </c>
      <c r="AA59" t="str">
        <f t="shared" si="0"/>
        <v>BAL</v>
      </c>
      <c r="AB59" t="str">
        <f t="shared" si="1"/>
        <v>Gus Edwards</v>
      </c>
      <c r="AC59" s="244">
        <f t="shared" si="2"/>
        <v>61</v>
      </c>
      <c r="AD59" t="str">
        <f t="shared" si="3"/>
        <v>BAL</v>
      </c>
    </row>
    <row r="60" spans="2:30" x14ac:dyDescent="0.3">
      <c r="B60" s="152">
        <v>58</v>
      </c>
      <c r="C60" s="152" t="s">
        <v>506</v>
      </c>
      <c r="D60" s="152" t="s">
        <v>787</v>
      </c>
      <c r="E60" s="152">
        <v>9</v>
      </c>
      <c r="F60" s="152">
        <v>84</v>
      </c>
      <c r="G60" s="152">
        <v>274</v>
      </c>
      <c r="H60" s="152">
        <v>3.3</v>
      </c>
      <c r="I60" s="152">
        <v>116</v>
      </c>
      <c r="J60" s="152">
        <v>1.4</v>
      </c>
      <c r="K60" s="152">
        <v>158</v>
      </c>
      <c r="L60" s="152">
        <v>1.9</v>
      </c>
      <c r="M60" s="256">
        <v>3</v>
      </c>
      <c r="N60" s="256">
        <v>13</v>
      </c>
      <c r="O60" s="152">
        <v>-32</v>
      </c>
      <c r="P60" s="152">
        <v>14</v>
      </c>
      <c r="Q60" s="152">
        <v>7</v>
      </c>
      <c r="R60" s="152">
        <v>0</v>
      </c>
      <c r="S60" s="152">
        <v>0</v>
      </c>
      <c r="T60" s="152">
        <v>0</v>
      </c>
      <c r="U60" s="152">
        <v>0</v>
      </c>
      <c r="V60" s="152">
        <v>15</v>
      </c>
      <c r="W60" s="152">
        <v>2</v>
      </c>
      <c r="X60" s="152">
        <v>6</v>
      </c>
      <c r="Y60" s="152">
        <v>1</v>
      </c>
      <c r="Z60" s="152">
        <v>4</v>
      </c>
      <c r="AA60" t="str">
        <f t="shared" si="0"/>
        <v>LAR</v>
      </c>
      <c r="AB60" t="str">
        <f t="shared" si="1"/>
        <v>Cam Akers</v>
      </c>
      <c r="AC60" s="244">
        <f t="shared" si="2"/>
        <v>30.444444444444443</v>
      </c>
      <c r="AD60" t="str">
        <f t="shared" si="3"/>
        <v>LAR</v>
      </c>
    </row>
    <row r="61" spans="2:30" x14ac:dyDescent="0.3">
      <c r="B61" s="152">
        <v>59</v>
      </c>
      <c r="C61" s="152" t="s">
        <v>450</v>
      </c>
      <c r="D61" s="152" t="s">
        <v>774</v>
      </c>
      <c r="E61" s="152">
        <v>10</v>
      </c>
      <c r="F61" s="152">
        <v>38</v>
      </c>
      <c r="G61" s="152">
        <v>190</v>
      </c>
      <c r="H61" s="152">
        <v>5</v>
      </c>
      <c r="I61" s="152">
        <v>123</v>
      </c>
      <c r="J61" s="152">
        <v>3.2</v>
      </c>
      <c r="K61" s="152">
        <v>67</v>
      </c>
      <c r="L61" s="152">
        <v>1.8</v>
      </c>
      <c r="M61" s="256">
        <v>2</v>
      </c>
      <c r="N61" s="256">
        <v>0</v>
      </c>
      <c r="O61" s="152">
        <v>0</v>
      </c>
      <c r="P61" s="152">
        <v>0</v>
      </c>
      <c r="Q61" s="152">
        <v>8</v>
      </c>
      <c r="R61" s="152">
        <v>1</v>
      </c>
      <c r="S61" s="152">
        <v>0</v>
      </c>
      <c r="T61" s="152">
        <v>0</v>
      </c>
      <c r="U61" s="152">
        <v>0</v>
      </c>
      <c r="V61" s="152">
        <v>21</v>
      </c>
      <c r="W61" s="152">
        <v>16</v>
      </c>
      <c r="X61" s="152">
        <v>18</v>
      </c>
      <c r="Y61" s="152">
        <v>1</v>
      </c>
      <c r="Z61" s="152">
        <v>49</v>
      </c>
      <c r="AA61" t="str">
        <f t="shared" si="0"/>
        <v>PIT</v>
      </c>
      <c r="AB61" t="str">
        <f t="shared" si="1"/>
        <v>Jaylen Warren</v>
      </c>
      <c r="AC61" s="244">
        <f t="shared" si="2"/>
        <v>19</v>
      </c>
      <c r="AD61" t="str">
        <f t="shared" si="3"/>
        <v>PIT</v>
      </c>
    </row>
    <row r="62" spans="2:30" x14ac:dyDescent="0.3">
      <c r="B62" s="152">
        <v>60</v>
      </c>
      <c r="C62" s="152" t="s">
        <v>573</v>
      </c>
      <c r="D62" s="152" t="s">
        <v>788</v>
      </c>
      <c r="E62" s="152">
        <v>9</v>
      </c>
      <c r="F62" s="152">
        <v>25</v>
      </c>
      <c r="G62" s="152">
        <v>120</v>
      </c>
      <c r="H62" s="152">
        <v>4.8</v>
      </c>
      <c r="I62" s="152">
        <v>81</v>
      </c>
      <c r="J62" s="152">
        <v>3.2</v>
      </c>
      <c r="K62" s="152">
        <v>39</v>
      </c>
      <c r="L62" s="152">
        <v>1.6</v>
      </c>
      <c r="M62" s="256">
        <v>5</v>
      </c>
      <c r="N62" s="256">
        <v>5</v>
      </c>
      <c r="O62" s="152">
        <v>-12</v>
      </c>
      <c r="P62" s="152">
        <v>61</v>
      </c>
      <c r="Q62" s="152">
        <v>3</v>
      </c>
      <c r="R62" s="152">
        <v>1</v>
      </c>
      <c r="S62" s="152">
        <v>1</v>
      </c>
      <c r="T62" s="152">
        <v>1</v>
      </c>
      <c r="U62" s="152">
        <v>1</v>
      </c>
      <c r="V62" s="152">
        <v>61</v>
      </c>
      <c r="W62" s="152">
        <v>13</v>
      </c>
      <c r="X62" s="152">
        <v>16</v>
      </c>
      <c r="Y62" s="152">
        <v>1</v>
      </c>
      <c r="Z62" s="152">
        <v>24</v>
      </c>
      <c r="AA62" t="str">
        <f t="shared" si="0"/>
        <v>JAC</v>
      </c>
      <c r="AB62" t="str">
        <f t="shared" si="1"/>
        <v>JaMycal Hasty</v>
      </c>
      <c r="AC62" s="244">
        <f t="shared" si="2"/>
        <v>13.333333333333334</v>
      </c>
      <c r="AD62" t="str">
        <f t="shared" si="3"/>
        <v>JAC</v>
      </c>
    </row>
    <row r="63" spans="2:30" x14ac:dyDescent="0.3">
      <c r="B63" s="152">
        <v>61</v>
      </c>
      <c r="C63" s="152" t="s">
        <v>548</v>
      </c>
      <c r="D63" s="152" t="s">
        <v>789</v>
      </c>
      <c r="E63" s="152">
        <v>7</v>
      </c>
      <c r="F63" s="152">
        <v>42</v>
      </c>
      <c r="G63" s="152">
        <v>130</v>
      </c>
      <c r="H63" s="152">
        <v>3.1</v>
      </c>
      <c r="I63" s="152">
        <v>80</v>
      </c>
      <c r="J63" s="152">
        <v>1.9</v>
      </c>
      <c r="K63" s="152">
        <v>50</v>
      </c>
      <c r="L63" s="152">
        <v>1.2</v>
      </c>
      <c r="M63" s="256">
        <v>1</v>
      </c>
      <c r="N63" s="256">
        <v>5</v>
      </c>
      <c r="O63" s="152">
        <v>-11</v>
      </c>
      <c r="P63" s="152">
        <v>3</v>
      </c>
      <c r="Q63" s="152">
        <v>4</v>
      </c>
      <c r="R63" s="152">
        <v>0</v>
      </c>
      <c r="S63" s="152">
        <v>0</v>
      </c>
      <c r="T63" s="152">
        <v>0</v>
      </c>
      <c r="U63" s="152">
        <v>0</v>
      </c>
      <c r="V63" s="152">
        <v>17</v>
      </c>
      <c r="W63" s="152">
        <v>20</v>
      </c>
      <c r="X63" s="152">
        <v>21</v>
      </c>
      <c r="Y63" s="152">
        <v>2</v>
      </c>
      <c r="Z63" s="152">
        <v>58</v>
      </c>
      <c r="AA63" t="str">
        <f t="shared" si="0"/>
        <v>IND</v>
      </c>
      <c r="AB63" t="str">
        <f t="shared" si="1"/>
        <v>Deon Jackson</v>
      </c>
      <c r="AC63" s="244">
        <f t="shared" si="2"/>
        <v>18.571428571428573</v>
      </c>
      <c r="AD63" t="str">
        <f t="shared" si="3"/>
        <v>IND</v>
      </c>
    </row>
    <row r="64" spans="2:30" x14ac:dyDescent="0.3">
      <c r="B64" s="152">
        <v>62</v>
      </c>
      <c r="C64" s="152" t="s">
        <v>333</v>
      </c>
      <c r="D64" s="152" t="s">
        <v>793</v>
      </c>
      <c r="E64" s="152">
        <v>10</v>
      </c>
      <c r="F64" s="152">
        <v>24</v>
      </c>
      <c r="G64" s="152">
        <v>83</v>
      </c>
      <c r="H64" s="152">
        <v>3.5</v>
      </c>
      <c r="I64" s="152">
        <v>52</v>
      </c>
      <c r="J64" s="152">
        <v>2.2000000000000002</v>
      </c>
      <c r="K64" s="152">
        <v>31</v>
      </c>
      <c r="L64" s="152">
        <v>1.3</v>
      </c>
      <c r="M64" s="256">
        <v>2</v>
      </c>
      <c r="N64" s="256">
        <v>2</v>
      </c>
      <c r="O64" s="152">
        <v>-5</v>
      </c>
      <c r="P64" s="152">
        <v>0</v>
      </c>
      <c r="Q64" s="152">
        <v>0</v>
      </c>
      <c r="R64" s="152">
        <v>0</v>
      </c>
      <c r="S64" s="152">
        <v>0</v>
      </c>
      <c r="T64" s="152">
        <v>0</v>
      </c>
      <c r="U64" s="152">
        <v>0</v>
      </c>
      <c r="V64" s="152">
        <v>9</v>
      </c>
      <c r="W64" s="152">
        <v>28</v>
      </c>
      <c r="X64" s="152">
        <v>37</v>
      </c>
      <c r="Y64" s="152">
        <v>5</v>
      </c>
      <c r="Z64" s="152">
        <v>11</v>
      </c>
      <c r="AA64" t="str">
        <f t="shared" si="0"/>
        <v>HOU</v>
      </c>
      <c r="AB64" t="str">
        <f t="shared" si="1"/>
        <v>Rex Burkhead</v>
      </c>
      <c r="AC64" s="244">
        <f t="shared" si="2"/>
        <v>8.3000000000000007</v>
      </c>
      <c r="AD64" t="str">
        <f t="shared" si="3"/>
        <v>HOU</v>
      </c>
    </row>
    <row r="65" spans="2:30" x14ac:dyDescent="0.3">
      <c r="B65" s="152">
        <v>63</v>
      </c>
      <c r="C65" s="152" t="s">
        <v>487</v>
      </c>
      <c r="D65" s="152" t="s">
        <v>786</v>
      </c>
      <c r="E65" s="152">
        <v>9</v>
      </c>
      <c r="F65" s="152">
        <v>55</v>
      </c>
      <c r="G65" s="152">
        <v>206</v>
      </c>
      <c r="H65" s="152">
        <v>3.7</v>
      </c>
      <c r="I65" s="152">
        <v>126</v>
      </c>
      <c r="J65" s="152">
        <v>2.2999999999999998</v>
      </c>
      <c r="K65" s="152">
        <v>80</v>
      </c>
      <c r="L65" s="152">
        <v>1.5</v>
      </c>
      <c r="M65" s="256">
        <v>4</v>
      </c>
      <c r="N65" s="256">
        <v>4</v>
      </c>
      <c r="O65" s="152">
        <v>-8</v>
      </c>
      <c r="P65" s="152">
        <v>5</v>
      </c>
      <c r="Q65" s="152">
        <v>4</v>
      </c>
      <c r="R65" s="152">
        <v>0</v>
      </c>
      <c r="S65" s="152">
        <v>0</v>
      </c>
      <c r="T65" s="152">
        <v>0</v>
      </c>
      <c r="U65" s="152">
        <v>0</v>
      </c>
      <c r="V65" s="152">
        <v>14</v>
      </c>
      <c r="W65" s="152">
        <v>11</v>
      </c>
      <c r="X65" s="152">
        <v>13</v>
      </c>
      <c r="Y65" s="152">
        <v>4</v>
      </c>
      <c r="Z65" s="152">
        <v>9</v>
      </c>
      <c r="AA65" t="str">
        <f t="shared" si="0"/>
        <v>NO</v>
      </c>
      <c r="AB65" t="str">
        <f t="shared" si="1"/>
        <v>Mark Ingram II</v>
      </c>
      <c r="AC65" s="244">
        <f t="shared" si="2"/>
        <v>22.888888888888889</v>
      </c>
      <c r="AD65" t="str">
        <f t="shared" si="3"/>
        <v>NO</v>
      </c>
    </row>
    <row r="66" spans="2:30" x14ac:dyDescent="0.3">
      <c r="B66" s="152">
        <v>64</v>
      </c>
      <c r="C66" s="152" t="s">
        <v>301</v>
      </c>
      <c r="D66" s="152" t="s">
        <v>775</v>
      </c>
      <c r="E66" s="152">
        <v>8</v>
      </c>
      <c r="F66" s="152">
        <v>22</v>
      </c>
      <c r="G66" s="152">
        <v>95</v>
      </c>
      <c r="H66" s="152">
        <v>4.3</v>
      </c>
      <c r="I66" s="152">
        <v>64</v>
      </c>
      <c r="J66" s="152">
        <v>2.9</v>
      </c>
      <c r="K66" s="152">
        <v>31</v>
      </c>
      <c r="L66" s="152">
        <v>1.4</v>
      </c>
      <c r="M66" s="256">
        <v>1</v>
      </c>
      <c r="N66" s="256">
        <v>2</v>
      </c>
      <c r="O66" s="152">
        <v>-3</v>
      </c>
      <c r="P66" s="152">
        <v>0</v>
      </c>
      <c r="Q66" s="152">
        <v>2</v>
      </c>
      <c r="R66" s="152">
        <v>1</v>
      </c>
      <c r="S66" s="152">
        <v>1</v>
      </c>
      <c r="T66" s="152">
        <v>0</v>
      </c>
      <c r="U66" s="152">
        <v>0</v>
      </c>
      <c r="V66" s="152">
        <v>33</v>
      </c>
      <c r="W66" s="152">
        <v>27</v>
      </c>
      <c r="X66" s="152">
        <v>40</v>
      </c>
      <c r="Y66" s="152">
        <v>4</v>
      </c>
      <c r="Z66" s="152">
        <v>17</v>
      </c>
      <c r="AA66" t="str">
        <f t="shared" si="0"/>
        <v>WAS</v>
      </c>
      <c r="AB66" t="str">
        <f t="shared" si="1"/>
        <v>J.D. McKissic</v>
      </c>
      <c r="AC66" s="244">
        <f t="shared" si="2"/>
        <v>11.875</v>
      </c>
      <c r="AD66" t="str">
        <f t="shared" si="3"/>
        <v>WAS</v>
      </c>
    </row>
    <row r="67" spans="2:30" x14ac:dyDescent="0.3">
      <c r="B67" s="152">
        <v>65</v>
      </c>
      <c r="C67" s="152" t="s">
        <v>354</v>
      </c>
      <c r="D67" s="152" t="s">
        <v>770</v>
      </c>
      <c r="E67" s="152">
        <v>11</v>
      </c>
      <c r="F67" s="152">
        <v>20</v>
      </c>
      <c r="G67" s="152">
        <v>31</v>
      </c>
      <c r="H67" s="152">
        <v>1.6</v>
      </c>
      <c r="I67" s="152">
        <v>23</v>
      </c>
      <c r="J67" s="152">
        <v>1.2</v>
      </c>
      <c r="K67" s="152">
        <v>8</v>
      </c>
      <c r="L67" s="152">
        <v>0.4</v>
      </c>
      <c r="M67" s="256">
        <v>0</v>
      </c>
      <c r="N67" s="256">
        <v>4</v>
      </c>
      <c r="O67" s="152">
        <v>-13</v>
      </c>
      <c r="P67" s="152">
        <v>6</v>
      </c>
      <c r="Q67" s="152">
        <v>0</v>
      </c>
      <c r="R67" s="152">
        <v>0</v>
      </c>
      <c r="S67" s="152">
        <v>0</v>
      </c>
      <c r="T67" s="152">
        <v>0</v>
      </c>
      <c r="U67" s="152">
        <v>0</v>
      </c>
      <c r="V67" s="152">
        <v>9</v>
      </c>
      <c r="W67" s="152">
        <v>26</v>
      </c>
      <c r="X67" s="152">
        <v>31</v>
      </c>
      <c r="Y67" s="152">
        <v>5</v>
      </c>
      <c r="Z67" s="152">
        <v>48</v>
      </c>
      <c r="AA67" t="str">
        <f t="shared" si="0"/>
        <v>BUF</v>
      </c>
      <c r="AB67" t="str">
        <f t="shared" si="1"/>
        <v>Nyheim Hines</v>
      </c>
      <c r="AC67" s="244">
        <f t="shared" si="2"/>
        <v>2.8181818181818183</v>
      </c>
      <c r="AD67" t="str">
        <f t="shared" si="3"/>
        <v>BUF</v>
      </c>
    </row>
    <row r="68" spans="2:30" x14ac:dyDescent="0.3">
      <c r="B68" s="152">
        <v>66</v>
      </c>
      <c r="C68" s="152" t="s">
        <v>503</v>
      </c>
      <c r="D68" s="152" t="s">
        <v>769</v>
      </c>
      <c r="E68" s="152">
        <v>4</v>
      </c>
      <c r="F68" s="152">
        <v>35</v>
      </c>
      <c r="G68" s="152">
        <v>123</v>
      </c>
      <c r="H68" s="152">
        <v>3.5</v>
      </c>
      <c r="I68" s="152">
        <v>59</v>
      </c>
      <c r="J68" s="152">
        <v>1.7</v>
      </c>
      <c r="K68" s="152">
        <v>64</v>
      </c>
      <c r="L68" s="152">
        <v>1.8</v>
      </c>
      <c r="M68" s="256">
        <v>3</v>
      </c>
      <c r="N68" s="256">
        <v>6</v>
      </c>
      <c r="O68" s="152">
        <v>-11</v>
      </c>
      <c r="P68" s="152">
        <v>4</v>
      </c>
      <c r="Q68" s="152">
        <v>3</v>
      </c>
      <c r="R68" s="152">
        <v>0</v>
      </c>
      <c r="S68" s="152">
        <v>0</v>
      </c>
      <c r="T68" s="152">
        <v>0</v>
      </c>
      <c r="U68" s="152">
        <v>0</v>
      </c>
      <c r="V68" s="152">
        <v>17</v>
      </c>
      <c r="W68" s="152">
        <v>6</v>
      </c>
      <c r="X68" s="152">
        <v>6</v>
      </c>
      <c r="Y68" s="152">
        <v>1</v>
      </c>
      <c r="Z68" s="152">
        <v>7</v>
      </c>
      <c r="AA68" t="str">
        <f t="shared" ref="AA68:AA131" si="4">TRIM(D68)</f>
        <v>BAL</v>
      </c>
      <c r="AB68" t="str">
        <f t="shared" ref="AB68:AB132" si="5">TRIM(C68)</f>
        <v>J.K. Dobbins</v>
      </c>
      <c r="AC68" s="244">
        <f t="shared" ref="AC68:AC131" si="6">IFERROR(G68/E68,"")</f>
        <v>30.75</v>
      </c>
      <c r="AD68" t="str">
        <f t="shared" ref="AD68:AD132" si="7">AA68</f>
        <v>BAL</v>
      </c>
    </row>
    <row r="69" spans="2:30" x14ac:dyDescent="0.3">
      <c r="B69" s="152">
        <v>67</v>
      </c>
      <c r="C69" s="152" t="s">
        <v>348</v>
      </c>
      <c r="D69" s="152" t="s">
        <v>771</v>
      </c>
      <c r="E69" s="152">
        <v>4</v>
      </c>
      <c r="F69" s="152">
        <v>47</v>
      </c>
      <c r="G69" s="152">
        <v>204</v>
      </c>
      <c r="H69" s="152">
        <v>4.3</v>
      </c>
      <c r="I69" s="152">
        <v>94</v>
      </c>
      <c r="J69" s="152">
        <v>2</v>
      </c>
      <c r="K69" s="152">
        <v>110</v>
      </c>
      <c r="L69" s="152">
        <v>2.2999999999999998</v>
      </c>
      <c r="M69" s="256">
        <v>6</v>
      </c>
      <c r="N69" s="256">
        <v>5</v>
      </c>
      <c r="O69" s="152">
        <v>-11</v>
      </c>
      <c r="P69" s="152">
        <v>0</v>
      </c>
      <c r="Q69" s="152">
        <v>7</v>
      </c>
      <c r="R69" s="152">
        <v>0</v>
      </c>
      <c r="S69" s="152">
        <v>0</v>
      </c>
      <c r="T69" s="152">
        <v>0</v>
      </c>
      <c r="U69" s="152">
        <v>0</v>
      </c>
      <c r="V69" s="152">
        <v>17</v>
      </c>
      <c r="W69" s="152">
        <v>16</v>
      </c>
      <c r="X69" s="152">
        <v>22</v>
      </c>
      <c r="Y69" s="152">
        <v>6</v>
      </c>
      <c r="Z69" s="152">
        <v>34</v>
      </c>
      <c r="AA69" t="str">
        <f t="shared" si="4"/>
        <v>DEN</v>
      </c>
      <c r="AB69" t="str">
        <f t="shared" si="5"/>
        <v>Javonte Williams</v>
      </c>
      <c r="AC69" s="244">
        <f t="shared" si="6"/>
        <v>51</v>
      </c>
      <c r="AD69" t="str">
        <f t="shared" si="7"/>
        <v>DEN</v>
      </c>
    </row>
    <row r="70" spans="2:30" x14ac:dyDescent="0.3">
      <c r="B70" s="152">
        <v>68</v>
      </c>
      <c r="C70" s="152" t="s">
        <v>654</v>
      </c>
      <c r="D70" s="152" t="s">
        <v>785</v>
      </c>
      <c r="E70" s="152">
        <v>9</v>
      </c>
      <c r="F70" s="152">
        <v>41</v>
      </c>
      <c r="G70" s="152">
        <v>176</v>
      </c>
      <c r="H70" s="152">
        <v>4.3</v>
      </c>
      <c r="I70" s="152">
        <v>127</v>
      </c>
      <c r="J70" s="152">
        <v>3.1</v>
      </c>
      <c r="K70" s="152">
        <v>49</v>
      </c>
      <c r="L70" s="152">
        <v>1.2</v>
      </c>
      <c r="M70" s="256">
        <v>2</v>
      </c>
      <c r="N70" s="256">
        <v>3</v>
      </c>
      <c r="O70" s="152">
        <v>-6</v>
      </c>
      <c r="P70" s="152">
        <v>17</v>
      </c>
      <c r="Q70" s="152">
        <v>4</v>
      </c>
      <c r="R70" s="152">
        <v>0</v>
      </c>
      <c r="S70" s="152">
        <v>0</v>
      </c>
      <c r="T70" s="152">
        <v>0</v>
      </c>
      <c r="U70" s="152">
        <v>0</v>
      </c>
      <c r="V70" s="152">
        <v>17</v>
      </c>
      <c r="W70" s="152">
        <v>5</v>
      </c>
      <c r="X70" s="152">
        <v>7</v>
      </c>
      <c r="Y70" s="152">
        <v>0</v>
      </c>
      <c r="Z70" s="152">
        <v>5</v>
      </c>
      <c r="AA70" t="str">
        <f t="shared" si="4"/>
        <v>CAR</v>
      </c>
      <c r="AB70" t="str">
        <f t="shared" si="5"/>
        <v>Chuba Hubbard</v>
      </c>
      <c r="AC70" s="244">
        <f t="shared" si="6"/>
        <v>19.555555555555557</v>
      </c>
      <c r="AD70" t="str">
        <f t="shared" si="7"/>
        <v>CAR</v>
      </c>
    </row>
    <row r="71" spans="2:30" x14ac:dyDescent="0.3">
      <c r="B71" s="152">
        <v>69</v>
      </c>
      <c r="C71" s="152" t="s">
        <v>559</v>
      </c>
      <c r="D71" s="152" t="s">
        <v>783</v>
      </c>
      <c r="E71" s="152">
        <v>11</v>
      </c>
      <c r="F71" s="152">
        <v>34</v>
      </c>
      <c r="G71" s="152">
        <v>112</v>
      </c>
      <c r="H71" s="152">
        <v>3.3</v>
      </c>
      <c r="I71" s="152">
        <v>72</v>
      </c>
      <c r="J71" s="152">
        <v>2.1</v>
      </c>
      <c r="K71" s="152">
        <v>40</v>
      </c>
      <c r="L71" s="152">
        <v>1.2</v>
      </c>
      <c r="M71" s="256">
        <v>1</v>
      </c>
      <c r="N71" s="256">
        <v>5</v>
      </c>
      <c r="O71" s="152">
        <v>-13</v>
      </c>
      <c r="P71" s="152">
        <v>3</v>
      </c>
      <c r="Q71" s="152">
        <v>2</v>
      </c>
      <c r="R71" s="152">
        <v>0</v>
      </c>
      <c r="S71" s="152">
        <v>0</v>
      </c>
      <c r="T71" s="152">
        <v>0</v>
      </c>
      <c r="U71" s="152">
        <v>0</v>
      </c>
      <c r="V71" s="152">
        <v>13</v>
      </c>
      <c r="W71" s="152">
        <v>8</v>
      </c>
      <c r="X71" s="152">
        <v>10</v>
      </c>
      <c r="Y71" s="152">
        <v>0</v>
      </c>
      <c r="Z71" s="152">
        <v>7</v>
      </c>
      <c r="AA71" t="str">
        <f t="shared" si="4"/>
        <v>NYG</v>
      </c>
      <c r="AB71" t="str">
        <f t="shared" si="5"/>
        <v>Matt Breida</v>
      </c>
      <c r="AC71" s="244">
        <f t="shared" si="6"/>
        <v>10.181818181818182</v>
      </c>
      <c r="AD71" t="str">
        <f t="shared" si="7"/>
        <v>NYG</v>
      </c>
    </row>
    <row r="72" spans="2:30" x14ac:dyDescent="0.3">
      <c r="B72" s="152">
        <v>70</v>
      </c>
      <c r="C72" s="152" t="s">
        <v>446</v>
      </c>
      <c r="D72" s="152" t="s">
        <v>777</v>
      </c>
      <c r="E72" s="152">
        <v>6</v>
      </c>
      <c r="F72" s="152">
        <v>25</v>
      </c>
      <c r="G72" s="152">
        <v>108</v>
      </c>
      <c r="H72" s="152">
        <v>4.3</v>
      </c>
      <c r="I72" s="152">
        <v>51</v>
      </c>
      <c r="J72" s="152">
        <v>2</v>
      </c>
      <c r="K72" s="152">
        <v>57</v>
      </c>
      <c r="L72" s="152">
        <v>2.2999999999999998</v>
      </c>
      <c r="M72" s="256">
        <v>3</v>
      </c>
      <c r="N72" s="256">
        <v>2</v>
      </c>
      <c r="O72" s="152">
        <v>-4</v>
      </c>
      <c r="P72" s="152">
        <v>5</v>
      </c>
      <c r="Q72" s="152">
        <v>3</v>
      </c>
      <c r="R72" s="152">
        <v>0</v>
      </c>
      <c r="S72" s="152">
        <v>0</v>
      </c>
      <c r="T72" s="152">
        <v>0</v>
      </c>
      <c r="U72" s="152">
        <v>0</v>
      </c>
      <c r="V72" s="152">
        <v>16</v>
      </c>
      <c r="W72" s="152">
        <v>9</v>
      </c>
      <c r="X72" s="152">
        <v>13</v>
      </c>
      <c r="Y72" s="152">
        <v>1</v>
      </c>
      <c r="Z72" s="152">
        <v>7</v>
      </c>
      <c r="AA72" t="str">
        <f t="shared" si="4"/>
        <v>LAC</v>
      </c>
      <c r="AB72" t="str">
        <f t="shared" si="5"/>
        <v>Joshua Kelley</v>
      </c>
      <c r="AC72" s="244">
        <f t="shared" si="6"/>
        <v>18</v>
      </c>
      <c r="AD72" t="str">
        <f t="shared" si="7"/>
        <v>LAC</v>
      </c>
    </row>
    <row r="73" spans="2:30" x14ac:dyDescent="0.3">
      <c r="B73" s="152">
        <v>71</v>
      </c>
      <c r="C73" s="152" t="s">
        <v>533</v>
      </c>
      <c r="D73" s="152" t="s">
        <v>769</v>
      </c>
      <c r="E73" s="152">
        <v>9</v>
      </c>
      <c r="F73" s="152">
        <v>40</v>
      </c>
      <c r="G73" s="152">
        <v>223</v>
      </c>
      <c r="H73" s="152">
        <v>5.6</v>
      </c>
      <c r="I73" s="152">
        <v>145</v>
      </c>
      <c r="J73" s="152">
        <v>3.6</v>
      </c>
      <c r="K73" s="152">
        <v>78</v>
      </c>
      <c r="L73" s="152">
        <v>2</v>
      </c>
      <c r="M73" s="256">
        <v>7</v>
      </c>
      <c r="N73" s="256">
        <v>2</v>
      </c>
      <c r="O73" s="152">
        <v>-5</v>
      </c>
      <c r="P73" s="152">
        <v>0</v>
      </c>
      <c r="Q73" s="152">
        <v>8</v>
      </c>
      <c r="R73" s="152">
        <v>1</v>
      </c>
      <c r="S73" s="152">
        <v>1</v>
      </c>
      <c r="T73" s="152">
        <v>0</v>
      </c>
      <c r="U73" s="152">
        <v>0</v>
      </c>
      <c r="V73" s="152">
        <v>34</v>
      </c>
      <c r="W73" s="152">
        <v>8</v>
      </c>
      <c r="X73" s="152">
        <v>8</v>
      </c>
      <c r="Y73" s="152">
        <v>0</v>
      </c>
      <c r="Z73" s="152">
        <v>6</v>
      </c>
      <c r="AA73" t="str">
        <f t="shared" si="4"/>
        <v>BAL</v>
      </c>
      <c r="AB73" t="str">
        <f t="shared" si="5"/>
        <v>Justice Hill</v>
      </c>
      <c r="AC73" s="244">
        <f t="shared" si="6"/>
        <v>24.777777777777779</v>
      </c>
      <c r="AD73" t="str">
        <f t="shared" si="7"/>
        <v>BAL</v>
      </c>
    </row>
    <row r="74" spans="2:30" x14ac:dyDescent="0.3">
      <c r="B74" s="152">
        <v>72</v>
      </c>
      <c r="C74" s="152" t="s">
        <v>566</v>
      </c>
      <c r="D74" s="152" t="s">
        <v>763</v>
      </c>
      <c r="E74" s="152">
        <v>10</v>
      </c>
      <c r="F74" s="152">
        <v>29</v>
      </c>
      <c r="G74" s="152">
        <v>130</v>
      </c>
      <c r="H74" s="152">
        <v>4.5</v>
      </c>
      <c r="I74" s="152">
        <v>53</v>
      </c>
      <c r="J74" s="152">
        <v>1.8</v>
      </c>
      <c r="K74" s="152">
        <v>77</v>
      </c>
      <c r="L74" s="152">
        <v>2.7</v>
      </c>
      <c r="M74" s="256">
        <v>3</v>
      </c>
      <c r="N74" s="256">
        <v>5</v>
      </c>
      <c r="O74" s="152">
        <v>-13</v>
      </c>
      <c r="P74" s="152">
        <v>0</v>
      </c>
      <c r="Q74" s="152">
        <v>5</v>
      </c>
      <c r="R74" s="152">
        <v>1</v>
      </c>
      <c r="S74" s="152">
        <v>0</v>
      </c>
      <c r="T74" s="152">
        <v>0</v>
      </c>
      <c r="U74" s="152">
        <v>0</v>
      </c>
      <c r="V74" s="152">
        <v>27</v>
      </c>
      <c r="W74" s="152">
        <v>6</v>
      </c>
      <c r="X74" s="152">
        <v>9</v>
      </c>
      <c r="Y74" s="152">
        <v>3</v>
      </c>
      <c r="Z74" s="152">
        <v>4</v>
      </c>
      <c r="AA74" t="str">
        <f t="shared" si="4"/>
        <v>DET</v>
      </c>
      <c r="AB74" t="str">
        <f t="shared" si="5"/>
        <v>Justin Jackson</v>
      </c>
      <c r="AC74" s="244">
        <f t="shared" si="6"/>
        <v>13</v>
      </c>
      <c r="AD74" t="str">
        <f t="shared" si="7"/>
        <v>DET</v>
      </c>
    </row>
    <row r="75" spans="2:30" x14ac:dyDescent="0.3">
      <c r="B75" s="152">
        <v>73</v>
      </c>
      <c r="C75" s="152" t="s">
        <v>652</v>
      </c>
      <c r="D75" s="152" t="s">
        <v>768</v>
      </c>
      <c r="E75" s="152">
        <v>4</v>
      </c>
      <c r="F75" s="152">
        <v>40</v>
      </c>
      <c r="G75" s="152">
        <v>224</v>
      </c>
      <c r="H75" s="152">
        <v>5.6</v>
      </c>
      <c r="I75" s="152">
        <v>126</v>
      </c>
      <c r="J75" s="152">
        <v>3.2</v>
      </c>
      <c r="K75" s="152">
        <v>98</v>
      </c>
      <c r="L75" s="152">
        <v>2.5</v>
      </c>
      <c r="M75" s="256">
        <v>2</v>
      </c>
      <c r="N75" s="256">
        <v>2</v>
      </c>
      <c r="O75" s="152">
        <v>-2</v>
      </c>
      <c r="P75" s="152">
        <v>0</v>
      </c>
      <c r="Q75" s="152">
        <v>7</v>
      </c>
      <c r="R75" s="152">
        <v>0</v>
      </c>
      <c r="S75" s="152">
        <v>0</v>
      </c>
      <c r="T75" s="152">
        <v>0</v>
      </c>
      <c r="U75" s="152">
        <v>0</v>
      </c>
      <c r="V75" s="152">
        <v>19</v>
      </c>
      <c r="W75" s="152">
        <v>3</v>
      </c>
      <c r="X75" s="152">
        <v>4</v>
      </c>
      <c r="Y75" s="152">
        <v>1</v>
      </c>
      <c r="Z75" s="152">
        <v>2</v>
      </c>
      <c r="AA75" t="str">
        <f t="shared" si="4"/>
        <v>SF</v>
      </c>
      <c r="AB75" t="str">
        <f t="shared" si="5"/>
        <v>Elijah Mitchell</v>
      </c>
      <c r="AC75" s="244">
        <f t="shared" si="6"/>
        <v>56</v>
      </c>
      <c r="AD75" t="str">
        <f t="shared" si="7"/>
        <v>SF</v>
      </c>
    </row>
    <row r="76" spans="2:30" x14ac:dyDescent="0.3">
      <c r="B76" s="152">
        <v>74</v>
      </c>
      <c r="C76" s="152" t="s">
        <v>478</v>
      </c>
      <c r="D76" s="152" t="s">
        <v>768</v>
      </c>
      <c r="E76" s="152">
        <v>9</v>
      </c>
      <c r="F76" s="152">
        <v>4</v>
      </c>
      <c r="G76" s="152">
        <v>14</v>
      </c>
      <c r="H76" s="152">
        <v>3.5</v>
      </c>
      <c r="I76" s="152">
        <v>9</v>
      </c>
      <c r="J76" s="152">
        <v>2.2999999999999998</v>
      </c>
      <c r="K76" s="152">
        <v>5</v>
      </c>
      <c r="L76" s="152">
        <v>1.3</v>
      </c>
      <c r="M76" s="256">
        <v>0</v>
      </c>
      <c r="N76" s="256">
        <v>0</v>
      </c>
      <c r="O76" s="152">
        <v>0</v>
      </c>
      <c r="P76" s="152">
        <v>1</v>
      </c>
      <c r="Q76" s="152">
        <v>0</v>
      </c>
      <c r="R76" s="152">
        <v>0</v>
      </c>
      <c r="S76" s="152">
        <v>0</v>
      </c>
      <c r="T76" s="152">
        <v>0</v>
      </c>
      <c r="U76" s="152">
        <v>0</v>
      </c>
      <c r="V76" s="152">
        <v>9</v>
      </c>
      <c r="W76" s="152">
        <v>13</v>
      </c>
      <c r="X76" s="152">
        <v>17</v>
      </c>
      <c r="Y76" s="152">
        <v>1</v>
      </c>
      <c r="Z76" s="152">
        <v>40</v>
      </c>
      <c r="AA76" t="str">
        <f t="shared" si="4"/>
        <v>SF</v>
      </c>
      <c r="AB76" t="str">
        <f t="shared" si="5"/>
        <v>Kyle Juszczyk</v>
      </c>
      <c r="AC76" s="244">
        <f t="shared" si="6"/>
        <v>1.5555555555555556</v>
      </c>
      <c r="AD76" t="str">
        <f t="shared" si="7"/>
        <v>SF</v>
      </c>
    </row>
    <row r="77" spans="2:30" x14ac:dyDescent="0.3">
      <c r="B77" s="152">
        <v>75</v>
      </c>
      <c r="C77" s="152" t="s">
        <v>542</v>
      </c>
      <c r="D77" s="152" t="s">
        <v>767</v>
      </c>
      <c r="E77" s="152">
        <v>9</v>
      </c>
      <c r="F77" s="152">
        <v>9</v>
      </c>
      <c r="G77" s="152">
        <v>43</v>
      </c>
      <c r="H77" s="152">
        <v>4.8</v>
      </c>
      <c r="I77" s="152">
        <v>28</v>
      </c>
      <c r="J77" s="152">
        <v>3.1</v>
      </c>
      <c r="K77" s="152">
        <v>15</v>
      </c>
      <c r="L77" s="152">
        <v>1.7</v>
      </c>
      <c r="M77" s="256">
        <v>0</v>
      </c>
      <c r="N77" s="256">
        <v>0</v>
      </c>
      <c r="O77" s="152">
        <v>0</v>
      </c>
      <c r="P77" s="152">
        <v>0</v>
      </c>
      <c r="Q77" s="152">
        <v>0</v>
      </c>
      <c r="R77" s="152">
        <v>0</v>
      </c>
      <c r="S77" s="152">
        <v>0</v>
      </c>
      <c r="T77" s="152">
        <v>0</v>
      </c>
      <c r="U77" s="152">
        <v>0</v>
      </c>
      <c r="V77" s="152">
        <v>7</v>
      </c>
      <c r="W77" s="152">
        <v>10</v>
      </c>
      <c r="X77" s="152">
        <v>11</v>
      </c>
      <c r="Y77" s="152">
        <v>1</v>
      </c>
      <c r="Z77" s="152">
        <v>18</v>
      </c>
      <c r="AA77" t="str">
        <f t="shared" si="4"/>
        <v>SEA</v>
      </c>
      <c r="AB77" t="str">
        <f t="shared" si="5"/>
        <v>Travis Homer</v>
      </c>
      <c r="AC77" s="244">
        <f t="shared" si="6"/>
        <v>4.7777777777777777</v>
      </c>
      <c r="AD77" t="str">
        <f t="shared" si="7"/>
        <v>SEA</v>
      </c>
    </row>
    <row r="78" spans="2:30" x14ac:dyDescent="0.3">
      <c r="B78" s="152">
        <v>76</v>
      </c>
      <c r="C78" s="152" t="s">
        <v>590</v>
      </c>
      <c r="D78" s="152" t="s">
        <v>773</v>
      </c>
      <c r="E78" s="152">
        <v>11</v>
      </c>
      <c r="F78" s="152">
        <v>3</v>
      </c>
      <c r="G78" s="152">
        <v>16</v>
      </c>
      <c r="H78" s="152">
        <v>5.3</v>
      </c>
      <c r="I78" s="152">
        <v>11</v>
      </c>
      <c r="J78" s="152">
        <v>3.7</v>
      </c>
      <c r="K78" s="152">
        <v>5</v>
      </c>
      <c r="L78" s="152">
        <v>1.7</v>
      </c>
      <c r="M78" s="256">
        <v>0</v>
      </c>
      <c r="N78" s="256">
        <v>0</v>
      </c>
      <c r="O78" s="152">
        <v>0</v>
      </c>
      <c r="P78" s="152">
        <v>0</v>
      </c>
      <c r="Q78" s="152">
        <v>0</v>
      </c>
      <c r="R78" s="152">
        <v>0</v>
      </c>
      <c r="S78" s="152">
        <v>0</v>
      </c>
      <c r="T78" s="152">
        <v>0</v>
      </c>
      <c r="U78" s="152">
        <v>0</v>
      </c>
      <c r="V78" s="152">
        <v>7</v>
      </c>
      <c r="W78" s="152">
        <v>18</v>
      </c>
      <c r="X78" s="152">
        <v>23</v>
      </c>
      <c r="Y78" s="152">
        <v>4</v>
      </c>
      <c r="Z78" s="152">
        <v>18</v>
      </c>
      <c r="AA78" t="str">
        <f t="shared" si="4"/>
        <v>LV</v>
      </c>
      <c r="AB78" t="str">
        <f t="shared" si="5"/>
        <v>Ameer Abdullah</v>
      </c>
      <c r="AC78" s="244">
        <f t="shared" si="6"/>
        <v>1.4545454545454546</v>
      </c>
      <c r="AD78" t="str">
        <f t="shared" si="7"/>
        <v>LV</v>
      </c>
    </row>
    <row r="79" spans="2:30" x14ac:dyDescent="0.3">
      <c r="B79" s="152">
        <v>77</v>
      </c>
      <c r="C79" s="152" t="s">
        <v>500</v>
      </c>
      <c r="D79" s="152" t="s">
        <v>763</v>
      </c>
      <c r="E79" s="152">
        <v>7</v>
      </c>
      <c r="F79" s="152">
        <v>23</v>
      </c>
      <c r="G79" s="152">
        <v>102</v>
      </c>
      <c r="H79" s="152">
        <v>4.4000000000000004</v>
      </c>
      <c r="I79" s="152">
        <v>68</v>
      </c>
      <c r="J79" s="152">
        <v>3</v>
      </c>
      <c r="K79" s="152">
        <v>34</v>
      </c>
      <c r="L79" s="152">
        <v>1.5</v>
      </c>
      <c r="M79" s="256">
        <v>0</v>
      </c>
      <c r="N79" s="256">
        <v>3</v>
      </c>
      <c r="O79" s="152">
        <v>-9</v>
      </c>
      <c r="P79" s="152">
        <v>0</v>
      </c>
      <c r="Q79" s="152">
        <v>3</v>
      </c>
      <c r="R79" s="152">
        <v>1</v>
      </c>
      <c r="S79" s="152">
        <v>0</v>
      </c>
      <c r="T79" s="152">
        <v>0</v>
      </c>
      <c r="U79" s="152">
        <v>0</v>
      </c>
      <c r="V79" s="152">
        <v>21</v>
      </c>
      <c r="W79" s="152">
        <v>9</v>
      </c>
      <c r="X79" s="152">
        <v>10</v>
      </c>
      <c r="Y79" s="152">
        <v>0</v>
      </c>
      <c r="Z79" s="152">
        <v>17</v>
      </c>
      <c r="AA79" t="str">
        <f t="shared" si="4"/>
        <v>DET</v>
      </c>
      <c r="AB79" t="str">
        <f t="shared" si="5"/>
        <v>Craig Reynolds</v>
      </c>
      <c r="AC79" s="244">
        <f t="shared" si="6"/>
        <v>14.571428571428571</v>
      </c>
      <c r="AD79" t="str">
        <f t="shared" si="7"/>
        <v>DET</v>
      </c>
    </row>
    <row r="80" spans="2:30" x14ac:dyDescent="0.3">
      <c r="B80" s="152">
        <v>78</v>
      </c>
      <c r="C80" s="152" t="s">
        <v>510</v>
      </c>
      <c r="D80" s="152" t="s">
        <v>791</v>
      </c>
      <c r="E80" s="152">
        <v>7</v>
      </c>
      <c r="F80" s="152">
        <v>5</v>
      </c>
      <c r="G80" s="152">
        <v>6</v>
      </c>
      <c r="H80" s="152">
        <v>1.2</v>
      </c>
      <c r="I80" s="152">
        <v>2</v>
      </c>
      <c r="J80" s="152">
        <v>0.4</v>
      </c>
      <c r="K80" s="152">
        <v>4</v>
      </c>
      <c r="L80" s="152">
        <v>0.8</v>
      </c>
      <c r="M80" s="256">
        <v>0</v>
      </c>
      <c r="N80" s="256">
        <v>0</v>
      </c>
      <c r="O80" s="152">
        <v>0</v>
      </c>
      <c r="P80" s="152">
        <v>1</v>
      </c>
      <c r="Q80" s="152">
        <v>0</v>
      </c>
      <c r="R80" s="152">
        <v>0</v>
      </c>
      <c r="S80" s="152">
        <v>0</v>
      </c>
      <c r="T80" s="152">
        <v>0</v>
      </c>
      <c r="U80" s="152">
        <v>0</v>
      </c>
      <c r="V80" s="152">
        <v>2</v>
      </c>
      <c r="W80" s="152">
        <v>11</v>
      </c>
      <c r="X80" s="152">
        <v>13</v>
      </c>
      <c r="Y80" s="152">
        <v>1</v>
      </c>
      <c r="Z80" s="152">
        <v>22</v>
      </c>
      <c r="AA80" t="str">
        <f t="shared" si="4"/>
        <v>MIA</v>
      </c>
      <c r="AB80" t="str">
        <f t="shared" si="5"/>
        <v>Alec Ingold</v>
      </c>
      <c r="AC80" s="244">
        <f t="shared" si="6"/>
        <v>0.8571428571428571</v>
      </c>
      <c r="AD80" t="str">
        <f t="shared" si="7"/>
        <v>MIA</v>
      </c>
    </row>
    <row r="81" spans="2:30" x14ac:dyDescent="0.3">
      <c r="B81" s="152">
        <v>79</v>
      </c>
      <c r="C81" s="152" t="s">
        <v>580</v>
      </c>
      <c r="D81" s="152" t="s">
        <v>768</v>
      </c>
      <c r="E81" s="152">
        <v>2</v>
      </c>
      <c r="F81" s="152">
        <v>12</v>
      </c>
      <c r="G81" s="152">
        <v>26</v>
      </c>
      <c r="H81" s="152">
        <v>2.2000000000000002</v>
      </c>
      <c r="I81" s="152">
        <v>13</v>
      </c>
      <c r="J81" s="152">
        <v>1.1000000000000001</v>
      </c>
      <c r="K81" s="152">
        <v>13</v>
      </c>
      <c r="L81" s="152">
        <v>1.1000000000000001</v>
      </c>
      <c r="M81" s="256">
        <v>0</v>
      </c>
      <c r="N81" s="256">
        <v>4</v>
      </c>
      <c r="O81" s="152">
        <v>-6</v>
      </c>
      <c r="P81" s="152">
        <v>5</v>
      </c>
      <c r="Q81" s="152">
        <v>1</v>
      </c>
      <c r="R81" s="152">
        <v>0</v>
      </c>
      <c r="S81" s="152">
        <v>0</v>
      </c>
      <c r="T81" s="152">
        <v>0</v>
      </c>
      <c r="U81" s="152">
        <v>0</v>
      </c>
      <c r="V81" s="152">
        <v>14</v>
      </c>
      <c r="W81" s="152">
        <v>3</v>
      </c>
      <c r="X81" s="152">
        <v>3</v>
      </c>
      <c r="Y81" s="152">
        <v>1</v>
      </c>
      <c r="Z81" s="152">
        <v>4</v>
      </c>
      <c r="AA81" t="str">
        <f t="shared" si="4"/>
        <v>SF</v>
      </c>
      <c r="AB81" t="str">
        <f t="shared" si="5"/>
        <v>Tevin Coleman</v>
      </c>
      <c r="AC81" s="244">
        <f t="shared" si="6"/>
        <v>13</v>
      </c>
      <c r="AD81" t="str">
        <f t="shared" si="7"/>
        <v>SF</v>
      </c>
    </row>
    <row r="82" spans="2:30" x14ac:dyDescent="0.3">
      <c r="B82" s="152">
        <v>80</v>
      </c>
      <c r="C82" s="152" t="s">
        <v>565</v>
      </c>
      <c r="D82" s="152" t="s">
        <v>779</v>
      </c>
      <c r="E82" s="152">
        <v>8</v>
      </c>
      <c r="F82" s="152">
        <v>14</v>
      </c>
      <c r="G82" s="152">
        <v>92</v>
      </c>
      <c r="H82" s="152">
        <v>6.6</v>
      </c>
      <c r="I82" s="152">
        <v>31</v>
      </c>
      <c r="J82" s="152">
        <v>2.2000000000000002</v>
      </c>
      <c r="K82" s="152">
        <v>61</v>
      </c>
      <c r="L82" s="152">
        <v>4.4000000000000004</v>
      </c>
      <c r="M82" s="256">
        <v>5</v>
      </c>
      <c r="N82" s="256">
        <v>2</v>
      </c>
      <c r="O82" s="152">
        <v>-7</v>
      </c>
      <c r="P82" s="152">
        <v>32</v>
      </c>
      <c r="Q82" s="152">
        <v>3</v>
      </c>
      <c r="R82" s="152">
        <v>1</v>
      </c>
      <c r="S82" s="152">
        <v>1</v>
      </c>
      <c r="T82" s="152">
        <v>0</v>
      </c>
      <c r="U82" s="152">
        <v>0</v>
      </c>
      <c r="V82" s="152">
        <v>32</v>
      </c>
      <c r="W82" s="152">
        <v>3</v>
      </c>
      <c r="X82" s="152">
        <v>9</v>
      </c>
      <c r="Y82" s="152">
        <v>0</v>
      </c>
      <c r="Z82" s="152">
        <v>0</v>
      </c>
      <c r="AA82" t="str">
        <f t="shared" si="4"/>
        <v>NYJ</v>
      </c>
      <c r="AB82" t="str">
        <f t="shared" si="5"/>
        <v>Ty Johnson</v>
      </c>
      <c r="AC82" s="244">
        <f t="shared" si="6"/>
        <v>11.5</v>
      </c>
      <c r="AD82" t="str">
        <f t="shared" si="7"/>
        <v>NYJ</v>
      </c>
    </row>
    <row r="83" spans="2:30" x14ac:dyDescent="0.3">
      <c r="B83" s="152">
        <v>81</v>
      </c>
      <c r="C83" s="152" t="s">
        <v>610</v>
      </c>
      <c r="D83" s="152" t="s">
        <v>765</v>
      </c>
      <c r="E83" s="152">
        <v>9</v>
      </c>
      <c r="F83" s="152">
        <v>31</v>
      </c>
      <c r="G83" s="152">
        <v>108</v>
      </c>
      <c r="H83" s="152">
        <v>3.5</v>
      </c>
      <c r="I83" s="152">
        <v>83</v>
      </c>
      <c r="J83" s="152">
        <v>2.7</v>
      </c>
      <c r="K83" s="152">
        <v>25</v>
      </c>
      <c r="L83" s="152">
        <v>0.8</v>
      </c>
      <c r="M83" s="256">
        <v>1</v>
      </c>
      <c r="N83" s="256">
        <v>3</v>
      </c>
      <c r="O83" s="152">
        <v>-5</v>
      </c>
      <c r="P83" s="152">
        <v>1</v>
      </c>
      <c r="Q83" s="152">
        <v>2</v>
      </c>
      <c r="R83" s="152">
        <v>0</v>
      </c>
      <c r="S83" s="152">
        <v>0</v>
      </c>
      <c r="T83" s="152">
        <v>0</v>
      </c>
      <c r="U83" s="152">
        <v>0</v>
      </c>
      <c r="V83" s="152">
        <v>19</v>
      </c>
      <c r="W83" s="152">
        <v>3</v>
      </c>
      <c r="X83" s="152">
        <v>3</v>
      </c>
      <c r="Y83" s="152">
        <v>0</v>
      </c>
      <c r="Z83" s="152">
        <v>3</v>
      </c>
      <c r="AA83" t="str">
        <f t="shared" si="4"/>
        <v>PHI</v>
      </c>
      <c r="AB83" t="str">
        <f t="shared" si="5"/>
        <v>Boston Scott</v>
      </c>
      <c r="AC83" s="244">
        <f t="shared" si="6"/>
        <v>12</v>
      </c>
      <c r="AD83" t="str">
        <f t="shared" si="7"/>
        <v>PHI</v>
      </c>
    </row>
    <row r="84" spans="2:30" x14ac:dyDescent="0.3">
      <c r="B84" s="152">
        <v>82</v>
      </c>
      <c r="C84" s="152" t="s">
        <v>523</v>
      </c>
      <c r="D84" s="152" t="s">
        <v>766</v>
      </c>
      <c r="E84" s="152">
        <v>5</v>
      </c>
      <c r="F84" s="152">
        <v>21</v>
      </c>
      <c r="G84" s="152">
        <v>102</v>
      </c>
      <c r="H84" s="152">
        <v>4.9000000000000004</v>
      </c>
      <c r="I84" s="152">
        <v>77</v>
      </c>
      <c r="J84" s="152">
        <v>3.7</v>
      </c>
      <c r="K84" s="152">
        <v>25</v>
      </c>
      <c r="L84" s="152">
        <v>1.2</v>
      </c>
      <c r="M84" s="256">
        <v>0</v>
      </c>
      <c r="N84" s="256">
        <v>1</v>
      </c>
      <c r="O84" s="152">
        <v>-1</v>
      </c>
      <c r="P84" s="152">
        <v>1</v>
      </c>
      <c r="Q84" s="152">
        <v>2</v>
      </c>
      <c r="R84" s="152">
        <v>1</v>
      </c>
      <c r="S84" s="152">
        <v>1</v>
      </c>
      <c r="T84" s="152">
        <v>0</v>
      </c>
      <c r="U84" s="152">
        <v>0</v>
      </c>
      <c r="V84" s="152">
        <v>30</v>
      </c>
      <c r="W84" s="152">
        <v>4</v>
      </c>
      <c r="X84" s="152">
        <v>8</v>
      </c>
      <c r="Y84" s="152">
        <v>1</v>
      </c>
      <c r="Z84" s="152">
        <v>4</v>
      </c>
      <c r="AA84" t="str">
        <f t="shared" si="4"/>
        <v>ARI</v>
      </c>
      <c r="AB84" t="str">
        <f t="shared" si="5"/>
        <v>Darrel Williams</v>
      </c>
      <c r="AC84" s="244">
        <f t="shared" si="6"/>
        <v>20.399999999999999</v>
      </c>
      <c r="AD84" t="str">
        <f t="shared" si="7"/>
        <v>ARI</v>
      </c>
    </row>
    <row r="85" spans="2:30" x14ac:dyDescent="0.3">
      <c r="B85" s="152">
        <v>83</v>
      </c>
      <c r="C85" s="152" t="s">
        <v>678</v>
      </c>
      <c r="D85" s="152" t="s">
        <v>793</v>
      </c>
      <c r="E85" s="152">
        <v>9</v>
      </c>
      <c r="F85" s="152">
        <v>5</v>
      </c>
      <c r="G85" s="152">
        <v>22</v>
      </c>
      <c r="H85" s="152">
        <v>4.4000000000000004</v>
      </c>
      <c r="I85" s="152">
        <v>17</v>
      </c>
      <c r="J85" s="152">
        <v>3.4</v>
      </c>
      <c r="K85" s="152">
        <v>5</v>
      </c>
      <c r="L85" s="152">
        <v>1</v>
      </c>
      <c r="M85" s="256">
        <v>0</v>
      </c>
      <c r="N85" s="256">
        <v>0</v>
      </c>
      <c r="O85" s="152">
        <v>0</v>
      </c>
      <c r="P85" s="152">
        <v>3</v>
      </c>
      <c r="Q85" s="152">
        <v>0</v>
      </c>
      <c r="R85" s="152">
        <v>0</v>
      </c>
      <c r="S85" s="152">
        <v>0</v>
      </c>
      <c r="T85" s="152">
        <v>0</v>
      </c>
      <c r="U85" s="152">
        <v>0</v>
      </c>
      <c r="V85" s="152">
        <v>9</v>
      </c>
      <c r="W85" s="152">
        <v>9</v>
      </c>
      <c r="X85" s="152">
        <v>12</v>
      </c>
      <c r="Y85" s="152">
        <v>1</v>
      </c>
      <c r="Z85" s="152">
        <v>11</v>
      </c>
      <c r="AA85" t="str">
        <f t="shared" si="4"/>
        <v>HOU</v>
      </c>
      <c r="AB85" t="str">
        <f t="shared" si="5"/>
        <v>Dare Ogunbowale</v>
      </c>
      <c r="AC85" s="244">
        <f t="shared" si="6"/>
        <v>2.4444444444444446</v>
      </c>
      <c r="AD85" t="str">
        <f t="shared" si="7"/>
        <v>HOU</v>
      </c>
    </row>
    <row r="86" spans="2:30" x14ac:dyDescent="0.3">
      <c r="B86" s="152">
        <v>84</v>
      </c>
      <c r="C86" s="152" t="s">
        <v>493</v>
      </c>
      <c r="D86" s="152" t="s">
        <v>777</v>
      </c>
      <c r="E86" s="152">
        <v>10</v>
      </c>
      <c r="F86" s="152">
        <v>36</v>
      </c>
      <c r="G86" s="152">
        <v>106</v>
      </c>
      <c r="H86" s="152">
        <v>2.9</v>
      </c>
      <c r="I86" s="152">
        <v>42</v>
      </c>
      <c r="J86" s="152">
        <v>1.2</v>
      </c>
      <c r="K86" s="152">
        <v>64</v>
      </c>
      <c r="L86" s="152">
        <v>1.8</v>
      </c>
      <c r="M86" s="256">
        <v>3</v>
      </c>
      <c r="N86" s="256">
        <v>2</v>
      </c>
      <c r="O86" s="152">
        <v>-6</v>
      </c>
      <c r="P86" s="152">
        <v>0</v>
      </c>
      <c r="Q86" s="152">
        <v>1</v>
      </c>
      <c r="R86" s="152">
        <v>0</v>
      </c>
      <c r="S86" s="152">
        <v>0</v>
      </c>
      <c r="T86" s="152">
        <v>0</v>
      </c>
      <c r="U86" s="152">
        <v>0</v>
      </c>
      <c r="V86" s="152">
        <v>12</v>
      </c>
      <c r="W86" s="152">
        <v>9</v>
      </c>
      <c r="X86" s="152">
        <v>13</v>
      </c>
      <c r="Y86" s="152">
        <v>0</v>
      </c>
      <c r="Z86" s="152">
        <v>11</v>
      </c>
      <c r="AA86" t="str">
        <f t="shared" si="4"/>
        <v>LAC</v>
      </c>
      <c r="AB86" t="str">
        <f t="shared" si="5"/>
        <v>Sony Michel</v>
      </c>
      <c r="AC86" s="244">
        <f t="shared" si="6"/>
        <v>10.6</v>
      </c>
      <c r="AD86" t="str">
        <f t="shared" si="7"/>
        <v>LAC</v>
      </c>
    </row>
    <row r="87" spans="2:30" x14ac:dyDescent="0.3">
      <c r="B87" s="152">
        <v>85</v>
      </c>
      <c r="C87" s="152" t="s">
        <v>465</v>
      </c>
      <c r="D87" s="152" t="s">
        <v>773</v>
      </c>
      <c r="E87" s="152">
        <v>7</v>
      </c>
      <c r="F87" s="152">
        <v>8</v>
      </c>
      <c r="G87" s="152">
        <v>34</v>
      </c>
      <c r="H87" s="152">
        <v>4.3</v>
      </c>
      <c r="I87" s="152">
        <v>30</v>
      </c>
      <c r="J87" s="152">
        <v>3.8</v>
      </c>
      <c r="K87" s="152">
        <v>4</v>
      </c>
      <c r="L87" s="152">
        <v>0.5</v>
      </c>
      <c r="M87" s="256">
        <v>0</v>
      </c>
      <c r="N87" s="256">
        <v>0</v>
      </c>
      <c r="O87" s="152">
        <v>0</v>
      </c>
      <c r="P87" s="152">
        <v>0</v>
      </c>
      <c r="Q87" s="152">
        <v>1</v>
      </c>
      <c r="R87" s="152">
        <v>0</v>
      </c>
      <c r="S87" s="152">
        <v>0</v>
      </c>
      <c r="T87" s="152">
        <v>0</v>
      </c>
      <c r="U87" s="152">
        <v>0</v>
      </c>
      <c r="V87" s="152">
        <v>12</v>
      </c>
      <c r="W87" s="152">
        <v>10</v>
      </c>
      <c r="X87" s="152">
        <v>10</v>
      </c>
      <c r="Y87" s="152">
        <v>1</v>
      </c>
      <c r="Z87" s="152">
        <v>11</v>
      </c>
      <c r="AA87" t="str">
        <f t="shared" si="4"/>
        <v>LV</v>
      </c>
      <c r="AB87" t="str">
        <f t="shared" si="5"/>
        <v>Brandon Bolden</v>
      </c>
      <c r="AC87" s="244">
        <f t="shared" si="6"/>
        <v>4.8571428571428568</v>
      </c>
      <c r="AD87" t="str">
        <f t="shared" si="7"/>
        <v>LV</v>
      </c>
    </row>
    <row r="88" spans="2:30" x14ac:dyDescent="0.3">
      <c r="B88" s="152">
        <v>86</v>
      </c>
      <c r="C88" s="152" t="s">
        <v>706</v>
      </c>
      <c r="D88" s="152" t="s">
        <v>785</v>
      </c>
      <c r="E88" s="152">
        <v>8</v>
      </c>
      <c r="F88" s="152">
        <v>15</v>
      </c>
      <c r="G88" s="152">
        <v>41</v>
      </c>
      <c r="H88" s="152">
        <v>2.7</v>
      </c>
      <c r="I88" s="152">
        <v>24</v>
      </c>
      <c r="J88" s="152">
        <v>1.6</v>
      </c>
      <c r="K88" s="152">
        <v>17</v>
      </c>
      <c r="L88" s="152">
        <v>1.1000000000000001</v>
      </c>
      <c r="M88" s="256">
        <v>1</v>
      </c>
      <c r="N88" s="256">
        <v>3</v>
      </c>
      <c r="O88" s="152">
        <v>-7</v>
      </c>
      <c r="P88" s="152">
        <v>2</v>
      </c>
      <c r="Q88" s="152">
        <v>1</v>
      </c>
      <c r="R88" s="152">
        <v>0</v>
      </c>
      <c r="S88" s="152">
        <v>0</v>
      </c>
      <c r="T88" s="152">
        <v>0</v>
      </c>
      <c r="U88" s="152">
        <v>0</v>
      </c>
      <c r="V88" s="152">
        <v>12</v>
      </c>
      <c r="W88" s="152">
        <v>7</v>
      </c>
      <c r="X88" s="152">
        <v>9</v>
      </c>
      <c r="Y88" s="152">
        <v>1</v>
      </c>
      <c r="Z88" s="152">
        <v>16</v>
      </c>
      <c r="AA88" t="str">
        <f t="shared" si="4"/>
        <v>CAR</v>
      </c>
      <c r="AB88" t="str">
        <f t="shared" si="5"/>
        <v>Raheem Blackshear</v>
      </c>
      <c r="AC88" s="244">
        <f t="shared" si="6"/>
        <v>5.125</v>
      </c>
      <c r="AD88" t="str">
        <f t="shared" si="7"/>
        <v>CAR</v>
      </c>
    </row>
    <row r="89" spans="2:30" x14ac:dyDescent="0.3">
      <c r="B89" s="152">
        <v>87</v>
      </c>
      <c r="C89" s="152" t="s">
        <v>469</v>
      </c>
      <c r="D89" s="152" t="s">
        <v>771</v>
      </c>
      <c r="E89" s="152">
        <v>6</v>
      </c>
      <c r="F89" s="152">
        <v>15</v>
      </c>
      <c r="G89" s="152">
        <v>82</v>
      </c>
      <c r="H89" s="152">
        <v>5.5</v>
      </c>
      <c r="I89" s="152">
        <v>54</v>
      </c>
      <c r="J89" s="152">
        <v>3.6</v>
      </c>
      <c r="K89" s="152">
        <v>28</v>
      </c>
      <c r="L89" s="152">
        <v>1.9</v>
      </c>
      <c r="M89" s="256">
        <v>2</v>
      </c>
      <c r="N89" s="256">
        <v>0</v>
      </c>
      <c r="O89" s="152">
        <v>0</v>
      </c>
      <c r="P89" s="152">
        <v>0</v>
      </c>
      <c r="Q89" s="152">
        <v>3</v>
      </c>
      <c r="R89" s="152">
        <v>0</v>
      </c>
      <c r="S89" s="152">
        <v>0</v>
      </c>
      <c r="T89" s="152">
        <v>0</v>
      </c>
      <c r="U89" s="152">
        <v>0</v>
      </c>
      <c r="V89" s="152">
        <v>18</v>
      </c>
      <c r="W89" s="152">
        <v>6</v>
      </c>
      <c r="X89" s="152">
        <v>12</v>
      </c>
      <c r="Y89" s="152">
        <v>2</v>
      </c>
      <c r="Z89" s="152">
        <v>9</v>
      </c>
      <c r="AA89" t="str">
        <f t="shared" si="4"/>
        <v>DEN</v>
      </c>
      <c r="AB89" t="str">
        <f t="shared" si="5"/>
        <v>Mike Boone</v>
      </c>
      <c r="AC89" s="244">
        <f t="shared" si="6"/>
        <v>13.666666666666666</v>
      </c>
      <c r="AD89" t="str">
        <f t="shared" si="7"/>
        <v>DEN</v>
      </c>
    </row>
    <row r="90" spans="2:30" x14ac:dyDescent="0.3">
      <c r="B90" s="152">
        <v>88</v>
      </c>
      <c r="C90" s="152" t="s">
        <v>530</v>
      </c>
      <c r="D90" s="152" t="s">
        <v>764</v>
      </c>
      <c r="E90" s="152">
        <v>12</v>
      </c>
      <c r="F90" s="152">
        <v>14</v>
      </c>
      <c r="G90" s="152">
        <v>83</v>
      </c>
      <c r="H90" s="152">
        <v>5.9</v>
      </c>
      <c r="I90" s="152">
        <v>69</v>
      </c>
      <c r="J90" s="152">
        <v>4.9000000000000004</v>
      </c>
      <c r="K90" s="152">
        <v>14</v>
      </c>
      <c r="L90" s="152">
        <v>1</v>
      </c>
      <c r="M90" s="256">
        <v>0</v>
      </c>
      <c r="N90" s="256">
        <v>1</v>
      </c>
      <c r="O90" s="152">
        <v>-1</v>
      </c>
      <c r="P90" s="152">
        <v>8</v>
      </c>
      <c r="Q90" s="152">
        <v>2</v>
      </c>
      <c r="R90" s="152">
        <v>1</v>
      </c>
      <c r="S90" s="152">
        <v>0</v>
      </c>
      <c r="T90" s="152">
        <v>0</v>
      </c>
      <c r="U90" s="152">
        <v>0</v>
      </c>
      <c r="V90" s="152">
        <v>21</v>
      </c>
      <c r="W90" s="152">
        <v>8</v>
      </c>
      <c r="X90" s="152">
        <v>9</v>
      </c>
      <c r="Y90" s="152">
        <v>1</v>
      </c>
      <c r="Z90" s="152">
        <v>6</v>
      </c>
      <c r="AA90" t="str">
        <f t="shared" si="4"/>
        <v>ATL</v>
      </c>
      <c r="AB90" t="str">
        <f t="shared" si="5"/>
        <v>Avery Williams</v>
      </c>
      <c r="AC90" s="244">
        <f t="shared" si="6"/>
        <v>6.916666666666667</v>
      </c>
      <c r="AD90" t="str">
        <f t="shared" si="7"/>
        <v>ATL</v>
      </c>
    </row>
    <row r="91" spans="2:30" x14ac:dyDescent="0.3">
      <c r="B91" s="152">
        <v>89</v>
      </c>
      <c r="C91" s="152" t="s">
        <v>1401</v>
      </c>
      <c r="D91" s="152" t="s">
        <v>787</v>
      </c>
      <c r="E91" s="152">
        <v>3</v>
      </c>
      <c r="F91" s="152">
        <v>19</v>
      </c>
      <c r="G91" s="152">
        <v>80</v>
      </c>
      <c r="H91" s="152">
        <v>4.2</v>
      </c>
      <c r="I91" s="152">
        <v>48</v>
      </c>
      <c r="J91" s="152">
        <v>2.5</v>
      </c>
      <c r="K91" s="152">
        <v>32</v>
      </c>
      <c r="L91" s="152">
        <v>1.7</v>
      </c>
      <c r="M91" s="256">
        <v>0</v>
      </c>
      <c r="N91" s="256">
        <v>4</v>
      </c>
      <c r="O91" s="152">
        <v>-6</v>
      </c>
      <c r="P91" s="152">
        <v>0</v>
      </c>
      <c r="Q91" s="152">
        <v>1</v>
      </c>
      <c r="R91" s="152">
        <v>0</v>
      </c>
      <c r="S91" s="152">
        <v>0</v>
      </c>
      <c r="T91" s="152">
        <v>0</v>
      </c>
      <c r="U91" s="152">
        <v>0</v>
      </c>
      <c r="V91" s="152">
        <v>17</v>
      </c>
      <c r="W91" s="152">
        <v>7</v>
      </c>
      <c r="X91" s="152">
        <v>8</v>
      </c>
      <c r="Y91" s="152">
        <v>1</v>
      </c>
      <c r="Z91" s="152">
        <v>23</v>
      </c>
      <c r="AA91" t="str">
        <f t="shared" si="4"/>
        <v>LAR</v>
      </c>
      <c r="AB91" t="str">
        <f t="shared" si="5"/>
        <v>Kyren Williams</v>
      </c>
      <c r="AC91" s="244">
        <f t="shared" si="6"/>
        <v>26.666666666666668</v>
      </c>
      <c r="AD91" t="str">
        <f t="shared" si="7"/>
        <v>LAR</v>
      </c>
    </row>
    <row r="92" spans="2:30" x14ac:dyDescent="0.3">
      <c r="B92" s="152">
        <v>90</v>
      </c>
      <c r="C92" s="152" t="s">
        <v>492</v>
      </c>
      <c r="D92" s="152" t="s">
        <v>777</v>
      </c>
      <c r="E92" s="152">
        <v>8</v>
      </c>
      <c r="F92" s="152">
        <v>4</v>
      </c>
      <c r="G92" s="152">
        <v>8</v>
      </c>
      <c r="H92" s="152">
        <v>2</v>
      </c>
      <c r="I92" s="152">
        <v>6</v>
      </c>
      <c r="J92" s="152">
        <v>1.5</v>
      </c>
      <c r="K92" s="152">
        <v>2</v>
      </c>
      <c r="L92" s="152">
        <v>0.5</v>
      </c>
      <c r="M92" s="256">
        <v>0</v>
      </c>
      <c r="N92" s="256">
        <v>0</v>
      </c>
      <c r="O92" s="152">
        <v>0</v>
      </c>
      <c r="P92" s="152">
        <v>0</v>
      </c>
      <c r="Q92" s="152">
        <v>0</v>
      </c>
      <c r="R92" s="152">
        <v>0</v>
      </c>
      <c r="S92" s="152">
        <v>0</v>
      </c>
      <c r="T92" s="152">
        <v>0</v>
      </c>
      <c r="U92" s="152">
        <v>0</v>
      </c>
      <c r="V92" s="152">
        <v>3</v>
      </c>
      <c r="W92" s="152">
        <v>5</v>
      </c>
      <c r="X92" s="152">
        <v>8</v>
      </c>
      <c r="Y92" s="152">
        <v>2</v>
      </c>
      <c r="Z92" s="152">
        <v>0</v>
      </c>
      <c r="AA92" t="str">
        <f t="shared" si="4"/>
        <v>LAC</v>
      </c>
      <c r="AB92" t="str">
        <f t="shared" si="5"/>
        <v>Zander Horvath</v>
      </c>
      <c r="AC92" s="244">
        <f t="shared" si="6"/>
        <v>1</v>
      </c>
      <c r="AD92" t="str">
        <f t="shared" si="7"/>
        <v>LAC</v>
      </c>
    </row>
    <row r="93" spans="2:30" x14ac:dyDescent="0.3">
      <c r="B93" s="152">
        <v>91</v>
      </c>
      <c r="C93" s="152" t="s">
        <v>963</v>
      </c>
      <c r="D93" s="152" t="s">
        <v>766</v>
      </c>
      <c r="E93" s="152">
        <v>7</v>
      </c>
      <c r="F93" s="152">
        <v>21</v>
      </c>
      <c r="G93" s="152">
        <v>52</v>
      </c>
      <c r="H93" s="152">
        <v>2.5</v>
      </c>
      <c r="I93" s="152">
        <v>17</v>
      </c>
      <c r="J93" s="152">
        <v>0.8</v>
      </c>
      <c r="K93" s="152">
        <v>35</v>
      </c>
      <c r="L93" s="152">
        <v>1.7</v>
      </c>
      <c r="M93" s="256">
        <v>0</v>
      </c>
      <c r="N93" s="256">
        <v>3</v>
      </c>
      <c r="O93" s="152">
        <v>-7</v>
      </c>
      <c r="P93" s="152">
        <v>2</v>
      </c>
      <c r="Q93" s="152">
        <v>2</v>
      </c>
      <c r="R93" s="152">
        <v>0</v>
      </c>
      <c r="S93" s="152">
        <v>0</v>
      </c>
      <c r="T93" s="152">
        <v>0</v>
      </c>
      <c r="U93" s="152">
        <v>0</v>
      </c>
      <c r="V93" s="152">
        <v>13</v>
      </c>
      <c r="W93" s="152">
        <v>2</v>
      </c>
      <c r="X93" s="152">
        <v>2</v>
      </c>
      <c r="Y93" s="152">
        <v>1</v>
      </c>
      <c r="Z93" s="152">
        <v>21</v>
      </c>
      <c r="AA93" t="str">
        <f t="shared" si="4"/>
        <v>ARI</v>
      </c>
      <c r="AB93" t="str">
        <f t="shared" si="5"/>
        <v>Keaontay Ingram</v>
      </c>
      <c r="AC93" s="244">
        <f t="shared" si="6"/>
        <v>7.4285714285714288</v>
      </c>
      <c r="AD93" t="str">
        <f t="shared" si="7"/>
        <v>ARI</v>
      </c>
    </row>
    <row r="94" spans="2:30" x14ac:dyDescent="0.3">
      <c r="B94" s="152">
        <v>92</v>
      </c>
      <c r="C94" s="152" t="s">
        <v>662</v>
      </c>
      <c r="D94" s="152" t="s">
        <v>783</v>
      </c>
      <c r="E94" s="152">
        <v>9</v>
      </c>
      <c r="F94" s="152">
        <v>9</v>
      </c>
      <c r="G94" s="152">
        <v>50</v>
      </c>
      <c r="H94" s="152">
        <v>5.6</v>
      </c>
      <c r="I94" s="152">
        <v>38</v>
      </c>
      <c r="J94" s="152">
        <v>4.2</v>
      </c>
      <c r="K94" s="152">
        <v>12</v>
      </c>
      <c r="L94" s="152">
        <v>1.3</v>
      </c>
      <c r="M94" s="256">
        <v>0</v>
      </c>
      <c r="N94" s="256">
        <v>0</v>
      </c>
      <c r="O94" s="152">
        <v>0</v>
      </c>
      <c r="P94" s="152">
        <v>2</v>
      </c>
      <c r="Q94" s="152">
        <v>3</v>
      </c>
      <c r="R94" s="152">
        <v>0</v>
      </c>
      <c r="S94" s="152">
        <v>0</v>
      </c>
      <c r="T94" s="152">
        <v>0</v>
      </c>
      <c r="U94" s="152">
        <v>0</v>
      </c>
      <c r="V94" s="152">
        <v>15</v>
      </c>
      <c r="W94" s="152">
        <v>2</v>
      </c>
      <c r="X94" s="152">
        <v>2</v>
      </c>
      <c r="Y94" s="152">
        <v>1</v>
      </c>
      <c r="Z94" s="152">
        <v>2</v>
      </c>
      <c r="AA94" t="str">
        <f t="shared" si="4"/>
        <v>NYG</v>
      </c>
      <c r="AB94" t="str">
        <f t="shared" si="5"/>
        <v>Gary Brightwell</v>
      </c>
      <c r="AC94" s="244">
        <f t="shared" si="6"/>
        <v>5.5555555555555554</v>
      </c>
      <c r="AD94" t="str">
        <f t="shared" si="7"/>
        <v>NYG</v>
      </c>
    </row>
    <row r="95" spans="2:30" x14ac:dyDescent="0.3">
      <c r="B95" s="152">
        <v>93</v>
      </c>
      <c r="C95" s="152" t="s">
        <v>650</v>
      </c>
      <c r="D95" s="152" t="s">
        <v>774</v>
      </c>
      <c r="E95" s="152">
        <v>5</v>
      </c>
      <c r="F95" s="152">
        <v>12</v>
      </c>
      <c r="G95" s="152">
        <v>62</v>
      </c>
      <c r="H95" s="152">
        <v>5.2</v>
      </c>
      <c r="I95" s="152">
        <v>38</v>
      </c>
      <c r="J95" s="152">
        <v>3.2</v>
      </c>
      <c r="K95" s="152">
        <v>24</v>
      </c>
      <c r="L95" s="152">
        <v>2</v>
      </c>
      <c r="M95" s="256">
        <v>0</v>
      </c>
      <c r="N95" s="256">
        <v>0</v>
      </c>
      <c r="O95" s="152">
        <v>0</v>
      </c>
      <c r="P95" s="152">
        <v>2</v>
      </c>
      <c r="Q95" s="152">
        <v>2</v>
      </c>
      <c r="R95" s="152">
        <v>0</v>
      </c>
      <c r="S95" s="152">
        <v>0</v>
      </c>
      <c r="T95" s="152">
        <v>0</v>
      </c>
      <c r="U95" s="152">
        <v>0</v>
      </c>
      <c r="V95" s="152">
        <v>16</v>
      </c>
      <c r="W95" s="152">
        <v>1</v>
      </c>
      <c r="X95" s="152">
        <v>1</v>
      </c>
      <c r="Y95" s="152">
        <v>0</v>
      </c>
      <c r="Z95" s="152">
        <v>6</v>
      </c>
      <c r="AA95" t="str">
        <f t="shared" si="4"/>
        <v>PIT</v>
      </c>
      <c r="AB95" t="str">
        <f t="shared" si="5"/>
        <v>Benny Snell Jr.</v>
      </c>
      <c r="AC95" s="244">
        <f t="shared" si="6"/>
        <v>12.4</v>
      </c>
      <c r="AD95" t="str">
        <f t="shared" si="7"/>
        <v>PIT</v>
      </c>
    </row>
    <row r="96" spans="2:30" x14ac:dyDescent="0.3">
      <c r="B96" s="152">
        <v>94</v>
      </c>
      <c r="C96" s="152" t="s">
        <v>962</v>
      </c>
      <c r="D96" s="152" t="s">
        <v>790</v>
      </c>
      <c r="E96" s="152">
        <v>3</v>
      </c>
      <c r="F96" s="152">
        <v>20</v>
      </c>
      <c r="G96" s="152">
        <v>74</v>
      </c>
      <c r="H96" s="152">
        <v>3.7</v>
      </c>
      <c r="I96" s="152">
        <v>55</v>
      </c>
      <c r="J96" s="152">
        <v>2.8</v>
      </c>
      <c r="K96" s="152">
        <v>19</v>
      </c>
      <c r="L96" s="152">
        <v>1</v>
      </c>
      <c r="M96" s="256">
        <v>1</v>
      </c>
      <c r="N96" s="256">
        <v>4</v>
      </c>
      <c r="O96" s="152">
        <v>-7</v>
      </c>
      <c r="P96" s="152">
        <v>0</v>
      </c>
      <c r="Q96" s="152">
        <v>2</v>
      </c>
      <c r="R96" s="152">
        <v>0</v>
      </c>
      <c r="S96" s="152">
        <v>0</v>
      </c>
      <c r="T96" s="152">
        <v>0</v>
      </c>
      <c r="U96" s="152">
        <v>0</v>
      </c>
      <c r="V96" s="152">
        <v>17</v>
      </c>
      <c r="W96" s="152">
        <v>4</v>
      </c>
      <c r="X96" s="152">
        <v>5</v>
      </c>
      <c r="Y96" s="152">
        <v>1</v>
      </c>
      <c r="Z96" s="152">
        <v>0</v>
      </c>
      <c r="AA96" t="str">
        <f t="shared" si="4"/>
        <v>DAL</v>
      </c>
      <c r="AB96" t="str">
        <f t="shared" si="5"/>
        <v>Malik Davis</v>
      </c>
      <c r="AC96" s="244">
        <f t="shared" si="6"/>
        <v>24.666666666666668</v>
      </c>
      <c r="AD96" t="str">
        <f t="shared" si="7"/>
        <v>DAL</v>
      </c>
    </row>
    <row r="97" spans="2:30" x14ac:dyDescent="0.3">
      <c r="B97" s="152">
        <v>95</v>
      </c>
      <c r="C97" s="152" t="s">
        <v>459</v>
      </c>
      <c r="D97" s="152" t="s">
        <v>789</v>
      </c>
      <c r="E97" s="152">
        <v>8</v>
      </c>
      <c r="F97" s="152">
        <v>21</v>
      </c>
      <c r="G97" s="152">
        <v>104</v>
      </c>
      <c r="H97" s="152">
        <v>5</v>
      </c>
      <c r="I97" s="152">
        <v>75</v>
      </c>
      <c r="J97" s="152">
        <v>3.6</v>
      </c>
      <c r="K97" s="152">
        <v>29</v>
      </c>
      <c r="L97" s="152">
        <v>1.4</v>
      </c>
      <c r="M97" s="256">
        <v>0</v>
      </c>
      <c r="N97" s="256">
        <v>0</v>
      </c>
      <c r="O97" s="152">
        <v>0</v>
      </c>
      <c r="P97" s="152">
        <v>0</v>
      </c>
      <c r="Q97" s="152">
        <v>2</v>
      </c>
      <c r="R97" s="152">
        <v>1</v>
      </c>
      <c r="S97" s="152">
        <v>1</v>
      </c>
      <c r="T97" s="152">
        <v>1</v>
      </c>
      <c r="U97" s="152">
        <v>0</v>
      </c>
      <c r="V97" s="152">
        <v>43</v>
      </c>
      <c r="W97" s="152">
        <v>7</v>
      </c>
      <c r="X97" s="152">
        <v>8</v>
      </c>
      <c r="Y97" s="152">
        <v>0</v>
      </c>
      <c r="Z97" s="152">
        <v>9</v>
      </c>
      <c r="AA97" t="str">
        <f t="shared" si="4"/>
        <v>IND</v>
      </c>
      <c r="AB97" t="str">
        <f t="shared" si="5"/>
        <v>Zack Moss</v>
      </c>
      <c r="AC97" s="244">
        <f t="shared" si="6"/>
        <v>13</v>
      </c>
      <c r="AD97" t="str">
        <f t="shared" si="7"/>
        <v>IND</v>
      </c>
    </row>
    <row r="98" spans="2:30" x14ac:dyDescent="0.3">
      <c r="B98" s="152">
        <v>96</v>
      </c>
      <c r="C98" s="152" t="s">
        <v>1641</v>
      </c>
      <c r="D98" s="152" t="s">
        <v>779</v>
      </c>
      <c r="E98" s="152">
        <v>1</v>
      </c>
      <c r="F98" s="152">
        <v>14</v>
      </c>
      <c r="G98" s="152">
        <v>69</v>
      </c>
      <c r="H98" s="152">
        <v>4.9000000000000004</v>
      </c>
      <c r="I98" s="152">
        <v>48</v>
      </c>
      <c r="J98" s="152">
        <v>3.4</v>
      </c>
      <c r="K98" s="152">
        <v>21</v>
      </c>
      <c r="L98" s="152">
        <v>1.5</v>
      </c>
      <c r="M98" s="256">
        <v>2</v>
      </c>
      <c r="N98" s="256">
        <v>1</v>
      </c>
      <c r="O98" s="152">
        <v>-3</v>
      </c>
      <c r="P98" s="152">
        <v>0</v>
      </c>
      <c r="Q98" s="152">
        <v>1</v>
      </c>
      <c r="R98" s="152">
        <v>0</v>
      </c>
      <c r="S98" s="152">
        <v>0</v>
      </c>
      <c r="T98" s="152">
        <v>0</v>
      </c>
      <c r="U98" s="152">
        <v>0</v>
      </c>
      <c r="V98" s="152">
        <v>19</v>
      </c>
      <c r="W98" s="152">
        <v>3</v>
      </c>
      <c r="X98" s="152">
        <v>3</v>
      </c>
      <c r="Y98" s="152">
        <v>0</v>
      </c>
      <c r="Z98" s="152">
        <v>8</v>
      </c>
      <c r="AA98" t="str">
        <f t="shared" si="4"/>
        <v>NYJ</v>
      </c>
      <c r="AB98" t="str">
        <f t="shared" si="5"/>
        <v>Zonovan Knight</v>
      </c>
      <c r="AC98" s="244">
        <f t="shared" si="6"/>
        <v>69</v>
      </c>
      <c r="AD98" t="str">
        <f t="shared" si="7"/>
        <v>NYJ</v>
      </c>
    </row>
    <row r="99" spans="2:30" x14ac:dyDescent="0.3">
      <c r="B99" s="152">
        <v>97</v>
      </c>
      <c r="C99" s="152" t="s">
        <v>563</v>
      </c>
      <c r="D99" s="152" t="s">
        <v>767</v>
      </c>
      <c r="E99" s="152">
        <v>11</v>
      </c>
      <c r="F99" s="152">
        <v>14</v>
      </c>
      <c r="G99" s="152">
        <v>67</v>
      </c>
      <c r="H99" s="152">
        <v>4.8</v>
      </c>
      <c r="I99" s="152">
        <v>52</v>
      </c>
      <c r="J99" s="152">
        <v>3.7</v>
      </c>
      <c r="K99" s="152">
        <v>15</v>
      </c>
      <c r="L99" s="152">
        <v>1.1000000000000001</v>
      </c>
      <c r="M99" s="256">
        <v>1</v>
      </c>
      <c r="N99" s="256">
        <v>1</v>
      </c>
      <c r="O99" s="152">
        <v>-1</v>
      </c>
      <c r="P99" s="152">
        <v>0</v>
      </c>
      <c r="Q99" s="152">
        <v>2</v>
      </c>
      <c r="R99" s="152">
        <v>0</v>
      </c>
      <c r="S99" s="152">
        <v>0</v>
      </c>
      <c r="T99" s="152">
        <v>0</v>
      </c>
      <c r="U99" s="152">
        <v>0</v>
      </c>
      <c r="V99" s="152">
        <v>16</v>
      </c>
      <c r="W99" s="152">
        <v>7</v>
      </c>
      <c r="X99" s="152">
        <v>7</v>
      </c>
      <c r="Y99" s="152">
        <v>0</v>
      </c>
      <c r="Z99" s="152">
        <v>8</v>
      </c>
      <c r="AA99" t="str">
        <f t="shared" si="4"/>
        <v>SEA</v>
      </c>
      <c r="AB99" t="str">
        <f t="shared" si="5"/>
        <v>DeeJay Dallas</v>
      </c>
      <c r="AC99" s="244">
        <f t="shared" si="6"/>
        <v>6.0909090909090908</v>
      </c>
      <c r="AD99" t="str">
        <f t="shared" si="7"/>
        <v>SEA</v>
      </c>
    </row>
    <row r="100" spans="2:30" x14ac:dyDescent="0.3">
      <c r="B100" s="152">
        <v>98</v>
      </c>
      <c r="C100" s="152" t="s">
        <v>508</v>
      </c>
      <c r="D100" s="152" t="s">
        <v>769</v>
      </c>
      <c r="E100" s="152">
        <v>10</v>
      </c>
      <c r="F100" s="152">
        <v>5</v>
      </c>
      <c r="G100" s="152">
        <v>14</v>
      </c>
      <c r="H100" s="152">
        <v>2.8</v>
      </c>
      <c r="I100" s="152">
        <v>5</v>
      </c>
      <c r="J100" s="152">
        <v>1</v>
      </c>
      <c r="K100" s="152">
        <v>9</v>
      </c>
      <c r="L100" s="152">
        <v>1.8</v>
      </c>
      <c r="M100" s="256">
        <v>0</v>
      </c>
      <c r="N100" s="256">
        <v>0</v>
      </c>
      <c r="O100" s="152">
        <v>0</v>
      </c>
      <c r="P100" s="152">
        <v>0</v>
      </c>
      <c r="Q100" s="152">
        <v>0</v>
      </c>
      <c r="R100" s="152">
        <v>0</v>
      </c>
      <c r="S100" s="152">
        <v>0</v>
      </c>
      <c r="T100" s="152">
        <v>0</v>
      </c>
      <c r="U100" s="152">
        <v>0</v>
      </c>
      <c r="V100" s="152">
        <v>5</v>
      </c>
      <c r="W100" s="152">
        <v>10</v>
      </c>
      <c r="X100" s="152">
        <v>12</v>
      </c>
      <c r="Y100" s="152">
        <v>1</v>
      </c>
      <c r="Z100" s="152">
        <v>27</v>
      </c>
      <c r="AA100" t="str">
        <f t="shared" si="4"/>
        <v>BAL</v>
      </c>
      <c r="AB100" t="str">
        <f t="shared" si="5"/>
        <v>Patrick Ricard</v>
      </c>
      <c r="AC100" s="244">
        <f t="shared" si="6"/>
        <v>1.4</v>
      </c>
      <c r="AD100" t="str">
        <f t="shared" si="7"/>
        <v>BAL</v>
      </c>
    </row>
    <row r="101" spans="2:30" x14ac:dyDescent="0.3">
      <c r="B101" s="152">
        <v>99</v>
      </c>
      <c r="C101" s="152" t="s">
        <v>552</v>
      </c>
      <c r="D101" s="152" t="s">
        <v>1078</v>
      </c>
      <c r="E101" s="152">
        <v>3</v>
      </c>
      <c r="F101" s="152">
        <v>15</v>
      </c>
      <c r="G101" s="152">
        <v>49</v>
      </c>
      <c r="H101" s="152">
        <v>3.3</v>
      </c>
      <c r="I101" s="152">
        <v>30</v>
      </c>
      <c r="J101" s="152">
        <v>2</v>
      </c>
      <c r="K101" s="152">
        <v>19</v>
      </c>
      <c r="L101" s="152">
        <v>1.3</v>
      </c>
      <c r="M101" s="256">
        <v>0</v>
      </c>
      <c r="N101" s="256">
        <v>1</v>
      </c>
      <c r="O101" s="152">
        <v>-2</v>
      </c>
      <c r="P101" s="152">
        <v>0</v>
      </c>
      <c r="Q101" s="152">
        <v>1</v>
      </c>
      <c r="R101" s="152">
        <v>0</v>
      </c>
      <c r="S101" s="152">
        <v>0</v>
      </c>
      <c r="T101" s="152">
        <v>0</v>
      </c>
      <c r="U101" s="152">
        <v>0</v>
      </c>
      <c r="V101" s="152">
        <v>15</v>
      </c>
      <c r="W101" s="152">
        <v>6</v>
      </c>
      <c r="X101" s="152">
        <v>8</v>
      </c>
      <c r="Y101" s="152">
        <v>0</v>
      </c>
      <c r="Z101" s="152">
        <v>0</v>
      </c>
      <c r="AA101" t="str">
        <f t="shared" si="4"/>
        <v>FA</v>
      </c>
      <c r="AB101" t="str">
        <f t="shared" si="5"/>
        <v>Phillip Lindsay</v>
      </c>
      <c r="AC101" s="244">
        <f t="shared" si="6"/>
        <v>16.333333333333332</v>
      </c>
      <c r="AD101" t="str">
        <f t="shared" si="7"/>
        <v>FA</v>
      </c>
    </row>
    <row r="102" spans="2:30" x14ac:dyDescent="0.3">
      <c r="B102" s="152">
        <v>100</v>
      </c>
      <c r="C102" s="152" t="s">
        <v>513</v>
      </c>
      <c r="D102" s="152" t="s">
        <v>782</v>
      </c>
      <c r="E102" s="152">
        <v>6</v>
      </c>
      <c r="F102" s="152">
        <v>2</v>
      </c>
      <c r="G102" s="152">
        <v>6</v>
      </c>
      <c r="H102" s="152">
        <v>3</v>
      </c>
      <c r="I102" s="152">
        <v>5</v>
      </c>
      <c r="J102" s="152">
        <v>2.5</v>
      </c>
      <c r="K102" s="152">
        <v>1</v>
      </c>
      <c r="L102" s="152">
        <v>0.5</v>
      </c>
      <c r="M102" s="256">
        <v>0</v>
      </c>
      <c r="N102" s="256">
        <v>0</v>
      </c>
      <c r="O102" s="152">
        <v>0</v>
      </c>
      <c r="P102" s="152">
        <v>3</v>
      </c>
      <c r="Q102" s="152">
        <v>0</v>
      </c>
      <c r="R102" s="152">
        <v>0</v>
      </c>
      <c r="S102" s="152">
        <v>0</v>
      </c>
      <c r="T102" s="152">
        <v>0</v>
      </c>
      <c r="U102" s="152">
        <v>0</v>
      </c>
      <c r="V102" s="152">
        <v>3</v>
      </c>
      <c r="W102" s="152">
        <v>3</v>
      </c>
      <c r="X102" s="152">
        <v>5</v>
      </c>
      <c r="Y102" s="152">
        <v>1</v>
      </c>
      <c r="Z102" s="152">
        <v>5</v>
      </c>
      <c r="AA102" t="str">
        <f t="shared" si="4"/>
        <v>MIN</v>
      </c>
      <c r="AB102" t="str">
        <f t="shared" si="5"/>
        <v>C.J. Ham</v>
      </c>
      <c r="AC102" s="244">
        <f t="shared" si="6"/>
        <v>1</v>
      </c>
      <c r="AD102" t="str">
        <f t="shared" si="7"/>
        <v>MIN</v>
      </c>
    </row>
    <row r="103" spans="2:30" x14ac:dyDescent="0.3">
      <c r="B103" s="152">
        <v>101</v>
      </c>
      <c r="C103" s="152" t="s">
        <v>619</v>
      </c>
      <c r="D103" s="152" t="s">
        <v>774</v>
      </c>
      <c r="E103" s="152">
        <v>7</v>
      </c>
      <c r="F103" s="152">
        <v>4</v>
      </c>
      <c r="G103" s="152">
        <v>11</v>
      </c>
      <c r="H103" s="152">
        <v>2.8</v>
      </c>
      <c r="I103" s="152">
        <v>5</v>
      </c>
      <c r="J103" s="152">
        <v>1.3</v>
      </c>
      <c r="K103" s="152">
        <v>6</v>
      </c>
      <c r="L103" s="152">
        <v>1.5</v>
      </c>
      <c r="M103" s="256">
        <v>0</v>
      </c>
      <c r="N103" s="256">
        <v>0</v>
      </c>
      <c r="O103" s="152">
        <v>0</v>
      </c>
      <c r="P103" s="152">
        <v>0</v>
      </c>
      <c r="Q103" s="152">
        <v>0</v>
      </c>
      <c r="R103" s="152">
        <v>0</v>
      </c>
      <c r="S103" s="152">
        <v>0</v>
      </c>
      <c r="T103" s="152">
        <v>0</v>
      </c>
      <c r="U103" s="152">
        <v>0</v>
      </c>
      <c r="V103" s="152">
        <v>4</v>
      </c>
      <c r="W103" s="152">
        <v>4</v>
      </c>
      <c r="X103" s="152">
        <v>4</v>
      </c>
      <c r="Y103" s="152">
        <v>2</v>
      </c>
      <c r="Z103" s="152">
        <v>0</v>
      </c>
      <c r="AA103" t="str">
        <f t="shared" si="4"/>
        <v>PIT</v>
      </c>
      <c r="AB103" t="str">
        <f t="shared" si="5"/>
        <v>Derek Watt</v>
      </c>
      <c r="AC103" s="244">
        <f t="shared" si="6"/>
        <v>1.5714285714285714</v>
      </c>
      <c r="AD103" t="str">
        <f t="shared" si="7"/>
        <v>PIT</v>
      </c>
    </row>
    <row r="104" spans="2:30" x14ac:dyDescent="0.3">
      <c r="B104" s="152">
        <v>102</v>
      </c>
      <c r="C104" s="152" t="s">
        <v>651</v>
      </c>
      <c r="D104" s="152" t="s">
        <v>775</v>
      </c>
      <c r="E104" s="152">
        <v>5</v>
      </c>
      <c r="F104" s="152">
        <v>10</v>
      </c>
      <c r="G104" s="152">
        <v>76</v>
      </c>
      <c r="H104" s="152">
        <v>7.6</v>
      </c>
      <c r="I104" s="152">
        <v>32</v>
      </c>
      <c r="J104" s="152">
        <v>3.2</v>
      </c>
      <c r="K104" s="152">
        <v>44</v>
      </c>
      <c r="L104" s="152">
        <v>4.4000000000000004</v>
      </c>
      <c r="M104" s="256">
        <v>1</v>
      </c>
      <c r="N104" s="256">
        <v>0</v>
      </c>
      <c r="O104" s="152">
        <v>0</v>
      </c>
      <c r="P104" s="152">
        <v>0</v>
      </c>
      <c r="Q104" s="152">
        <v>2</v>
      </c>
      <c r="R104" s="152">
        <v>1</v>
      </c>
      <c r="S104" s="152">
        <v>0</v>
      </c>
      <c r="T104" s="152">
        <v>0</v>
      </c>
      <c r="U104" s="152">
        <v>0</v>
      </c>
      <c r="V104" s="152">
        <v>23</v>
      </c>
      <c r="W104" s="152">
        <v>0</v>
      </c>
      <c r="X104" s="152">
        <v>0</v>
      </c>
      <c r="Y104" s="152">
        <v>0</v>
      </c>
      <c r="Z104" s="152">
        <v>0</v>
      </c>
      <c r="AA104" t="str">
        <f t="shared" si="4"/>
        <v>WAS</v>
      </c>
      <c r="AB104" t="str">
        <f t="shared" si="5"/>
        <v>Jonathan Williams</v>
      </c>
      <c r="AC104" s="244">
        <f t="shared" si="6"/>
        <v>15.2</v>
      </c>
      <c r="AD104" t="str">
        <f t="shared" si="7"/>
        <v>WAS</v>
      </c>
    </row>
    <row r="105" spans="2:30" x14ac:dyDescent="0.3">
      <c r="B105" s="152">
        <v>103</v>
      </c>
      <c r="C105" s="152" t="s">
        <v>534</v>
      </c>
      <c r="D105" s="152" t="s">
        <v>784</v>
      </c>
      <c r="E105" s="152">
        <v>1</v>
      </c>
      <c r="F105" s="152">
        <v>2</v>
      </c>
      <c r="G105" s="152">
        <v>-2</v>
      </c>
      <c r="H105" s="152">
        <v>-1</v>
      </c>
      <c r="I105" s="152">
        <v>0</v>
      </c>
      <c r="J105" s="152">
        <v>0</v>
      </c>
      <c r="K105" s="152">
        <v>0</v>
      </c>
      <c r="L105" s="152">
        <v>0</v>
      </c>
      <c r="M105" s="256">
        <v>0</v>
      </c>
      <c r="N105" s="256">
        <v>1</v>
      </c>
      <c r="O105" s="152">
        <v>-2</v>
      </c>
      <c r="P105" s="152">
        <v>0</v>
      </c>
      <c r="Q105" s="152">
        <v>0</v>
      </c>
      <c r="R105" s="152">
        <v>0</v>
      </c>
      <c r="S105" s="152">
        <v>0</v>
      </c>
      <c r="T105" s="152">
        <v>0</v>
      </c>
      <c r="U105" s="152">
        <v>0</v>
      </c>
      <c r="V105" s="152">
        <v>0</v>
      </c>
      <c r="W105" s="152">
        <v>3</v>
      </c>
      <c r="X105" s="152">
        <v>4</v>
      </c>
      <c r="Y105" s="152">
        <v>1</v>
      </c>
      <c r="Z105" s="152">
        <v>3</v>
      </c>
      <c r="AA105" t="str">
        <f t="shared" si="4"/>
        <v>NE</v>
      </c>
      <c r="AB105" t="str">
        <f t="shared" si="5"/>
        <v>Ty Montgomery</v>
      </c>
      <c r="AC105" s="244">
        <f t="shared" si="6"/>
        <v>-2</v>
      </c>
      <c r="AD105" t="str">
        <f t="shared" si="7"/>
        <v>NE</v>
      </c>
    </row>
    <row r="106" spans="2:30" x14ac:dyDescent="0.3">
      <c r="B106" s="152">
        <v>104</v>
      </c>
      <c r="C106" s="152" t="s">
        <v>1642</v>
      </c>
      <c r="D106" s="152" t="s">
        <v>772</v>
      </c>
      <c r="E106" s="152">
        <v>1</v>
      </c>
      <c r="F106" s="152">
        <v>9</v>
      </c>
      <c r="G106" s="152">
        <v>34</v>
      </c>
      <c r="H106" s="152">
        <v>3.8</v>
      </c>
      <c r="I106" s="152">
        <v>25</v>
      </c>
      <c r="J106" s="152">
        <v>2.8</v>
      </c>
      <c r="K106" s="152">
        <v>9</v>
      </c>
      <c r="L106" s="152">
        <v>1</v>
      </c>
      <c r="M106" s="256">
        <v>0</v>
      </c>
      <c r="N106" s="256">
        <v>0</v>
      </c>
      <c r="O106" s="152">
        <v>0</v>
      </c>
      <c r="P106" s="152">
        <v>0</v>
      </c>
      <c r="Q106" s="152">
        <v>0</v>
      </c>
      <c r="R106" s="152">
        <v>0</v>
      </c>
      <c r="S106" s="152">
        <v>0</v>
      </c>
      <c r="T106" s="152">
        <v>0</v>
      </c>
      <c r="U106" s="152">
        <v>0</v>
      </c>
      <c r="V106" s="152">
        <v>8</v>
      </c>
      <c r="W106" s="152">
        <v>1</v>
      </c>
      <c r="X106" s="152">
        <v>1</v>
      </c>
      <c r="Y106" s="152">
        <v>0</v>
      </c>
      <c r="Z106" s="152">
        <v>12</v>
      </c>
      <c r="AA106" t="str">
        <f t="shared" si="4"/>
        <v>CHI</v>
      </c>
      <c r="AB106" t="str">
        <f t="shared" si="5"/>
        <v>Darrynton Evans</v>
      </c>
      <c r="AC106" s="244">
        <f t="shared" si="6"/>
        <v>34</v>
      </c>
      <c r="AD106" t="str">
        <f t="shared" si="7"/>
        <v>CHI</v>
      </c>
    </row>
    <row r="107" spans="2:30" x14ac:dyDescent="0.3">
      <c r="B107" s="152">
        <v>105</v>
      </c>
      <c r="C107" s="152" t="s">
        <v>659</v>
      </c>
      <c r="D107" s="152" t="s">
        <v>782</v>
      </c>
      <c r="E107" s="152">
        <v>11</v>
      </c>
      <c r="F107" s="152">
        <v>4</v>
      </c>
      <c r="G107" s="152">
        <v>1</v>
      </c>
      <c r="H107" s="152">
        <v>0.3</v>
      </c>
      <c r="I107" s="152">
        <v>-1</v>
      </c>
      <c r="J107" s="152">
        <v>-0.3</v>
      </c>
      <c r="K107" s="152">
        <v>2</v>
      </c>
      <c r="L107" s="152">
        <v>0.5</v>
      </c>
      <c r="M107" s="256">
        <v>0</v>
      </c>
      <c r="N107" s="256">
        <v>1</v>
      </c>
      <c r="O107" s="152">
        <v>-3</v>
      </c>
      <c r="P107" s="152">
        <v>0</v>
      </c>
      <c r="Q107" s="152">
        <v>0</v>
      </c>
      <c r="R107" s="152">
        <v>0</v>
      </c>
      <c r="S107" s="152">
        <v>0</v>
      </c>
      <c r="T107" s="152">
        <v>0</v>
      </c>
      <c r="U107" s="152">
        <v>0</v>
      </c>
      <c r="V107" s="152">
        <v>4</v>
      </c>
      <c r="W107" s="152">
        <v>1</v>
      </c>
      <c r="X107" s="152">
        <v>1</v>
      </c>
      <c r="Y107" s="152">
        <v>0</v>
      </c>
      <c r="Z107" s="152">
        <v>0</v>
      </c>
      <c r="AA107" t="str">
        <f t="shared" si="4"/>
        <v>MIN</v>
      </c>
      <c r="AB107" t="str">
        <f t="shared" si="5"/>
        <v>Kene Nwangwu</v>
      </c>
      <c r="AC107" s="244">
        <f t="shared" si="6"/>
        <v>9.0909090909090912E-2</v>
      </c>
      <c r="AD107" t="str">
        <f t="shared" si="7"/>
        <v>MIN</v>
      </c>
    </row>
    <row r="108" spans="2:30" x14ac:dyDescent="0.3">
      <c r="B108" s="152">
        <v>106</v>
      </c>
      <c r="C108" s="152" t="s">
        <v>961</v>
      </c>
      <c r="D108" s="152" t="s">
        <v>787</v>
      </c>
      <c r="E108" s="152">
        <v>3</v>
      </c>
      <c r="F108" s="152">
        <v>14</v>
      </c>
      <c r="G108" s="152">
        <v>34</v>
      </c>
      <c r="H108" s="152">
        <v>2.4</v>
      </c>
      <c r="I108" s="152">
        <v>26</v>
      </c>
      <c r="J108" s="152">
        <v>1.9</v>
      </c>
      <c r="K108" s="152">
        <v>8</v>
      </c>
      <c r="L108" s="152">
        <v>0.6</v>
      </c>
      <c r="M108" s="256">
        <v>1</v>
      </c>
      <c r="N108" s="256">
        <v>2</v>
      </c>
      <c r="O108" s="152">
        <v>-4</v>
      </c>
      <c r="P108" s="152">
        <v>0</v>
      </c>
      <c r="Q108" s="152">
        <v>1</v>
      </c>
      <c r="R108" s="152">
        <v>0</v>
      </c>
      <c r="S108" s="152">
        <v>0</v>
      </c>
      <c r="T108" s="152">
        <v>0</v>
      </c>
      <c r="U108" s="152">
        <v>0</v>
      </c>
      <c r="V108" s="152">
        <v>10</v>
      </c>
      <c r="W108" s="152">
        <v>2</v>
      </c>
      <c r="X108" s="152">
        <v>2</v>
      </c>
      <c r="Y108" s="152">
        <v>0</v>
      </c>
      <c r="Z108" s="152">
        <v>0</v>
      </c>
      <c r="AA108" t="str">
        <f t="shared" si="4"/>
        <v>LAR</v>
      </c>
      <c r="AB108" t="str">
        <f t="shared" si="5"/>
        <v>Malcolm Brown</v>
      </c>
      <c r="AC108" s="244">
        <f t="shared" si="6"/>
        <v>11.333333333333334</v>
      </c>
      <c r="AD108" t="str">
        <f t="shared" si="7"/>
        <v>LAR</v>
      </c>
    </row>
    <row r="109" spans="2:30" x14ac:dyDescent="0.3">
      <c r="B109" s="152">
        <v>107</v>
      </c>
      <c r="C109" s="152" t="s">
        <v>528</v>
      </c>
      <c r="D109" s="152" t="s">
        <v>791</v>
      </c>
      <c r="E109" s="152">
        <v>2</v>
      </c>
      <c r="F109" s="152">
        <v>10</v>
      </c>
      <c r="G109" s="152">
        <v>26</v>
      </c>
      <c r="H109" s="152">
        <v>2.6</v>
      </c>
      <c r="I109" s="152">
        <v>14</v>
      </c>
      <c r="J109" s="152">
        <v>1.4</v>
      </c>
      <c r="K109" s="152">
        <v>12</v>
      </c>
      <c r="L109" s="152">
        <v>1.2</v>
      </c>
      <c r="M109" s="256">
        <v>0</v>
      </c>
      <c r="N109" s="256">
        <v>1</v>
      </c>
      <c r="O109" s="152">
        <v>-2</v>
      </c>
      <c r="P109" s="152">
        <v>0</v>
      </c>
      <c r="Q109" s="152">
        <v>1</v>
      </c>
      <c r="R109" s="152">
        <v>0</v>
      </c>
      <c r="S109" s="152">
        <v>0</v>
      </c>
      <c r="T109" s="152">
        <v>0</v>
      </c>
      <c r="U109" s="152">
        <v>0</v>
      </c>
      <c r="V109" s="152">
        <v>10</v>
      </c>
      <c r="W109" s="152">
        <v>4</v>
      </c>
      <c r="X109" s="152">
        <v>6</v>
      </c>
      <c r="Y109" s="152">
        <v>3</v>
      </c>
      <c r="Z109" s="152">
        <v>10</v>
      </c>
      <c r="AA109" t="str">
        <f t="shared" si="4"/>
        <v>MIA</v>
      </c>
      <c r="AB109" t="str">
        <f t="shared" si="5"/>
        <v>Myles Gaskin</v>
      </c>
      <c r="AC109" s="244">
        <f t="shared" si="6"/>
        <v>13</v>
      </c>
      <c r="AD109" t="str">
        <f t="shared" si="7"/>
        <v>MIA</v>
      </c>
    </row>
    <row r="110" spans="2:30" x14ac:dyDescent="0.3">
      <c r="B110" s="152">
        <v>108</v>
      </c>
      <c r="C110" s="152" t="s">
        <v>985</v>
      </c>
      <c r="D110" s="152" t="s">
        <v>777</v>
      </c>
      <c r="E110" s="152">
        <v>5</v>
      </c>
      <c r="F110" s="152">
        <v>18</v>
      </c>
      <c r="G110" s="152">
        <v>41</v>
      </c>
      <c r="H110" s="152">
        <v>2.2999999999999998</v>
      </c>
      <c r="I110" s="152">
        <v>17</v>
      </c>
      <c r="J110" s="152">
        <v>0.9</v>
      </c>
      <c r="K110" s="152">
        <v>24</v>
      </c>
      <c r="L110" s="152">
        <v>1.3</v>
      </c>
      <c r="M110" s="256">
        <v>0</v>
      </c>
      <c r="N110" s="256">
        <v>4</v>
      </c>
      <c r="O110" s="152">
        <v>-9</v>
      </c>
      <c r="P110" s="152">
        <v>0</v>
      </c>
      <c r="Q110" s="152">
        <v>1</v>
      </c>
      <c r="R110" s="152">
        <v>0</v>
      </c>
      <c r="S110" s="152">
        <v>0</v>
      </c>
      <c r="T110" s="152">
        <v>0</v>
      </c>
      <c r="U110" s="152">
        <v>0</v>
      </c>
      <c r="V110" s="152">
        <v>11</v>
      </c>
      <c r="W110" s="152">
        <v>3</v>
      </c>
      <c r="X110" s="152">
        <v>3</v>
      </c>
      <c r="Y110" s="152">
        <v>0</v>
      </c>
      <c r="Z110" s="152">
        <v>0</v>
      </c>
      <c r="AA110" t="str">
        <f t="shared" si="4"/>
        <v>LAC</v>
      </c>
      <c r="AB110" t="str">
        <f t="shared" si="5"/>
        <v>Isaiah Spiller</v>
      </c>
      <c r="AC110" s="244">
        <f t="shared" si="6"/>
        <v>8.1999999999999993</v>
      </c>
      <c r="AD110" t="str">
        <f t="shared" si="7"/>
        <v>LAC</v>
      </c>
    </row>
    <row r="111" spans="2:30" x14ac:dyDescent="0.3">
      <c r="B111" s="152">
        <v>109</v>
      </c>
      <c r="C111" s="152" t="s">
        <v>960</v>
      </c>
      <c r="D111" s="152" t="s">
        <v>785</v>
      </c>
      <c r="E111" s="152">
        <v>2</v>
      </c>
      <c r="F111" s="152">
        <v>9</v>
      </c>
      <c r="G111" s="152">
        <v>43</v>
      </c>
      <c r="H111" s="152">
        <v>4.8</v>
      </c>
      <c r="I111" s="152">
        <v>32</v>
      </c>
      <c r="J111" s="152">
        <v>3.6</v>
      </c>
      <c r="K111" s="152">
        <v>11</v>
      </c>
      <c r="L111" s="152">
        <v>1.2</v>
      </c>
      <c r="M111" s="256">
        <v>0</v>
      </c>
      <c r="N111" s="256">
        <v>0</v>
      </c>
      <c r="O111" s="152">
        <v>0</v>
      </c>
      <c r="P111" s="152">
        <v>0</v>
      </c>
      <c r="Q111" s="152">
        <v>0</v>
      </c>
      <c r="R111" s="152">
        <v>0</v>
      </c>
      <c r="S111" s="152">
        <v>0</v>
      </c>
      <c r="T111" s="152">
        <v>0</v>
      </c>
      <c r="U111" s="152">
        <v>0</v>
      </c>
      <c r="V111" s="152">
        <v>7</v>
      </c>
      <c r="W111" s="152">
        <v>2</v>
      </c>
      <c r="X111" s="152">
        <v>4</v>
      </c>
      <c r="Y111" s="152">
        <v>0</v>
      </c>
      <c r="Z111" s="152">
        <v>1</v>
      </c>
      <c r="AA111" t="str">
        <f t="shared" si="4"/>
        <v>CAR</v>
      </c>
      <c r="AB111" t="str">
        <f t="shared" si="5"/>
        <v>Spencer Brown</v>
      </c>
      <c r="AC111" s="244">
        <f t="shared" si="6"/>
        <v>21.5</v>
      </c>
      <c r="AD111" t="str">
        <f t="shared" si="7"/>
        <v>CAR</v>
      </c>
    </row>
    <row r="112" spans="2:30" x14ac:dyDescent="0.3">
      <c r="B112" s="152">
        <v>110</v>
      </c>
      <c r="C112" s="152" t="s">
        <v>965</v>
      </c>
      <c r="D112" s="152" t="s">
        <v>787</v>
      </c>
      <c r="E112" s="152">
        <v>2</v>
      </c>
      <c r="F112" s="152">
        <v>9</v>
      </c>
      <c r="G112" s="152">
        <v>21</v>
      </c>
      <c r="H112" s="152">
        <v>2.2999999999999998</v>
      </c>
      <c r="I112" s="152">
        <v>16</v>
      </c>
      <c r="J112" s="152">
        <v>1.8</v>
      </c>
      <c r="K112" s="152">
        <v>5</v>
      </c>
      <c r="L112" s="152">
        <v>0.6</v>
      </c>
      <c r="M112" s="256">
        <v>0</v>
      </c>
      <c r="N112" s="256">
        <v>0</v>
      </c>
      <c r="O112" s="152">
        <v>0</v>
      </c>
      <c r="P112" s="152">
        <v>0</v>
      </c>
      <c r="Q112" s="152">
        <v>0</v>
      </c>
      <c r="R112" s="152">
        <v>0</v>
      </c>
      <c r="S112" s="152">
        <v>0</v>
      </c>
      <c r="T112" s="152">
        <v>0</v>
      </c>
      <c r="U112" s="152">
        <v>0</v>
      </c>
      <c r="V112" s="152">
        <v>5</v>
      </c>
      <c r="W112" s="152">
        <v>5</v>
      </c>
      <c r="X112" s="152">
        <v>5</v>
      </c>
      <c r="Y112" s="152">
        <v>1</v>
      </c>
      <c r="Z112" s="152">
        <v>11</v>
      </c>
      <c r="AA112" t="str">
        <f t="shared" si="4"/>
        <v>LAR</v>
      </c>
      <c r="AB112" t="str">
        <f t="shared" si="5"/>
        <v>Ronnie Rivers</v>
      </c>
      <c r="AC112" s="244">
        <f t="shared" si="6"/>
        <v>10.5</v>
      </c>
      <c r="AD112" t="str">
        <f t="shared" si="7"/>
        <v>LAR</v>
      </c>
    </row>
    <row r="113" spans="2:30" x14ac:dyDescent="0.3">
      <c r="B113" s="152">
        <v>111</v>
      </c>
      <c r="C113" s="152" t="s">
        <v>991</v>
      </c>
      <c r="D113" s="152" t="s">
        <v>781</v>
      </c>
      <c r="E113" s="152">
        <v>3</v>
      </c>
      <c r="F113" s="152">
        <v>4</v>
      </c>
      <c r="G113" s="152">
        <v>25</v>
      </c>
      <c r="H113" s="152">
        <v>6.3</v>
      </c>
      <c r="I113" s="152">
        <v>6</v>
      </c>
      <c r="J113" s="152">
        <v>1.5</v>
      </c>
      <c r="K113" s="152">
        <v>19</v>
      </c>
      <c r="L113" s="152">
        <v>4.8</v>
      </c>
      <c r="M113" s="256">
        <v>1</v>
      </c>
      <c r="N113" s="256">
        <v>1</v>
      </c>
      <c r="O113" s="152">
        <v>-1</v>
      </c>
      <c r="P113" s="152">
        <v>0</v>
      </c>
      <c r="Q113" s="152">
        <v>1</v>
      </c>
      <c r="R113" s="152">
        <v>0</v>
      </c>
      <c r="S113" s="152">
        <v>0</v>
      </c>
      <c r="T113" s="152">
        <v>0</v>
      </c>
      <c r="U113" s="152">
        <v>0</v>
      </c>
      <c r="V113" s="152">
        <v>16</v>
      </c>
      <c r="W113" s="152">
        <v>1</v>
      </c>
      <c r="X113" s="152">
        <v>2</v>
      </c>
      <c r="Y113" s="152">
        <v>0</v>
      </c>
      <c r="Z113" s="152">
        <v>3</v>
      </c>
      <c r="AA113" t="str">
        <f t="shared" si="4"/>
        <v>CIN</v>
      </c>
      <c r="AB113" t="str">
        <f t="shared" si="5"/>
        <v>Trayveon Williams</v>
      </c>
      <c r="AC113" s="244">
        <f t="shared" si="6"/>
        <v>8.3333333333333339</v>
      </c>
      <c r="AD113" t="str">
        <f t="shared" si="7"/>
        <v>CIN</v>
      </c>
    </row>
    <row r="114" spans="2:30" x14ac:dyDescent="0.3">
      <c r="B114" s="152">
        <v>112</v>
      </c>
      <c r="C114" s="152" t="s">
        <v>624</v>
      </c>
      <c r="D114" s="152" t="s">
        <v>776</v>
      </c>
      <c r="E114" s="152">
        <v>10</v>
      </c>
      <c r="F114" s="152">
        <v>10</v>
      </c>
      <c r="G114" s="152">
        <v>42</v>
      </c>
      <c r="H114" s="152">
        <v>4.2</v>
      </c>
      <c r="I114" s="152">
        <v>17</v>
      </c>
      <c r="J114" s="152">
        <v>1.7</v>
      </c>
      <c r="K114" s="152">
        <v>25</v>
      </c>
      <c r="L114" s="152">
        <v>2.5</v>
      </c>
      <c r="M114" s="256">
        <v>0</v>
      </c>
      <c r="N114" s="256">
        <v>0</v>
      </c>
      <c r="O114" s="152">
        <v>0</v>
      </c>
      <c r="P114" s="152">
        <v>0</v>
      </c>
      <c r="Q114" s="152">
        <v>0</v>
      </c>
      <c r="R114" s="152">
        <v>0</v>
      </c>
      <c r="S114" s="152">
        <v>0</v>
      </c>
      <c r="T114" s="152">
        <v>0</v>
      </c>
      <c r="U114" s="152">
        <v>0</v>
      </c>
      <c r="V114" s="152">
        <v>9</v>
      </c>
      <c r="W114" s="152">
        <v>3</v>
      </c>
      <c r="X114" s="152">
        <v>3</v>
      </c>
      <c r="Y114" s="152">
        <v>0</v>
      </c>
      <c r="Z114" s="152">
        <v>5</v>
      </c>
      <c r="AA114" t="str">
        <f t="shared" si="4"/>
        <v>TEN</v>
      </c>
      <c r="AB114" t="str">
        <f t="shared" si="5"/>
        <v>Hassan Haskins</v>
      </c>
      <c r="AC114" s="244">
        <f t="shared" si="6"/>
        <v>4.2</v>
      </c>
      <c r="AD114" t="str">
        <f t="shared" si="7"/>
        <v>TEN</v>
      </c>
    </row>
    <row r="115" spans="2:30" x14ac:dyDescent="0.3">
      <c r="B115" s="152">
        <v>113</v>
      </c>
      <c r="C115" s="152" t="s">
        <v>679</v>
      </c>
      <c r="D115" s="152" t="s">
        <v>773</v>
      </c>
      <c r="E115" s="152">
        <v>7</v>
      </c>
      <c r="F115" s="152">
        <v>10</v>
      </c>
      <c r="G115" s="152">
        <v>47</v>
      </c>
      <c r="H115" s="152">
        <v>4.7</v>
      </c>
      <c r="I115" s="152">
        <v>26</v>
      </c>
      <c r="J115" s="152">
        <v>2.6</v>
      </c>
      <c r="K115" s="152">
        <v>21</v>
      </c>
      <c r="L115" s="152">
        <v>2.1</v>
      </c>
      <c r="M115" s="256">
        <v>0</v>
      </c>
      <c r="N115" s="256">
        <v>3</v>
      </c>
      <c r="O115" s="152">
        <v>-10</v>
      </c>
      <c r="P115" s="152">
        <v>0</v>
      </c>
      <c r="Q115" s="152">
        <v>3</v>
      </c>
      <c r="R115" s="152">
        <v>1</v>
      </c>
      <c r="S115" s="152">
        <v>0</v>
      </c>
      <c r="T115" s="152">
        <v>0</v>
      </c>
      <c r="U115" s="152">
        <v>0</v>
      </c>
      <c r="V115" s="152">
        <v>22</v>
      </c>
      <c r="W115" s="152">
        <v>0</v>
      </c>
      <c r="X115" s="152">
        <v>0</v>
      </c>
      <c r="Y115" s="152">
        <v>0</v>
      </c>
      <c r="Z115" s="152">
        <v>0</v>
      </c>
      <c r="AA115" t="str">
        <f t="shared" si="4"/>
        <v>LV</v>
      </c>
      <c r="AB115" t="str">
        <f t="shared" si="5"/>
        <v>Zamir White</v>
      </c>
      <c r="AC115" s="244">
        <f t="shared" si="6"/>
        <v>6.7142857142857144</v>
      </c>
      <c r="AD115" t="str">
        <f t="shared" si="7"/>
        <v>LV</v>
      </c>
    </row>
    <row r="116" spans="2:30" x14ac:dyDescent="0.3">
      <c r="B116" s="152">
        <v>114</v>
      </c>
      <c r="C116" s="152" t="s">
        <v>653</v>
      </c>
      <c r="D116" s="152" t="s">
        <v>768</v>
      </c>
      <c r="E116" s="152">
        <v>6</v>
      </c>
      <c r="F116" s="152">
        <v>10</v>
      </c>
      <c r="G116" s="152">
        <v>46</v>
      </c>
      <c r="H116" s="152">
        <v>4.5999999999999996</v>
      </c>
      <c r="I116" s="152">
        <v>17</v>
      </c>
      <c r="J116" s="152">
        <v>1.7</v>
      </c>
      <c r="K116" s="152">
        <v>29</v>
      </c>
      <c r="L116" s="152">
        <v>2.9</v>
      </c>
      <c r="M116" s="256">
        <v>1</v>
      </c>
      <c r="N116" s="256">
        <v>0</v>
      </c>
      <c r="O116" s="152">
        <v>0</v>
      </c>
      <c r="P116" s="152">
        <v>0</v>
      </c>
      <c r="Q116" s="152">
        <v>0</v>
      </c>
      <c r="R116" s="152">
        <v>0</v>
      </c>
      <c r="S116" s="152">
        <v>0</v>
      </c>
      <c r="T116" s="152">
        <v>0</v>
      </c>
      <c r="U116" s="152">
        <v>0</v>
      </c>
      <c r="V116" s="152">
        <v>9</v>
      </c>
      <c r="W116" s="152">
        <v>0</v>
      </c>
      <c r="X116" s="152">
        <v>0</v>
      </c>
      <c r="Y116" s="152">
        <v>0</v>
      </c>
      <c r="Z116" s="152">
        <v>0</v>
      </c>
      <c r="AA116" t="str">
        <f t="shared" si="4"/>
        <v>SF</v>
      </c>
      <c r="AB116" t="str">
        <f t="shared" si="5"/>
        <v>Jordan Mason</v>
      </c>
      <c r="AC116" s="244">
        <f t="shared" si="6"/>
        <v>7.666666666666667</v>
      </c>
      <c r="AD116" t="str">
        <f t="shared" si="7"/>
        <v>SF</v>
      </c>
    </row>
    <row r="117" spans="2:30" x14ac:dyDescent="0.3">
      <c r="B117" s="152">
        <v>115</v>
      </c>
      <c r="C117" s="152" t="s">
        <v>1254</v>
      </c>
      <c r="D117" s="152" t="s">
        <v>789</v>
      </c>
      <c r="E117" s="152">
        <v>2</v>
      </c>
      <c r="F117" s="152">
        <v>6</v>
      </c>
      <c r="G117" s="152">
        <v>31</v>
      </c>
      <c r="H117" s="152">
        <v>5.2</v>
      </c>
      <c r="I117" s="152">
        <v>18</v>
      </c>
      <c r="J117" s="152">
        <v>3</v>
      </c>
      <c r="K117" s="152">
        <v>13</v>
      </c>
      <c r="L117" s="152">
        <v>2.2000000000000002</v>
      </c>
      <c r="M117" s="256">
        <v>0</v>
      </c>
      <c r="N117" s="256">
        <v>0</v>
      </c>
      <c r="O117" s="152">
        <v>0</v>
      </c>
      <c r="P117" s="152">
        <v>0</v>
      </c>
      <c r="Q117" s="152">
        <v>0</v>
      </c>
      <c r="R117" s="152">
        <v>0</v>
      </c>
      <c r="S117" s="152">
        <v>0</v>
      </c>
      <c r="T117" s="152">
        <v>0</v>
      </c>
      <c r="U117" s="152">
        <v>0</v>
      </c>
      <c r="V117" s="152">
        <v>9</v>
      </c>
      <c r="W117" s="152">
        <v>4</v>
      </c>
      <c r="X117" s="152">
        <v>5</v>
      </c>
      <c r="Y117" s="152">
        <v>1</v>
      </c>
      <c r="Z117" s="152">
        <v>1</v>
      </c>
      <c r="AA117" t="str">
        <f t="shared" si="4"/>
        <v>IND</v>
      </c>
      <c r="AB117" t="str">
        <f t="shared" si="5"/>
        <v>Jordan Wilkins</v>
      </c>
      <c r="AC117" s="244">
        <f t="shared" si="6"/>
        <v>15.5</v>
      </c>
      <c r="AD117" t="str">
        <f t="shared" si="7"/>
        <v>IND</v>
      </c>
    </row>
    <row r="118" spans="2:30" x14ac:dyDescent="0.3">
      <c r="B118" s="152">
        <v>116</v>
      </c>
      <c r="C118" s="152" t="s">
        <v>671</v>
      </c>
      <c r="D118" s="152" t="s">
        <v>786</v>
      </c>
      <c r="E118" s="152">
        <v>7</v>
      </c>
      <c r="F118" s="152">
        <v>11</v>
      </c>
      <c r="G118" s="152">
        <v>38</v>
      </c>
      <c r="H118" s="152">
        <v>3.5</v>
      </c>
      <c r="I118" s="152">
        <v>16</v>
      </c>
      <c r="J118" s="152">
        <v>1.5</v>
      </c>
      <c r="K118" s="152">
        <v>22</v>
      </c>
      <c r="L118" s="152">
        <v>2</v>
      </c>
      <c r="M118" s="256">
        <v>1</v>
      </c>
      <c r="N118" s="256">
        <v>1</v>
      </c>
      <c r="O118" s="152">
        <v>-1</v>
      </c>
      <c r="P118" s="152">
        <v>0</v>
      </c>
      <c r="Q118" s="152">
        <v>0</v>
      </c>
      <c r="R118" s="152">
        <v>0</v>
      </c>
      <c r="S118" s="152">
        <v>0</v>
      </c>
      <c r="T118" s="152">
        <v>0</v>
      </c>
      <c r="U118" s="152">
        <v>0</v>
      </c>
      <c r="V118" s="152">
        <v>8</v>
      </c>
      <c r="W118" s="152">
        <v>1</v>
      </c>
      <c r="X118" s="152">
        <v>1</v>
      </c>
      <c r="Y118" s="152">
        <v>0</v>
      </c>
      <c r="Z118" s="152">
        <v>3</v>
      </c>
      <c r="AA118" t="str">
        <f t="shared" si="4"/>
        <v>NO</v>
      </c>
      <c r="AB118" t="str">
        <f t="shared" si="5"/>
        <v>Dwayne Washington</v>
      </c>
      <c r="AC118" s="244">
        <f t="shared" si="6"/>
        <v>5.4285714285714288</v>
      </c>
      <c r="AD118" t="str">
        <f t="shared" si="7"/>
        <v>NO</v>
      </c>
    </row>
    <row r="119" spans="2:30" x14ac:dyDescent="0.3">
      <c r="B119" s="152">
        <v>117</v>
      </c>
      <c r="C119" s="152" t="s">
        <v>536</v>
      </c>
      <c r="D119" s="152" t="s">
        <v>772</v>
      </c>
      <c r="E119" s="152">
        <v>7</v>
      </c>
      <c r="F119" s="152">
        <v>24</v>
      </c>
      <c r="G119" s="152">
        <v>54</v>
      </c>
      <c r="H119" s="152">
        <v>2.2999999999999998</v>
      </c>
      <c r="I119" s="152">
        <v>24</v>
      </c>
      <c r="J119" s="152">
        <v>1</v>
      </c>
      <c r="K119" s="152">
        <v>30</v>
      </c>
      <c r="L119" s="152">
        <v>1.3</v>
      </c>
      <c r="M119" s="256">
        <v>1</v>
      </c>
      <c r="N119" s="256">
        <v>7</v>
      </c>
      <c r="O119" s="152">
        <v>-17</v>
      </c>
      <c r="P119" s="152">
        <v>0</v>
      </c>
      <c r="Q119" s="152">
        <v>1</v>
      </c>
      <c r="R119" s="152">
        <v>0</v>
      </c>
      <c r="S119" s="152">
        <v>0</v>
      </c>
      <c r="T119" s="152">
        <v>0</v>
      </c>
      <c r="U119" s="152">
        <v>0</v>
      </c>
      <c r="V119" s="152">
        <v>11</v>
      </c>
      <c r="W119" s="152">
        <v>2</v>
      </c>
      <c r="X119" s="152">
        <v>5</v>
      </c>
      <c r="Y119" s="152">
        <v>0</v>
      </c>
      <c r="Z119" s="152">
        <v>0</v>
      </c>
      <c r="AA119" t="str">
        <f t="shared" si="4"/>
        <v>CHI</v>
      </c>
      <c r="AB119" t="str">
        <f t="shared" si="5"/>
        <v>Trestan Ebner</v>
      </c>
      <c r="AC119" s="244">
        <f t="shared" si="6"/>
        <v>7.7142857142857144</v>
      </c>
      <c r="AD119" t="str">
        <f t="shared" si="7"/>
        <v>CHI</v>
      </c>
    </row>
    <row r="120" spans="2:30" x14ac:dyDescent="0.3">
      <c r="B120" s="152">
        <v>118</v>
      </c>
      <c r="C120" s="152" t="s">
        <v>1643</v>
      </c>
      <c r="D120" s="152" t="s">
        <v>774</v>
      </c>
      <c r="E120" s="152">
        <v>1</v>
      </c>
      <c r="F120" s="152">
        <v>6</v>
      </c>
      <c r="G120" s="152">
        <v>30</v>
      </c>
      <c r="H120" s="152">
        <v>5</v>
      </c>
      <c r="I120" s="152">
        <v>16</v>
      </c>
      <c r="J120" s="152">
        <v>2.7</v>
      </c>
      <c r="K120" s="152">
        <v>14</v>
      </c>
      <c r="L120" s="152">
        <v>2.2999999999999998</v>
      </c>
      <c r="M120" s="256">
        <v>1</v>
      </c>
      <c r="N120" s="256">
        <v>1</v>
      </c>
      <c r="O120" s="152">
        <v>-1</v>
      </c>
      <c r="P120" s="152">
        <v>0</v>
      </c>
      <c r="Q120" s="152">
        <v>1</v>
      </c>
      <c r="R120" s="152">
        <v>0</v>
      </c>
      <c r="S120" s="152">
        <v>0</v>
      </c>
      <c r="T120" s="152">
        <v>0</v>
      </c>
      <c r="U120" s="152">
        <v>0</v>
      </c>
      <c r="V120" s="152">
        <v>14</v>
      </c>
      <c r="W120" s="152">
        <v>2</v>
      </c>
      <c r="X120" s="152">
        <v>2</v>
      </c>
      <c r="Y120" s="152">
        <v>0</v>
      </c>
      <c r="Z120" s="152">
        <v>3</v>
      </c>
      <c r="AA120" t="str">
        <f t="shared" si="4"/>
        <v>PIT</v>
      </c>
      <c r="AB120" t="str">
        <f t="shared" si="5"/>
        <v>Anthony McFarland Jr.</v>
      </c>
      <c r="AC120" s="244">
        <f t="shared" si="6"/>
        <v>30</v>
      </c>
      <c r="AD120" t="str">
        <f t="shared" si="7"/>
        <v>PIT</v>
      </c>
    </row>
    <row r="121" spans="2:30" x14ac:dyDescent="0.3">
      <c r="B121" s="152">
        <v>119</v>
      </c>
      <c r="C121" s="152" t="s">
        <v>676</v>
      </c>
      <c r="D121" s="152" t="s">
        <v>768</v>
      </c>
      <c r="E121" s="152">
        <v>2</v>
      </c>
      <c r="F121" s="152">
        <v>16</v>
      </c>
      <c r="G121" s="152">
        <v>37</v>
      </c>
      <c r="H121" s="152">
        <v>2.2999999999999998</v>
      </c>
      <c r="I121" s="152">
        <v>9</v>
      </c>
      <c r="J121" s="152">
        <v>0.6</v>
      </c>
      <c r="K121" s="152">
        <v>28</v>
      </c>
      <c r="L121" s="152">
        <v>1.8</v>
      </c>
      <c r="M121" s="256">
        <v>2</v>
      </c>
      <c r="N121" s="256">
        <v>4</v>
      </c>
      <c r="O121" s="152">
        <v>-12</v>
      </c>
      <c r="P121" s="152">
        <v>0</v>
      </c>
      <c r="Q121" s="152">
        <v>1</v>
      </c>
      <c r="R121" s="152">
        <v>1</v>
      </c>
      <c r="S121" s="152">
        <v>0</v>
      </c>
      <c r="T121" s="152">
        <v>0</v>
      </c>
      <c r="U121" s="152">
        <v>0</v>
      </c>
      <c r="V121" s="152">
        <v>20</v>
      </c>
      <c r="W121" s="152">
        <v>0</v>
      </c>
      <c r="X121" s="152">
        <v>2</v>
      </c>
      <c r="Y121" s="152">
        <v>0</v>
      </c>
      <c r="Z121" s="152">
        <v>0</v>
      </c>
      <c r="AA121" t="str">
        <f t="shared" si="4"/>
        <v>SF</v>
      </c>
      <c r="AB121" t="str">
        <f t="shared" si="5"/>
        <v>Tyrion Davis-Price</v>
      </c>
      <c r="AC121" s="244">
        <f t="shared" si="6"/>
        <v>18.5</v>
      </c>
      <c r="AD121" t="str">
        <f t="shared" si="7"/>
        <v>SF</v>
      </c>
    </row>
    <row r="122" spans="2:30" x14ac:dyDescent="0.3">
      <c r="B122" s="152">
        <v>120</v>
      </c>
      <c r="C122" s="152" t="s">
        <v>1644</v>
      </c>
      <c r="D122" s="152" t="s">
        <v>792</v>
      </c>
      <c r="E122" s="152">
        <v>1</v>
      </c>
      <c r="F122" s="152">
        <v>4</v>
      </c>
      <c r="G122" s="152">
        <v>12</v>
      </c>
      <c r="H122" s="152">
        <v>3</v>
      </c>
      <c r="I122" s="152">
        <v>6</v>
      </c>
      <c r="J122" s="152">
        <v>1.5</v>
      </c>
      <c r="K122" s="152">
        <v>6</v>
      </c>
      <c r="L122" s="152">
        <v>1.5</v>
      </c>
      <c r="M122" s="256">
        <v>0</v>
      </c>
      <c r="N122" s="256">
        <v>0</v>
      </c>
      <c r="O122" s="152">
        <v>0</v>
      </c>
      <c r="P122" s="152">
        <v>0</v>
      </c>
      <c r="Q122" s="152">
        <v>0</v>
      </c>
      <c r="R122" s="152">
        <v>0</v>
      </c>
      <c r="S122" s="152">
        <v>0</v>
      </c>
      <c r="T122" s="152">
        <v>0</v>
      </c>
      <c r="U122" s="152">
        <v>0</v>
      </c>
      <c r="V122" s="152">
        <v>5</v>
      </c>
      <c r="W122" s="152">
        <v>1</v>
      </c>
      <c r="X122" s="152">
        <v>1</v>
      </c>
      <c r="Y122" s="152">
        <v>0</v>
      </c>
      <c r="Z122" s="152">
        <v>3</v>
      </c>
      <c r="AA122" t="str">
        <f t="shared" si="4"/>
        <v>KC</v>
      </c>
      <c r="AB122" t="str">
        <f t="shared" si="5"/>
        <v>Ronald Jones II</v>
      </c>
      <c r="AC122" s="244">
        <f t="shared" si="6"/>
        <v>12</v>
      </c>
      <c r="AD122" t="str">
        <f t="shared" si="7"/>
        <v>KC</v>
      </c>
    </row>
    <row r="123" spans="2:30" x14ac:dyDescent="0.3">
      <c r="B123" s="152">
        <v>121</v>
      </c>
      <c r="C123" s="152" t="s">
        <v>698</v>
      </c>
      <c r="D123" s="152" t="s">
        <v>794</v>
      </c>
      <c r="E123" s="152">
        <v>5</v>
      </c>
      <c r="F123" s="152">
        <v>8</v>
      </c>
      <c r="G123" s="152">
        <v>21</v>
      </c>
      <c r="H123" s="152">
        <v>2.6</v>
      </c>
      <c r="I123" s="152">
        <v>11</v>
      </c>
      <c r="J123" s="152">
        <v>1.4</v>
      </c>
      <c r="K123" s="152">
        <v>10</v>
      </c>
      <c r="L123" s="152">
        <v>1.3</v>
      </c>
      <c r="M123" s="256">
        <v>1</v>
      </c>
      <c r="N123" s="256">
        <v>1</v>
      </c>
      <c r="O123" s="152">
        <v>-1</v>
      </c>
      <c r="P123" s="152">
        <v>0</v>
      </c>
      <c r="Q123" s="152">
        <v>0</v>
      </c>
      <c r="R123" s="152">
        <v>0</v>
      </c>
      <c r="S123" s="152">
        <v>0</v>
      </c>
      <c r="T123" s="152">
        <v>0</v>
      </c>
      <c r="U123" s="152">
        <v>0</v>
      </c>
      <c r="V123" s="152">
        <v>6</v>
      </c>
      <c r="W123" s="152">
        <v>1</v>
      </c>
      <c r="X123" s="152">
        <v>2</v>
      </c>
      <c r="Y123" s="152">
        <v>0</v>
      </c>
      <c r="Z123" s="152">
        <v>0</v>
      </c>
      <c r="AA123" t="str">
        <f t="shared" si="4"/>
        <v>TB</v>
      </c>
      <c r="AB123" t="str">
        <f t="shared" si="5"/>
        <v>Ke'Shawn Vaughn</v>
      </c>
      <c r="AC123" s="244">
        <f t="shared" si="6"/>
        <v>4.2</v>
      </c>
      <c r="AD123" t="str">
        <f t="shared" si="7"/>
        <v>TB</v>
      </c>
    </row>
    <row r="124" spans="2:30" x14ac:dyDescent="0.3">
      <c r="B124" s="152">
        <v>122</v>
      </c>
      <c r="C124" s="152" t="s">
        <v>667</v>
      </c>
      <c r="D124" s="152" t="s">
        <v>780</v>
      </c>
      <c r="E124" s="152">
        <v>7</v>
      </c>
      <c r="F124" s="152">
        <v>4</v>
      </c>
      <c r="G124" s="152">
        <v>17</v>
      </c>
      <c r="H124" s="152">
        <v>4.3</v>
      </c>
      <c r="I124" s="152">
        <v>5</v>
      </c>
      <c r="J124" s="152">
        <v>1.3</v>
      </c>
      <c r="K124" s="152">
        <v>12</v>
      </c>
      <c r="L124" s="152">
        <v>3</v>
      </c>
      <c r="M124" s="256">
        <v>0</v>
      </c>
      <c r="N124" s="256">
        <v>0</v>
      </c>
      <c r="O124" s="152">
        <v>0</v>
      </c>
      <c r="P124" s="152">
        <v>0</v>
      </c>
      <c r="Q124" s="152">
        <v>0</v>
      </c>
      <c r="R124" s="152">
        <v>0</v>
      </c>
      <c r="S124" s="152">
        <v>0</v>
      </c>
      <c r="T124" s="152">
        <v>0</v>
      </c>
      <c r="U124" s="152">
        <v>0</v>
      </c>
      <c r="V124" s="152">
        <v>7</v>
      </c>
      <c r="W124" s="152">
        <v>3</v>
      </c>
      <c r="X124" s="152">
        <v>3</v>
      </c>
      <c r="Y124" s="152">
        <v>0</v>
      </c>
      <c r="Z124" s="152">
        <v>2</v>
      </c>
      <c r="AA124" t="str">
        <f t="shared" si="4"/>
        <v>CLE</v>
      </c>
      <c r="AB124" t="str">
        <f t="shared" si="5"/>
        <v>D'Ernest Johnson</v>
      </c>
      <c r="AC124" s="244">
        <f t="shared" si="6"/>
        <v>2.4285714285714284</v>
      </c>
      <c r="AD124" t="str">
        <f t="shared" si="7"/>
        <v>CLE</v>
      </c>
    </row>
    <row r="125" spans="2:30" x14ac:dyDescent="0.3">
      <c r="B125" s="152">
        <v>123</v>
      </c>
      <c r="C125" s="152" t="s">
        <v>647</v>
      </c>
      <c r="D125" s="152" t="s">
        <v>769</v>
      </c>
      <c r="E125" s="152">
        <v>5</v>
      </c>
      <c r="F125" s="152">
        <v>8</v>
      </c>
      <c r="G125" s="152">
        <v>18</v>
      </c>
      <c r="H125" s="152">
        <v>2.2999999999999998</v>
      </c>
      <c r="I125" s="152">
        <v>13</v>
      </c>
      <c r="J125" s="152">
        <v>1.6</v>
      </c>
      <c r="K125" s="152">
        <v>5</v>
      </c>
      <c r="L125" s="152">
        <v>0.6</v>
      </c>
      <c r="M125" s="256">
        <v>1</v>
      </c>
      <c r="N125" s="256">
        <v>0</v>
      </c>
      <c r="O125" s="152">
        <v>0</v>
      </c>
      <c r="P125" s="152">
        <v>0</v>
      </c>
      <c r="Q125" s="152">
        <v>1</v>
      </c>
      <c r="R125" s="152">
        <v>0</v>
      </c>
      <c r="S125" s="152">
        <v>0</v>
      </c>
      <c r="T125" s="152">
        <v>0</v>
      </c>
      <c r="U125" s="152">
        <v>0</v>
      </c>
      <c r="V125" s="152">
        <v>10</v>
      </c>
      <c r="W125" s="152">
        <v>2</v>
      </c>
      <c r="X125" s="152">
        <v>2</v>
      </c>
      <c r="Y125" s="152">
        <v>0</v>
      </c>
      <c r="Z125" s="152">
        <v>2</v>
      </c>
      <c r="AA125" t="str">
        <f t="shared" si="4"/>
        <v>BAL</v>
      </c>
      <c r="AB125" t="str">
        <f t="shared" si="5"/>
        <v>Mike Davis</v>
      </c>
      <c r="AC125" s="244">
        <f t="shared" si="6"/>
        <v>3.6</v>
      </c>
      <c r="AD125" t="str">
        <f t="shared" si="7"/>
        <v>BAL</v>
      </c>
    </row>
    <row r="126" spans="2:30" x14ac:dyDescent="0.3">
      <c r="B126" s="152">
        <v>124</v>
      </c>
      <c r="C126" s="152" t="s">
        <v>594</v>
      </c>
      <c r="D126" s="152" t="s">
        <v>767</v>
      </c>
      <c r="E126" s="152">
        <v>1</v>
      </c>
      <c r="F126" s="152">
        <v>2</v>
      </c>
      <c r="G126" s="152">
        <v>8</v>
      </c>
      <c r="H126" s="152">
        <v>4</v>
      </c>
      <c r="I126" s="152">
        <v>6</v>
      </c>
      <c r="J126" s="152">
        <v>3</v>
      </c>
      <c r="K126" s="152">
        <v>2</v>
      </c>
      <c r="L126" s="152">
        <v>1</v>
      </c>
      <c r="M126" s="256">
        <v>0</v>
      </c>
      <c r="N126" s="256">
        <v>0</v>
      </c>
      <c r="O126" s="152">
        <v>0</v>
      </c>
      <c r="P126" s="152">
        <v>0</v>
      </c>
      <c r="Q126" s="152">
        <v>0</v>
      </c>
      <c r="R126" s="152">
        <v>0</v>
      </c>
      <c r="S126" s="152">
        <v>0</v>
      </c>
      <c r="T126" s="152">
        <v>0</v>
      </c>
      <c r="U126" s="152">
        <v>0</v>
      </c>
      <c r="V126" s="152">
        <v>6</v>
      </c>
      <c r="W126" s="152">
        <v>2</v>
      </c>
      <c r="X126" s="152">
        <v>2</v>
      </c>
      <c r="Y126" s="152">
        <v>1</v>
      </c>
      <c r="Z126" s="152">
        <v>0</v>
      </c>
      <c r="AA126" t="str">
        <f t="shared" si="4"/>
        <v>SEA</v>
      </c>
      <c r="AB126" t="str">
        <f t="shared" si="5"/>
        <v>Tony Jones Jr.</v>
      </c>
      <c r="AC126" s="244">
        <f t="shared" si="6"/>
        <v>8</v>
      </c>
      <c r="AD126" t="str">
        <f t="shared" si="7"/>
        <v>SEA</v>
      </c>
    </row>
    <row r="127" spans="2:30" x14ac:dyDescent="0.3">
      <c r="B127" s="152">
        <v>125</v>
      </c>
      <c r="C127" s="152" t="s">
        <v>690</v>
      </c>
      <c r="D127" s="152" t="s">
        <v>765</v>
      </c>
      <c r="E127" s="152">
        <v>1</v>
      </c>
      <c r="F127" s="152">
        <v>2</v>
      </c>
      <c r="G127" s="152">
        <v>19</v>
      </c>
      <c r="H127" s="152">
        <v>9.5</v>
      </c>
      <c r="I127" s="152">
        <v>10</v>
      </c>
      <c r="J127" s="152">
        <v>5</v>
      </c>
      <c r="K127" s="152">
        <v>9</v>
      </c>
      <c r="L127" s="152">
        <v>4.5</v>
      </c>
      <c r="M127" s="256">
        <v>0</v>
      </c>
      <c r="N127" s="256">
        <v>0</v>
      </c>
      <c r="O127" s="152">
        <v>0</v>
      </c>
      <c r="P127" s="152">
        <v>0</v>
      </c>
      <c r="Q127" s="152">
        <v>1</v>
      </c>
      <c r="R127" s="152">
        <v>0</v>
      </c>
      <c r="S127" s="152">
        <v>0</v>
      </c>
      <c r="T127" s="152">
        <v>0</v>
      </c>
      <c r="U127" s="152">
        <v>0</v>
      </c>
      <c r="V127" s="152">
        <v>14</v>
      </c>
      <c r="W127" s="152">
        <v>0</v>
      </c>
      <c r="X127" s="152">
        <v>0</v>
      </c>
      <c r="Y127" s="152">
        <v>0</v>
      </c>
      <c r="Z127" s="152">
        <v>0</v>
      </c>
      <c r="AA127" t="str">
        <f t="shared" si="4"/>
        <v>PHI</v>
      </c>
      <c r="AB127" t="str">
        <f t="shared" si="5"/>
        <v>Trey Sermon</v>
      </c>
      <c r="AC127" s="244">
        <f t="shared" si="6"/>
        <v>19</v>
      </c>
      <c r="AD127" t="str">
        <f t="shared" si="7"/>
        <v>PHI</v>
      </c>
    </row>
    <row r="128" spans="2:30" x14ac:dyDescent="0.3">
      <c r="B128" s="152">
        <v>126</v>
      </c>
      <c r="C128" s="152" t="s">
        <v>616</v>
      </c>
      <c r="D128" s="152" t="s">
        <v>792</v>
      </c>
      <c r="E128" s="152">
        <v>8</v>
      </c>
      <c r="F128" s="152">
        <v>4</v>
      </c>
      <c r="G128" s="152">
        <v>7</v>
      </c>
      <c r="H128" s="152">
        <v>1.8</v>
      </c>
      <c r="I128" s="152">
        <v>4</v>
      </c>
      <c r="J128" s="152">
        <v>1</v>
      </c>
      <c r="K128" s="152">
        <v>3</v>
      </c>
      <c r="L128" s="152">
        <v>0.8</v>
      </c>
      <c r="M128" s="256">
        <v>0</v>
      </c>
      <c r="N128" s="256">
        <v>1</v>
      </c>
      <c r="O128" s="152">
        <v>-1</v>
      </c>
      <c r="P128" s="152">
        <v>0</v>
      </c>
      <c r="Q128" s="152">
        <v>0</v>
      </c>
      <c r="R128" s="152">
        <v>0</v>
      </c>
      <c r="S128" s="152">
        <v>0</v>
      </c>
      <c r="T128" s="152">
        <v>0</v>
      </c>
      <c r="U128" s="152">
        <v>0</v>
      </c>
      <c r="V128" s="152">
        <v>6</v>
      </c>
      <c r="W128" s="152">
        <v>2</v>
      </c>
      <c r="X128" s="152">
        <v>3</v>
      </c>
      <c r="Y128" s="152">
        <v>0</v>
      </c>
      <c r="Z128" s="152">
        <v>2</v>
      </c>
      <c r="AA128" t="str">
        <f t="shared" si="4"/>
        <v>KC</v>
      </c>
      <c r="AB128" t="str">
        <f t="shared" si="5"/>
        <v>Michael Burton</v>
      </c>
      <c r="AC128" s="244">
        <f t="shared" si="6"/>
        <v>0.875</v>
      </c>
      <c r="AD128" t="str">
        <f t="shared" si="7"/>
        <v>KC</v>
      </c>
    </row>
    <row r="129" spans="2:30" x14ac:dyDescent="0.3">
      <c r="B129" s="152">
        <v>127</v>
      </c>
      <c r="C129" s="152" t="s">
        <v>1255</v>
      </c>
      <c r="D129" s="152" t="s">
        <v>1078</v>
      </c>
      <c r="E129" s="152">
        <v>1</v>
      </c>
      <c r="F129" s="152">
        <v>10</v>
      </c>
      <c r="G129" s="152">
        <v>9</v>
      </c>
      <c r="H129" s="152">
        <v>0.9</v>
      </c>
      <c r="I129" s="152">
        <v>4</v>
      </c>
      <c r="J129" s="152">
        <v>0.4</v>
      </c>
      <c r="K129" s="152">
        <v>5</v>
      </c>
      <c r="L129" s="152">
        <v>0.5</v>
      </c>
      <c r="M129" s="256">
        <v>1</v>
      </c>
      <c r="N129" s="256">
        <v>3</v>
      </c>
      <c r="O129" s="152">
        <v>-6</v>
      </c>
      <c r="P129" s="152">
        <v>0</v>
      </c>
      <c r="Q129" s="152">
        <v>0</v>
      </c>
      <c r="R129" s="152">
        <v>0</v>
      </c>
      <c r="S129" s="152">
        <v>0</v>
      </c>
      <c r="T129" s="152">
        <v>0</v>
      </c>
      <c r="U129" s="152">
        <v>0</v>
      </c>
      <c r="V129" s="152">
        <v>5</v>
      </c>
      <c r="W129" s="152">
        <v>1</v>
      </c>
      <c r="X129" s="152">
        <v>1</v>
      </c>
      <c r="Y129" s="152">
        <v>0</v>
      </c>
      <c r="Z129" s="152">
        <v>3</v>
      </c>
      <c r="AA129" t="str">
        <f t="shared" si="4"/>
        <v>FA</v>
      </c>
      <c r="AB129" t="str">
        <f t="shared" si="5"/>
        <v>J.J. Taylor</v>
      </c>
      <c r="AC129" s="244">
        <f t="shared" si="6"/>
        <v>9</v>
      </c>
      <c r="AD129" t="str">
        <f t="shared" si="7"/>
        <v>FA</v>
      </c>
    </row>
    <row r="130" spans="2:30" x14ac:dyDescent="0.3">
      <c r="B130" s="152">
        <v>128</v>
      </c>
      <c r="C130" s="152" t="s">
        <v>988</v>
      </c>
      <c r="D130" s="152" t="s">
        <v>791</v>
      </c>
      <c r="E130" s="152">
        <v>3</v>
      </c>
      <c r="F130" s="152">
        <v>4</v>
      </c>
      <c r="G130" s="152">
        <v>13</v>
      </c>
      <c r="H130" s="152">
        <v>3.3</v>
      </c>
      <c r="I130" s="152">
        <v>6</v>
      </c>
      <c r="J130" s="152">
        <v>1.5</v>
      </c>
      <c r="K130" s="152">
        <v>7</v>
      </c>
      <c r="L130" s="152">
        <v>1.8</v>
      </c>
      <c r="M130" s="256">
        <v>0</v>
      </c>
      <c r="N130" s="256">
        <v>0</v>
      </c>
      <c r="O130" s="152">
        <v>0</v>
      </c>
      <c r="P130" s="152">
        <v>0</v>
      </c>
      <c r="Q130" s="152">
        <v>0</v>
      </c>
      <c r="R130" s="152">
        <v>0</v>
      </c>
      <c r="S130" s="152">
        <v>0</v>
      </c>
      <c r="T130" s="152">
        <v>0</v>
      </c>
      <c r="U130" s="152">
        <v>0</v>
      </c>
      <c r="V130" s="152">
        <v>7</v>
      </c>
      <c r="W130" s="152">
        <v>0</v>
      </c>
      <c r="X130" s="152">
        <v>0</v>
      </c>
      <c r="Y130" s="152">
        <v>0</v>
      </c>
      <c r="Z130" s="152">
        <v>0</v>
      </c>
      <c r="AA130" t="str">
        <f t="shared" si="4"/>
        <v>MIA</v>
      </c>
      <c r="AB130" t="str">
        <f t="shared" si="5"/>
        <v>Salvon Ahmed</v>
      </c>
      <c r="AC130" s="244">
        <f t="shared" si="6"/>
        <v>4.333333333333333</v>
      </c>
      <c r="AD130" t="str">
        <f t="shared" si="7"/>
        <v>MIA</v>
      </c>
    </row>
    <row r="131" spans="2:30" x14ac:dyDescent="0.3">
      <c r="B131" s="152">
        <v>129</v>
      </c>
      <c r="C131" s="152" t="s">
        <v>681</v>
      </c>
      <c r="D131" s="152" t="s">
        <v>771</v>
      </c>
      <c r="E131" s="152">
        <v>3</v>
      </c>
      <c r="F131" s="152">
        <v>2</v>
      </c>
      <c r="G131" s="152">
        <v>7</v>
      </c>
      <c r="H131" s="152">
        <v>3.5</v>
      </c>
      <c r="I131" s="152">
        <v>3</v>
      </c>
      <c r="J131" s="152">
        <v>1.5</v>
      </c>
      <c r="K131" s="152">
        <v>4</v>
      </c>
      <c r="L131" s="152">
        <v>2</v>
      </c>
      <c r="M131" s="256">
        <v>1</v>
      </c>
      <c r="N131" s="256">
        <v>0</v>
      </c>
      <c r="O131" s="152">
        <v>0</v>
      </c>
      <c r="P131" s="152">
        <v>0</v>
      </c>
      <c r="Q131" s="152">
        <v>0</v>
      </c>
      <c r="R131" s="152">
        <v>0</v>
      </c>
      <c r="S131" s="152">
        <v>0</v>
      </c>
      <c r="T131" s="152">
        <v>0</v>
      </c>
      <c r="U131" s="152">
        <v>0</v>
      </c>
      <c r="V131" s="152">
        <v>7</v>
      </c>
      <c r="W131" s="152">
        <v>1</v>
      </c>
      <c r="X131" s="152">
        <v>1</v>
      </c>
      <c r="Y131" s="152">
        <v>0</v>
      </c>
      <c r="Z131" s="152">
        <v>0</v>
      </c>
      <c r="AA131" t="str">
        <f t="shared" si="4"/>
        <v>DEN</v>
      </c>
      <c r="AB131" t="str">
        <f t="shared" si="5"/>
        <v>Marlon Mack</v>
      </c>
      <c r="AC131" s="244">
        <f t="shared" si="6"/>
        <v>2.3333333333333335</v>
      </c>
      <c r="AD131" t="str">
        <f t="shared" si="7"/>
        <v>DEN</v>
      </c>
    </row>
    <row r="132" spans="2:30" x14ac:dyDescent="0.3">
      <c r="B132" s="152">
        <v>130</v>
      </c>
      <c r="C132" s="152" t="s">
        <v>1645</v>
      </c>
      <c r="D132" s="152" t="s">
        <v>788</v>
      </c>
      <c r="E132" s="152">
        <v>1</v>
      </c>
      <c r="F132" s="152">
        <v>3</v>
      </c>
      <c r="G132" s="152">
        <v>11</v>
      </c>
      <c r="H132" s="152">
        <v>3.7</v>
      </c>
      <c r="I132" s="152">
        <v>8</v>
      </c>
      <c r="J132" s="152">
        <v>2.7</v>
      </c>
      <c r="K132" s="152">
        <v>3</v>
      </c>
      <c r="L132" s="152">
        <v>1</v>
      </c>
      <c r="M132" s="256">
        <v>0</v>
      </c>
      <c r="N132" s="256">
        <v>0</v>
      </c>
      <c r="O132" s="152">
        <v>0</v>
      </c>
      <c r="P132" s="152">
        <v>0</v>
      </c>
      <c r="Q132" s="152">
        <v>0</v>
      </c>
      <c r="R132" s="152">
        <v>0</v>
      </c>
      <c r="S132" s="152">
        <v>0</v>
      </c>
      <c r="T132" s="152">
        <v>0</v>
      </c>
      <c r="U132" s="152">
        <v>0</v>
      </c>
      <c r="V132" s="152">
        <v>5</v>
      </c>
      <c r="W132" s="152">
        <v>0</v>
      </c>
      <c r="X132" s="152">
        <v>0</v>
      </c>
      <c r="Y132" s="152">
        <v>0</v>
      </c>
      <c r="Z132" s="152">
        <v>0</v>
      </c>
      <c r="AA132" t="str">
        <f t="shared" ref="AA132:AA195" si="8">TRIM(D132)</f>
        <v>JAC</v>
      </c>
      <c r="AB132" t="str">
        <f t="shared" si="5"/>
        <v>Snoop Conner</v>
      </c>
      <c r="AC132" s="244">
        <f t="shared" ref="AC132:AC195" si="9">IFERROR(G132/E132,"")</f>
        <v>11</v>
      </c>
      <c r="AD132" t="str">
        <f t="shared" si="7"/>
        <v>JAC</v>
      </c>
    </row>
    <row r="133" spans="2:30" x14ac:dyDescent="0.3">
      <c r="B133" s="152">
        <v>131</v>
      </c>
      <c r="C133" s="152" t="s">
        <v>635</v>
      </c>
      <c r="D133" s="152" t="s">
        <v>764</v>
      </c>
      <c r="E133" s="152">
        <v>6</v>
      </c>
      <c r="F133" s="152">
        <v>1</v>
      </c>
      <c r="G133" s="152">
        <v>2</v>
      </c>
      <c r="H133" s="152">
        <v>2</v>
      </c>
      <c r="I133" s="152">
        <v>0</v>
      </c>
      <c r="J133" s="152">
        <v>0</v>
      </c>
      <c r="K133" s="152">
        <v>2</v>
      </c>
      <c r="L133" s="152">
        <v>2</v>
      </c>
      <c r="M133" s="256">
        <v>0</v>
      </c>
      <c r="N133" s="256">
        <v>0</v>
      </c>
      <c r="O133" s="152">
        <v>0</v>
      </c>
      <c r="P133" s="152">
        <v>0</v>
      </c>
      <c r="Q133" s="152">
        <v>0</v>
      </c>
      <c r="R133" s="152">
        <v>0</v>
      </c>
      <c r="S133" s="152">
        <v>0</v>
      </c>
      <c r="T133" s="152">
        <v>0</v>
      </c>
      <c r="U133" s="152">
        <v>0</v>
      </c>
      <c r="V133" s="152">
        <v>2</v>
      </c>
      <c r="W133" s="152">
        <v>1</v>
      </c>
      <c r="X133" s="152">
        <v>2</v>
      </c>
      <c r="Y133" s="152">
        <v>1</v>
      </c>
      <c r="Z133" s="152">
        <v>5</v>
      </c>
      <c r="AA133" t="str">
        <f t="shared" si="8"/>
        <v>ATL</v>
      </c>
      <c r="AB133" t="str">
        <f t="shared" ref="AB133:AB196" si="10">TRIM(C133)</f>
        <v>Keith Smith</v>
      </c>
      <c r="AC133" s="244">
        <f t="shared" si="9"/>
        <v>0.33333333333333331</v>
      </c>
      <c r="AD133" t="str">
        <f t="shared" ref="AD133:AD196" si="11">AA133</f>
        <v>ATL</v>
      </c>
    </row>
    <row r="134" spans="2:30" x14ac:dyDescent="0.3">
      <c r="B134" s="152">
        <v>132</v>
      </c>
      <c r="C134" s="152" t="s">
        <v>1256</v>
      </c>
      <c r="D134" s="152" t="s">
        <v>1078</v>
      </c>
      <c r="E134" s="152">
        <v>1</v>
      </c>
      <c r="F134" s="152">
        <v>1</v>
      </c>
      <c r="G134" s="152">
        <v>7</v>
      </c>
      <c r="H134" s="152">
        <v>7</v>
      </c>
      <c r="I134" s="152">
        <v>2</v>
      </c>
      <c r="J134" s="152">
        <v>2</v>
      </c>
      <c r="K134" s="152">
        <v>5</v>
      </c>
      <c r="L134" s="152">
        <v>5</v>
      </c>
      <c r="M134" s="256">
        <v>0</v>
      </c>
      <c r="N134" s="256">
        <v>0</v>
      </c>
      <c r="O134" s="152">
        <v>0</v>
      </c>
      <c r="P134" s="152">
        <v>0</v>
      </c>
      <c r="Q134" s="152">
        <v>0</v>
      </c>
      <c r="R134" s="152">
        <v>0</v>
      </c>
      <c r="S134" s="152">
        <v>0</v>
      </c>
      <c r="T134" s="152">
        <v>0</v>
      </c>
      <c r="U134" s="152">
        <v>0</v>
      </c>
      <c r="V134" s="152">
        <v>7</v>
      </c>
      <c r="W134" s="152">
        <v>0</v>
      </c>
      <c r="X134" s="152">
        <v>0</v>
      </c>
      <c r="Y134" s="152">
        <v>0</v>
      </c>
      <c r="Z134" s="152">
        <v>0</v>
      </c>
      <c r="AA134" t="str">
        <f t="shared" si="8"/>
        <v>FA</v>
      </c>
      <c r="AB134" t="str">
        <f t="shared" si="10"/>
        <v>Kylin Hill</v>
      </c>
      <c r="AC134" s="244">
        <f t="shared" si="9"/>
        <v>7</v>
      </c>
      <c r="AD134" t="str">
        <f t="shared" si="11"/>
        <v>FA</v>
      </c>
    </row>
    <row r="135" spans="2:30" x14ac:dyDescent="0.3">
      <c r="B135" s="152">
        <v>133</v>
      </c>
      <c r="C135" s="152" t="s">
        <v>1409</v>
      </c>
      <c r="D135" s="152" t="s">
        <v>786</v>
      </c>
      <c r="E135" s="152">
        <v>1</v>
      </c>
      <c r="F135" s="152">
        <v>1</v>
      </c>
      <c r="G135" s="152">
        <v>-4</v>
      </c>
      <c r="H135" s="152">
        <v>-4</v>
      </c>
      <c r="I135" s="152">
        <v>0</v>
      </c>
      <c r="J135" s="152">
        <v>0</v>
      </c>
      <c r="K135" s="152">
        <v>0</v>
      </c>
      <c r="L135" s="256">
        <v>0</v>
      </c>
      <c r="M135" s="256">
        <v>0</v>
      </c>
      <c r="N135" s="152">
        <v>1</v>
      </c>
      <c r="O135" s="152">
        <v>-4</v>
      </c>
      <c r="P135" s="152">
        <v>0</v>
      </c>
      <c r="Q135" s="152">
        <v>0</v>
      </c>
      <c r="R135" s="152">
        <v>0</v>
      </c>
      <c r="S135" s="152">
        <v>0</v>
      </c>
      <c r="T135" s="152">
        <v>0</v>
      </c>
      <c r="U135" s="152">
        <v>0</v>
      </c>
      <c r="V135" s="152">
        <v>0</v>
      </c>
      <c r="W135" s="152">
        <v>1</v>
      </c>
      <c r="X135" s="152">
        <v>1</v>
      </c>
      <c r="Y135" s="152">
        <v>0</v>
      </c>
      <c r="Z135" s="152">
        <v>0</v>
      </c>
      <c r="AA135" t="str">
        <f t="shared" si="8"/>
        <v>NO</v>
      </c>
      <c r="AB135" t="str">
        <f t="shared" si="10"/>
        <v>David Johnson</v>
      </c>
      <c r="AC135" s="244">
        <f t="shared" si="9"/>
        <v>-4</v>
      </c>
      <c r="AD135" t="str">
        <f t="shared" si="11"/>
        <v>NO</v>
      </c>
    </row>
    <row r="136" spans="2:30" x14ac:dyDescent="0.3">
      <c r="B136" s="152">
        <v>134</v>
      </c>
      <c r="C136" s="152" t="s">
        <v>699</v>
      </c>
      <c r="D136" s="152" t="s">
        <v>771</v>
      </c>
      <c r="E136" s="152">
        <v>2</v>
      </c>
      <c r="F136" s="152">
        <v>1</v>
      </c>
      <c r="G136" s="152">
        <v>2</v>
      </c>
      <c r="H136" s="152">
        <v>2</v>
      </c>
      <c r="I136" s="152">
        <v>0</v>
      </c>
      <c r="J136" s="152">
        <v>0</v>
      </c>
      <c r="K136" s="152">
        <v>0</v>
      </c>
      <c r="L136" s="256">
        <v>0</v>
      </c>
      <c r="M136" s="256">
        <v>0</v>
      </c>
      <c r="N136" s="152">
        <v>0</v>
      </c>
      <c r="O136" s="152">
        <v>0</v>
      </c>
      <c r="P136" s="152">
        <v>0</v>
      </c>
      <c r="Q136" s="152">
        <v>0</v>
      </c>
      <c r="R136" s="152">
        <v>0</v>
      </c>
      <c r="S136" s="152">
        <v>0</v>
      </c>
      <c r="T136" s="152">
        <v>0</v>
      </c>
      <c r="U136" s="152">
        <v>0</v>
      </c>
      <c r="V136" s="152">
        <v>2</v>
      </c>
      <c r="W136" s="152">
        <v>1</v>
      </c>
      <c r="X136" s="152">
        <v>1</v>
      </c>
      <c r="Y136" s="152">
        <v>0</v>
      </c>
      <c r="Z136" s="152">
        <v>0</v>
      </c>
      <c r="AA136" t="str">
        <f t="shared" si="8"/>
        <v>DEN</v>
      </c>
      <c r="AB136" t="str">
        <f t="shared" si="10"/>
        <v>Devine Ozigbo</v>
      </c>
      <c r="AC136" s="244">
        <f t="shared" si="9"/>
        <v>1</v>
      </c>
      <c r="AD136" t="str">
        <f t="shared" si="11"/>
        <v>DEN</v>
      </c>
    </row>
    <row r="137" spans="2:30" x14ac:dyDescent="0.3">
      <c r="B137" s="152">
        <v>135</v>
      </c>
      <c r="C137" s="152" t="s">
        <v>981</v>
      </c>
      <c r="D137" s="152" t="s">
        <v>784</v>
      </c>
      <c r="E137" s="152">
        <v>1</v>
      </c>
      <c r="F137" s="152">
        <v>3</v>
      </c>
      <c r="G137" s="152">
        <v>5</v>
      </c>
      <c r="H137" s="152">
        <v>1.7</v>
      </c>
      <c r="I137" s="152">
        <v>3</v>
      </c>
      <c r="J137" s="152">
        <v>1</v>
      </c>
      <c r="K137" s="152">
        <v>2</v>
      </c>
      <c r="L137" s="256">
        <v>0.7</v>
      </c>
      <c r="M137" s="256">
        <v>0</v>
      </c>
      <c r="N137" s="152">
        <v>0</v>
      </c>
      <c r="O137" s="152">
        <v>0</v>
      </c>
      <c r="P137" s="152">
        <v>0</v>
      </c>
      <c r="Q137" s="152">
        <v>0</v>
      </c>
      <c r="R137" s="152">
        <v>0</v>
      </c>
      <c r="S137" s="152">
        <v>0</v>
      </c>
      <c r="T137" s="152">
        <v>0</v>
      </c>
      <c r="U137" s="152">
        <v>0</v>
      </c>
      <c r="V137" s="152">
        <v>3</v>
      </c>
      <c r="W137" s="152">
        <v>0</v>
      </c>
      <c r="X137" s="152">
        <v>0</v>
      </c>
      <c r="Y137" s="152">
        <v>0</v>
      </c>
      <c r="Z137" s="152">
        <v>0</v>
      </c>
      <c r="AA137" t="str">
        <f t="shared" si="8"/>
        <v>NE</v>
      </c>
      <c r="AB137" t="str">
        <f t="shared" si="10"/>
        <v>Kevin Harris</v>
      </c>
      <c r="AC137" s="244">
        <f t="shared" si="9"/>
        <v>5</v>
      </c>
      <c r="AD137" t="str">
        <f t="shared" si="11"/>
        <v>NE</v>
      </c>
    </row>
    <row r="138" spans="2:30" x14ac:dyDescent="0.3">
      <c r="B138" s="152">
        <v>136</v>
      </c>
      <c r="C138" s="152" t="s">
        <v>670</v>
      </c>
      <c r="D138" s="152" t="s">
        <v>784</v>
      </c>
      <c r="E138" s="152">
        <v>6</v>
      </c>
      <c r="F138" s="152">
        <v>1</v>
      </c>
      <c r="G138" s="152">
        <v>5</v>
      </c>
      <c r="H138" s="152">
        <v>5</v>
      </c>
      <c r="I138" s="152">
        <v>3</v>
      </c>
      <c r="J138" s="152">
        <v>3</v>
      </c>
      <c r="K138" s="152">
        <v>2</v>
      </c>
      <c r="L138" s="256">
        <v>2</v>
      </c>
      <c r="M138" s="256">
        <v>0</v>
      </c>
      <c r="N138" s="152">
        <v>0</v>
      </c>
      <c r="O138" s="152">
        <v>0</v>
      </c>
      <c r="P138" s="152">
        <v>0</v>
      </c>
      <c r="Q138" s="152">
        <v>0</v>
      </c>
      <c r="R138" s="152">
        <v>0</v>
      </c>
      <c r="S138" s="152">
        <v>0</v>
      </c>
      <c r="T138" s="152">
        <v>0</v>
      </c>
      <c r="U138" s="152">
        <v>0</v>
      </c>
      <c r="V138" s="152">
        <v>5</v>
      </c>
      <c r="W138" s="152">
        <v>0</v>
      </c>
      <c r="X138" s="152">
        <v>0</v>
      </c>
      <c r="Y138" s="152">
        <v>0</v>
      </c>
      <c r="Z138" s="152">
        <v>0</v>
      </c>
      <c r="AA138" t="str">
        <f t="shared" si="8"/>
        <v>NE</v>
      </c>
      <c r="AB138" t="str">
        <f t="shared" si="10"/>
        <v>Pierre Strong Jr.</v>
      </c>
      <c r="AC138" s="244">
        <f t="shared" si="9"/>
        <v>0.83333333333333337</v>
      </c>
      <c r="AD138" t="str">
        <f t="shared" si="11"/>
        <v>NE</v>
      </c>
    </row>
    <row r="139" spans="2:30" x14ac:dyDescent="0.3">
      <c r="B139" s="152">
        <v>137</v>
      </c>
      <c r="C139" s="152" t="s">
        <v>1402</v>
      </c>
      <c r="D139" s="152" t="s">
        <v>770</v>
      </c>
      <c r="E139" s="152">
        <v>1</v>
      </c>
      <c r="F139" s="152">
        <v>2</v>
      </c>
      <c r="G139" s="152">
        <v>4</v>
      </c>
      <c r="H139" s="152">
        <v>2</v>
      </c>
      <c r="I139" s="152">
        <v>1</v>
      </c>
      <c r="J139" s="152">
        <v>0.5</v>
      </c>
      <c r="K139" s="152">
        <v>3</v>
      </c>
      <c r="L139" s="256">
        <v>1.5</v>
      </c>
      <c r="M139" s="256">
        <v>0</v>
      </c>
      <c r="N139" s="152">
        <v>0</v>
      </c>
      <c r="O139" s="152">
        <v>0</v>
      </c>
      <c r="P139" s="152">
        <v>0</v>
      </c>
      <c r="Q139" s="152">
        <v>0</v>
      </c>
      <c r="R139" s="152">
        <v>0</v>
      </c>
      <c r="S139" s="152">
        <v>0</v>
      </c>
      <c r="T139" s="152">
        <v>0</v>
      </c>
      <c r="U139" s="152">
        <v>0</v>
      </c>
      <c r="V139" s="152">
        <v>4</v>
      </c>
      <c r="W139" s="152">
        <v>0</v>
      </c>
      <c r="X139" s="152">
        <v>0</v>
      </c>
      <c r="Y139" s="152">
        <v>0</v>
      </c>
      <c r="Z139" s="152">
        <v>0</v>
      </c>
      <c r="AA139" t="str">
        <f t="shared" si="8"/>
        <v>BUF</v>
      </c>
      <c r="AB139" t="str">
        <f t="shared" si="10"/>
        <v>Duke Johnson Jr.</v>
      </c>
      <c r="AC139" s="244">
        <f t="shared" si="9"/>
        <v>4</v>
      </c>
      <c r="AD139" t="str">
        <f t="shared" si="11"/>
        <v>BUF</v>
      </c>
    </row>
    <row r="140" spans="2:30" x14ac:dyDescent="0.3">
      <c r="B140" s="152">
        <v>138</v>
      </c>
      <c r="C140" s="152" t="s">
        <v>644</v>
      </c>
      <c r="D140" s="152" t="s">
        <v>764</v>
      </c>
      <c r="E140" s="152">
        <v>1</v>
      </c>
      <c r="F140" s="152">
        <v>2</v>
      </c>
      <c r="G140" s="152">
        <v>2</v>
      </c>
      <c r="H140" s="152">
        <v>1</v>
      </c>
      <c r="I140" s="152">
        <v>0</v>
      </c>
      <c r="J140" s="152">
        <v>0</v>
      </c>
      <c r="K140" s="152">
        <v>2</v>
      </c>
      <c r="L140" s="256">
        <v>1</v>
      </c>
      <c r="M140" s="256">
        <v>0</v>
      </c>
      <c r="N140" s="152">
        <v>0</v>
      </c>
      <c r="O140" s="152">
        <v>0</v>
      </c>
      <c r="P140" s="152">
        <v>0</v>
      </c>
      <c r="Q140" s="152">
        <v>0</v>
      </c>
      <c r="R140" s="152">
        <v>0</v>
      </c>
      <c r="S140" s="152">
        <v>0</v>
      </c>
      <c r="T140" s="152">
        <v>0</v>
      </c>
      <c r="U140" s="152">
        <v>0</v>
      </c>
      <c r="V140" s="152">
        <v>2</v>
      </c>
      <c r="W140" s="152">
        <v>0</v>
      </c>
      <c r="X140" s="152">
        <v>0</v>
      </c>
      <c r="Y140" s="152">
        <v>0</v>
      </c>
      <c r="Z140" s="152">
        <v>0</v>
      </c>
      <c r="AA140" t="str">
        <f t="shared" si="8"/>
        <v>ATL</v>
      </c>
      <c r="AB140" t="str">
        <f t="shared" si="10"/>
        <v>Damien Williams</v>
      </c>
      <c r="AC140" s="244">
        <f t="shared" si="9"/>
        <v>2</v>
      </c>
      <c r="AD140" t="str">
        <f t="shared" si="11"/>
        <v>ATL</v>
      </c>
    </row>
    <row r="141" spans="2:30" x14ac:dyDescent="0.3">
      <c r="B141" s="152">
        <v>139</v>
      </c>
      <c r="C141" s="152" t="s">
        <v>1403</v>
      </c>
      <c r="D141" s="152" t="s">
        <v>1078</v>
      </c>
      <c r="E141" s="152">
        <v>1</v>
      </c>
      <c r="F141" s="152">
        <v>1</v>
      </c>
      <c r="G141" s="152">
        <v>1</v>
      </c>
      <c r="H141" s="152">
        <v>1</v>
      </c>
      <c r="I141" s="152">
        <v>0</v>
      </c>
      <c r="J141" s="152">
        <v>0</v>
      </c>
      <c r="K141" s="152">
        <v>1</v>
      </c>
      <c r="L141" s="256">
        <v>1</v>
      </c>
      <c r="M141" s="256">
        <v>0</v>
      </c>
      <c r="N141" s="152">
        <v>0</v>
      </c>
      <c r="O141" s="152">
        <v>0</v>
      </c>
      <c r="P141" s="152">
        <v>0</v>
      </c>
      <c r="Q141" s="152">
        <v>0</v>
      </c>
      <c r="R141" s="152">
        <v>0</v>
      </c>
      <c r="S141" s="152">
        <v>0</v>
      </c>
      <c r="T141" s="152">
        <v>0</v>
      </c>
      <c r="U141" s="152">
        <v>0</v>
      </c>
      <c r="V141" s="152">
        <v>1</v>
      </c>
      <c r="W141" s="152">
        <v>0</v>
      </c>
      <c r="X141" s="152">
        <v>0</v>
      </c>
      <c r="Y141" s="152">
        <v>0</v>
      </c>
      <c r="Z141" s="152">
        <v>0</v>
      </c>
      <c r="AA141" t="str">
        <f t="shared" si="8"/>
        <v>FA</v>
      </c>
      <c r="AB141" t="str">
        <f t="shared" si="10"/>
        <v>Jordan Howard</v>
      </c>
      <c r="AC141" s="244">
        <f t="shared" si="9"/>
        <v>1</v>
      </c>
      <c r="AD141" t="str">
        <f t="shared" si="11"/>
        <v>FA</v>
      </c>
    </row>
    <row r="142" spans="2:30" x14ac:dyDescent="0.3">
      <c r="B142" s="152">
        <v>140</v>
      </c>
      <c r="C142" s="152" t="s">
        <v>588</v>
      </c>
      <c r="D142" s="152" t="s">
        <v>780</v>
      </c>
      <c r="E142" s="152">
        <v>3</v>
      </c>
      <c r="F142" s="152">
        <v>1</v>
      </c>
      <c r="G142" s="152">
        <v>-4</v>
      </c>
      <c r="H142" s="152">
        <v>-4</v>
      </c>
      <c r="I142" s="152">
        <v>0</v>
      </c>
      <c r="J142" s="152">
        <v>0</v>
      </c>
      <c r="K142" s="152">
        <v>0</v>
      </c>
      <c r="L142" s="256">
        <v>0</v>
      </c>
      <c r="M142" s="256">
        <v>0</v>
      </c>
      <c r="N142" s="152">
        <v>1</v>
      </c>
      <c r="O142" s="152">
        <v>-4</v>
      </c>
      <c r="P142" s="152">
        <v>0</v>
      </c>
      <c r="Q142" s="152">
        <v>0</v>
      </c>
      <c r="R142" s="152">
        <v>0</v>
      </c>
      <c r="S142" s="152">
        <v>0</v>
      </c>
      <c r="T142" s="152">
        <v>0</v>
      </c>
      <c r="U142" s="152">
        <v>0</v>
      </c>
      <c r="V142" s="152">
        <v>0</v>
      </c>
      <c r="W142" s="152">
        <v>1</v>
      </c>
      <c r="X142" s="152">
        <v>2</v>
      </c>
      <c r="Y142" s="152">
        <v>0</v>
      </c>
      <c r="Z142" s="152">
        <v>1</v>
      </c>
      <c r="AA142" t="str">
        <f t="shared" si="8"/>
        <v>CLE</v>
      </c>
      <c r="AB142" t="str">
        <f t="shared" si="10"/>
        <v>Demetric Felton Jr.</v>
      </c>
      <c r="AC142" s="244">
        <f t="shared" si="9"/>
        <v>-1.3333333333333333</v>
      </c>
      <c r="AD142" t="str">
        <f t="shared" si="11"/>
        <v>CLE</v>
      </c>
    </row>
    <row r="143" spans="2:30" x14ac:dyDescent="0.3">
      <c r="K143" s="256"/>
      <c r="L143" s="256"/>
      <c r="AA143" t="str">
        <f t="shared" si="8"/>
        <v/>
      </c>
      <c r="AB143" t="str">
        <f t="shared" si="10"/>
        <v/>
      </c>
      <c r="AC143" s="244" t="str">
        <f t="shared" si="9"/>
        <v/>
      </c>
      <c r="AD143" t="str">
        <f t="shared" si="11"/>
        <v/>
      </c>
    </row>
    <row r="144" spans="2:30" x14ac:dyDescent="0.3">
      <c r="K144" s="256"/>
      <c r="L144" s="256"/>
      <c r="AA144" t="str">
        <f t="shared" si="8"/>
        <v/>
      </c>
      <c r="AB144" t="str">
        <f t="shared" si="10"/>
        <v/>
      </c>
      <c r="AC144" s="244" t="str">
        <f t="shared" si="9"/>
        <v/>
      </c>
      <c r="AD144" t="str">
        <f t="shared" si="11"/>
        <v/>
      </c>
    </row>
    <row r="145" spans="11:30" x14ac:dyDescent="0.3">
      <c r="K145" s="256"/>
      <c r="L145" s="256"/>
      <c r="AA145" t="str">
        <f t="shared" si="8"/>
        <v/>
      </c>
      <c r="AB145" t="str">
        <f t="shared" si="10"/>
        <v/>
      </c>
      <c r="AC145" s="244" t="str">
        <f t="shared" si="9"/>
        <v/>
      </c>
      <c r="AD145" t="str">
        <f t="shared" si="11"/>
        <v/>
      </c>
    </row>
    <row r="146" spans="11:30" x14ac:dyDescent="0.3">
      <c r="K146" s="256"/>
      <c r="L146" s="256"/>
      <c r="AA146" t="str">
        <f t="shared" si="8"/>
        <v/>
      </c>
      <c r="AB146" t="str">
        <f t="shared" si="10"/>
        <v/>
      </c>
      <c r="AC146" s="244" t="str">
        <f t="shared" si="9"/>
        <v/>
      </c>
      <c r="AD146" t="str">
        <f t="shared" si="11"/>
        <v/>
      </c>
    </row>
    <row r="147" spans="11:30" x14ac:dyDescent="0.3">
      <c r="K147" s="256"/>
      <c r="L147" s="256"/>
      <c r="AA147" t="str">
        <f t="shared" si="8"/>
        <v/>
      </c>
      <c r="AB147" t="str">
        <f t="shared" si="10"/>
        <v/>
      </c>
      <c r="AC147" s="244" t="str">
        <f t="shared" si="9"/>
        <v/>
      </c>
      <c r="AD147" t="str">
        <f t="shared" si="11"/>
        <v/>
      </c>
    </row>
    <row r="148" spans="11:30" x14ac:dyDescent="0.3">
      <c r="K148" s="256"/>
      <c r="L148" s="256"/>
      <c r="AA148" t="str">
        <f t="shared" si="8"/>
        <v/>
      </c>
      <c r="AB148" t="str">
        <f t="shared" si="10"/>
        <v/>
      </c>
      <c r="AC148" s="244" t="str">
        <f t="shared" si="9"/>
        <v/>
      </c>
      <c r="AD148" t="str">
        <f t="shared" si="11"/>
        <v/>
      </c>
    </row>
    <row r="149" spans="11:30" x14ac:dyDescent="0.3">
      <c r="K149" s="256"/>
      <c r="L149" s="256"/>
      <c r="AA149" t="str">
        <f t="shared" si="8"/>
        <v/>
      </c>
      <c r="AB149" t="str">
        <f t="shared" si="10"/>
        <v/>
      </c>
      <c r="AC149" s="244" t="str">
        <f t="shared" si="9"/>
        <v/>
      </c>
      <c r="AD149" t="str">
        <f t="shared" si="11"/>
        <v/>
      </c>
    </row>
    <row r="150" spans="11:30" x14ac:dyDescent="0.3">
      <c r="K150" s="256"/>
      <c r="L150" s="256"/>
      <c r="AA150" t="str">
        <f t="shared" si="8"/>
        <v/>
      </c>
      <c r="AB150" t="str">
        <f t="shared" si="10"/>
        <v/>
      </c>
      <c r="AC150" s="244" t="str">
        <f t="shared" si="9"/>
        <v/>
      </c>
      <c r="AD150" t="str">
        <f t="shared" si="11"/>
        <v/>
      </c>
    </row>
    <row r="151" spans="11:30" x14ac:dyDescent="0.3">
      <c r="K151" s="256"/>
      <c r="L151" s="256"/>
      <c r="AA151" t="str">
        <f t="shared" si="8"/>
        <v/>
      </c>
      <c r="AB151" t="str">
        <f t="shared" si="10"/>
        <v/>
      </c>
      <c r="AC151" s="244" t="str">
        <f t="shared" si="9"/>
        <v/>
      </c>
      <c r="AD151" t="str">
        <f t="shared" si="11"/>
        <v/>
      </c>
    </row>
    <row r="152" spans="11:30" x14ac:dyDescent="0.3">
      <c r="K152" s="256"/>
      <c r="L152" s="256"/>
      <c r="AA152" t="str">
        <f t="shared" si="8"/>
        <v/>
      </c>
      <c r="AB152" t="str">
        <f t="shared" si="10"/>
        <v/>
      </c>
      <c r="AC152" s="244" t="str">
        <f t="shared" si="9"/>
        <v/>
      </c>
      <c r="AD152" t="str">
        <f t="shared" si="11"/>
        <v/>
      </c>
    </row>
    <row r="153" spans="11:30" x14ac:dyDescent="0.3">
      <c r="AA153" t="str">
        <f t="shared" si="8"/>
        <v/>
      </c>
      <c r="AB153" t="str">
        <f t="shared" si="10"/>
        <v/>
      </c>
      <c r="AC153" s="244" t="str">
        <f t="shared" si="9"/>
        <v/>
      </c>
      <c r="AD153" t="str">
        <f t="shared" si="11"/>
        <v/>
      </c>
    </row>
    <row r="154" spans="11:30" x14ac:dyDescent="0.3">
      <c r="AA154" t="str">
        <f t="shared" si="8"/>
        <v/>
      </c>
      <c r="AB154" t="str">
        <f t="shared" si="10"/>
        <v/>
      </c>
      <c r="AC154" s="244" t="str">
        <f t="shared" si="9"/>
        <v/>
      </c>
      <c r="AD154" t="str">
        <f t="shared" si="11"/>
        <v/>
      </c>
    </row>
    <row r="155" spans="11:30" x14ac:dyDescent="0.3">
      <c r="AA155" t="str">
        <f t="shared" si="8"/>
        <v/>
      </c>
      <c r="AB155" t="str">
        <f t="shared" si="10"/>
        <v/>
      </c>
      <c r="AC155" s="244" t="str">
        <f t="shared" si="9"/>
        <v/>
      </c>
      <c r="AD155" t="str">
        <f t="shared" si="11"/>
        <v/>
      </c>
    </row>
    <row r="156" spans="11:30" x14ac:dyDescent="0.3">
      <c r="AA156" t="str">
        <f t="shared" si="8"/>
        <v/>
      </c>
      <c r="AB156" t="str">
        <f t="shared" si="10"/>
        <v/>
      </c>
      <c r="AC156" s="244" t="str">
        <f t="shared" si="9"/>
        <v/>
      </c>
      <c r="AD156" t="str">
        <f t="shared" si="11"/>
        <v/>
      </c>
    </row>
    <row r="157" spans="11:30" x14ac:dyDescent="0.3">
      <c r="AA157" t="str">
        <f t="shared" si="8"/>
        <v/>
      </c>
      <c r="AB157" t="str">
        <f t="shared" si="10"/>
        <v/>
      </c>
      <c r="AC157" s="244" t="str">
        <f t="shared" si="9"/>
        <v/>
      </c>
      <c r="AD157" t="str">
        <f t="shared" si="11"/>
        <v/>
      </c>
    </row>
    <row r="158" spans="11:30" x14ac:dyDescent="0.3">
      <c r="AA158" t="str">
        <f t="shared" si="8"/>
        <v/>
      </c>
      <c r="AB158" t="str">
        <f t="shared" si="10"/>
        <v/>
      </c>
      <c r="AC158" s="244" t="str">
        <f t="shared" si="9"/>
        <v/>
      </c>
      <c r="AD158" t="str">
        <f t="shared" si="11"/>
        <v/>
      </c>
    </row>
    <row r="159" spans="11:30" x14ac:dyDescent="0.3">
      <c r="AA159" t="str">
        <f t="shared" si="8"/>
        <v/>
      </c>
      <c r="AB159" t="str">
        <f t="shared" si="10"/>
        <v/>
      </c>
      <c r="AC159" s="244" t="str">
        <f t="shared" si="9"/>
        <v/>
      </c>
      <c r="AD159" t="str">
        <f t="shared" si="11"/>
        <v/>
      </c>
    </row>
    <row r="160" spans="11:30" x14ac:dyDescent="0.3">
      <c r="AA160" t="str">
        <f t="shared" si="8"/>
        <v/>
      </c>
      <c r="AB160" t="str">
        <f t="shared" si="10"/>
        <v/>
      </c>
      <c r="AC160" s="244" t="str">
        <f t="shared" si="9"/>
        <v/>
      </c>
      <c r="AD160" t="str">
        <f t="shared" si="11"/>
        <v/>
      </c>
    </row>
    <row r="161" spans="27:30" x14ac:dyDescent="0.3">
      <c r="AA161" t="str">
        <f t="shared" si="8"/>
        <v/>
      </c>
      <c r="AB161" t="str">
        <f t="shared" si="10"/>
        <v/>
      </c>
      <c r="AC161" s="244" t="str">
        <f t="shared" si="9"/>
        <v/>
      </c>
      <c r="AD161" t="str">
        <f t="shared" si="11"/>
        <v/>
      </c>
    </row>
    <row r="162" spans="27:30" x14ac:dyDescent="0.3">
      <c r="AA162" t="str">
        <f t="shared" si="8"/>
        <v/>
      </c>
      <c r="AB162" t="str">
        <f t="shared" si="10"/>
        <v/>
      </c>
      <c r="AC162" s="244" t="str">
        <f t="shared" si="9"/>
        <v/>
      </c>
      <c r="AD162" t="str">
        <f t="shared" si="11"/>
        <v/>
      </c>
    </row>
    <row r="163" spans="27:30" x14ac:dyDescent="0.3">
      <c r="AA163" t="str">
        <f t="shared" si="8"/>
        <v/>
      </c>
      <c r="AB163" t="str">
        <f t="shared" si="10"/>
        <v/>
      </c>
      <c r="AC163" s="244" t="str">
        <f t="shared" si="9"/>
        <v/>
      </c>
      <c r="AD163" t="str">
        <f t="shared" si="11"/>
        <v/>
      </c>
    </row>
    <row r="164" spans="27:30" x14ac:dyDescent="0.3">
      <c r="AA164" t="str">
        <f t="shared" si="8"/>
        <v/>
      </c>
      <c r="AB164" t="str">
        <f t="shared" si="10"/>
        <v/>
      </c>
      <c r="AC164" s="244" t="str">
        <f t="shared" si="9"/>
        <v/>
      </c>
      <c r="AD164" t="str">
        <f t="shared" si="11"/>
        <v/>
      </c>
    </row>
    <row r="165" spans="27:30" x14ac:dyDescent="0.3">
      <c r="AA165" t="str">
        <f t="shared" si="8"/>
        <v/>
      </c>
      <c r="AB165" t="str">
        <f t="shared" si="10"/>
        <v/>
      </c>
      <c r="AC165" s="244" t="str">
        <f t="shared" si="9"/>
        <v/>
      </c>
      <c r="AD165" t="str">
        <f t="shared" si="11"/>
        <v/>
      </c>
    </row>
    <row r="166" spans="27:30" x14ac:dyDescent="0.3">
      <c r="AA166" t="str">
        <f t="shared" si="8"/>
        <v/>
      </c>
      <c r="AB166" t="str">
        <f t="shared" si="10"/>
        <v/>
      </c>
      <c r="AC166" s="244" t="str">
        <f t="shared" si="9"/>
        <v/>
      </c>
      <c r="AD166" t="str">
        <f t="shared" si="11"/>
        <v/>
      </c>
    </row>
    <row r="167" spans="27:30" x14ac:dyDescent="0.3">
      <c r="AA167" t="str">
        <f t="shared" si="8"/>
        <v/>
      </c>
      <c r="AB167" t="str">
        <f t="shared" si="10"/>
        <v/>
      </c>
      <c r="AC167" s="244" t="str">
        <f t="shared" si="9"/>
        <v/>
      </c>
      <c r="AD167" t="str">
        <f t="shared" si="11"/>
        <v/>
      </c>
    </row>
    <row r="168" spans="27:30" x14ac:dyDescent="0.3">
      <c r="AA168" t="str">
        <f t="shared" si="8"/>
        <v/>
      </c>
      <c r="AB168" t="str">
        <f t="shared" si="10"/>
        <v/>
      </c>
      <c r="AC168" s="244" t="str">
        <f t="shared" si="9"/>
        <v/>
      </c>
      <c r="AD168" t="str">
        <f t="shared" si="11"/>
        <v/>
      </c>
    </row>
    <row r="169" spans="27:30" x14ac:dyDescent="0.3">
      <c r="AA169" t="str">
        <f t="shared" si="8"/>
        <v/>
      </c>
      <c r="AB169" t="str">
        <f t="shared" si="10"/>
        <v/>
      </c>
      <c r="AC169" s="244" t="str">
        <f t="shared" si="9"/>
        <v/>
      </c>
      <c r="AD169" t="str">
        <f t="shared" si="11"/>
        <v/>
      </c>
    </row>
    <row r="170" spans="27:30" x14ac:dyDescent="0.3">
      <c r="AA170" t="str">
        <f t="shared" si="8"/>
        <v/>
      </c>
      <c r="AB170" t="str">
        <f t="shared" si="10"/>
        <v/>
      </c>
      <c r="AC170" s="244" t="str">
        <f t="shared" si="9"/>
        <v/>
      </c>
      <c r="AD170" t="str">
        <f t="shared" si="11"/>
        <v/>
      </c>
    </row>
    <row r="171" spans="27:30" x14ac:dyDescent="0.3">
      <c r="AA171" t="str">
        <f t="shared" si="8"/>
        <v/>
      </c>
      <c r="AB171" t="str">
        <f t="shared" si="10"/>
        <v/>
      </c>
      <c r="AC171" s="244" t="str">
        <f t="shared" si="9"/>
        <v/>
      </c>
      <c r="AD171" t="str">
        <f t="shared" si="11"/>
        <v/>
      </c>
    </row>
    <row r="172" spans="27:30" x14ac:dyDescent="0.3">
      <c r="AA172" t="str">
        <f t="shared" si="8"/>
        <v/>
      </c>
      <c r="AB172" t="str">
        <f t="shared" si="10"/>
        <v/>
      </c>
      <c r="AC172" s="244" t="str">
        <f t="shared" si="9"/>
        <v/>
      </c>
      <c r="AD172" t="str">
        <f t="shared" si="11"/>
        <v/>
      </c>
    </row>
    <row r="173" spans="27:30" x14ac:dyDescent="0.3">
      <c r="AA173" t="str">
        <f t="shared" si="8"/>
        <v/>
      </c>
      <c r="AB173" t="str">
        <f t="shared" si="10"/>
        <v/>
      </c>
      <c r="AC173" s="244" t="str">
        <f t="shared" si="9"/>
        <v/>
      </c>
      <c r="AD173" t="str">
        <f t="shared" si="11"/>
        <v/>
      </c>
    </row>
    <row r="174" spans="27:30" x14ac:dyDescent="0.3">
      <c r="AA174" t="str">
        <f t="shared" si="8"/>
        <v/>
      </c>
      <c r="AB174" t="str">
        <f t="shared" si="10"/>
        <v/>
      </c>
      <c r="AC174" s="244" t="str">
        <f t="shared" si="9"/>
        <v/>
      </c>
      <c r="AD174" t="str">
        <f t="shared" si="11"/>
        <v/>
      </c>
    </row>
    <row r="175" spans="27:30" x14ac:dyDescent="0.3">
      <c r="AA175" t="str">
        <f t="shared" si="8"/>
        <v/>
      </c>
      <c r="AB175" t="str">
        <f t="shared" si="10"/>
        <v/>
      </c>
      <c r="AC175" s="244" t="str">
        <f t="shared" si="9"/>
        <v/>
      </c>
      <c r="AD175" t="str">
        <f t="shared" si="11"/>
        <v/>
      </c>
    </row>
    <row r="176" spans="27:30" x14ac:dyDescent="0.3">
      <c r="AA176" t="str">
        <f t="shared" si="8"/>
        <v/>
      </c>
      <c r="AB176" t="str">
        <f t="shared" si="10"/>
        <v/>
      </c>
      <c r="AC176" s="244" t="str">
        <f t="shared" si="9"/>
        <v/>
      </c>
      <c r="AD176" t="str">
        <f t="shared" si="11"/>
        <v/>
      </c>
    </row>
    <row r="177" spans="27:30" x14ac:dyDescent="0.3">
      <c r="AA177" t="str">
        <f t="shared" si="8"/>
        <v/>
      </c>
      <c r="AB177" t="str">
        <f t="shared" si="10"/>
        <v/>
      </c>
      <c r="AC177" s="244" t="str">
        <f t="shared" si="9"/>
        <v/>
      </c>
      <c r="AD177" t="str">
        <f t="shared" si="11"/>
        <v/>
      </c>
    </row>
    <row r="178" spans="27:30" x14ac:dyDescent="0.3">
      <c r="AA178" t="str">
        <f t="shared" si="8"/>
        <v/>
      </c>
      <c r="AB178" t="str">
        <f t="shared" si="10"/>
        <v/>
      </c>
      <c r="AC178" s="244" t="str">
        <f t="shared" si="9"/>
        <v/>
      </c>
      <c r="AD178" t="str">
        <f t="shared" si="11"/>
        <v/>
      </c>
    </row>
    <row r="179" spans="27:30" x14ac:dyDescent="0.3">
      <c r="AA179" t="str">
        <f t="shared" si="8"/>
        <v/>
      </c>
      <c r="AB179" t="str">
        <f t="shared" si="10"/>
        <v/>
      </c>
      <c r="AC179" s="244" t="str">
        <f t="shared" si="9"/>
        <v/>
      </c>
      <c r="AD179" t="str">
        <f t="shared" si="11"/>
        <v/>
      </c>
    </row>
    <row r="180" spans="27:30" x14ac:dyDescent="0.3">
      <c r="AA180" t="str">
        <f t="shared" si="8"/>
        <v/>
      </c>
      <c r="AB180" t="str">
        <f t="shared" si="10"/>
        <v/>
      </c>
      <c r="AC180" s="244" t="str">
        <f t="shared" si="9"/>
        <v/>
      </c>
      <c r="AD180" t="str">
        <f t="shared" si="11"/>
        <v/>
      </c>
    </row>
    <row r="181" spans="27:30" x14ac:dyDescent="0.3">
      <c r="AA181" t="str">
        <f t="shared" si="8"/>
        <v/>
      </c>
      <c r="AB181" t="str">
        <f t="shared" si="10"/>
        <v/>
      </c>
      <c r="AC181" s="244" t="str">
        <f t="shared" si="9"/>
        <v/>
      </c>
      <c r="AD181" t="str">
        <f t="shared" si="11"/>
        <v/>
      </c>
    </row>
    <row r="182" spans="27:30" x14ac:dyDescent="0.3">
      <c r="AA182" t="str">
        <f t="shared" si="8"/>
        <v/>
      </c>
      <c r="AB182" t="str">
        <f t="shared" si="10"/>
        <v/>
      </c>
      <c r="AC182" s="244" t="str">
        <f t="shared" si="9"/>
        <v/>
      </c>
      <c r="AD182" t="str">
        <f t="shared" si="11"/>
        <v/>
      </c>
    </row>
    <row r="183" spans="27:30" x14ac:dyDescent="0.3">
      <c r="AA183" t="str">
        <f t="shared" si="8"/>
        <v/>
      </c>
      <c r="AB183" t="str">
        <f t="shared" si="10"/>
        <v/>
      </c>
      <c r="AC183" s="244" t="str">
        <f t="shared" si="9"/>
        <v/>
      </c>
      <c r="AD183" t="str">
        <f t="shared" si="11"/>
        <v/>
      </c>
    </row>
    <row r="184" spans="27:30" x14ac:dyDescent="0.3">
      <c r="AA184" t="str">
        <f t="shared" si="8"/>
        <v/>
      </c>
      <c r="AB184" t="str">
        <f t="shared" si="10"/>
        <v/>
      </c>
      <c r="AC184" s="244" t="str">
        <f t="shared" si="9"/>
        <v/>
      </c>
      <c r="AD184" t="str">
        <f t="shared" si="11"/>
        <v/>
      </c>
    </row>
    <row r="185" spans="27:30" x14ac:dyDescent="0.3">
      <c r="AA185" t="str">
        <f t="shared" si="8"/>
        <v/>
      </c>
      <c r="AB185" t="str">
        <f t="shared" si="10"/>
        <v/>
      </c>
      <c r="AC185" s="244" t="str">
        <f t="shared" si="9"/>
        <v/>
      </c>
      <c r="AD185" t="str">
        <f t="shared" si="11"/>
        <v/>
      </c>
    </row>
    <row r="186" spans="27:30" x14ac:dyDescent="0.3">
      <c r="AA186" t="str">
        <f t="shared" si="8"/>
        <v/>
      </c>
      <c r="AB186" t="str">
        <f t="shared" si="10"/>
        <v/>
      </c>
      <c r="AC186" s="244" t="str">
        <f t="shared" si="9"/>
        <v/>
      </c>
      <c r="AD186" t="str">
        <f t="shared" si="11"/>
        <v/>
      </c>
    </row>
    <row r="187" spans="27:30" x14ac:dyDescent="0.3">
      <c r="AA187" t="str">
        <f t="shared" si="8"/>
        <v/>
      </c>
      <c r="AB187" t="str">
        <f t="shared" si="10"/>
        <v/>
      </c>
      <c r="AC187" s="244" t="str">
        <f t="shared" si="9"/>
        <v/>
      </c>
      <c r="AD187" t="str">
        <f t="shared" si="11"/>
        <v/>
      </c>
    </row>
    <row r="188" spans="27:30" x14ac:dyDescent="0.3">
      <c r="AA188" t="str">
        <f t="shared" si="8"/>
        <v/>
      </c>
      <c r="AB188" t="str">
        <f t="shared" si="10"/>
        <v/>
      </c>
      <c r="AC188" s="244" t="str">
        <f t="shared" si="9"/>
        <v/>
      </c>
      <c r="AD188" t="str">
        <f t="shared" si="11"/>
        <v/>
      </c>
    </row>
    <row r="189" spans="27:30" x14ac:dyDescent="0.3">
      <c r="AA189" t="str">
        <f t="shared" si="8"/>
        <v/>
      </c>
      <c r="AB189" t="str">
        <f t="shared" si="10"/>
        <v/>
      </c>
      <c r="AC189" s="244" t="str">
        <f t="shared" si="9"/>
        <v/>
      </c>
      <c r="AD189" t="str">
        <f t="shared" si="11"/>
        <v/>
      </c>
    </row>
    <row r="190" spans="27:30" x14ac:dyDescent="0.3">
      <c r="AA190" t="str">
        <f t="shared" si="8"/>
        <v/>
      </c>
      <c r="AB190" t="str">
        <f t="shared" si="10"/>
        <v/>
      </c>
      <c r="AC190" s="244" t="str">
        <f t="shared" si="9"/>
        <v/>
      </c>
      <c r="AD190" t="str">
        <f t="shared" si="11"/>
        <v/>
      </c>
    </row>
    <row r="191" spans="27:30" x14ac:dyDescent="0.3">
      <c r="AA191" t="str">
        <f t="shared" si="8"/>
        <v/>
      </c>
      <c r="AB191" t="str">
        <f t="shared" si="10"/>
        <v/>
      </c>
      <c r="AC191" s="244" t="str">
        <f t="shared" si="9"/>
        <v/>
      </c>
      <c r="AD191" t="str">
        <f t="shared" si="11"/>
        <v/>
      </c>
    </row>
    <row r="192" spans="27:30" x14ac:dyDescent="0.3">
      <c r="AA192" t="str">
        <f t="shared" si="8"/>
        <v/>
      </c>
      <c r="AB192" t="str">
        <f t="shared" si="10"/>
        <v/>
      </c>
      <c r="AC192" s="244" t="str">
        <f t="shared" si="9"/>
        <v/>
      </c>
      <c r="AD192" t="str">
        <f t="shared" si="11"/>
        <v/>
      </c>
    </row>
    <row r="193" spans="27:30" x14ac:dyDescent="0.3">
      <c r="AA193" t="str">
        <f t="shared" si="8"/>
        <v/>
      </c>
      <c r="AB193" t="str">
        <f t="shared" si="10"/>
        <v/>
      </c>
      <c r="AC193" s="244" t="str">
        <f t="shared" si="9"/>
        <v/>
      </c>
      <c r="AD193" t="str">
        <f t="shared" si="11"/>
        <v/>
      </c>
    </row>
    <row r="194" spans="27:30" x14ac:dyDescent="0.3">
      <c r="AA194" t="str">
        <f t="shared" si="8"/>
        <v/>
      </c>
      <c r="AB194" t="str">
        <f t="shared" si="10"/>
        <v/>
      </c>
      <c r="AC194" s="244" t="str">
        <f t="shared" si="9"/>
        <v/>
      </c>
      <c r="AD194" t="str">
        <f t="shared" si="11"/>
        <v/>
      </c>
    </row>
    <row r="195" spans="27:30" x14ac:dyDescent="0.3">
      <c r="AA195" t="str">
        <f t="shared" si="8"/>
        <v/>
      </c>
      <c r="AB195" t="str">
        <f t="shared" si="10"/>
        <v/>
      </c>
      <c r="AC195" s="244" t="str">
        <f t="shared" si="9"/>
        <v/>
      </c>
      <c r="AD195" t="str">
        <f t="shared" si="11"/>
        <v/>
      </c>
    </row>
    <row r="196" spans="27:30" x14ac:dyDescent="0.3">
      <c r="AA196" t="str">
        <f t="shared" ref="AA196:AA259" si="12">TRIM(D196)</f>
        <v/>
      </c>
      <c r="AB196" t="str">
        <f t="shared" si="10"/>
        <v/>
      </c>
      <c r="AC196" s="244" t="str">
        <f t="shared" ref="AC196:AC259" si="13">IFERROR(G196/E196,"")</f>
        <v/>
      </c>
      <c r="AD196" t="str">
        <f t="shared" si="11"/>
        <v/>
      </c>
    </row>
    <row r="197" spans="27:30" x14ac:dyDescent="0.3">
      <c r="AA197" t="str">
        <f t="shared" si="12"/>
        <v/>
      </c>
      <c r="AB197" t="str">
        <f t="shared" ref="AB197:AB260" si="14">TRIM(C197)</f>
        <v/>
      </c>
      <c r="AC197" s="244" t="str">
        <f t="shared" si="13"/>
        <v/>
      </c>
      <c r="AD197" t="str">
        <f t="shared" ref="AD197:AD260" si="15">AA197</f>
        <v/>
      </c>
    </row>
    <row r="198" spans="27:30" x14ac:dyDescent="0.3">
      <c r="AA198" t="str">
        <f t="shared" si="12"/>
        <v/>
      </c>
      <c r="AB198" t="str">
        <f t="shared" si="14"/>
        <v/>
      </c>
      <c r="AC198" s="244" t="str">
        <f t="shared" si="13"/>
        <v/>
      </c>
      <c r="AD198" t="str">
        <f t="shared" si="15"/>
        <v/>
      </c>
    </row>
    <row r="199" spans="27:30" x14ac:dyDescent="0.3">
      <c r="AA199" t="str">
        <f t="shared" si="12"/>
        <v/>
      </c>
      <c r="AB199" t="str">
        <f t="shared" si="14"/>
        <v/>
      </c>
      <c r="AC199" s="244" t="str">
        <f t="shared" si="13"/>
        <v/>
      </c>
      <c r="AD199" t="str">
        <f t="shared" si="15"/>
        <v/>
      </c>
    </row>
    <row r="200" spans="27:30" x14ac:dyDescent="0.3">
      <c r="AA200" t="str">
        <f t="shared" si="12"/>
        <v/>
      </c>
      <c r="AB200" t="str">
        <f t="shared" si="14"/>
        <v/>
      </c>
      <c r="AC200" s="244" t="str">
        <f t="shared" si="13"/>
        <v/>
      </c>
      <c r="AD200" t="str">
        <f t="shared" si="15"/>
        <v/>
      </c>
    </row>
    <row r="201" spans="27:30" x14ac:dyDescent="0.3">
      <c r="AA201" t="str">
        <f t="shared" si="12"/>
        <v/>
      </c>
      <c r="AB201" t="str">
        <f t="shared" si="14"/>
        <v/>
      </c>
      <c r="AC201" s="244" t="str">
        <f t="shared" si="13"/>
        <v/>
      </c>
      <c r="AD201" t="str">
        <f t="shared" si="15"/>
        <v/>
      </c>
    </row>
    <row r="202" spans="27:30" x14ac:dyDescent="0.3">
      <c r="AA202" t="str">
        <f t="shared" si="12"/>
        <v/>
      </c>
      <c r="AB202" t="str">
        <f t="shared" si="14"/>
        <v/>
      </c>
      <c r="AC202" s="244" t="str">
        <f t="shared" si="13"/>
        <v/>
      </c>
      <c r="AD202" t="str">
        <f t="shared" si="15"/>
        <v/>
      </c>
    </row>
    <row r="203" spans="27:30" x14ac:dyDescent="0.3">
      <c r="AA203" t="str">
        <f t="shared" si="12"/>
        <v/>
      </c>
      <c r="AB203" t="str">
        <f t="shared" si="14"/>
        <v/>
      </c>
      <c r="AC203" s="244" t="str">
        <f t="shared" si="13"/>
        <v/>
      </c>
      <c r="AD203" t="str">
        <f t="shared" si="15"/>
        <v/>
      </c>
    </row>
    <row r="204" spans="27:30" x14ac:dyDescent="0.3">
      <c r="AA204" t="str">
        <f t="shared" si="12"/>
        <v/>
      </c>
      <c r="AB204" t="str">
        <f t="shared" si="14"/>
        <v/>
      </c>
      <c r="AC204" s="244" t="str">
        <f t="shared" si="13"/>
        <v/>
      </c>
      <c r="AD204" t="str">
        <f t="shared" si="15"/>
        <v/>
      </c>
    </row>
    <row r="205" spans="27:30" x14ac:dyDescent="0.3">
      <c r="AA205" t="str">
        <f t="shared" si="12"/>
        <v/>
      </c>
      <c r="AB205" t="str">
        <f t="shared" si="14"/>
        <v/>
      </c>
      <c r="AC205" s="244" t="str">
        <f t="shared" si="13"/>
        <v/>
      </c>
      <c r="AD205" t="str">
        <f t="shared" si="15"/>
        <v/>
      </c>
    </row>
    <row r="206" spans="27:30" x14ac:dyDescent="0.3">
      <c r="AA206" t="str">
        <f t="shared" si="12"/>
        <v/>
      </c>
      <c r="AB206" t="str">
        <f t="shared" si="14"/>
        <v/>
      </c>
      <c r="AC206" s="244" t="str">
        <f t="shared" si="13"/>
        <v/>
      </c>
      <c r="AD206" t="str">
        <f t="shared" si="15"/>
        <v/>
      </c>
    </row>
    <row r="207" spans="27:30" x14ac:dyDescent="0.3">
      <c r="AA207" t="str">
        <f t="shared" si="12"/>
        <v/>
      </c>
      <c r="AB207" t="str">
        <f t="shared" si="14"/>
        <v/>
      </c>
      <c r="AC207" s="244" t="str">
        <f t="shared" si="13"/>
        <v/>
      </c>
      <c r="AD207" t="str">
        <f t="shared" si="15"/>
        <v/>
      </c>
    </row>
    <row r="208" spans="27:30" x14ac:dyDescent="0.3">
      <c r="AA208" t="str">
        <f t="shared" si="12"/>
        <v/>
      </c>
      <c r="AB208" t="str">
        <f t="shared" si="14"/>
        <v/>
      </c>
      <c r="AC208" s="244" t="str">
        <f t="shared" si="13"/>
        <v/>
      </c>
      <c r="AD208" t="str">
        <f t="shared" si="15"/>
        <v/>
      </c>
    </row>
    <row r="209" spans="27:30" x14ac:dyDescent="0.3">
      <c r="AA209" t="str">
        <f t="shared" si="12"/>
        <v/>
      </c>
      <c r="AB209" t="str">
        <f t="shared" si="14"/>
        <v/>
      </c>
      <c r="AC209" s="244" t="str">
        <f t="shared" si="13"/>
        <v/>
      </c>
      <c r="AD209" t="str">
        <f t="shared" si="15"/>
        <v/>
      </c>
    </row>
    <row r="210" spans="27:30" x14ac:dyDescent="0.3">
      <c r="AA210" t="str">
        <f t="shared" si="12"/>
        <v/>
      </c>
      <c r="AB210" t="str">
        <f t="shared" si="14"/>
        <v/>
      </c>
      <c r="AC210" s="244" t="str">
        <f t="shared" si="13"/>
        <v/>
      </c>
      <c r="AD210" t="str">
        <f t="shared" si="15"/>
        <v/>
      </c>
    </row>
    <row r="211" spans="27:30" x14ac:dyDescent="0.3">
      <c r="AA211" t="str">
        <f t="shared" si="12"/>
        <v/>
      </c>
      <c r="AB211" t="str">
        <f t="shared" si="14"/>
        <v/>
      </c>
      <c r="AC211" s="244" t="str">
        <f t="shared" si="13"/>
        <v/>
      </c>
      <c r="AD211" t="str">
        <f t="shared" si="15"/>
        <v/>
      </c>
    </row>
    <row r="212" spans="27:30" x14ac:dyDescent="0.3">
      <c r="AA212" t="str">
        <f t="shared" si="12"/>
        <v/>
      </c>
      <c r="AB212" t="str">
        <f t="shared" si="14"/>
        <v/>
      </c>
      <c r="AC212" s="244" t="str">
        <f t="shared" si="13"/>
        <v/>
      </c>
      <c r="AD212" t="str">
        <f t="shared" si="15"/>
        <v/>
      </c>
    </row>
    <row r="213" spans="27:30" x14ac:dyDescent="0.3">
      <c r="AA213" t="str">
        <f t="shared" si="12"/>
        <v/>
      </c>
      <c r="AB213" t="str">
        <f t="shared" si="14"/>
        <v/>
      </c>
      <c r="AC213" s="244" t="str">
        <f t="shared" si="13"/>
        <v/>
      </c>
      <c r="AD213" t="str">
        <f t="shared" si="15"/>
        <v/>
      </c>
    </row>
    <row r="214" spans="27:30" x14ac:dyDescent="0.3">
      <c r="AA214" t="str">
        <f t="shared" si="12"/>
        <v/>
      </c>
      <c r="AB214" t="str">
        <f t="shared" si="14"/>
        <v/>
      </c>
      <c r="AC214" s="244" t="str">
        <f t="shared" si="13"/>
        <v/>
      </c>
      <c r="AD214" t="str">
        <f t="shared" si="15"/>
        <v/>
      </c>
    </row>
    <row r="215" spans="27:30" x14ac:dyDescent="0.3">
      <c r="AA215" t="str">
        <f t="shared" si="12"/>
        <v/>
      </c>
      <c r="AB215" t="str">
        <f t="shared" si="14"/>
        <v/>
      </c>
      <c r="AC215" s="244" t="str">
        <f t="shared" si="13"/>
        <v/>
      </c>
      <c r="AD215" t="str">
        <f t="shared" si="15"/>
        <v/>
      </c>
    </row>
    <row r="216" spans="27:30" x14ac:dyDescent="0.3">
      <c r="AA216" t="str">
        <f t="shared" si="12"/>
        <v/>
      </c>
      <c r="AB216" t="str">
        <f t="shared" si="14"/>
        <v/>
      </c>
      <c r="AC216" s="244" t="str">
        <f t="shared" si="13"/>
        <v/>
      </c>
      <c r="AD216" t="str">
        <f t="shared" si="15"/>
        <v/>
      </c>
    </row>
    <row r="217" spans="27:30" x14ac:dyDescent="0.3">
      <c r="AA217" t="str">
        <f t="shared" si="12"/>
        <v/>
      </c>
      <c r="AB217" t="str">
        <f t="shared" si="14"/>
        <v/>
      </c>
      <c r="AC217" s="244" t="str">
        <f t="shared" si="13"/>
        <v/>
      </c>
      <c r="AD217" t="str">
        <f t="shared" si="15"/>
        <v/>
      </c>
    </row>
    <row r="218" spans="27:30" x14ac:dyDescent="0.3">
      <c r="AA218" t="str">
        <f t="shared" si="12"/>
        <v/>
      </c>
      <c r="AB218" t="str">
        <f t="shared" si="14"/>
        <v/>
      </c>
      <c r="AC218" s="244" t="str">
        <f t="shared" si="13"/>
        <v/>
      </c>
      <c r="AD218" t="str">
        <f t="shared" si="15"/>
        <v/>
      </c>
    </row>
    <row r="219" spans="27:30" x14ac:dyDescent="0.3">
      <c r="AA219" t="str">
        <f t="shared" si="12"/>
        <v/>
      </c>
      <c r="AB219" t="str">
        <f t="shared" si="14"/>
        <v/>
      </c>
      <c r="AC219" s="244" t="str">
        <f t="shared" si="13"/>
        <v/>
      </c>
      <c r="AD219" t="str">
        <f t="shared" si="15"/>
        <v/>
      </c>
    </row>
    <row r="220" spans="27:30" x14ac:dyDescent="0.3">
      <c r="AA220" t="str">
        <f t="shared" si="12"/>
        <v/>
      </c>
      <c r="AB220" t="str">
        <f t="shared" si="14"/>
        <v/>
      </c>
      <c r="AC220" s="244" t="str">
        <f t="shared" si="13"/>
        <v/>
      </c>
      <c r="AD220" t="str">
        <f t="shared" si="15"/>
        <v/>
      </c>
    </row>
    <row r="221" spans="27:30" x14ac:dyDescent="0.3">
      <c r="AA221" t="str">
        <f t="shared" si="12"/>
        <v/>
      </c>
      <c r="AB221" t="str">
        <f t="shared" si="14"/>
        <v/>
      </c>
      <c r="AC221" s="244" t="str">
        <f t="shared" si="13"/>
        <v/>
      </c>
      <c r="AD221" t="str">
        <f t="shared" si="15"/>
        <v/>
      </c>
    </row>
    <row r="222" spans="27:30" x14ac:dyDescent="0.3">
      <c r="AA222" t="str">
        <f t="shared" si="12"/>
        <v/>
      </c>
      <c r="AB222" t="str">
        <f t="shared" si="14"/>
        <v/>
      </c>
      <c r="AC222" s="244" t="str">
        <f t="shared" si="13"/>
        <v/>
      </c>
      <c r="AD222" t="str">
        <f t="shared" si="15"/>
        <v/>
      </c>
    </row>
    <row r="223" spans="27:30" x14ac:dyDescent="0.3">
      <c r="AA223" t="str">
        <f t="shared" si="12"/>
        <v/>
      </c>
      <c r="AB223" t="str">
        <f t="shared" si="14"/>
        <v/>
      </c>
      <c r="AC223" s="244" t="str">
        <f t="shared" si="13"/>
        <v/>
      </c>
      <c r="AD223" t="str">
        <f t="shared" si="15"/>
        <v/>
      </c>
    </row>
    <row r="224" spans="27:30" x14ac:dyDescent="0.3">
      <c r="AA224" t="str">
        <f t="shared" si="12"/>
        <v/>
      </c>
      <c r="AB224" t="str">
        <f t="shared" si="14"/>
        <v/>
      </c>
      <c r="AC224" s="244" t="str">
        <f t="shared" si="13"/>
        <v/>
      </c>
      <c r="AD224" t="str">
        <f t="shared" si="15"/>
        <v/>
      </c>
    </row>
    <row r="225" spans="27:30" x14ac:dyDescent="0.3">
      <c r="AA225" t="str">
        <f t="shared" si="12"/>
        <v/>
      </c>
      <c r="AB225" t="str">
        <f t="shared" si="14"/>
        <v/>
      </c>
      <c r="AC225" s="244" t="str">
        <f t="shared" si="13"/>
        <v/>
      </c>
      <c r="AD225" t="str">
        <f t="shared" si="15"/>
        <v/>
      </c>
    </row>
    <row r="226" spans="27:30" x14ac:dyDescent="0.3">
      <c r="AA226" t="str">
        <f t="shared" si="12"/>
        <v/>
      </c>
      <c r="AB226" t="str">
        <f t="shared" si="14"/>
        <v/>
      </c>
      <c r="AC226" s="244" t="str">
        <f t="shared" si="13"/>
        <v/>
      </c>
      <c r="AD226" t="str">
        <f t="shared" si="15"/>
        <v/>
      </c>
    </row>
    <row r="227" spans="27:30" x14ac:dyDescent="0.3">
      <c r="AA227" t="str">
        <f t="shared" si="12"/>
        <v/>
      </c>
      <c r="AB227" t="str">
        <f t="shared" si="14"/>
        <v/>
      </c>
      <c r="AC227" s="244" t="str">
        <f t="shared" si="13"/>
        <v/>
      </c>
      <c r="AD227" t="str">
        <f t="shared" si="15"/>
        <v/>
      </c>
    </row>
    <row r="228" spans="27:30" x14ac:dyDescent="0.3">
      <c r="AA228" t="str">
        <f t="shared" si="12"/>
        <v/>
      </c>
      <c r="AB228" t="str">
        <f t="shared" si="14"/>
        <v/>
      </c>
      <c r="AC228" s="244" t="str">
        <f t="shared" si="13"/>
        <v/>
      </c>
      <c r="AD228" t="str">
        <f t="shared" si="15"/>
        <v/>
      </c>
    </row>
    <row r="229" spans="27:30" x14ac:dyDescent="0.3">
      <c r="AA229" t="str">
        <f t="shared" si="12"/>
        <v/>
      </c>
      <c r="AB229" t="str">
        <f t="shared" si="14"/>
        <v/>
      </c>
      <c r="AC229" s="244" t="str">
        <f t="shared" si="13"/>
        <v/>
      </c>
      <c r="AD229" t="str">
        <f t="shared" si="15"/>
        <v/>
      </c>
    </row>
    <row r="230" spans="27:30" x14ac:dyDescent="0.3">
      <c r="AA230" t="str">
        <f t="shared" si="12"/>
        <v/>
      </c>
      <c r="AB230" t="str">
        <f t="shared" si="14"/>
        <v/>
      </c>
      <c r="AC230" s="244" t="str">
        <f t="shared" si="13"/>
        <v/>
      </c>
      <c r="AD230" t="str">
        <f t="shared" si="15"/>
        <v/>
      </c>
    </row>
    <row r="231" spans="27:30" x14ac:dyDescent="0.3">
      <c r="AA231" t="str">
        <f t="shared" si="12"/>
        <v/>
      </c>
      <c r="AB231" t="str">
        <f t="shared" si="14"/>
        <v/>
      </c>
      <c r="AC231" s="244" t="str">
        <f t="shared" si="13"/>
        <v/>
      </c>
      <c r="AD231" t="str">
        <f t="shared" si="15"/>
        <v/>
      </c>
    </row>
    <row r="232" spans="27:30" x14ac:dyDescent="0.3">
      <c r="AA232" t="str">
        <f t="shared" si="12"/>
        <v/>
      </c>
      <c r="AB232" t="str">
        <f t="shared" si="14"/>
        <v/>
      </c>
      <c r="AC232" s="244" t="str">
        <f t="shared" si="13"/>
        <v/>
      </c>
      <c r="AD232" t="str">
        <f t="shared" si="15"/>
        <v/>
      </c>
    </row>
    <row r="233" spans="27:30" x14ac:dyDescent="0.3">
      <c r="AA233" t="str">
        <f t="shared" si="12"/>
        <v/>
      </c>
      <c r="AB233" t="str">
        <f t="shared" si="14"/>
        <v/>
      </c>
      <c r="AC233" s="244" t="str">
        <f t="shared" si="13"/>
        <v/>
      </c>
      <c r="AD233" t="str">
        <f t="shared" si="15"/>
        <v/>
      </c>
    </row>
    <row r="234" spans="27:30" x14ac:dyDescent="0.3">
      <c r="AA234" t="str">
        <f t="shared" si="12"/>
        <v/>
      </c>
      <c r="AB234" t="str">
        <f t="shared" si="14"/>
        <v/>
      </c>
      <c r="AC234" s="244" t="str">
        <f t="shared" si="13"/>
        <v/>
      </c>
      <c r="AD234" t="str">
        <f t="shared" si="15"/>
        <v/>
      </c>
    </row>
    <row r="235" spans="27:30" x14ac:dyDescent="0.3">
      <c r="AA235" t="str">
        <f t="shared" si="12"/>
        <v/>
      </c>
      <c r="AB235" t="str">
        <f t="shared" si="14"/>
        <v/>
      </c>
      <c r="AC235" s="244" t="str">
        <f t="shared" si="13"/>
        <v/>
      </c>
      <c r="AD235" t="str">
        <f t="shared" si="15"/>
        <v/>
      </c>
    </row>
    <row r="236" spans="27:30" x14ac:dyDescent="0.3">
      <c r="AA236" t="str">
        <f t="shared" si="12"/>
        <v/>
      </c>
      <c r="AB236" t="str">
        <f t="shared" si="14"/>
        <v/>
      </c>
      <c r="AC236" s="244" t="str">
        <f t="shared" si="13"/>
        <v/>
      </c>
      <c r="AD236" t="str">
        <f t="shared" si="15"/>
        <v/>
      </c>
    </row>
    <row r="237" spans="27:30" x14ac:dyDescent="0.3">
      <c r="AA237" t="str">
        <f t="shared" si="12"/>
        <v/>
      </c>
      <c r="AB237" t="str">
        <f t="shared" si="14"/>
        <v/>
      </c>
      <c r="AC237" s="244" t="str">
        <f t="shared" si="13"/>
        <v/>
      </c>
      <c r="AD237" t="str">
        <f t="shared" si="15"/>
        <v/>
      </c>
    </row>
    <row r="238" spans="27:30" x14ac:dyDescent="0.3">
      <c r="AA238" t="str">
        <f t="shared" si="12"/>
        <v/>
      </c>
      <c r="AB238" t="str">
        <f t="shared" si="14"/>
        <v/>
      </c>
      <c r="AC238" s="244" t="str">
        <f t="shared" si="13"/>
        <v/>
      </c>
      <c r="AD238" t="str">
        <f t="shared" si="15"/>
        <v/>
      </c>
    </row>
    <row r="239" spans="27:30" x14ac:dyDescent="0.3">
      <c r="AA239" t="str">
        <f t="shared" si="12"/>
        <v/>
      </c>
      <c r="AB239" t="str">
        <f t="shared" si="14"/>
        <v/>
      </c>
      <c r="AC239" s="244" t="str">
        <f t="shared" si="13"/>
        <v/>
      </c>
      <c r="AD239" t="str">
        <f t="shared" si="15"/>
        <v/>
      </c>
    </row>
    <row r="240" spans="27:30" x14ac:dyDescent="0.3">
      <c r="AA240" t="str">
        <f t="shared" si="12"/>
        <v/>
      </c>
      <c r="AB240" t="str">
        <f t="shared" si="14"/>
        <v/>
      </c>
      <c r="AC240" s="244" t="str">
        <f t="shared" si="13"/>
        <v/>
      </c>
      <c r="AD240" t="str">
        <f t="shared" si="15"/>
        <v/>
      </c>
    </row>
    <row r="241" spans="27:30" x14ac:dyDescent="0.3">
      <c r="AA241" t="str">
        <f t="shared" si="12"/>
        <v/>
      </c>
      <c r="AB241" t="str">
        <f t="shared" si="14"/>
        <v/>
      </c>
      <c r="AC241" s="244" t="str">
        <f t="shared" si="13"/>
        <v/>
      </c>
      <c r="AD241" t="str">
        <f t="shared" si="15"/>
        <v/>
      </c>
    </row>
    <row r="242" spans="27:30" x14ac:dyDescent="0.3">
      <c r="AA242" t="str">
        <f t="shared" si="12"/>
        <v/>
      </c>
      <c r="AB242" t="str">
        <f t="shared" si="14"/>
        <v/>
      </c>
      <c r="AC242" s="244" t="str">
        <f t="shared" si="13"/>
        <v/>
      </c>
      <c r="AD242" t="str">
        <f t="shared" si="15"/>
        <v/>
      </c>
    </row>
    <row r="243" spans="27:30" x14ac:dyDescent="0.3">
      <c r="AA243" t="str">
        <f t="shared" si="12"/>
        <v/>
      </c>
      <c r="AB243" t="str">
        <f t="shared" si="14"/>
        <v/>
      </c>
      <c r="AC243" s="244" t="str">
        <f t="shared" si="13"/>
        <v/>
      </c>
      <c r="AD243" t="str">
        <f t="shared" si="15"/>
        <v/>
      </c>
    </row>
    <row r="244" spans="27:30" x14ac:dyDescent="0.3">
      <c r="AA244" t="str">
        <f t="shared" si="12"/>
        <v/>
      </c>
      <c r="AB244" t="str">
        <f t="shared" si="14"/>
        <v/>
      </c>
      <c r="AC244" s="244" t="str">
        <f t="shared" si="13"/>
        <v/>
      </c>
      <c r="AD244" t="str">
        <f t="shared" si="15"/>
        <v/>
      </c>
    </row>
    <row r="245" spans="27:30" x14ac:dyDescent="0.3">
      <c r="AA245" t="str">
        <f t="shared" si="12"/>
        <v/>
      </c>
      <c r="AB245" t="str">
        <f t="shared" si="14"/>
        <v/>
      </c>
      <c r="AC245" s="244" t="str">
        <f t="shared" si="13"/>
        <v/>
      </c>
      <c r="AD245" t="str">
        <f t="shared" si="15"/>
        <v/>
      </c>
    </row>
    <row r="246" spans="27:30" x14ac:dyDescent="0.3">
      <c r="AA246" t="str">
        <f t="shared" si="12"/>
        <v/>
      </c>
      <c r="AB246" t="str">
        <f t="shared" si="14"/>
        <v/>
      </c>
      <c r="AC246" s="244" t="str">
        <f t="shared" si="13"/>
        <v/>
      </c>
      <c r="AD246" t="str">
        <f t="shared" si="15"/>
        <v/>
      </c>
    </row>
    <row r="247" spans="27:30" x14ac:dyDescent="0.3">
      <c r="AA247" t="str">
        <f t="shared" si="12"/>
        <v/>
      </c>
      <c r="AB247" t="str">
        <f t="shared" si="14"/>
        <v/>
      </c>
      <c r="AC247" s="244" t="str">
        <f t="shared" si="13"/>
        <v/>
      </c>
      <c r="AD247" t="str">
        <f t="shared" si="15"/>
        <v/>
      </c>
    </row>
    <row r="248" spans="27:30" x14ac:dyDescent="0.3">
      <c r="AA248" t="str">
        <f t="shared" si="12"/>
        <v/>
      </c>
      <c r="AB248" t="str">
        <f t="shared" si="14"/>
        <v/>
      </c>
      <c r="AC248" s="244" t="str">
        <f t="shared" si="13"/>
        <v/>
      </c>
      <c r="AD248" t="str">
        <f t="shared" si="15"/>
        <v/>
      </c>
    </row>
    <row r="249" spans="27:30" x14ac:dyDescent="0.3">
      <c r="AA249" t="str">
        <f t="shared" si="12"/>
        <v/>
      </c>
      <c r="AB249" t="str">
        <f t="shared" si="14"/>
        <v/>
      </c>
      <c r="AC249" s="244" t="str">
        <f t="shared" si="13"/>
        <v/>
      </c>
      <c r="AD249" t="str">
        <f t="shared" si="15"/>
        <v/>
      </c>
    </row>
    <row r="250" spans="27:30" x14ac:dyDescent="0.3">
      <c r="AA250" t="str">
        <f t="shared" si="12"/>
        <v/>
      </c>
      <c r="AB250" t="str">
        <f t="shared" si="14"/>
        <v/>
      </c>
      <c r="AC250" s="244" t="str">
        <f t="shared" si="13"/>
        <v/>
      </c>
      <c r="AD250" t="str">
        <f t="shared" si="15"/>
        <v/>
      </c>
    </row>
    <row r="251" spans="27:30" x14ac:dyDescent="0.3">
      <c r="AA251" t="str">
        <f t="shared" si="12"/>
        <v/>
      </c>
      <c r="AB251" t="str">
        <f t="shared" si="14"/>
        <v/>
      </c>
      <c r="AC251" s="244" t="str">
        <f t="shared" si="13"/>
        <v/>
      </c>
      <c r="AD251" t="str">
        <f t="shared" si="15"/>
        <v/>
      </c>
    </row>
    <row r="252" spans="27:30" x14ac:dyDescent="0.3">
      <c r="AA252" t="str">
        <f t="shared" si="12"/>
        <v/>
      </c>
      <c r="AB252" t="str">
        <f t="shared" si="14"/>
        <v/>
      </c>
      <c r="AC252" s="244" t="str">
        <f t="shared" si="13"/>
        <v/>
      </c>
      <c r="AD252" t="str">
        <f t="shared" si="15"/>
        <v/>
      </c>
    </row>
    <row r="253" spans="27:30" x14ac:dyDescent="0.3">
      <c r="AA253" t="str">
        <f t="shared" si="12"/>
        <v/>
      </c>
      <c r="AB253" t="str">
        <f t="shared" si="14"/>
        <v/>
      </c>
      <c r="AC253" s="244" t="str">
        <f t="shared" si="13"/>
        <v/>
      </c>
      <c r="AD253" t="str">
        <f t="shared" si="15"/>
        <v/>
      </c>
    </row>
    <row r="254" spans="27:30" x14ac:dyDescent="0.3">
      <c r="AA254" t="str">
        <f t="shared" si="12"/>
        <v/>
      </c>
      <c r="AB254" t="str">
        <f t="shared" si="14"/>
        <v/>
      </c>
      <c r="AC254" s="244" t="str">
        <f t="shared" si="13"/>
        <v/>
      </c>
      <c r="AD254" t="str">
        <f t="shared" si="15"/>
        <v/>
      </c>
    </row>
    <row r="255" spans="27:30" x14ac:dyDescent="0.3">
      <c r="AA255" t="str">
        <f t="shared" si="12"/>
        <v/>
      </c>
      <c r="AB255" t="str">
        <f t="shared" si="14"/>
        <v/>
      </c>
      <c r="AC255" s="244" t="str">
        <f t="shared" si="13"/>
        <v/>
      </c>
      <c r="AD255" t="str">
        <f t="shared" si="15"/>
        <v/>
      </c>
    </row>
    <row r="256" spans="27:30" x14ac:dyDescent="0.3">
      <c r="AA256" t="str">
        <f t="shared" si="12"/>
        <v/>
      </c>
      <c r="AB256" t="str">
        <f t="shared" si="14"/>
        <v/>
      </c>
      <c r="AC256" s="244" t="str">
        <f t="shared" si="13"/>
        <v/>
      </c>
      <c r="AD256" t="str">
        <f t="shared" si="15"/>
        <v/>
      </c>
    </row>
    <row r="257" spans="27:30" x14ac:dyDescent="0.3">
      <c r="AA257" t="str">
        <f t="shared" si="12"/>
        <v/>
      </c>
      <c r="AB257" t="str">
        <f t="shared" si="14"/>
        <v/>
      </c>
      <c r="AC257" s="244" t="str">
        <f t="shared" si="13"/>
        <v/>
      </c>
      <c r="AD257" t="str">
        <f t="shared" si="15"/>
        <v/>
      </c>
    </row>
    <row r="258" spans="27:30" x14ac:dyDescent="0.3">
      <c r="AA258" t="str">
        <f t="shared" si="12"/>
        <v/>
      </c>
      <c r="AB258" t="str">
        <f t="shared" si="14"/>
        <v/>
      </c>
      <c r="AC258" s="244" t="str">
        <f t="shared" si="13"/>
        <v/>
      </c>
      <c r="AD258" t="str">
        <f t="shared" si="15"/>
        <v/>
      </c>
    </row>
    <row r="259" spans="27:30" x14ac:dyDescent="0.3">
      <c r="AA259" t="str">
        <f t="shared" si="12"/>
        <v/>
      </c>
      <c r="AB259" t="str">
        <f t="shared" si="14"/>
        <v/>
      </c>
      <c r="AC259" s="244" t="str">
        <f t="shared" si="13"/>
        <v/>
      </c>
      <c r="AD259" t="str">
        <f t="shared" si="15"/>
        <v/>
      </c>
    </row>
    <row r="260" spans="27:30" x14ac:dyDescent="0.3">
      <c r="AA260" t="str">
        <f t="shared" ref="AA260:AA323" si="16">TRIM(D260)</f>
        <v/>
      </c>
      <c r="AB260" t="str">
        <f t="shared" si="14"/>
        <v/>
      </c>
      <c r="AC260" s="244" t="str">
        <f t="shared" ref="AC260:AC323" si="17">IFERROR(G260/E260,"")</f>
        <v/>
      </c>
      <c r="AD260" t="str">
        <f t="shared" si="15"/>
        <v/>
      </c>
    </row>
    <row r="261" spans="27:30" x14ac:dyDescent="0.3">
      <c r="AA261" t="str">
        <f t="shared" si="16"/>
        <v/>
      </c>
      <c r="AB261" t="str">
        <f t="shared" ref="AB261:AB324" si="18">TRIM(C261)</f>
        <v/>
      </c>
      <c r="AC261" s="244" t="str">
        <f t="shared" si="17"/>
        <v/>
      </c>
      <c r="AD261" t="str">
        <f t="shared" ref="AD261:AD324" si="19">AA261</f>
        <v/>
      </c>
    </row>
    <row r="262" spans="27:30" x14ac:dyDescent="0.3">
      <c r="AA262" t="str">
        <f t="shared" si="16"/>
        <v/>
      </c>
      <c r="AB262" t="str">
        <f t="shared" si="18"/>
        <v/>
      </c>
      <c r="AC262" s="244" t="str">
        <f t="shared" si="17"/>
        <v/>
      </c>
      <c r="AD262" t="str">
        <f t="shared" si="19"/>
        <v/>
      </c>
    </row>
    <row r="263" spans="27:30" x14ac:dyDescent="0.3">
      <c r="AA263" t="str">
        <f t="shared" si="16"/>
        <v/>
      </c>
      <c r="AB263" t="str">
        <f t="shared" si="18"/>
        <v/>
      </c>
      <c r="AC263" s="244" t="str">
        <f t="shared" si="17"/>
        <v/>
      </c>
      <c r="AD263" t="str">
        <f t="shared" si="19"/>
        <v/>
      </c>
    </row>
    <row r="264" spans="27:30" x14ac:dyDescent="0.3">
      <c r="AA264" t="str">
        <f t="shared" si="16"/>
        <v/>
      </c>
      <c r="AB264" t="str">
        <f t="shared" si="18"/>
        <v/>
      </c>
      <c r="AC264" s="244" t="str">
        <f t="shared" si="17"/>
        <v/>
      </c>
      <c r="AD264" t="str">
        <f t="shared" si="19"/>
        <v/>
      </c>
    </row>
    <row r="265" spans="27:30" x14ac:dyDescent="0.3">
      <c r="AA265" t="str">
        <f t="shared" si="16"/>
        <v/>
      </c>
      <c r="AB265" t="str">
        <f t="shared" si="18"/>
        <v/>
      </c>
      <c r="AC265" s="244" t="str">
        <f t="shared" si="17"/>
        <v/>
      </c>
      <c r="AD265" t="str">
        <f t="shared" si="19"/>
        <v/>
      </c>
    </row>
    <row r="266" spans="27:30" x14ac:dyDescent="0.3">
      <c r="AA266" t="str">
        <f t="shared" si="16"/>
        <v/>
      </c>
      <c r="AB266" t="str">
        <f t="shared" si="18"/>
        <v/>
      </c>
      <c r="AC266" s="244" t="str">
        <f t="shared" si="17"/>
        <v/>
      </c>
      <c r="AD266" t="str">
        <f t="shared" si="19"/>
        <v/>
      </c>
    </row>
    <row r="267" spans="27:30" x14ac:dyDescent="0.3">
      <c r="AA267" t="str">
        <f t="shared" si="16"/>
        <v/>
      </c>
      <c r="AB267" t="str">
        <f t="shared" si="18"/>
        <v/>
      </c>
      <c r="AC267" s="244" t="str">
        <f t="shared" si="17"/>
        <v/>
      </c>
      <c r="AD267" t="str">
        <f t="shared" si="19"/>
        <v/>
      </c>
    </row>
    <row r="268" spans="27:30" x14ac:dyDescent="0.3">
      <c r="AA268" t="str">
        <f t="shared" si="16"/>
        <v/>
      </c>
      <c r="AB268" t="str">
        <f t="shared" si="18"/>
        <v/>
      </c>
      <c r="AC268" s="244" t="str">
        <f t="shared" si="17"/>
        <v/>
      </c>
      <c r="AD268" t="str">
        <f t="shared" si="19"/>
        <v/>
      </c>
    </row>
    <row r="269" spans="27:30" x14ac:dyDescent="0.3">
      <c r="AA269" t="str">
        <f t="shared" si="16"/>
        <v/>
      </c>
      <c r="AB269" t="str">
        <f t="shared" si="18"/>
        <v/>
      </c>
      <c r="AC269" s="244" t="str">
        <f t="shared" si="17"/>
        <v/>
      </c>
      <c r="AD269" t="str">
        <f t="shared" si="19"/>
        <v/>
      </c>
    </row>
    <row r="270" spans="27:30" x14ac:dyDescent="0.3">
      <c r="AA270" t="str">
        <f t="shared" si="16"/>
        <v/>
      </c>
      <c r="AB270" t="str">
        <f t="shared" si="18"/>
        <v/>
      </c>
      <c r="AC270" s="244" t="str">
        <f t="shared" si="17"/>
        <v/>
      </c>
      <c r="AD270" t="str">
        <f t="shared" si="19"/>
        <v/>
      </c>
    </row>
    <row r="271" spans="27:30" x14ac:dyDescent="0.3">
      <c r="AA271" t="str">
        <f t="shared" si="16"/>
        <v/>
      </c>
      <c r="AB271" t="str">
        <f t="shared" si="18"/>
        <v/>
      </c>
      <c r="AC271" s="244" t="str">
        <f t="shared" si="17"/>
        <v/>
      </c>
      <c r="AD271" t="str">
        <f t="shared" si="19"/>
        <v/>
      </c>
    </row>
    <row r="272" spans="27:30" x14ac:dyDescent="0.3">
      <c r="AA272" t="str">
        <f t="shared" si="16"/>
        <v/>
      </c>
      <c r="AB272" t="str">
        <f t="shared" si="18"/>
        <v/>
      </c>
      <c r="AC272" s="244" t="str">
        <f t="shared" si="17"/>
        <v/>
      </c>
      <c r="AD272" t="str">
        <f t="shared" si="19"/>
        <v/>
      </c>
    </row>
    <row r="273" spans="27:30" x14ac:dyDescent="0.3">
      <c r="AA273" t="str">
        <f t="shared" si="16"/>
        <v/>
      </c>
      <c r="AB273" t="str">
        <f t="shared" si="18"/>
        <v/>
      </c>
      <c r="AC273" s="244" t="str">
        <f t="shared" si="17"/>
        <v/>
      </c>
      <c r="AD273" t="str">
        <f t="shared" si="19"/>
        <v/>
      </c>
    </row>
    <row r="274" spans="27:30" x14ac:dyDescent="0.3">
      <c r="AA274" t="str">
        <f t="shared" si="16"/>
        <v/>
      </c>
      <c r="AB274" t="str">
        <f t="shared" si="18"/>
        <v/>
      </c>
      <c r="AC274" s="244" t="str">
        <f t="shared" si="17"/>
        <v/>
      </c>
      <c r="AD274" t="str">
        <f t="shared" si="19"/>
        <v/>
      </c>
    </row>
    <row r="275" spans="27:30" x14ac:dyDescent="0.3">
      <c r="AA275" t="str">
        <f t="shared" si="16"/>
        <v/>
      </c>
      <c r="AB275" t="str">
        <f t="shared" si="18"/>
        <v/>
      </c>
      <c r="AC275" s="244" t="str">
        <f t="shared" si="17"/>
        <v/>
      </c>
      <c r="AD275" t="str">
        <f t="shared" si="19"/>
        <v/>
      </c>
    </row>
    <row r="276" spans="27:30" x14ac:dyDescent="0.3">
      <c r="AA276" t="str">
        <f t="shared" si="16"/>
        <v/>
      </c>
      <c r="AB276" t="str">
        <f t="shared" si="18"/>
        <v/>
      </c>
      <c r="AC276" s="244" t="str">
        <f t="shared" si="17"/>
        <v/>
      </c>
      <c r="AD276" t="str">
        <f t="shared" si="19"/>
        <v/>
      </c>
    </row>
    <row r="277" spans="27:30" x14ac:dyDescent="0.3">
      <c r="AA277" t="str">
        <f t="shared" si="16"/>
        <v/>
      </c>
      <c r="AB277" t="str">
        <f t="shared" si="18"/>
        <v/>
      </c>
      <c r="AC277" s="244" t="str">
        <f t="shared" si="17"/>
        <v/>
      </c>
      <c r="AD277" t="str">
        <f t="shared" si="19"/>
        <v/>
      </c>
    </row>
    <row r="278" spans="27:30" x14ac:dyDescent="0.3">
      <c r="AA278" t="str">
        <f t="shared" si="16"/>
        <v/>
      </c>
      <c r="AB278" t="str">
        <f t="shared" si="18"/>
        <v/>
      </c>
      <c r="AC278" s="244" t="str">
        <f t="shared" si="17"/>
        <v/>
      </c>
      <c r="AD278" t="str">
        <f t="shared" si="19"/>
        <v/>
      </c>
    </row>
    <row r="279" spans="27:30" x14ac:dyDescent="0.3">
      <c r="AA279" t="str">
        <f t="shared" si="16"/>
        <v/>
      </c>
      <c r="AB279" t="str">
        <f t="shared" si="18"/>
        <v/>
      </c>
      <c r="AC279" s="244" t="str">
        <f t="shared" si="17"/>
        <v/>
      </c>
      <c r="AD279" t="str">
        <f t="shared" si="19"/>
        <v/>
      </c>
    </row>
    <row r="280" spans="27:30" x14ac:dyDescent="0.3">
      <c r="AA280" t="str">
        <f t="shared" si="16"/>
        <v/>
      </c>
      <c r="AB280" t="str">
        <f t="shared" si="18"/>
        <v/>
      </c>
      <c r="AC280" s="244" t="str">
        <f t="shared" si="17"/>
        <v/>
      </c>
      <c r="AD280" t="str">
        <f t="shared" si="19"/>
        <v/>
      </c>
    </row>
    <row r="281" spans="27:30" x14ac:dyDescent="0.3">
      <c r="AA281" t="str">
        <f t="shared" si="16"/>
        <v/>
      </c>
      <c r="AB281" t="str">
        <f t="shared" si="18"/>
        <v/>
      </c>
      <c r="AC281" s="244" t="str">
        <f t="shared" si="17"/>
        <v/>
      </c>
      <c r="AD281" t="str">
        <f t="shared" si="19"/>
        <v/>
      </c>
    </row>
    <row r="282" spans="27:30" x14ac:dyDescent="0.3">
      <c r="AA282" t="str">
        <f t="shared" si="16"/>
        <v/>
      </c>
      <c r="AB282" t="str">
        <f t="shared" si="18"/>
        <v/>
      </c>
      <c r="AC282" s="244" t="str">
        <f t="shared" si="17"/>
        <v/>
      </c>
      <c r="AD282" t="str">
        <f t="shared" si="19"/>
        <v/>
      </c>
    </row>
    <row r="283" spans="27:30" x14ac:dyDescent="0.3">
      <c r="AA283" t="str">
        <f t="shared" si="16"/>
        <v/>
      </c>
      <c r="AB283" t="str">
        <f t="shared" si="18"/>
        <v/>
      </c>
      <c r="AC283" s="244" t="str">
        <f t="shared" si="17"/>
        <v/>
      </c>
      <c r="AD283" t="str">
        <f t="shared" si="19"/>
        <v/>
      </c>
    </row>
    <row r="284" spans="27:30" x14ac:dyDescent="0.3">
      <c r="AA284" t="str">
        <f t="shared" si="16"/>
        <v/>
      </c>
      <c r="AB284" t="str">
        <f t="shared" si="18"/>
        <v/>
      </c>
      <c r="AC284" s="244" t="str">
        <f t="shared" si="17"/>
        <v/>
      </c>
      <c r="AD284" t="str">
        <f t="shared" si="19"/>
        <v/>
      </c>
    </row>
    <row r="285" spans="27:30" x14ac:dyDescent="0.3">
      <c r="AA285" t="str">
        <f t="shared" si="16"/>
        <v/>
      </c>
      <c r="AB285" t="str">
        <f t="shared" si="18"/>
        <v/>
      </c>
      <c r="AC285" s="244" t="str">
        <f t="shared" si="17"/>
        <v/>
      </c>
      <c r="AD285" t="str">
        <f t="shared" si="19"/>
        <v/>
      </c>
    </row>
    <row r="286" spans="27:30" x14ac:dyDescent="0.3">
      <c r="AA286" t="str">
        <f t="shared" si="16"/>
        <v/>
      </c>
      <c r="AB286" t="str">
        <f t="shared" si="18"/>
        <v/>
      </c>
      <c r="AC286" s="244" t="str">
        <f t="shared" si="17"/>
        <v/>
      </c>
      <c r="AD286" t="str">
        <f t="shared" si="19"/>
        <v/>
      </c>
    </row>
    <row r="287" spans="27:30" x14ac:dyDescent="0.3">
      <c r="AA287" t="str">
        <f t="shared" si="16"/>
        <v/>
      </c>
      <c r="AB287" t="str">
        <f t="shared" si="18"/>
        <v/>
      </c>
      <c r="AC287" s="244" t="str">
        <f t="shared" si="17"/>
        <v/>
      </c>
      <c r="AD287" t="str">
        <f t="shared" si="19"/>
        <v/>
      </c>
    </row>
    <row r="288" spans="27:30" x14ac:dyDescent="0.3">
      <c r="AA288" t="str">
        <f t="shared" si="16"/>
        <v/>
      </c>
      <c r="AB288" t="str">
        <f t="shared" si="18"/>
        <v/>
      </c>
      <c r="AC288" s="244" t="str">
        <f t="shared" si="17"/>
        <v/>
      </c>
      <c r="AD288" t="str">
        <f t="shared" si="19"/>
        <v/>
      </c>
    </row>
    <row r="289" spans="27:30" x14ac:dyDescent="0.3">
      <c r="AA289" t="str">
        <f t="shared" si="16"/>
        <v/>
      </c>
      <c r="AB289" t="str">
        <f t="shared" si="18"/>
        <v/>
      </c>
      <c r="AC289" s="244" t="str">
        <f t="shared" si="17"/>
        <v/>
      </c>
      <c r="AD289" t="str">
        <f t="shared" si="19"/>
        <v/>
      </c>
    </row>
    <row r="290" spans="27:30" x14ac:dyDescent="0.3">
      <c r="AA290" t="str">
        <f t="shared" si="16"/>
        <v/>
      </c>
      <c r="AB290" t="str">
        <f t="shared" si="18"/>
        <v/>
      </c>
      <c r="AC290" s="244" t="str">
        <f t="shared" si="17"/>
        <v/>
      </c>
      <c r="AD290" t="str">
        <f t="shared" si="19"/>
        <v/>
      </c>
    </row>
    <row r="291" spans="27:30" x14ac:dyDescent="0.3">
      <c r="AA291" t="str">
        <f t="shared" si="16"/>
        <v/>
      </c>
      <c r="AB291" t="str">
        <f t="shared" si="18"/>
        <v/>
      </c>
      <c r="AC291" s="244" t="str">
        <f t="shared" si="17"/>
        <v/>
      </c>
      <c r="AD291" t="str">
        <f t="shared" si="19"/>
        <v/>
      </c>
    </row>
    <row r="292" spans="27:30" x14ac:dyDescent="0.3">
      <c r="AA292" t="str">
        <f t="shared" si="16"/>
        <v/>
      </c>
      <c r="AB292" t="str">
        <f t="shared" si="18"/>
        <v/>
      </c>
      <c r="AC292" s="244" t="str">
        <f t="shared" si="17"/>
        <v/>
      </c>
      <c r="AD292" t="str">
        <f t="shared" si="19"/>
        <v/>
      </c>
    </row>
    <row r="293" spans="27:30" x14ac:dyDescent="0.3">
      <c r="AA293" t="str">
        <f t="shared" si="16"/>
        <v/>
      </c>
      <c r="AB293" t="str">
        <f t="shared" si="18"/>
        <v/>
      </c>
      <c r="AC293" s="244" t="str">
        <f t="shared" si="17"/>
        <v/>
      </c>
      <c r="AD293" t="str">
        <f t="shared" si="19"/>
        <v/>
      </c>
    </row>
    <row r="294" spans="27:30" x14ac:dyDescent="0.3">
      <c r="AA294" t="str">
        <f t="shared" si="16"/>
        <v/>
      </c>
      <c r="AB294" t="str">
        <f t="shared" si="18"/>
        <v/>
      </c>
      <c r="AC294" s="244" t="str">
        <f t="shared" si="17"/>
        <v/>
      </c>
      <c r="AD294" t="str">
        <f t="shared" si="19"/>
        <v/>
      </c>
    </row>
    <row r="295" spans="27:30" x14ac:dyDescent="0.3">
      <c r="AA295" t="str">
        <f t="shared" si="16"/>
        <v/>
      </c>
      <c r="AB295" t="str">
        <f t="shared" si="18"/>
        <v/>
      </c>
      <c r="AC295" s="244" t="str">
        <f t="shared" si="17"/>
        <v/>
      </c>
      <c r="AD295" t="str">
        <f t="shared" si="19"/>
        <v/>
      </c>
    </row>
    <row r="296" spans="27:30" x14ac:dyDescent="0.3">
      <c r="AA296" t="str">
        <f t="shared" si="16"/>
        <v/>
      </c>
      <c r="AB296" t="str">
        <f t="shared" si="18"/>
        <v/>
      </c>
      <c r="AC296" s="244" t="str">
        <f t="shared" si="17"/>
        <v/>
      </c>
      <c r="AD296" t="str">
        <f t="shared" si="19"/>
        <v/>
      </c>
    </row>
    <row r="297" spans="27:30" x14ac:dyDescent="0.3">
      <c r="AA297" t="str">
        <f t="shared" si="16"/>
        <v/>
      </c>
      <c r="AB297" t="str">
        <f t="shared" si="18"/>
        <v/>
      </c>
      <c r="AC297" s="244" t="str">
        <f t="shared" si="17"/>
        <v/>
      </c>
      <c r="AD297" t="str">
        <f t="shared" si="19"/>
        <v/>
      </c>
    </row>
    <row r="298" spans="27:30" x14ac:dyDescent="0.3">
      <c r="AA298" t="str">
        <f t="shared" si="16"/>
        <v/>
      </c>
      <c r="AB298" t="str">
        <f t="shared" si="18"/>
        <v/>
      </c>
      <c r="AC298" s="244" t="str">
        <f t="shared" si="17"/>
        <v/>
      </c>
      <c r="AD298" t="str">
        <f t="shared" si="19"/>
        <v/>
      </c>
    </row>
    <row r="299" spans="27:30" x14ac:dyDescent="0.3">
      <c r="AA299" t="str">
        <f t="shared" si="16"/>
        <v/>
      </c>
      <c r="AB299" t="str">
        <f t="shared" si="18"/>
        <v/>
      </c>
      <c r="AC299" s="244" t="str">
        <f t="shared" si="17"/>
        <v/>
      </c>
      <c r="AD299" t="str">
        <f t="shared" si="19"/>
        <v/>
      </c>
    </row>
    <row r="300" spans="27:30" x14ac:dyDescent="0.3">
      <c r="AA300" t="str">
        <f t="shared" si="16"/>
        <v/>
      </c>
      <c r="AB300" t="str">
        <f t="shared" si="18"/>
        <v/>
      </c>
      <c r="AC300" s="244" t="str">
        <f t="shared" si="17"/>
        <v/>
      </c>
      <c r="AD300" t="str">
        <f t="shared" si="19"/>
        <v/>
      </c>
    </row>
    <row r="301" spans="27:30" x14ac:dyDescent="0.3">
      <c r="AA301" t="str">
        <f t="shared" si="16"/>
        <v/>
      </c>
      <c r="AB301" t="str">
        <f t="shared" si="18"/>
        <v/>
      </c>
      <c r="AC301" s="244" t="str">
        <f t="shared" si="17"/>
        <v/>
      </c>
      <c r="AD301" t="str">
        <f t="shared" si="19"/>
        <v/>
      </c>
    </row>
    <row r="302" spans="27:30" x14ac:dyDescent="0.3">
      <c r="AA302" t="str">
        <f t="shared" si="16"/>
        <v/>
      </c>
      <c r="AB302" t="str">
        <f t="shared" si="18"/>
        <v/>
      </c>
      <c r="AC302" s="244" t="str">
        <f t="shared" si="17"/>
        <v/>
      </c>
      <c r="AD302" t="str">
        <f t="shared" si="19"/>
        <v/>
      </c>
    </row>
    <row r="303" spans="27:30" x14ac:dyDescent="0.3">
      <c r="AA303" t="str">
        <f t="shared" si="16"/>
        <v/>
      </c>
      <c r="AB303" t="str">
        <f t="shared" si="18"/>
        <v/>
      </c>
      <c r="AC303" s="244" t="str">
        <f t="shared" si="17"/>
        <v/>
      </c>
      <c r="AD303" t="str">
        <f t="shared" si="19"/>
        <v/>
      </c>
    </row>
    <row r="304" spans="27:30" x14ac:dyDescent="0.3">
      <c r="AA304" t="str">
        <f t="shared" si="16"/>
        <v/>
      </c>
      <c r="AB304" t="str">
        <f t="shared" si="18"/>
        <v/>
      </c>
      <c r="AC304" s="244" t="str">
        <f t="shared" si="17"/>
        <v/>
      </c>
      <c r="AD304" t="str">
        <f t="shared" si="19"/>
        <v/>
      </c>
    </row>
    <row r="305" spans="27:30" x14ac:dyDescent="0.3">
      <c r="AA305" t="str">
        <f t="shared" si="16"/>
        <v/>
      </c>
      <c r="AB305" t="str">
        <f t="shared" si="18"/>
        <v/>
      </c>
      <c r="AC305" s="244" t="str">
        <f t="shared" si="17"/>
        <v/>
      </c>
      <c r="AD305" t="str">
        <f t="shared" si="19"/>
        <v/>
      </c>
    </row>
    <row r="306" spans="27:30" x14ac:dyDescent="0.3">
      <c r="AA306" t="str">
        <f t="shared" si="16"/>
        <v/>
      </c>
      <c r="AB306" t="str">
        <f t="shared" si="18"/>
        <v/>
      </c>
      <c r="AC306" s="244" t="str">
        <f t="shared" si="17"/>
        <v/>
      </c>
      <c r="AD306" t="str">
        <f t="shared" si="19"/>
        <v/>
      </c>
    </row>
    <row r="307" spans="27:30" x14ac:dyDescent="0.3">
      <c r="AA307" t="str">
        <f t="shared" si="16"/>
        <v/>
      </c>
      <c r="AB307" t="str">
        <f t="shared" si="18"/>
        <v/>
      </c>
      <c r="AC307" s="244" t="str">
        <f t="shared" si="17"/>
        <v/>
      </c>
      <c r="AD307" t="str">
        <f t="shared" si="19"/>
        <v/>
      </c>
    </row>
    <row r="308" spans="27:30" x14ac:dyDescent="0.3">
      <c r="AA308" t="str">
        <f t="shared" si="16"/>
        <v/>
      </c>
      <c r="AB308" t="str">
        <f t="shared" si="18"/>
        <v/>
      </c>
      <c r="AC308" s="244" t="str">
        <f t="shared" si="17"/>
        <v/>
      </c>
      <c r="AD308" t="str">
        <f t="shared" si="19"/>
        <v/>
      </c>
    </row>
    <row r="309" spans="27:30" x14ac:dyDescent="0.3">
      <c r="AA309" t="str">
        <f t="shared" si="16"/>
        <v/>
      </c>
      <c r="AB309" t="str">
        <f t="shared" si="18"/>
        <v/>
      </c>
      <c r="AC309" s="244" t="str">
        <f t="shared" si="17"/>
        <v/>
      </c>
      <c r="AD309" t="str">
        <f t="shared" si="19"/>
        <v/>
      </c>
    </row>
    <row r="310" spans="27:30" x14ac:dyDescent="0.3">
      <c r="AA310" t="str">
        <f t="shared" si="16"/>
        <v/>
      </c>
      <c r="AB310" t="str">
        <f t="shared" si="18"/>
        <v/>
      </c>
      <c r="AC310" s="244" t="str">
        <f t="shared" si="17"/>
        <v/>
      </c>
      <c r="AD310" t="str">
        <f t="shared" si="19"/>
        <v/>
      </c>
    </row>
    <row r="311" spans="27:30" x14ac:dyDescent="0.3">
      <c r="AA311" t="str">
        <f t="shared" si="16"/>
        <v/>
      </c>
      <c r="AB311" t="str">
        <f t="shared" si="18"/>
        <v/>
      </c>
      <c r="AC311" s="244" t="str">
        <f t="shared" si="17"/>
        <v/>
      </c>
      <c r="AD311" t="str">
        <f t="shared" si="19"/>
        <v/>
      </c>
    </row>
    <row r="312" spans="27:30" x14ac:dyDescent="0.3">
      <c r="AA312" t="str">
        <f t="shared" si="16"/>
        <v/>
      </c>
      <c r="AB312" t="str">
        <f t="shared" si="18"/>
        <v/>
      </c>
      <c r="AC312" s="244" t="str">
        <f t="shared" si="17"/>
        <v/>
      </c>
      <c r="AD312" t="str">
        <f t="shared" si="19"/>
        <v/>
      </c>
    </row>
    <row r="313" spans="27:30" x14ac:dyDescent="0.3">
      <c r="AA313" t="str">
        <f t="shared" si="16"/>
        <v/>
      </c>
      <c r="AB313" t="str">
        <f t="shared" si="18"/>
        <v/>
      </c>
      <c r="AC313" s="244" t="str">
        <f t="shared" si="17"/>
        <v/>
      </c>
      <c r="AD313" t="str">
        <f t="shared" si="19"/>
        <v/>
      </c>
    </row>
    <row r="314" spans="27:30" x14ac:dyDescent="0.3">
      <c r="AA314" t="str">
        <f t="shared" si="16"/>
        <v/>
      </c>
      <c r="AB314" t="str">
        <f t="shared" si="18"/>
        <v/>
      </c>
      <c r="AC314" s="244" t="str">
        <f t="shared" si="17"/>
        <v/>
      </c>
      <c r="AD314" t="str">
        <f t="shared" si="19"/>
        <v/>
      </c>
    </row>
    <row r="315" spans="27:30" x14ac:dyDescent="0.3">
      <c r="AA315" t="str">
        <f t="shared" si="16"/>
        <v/>
      </c>
      <c r="AB315" t="str">
        <f t="shared" si="18"/>
        <v/>
      </c>
      <c r="AC315" s="244" t="str">
        <f t="shared" si="17"/>
        <v/>
      </c>
      <c r="AD315" t="str">
        <f t="shared" si="19"/>
        <v/>
      </c>
    </row>
    <row r="316" spans="27:30" x14ac:dyDescent="0.3">
      <c r="AA316" t="str">
        <f t="shared" si="16"/>
        <v/>
      </c>
      <c r="AB316" t="str">
        <f t="shared" si="18"/>
        <v/>
      </c>
      <c r="AC316" s="244" t="str">
        <f t="shared" si="17"/>
        <v/>
      </c>
      <c r="AD316" t="str">
        <f t="shared" si="19"/>
        <v/>
      </c>
    </row>
    <row r="317" spans="27:30" x14ac:dyDescent="0.3">
      <c r="AA317" t="str">
        <f t="shared" si="16"/>
        <v/>
      </c>
      <c r="AB317" t="str">
        <f t="shared" si="18"/>
        <v/>
      </c>
      <c r="AC317" s="244" t="str">
        <f t="shared" si="17"/>
        <v/>
      </c>
      <c r="AD317" t="str">
        <f t="shared" si="19"/>
        <v/>
      </c>
    </row>
    <row r="318" spans="27:30" x14ac:dyDescent="0.3">
      <c r="AA318" t="str">
        <f t="shared" si="16"/>
        <v/>
      </c>
      <c r="AB318" t="str">
        <f t="shared" si="18"/>
        <v/>
      </c>
      <c r="AC318" s="244" t="str">
        <f t="shared" si="17"/>
        <v/>
      </c>
      <c r="AD318" t="str">
        <f t="shared" si="19"/>
        <v/>
      </c>
    </row>
    <row r="319" spans="27:30" x14ac:dyDescent="0.3">
      <c r="AA319" t="str">
        <f t="shared" si="16"/>
        <v/>
      </c>
      <c r="AB319" t="str">
        <f t="shared" si="18"/>
        <v/>
      </c>
      <c r="AC319" s="244" t="str">
        <f t="shared" si="17"/>
        <v/>
      </c>
      <c r="AD319" t="str">
        <f t="shared" si="19"/>
        <v/>
      </c>
    </row>
    <row r="320" spans="27:30" x14ac:dyDescent="0.3">
      <c r="AA320" t="str">
        <f t="shared" si="16"/>
        <v/>
      </c>
      <c r="AB320" t="str">
        <f t="shared" si="18"/>
        <v/>
      </c>
      <c r="AC320" s="244" t="str">
        <f t="shared" si="17"/>
        <v/>
      </c>
      <c r="AD320" t="str">
        <f t="shared" si="19"/>
        <v/>
      </c>
    </row>
    <row r="321" spans="27:30" x14ac:dyDescent="0.3">
      <c r="AA321" t="str">
        <f t="shared" si="16"/>
        <v/>
      </c>
      <c r="AB321" t="str">
        <f t="shared" si="18"/>
        <v/>
      </c>
      <c r="AC321" s="244" t="str">
        <f t="shared" si="17"/>
        <v/>
      </c>
      <c r="AD321" t="str">
        <f t="shared" si="19"/>
        <v/>
      </c>
    </row>
    <row r="322" spans="27:30" x14ac:dyDescent="0.3">
      <c r="AA322" t="str">
        <f t="shared" si="16"/>
        <v/>
      </c>
      <c r="AB322" t="str">
        <f t="shared" si="18"/>
        <v/>
      </c>
      <c r="AC322" s="244" t="str">
        <f t="shared" si="17"/>
        <v/>
      </c>
      <c r="AD322" t="str">
        <f t="shared" si="19"/>
        <v/>
      </c>
    </row>
    <row r="323" spans="27:30" x14ac:dyDescent="0.3">
      <c r="AA323" t="str">
        <f t="shared" si="16"/>
        <v/>
      </c>
      <c r="AB323" t="str">
        <f t="shared" si="18"/>
        <v/>
      </c>
      <c r="AC323" s="244" t="str">
        <f t="shared" si="17"/>
        <v/>
      </c>
      <c r="AD323" t="str">
        <f t="shared" si="19"/>
        <v/>
      </c>
    </row>
    <row r="324" spans="27:30" x14ac:dyDescent="0.3">
      <c r="AA324" t="str">
        <f t="shared" ref="AA324:AA387" si="20">TRIM(D324)</f>
        <v/>
      </c>
      <c r="AB324" t="str">
        <f t="shared" si="18"/>
        <v/>
      </c>
      <c r="AC324" s="244" t="str">
        <f t="shared" ref="AC324:AC387" si="21">IFERROR(G324/E324,"")</f>
        <v/>
      </c>
      <c r="AD324" t="str">
        <f t="shared" si="19"/>
        <v/>
      </c>
    </row>
    <row r="325" spans="27:30" x14ac:dyDescent="0.3">
      <c r="AA325" t="str">
        <f t="shared" si="20"/>
        <v/>
      </c>
      <c r="AB325" t="str">
        <f t="shared" ref="AB325:AB388" si="22">TRIM(C325)</f>
        <v/>
      </c>
      <c r="AC325" s="244" t="str">
        <f t="shared" si="21"/>
        <v/>
      </c>
      <c r="AD325" t="str">
        <f t="shared" ref="AD325:AD388" si="23">AA325</f>
        <v/>
      </c>
    </row>
    <row r="326" spans="27:30" x14ac:dyDescent="0.3">
      <c r="AA326" t="str">
        <f t="shared" si="20"/>
        <v/>
      </c>
      <c r="AB326" t="str">
        <f t="shared" si="22"/>
        <v/>
      </c>
      <c r="AC326" s="244" t="str">
        <f t="shared" si="21"/>
        <v/>
      </c>
      <c r="AD326" t="str">
        <f t="shared" si="23"/>
        <v/>
      </c>
    </row>
    <row r="327" spans="27:30" x14ac:dyDescent="0.3">
      <c r="AA327" t="str">
        <f t="shared" si="20"/>
        <v/>
      </c>
      <c r="AB327" t="str">
        <f t="shared" si="22"/>
        <v/>
      </c>
      <c r="AC327" s="244" t="str">
        <f t="shared" si="21"/>
        <v/>
      </c>
      <c r="AD327" t="str">
        <f t="shared" si="23"/>
        <v/>
      </c>
    </row>
    <row r="328" spans="27:30" x14ac:dyDescent="0.3">
      <c r="AA328" t="str">
        <f t="shared" si="20"/>
        <v/>
      </c>
      <c r="AB328" t="str">
        <f t="shared" si="22"/>
        <v/>
      </c>
      <c r="AC328" s="244" t="str">
        <f t="shared" si="21"/>
        <v/>
      </c>
      <c r="AD328" t="str">
        <f t="shared" si="23"/>
        <v/>
      </c>
    </row>
    <row r="329" spans="27:30" x14ac:dyDescent="0.3">
      <c r="AA329" t="str">
        <f t="shared" si="20"/>
        <v/>
      </c>
      <c r="AB329" t="str">
        <f t="shared" si="22"/>
        <v/>
      </c>
      <c r="AC329" s="244" t="str">
        <f t="shared" si="21"/>
        <v/>
      </c>
      <c r="AD329" t="str">
        <f t="shared" si="23"/>
        <v/>
      </c>
    </row>
    <row r="330" spans="27:30" x14ac:dyDescent="0.3">
      <c r="AA330" t="str">
        <f t="shared" si="20"/>
        <v/>
      </c>
      <c r="AB330" t="str">
        <f t="shared" si="22"/>
        <v/>
      </c>
      <c r="AC330" s="244" t="str">
        <f t="shared" si="21"/>
        <v/>
      </c>
      <c r="AD330" t="str">
        <f t="shared" si="23"/>
        <v/>
      </c>
    </row>
    <row r="331" spans="27:30" x14ac:dyDescent="0.3">
      <c r="AA331" t="str">
        <f t="shared" si="20"/>
        <v/>
      </c>
      <c r="AB331" t="str">
        <f t="shared" si="22"/>
        <v/>
      </c>
      <c r="AC331" s="244" t="str">
        <f t="shared" si="21"/>
        <v/>
      </c>
      <c r="AD331" t="str">
        <f t="shared" si="23"/>
        <v/>
      </c>
    </row>
    <row r="332" spans="27:30" x14ac:dyDescent="0.3">
      <c r="AA332" t="str">
        <f t="shared" si="20"/>
        <v/>
      </c>
      <c r="AB332" t="str">
        <f t="shared" si="22"/>
        <v/>
      </c>
      <c r="AC332" s="244" t="str">
        <f t="shared" si="21"/>
        <v/>
      </c>
      <c r="AD332" t="str">
        <f t="shared" si="23"/>
        <v/>
      </c>
    </row>
    <row r="333" spans="27:30" x14ac:dyDescent="0.3">
      <c r="AA333" t="str">
        <f t="shared" si="20"/>
        <v/>
      </c>
      <c r="AB333" t="str">
        <f t="shared" si="22"/>
        <v/>
      </c>
      <c r="AC333" s="244" t="str">
        <f t="shared" si="21"/>
        <v/>
      </c>
      <c r="AD333" t="str">
        <f t="shared" si="23"/>
        <v/>
      </c>
    </row>
    <row r="334" spans="27:30" x14ac:dyDescent="0.3">
      <c r="AA334" t="str">
        <f t="shared" si="20"/>
        <v/>
      </c>
      <c r="AB334" t="str">
        <f t="shared" si="22"/>
        <v/>
      </c>
      <c r="AC334" s="244" t="str">
        <f t="shared" si="21"/>
        <v/>
      </c>
      <c r="AD334" t="str">
        <f t="shared" si="23"/>
        <v/>
      </c>
    </row>
    <row r="335" spans="27:30" x14ac:dyDescent="0.3">
      <c r="AA335" t="str">
        <f t="shared" si="20"/>
        <v/>
      </c>
      <c r="AB335" t="str">
        <f t="shared" si="22"/>
        <v/>
      </c>
      <c r="AC335" s="244" t="str">
        <f t="shared" si="21"/>
        <v/>
      </c>
      <c r="AD335" t="str">
        <f t="shared" si="23"/>
        <v/>
      </c>
    </row>
    <row r="336" spans="27:30" x14ac:dyDescent="0.3">
      <c r="AA336" t="str">
        <f t="shared" si="20"/>
        <v/>
      </c>
      <c r="AB336" t="str">
        <f t="shared" si="22"/>
        <v/>
      </c>
      <c r="AC336" s="244" t="str">
        <f t="shared" si="21"/>
        <v/>
      </c>
      <c r="AD336" t="str">
        <f t="shared" si="23"/>
        <v/>
      </c>
    </row>
    <row r="337" spans="27:30" x14ac:dyDescent="0.3">
      <c r="AA337" t="str">
        <f t="shared" si="20"/>
        <v/>
      </c>
      <c r="AB337" t="str">
        <f t="shared" si="22"/>
        <v/>
      </c>
      <c r="AC337" s="244" t="str">
        <f t="shared" si="21"/>
        <v/>
      </c>
      <c r="AD337" t="str">
        <f t="shared" si="23"/>
        <v/>
      </c>
    </row>
    <row r="338" spans="27:30" x14ac:dyDescent="0.3">
      <c r="AA338" t="str">
        <f t="shared" si="20"/>
        <v/>
      </c>
      <c r="AB338" t="str">
        <f t="shared" si="22"/>
        <v/>
      </c>
      <c r="AC338" s="244" t="str">
        <f t="shared" si="21"/>
        <v/>
      </c>
      <c r="AD338" t="str">
        <f t="shared" si="23"/>
        <v/>
      </c>
    </row>
    <row r="339" spans="27:30" x14ac:dyDescent="0.3">
      <c r="AA339" t="str">
        <f t="shared" si="20"/>
        <v/>
      </c>
      <c r="AB339" t="str">
        <f t="shared" si="22"/>
        <v/>
      </c>
      <c r="AC339" s="244" t="str">
        <f t="shared" si="21"/>
        <v/>
      </c>
      <c r="AD339" t="str">
        <f t="shared" si="23"/>
        <v/>
      </c>
    </row>
    <row r="340" spans="27:30" x14ac:dyDescent="0.3">
      <c r="AA340" t="str">
        <f t="shared" si="20"/>
        <v/>
      </c>
      <c r="AB340" t="str">
        <f t="shared" si="22"/>
        <v/>
      </c>
      <c r="AC340" s="244" t="str">
        <f t="shared" si="21"/>
        <v/>
      </c>
      <c r="AD340" t="str">
        <f t="shared" si="23"/>
        <v/>
      </c>
    </row>
    <row r="341" spans="27:30" x14ac:dyDescent="0.3">
      <c r="AA341" t="str">
        <f t="shared" si="20"/>
        <v/>
      </c>
      <c r="AB341" t="str">
        <f t="shared" si="22"/>
        <v/>
      </c>
      <c r="AC341" s="244" t="str">
        <f t="shared" si="21"/>
        <v/>
      </c>
      <c r="AD341" t="str">
        <f t="shared" si="23"/>
        <v/>
      </c>
    </row>
    <row r="342" spans="27:30" x14ac:dyDescent="0.3">
      <c r="AA342" t="str">
        <f t="shared" si="20"/>
        <v/>
      </c>
      <c r="AB342" t="str">
        <f t="shared" si="22"/>
        <v/>
      </c>
      <c r="AC342" s="244" t="str">
        <f t="shared" si="21"/>
        <v/>
      </c>
      <c r="AD342" t="str">
        <f t="shared" si="23"/>
        <v/>
      </c>
    </row>
    <row r="343" spans="27:30" x14ac:dyDescent="0.3">
      <c r="AA343" t="str">
        <f t="shared" si="20"/>
        <v/>
      </c>
      <c r="AB343" t="str">
        <f t="shared" si="22"/>
        <v/>
      </c>
      <c r="AC343" s="244" t="str">
        <f t="shared" si="21"/>
        <v/>
      </c>
      <c r="AD343" t="str">
        <f t="shared" si="23"/>
        <v/>
      </c>
    </row>
    <row r="344" spans="27:30" x14ac:dyDescent="0.3">
      <c r="AA344" t="str">
        <f t="shared" si="20"/>
        <v/>
      </c>
      <c r="AB344" t="str">
        <f t="shared" si="22"/>
        <v/>
      </c>
      <c r="AC344" s="244" t="str">
        <f t="shared" si="21"/>
        <v/>
      </c>
      <c r="AD344" t="str">
        <f t="shared" si="23"/>
        <v/>
      </c>
    </row>
    <row r="345" spans="27:30" x14ac:dyDescent="0.3">
      <c r="AA345" t="str">
        <f t="shared" si="20"/>
        <v/>
      </c>
      <c r="AB345" t="str">
        <f t="shared" si="22"/>
        <v/>
      </c>
      <c r="AC345" s="244" t="str">
        <f t="shared" si="21"/>
        <v/>
      </c>
      <c r="AD345" t="str">
        <f t="shared" si="23"/>
        <v/>
      </c>
    </row>
    <row r="346" spans="27:30" x14ac:dyDescent="0.3">
      <c r="AA346" t="str">
        <f t="shared" si="20"/>
        <v/>
      </c>
      <c r="AB346" t="str">
        <f t="shared" si="22"/>
        <v/>
      </c>
      <c r="AC346" s="244" t="str">
        <f t="shared" si="21"/>
        <v/>
      </c>
      <c r="AD346" t="str">
        <f t="shared" si="23"/>
        <v/>
      </c>
    </row>
    <row r="347" spans="27:30" x14ac:dyDescent="0.3">
      <c r="AA347" t="str">
        <f t="shared" si="20"/>
        <v/>
      </c>
      <c r="AB347" t="str">
        <f t="shared" si="22"/>
        <v/>
      </c>
      <c r="AC347" s="244" t="str">
        <f t="shared" si="21"/>
        <v/>
      </c>
      <c r="AD347" t="str">
        <f t="shared" si="23"/>
        <v/>
      </c>
    </row>
    <row r="348" spans="27:30" x14ac:dyDescent="0.3">
      <c r="AA348" t="str">
        <f t="shared" si="20"/>
        <v/>
      </c>
      <c r="AB348" t="str">
        <f t="shared" si="22"/>
        <v/>
      </c>
      <c r="AC348" s="244" t="str">
        <f t="shared" si="21"/>
        <v/>
      </c>
      <c r="AD348" t="str">
        <f t="shared" si="23"/>
        <v/>
      </c>
    </row>
    <row r="349" spans="27:30" x14ac:dyDescent="0.3">
      <c r="AA349" t="str">
        <f t="shared" si="20"/>
        <v/>
      </c>
      <c r="AB349" t="str">
        <f t="shared" si="22"/>
        <v/>
      </c>
      <c r="AC349" s="244" t="str">
        <f t="shared" si="21"/>
        <v/>
      </c>
      <c r="AD349" t="str">
        <f t="shared" si="23"/>
        <v/>
      </c>
    </row>
    <row r="350" spans="27:30" x14ac:dyDescent="0.3">
      <c r="AA350" t="str">
        <f t="shared" si="20"/>
        <v/>
      </c>
      <c r="AB350" t="str">
        <f t="shared" si="22"/>
        <v/>
      </c>
      <c r="AC350" s="244" t="str">
        <f t="shared" si="21"/>
        <v/>
      </c>
      <c r="AD350" t="str">
        <f t="shared" si="23"/>
        <v/>
      </c>
    </row>
    <row r="351" spans="27:30" x14ac:dyDescent="0.3">
      <c r="AA351" t="str">
        <f t="shared" si="20"/>
        <v/>
      </c>
      <c r="AB351" t="str">
        <f t="shared" si="22"/>
        <v/>
      </c>
      <c r="AC351" s="244" t="str">
        <f t="shared" si="21"/>
        <v/>
      </c>
      <c r="AD351" t="str">
        <f t="shared" si="23"/>
        <v/>
      </c>
    </row>
    <row r="352" spans="27:30" x14ac:dyDescent="0.3">
      <c r="AA352" t="str">
        <f t="shared" si="20"/>
        <v/>
      </c>
      <c r="AB352" t="str">
        <f t="shared" si="22"/>
        <v/>
      </c>
      <c r="AC352" s="244" t="str">
        <f t="shared" si="21"/>
        <v/>
      </c>
      <c r="AD352" t="str">
        <f t="shared" si="23"/>
        <v/>
      </c>
    </row>
    <row r="353" spans="27:30" x14ac:dyDescent="0.3">
      <c r="AA353" t="str">
        <f t="shared" si="20"/>
        <v/>
      </c>
      <c r="AB353" t="str">
        <f t="shared" si="22"/>
        <v/>
      </c>
      <c r="AC353" s="244" t="str">
        <f t="shared" si="21"/>
        <v/>
      </c>
      <c r="AD353" t="str">
        <f t="shared" si="23"/>
        <v/>
      </c>
    </row>
    <row r="354" spans="27:30" x14ac:dyDescent="0.3">
      <c r="AA354" t="str">
        <f t="shared" si="20"/>
        <v/>
      </c>
      <c r="AB354" t="str">
        <f t="shared" si="22"/>
        <v/>
      </c>
      <c r="AC354" s="244" t="str">
        <f t="shared" si="21"/>
        <v/>
      </c>
      <c r="AD354" t="str">
        <f t="shared" si="23"/>
        <v/>
      </c>
    </row>
    <row r="355" spans="27:30" x14ac:dyDescent="0.3">
      <c r="AA355" t="str">
        <f t="shared" si="20"/>
        <v/>
      </c>
      <c r="AB355" t="str">
        <f t="shared" si="22"/>
        <v/>
      </c>
      <c r="AC355" s="244" t="str">
        <f t="shared" si="21"/>
        <v/>
      </c>
      <c r="AD355" t="str">
        <f t="shared" si="23"/>
        <v/>
      </c>
    </row>
    <row r="356" spans="27:30" x14ac:dyDescent="0.3">
      <c r="AA356" t="str">
        <f t="shared" si="20"/>
        <v/>
      </c>
      <c r="AB356" t="str">
        <f t="shared" si="22"/>
        <v/>
      </c>
      <c r="AC356" s="244" t="str">
        <f t="shared" si="21"/>
        <v/>
      </c>
      <c r="AD356" t="str">
        <f t="shared" si="23"/>
        <v/>
      </c>
    </row>
    <row r="357" spans="27:30" x14ac:dyDescent="0.3">
      <c r="AA357" t="str">
        <f t="shared" si="20"/>
        <v/>
      </c>
      <c r="AB357" t="str">
        <f t="shared" si="22"/>
        <v/>
      </c>
      <c r="AC357" s="244" t="str">
        <f t="shared" si="21"/>
        <v/>
      </c>
      <c r="AD357" t="str">
        <f t="shared" si="23"/>
        <v/>
      </c>
    </row>
    <row r="358" spans="27:30" x14ac:dyDescent="0.3">
      <c r="AA358" t="str">
        <f t="shared" si="20"/>
        <v/>
      </c>
      <c r="AB358" t="str">
        <f t="shared" si="22"/>
        <v/>
      </c>
      <c r="AC358" s="244" t="str">
        <f t="shared" si="21"/>
        <v/>
      </c>
      <c r="AD358" t="str">
        <f t="shared" si="23"/>
        <v/>
      </c>
    </row>
    <row r="359" spans="27:30" x14ac:dyDescent="0.3">
      <c r="AA359" t="str">
        <f t="shared" si="20"/>
        <v/>
      </c>
      <c r="AB359" t="str">
        <f t="shared" si="22"/>
        <v/>
      </c>
      <c r="AC359" s="244" t="str">
        <f t="shared" si="21"/>
        <v/>
      </c>
      <c r="AD359" t="str">
        <f t="shared" si="23"/>
        <v/>
      </c>
    </row>
    <row r="360" spans="27:30" x14ac:dyDescent="0.3">
      <c r="AA360" t="str">
        <f t="shared" si="20"/>
        <v/>
      </c>
      <c r="AB360" t="str">
        <f t="shared" si="22"/>
        <v/>
      </c>
      <c r="AC360" s="244" t="str">
        <f t="shared" si="21"/>
        <v/>
      </c>
      <c r="AD360" t="str">
        <f t="shared" si="23"/>
        <v/>
      </c>
    </row>
    <row r="361" spans="27:30" x14ac:dyDescent="0.3">
      <c r="AA361" t="str">
        <f t="shared" si="20"/>
        <v/>
      </c>
      <c r="AB361" t="str">
        <f t="shared" si="22"/>
        <v/>
      </c>
      <c r="AC361" s="244" t="str">
        <f t="shared" si="21"/>
        <v/>
      </c>
      <c r="AD361" t="str">
        <f t="shared" si="23"/>
        <v/>
      </c>
    </row>
    <row r="362" spans="27:30" x14ac:dyDescent="0.3">
      <c r="AA362" t="str">
        <f t="shared" si="20"/>
        <v/>
      </c>
      <c r="AB362" t="str">
        <f t="shared" si="22"/>
        <v/>
      </c>
      <c r="AC362" s="244" t="str">
        <f t="shared" si="21"/>
        <v/>
      </c>
      <c r="AD362" t="str">
        <f t="shared" si="23"/>
        <v/>
      </c>
    </row>
    <row r="363" spans="27:30" x14ac:dyDescent="0.3">
      <c r="AA363" t="str">
        <f t="shared" si="20"/>
        <v/>
      </c>
      <c r="AB363" t="str">
        <f t="shared" si="22"/>
        <v/>
      </c>
      <c r="AC363" s="244" t="str">
        <f t="shared" si="21"/>
        <v/>
      </c>
      <c r="AD363" t="str">
        <f t="shared" si="23"/>
        <v/>
      </c>
    </row>
    <row r="364" spans="27:30" x14ac:dyDescent="0.3">
      <c r="AA364" t="str">
        <f t="shared" si="20"/>
        <v/>
      </c>
      <c r="AB364" t="str">
        <f t="shared" si="22"/>
        <v/>
      </c>
      <c r="AC364" s="244" t="str">
        <f t="shared" si="21"/>
        <v/>
      </c>
      <c r="AD364" t="str">
        <f t="shared" si="23"/>
        <v/>
      </c>
    </row>
    <row r="365" spans="27:30" x14ac:dyDescent="0.3">
      <c r="AA365" t="str">
        <f t="shared" si="20"/>
        <v/>
      </c>
      <c r="AB365" t="str">
        <f t="shared" si="22"/>
        <v/>
      </c>
      <c r="AC365" s="244" t="str">
        <f t="shared" si="21"/>
        <v/>
      </c>
      <c r="AD365" t="str">
        <f t="shared" si="23"/>
        <v/>
      </c>
    </row>
    <row r="366" spans="27:30" x14ac:dyDescent="0.3">
      <c r="AA366" t="str">
        <f t="shared" si="20"/>
        <v/>
      </c>
      <c r="AB366" t="str">
        <f t="shared" si="22"/>
        <v/>
      </c>
      <c r="AC366" s="244" t="str">
        <f t="shared" si="21"/>
        <v/>
      </c>
      <c r="AD366" t="str">
        <f t="shared" si="23"/>
        <v/>
      </c>
    </row>
    <row r="367" spans="27:30" x14ac:dyDescent="0.3">
      <c r="AA367" t="str">
        <f t="shared" si="20"/>
        <v/>
      </c>
      <c r="AB367" t="str">
        <f t="shared" si="22"/>
        <v/>
      </c>
      <c r="AC367" s="244" t="str">
        <f t="shared" si="21"/>
        <v/>
      </c>
      <c r="AD367" t="str">
        <f t="shared" si="23"/>
        <v/>
      </c>
    </row>
    <row r="368" spans="27:30" x14ac:dyDescent="0.3">
      <c r="AA368" t="str">
        <f t="shared" si="20"/>
        <v/>
      </c>
      <c r="AB368" t="str">
        <f t="shared" si="22"/>
        <v/>
      </c>
      <c r="AC368" s="244" t="str">
        <f t="shared" si="21"/>
        <v/>
      </c>
      <c r="AD368" t="str">
        <f t="shared" si="23"/>
        <v/>
      </c>
    </row>
    <row r="369" spans="27:30" x14ac:dyDescent="0.3">
      <c r="AA369" t="str">
        <f t="shared" si="20"/>
        <v/>
      </c>
      <c r="AB369" t="str">
        <f t="shared" si="22"/>
        <v/>
      </c>
      <c r="AC369" s="244" t="str">
        <f t="shared" si="21"/>
        <v/>
      </c>
      <c r="AD369" t="str">
        <f t="shared" si="23"/>
        <v/>
      </c>
    </row>
    <row r="370" spans="27:30" x14ac:dyDescent="0.3">
      <c r="AA370" t="str">
        <f t="shared" si="20"/>
        <v/>
      </c>
      <c r="AB370" t="str">
        <f t="shared" si="22"/>
        <v/>
      </c>
      <c r="AC370" s="244" t="str">
        <f t="shared" si="21"/>
        <v/>
      </c>
      <c r="AD370" t="str">
        <f t="shared" si="23"/>
        <v/>
      </c>
    </row>
    <row r="371" spans="27:30" x14ac:dyDescent="0.3">
      <c r="AA371" t="str">
        <f t="shared" si="20"/>
        <v/>
      </c>
      <c r="AB371" t="str">
        <f t="shared" si="22"/>
        <v/>
      </c>
      <c r="AC371" s="244" t="str">
        <f t="shared" si="21"/>
        <v/>
      </c>
      <c r="AD371" t="str">
        <f t="shared" si="23"/>
        <v/>
      </c>
    </row>
    <row r="372" spans="27:30" x14ac:dyDescent="0.3">
      <c r="AA372" t="str">
        <f t="shared" si="20"/>
        <v/>
      </c>
      <c r="AB372" t="str">
        <f t="shared" si="22"/>
        <v/>
      </c>
      <c r="AC372" s="244" t="str">
        <f t="shared" si="21"/>
        <v/>
      </c>
      <c r="AD372" t="str">
        <f t="shared" si="23"/>
        <v/>
      </c>
    </row>
    <row r="373" spans="27:30" x14ac:dyDescent="0.3">
      <c r="AA373" t="str">
        <f t="shared" si="20"/>
        <v/>
      </c>
      <c r="AB373" t="str">
        <f t="shared" si="22"/>
        <v/>
      </c>
      <c r="AC373" s="244" t="str">
        <f t="shared" si="21"/>
        <v/>
      </c>
      <c r="AD373" t="str">
        <f t="shared" si="23"/>
        <v/>
      </c>
    </row>
    <row r="374" spans="27:30" x14ac:dyDescent="0.3">
      <c r="AA374" t="str">
        <f t="shared" si="20"/>
        <v/>
      </c>
      <c r="AB374" t="str">
        <f t="shared" si="22"/>
        <v/>
      </c>
      <c r="AC374" s="244" t="str">
        <f t="shared" si="21"/>
        <v/>
      </c>
      <c r="AD374" t="str">
        <f t="shared" si="23"/>
        <v/>
      </c>
    </row>
    <row r="375" spans="27:30" x14ac:dyDescent="0.3">
      <c r="AA375" t="str">
        <f t="shared" si="20"/>
        <v/>
      </c>
      <c r="AB375" t="str">
        <f t="shared" si="22"/>
        <v/>
      </c>
      <c r="AC375" s="244" t="str">
        <f t="shared" si="21"/>
        <v/>
      </c>
      <c r="AD375" t="str">
        <f t="shared" si="23"/>
        <v/>
      </c>
    </row>
    <row r="376" spans="27:30" x14ac:dyDescent="0.3">
      <c r="AA376" t="str">
        <f t="shared" si="20"/>
        <v/>
      </c>
      <c r="AB376" t="str">
        <f t="shared" si="22"/>
        <v/>
      </c>
      <c r="AC376" s="244" t="str">
        <f t="shared" si="21"/>
        <v/>
      </c>
      <c r="AD376" t="str">
        <f t="shared" si="23"/>
        <v/>
      </c>
    </row>
    <row r="377" spans="27:30" x14ac:dyDescent="0.3">
      <c r="AA377" t="str">
        <f t="shared" si="20"/>
        <v/>
      </c>
      <c r="AB377" t="str">
        <f t="shared" si="22"/>
        <v/>
      </c>
      <c r="AC377" s="244" t="str">
        <f t="shared" si="21"/>
        <v/>
      </c>
      <c r="AD377" t="str">
        <f t="shared" si="23"/>
        <v/>
      </c>
    </row>
    <row r="378" spans="27:30" x14ac:dyDescent="0.3">
      <c r="AA378" t="str">
        <f t="shared" si="20"/>
        <v/>
      </c>
      <c r="AB378" t="str">
        <f t="shared" si="22"/>
        <v/>
      </c>
      <c r="AC378" s="244" t="str">
        <f t="shared" si="21"/>
        <v/>
      </c>
      <c r="AD378" t="str">
        <f t="shared" si="23"/>
        <v/>
      </c>
    </row>
    <row r="379" spans="27:30" x14ac:dyDescent="0.3">
      <c r="AA379" t="str">
        <f t="shared" si="20"/>
        <v/>
      </c>
      <c r="AB379" t="str">
        <f t="shared" si="22"/>
        <v/>
      </c>
      <c r="AC379" s="244" t="str">
        <f t="shared" si="21"/>
        <v/>
      </c>
      <c r="AD379" t="str">
        <f t="shared" si="23"/>
        <v/>
      </c>
    </row>
    <row r="380" spans="27:30" x14ac:dyDescent="0.3">
      <c r="AA380" t="str">
        <f t="shared" si="20"/>
        <v/>
      </c>
      <c r="AB380" t="str">
        <f t="shared" si="22"/>
        <v/>
      </c>
      <c r="AC380" s="244" t="str">
        <f t="shared" si="21"/>
        <v/>
      </c>
      <c r="AD380" t="str">
        <f t="shared" si="23"/>
        <v/>
      </c>
    </row>
    <row r="381" spans="27:30" x14ac:dyDescent="0.3">
      <c r="AA381" t="str">
        <f t="shared" si="20"/>
        <v/>
      </c>
      <c r="AB381" t="str">
        <f t="shared" si="22"/>
        <v/>
      </c>
      <c r="AC381" s="244" t="str">
        <f t="shared" si="21"/>
        <v/>
      </c>
      <c r="AD381" t="str">
        <f t="shared" si="23"/>
        <v/>
      </c>
    </row>
    <row r="382" spans="27:30" x14ac:dyDescent="0.3">
      <c r="AA382" t="str">
        <f t="shared" si="20"/>
        <v/>
      </c>
      <c r="AB382" t="str">
        <f t="shared" si="22"/>
        <v/>
      </c>
      <c r="AC382" s="244" t="str">
        <f t="shared" si="21"/>
        <v/>
      </c>
      <c r="AD382" t="str">
        <f t="shared" si="23"/>
        <v/>
      </c>
    </row>
    <row r="383" spans="27:30" x14ac:dyDescent="0.3">
      <c r="AA383" t="str">
        <f t="shared" si="20"/>
        <v/>
      </c>
      <c r="AB383" t="str">
        <f t="shared" si="22"/>
        <v/>
      </c>
      <c r="AC383" s="244" t="str">
        <f t="shared" si="21"/>
        <v/>
      </c>
      <c r="AD383" t="str">
        <f t="shared" si="23"/>
        <v/>
      </c>
    </row>
    <row r="384" spans="27:30" x14ac:dyDescent="0.3">
      <c r="AA384" t="str">
        <f t="shared" si="20"/>
        <v/>
      </c>
      <c r="AB384" t="str">
        <f t="shared" si="22"/>
        <v/>
      </c>
      <c r="AC384" s="244" t="str">
        <f t="shared" si="21"/>
        <v/>
      </c>
      <c r="AD384" t="str">
        <f t="shared" si="23"/>
        <v/>
      </c>
    </row>
    <row r="385" spans="27:30" x14ac:dyDescent="0.3">
      <c r="AA385" t="str">
        <f t="shared" si="20"/>
        <v/>
      </c>
      <c r="AB385" t="str">
        <f t="shared" si="22"/>
        <v/>
      </c>
      <c r="AC385" s="244" t="str">
        <f t="shared" si="21"/>
        <v/>
      </c>
      <c r="AD385" t="str">
        <f t="shared" si="23"/>
        <v/>
      </c>
    </row>
    <row r="386" spans="27:30" x14ac:dyDescent="0.3">
      <c r="AA386" t="str">
        <f t="shared" si="20"/>
        <v/>
      </c>
      <c r="AB386" t="str">
        <f t="shared" si="22"/>
        <v/>
      </c>
      <c r="AC386" s="244" t="str">
        <f t="shared" si="21"/>
        <v/>
      </c>
      <c r="AD386" t="str">
        <f t="shared" si="23"/>
        <v/>
      </c>
    </row>
    <row r="387" spans="27:30" x14ac:dyDescent="0.3">
      <c r="AA387" t="str">
        <f t="shared" si="20"/>
        <v/>
      </c>
      <c r="AB387" t="str">
        <f t="shared" si="22"/>
        <v/>
      </c>
      <c r="AC387" s="244" t="str">
        <f t="shared" si="21"/>
        <v/>
      </c>
      <c r="AD387" t="str">
        <f t="shared" si="23"/>
        <v/>
      </c>
    </row>
    <row r="388" spans="27:30" x14ac:dyDescent="0.3">
      <c r="AA388" t="str">
        <f t="shared" ref="AA388:AA451" si="24">TRIM(D388)</f>
        <v/>
      </c>
      <c r="AB388" t="str">
        <f t="shared" si="22"/>
        <v/>
      </c>
      <c r="AC388" s="244" t="str">
        <f t="shared" ref="AC388:AC451" si="25">IFERROR(G388/E388,"")</f>
        <v/>
      </c>
      <c r="AD388" t="str">
        <f t="shared" si="23"/>
        <v/>
      </c>
    </row>
    <row r="389" spans="27:30" x14ac:dyDescent="0.3">
      <c r="AA389" t="str">
        <f t="shared" si="24"/>
        <v/>
      </c>
      <c r="AB389" t="str">
        <f t="shared" ref="AB389:AB452" si="26">TRIM(C389)</f>
        <v/>
      </c>
      <c r="AC389" s="244" t="str">
        <f t="shared" si="25"/>
        <v/>
      </c>
      <c r="AD389" t="str">
        <f t="shared" ref="AD389:AD452" si="27">AA389</f>
        <v/>
      </c>
    </row>
    <row r="390" spans="27:30" x14ac:dyDescent="0.3">
      <c r="AA390" t="str">
        <f t="shared" si="24"/>
        <v/>
      </c>
      <c r="AB390" t="str">
        <f t="shared" si="26"/>
        <v/>
      </c>
      <c r="AC390" s="244" t="str">
        <f t="shared" si="25"/>
        <v/>
      </c>
      <c r="AD390" t="str">
        <f t="shared" si="27"/>
        <v/>
      </c>
    </row>
    <row r="391" spans="27:30" x14ac:dyDescent="0.3">
      <c r="AA391" t="str">
        <f t="shared" si="24"/>
        <v/>
      </c>
      <c r="AB391" t="str">
        <f t="shared" si="26"/>
        <v/>
      </c>
      <c r="AC391" s="244" t="str">
        <f t="shared" si="25"/>
        <v/>
      </c>
      <c r="AD391" t="str">
        <f t="shared" si="27"/>
        <v/>
      </c>
    </row>
    <row r="392" spans="27:30" x14ac:dyDescent="0.3">
      <c r="AA392" t="str">
        <f t="shared" si="24"/>
        <v/>
      </c>
      <c r="AB392" t="str">
        <f t="shared" si="26"/>
        <v/>
      </c>
      <c r="AC392" s="244" t="str">
        <f t="shared" si="25"/>
        <v/>
      </c>
      <c r="AD392" t="str">
        <f t="shared" si="27"/>
        <v/>
      </c>
    </row>
    <row r="393" spans="27:30" x14ac:dyDescent="0.3">
      <c r="AA393" t="str">
        <f t="shared" si="24"/>
        <v/>
      </c>
      <c r="AB393" t="str">
        <f t="shared" si="26"/>
        <v/>
      </c>
      <c r="AC393" s="244" t="str">
        <f t="shared" si="25"/>
        <v/>
      </c>
      <c r="AD393" t="str">
        <f t="shared" si="27"/>
        <v/>
      </c>
    </row>
    <row r="394" spans="27:30" x14ac:dyDescent="0.3">
      <c r="AA394" t="str">
        <f t="shared" si="24"/>
        <v/>
      </c>
      <c r="AB394" t="str">
        <f t="shared" si="26"/>
        <v/>
      </c>
      <c r="AC394" s="244" t="str">
        <f t="shared" si="25"/>
        <v/>
      </c>
      <c r="AD394" t="str">
        <f t="shared" si="27"/>
        <v/>
      </c>
    </row>
    <row r="395" spans="27:30" x14ac:dyDescent="0.3">
      <c r="AA395" t="str">
        <f t="shared" si="24"/>
        <v/>
      </c>
      <c r="AB395" t="str">
        <f t="shared" si="26"/>
        <v/>
      </c>
      <c r="AC395" s="244" t="str">
        <f t="shared" si="25"/>
        <v/>
      </c>
      <c r="AD395" t="str">
        <f t="shared" si="27"/>
        <v/>
      </c>
    </row>
    <row r="396" spans="27:30" x14ac:dyDescent="0.3">
      <c r="AA396" t="str">
        <f t="shared" si="24"/>
        <v/>
      </c>
      <c r="AB396" t="str">
        <f t="shared" si="26"/>
        <v/>
      </c>
      <c r="AC396" s="244" t="str">
        <f t="shared" si="25"/>
        <v/>
      </c>
      <c r="AD396" t="str">
        <f t="shared" si="27"/>
        <v/>
      </c>
    </row>
    <row r="397" spans="27:30" x14ac:dyDescent="0.3">
      <c r="AA397" t="str">
        <f t="shared" si="24"/>
        <v/>
      </c>
      <c r="AB397" t="str">
        <f t="shared" si="26"/>
        <v/>
      </c>
      <c r="AC397" s="244" t="str">
        <f t="shared" si="25"/>
        <v/>
      </c>
      <c r="AD397" t="str">
        <f t="shared" si="27"/>
        <v/>
      </c>
    </row>
    <row r="398" spans="27:30" x14ac:dyDescent="0.3">
      <c r="AA398" t="str">
        <f t="shared" si="24"/>
        <v/>
      </c>
      <c r="AB398" t="str">
        <f t="shared" si="26"/>
        <v/>
      </c>
      <c r="AC398" s="244" t="str">
        <f t="shared" si="25"/>
        <v/>
      </c>
      <c r="AD398" t="str">
        <f t="shared" si="27"/>
        <v/>
      </c>
    </row>
    <row r="399" spans="27:30" x14ac:dyDescent="0.3">
      <c r="AA399" t="str">
        <f t="shared" si="24"/>
        <v/>
      </c>
      <c r="AB399" t="str">
        <f t="shared" si="26"/>
        <v/>
      </c>
      <c r="AC399" s="244" t="str">
        <f t="shared" si="25"/>
        <v/>
      </c>
      <c r="AD399" t="str">
        <f t="shared" si="27"/>
        <v/>
      </c>
    </row>
    <row r="400" spans="27:30" x14ac:dyDescent="0.3">
      <c r="AA400" t="str">
        <f t="shared" si="24"/>
        <v/>
      </c>
      <c r="AB400" t="str">
        <f t="shared" si="26"/>
        <v/>
      </c>
      <c r="AC400" s="244" t="str">
        <f t="shared" si="25"/>
        <v/>
      </c>
      <c r="AD400" t="str">
        <f t="shared" si="27"/>
        <v/>
      </c>
    </row>
    <row r="401" spans="27:30" x14ac:dyDescent="0.3">
      <c r="AA401" t="str">
        <f t="shared" si="24"/>
        <v/>
      </c>
      <c r="AB401" t="str">
        <f t="shared" si="26"/>
        <v/>
      </c>
      <c r="AC401" s="244" t="str">
        <f t="shared" si="25"/>
        <v/>
      </c>
      <c r="AD401" t="str">
        <f t="shared" si="27"/>
        <v/>
      </c>
    </row>
    <row r="402" spans="27:30" x14ac:dyDescent="0.3">
      <c r="AA402" t="str">
        <f t="shared" si="24"/>
        <v/>
      </c>
      <c r="AB402" t="str">
        <f t="shared" si="26"/>
        <v/>
      </c>
      <c r="AC402" s="244" t="str">
        <f t="shared" si="25"/>
        <v/>
      </c>
      <c r="AD402" t="str">
        <f t="shared" si="27"/>
        <v/>
      </c>
    </row>
    <row r="403" spans="27:30" x14ac:dyDescent="0.3">
      <c r="AA403" t="str">
        <f t="shared" si="24"/>
        <v/>
      </c>
      <c r="AB403" t="str">
        <f t="shared" si="26"/>
        <v/>
      </c>
      <c r="AC403" s="244" t="str">
        <f t="shared" si="25"/>
        <v/>
      </c>
      <c r="AD403" t="str">
        <f t="shared" si="27"/>
        <v/>
      </c>
    </row>
    <row r="404" spans="27:30" x14ac:dyDescent="0.3">
      <c r="AA404" t="str">
        <f t="shared" si="24"/>
        <v/>
      </c>
      <c r="AB404" t="str">
        <f t="shared" si="26"/>
        <v/>
      </c>
      <c r="AC404" s="244" t="str">
        <f t="shared" si="25"/>
        <v/>
      </c>
      <c r="AD404" t="str">
        <f t="shared" si="27"/>
        <v/>
      </c>
    </row>
    <row r="405" spans="27:30" x14ac:dyDescent="0.3">
      <c r="AA405" t="str">
        <f t="shared" si="24"/>
        <v/>
      </c>
      <c r="AB405" t="str">
        <f t="shared" si="26"/>
        <v/>
      </c>
      <c r="AC405" s="244" t="str">
        <f t="shared" si="25"/>
        <v/>
      </c>
      <c r="AD405" t="str">
        <f t="shared" si="27"/>
        <v/>
      </c>
    </row>
    <row r="406" spans="27:30" x14ac:dyDescent="0.3">
      <c r="AA406" t="str">
        <f t="shared" si="24"/>
        <v/>
      </c>
      <c r="AB406" t="str">
        <f t="shared" si="26"/>
        <v/>
      </c>
      <c r="AC406" s="244" t="str">
        <f t="shared" si="25"/>
        <v/>
      </c>
      <c r="AD406" t="str">
        <f t="shared" si="27"/>
        <v/>
      </c>
    </row>
    <row r="407" spans="27:30" x14ac:dyDescent="0.3">
      <c r="AA407" t="str">
        <f t="shared" si="24"/>
        <v/>
      </c>
      <c r="AB407" t="str">
        <f t="shared" si="26"/>
        <v/>
      </c>
      <c r="AC407" s="244" t="str">
        <f t="shared" si="25"/>
        <v/>
      </c>
      <c r="AD407" t="str">
        <f t="shared" si="27"/>
        <v/>
      </c>
    </row>
    <row r="408" spans="27:30" x14ac:dyDescent="0.3">
      <c r="AA408" t="str">
        <f t="shared" si="24"/>
        <v/>
      </c>
      <c r="AB408" t="str">
        <f t="shared" si="26"/>
        <v/>
      </c>
      <c r="AC408" s="244" t="str">
        <f t="shared" si="25"/>
        <v/>
      </c>
      <c r="AD408" t="str">
        <f t="shared" si="27"/>
        <v/>
      </c>
    </row>
    <row r="409" spans="27:30" x14ac:dyDescent="0.3">
      <c r="AA409" t="str">
        <f t="shared" si="24"/>
        <v/>
      </c>
      <c r="AB409" t="str">
        <f t="shared" si="26"/>
        <v/>
      </c>
      <c r="AC409" s="244" t="str">
        <f t="shared" si="25"/>
        <v/>
      </c>
      <c r="AD409" t="str">
        <f t="shared" si="27"/>
        <v/>
      </c>
    </row>
    <row r="410" spans="27:30" x14ac:dyDescent="0.3">
      <c r="AA410" t="str">
        <f t="shared" si="24"/>
        <v/>
      </c>
      <c r="AB410" t="str">
        <f t="shared" si="26"/>
        <v/>
      </c>
      <c r="AC410" s="244" t="str">
        <f t="shared" si="25"/>
        <v/>
      </c>
      <c r="AD410" t="str">
        <f t="shared" si="27"/>
        <v/>
      </c>
    </row>
    <row r="411" spans="27:30" x14ac:dyDescent="0.3">
      <c r="AA411" t="str">
        <f t="shared" si="24"/>
        <v/>
      </c>
      <c r="AB411" t="str">
        <f t="shared" si="26"/>
        <v/>
      </c>
      <c r="AC411" s="244" t="str">
        <f t="shared" si="25"/>
        <v/>
      </c>
      <c r="AD411" t="str">
        <f t="shared" si="27"/>
        <v/>
      </c>
    </row>
    <row r="412" spans="27:30" x14ac:dyDescent="0.3">
      <c r="AA412" t="str">
        <f t="shared" si="24"/>
        <v/>
      </c>
      <c r="AB412" t="str">
        <f t="shared" si="26"/>
        <v/>
      </c>
      <c r="AC412" s="244" t="str">
        <f t="shared" si="25"/>
        <v/>
      </c>
      <c r="AD412" t="str">
        <f t="shared" si="27"/>
        <v/>
      </c>
    </row>
    <row r="413" spans="27:30" x14ac:dyDescent="0.3">
      <c r="AA413" t="str">
        <f t="shared" si="24"/>
        <v/>
      </c>
      <c r="AB413" t="str">
        <f t="shared" si="26"/>
        <v/>
      </c>
      <c r="AC413" s="244" t="str">
        <f t="shared" si="25"/>
        <v/>
      </c>
      <c r="AD413" t="str">
        <f t="shared" si="27"/>
        <v/>
      </c>
    </row>
    <row r="414" spans="27:30" x14ac:dyDescent="0.3">
      <c r="AA414" t="str">
        <f t="shared" si="24"/>
        <v/>
      </c>
      <c r="AB414" t="str">
        <f t="shared" si="26"/>
        <v/>
      </c>
      <c r="AC414" s="244" t="str">
        <f t="shared" si="25"/>
        <v/>
      </c>
      <c r="AD414" t="str">
        <f t="shared" si="27"/>
        <v/>
      </c>
    </row>
    <row r="415" spans="27:30" x14ac:dyDescent="0.3">
      <c r="AA415" t="str">
        <f t="shared" si="24"/>
        <v/>
      </c>
      <c r="AB415" t="str">
        <f t="shared" si="26"/>
        <v/>
      </c>
      <c r="AC415" s="244" t="str">
        <f t="shared" si="25"/>
        <v/>
      </c>
      <c r="AD415" t="str">
        <f t="shared" si="27"/>
        <v/>
      </c>
    </row>
    <row r="416" spans="27:30" x14ac:dyDescent="0.3">
      <c r="AA416" t="str">
        <f t="shared" si="24"/>
        <v/>
      </c>
      <c r="AB416" t="str">
        <f t="shared" si="26"/>
        <v/>
      </c>
      <c r="AC416" s="244" t="str">
        <f t="shared" si="25"/>
        <v/>
      </c>
      <c r="AD416" t="str">
        <f t="shared" si="27"/>
        <v/>
      </c>
    </row>
    <row r="417" spans="27:30" x14ac:dyDescent="0.3">
      <c r="AA417" t="str">
        <f t="shared" si="24"/>
        <v/>
      </c>
      <c r="AB417" t="str">
        <f t="shared" si="26"/>
        <v/>
      </c>
      <c r="AC417" s="244" t="str">
        <f t="shared" si="25"/>
        <v/>
      </c>
      <c r="AD417" t="str">
        <f t="shared" si="27"/>
        <v/>
      </c>
    </row>
    <row r="418" spans="27:30" x14ac:dyDescent="0.3">
      <c r="AA418" t="str">
        <f t="shared" si="24"/>
        <v/>
      </c>
      <c r="AB418" t="str">
        <f t="shared" si="26"/>
        <v/>
      </c>
      <c r="AC418" s="244" t="str">
        <f t="shared" si="25"/>
        <v/>
      </c>
      <c r="AD418" t="str">
        <f t="shared" si="27"/>
        <v/>
      </c>
    </row>
    <row r="419" spans="27:30" x14ac:dyDescent="0.3">
      <c r="AA419" t="str">
        <f t="shared" si="24"/>
        <v/>
      </c>
      <c r="AB419" t="str">
        <f t="shared" si="26"/>
        <v/>
      </c>
      <c r="AC419" s="244" t="str">
        <f t="shared" si="25"/>
        <v/>
      </c>
      <c r="AD419" t="str">
        <f t="shared" si="27"/>
        <v/>
      </c>
    </row>
    <row r="420" spans="27:30" x14ac:dyDescent="0.3">
      <c r="AA420" t="str">
        <f t="shared" si="24"/>
        <v/>
      </c>
      <c r="AB420" t="str">
        <f t="shared" si="26"/>
        <v/>
      </c>
      <c r="AC420" s="244" t="str">
        <f t="shared" si="25"/>
        <v/>
      </c>
      <c r="AD420" t="str">
        <f t="shared" si="27"/>
        <v/>
      </c>
    </row>
    <row r="421" spans="27:30" x14ac:dyDescent="0.3">
      <c r="AA421" t="str">
        <f t="shared" si="24"/>
        <v/>
      </c>
      <c r="AB421" t="str">
        <f t="shared" si="26"/>
        <v/>
      </c>
      <c r="AC421" s="244" t="str">
        <f t="shared" si="25"/>
        <v/>
      </c>
      <c r="AD421" t="str">
        <f t="shared" si="27"/>
        <v/>
      </c>
    </row>
    <row r="422" spans="27:30" x14ac:dyDescent="0.3">
      <c r="AA422" t="str">
        <f t="shared" si="24"/>
        <v/>
      </c>
      <c r="AB422" t="str">
        <f t="shared" si="26"/>
        <v/>
      </c>
      <c r="AC422" s="244" t="str">
        <f t="shared" si="25"/>
        <v/>
      </c>
      <c r="AD422" t="str">
        <f t="shared" si="27"/>
        <v/>
      </c>
    </row>
    <row r="423" spans="27:30" x14ac:dyDescent="0.3">
      <c r="AA423" t="str">
        <f t="shared" si="24"/>
        <v/>
      </c>
      <c r="AB423" t="str">
        <f t="shared" si="26"/>
        <v/>
      </c>
      <c r="AC423" s="244" t="str">
        <f t="shared" si="25"/>
        <v/>
      </c>
      <c r="AD423" t="str">
        <f t="shared" si="27"/>
        <v/>
      </c>
    </row>
    <row r="424" spans="27:30" x14ac:dyDescent="0.3">
      <c r="AA424" t="str">
        <f t="shared" si="24"/>
        <v/>
      </c>
      <c r="AB424" t="str">
        <f t="shared" si="26"/>
        <v/>
      </c>
      <c r="AC424" s="244" t="str">
        <f t="shared" si="25"/>
        <v/>
      </c>
      <c r="AD424" t="str">
        <f t="shared" si="27"/>
        <v/>
      </c>
    </row>
    <row r="425" spans="27:30" x14ac:dyDescent="0.3">
      <c r="AA425" t="str">
        <f t="shared" si="24"/>
        <v/>
      </c>
      <c r="AB425" t="str">
        <f t="shared" si="26"/>
        <v/>
      </c>
      <c r="AC425" s="244" t="str">
        <f t="shared" si="25"/>
        <v/>
      </c>
      <c r="AD425" t="str">
        <f t="shared" si="27"/>
        <v/>
      </c>
    </row>
    <row r="426" spans="27:30" x14ac:dyDescent="0.3">
      <c r="AA426" t="str">
        <f t="shared" si="24"/>
        <v/>
      </c>
      <c r="AB426" t="str">
        <f t="shared" si="26"/>
        <v/>
      </c>
      <c r="AC426" s="244" t="str">
        <f t="shared" si="25"/>
        <v/>
      </c>
      <c r="AD426" t="str">
        <f t="shared" si="27"/>
        <v/>
      </c>
    </row>
    <row r="427" spans="27:30" x14ac:dyDescent="0.3">
      <c r="AA427" t="str">
        <f t="shared" si="24"/>
        <v/>
      </c>
      <c r="AB427" t="str">
        <f t="shared" si="26"/>
        <v/>
      </c>
      <c r="AC427" s="244" t="str">
        <f t="shared" si="25"/>
        <v/>
      </c>
      <c r="AD427" t="str">
        <f t="shared" si="27"/>
        <v/>
      </c>
    </row>
    <row r="428" spans="27:30" x14ac:dyDescent="0.3">
      <c r="AA428" t="str">
        <f t="shared" si="24"/>
        <v/>
      </c>
      <c r="AB428" t="str">
        <f t="shared" si="26"/>
        <v/>
      </c>
      <c r="AC428" s="244" t="str">
        <f t="shared" si="25"/>
        <v/>
      </c>
      <c r="AD428" t="str">
        <f t="shared" si="27"/>
        <v/>
      </c>
    </row>
    <row r="429" spans="27:30" x14ac:dyDescent="0.3">
      <c r="AA429" t="str">
        <f t="shared" si="24"/>
        <v/>
      </c>
      <c r="AB429" t="str">
        <f t="shared" si="26"/>
        <v/>
      </c>
      <c r="AC429" s="244" t="str">
        <f t="shared" si="25"/>
        <v/>
      </c>
      <c r="AD429" t="str">
        <f t="shared" si="27"/>
        <v/>
      </c>
    </row>
    <row r="430" spans="27:30" x14ac:dyDescent="0.3">
      <c r="AA430" t="str">
        <f t="shared" si="24"/>
        <v/>
      </c>
      <c r="AB430" t="str">
        <f t="shared" si="26"/>
        <v/>
      </c>
      <c r="AC430" s="244" t="str">
        <f t="shared" si="25"/>
        <v/>
      </c>
      <c r="AD430" t="str">
        <f t="shared" si="27"/>
        <v/>
      </c>
    </row>
    <row r="431" spans="27:30" x14ac:dyDescent="0.3">
      <c r="AA431" t="str">
        <f t="shared" si="24"/>
        <v/>
      </c>
      <c r="AB431" t="str">
        <f t="shared" si="26"/>
        <v/>
      </c>
      <c r="AC431" s="244" t="str">
        <f t="shared" si="25"/>
        <v/>
      </c>
      <c r="AD431" t="str">
        <f t="shared" si="27"/>
        <v/>
      </c>
    </row>
    <row r="432" spans="27:30" x14ac:dyDescent="0.3">
      <c r="AA432" t="str">
        <f t="shared" si="24"/>
        <v/>
      </c>
      <c r="AB432" t="str">
        <f t="shared" si="26"/>
        <v/>
      </c>
      <c r="AC432" s="244" t="str">
        <f t="shared" si="25"/>
        <v/>
      </c>
      <c r="AD432" t="str">
        <f t="shared" si="27"/>
        <v/>
      </c>
    </row>
    <row r="433" spans="27:30" x14ac:dyDescent="0.3">
      <c r="AA433" t="str">
        <f t="shared" si="24"/>
        <v/>
      </c>
      <c r="AB433" t="str">
        <f t="shared" si="26"/>
        <v/>
      </c>
      <c r="AC433" s="244" t="str">
        <f t="shared" si="25"/>
        <v/>
      </c>
      <c r="AD433" t="str">
        <f t="shared" si="27"/>
        <v/>
      </c>
    </row>
    <row r="434" spans="27:30" x14ac:dyDescent="0.3">
      <c r="AA434" t="str">
        <f t="shared" si="24"/>
        <v/>
      </c>
      <c r="AB434" t="str">
        <f t="shared" si="26"/>
        <v/>
      </c>
      <c r="AC434" s="244" t="str">
        <f t="shared" si="25"/>
        <v/>
      </c>
      <c r="AD434" t="str">
        <f t="shared" si="27"/>
        <v/>
      </c>
    </row>
    <row r="435" spans="27:30" x14ac:dyDescent="0.3">
      <c r="AA435" t="str">
        <f t="shared" si="24"/>
        <v/>
      </c>
      <c r="AB435" t="str">
        <f t="shared" si="26"/>
        <v/>
      </c>
      <c r="AC435" s="244" t="str">
        <f t="shared" si="25"/>
        <v/>
      </c>
      <c r="AD435" t="str">
        <f t="shared" si="27"/>
        <v/>
      </c>
    </row>
    <row r="436" spans="27:30" x14ac:dyDescent="0.3">
      <c r="AA436" t="str">
        <f t="shared" si="24"/>
        <v/>
      </c>
      <c r="AB436" t="str">
        <f t="shared" si="26"/>
        <v/>
      </c>
      <c r="AC436" s="244" t="str">
        <f t="shared" si="25"/>
        <v/>
      </c>
      <c r="AD436" t="str">
        <f t="shared" si="27"/>
        <v/>
      </c>
    </row>
    <row r="437" spans="27:30" x14ac:dyDescent="0.3">
      <c r="AA437" t="str">
        <f t="shared" si="24"/>
        <v/>
      </c>
      <c r="AB437" t="str">
        <f t="shared" si="26"/>
        <v/>
      </c>
      <c r="AC437" s="244" t="str">
        <f t="shared" si="25"/>
        <v/>
      </c>
      <c r="AD437" t="str">
        <f t="shared" si="27"/>
        <v/>
      </c>
    </row>
    <row r="438" spans="27:30" x14ac:dyDescent="0.3">
      <c r="AA438" t="str">
        <f t="shared" si="24"/>
        <v/>
      </c>
      <c r="AB438" t="str">
        <f t="shared" si="26"/>
        <v/>
      </c>
      <c r="AC438" s="244" t="str">
        <f t="shared" si="25"/>
        <v/>
      </c>
      <c r="AD438" t="str">
        <f t="shared" si="27"/>
        <v/>
      </c>
    </row>
    <row r="439" spans="27:30" x14ac:dyDescent="0.3">
      <c r="AA439" t="str">
        <f t="shared" si="24"/>
        <v/>
      </c>
      <c r="AB439" t="str">
        <f t="shared" si="26"/>
        <v/>
      </c>
      <c r="AC439" s="244" t="str">
        <f t="shared" si="25"/>
        <v/>
      </c>
      <c r="AD439" t="str">
        <f t="shared" si="27"/>
        <v/>
      </c>
    </row>
    <row r="440" spans="27:30" x14ac:dyDescent="0.3">
      <c r="AA440" t="str">
        <f t="shared" si="24"/>
        <v/>
      </c>
      <c r="AB440" t="str">
        <f t="shared" si="26"/>
        <v/>
      </c>
      <c r="AC440" s="244" t="str">
        <f t="shared" si="25"/>
        <v/>
      </c>
      <c r="AD440" t="str">
        <f t="shared" si="27"/>
        <v/>
      </c>
    </row>
    <row r="441" spans="27:30" x14ac:dyDescent="0.3">
      <c r="AA441" t="str">
        <f t="shared" si="24"/>
        <v/>
      </c>
      <c r="AB441" t="str">
        <f t="shared" si="26"/>
        <v/>
      </c>
      <c r="AC441" s="244" t="str">
        <f t="shared" si="25"/>
        <v/>
      </c>
      <c r="AD441" t="str">
        <f t="shared" si="27"/>
        <v/>
      </c>
    </row>
    <row r="442" spans="27:30" x14ac:dyDescent="0.3">
      <c r="AA442" t="str">
        <f t="shared" si="24"/>
        <v/>
      </c>
      <c r="AB442" t="str">
        <f t="shared" si="26"/>
        <v/>
      </c>
      <c r="AC442" s="244" t="str">
        <f t="shared" si="25"/>
        <v/>
      </c>
      <c r="AD442" t="str">
        <f t="shared" si="27"/>
        <v/>
      </c>
    </row>
    <row r="443" spans="27:30" x14ac:dyDescent="0.3">
      <c r="AA443" t="str">
        <f t="shared" si="24"/>
        <v/>
      </c>
      <c r="AB443" t="str">
        <f t="shared" si="26"/>
        <v/>
      </c>
      <c r="AC443" s="244" t="str">
        <f t="shared" si="25"/>
        <v/>
      </c>
      <c r="AD443" t="str">
        <f t="shared" si="27"/>
        <v/>
      </c>
    </row>
    <row r="444" spans="27:30" x14ac:dyDescent="0.3">
      <c r="AA444" t="str">
        <f t="shared" si="24"/>
        <v/>
      </c>
      <c r="AB444" t="str">
        <f t="shared" si="26"/>
        <v/>
      </c>
      <c r="AC444" s="244" t="str">
        <f t="shared" si="25"/>
        <v/>
      </c>
      <c r="AD444" t="str">
        <f t="shared" si="27"/>
        <v/>
      </c>
    </row>
    <row r="445" spans="27:30" x14ac:dyDescent="0.3">
      <c r="AA445" t="str">
        <f t="shared" si="24"/>
        <v/>
      </c>
      <c r="AB445" t="str">
        <f t="shared" si="26"/>
        <v/>
      </c>
      <c r="AC445" s="244" t="str">
        <f t="shared" si="25"/>
        <v/>
      </c>
      <c r="AD445" t="str">
        <f t="shared" si="27"/>
        <v/>
      </c>
    </row>
    <row r="446" spans="27:30" x14ac:dyDescent="0.3">
      <c r="AA446" t="str">
        <f t="shared" si="24"/>
        <v/>
      </c>
      <c r="AB446" t="str">
        <f t="shared" si="26"/>
        <v/>
      </c>
      <c r="AC446" s="244" t="str">
        <f t="shared" si="25"/>
        <v/>
      </c>
      <c r="AD446" t="str">
        <f t="shared" si="27"/>
        <v/>
      </c>
    </row>
    <row r="447" spans="27:30" x14ac:dyDescent="0.3">
      <c r="AA447" t="str">
        <f t="shared" si="24"/>
        <v/>
      </c>
      <c r="AB447" t="str">
        <f t="shared" si="26"/>
        <v/>
      </c>
      <c r="AC447" s="244" t="str">
        <f t="shared" si="25"/>
        <v/>
      </c>
      <c r="AD447" t="str">
        <f t="shared" si="27"/>
        <v/>
      </c>
    </row>
    <row r="448" spans="27:30" x14ac:dyDescent="0.3">
      <c r="AA448" t="str">
        <f t="shared" si="24"/>
        <v/>
      </c>
      <c r="AB448" t="str">
        <f t="shared" si="26"/>
        <v/>
      </c>
      <c r="AC448" s="244" t="str">
        <f t="shared" si="25"/>
        <v/>
      </c>
      <c r="AD448" t="str">
        <f t="shared" si="27"/>
        <v/>
      </c>
    </row>
    <row r="449" spans="27:30" x14ac:dyDescent="0.3">
      <c r="AA449" t="str">
        <f t="shared" si="24"/>
        <v/>
      </c>
      <c r="AB449" t="str">
        <f t="shared" si="26"/>
        <v/>
      </c>
      <c r="AC449" s="244" t="str">
        <f t="shared" si="25"/>
        <v/>
      </c>
      <c r="AD449" t="str">
        <f t="shared" si="27"/>
        <v/>
      </c>
    </row>
    <row r="450" spans="27:30" x14ac:dyDescent="0.3">
      <c r="AA450" t="str">
        <f t="shared" si="24"/>
        <v/>
      </c>
      <c r="AB450" t="str">
        <f t="shared" si="26"/>
        <v/>
      </c>
      <c r="AC450" s="244" t="str">
        <f t="shared" si="25"/>
        <v/>
      </c>
      <c r="AD450" t="str">
        <f t="shared" si="27"/>
        <v/>
      </c>
    </row>
    <row r="451" spans="27:30" x14ac:dyDescent="0.3">
      <c r="AA451" t="str">
        <f t="shared" si="24"/>
        <v/>
      </c>
      <c r="AB451" t="str">
        <f t="shared" si="26"/>
        <v/>
      </c>
      <c r="AC451" s="244" t="str">
        <f t="shared" si="25"/>
        <v/>
      </c>
      <c r="AD451" t="str">
        <f t="shared" si="27"/>
        <v/>
      </c>
    </row>
    <row r="452" spans="27:30" x14ac:dyDescent="0.3">
      <c r="AA452" t="str">
        <f t="shared" ref="AA452:AA515" si="28">TRIM(D452)</f>
        <v/>
      </c>
      <c r="AB452" t="str">
        <f t="shared" si="26"/>
        <v/>
      </c>
      <c r="AC452" s="244" t="str">
        <f t="shared" ref="AC452:AC515" si="29">IFERROR(G452/E452,"")</f>
        <v/>
      </c>
      <c r="AD452" t="str">
        <f t="shared" si="27"/>
        <v/>
      </c>
    </row>
    <row r="453" spans="27:30" x14ac:dyDescent="0.3">
      <c r="AA453" t="str">
        <f t="shared" si="28"/>
        <v/>
      </c>
      <c r="AB453" t="str">
        <f t="shared" ref="AB453:AB516" si="30">TRIM(C453)</f>
        <v/>
      </c>
      <c r="AC453" s="244" t="str">
        <f t="shared" si="29"/>
        <v/>
      </c>
      <c r="AD453" t="str">
        <f t="shared" ref="AD453:AD516" si="31">AA453</f>
        <v/>
      </c>
    </row>
    <row r="454" spans="27:30" x14ac:dyDescent="0.3">
      <c r="AA454" t="str">
        <f t="shared" si="28"/>
        <v/>
      </c>
      <c r="AB454" t="str">
        <f t="shared" si="30"/>
        <v/>
      </c>
      <c r="AC454" s="244" t="str">
        <f t="shared" si="29"/>
        <v/>
      </c>
      <c r="AD454" t="str">
        <f t="shared" si="31"/>
        <v/>
      </c>
    </row>
    <row r="455" spans="27:30" x14ac:dyDescent="0.3">
      <c r="AA455" t="str">
        <f t="shared" si="28"/>
        <v/>
      </c>
      <c r="AB455" t="str">
        <f t="shared" si="30"/>
        <v/>
      </c>
      <c r="AC455" s="244" t="str">
        <f t="shared" si="29"/>
        <v/>
      </c>
      <c r="AD455" t="str">
        <f t="shared" si="31"/>
        <v/>
      </c>
    </row>
    <row r="456" spans="27:30" x14ac:dyDescent="0.3">
      <c r="AA456" t="str">
        <f t="shared" si="28"/>
        <v/>
      </c>
      <c r="AB456" t="str">
        <f t="shared" si="30"/>
        <v/>
      </c>
      <c r="AC456" s="244" t="str">
        <f t="shared" si="29"/>
        <v/>
      </c>
      <c r="AD456" t="str">
        <f t="shared" si="31"/>
        <v/>
      </c>
    </row>
    <row r="457" spans="27:30" x14ac:dyDescent="0.3">
      <c r="AA457" t="str">
        <f t="shared" si="28"/>
        <v/>
      </c>
      <c r="AB457" t="str">
        <f t="shared" si="30"/>
        <v/>
      </c>
      <c r="AC457" s="244" t="str">
        <f t="shared" si="29"/>
        <v/>
      </c>
      <c r="AD457" t="str">
        <f t="shared" si="31"/>
        <v/>
      </c>
    </row>
    <row r="458" spans="27:30" x14ac:dyDescent="0.3">
      <c r="AA458" t="str">
        <f t="shared" si="28"/>
        <v/>
      </c>
      <c r="AB458" t="str">
        <f t="shared" si="30"/>
        <v/>
      </c>
      <c r="AC458" s="244" t="str">
        <f t="shared" si="29"/>
        <v/>
      </c>
      <c r="AD458" t="str">
        <f t="shared" si="31"/>
        <v/>
      </c>
    </row>
    <row r="459" spans="27:30" x14ac:dyDescent="0.3">
      <c r="AA459" t="str">
        <f t="shared" si="28"/>
        <v/>
      </c>
      <c r="AB459" t="str">
        <f t="shared" si="30"/>
        <v/>
      </c>
      <c r="AC459" s="244" t="str">
        <f t="shared" si="29"/>
        <v/>
      </c>
      <c r="AD459" t="str">
        <f t="shared" si="31"/>
        <v/>
      </c>
    </row>
    <row r="460" spans="27:30" x14ac:dyDescent="0.3">
      <c r="AA460" t="str">
        <f t="shared" si="28"/>
        <v/>
      </c>
      <c r="AB460" t="str">
        <f t="shared" si="30"/>
        <v/>
      </c>
      <c r="AC460" s="244" t="str">
        <f t="shared" si="29"/>
        <v/>
      </c>
      <c r="AD460" t="str">
        <f t="shared" si="31"/>
        <v/>
      </c>
    </row>
    <row r="461" spans="27:30" x14ac:dyDescent="0.3">
      <c r="AA461" t="str">
        <f t="shared" si="28"/>
        <v/>
      </c>
      <c r="AB461" t="str">
        <f t="shared" si="30"/>
        <v/>
      </c>
      <c r="AC461" s="244" t="str">
        <f t="shared" si="29"/>
        <v/>
      </c>
      <c r="AD461" t="str">
        <f t="shared" si="31"/>
        <v/>
      </c>
    </row>
    <row r="462" spans="27:30" x14ac:dyDescent="0.3">
      <c r="AA462" t="str">
        <f t="shared" si="28"/>
        <v/>
      </c>
      <c r="AB462" t="str">
        <f t="shared" si="30"/>
        <v/>
      </c>
      <c r="AC462" s="244" t="str">
        <f t="shared" si="29"/>
        <v/>
      </c>
      <c r="AD462" t="str">
        <f t="shared" si="31"/>
        <v/>
      </c>
    </row>
    <row r="463" spans="27:30" x14ac:dyDescent="0.3">
      <c r="AA463" t="str">
        <f t="shared" si="28"/>
        <v/>
      </c>
      <c r="AB463" t="str">
        <f t="shared" si="30"/>
        <v/>
      </c>
      <c r="AC463" s="244" t="str">
        <f t="shared" si="29"/>
        <v/>
      </c>
      <c r="AD463" t="str">
        <f t="shared" si="31"/>
        <v/>
      </c>
    </row>
    <row r="464" spans="27:30" x14ac:dyDescent="0.3">
      <c r="AA464" t="str">
        <f t="shared" si="28"/>
        <v/>
      </c>
      <c r="AB464" t="str">
        <f t="shared" si="30"/>
        <v/>
      </c>
      <c r="AC464" s="244" t="str">
        <f t="shared" si="29"/>
        <v/>
      </c>
      <c r="AD464" t="str">
        <f t="shared" si="31"/>
        <v/>
      </c>
    </row>
    <row r="465" spans="27:30" x14ac:dyDescent="0.3">
      <c r="AA465" t="str">
        <f t="shared" si="28"/>
        <v/>
      </c>
      <c r="AB465" t="str">
        <f t="shared" si="30"/>
        <v/>
      </c>
      <c r="AC465" s="244" t="str">
        <f t="shared" si="29"/>
        <v/>
      </c>
      <c r="AD465" t="str">
        <f t="shared" si="31"/>
        <v/>
      </c>
    </row>
    <row r="466" spans="27:30" x14ac:dyDescent="0.3">
      <c r="AA466" t="str">
        <f t="shared" si="28"/>
        <v/>
      </c>
      <c r="AB466" t="str">
        <f t="shared" si="30"/>
        <v/>
      </c>
      <c r="AC466" s="244" t="str">
        <f t="shared" si="29"/>
        <v/>
      </c>
      <c r="AD466" t="str">
        <f t="shared" si="31"/>
        <v/>
      </c>
    </row>
    <row r="467" spans="27:30" x14ac:dyDescent="0.3">
      <c r="AA467" t="str">
        <f t="shared" si="28"/>
        <v/>
      </c>
      <c r="AB467" t="str">
        <f t="shared" si="30"/>
        <v/>
      </c>
      <c r="AC467" s="244" t="str">
        <f t="shared" si="29"/>
        <v/>
      </c>
      <c r="AD467" t="str">
        <f t="shared" si="31"/>
        <v/>
      </c>
    </row>
    <row r="468" spans="27:30" x14ac:dyDescent="0.3">
      <c r="AA468" t="str">
        <f t="shared" si="28"/>
        <v/>
      </c>
      <c r="AB468" t="str">
        <f t="shared" si="30"/>
        <v/>
      </c>
      <c r="AC468" s="244" t="str">
        <f t="shared" si="29"/>
        <v/>
      </c>
      <c r="AD468" t="str">
        <f t="shared" si="31"/>
        <v/>
      </c>
    </row>
    <row r="469" spans="27:30" x14ac:dyDescent="0.3">
      <c r="AA469" t="str">
        <f t="shared" si="28"/>
        <v/>
      </c>
      <c r="AB469" t="str">
        <f t="shared" si="30"/>
        <v/>
      </c>
      <c r="AC469" s="244" t="str">
        <f t="shared" si="29"/>
        <v/>
      </c>
      <c r="AD469" t="str">
        <f t="shared" si="31"/>
        <v/>
      </c>
    </row>
    <row r="470" spans="27:30" x14ac:dyDescent="0.3">
      <c r="AA470" t="str">
        <f t="shared" si="28"/>
        <v/>
      </c>
      <c r="AB470" t="str">
        <f t="shared" si="30"/>
        <v/>
      </c>
      <c r="AC470" s="244" t="str">
        <f t="shared" si="29"/>
        <v/>
      </c>
      <c r="AD470" t="str">
        <f t="shared" si="31"/>
        <v/>
      </c>
    </row>
    <row r="471" spans="27:30" x14ac:dyDescent="0.3">
      <c r="AA471" t="str">
        <f t="shared" si="28"/>
        <v/>
      </c>
      <c r="AB471" t="str">
        <f t="shared" si="30"/>
        <v/>
      </c>
      <c r="AC471" s="244" t="str">
        <f t="shared" si="29"/>
        <v/>
      </c>
      <c r="AD471" t="str">
        <f t="shared" si="31"/>
        <v/>
      </c>
    </row>
    <row r="472" spans="27:30" x14ac:dyDescent="0.3">
      <c r="AA472" t="str">
        <f t="shared" si="28"/>
        <v/>
      </c>
      <c r="AB472" t="str">
        <f t="shared" si="30"/>
        <v/>
      </c>
      <c r="AC472" s="244" t="str">
        <f t="shared" si="29"/>
        <v/>
      </c>
      <c r="AD472" t="str">
        <f t="shared" si="31"/>
        <v/>
      </c>
    </row>
    <row r="473" spans="27:30" x14ac:dyDescent="0.3">
      <c r="AA473" t="str">
        <f t="shared" si="28"/>
        <v/>
      </c>
      <c r="AB473" t="str">
        <f t="shared" si="30"/>
        <v/>
      </c>
      <c r="AC473" s="244" t="str">
        <f t="shared" si="29"/>
        <v/>
      </c>
      <c r="AD473" t="str">
        <f t="shared" si="31"/>
        <v/>
      </c>
    </row>
    <row r="474" spans="27:30" x14ac:dyDescent="0.3">
      <c r="AA474" t="str">
        <f t="shared" si="28"/>
        <v/>
      </c>
      <c r="AB474" t="str">
        <f t="shared" si="30"/>
        <v/>
      </c>
      <c r="AC474" s="244" t="str">
        <f t="shared" si="29"/>
        <v/>
      </c>
      <c r="AD474" t="str">
        <f t="shared" si="31"/>
        <v/>
      </c>
    </row>
    <row r="475" spans="27:30" x14ac:dyDescent="0.3">
      <c r="AA475" t="str">
        <f t="shared" si="28"/>
        <v/>
      </c>
      <c r="AB475" t="str">
        <f t="shared" si="30"/>
        <v/>
      </c>
      <c r="AC475" s="244" t="str">
        <f t="shared" si="29"/>
        <v/>
      </c>
      <c r="AD475" t="str">
        <f t="shared" si="31"/>
        <v/>
      </c>
    </row>
    <row r="476" spans="27:30" x14ac:dyDescent="0.3">
      <c r="AA476" t="str">
        <f t="shared" si="28"/>
        <v/>
      </c>
      <c r="AB476" t="str">
        <f t="shared" si="30"/>
        <v/>
      </c>
      <c r="AC476" s="244" t="str">
        <f t="shared" si="29"/>
        <v/>
      </c>
      <c r="AD476" t="str">
        <f t="shared" si="31"/>
        <v/>
      </c>
    </row>
    <row r="477" spans="27:30" x14ac:dyDescent="0.3">
      <c r="AA477" t="str">
        <f t="shared" si="28"/>
        <v/>
      </c>
      <c r="AB477" t="str">
        <f t="shared" si="30"/>
        <v/>
      </c>
      <c r="AC477" s="244" t="str">
        <f t="shared" si="29"/>
        <v/>
      </c>
      <c r="AD477" t="str">
        <f t="shared" si="31"/>
        <v/>
      </c>
    </row>
    <row r="478" spans="27:30" x14ac:dyDescent="0.3">
      <c r="AA478" t="str">
        <f t="shared" si="28"/>
        <v/>
      </c>
      <c r="AB478" t="str">
        <f t="shared" si="30"/>
        <v/>
      </c>
      <c r="AC478" s="244" t="str">
        <f t="shared" si="29"/>
        <v/>
      </c>
      <c r="AD478" t="str">
        <f t="shared" si="31"/>
        <v/>
      </c>
    </row>
    <row r="479" spans="27:30" x14ac:dyDescent="0.3">
      <c r="AA479" t="str">
        <f t="shared" si="28"/>
        <v/>
      </c>
      <c r="AB479" t="str">
        <f t="shared" si="30"/>
        <v/>
      </c>
      <c r="AC479" s="244" t="str">
        <f t="shared" si="29"/>
        <v/>
      </c>
      <c r="AD479" t="str">
        <f t="shared" si="31"/>
        <v/>
      </c>
    </row>
    <row r="480" spans="27:30" x14ac:dyDescent="0.3">
      <c r="AA480" t="str">
        <f t="shared" si="28"/>
        <v/>
      </c>
      <c r="AB480" t="str">
        <f t="shared" si="30"/>
        <v/>
      </c>
      <c r="AC480" s="244" t="str">
        <f t="shared" si="29"/>
        <v/>
      </c>
      <c r="AD480" t="str">
        <f t="shared" si="31"/>
        <v/>
      </c>
    </row>
    <row r="481" spans="27:30" x14ac:dyDescent="0.3">
      <c r="AA481" t="str">
        <f t="shared" si="28"/>
        <v/>
      </c>
      <c r="AB481" t="str">
        <f t="shared" si="30"/>
        <v/>
      </c>
      <c r="AC481" s="244" t="str">
        <f t="shared" si="29"/>
        <v/>
      </c>
      <c r="AD481" t="str">
        <f t="shared" si="31"/>
        <v/>
      </c>
    </row>
    <row r="482" spans="27:30" x14ac:dyDescent="0.3">
      <c r="AA482" t="str">
        <f t="shared" si="28"/>
        <v/>
      </c>
      <c r="AB482" t="str">
        <f t="shared" si="30"/>
        <v/>
      </c>
      <c r="AC482" s="244" t="str">
        <f t="shared" si="29"/>
        <v/>
      </c>
      <c r="AD482" t="str">
        <f t="shared" si="31"/>
        <v/>
      </c>
    </row>
    <row r="483" spans="27:30" x14ac:dyDescent="0.3">
      <c r="AA483" t="str">
        <f t="shared" si="28"/>
        <v/>
      </c>
      <c r="AB483" t="str">
        <f t="shared" si="30"/>
        <v/>
      </c>
      <c r="AC483" s="244" t="str">
        <f t="shared" si="29"/>
        <v/>
      </c>
      <c r="AD483" t="str">
        <f t="shared" si="31"/>
        <v/>
      </c>
    </row>
    <row r="484" spans="27:30" x14ac:dyDescent="0.3">
      <c r="AA484" t="str">
        <f t="shared" si="28"/>
        <v/>
      </c>
      <c r="AB484" t="str">
        <f t="shared" si="30"/>
        <v/>
      </c>
      <c r="AC484" s="244" t="str">
        <f t="shared" si="29"/>
        <v/>
      </c>
      <c r="AD484" t="str">
        <f t="shared" si="31"/>
        <v/>
      </c>
    </row>
    <row r="485" spans="27:30" x14ac:dyDescent="0.3">
      <c r="AA485" t="str">
        <f t="shared" si="28"/>
        <v/>
      </c>
      <c r="AB485" t="str">
        <f t="shared" si="30"/>
        <v/>
      </c>
      <c r="AC485" s="244" t="str">
        <f t="shared" si="29"/>
        <v/>
      </c>
      <c r="AD485" t="str">
        <f t="shared" si="31"/>
        <v/>
      </c>
    </row>
    <row r="486" spans="27:30" x14ac:dyDescent="0.3">
      <c r="AA486" t="str">
        <f t="shared" si="28"/>
        <v/>
      </c>
      <c r="AB486" t="str">
        <f t="shared" si="30"/>
        <v/>
      </c>
      <c r="AC486" s="244" t="str">
        <f t="shared" si="29"/>
        <v/>
      </c>
      <c r="AD486" t="str">
        <f t="shared" si="31"/>
        <v/>
      </c>
    </row>
    <row r="487" spans="27:30" x14ac:dyDescent="0.3">
      <c r="AA487" t="str">
        <f t="shared" si="28"/>
        <v/>
      </c>
      <c r="AB487" t="str">
        <f t="shared" si="30"/>
        <v/>
      </c>
      <c r="AC487" s="244" t="str">
        <f t="shared" si="29"/>
        <v/>
      </c>
      <c r="AD487" t="str">
        <f t="shared" si="31"/>
        <v/>
      </c>
    </row>
    <row r="488" spans="27:30" x14ac:dyDescent="0.3">
      <c r="AA488" t="str">
        <f t="shared" si="28"/>
        <v/>
      </c>
      <c r="AB488" t="str">
        <f t="shared" si="30"/>
        <v/>
      </c>
      <c r="AC488" s="244" t="str">
        <f t="shared" si="29"/>
        <v/>
      </c>
      <c r="AD488" t="str">
        <f t="shared" si="31"/>
        <v/>
      </c>
    </row>
    <row r="489" spans="27:30" x14ac:dyDescent="0.3">
      <c r="AA489" t="str">
        <f t="shared" si="28"/>
        <v/>
      </c>
      <c r="AB489" t="str">
        <f t="shared" si="30"/>
        <v/>
      </c>
      <c r="AC489" s="244" t="str">
        <f t="shared" si="29"/>
        <v/>
      </c>
      <c r="AD489" t="str">
        <f t="shared" si="31"/>
        <v/>
      </c>
    </row>
    <row r="490" spans="27:30" x14ac:dyDescent="0.3">
      <c r="AA490" t="str">
        <f t="shared" si="28"/>
        <v/>
      </c>
      <c r="AB490" t="str">
        <f t="shared" si="30"/>
        <v/>
      </c>
      <c r="AC490" s="244" t="str">
        <f t="shared" si="29"/>
        <v/>
      </c>
      <c r="AD490" t="str">
        <f t="shared" si="31"/>
        <v/>
      </c>
    </row>
    <row r="491" spans="27:30" x14ac:dyDescent="0.3">
      <c r="AA491" t="str">
        <f t="shared" si="28"/>
        <v/>
      </c>
      <c r="AB491" t="str">
        <f t="shared" si="30"/>
        <v/>
      </c>
      <c r="AC491" s="244" t="str">
        <f t="shared" si="29"/>
        <v/>
      </c>
      <c r="AD491" t="str">
        <f t="shared" si="31"/>
        <v/>
      </c>
    </row>
    <row r="492" spans="27:30" x14ac:dyDescent="0.3">
      <c r="AA492" t="str">
        <f t="shared" si="28"/>
        <v/>
      </c>
      <c r="AB492" t="str">
        <f t="shared" si="30"/>
        <v/>
      </c>
      <c r="AC492" s="244" t="str">
        <f t="shared" si="29"/>
        <v/>
      </c>
      <c r="AD492" t="str">
        <f t="shared" si="31"/>
        <v/>
      </c>
    </row>
    <row r="493" spans="27:30" x14ac:dyDescent="0.3">
      <c r="AA493" t="str">
        <f t="shared" si="28"/>
        <v/>
      </c>
      <c r="AB493" t="str">
        <f t="shared" si="30"/>
        <v/>
      </c>
      <c r="AC493" s="244" t="str">
        <f t="shared" si="29"/>
        <v/>
      </c>
      <c r="AD493" t="str">
        <f t="shared" si="31"/>
        <v/>
      </c>
    </row>
    <row r="494" spans="27:30" x14ac:dyDescent="0.3">
      <c r="AA494" t="str">
        <f t="shared" si="28"/>
        <v/>
      </c>
      <c r="AB494" t="str">
        <f t="shared" si="30"/>
        <v/>
      </c>
      <c r="AC494" s="244" t="str">
        <f t="shared" si="29"/>
        <v/>
      </c>
      <c r="AD494" t="str">
        <f t="shared" si="31"/>
        <v/>
      </c>
    </row>
    <row r="495" spans="27:30" x14ac:dyDescent="0.3">
      <c r="AA495" t="str">
        <f t="shared" si="28"/>
        <v/>
      </c>
      <c r="AB495" t="str">
        <f t="shared" si="30"/>
        <v/>
      </c>
      <c r="AC495" s="244" t="str">
        <f t="shared" si="29"/>
        <v/>
      </c>
      <c r="AD495" t="str">
        <f t="shared" si="31"/>
        <v/>
      </c>
    </row>
    <row r="496" spans="27:30" x14ac:dyDescent="0.3">
      <c r="AA496" t="str">
        <f t="shared" si="28"/>
        <v/>
      </c>
      <c r="AB496" t="str">
        <f t="shared" si="30"/>
        <v/>
      </c>
      <c r="AC496" s="244" t="str">
        <f t="shared" si="29"/>
        <v/>
      </c>
      <c r="AD496" t="str">
        <f t="shared" si="31"/>
        <v/>
      </c>
    </row>
    <row r="497" spans="27:30" x14ac:dyDescent="0.3">
      <c r="AA497" t="str">
        <f t="shared" si="28"/>
        <v/>
      </c>
      <c r="AB497" t="str">
        <f t="shared" si="30"/>
        <v/>
      </c>
      <c r="AC497" s="244" t="str">
        <f t="shared" si="29"/>
        <v/>
      </c>
      <c r="AD497" t="str">
        <f t="shared" si="31"/>
        <v/>
      </c>
    </row>
    <row r="498" spans="27:30" x14ac:dyDescent="0.3">
      <c r="AA498" t="str">
        <f t="shared" si="28"/>
        <v/>
      </c>
      <c r="AB498" t="str">
        <f t="shared" si="30"/>
        <v/>
      </c>
      <c r="AC498" s="244" t="str">
        <f t="shared" si="29"/>
        <v/>
      </c>
      <c r="AD498" t="str">
        <f t="shared" si="31"/>
        <v/>
      </c>
    </row>
    <row r="499" spans="27:30" x14ac:dyDescent="0.3">
      <c r="AA499" t="str">
        <f t="shared" si="28"/>
        <v/>
      </c>
      <c r="AB499" t="str">
        <f t="shared" si="30"/>
        <v/>
      </c>
      <c r="AC499" s="244" t="str">
        <f t="shared" si="29"/>
        <v/>
      </c>
      <c r="AD499" t="str">
        <f t="shared" si="31"/>
        <v/>
      </c>
    </row>
    <row r="500" spans="27:30" x14ac:dyDescent="0.3">
      <c r="AA500" t="str">
        <f t="shared" si="28"/>
        <v/>
      </c>
      <c r="AB500" t="str">
        <f t="shared" si="30"/>
        <v/>
      </c>
      <c r="AC500" s="244" t="str">
        <f t="shared" si="29"/>
        <v/>
      </c>
      <c r="AD500" t="str">
        <f t="shared" si="31"/>
        <v/>
      </c>
    </row>
    <row r="501" spans="27:30" x14ac:dyDescent="0.3">
      <c r="AA501" t="str">
        <f t="shared" si="28"/>
        <v/>
      </c>
      <c r="AB501" t="str">
        <f t="shared" si="30"/>
        <v/>
      </c>
      <c r="AC501" s="244" t="str">
        <f t="shared" si="29"/>
        <v/>
      </c>
      <c r="AD501" t="str">
        <f t="shared" si="31"/>
        <v/>
      </c>
    </row>
    <row r="502" spans="27:30" x14ac:dyDescent="0.3">
      <c r="AA502" t="str">
        <f t="shared" si="28"/>
        <v/>
      </c>
      <c r="AB502" t="str">
        <f t="shared" si="30"/>
        <v/>
      </c>
      <c r="AC502" s="244" t="str">
        <f t="shared" si="29"/>
        <v/>
      </c>
      <c r="AD502" t="str">
        <f t="shared" si="31"/>
        <v/>
      </c>
    </row>
    <row r="503" spans="27:30" x14ac:dyDescent="0.3">
      <c r="AA503" t="str">
        <f t="shared" si="28"/>
        <v/>
      </c>
      <c r="AB503" t="str">
        <f t="shared" si="30"/>
        <v/>
      </c>
      <c r="AC503" s="244" t="str">
        <f t="shared" si="29"/>
        <v/>
      </c>
      <c r="AD503" t="str">
        <f t="shared" si="31"/>
        <v/>
      </c>
    </row>
    <row r="504" spans="27:30" x14ac:dyDescent="0.3">
      <c r="AA504" t="str">
        <f t="shared" si="28"/>
        <v/>
      </c>
      <c r="AB504" t="str">
        <f t="shared" si="30"/>
        <v/>
      </c>
      <c r="AC504" s="244" t="str">
        <f t="shared" si="29"/>
        <v/>
      </c>
      <c r="AD504" t="str">
        <f t="shared" si="31"/>
        <v/>
      </c>
    </row>
    <row r="505" spans="27:30" x14ac:dyDescent="0.3">
      <c r="AA505" t="str">
        <f t="shared" si="28"/>
        <v/>
      </c>
      <c r="AB505" t="str">
        <f t="shared" si="30"/>
        <v/>
      </c>
      <c r="AC505" s="244" t="str">
        <f t="shared" si="29"/>
        <v/>
      </c>
      <c r="AD505" t="str">
        <f t="shared" si="31"/>
        <v/>
      </c>
    </row>
    <row r="506" spans="27:30" x14ac:dyDescent="0.3">
      <c r="AA506" t="str">
        <f t="shared" si="28"/>
        <v/>
      </c>
      <c r="AB506" t="str">
        <f t="shared" si="30"/>
        <v/>
      </c>
      <c r="AC506" s="244" t="str">
        <f t="shared" si="29"/>
        <v/>
      </c>
      <c r="AD506" t="str">
        <f t="shared" si="31"/>
        <v/>
      </c>
    </row>
    <row r="507" spans="27:30" x14ac:dyDescent="0.3">
      <c r="AA507" t="str">
        <f t="shared" si="28"/>
        <v/>
      </c>
      <c r="AB507" t="str">
        <f t="shared" si="30"/>
        <v/>
      </c>
      <c r="AC507" s="244" t="str">
        <f t="shared" si="29"/>
        <v/>
      </c>
      <c r="AD507" t="str">
        <f t="shared" si="31"/>
        <v/>
      </c>
    </row>
    <row r="508" spans="27:30" x14ac:dyDescent="0.3">
      <c r="AA508" t="str">
        <f t="shared" si="28"/>
        <v/>
      </c>
      <c r="AB508" t="str">
        <f t="shared" si="30"/>
        <v/>
      </c>
      <c r="AC508" s="244" t="str">
        <f t="shared" si="29"/>
        <v/>
      </c>
      <c r="AD508" t="str">
        <f t="shared" si="31"/>
        <v/>
      </c>
    </row>
    <row r="509" spans="27:30" x14ac:dyDescent="0.3">
      <c r="AA509" t="str">
        <f t="shared" si="28"/>
        <v/>
      </c>
      <c r="AB509" t="str">
        <f t="shared" si="30"/>
        <v/>
      </c>
      <c r="AC509" s="244" t="str">
        <f t="shared" si="29"/>
        <v/>
      </c>
      <c r="AD509" t="str">
        <f t="shared" si="31"/>
        <v/>
      </c>
    </row>
    <row r="510" spans="27:30" x14ac:dyDescent="0.3">
      <c r="AA510" t="str">
        <f t="shared" si="28"/>
        <v/>
      </c>
      <c r="AB510" t="str">
        <f t="shared" si="30"/>
        <v/>
      </c>
      <c r="AC510" s="244" t="str">
        <f t="shared" si="29"/>
        <v/>
      </c>
      <c r="AD510" t="str">
        <f t="shared" si="31"/>
        <v/>
      </c>
    </row>
    <row r="511" spans="27:30" x14ac:dyDescent="0.3">
      <c r="AA511" t="str">
        <f t="shared" si="28"/>
        <v/>
      </c>
      <c r="AB511" t="str">
        <f t="shared" si="30"/>
        <v/>
      </c>
      <c r="AC511" s="244" t="str">
        <f t="shared" si="29"/>
        <v/>
      </c>
      <c r="AD511" t="str">
        <f t="shared" si="31"/>
        <v/>
      </c>
    </row>
    <row r="512" spans="27:30" x14ac:dyDescent="0.3">
      <c r="AA512" t="str">
        <f t="shared" si="28"/>
        <v/>
      </c>
      <c r="AB512" t="str">
        <f t="shared" si="30"/>
        <v/>
      </c>
      <c r="AC512" s="244" t="str">
        <f t="shared" si="29"/>
        <v/>
      </c>
      <c r="AD512" t="str">
        <f t="shared" si="31"/>
        <v/>
      </c>
    </row>
    <row r="513" spans="27:30" x14ac:dyDescent="0.3">
      <c r="AA513" t="str">
        <f t="shared" si="28"/>
        <v/>
      </c>
      <c r="AB513" t="str">
        <f t="shared" si="30"/>
        <v/>
      </c>
      <c r="AC513" s="244" t="str">
        <f t="shared" si="29"/>
        <v/>
      </c>
      <c r="AD513" t="str">
        <f t="shared" si="31"/>
        <v/>
      </c>
    </row>
    <row r="514" spans="27:30" x14ac:dyDescent="0.3">
      <c r="AA514" t="str">
        <f t="shared" si="28"/>
        <v/>
      </c>
      <c r="AB514" t="str">
        <f t="shared" si="30"/>
        <v/>
      </c>
      <c r="AC514" s="244" t="str">
        <f t="shared" si="29"/>
        <v/>
      </c>
      <c r="AD514" t="str">
        <f t="shared" si="31"/>
        <v/>
      </c>
    </row>
    <row r="515" spans="27:30" x14ac:dyDescent="0.3">
      <c r="AA515" t="str">
        <f t="shared" si="28"/>
        <v/>
      </c>
      <c r="AB515" t="str">
        <f t="shared" si="30"/>
        <v/>
      </c>
      <c r="AC515" s="244" t="str">
        <f t="shared" si="29"/>
        <v/>
      </c>
      <c r="AD515" t="str">
        <f t="shared" si="31"/>
        <v/>
      </c>
    </row>
    <row r="516" spans="27:30" x14ac:dyDescent="0.3">
      <c r="AA516" t="str">
        <f t="shared" ref="AA516:AA579" si="32">TRIM(D516)</f>
        <v/>
      </c>
      <c r="AB516" t="str">
        <f t="shared" si="30"/>
        <v/>
      </c>
      <c r="AC516" s="244" t="str">
        <f t="shared" ref="AC516:AC579" si="33">IFERROR(G516/E516,"")</f>
        <v/>
      </c>
      <c r="AD516" t="str">
        <f t="shared" si="31"/>
        <v/>
      </c>
    </row>
    <row r="517" spans="27:30" x14ac:dyDescent="0.3">
      <c r="AA517" t="str">
        <f t="shared" si="32"/>
        <v/>
      </c>
      <c r="AB517" t="str">
        <f t="shared" ref="AB517:AB580" si="34">TRIM(C517)</f>
        <v/>
      </c>
      <c r="AC517" s="244" t="str">
        <f t="shared" si="33"/>
        <v/>
      </c>
      <c r="AD517" t="str">
        <f t="shared" ref="AD517:AD580" si="35">AA517</f>
        <v/>
      </c>
    </row>
    <row r="518" spans="27:30" x14ac:dyDescent="0.3">
      <c r="AA518" t="str">
        <f t="shared" si="32"/>
        <v/>
      </c>
      <c r="AB518" t="str">
        <f t="shared" si="34"/>
        <v/>
      </c>
      <c r="AC518" s="244" t="str">
        <f t="shared" si="33"/>
        <v/>
      </c>
      <c r="AD518" t="str">
        <f t="shared" si="35"/>
        <v/>
      </c>
    </row>
    <row r="519" spans="27:30" x14ac:dyDescent="0.3">
      <c r="AA519" t="str">
        <f t="shared" si="32"/>
        <v/>
      </c>
      <c r="AB519" t="str">
        <f t="shared" si="34"/>
        <v/>
      </c>
      <c r="AC519" s="244" t="str">
        <f t="shared" si="33"/>
        <v/>
      </c>
      <c r="AD519" t="str">
        <f t="shared" si="35"/>
        <v/>
      </c>
    </row>
    <row r="520" spans="27:30" x14ac:dyDescent="0.3">
      <c r="AA520" t="str">
        <f t="shared" si="32"/>
        <v/>
      </c>
      <c r="AB520" t="str">
        <f t="shared" si="34"/>
        <v/>
      </c>
      <c r="AC520" s="244" t="str">
        <f t="shared" si="33"/>
        <v/>
      </c>
      <c r="AD520" t="str">
        <f t="shared" si="35"/>
        <v/>
      </c>
    </row>
    <row r="521" spans="27:30" x14ac:dyDescent="0.3">
      <c r="AA521" t="str">
        <f t="shared" si="32"/>
        <v/>
      </c>
      <c r="AB521" t="str">
        <f t="shared" si="34"/>
        <v/>
      </c>
      <c r="AC521" s="244" t="str">
        <f t="shared" si="33"/>
        <v/>
      </c>
      <c r="AD521" t="str">
        <f t="shared" si="35"/>
        <v/>
      </c>
    </row>
    <row r="522" spans="27:30" x14ac:dyDescent="0.3">
      <c r="AA522" t="str">
        <f t="shared" si="32"/>
        <v/>
      </c>
      <c r="AB522" t="str">
        <f t="shared" si="34"/>
        <v/>
      </c>
      <c r="AC522" s="244" t="str">
        <f t="shared" si="33"/>
        <v/>
      </c>
      <c r="AD522" t="str">
        <f t="shared" si="35"/>
        <v/>
      </c>
    </row>
    <row r="523" spans="27:30" x14ac:dyDescent="0.3">
      <c r="AA523" t="str">
        <f t="shared" si="32"/>
        <v/>
      </c>
      <c r="AB523" t="str">
        <f t="shared" si="34"/>
        <v/>
      </c>
      <c r="AC523" s="244" t="str">
        <f t="shared" si="33"/>
        <v/>
      </c>
      <c r="AD523" t="str">
        <f t="shared" si="35"/>
        <v/>
      </c>
    </row>
    <row r="524" spans="27:30" x14ac:dyDescent="0.3">
      <c r="AA524" t="str">
        <f t="shared" si="32"/>
        <v/>
      </c>
      <c r="AB524" t="str">
        <f t="shared" si="34"/>
        <v/>
      </c>
      <c r="AC524" s="244" t="str">
        <f t="shared" si="33"/>
        <v/>
      </c>
      <c r="AD524" t="str">
        <f t="shared" si="35"/>
        <v/>
      </c>
    </row>
    <row r="525" spans="27:30" x14ac:dyDescent="0.3">
      <c r="AA525" t="str">
        <f t="shared" si="32"/>
        <v/>
      </c>
      <c r="AB525" t="str">
        <f t="shared" si="34"/>
        <v/>
      </c>
      <c r="AC525" s="244" t="str">
        <f t="shared" si="33"/>
        <v/>
      </c>
      <c r="AD525" t="str">
        <f t="shared" si="35"/>
        <v/>
      </c>
    </row>
    <row r="526" spans="27:30" x14ac:dyDescent="0.3">
      <c r="AA526" t="str">
        <f t="shared" si="32"/>
        <v/>
      </c>
      <c r="AB526" t="str">
        <f t="shared" si="34"/>
        <v/>
      </c>
      <c r="AC526" s="244" t="str">
        <f t="shared" si="33"/>
        <v/>
      </c>
      <c r="AD526" t="str">
        <f t="shared" si="35"/>
        <v/>
      </c>
    </row>
    <row r="527" spans="27:30" x14ac:dyDescent="0.3">
      <c r="AA527" t="str">
        <f t="shared" si="32"/>
        <v/>
      </c>
      <c r="AB527" t="str">
        <f t="shared" si="34"/>
        <v/>
      </c>
      <c r="AC527" s="244" t="str">
        <f t="shared" si="33"/>
        <v/>
      </c>
      <c r="AD527" t="str">
        <f t="shared" si="35"/>
        <v/>
      </c>
    </row>
    <row r="528" spans="27:30" x14ac:dyDescent="0.3">
      <c r="AA528" t="str">
        <f t="shared" si="32"/>
        <v/>
      </c>
      <c r="AB528" t="str">
        <f t="shared" si="34"/>
        <v/>
      </c>
      <c r="AC528" s="244" t="str">
        <f t="shared" si="33"/>
        <v/>
      </c>
      <c r="AD528" t="str">
        <f t="shared" si="35"/>
        <v/>
      </c>
    </row>
    <row r="529" spans="27:30" x14ac:dyDescent="0.3">
      <c r="AA529" t="str">
        <f t="shared" si="32"/>
        <v/>
      </c>
      <c r="AB529" t="str">
        <f t="shared" si="34"/>
        <v/>
      </c>
      <c r="AC529" s="244" t="str">
        <f t="shared" si="33"/>
        <v/>
      </c>
      <c r="AD529" t="str">
        <f t="shared" si="35"/>
        <v/>
      </c>
    </row>
    <row r="530" spans="27:30" x14ac:dyDescent="0.3">
      <c r="AA530" t="str">
        <f t="shared" si="32"/>
        <v/>
      </c>
      <c r="AB530" t="str">
        <f t="shared" si="34"/>
        <v/>
      </c>
      <c r="AC530" s="244" t="str">
        <f t="shared" si="33"/>
        <v/>
      </c>
      <c r="AD530" t="str">
        <f t="shared" si="35"/>
        <v/>
      </c>
    </row>
    <row r="531" spans="27:30" x14ac:dyDescent="0.3">
      <c r="AA531" t="str">
        <f t="shared" si="32"/>
        <v/>
      </c>
      <c r="AB531" t="str">
        <f t="shared" si="34"/>
        <v/>
      </c>
      <c r="AC531" s="244" t="str">
        <f t="shared" si="33"/>
        <v/>
      </c>
      <c r="AD531" t="str">
        <f t="shared" si="35"/>
        <v/>
      </c>
    </row>
    <row r="532" spans="27:30" x14ac:dyDescent="0.3">
      <c r="AA532" t="str">
        <f t="shared" si="32"/>
        <v/>
      </c>
      <c r="AB532" t="str">
        <f t="shared" si="34"/>
        <v/>
      </c>
      <c r="AC532" s="244" t="str">
        <f t="shared" si="33"/>
        <v/>
      </c>
      <c r="AD532" t="str">
        <f t="shared" si="35"/>
        <v/>
      </c>
    </row>
    <row r="533" spans="27:30" x14ac:dyDescent="0.3">
      <c r="AA533" t="str">
        <f t="shared" si="32"/>
        <v/>
      </c>
      <c r="AB533" t="str">
        <f t="shared" si="34"/>
        <v/>
      </c>
      <c r="AC533" s="244" t="str">
        <f t="shared" si="33"/>
        <v/>
      </c>
      <c r="AD533" t="str">
        <f t="shared" si="35"/>
        <v/>
      </c>
    </row>
    <row r="534" spans="27:30" x14ac:dyDescent="0.3">
      <c r="AA534" t="str">
        <f t="shared" si="32"/>
        <v/>
      </c>
      <c r="AB534" t="str">
        <f t="shared" si="34"/>
        <v/>
      </c>
      <c r="AC534" s="244" t="str">
        <f t="shared" si="33"/>
        <v/>
      </c>
      <c r="AD534" t="str">
        <f t="shared" si="35"/>
        <v/>
      </c>
    </row>
    <row r="535" spans="27:30" x14ac:dyDescent="0.3">
      <c r="AA535" t="str">
        <f t="shared" si="32"/>
        <v/>
      </c>
      <c r="AB535" t="str">
        <f t="shared" si="34"/>
        <v/>
      </c>
      <c r="AC535" s="244" t="str">
        <f t="shared" si="33"/>
        <v/>
      </c>
      <c r="AD535" t="str">
        <f t="shared" si="35"/>
        <v/>
      </c>
    </row>
    <row r="536" spans="27:30" x14ac:dyDescent="0.3">
      <c r="AA536" t="str">
        <f t="shared" si="32"/>
        <v/>
      </c>
      <c r="AB536" t="str">
        <f t="shared" si="34"/>
        <v/>
      </c>
      <c r="AC536" s="244" t="str">
        <f t="shared" si="33"/>
        <v/>
      </c>
      <c r="AD536" t="str">
        <f t="shared" si="35"/>
        <v/>
      </c>
    </row>
    <row r="537" spans="27:30" x14ac:dyDescent="0.3">
      <c r="AA537" t="str">
        <f t="shared" si="32"/>
        <v/>
      </c>
      <c r="AB537" t="str">
        <f t="shared" si="34"/>
        <v/>
      </c>
      <c r="AC537" s="244" t="str">
        <f t="shared" si="33"/>
        <v/>
      </c>
      <c r="AD537" t="str">
        <f t="shared" si="35"/>
        <v/>
      </c>
    </row>
    <row r="538" spans="27:30" x14ac:dyDescent="0.3">
      <c r="AA538" t="str">
        <f t="shared" si="32"/>
        <v/>
      </c>
      <c r="AB538" t="str">
        <f t="shared" si="34"/>
        <v/>
      </c>
      <c r="AC538" s="244" t="str">
        <f t="shared" si="33"/>
        <v/>
      </c>
      <c r="AD538" t="str">
        <f t="shared" si="35"/>
        <v/>
      </c>
    </row>
    <row r="539" spans="27:30" x14ac:dyDescent="0.3">
      <c r="AA539" t="str">
        <f t="shared" si="32"/>
        <v/>
      </c>
      <c r="AB539" t="str">
        <f t="shared" si="34"/>
        <v/>
      </c>
      <c r="AC539" s="244" t="str">
        <f t="shared" si="33"/>
        <v/>
      </c>
      <c r="AD539" t="str">
        <f t="shared" si="35"/>
        <v/>
      </c>
    </row>
    <row r="540" spans="27:30" x14ac:dyDescent="0.3">
      <c r="AA540" t="str">
        <f t="shared" si="32"/>
        <v/>
      </c>
      <c r="AB540" t="str">
        <f t="shared" si="34"/>
        <v/>
      </c>
      <c r="AC540" s="244" t="str">
        <f t="shared" si="33"/>
        <v/>
      </c>
      <c r="AD540" t="str">
        <f t="shared" si="35"/>
        <v/>
      </c>
    </row>
    <row r="541" spans="27:30" x14ac:dyDescent="0.3">
      <c r="AA541" t="str">
        <f t="shared" si="32"/>
        <v/>
      </c>
      <c r="AB541" t="str">
        <f t="shared" si="34"/>
        <v/>
      </c>
      <c r="AC541" s="244" t="str">
        <f t="shared" si="33"/>
        <v/>
      </c>
      <c r="AD541" t="str">
        <f t="shared" si="35"/>
        <v/>
      </c>
    </row>
    <row r="542" spans="27:30" x14ac:dyDescent="0.3">
      <c r="AA542" t="str">
        <f t="shared" si="32"/>
        <v/>
      </c>
      <c r="AB542" t="str">
        <f t="shared" si="34"/>
        <v/>
      </c>
      <c r="AC542" s="244" t="str">
        <f t="shared" si="33"/>
        <v/>
      </c>
      <c r="AD542" t="str">
        <f t="shared" si="35"/>
        <v/>
      </c>
    </row>
    <row r="543" spans="27:30" x14ac:dyDescent="0.3">
      <c r="AA543" t="str">
        <f t="shared" si="32"/>
        <v/>
      </c>
      <c r="AB543" t="str">
        <f t="shared" si="34"/>
        <v/>
      </c>
      <c r="AC543" s="244" t="str">
        <f t="shared" si="33"/>
        <v/>
      </c>
      <c r="AD543" t="str">
        <f t="shared" si="35"/>
        <v/>
      </c>
    </row>
    <row r="544" spans="27:30" x14ac:dyDescent="0.3">
      <c r="AA544" t="str">
        <f t="shared" si="32"/>
        <v/>
      </c>
      <c r="AB544" t="str">
        <f t="shared" si="34"/>
        <v/>
      </c>
      <c r="AC544" s="244" t="str">
        <f t="shared" si="33"/>
        <v/>
      </c>
      <c r="AD544" t="str">
        <f t="shared" si="35"/>
        <v/>
      </c>
    </row>
    <row r="545" spans="27:30" x14ac:dyDescent="0.3">
      <c r="AA545" t="str">
        <f t="shared" si="32"/>
        <v/>
      </c>
      <c r="AB545" t="str">
        <f t="shared" si="34"/>
        <v/>
      </c>
      <c r="AC545" s="244" t="str">
        <f t="shared" si="33"/>
        <v/>
      </c>
      <c r="AD545" t="str">
        <f t="shared" si="35"/>
        <v/>
      </c>
    </row>
    <row r="546" spans="27:30" x14ac:dyDescent="0.3">
      <c r="AA546" t="str">
        <f t="shared" si="32"/>
        <v/>
      </c>
      <c r="AB546" t="str">
        <f t="shared" si="34"/>
        <v/>
      </c>
      <c r="AC546" s="244" t="str">
        <f t="shared" si="33"/>
        <v/>
      </c>
      <c r="AD546" t="str">
        <f t="shared" si="35"/>
        <v/>
      </c>
    </row>
    <row r="547" spans="27:30" x14ac:dyDescent="0.3">
      <c r="AA547" t="str">
        <f t="shared" si="32"/>
        <v/>
      </c>
      <c r="AB547" t="str">
        <f t="shared" si="34"/>
        <v/>
      </c>
      <c r="AC547" s="244" t="str">
        <f t="shared" si="33"/>
        <v/>
      </c>
      <c r="AD547" t="str">
        <f t="shared" si="35"/>
        <v/>
      </c>
    </row>
    <row r="548" spans="27:30" x14ac:dyDescent="0.3">
      <c r="AA548" t="str">
        <f t="shared" si="32"/>
        <v/>
      </c>
      <c r="AB548" t="str">
        <f t="shared" si="34"/>
        <v/>
      </c>
      <c r="AC548" s="244" t="str">
        <f t="shared" si="33"/>
        <v/>
      </c>
      <c r="AD548" t="str">
        <f t="shared" si="35"/>
        <v/>
      </c>
    </row>
    <row r="549" spans="27:30" x14ac:dyDescent="0.3">
      <c r="AA549" t="str">
        <f t="shared" si="32"/>
        <v/>
      </c>
      <c r="AB549" t="str">
        <f t="shared" si="34"/>
        <v/>
      </c>
      <c r="AC549" s="244" t="str">
        <f t="shared" si="33"/>
        <v/>
      </c>
      <c r="AD549" t="str">
        <f t="shared" si="35"/>
        <v/>
      </c>
    </row>
    <row r="550" spans="27:30" x14ac:dyDescent="0.3">
      <c r="AA550" t="str">
        <f t="shared" si="32"/>
        <v/>
      </c>
      <c r="AB550" t="str">
        <f t="shared" si="34"/>
        <v/>
      </c>
      <c r="AC550" s="244" t="str">
        <f t="shared" si="33"/>
        <v/>
      </c>
      <c r="AD550" t="str">
        <f t="shared" si="35"/>
        <v/>
      </c>
    </row>
    <row r="551" spans="27:30" x14ac:dyDescent="0.3">
      <c r="AA551" t="str">
        <f t="shared" si="32"/>
        <v/>
      </c>
      <c r="AB551" t="str">
        <f t="shared" si="34"/>
        <v/>
      </c>
      <c r="AC551" s="244" t="str">
        <f t="shared" si="33"/>
        <v/>
      </c>
      <c r="AD551" t="str">
        <f t="shared" si="35"/>
        <v/>
      </c>
    </row>
    <row r="552" spans="27:30" x14ac:dyDescent="0.3">
      <c r="AA552" t="str">
        <f t="shared" si="32"/>
        <v/>
      </c>
      <c r="AB552" t="str">
        <f t="shared" si="34"/>
        <v/>
      </c>
      <c r="AC552" s="244" t="str">
        <f t="shared" si="33"/>
        <v/>
      </c>
      <c r="AD552" t="str">
        <f t="shared" si="35"/>
        <v/>
      </c>
    </row>
    <row r="553" spans="27:30" x14ac:dyDescent="0.3">
      <c r="AA553" t="str">
        <f t="shared" si="32"/>
        <v/>
      </c>
      <c r="AB553" t="str">
        <f t="shared" si="34"/>
        <v/>
      </c>
      <c r="AC553" s="244" t="str">
        <f t="shared" si="33"/>
        <v/>
      </c>
      <c r="AD553" t="str">
        <f t="shared" si="35"/>
        <v/>
      </c>
    </row>
    <row r="554" spans="27:30" x14ac:dyDescent="0.3">
      <c r="AA554" t="str">
        <f t="shared" si="32"/>
        <v/>
      </c>
      <c r="AB554" t="str">
        <f t="shared" si="34"/>
        <v/>
      </c>
      <c r="AC554" s="244" t="str">
        <f t="shared" si="33"/>
        <v/>
      </c>
      <c r="AD554" t="str">
        <f t="shared" si="35"/>
        <v/>
      </c>
    </row>
    <row r="555" spans="27:30" x14ac:dyDescent="0.3">
      <c r="AA555" t="str">
        <f t="shared" si="32"/>
        <v/>
      </c>
      <c r="AB555" t="str">
        <f t="shared" si="34"/>
        <v/>
      </c>
      <c r="AC555" s="244" t="str">
        <f t="shared" si="33"/>
        <v/>
      </c>
      <c r="AD555" t="str">
        <f t="shared" si="35"/>
        <v/>
      </c>
    </row>
    <row r="556" spans="27:30" x14ac:dyDescent="0.3">
      <c r="AA556" t="str">
        <f t="shared" si="32"/>
        <v/>
      </c>
      <c r="AB556" t="str">
        <f t="shared" si="34"/>
        <v/>
      </c>
      <c r="AC556" s="244" t="str">
        <f t="shared" si="33"/>
        <v/>
      </c>
      <c r="AD556" t="str">
        <f t="shared" si="35"/>
        <v/>
      </c>
    </row>
    <row r="557" spans="27:30" x14ac:dyDescent="0.3">
      <c r="AA557" t="str">
        <f t="shared" si="32"/>
        <v/>
      </c>
      <c r="AB557" t="str">
        <f t="shared" si="34"/>
        <v/>
      </c>
      <c r="AC557" s="244" t="str">
        <f t="shared" si="33"/>
        <v/>
      </c>
      <c r="AD557" t="str">
        <f t="shared" si="35"/>
        <v/>
      </c>
    </row>
    <row r="558" spans="27:30" x14ac:dyDescent="0.3">
      <c r="AA558" t="str">
        <f t="shared" si="32"/>
        <v/>
      </c>
      <c r="AB558" t="str">
        <f t="shared" si="34"/>
        <v/>
      </c>
      <c r="AC558" s="244" t="str">
        <f t="shared" si="33"/>
        <v/>
      </c>
      <c r="AD558" t="str">
        <f t="shared" si="35"/>
        <v/>
      </c>
    </row>
    <row r="559" spans="27:30" x14ac:dyDescent="0.3">
      <c r="AA559" t="str">
        <f t="shared" si="32"/>
        <v/>
      </c>
      <c r="AB559" t="str">
        <f t="shared" si="34"/>
        <v/>
      </c>
      <c r="AC559" s="244" t="str">
        <f t="shared" si="33"/>
        <v/>
      </c>
      <c r="AD559" t="str">
        <f t="shared" si="35"/>
        <v/>
      </c>
    </row>
    <row r="560" spans="27:30" x14ac:dyDescent="0.3">
      <c r="AA560" t="str">
        <f t="shared" si="32"/>
        <v/>
      </c>
      <c r="AB560" t="str">
        <f t="shared" si="34"/>
        <v/>
      </c>
      <c r="AC560" s="244" t="str">
        <f t="shared" si="33"/>
        <v/>
      </c>
      <c r="AD560" t="str">
        <f t="shared" si="35"/>
        <v/>
      </c>
    </row>
    <row r="561" spans="27:30" x14ac:dyDescent="0.3">
      <c r="AA561" t="str">
        <f t="shared" si="32"/>
        <v/>
      </c>
      <c r="AB561" t="str">
        <f t="shared" si="34"/>
        <v/>
      </c>
      <c r="AC561" s="244" t="str">
        <f t="shared" si="33"/>
        <v/>
      </c>
      <c r="AD561" t="str">
        <f t="shared" si="35"/>
        <v/>
      </c>
    </row>
    <row r="562" spans="27:30" x14ac:dyDescent="0.3">
      <c r="AA562" t="str">
        <f t="shared" si="32"/>
        <v/>
      </c>
      <c r="AB562" t="str">
        <f t="shared" si="34"/>
        <v/>
      </c>
      <c r="AC562" s="244" t="str">
        <f t="shared" si="33"/>
        <v/>
      </c>
      <c r="AD562" t="str">
        <f t="shared" si="35"/>
        <v/>
      </c>
    </row>
    <row r="563" spans="27:30" x14ac:dyDescent="0.3">
      <c r="AA563" t="str">
        <f t="shared" si="32"/>
        <v/>
      </c>
      <c r="AB563" t="str">
        <f t="shared" si="34"/>
        <v/>
      </c>
      <c r="AC563" s="244" t="str">
        <f t="shared" si="33"/>
        <v/>
      </c>
      <c r="AD563" t="str">
        <f t="shared" si="35"/>
        <v/>
      </c>
    </row>
    <row r="564" spans="27:30" x14ac:dyDescent="0.3">
      <c r="AA564" t="str">
        <f t="shared" si="32"/>
        <v/>
      </c>
      <c r="AB564" t="str">
        <f t="shared" si="34"/>
        <v/>
      </c>
      <c r="AC564" s="244" t="str">
        <f t="shared" si="33"/>
        <v/>
      </c>
      <c r="AD564" t="str">
        <f t="shared" si="35"/>
        <v/>
      </c>
    </row>
    <row r="565" spans="27:30" x14ac:dyDescent="0.3">
      <c r="AA565" t="str">
        <f t="shared" si="32"/>
        <v/>
      </c>
      <c r="AB565" t="str">
        <f t="shared" si="34"/>
        <v/>
      </c>
      <c r="AC565" s="244" t="str">
        <f t="shared" si="33"/>
        <v/>
      </c>
      <c r="AD565" t="str">
        <f t="shared" si="35"/>
        <v/>
      </c>
    </row>
    <row r="566" spans="27:30" x14ac:dyDescent="0.3">
      <c r="AA566" t="str">
        <f t="shared" si="32"/>
        <v/>
      </c>
      <c r="AB566" t="str">
        <f t="shared" si="34"/>
        <v/>
      </c>
      <c r="AC566" s="244" t="str">
        <f t="shared" si="33"/>
        <v/>
      </c>
      <c r="AD566" t="str">
        <f t="shared" si="35"/>
        <v/>
      </c>
    </row>
    <row r="567" spans="27:30" x14ac:dyDescent="0.3">
      <c r="AA567" t="str">
        <f t="shared" si="32"/>
        <v/>
      </c>
      <c r="AB567" t="str">
        <f t="shared" si="34"/>
        <v/>
      </c>
      <c r="AC567" s="244" t="str">
        <f t="shared" si="33"/>
        <v/>
      </c>
      <c r="AD567" t="str">
        <f t="shared" si="35"/>
        <v/>
      </c>
    </row>
    <row r="568" spans="27:30" x14ac:dyDescent="0.3">
      <c r="AA568" t="str">
        <f t="shared" si="32"/>
        <v/>
      </c>
      <c r="AB568" t="str">
        <f t="shared" si="34"/>
        <v/>
      </c>
      <c r="AC568" s="244" t="str">
        <f t="shared" si="33"/>
        <v/>
      </c>
      <c r="AD568" t="str">
        <f t="shared" si="35"/>
        <v/>
      </c>
    </row>
    <row r="569" spans="27:30" x14ac:dyDescent="0.3">
      <c r="AA569" t="str">
        <f t="shared" si="32"/>
        <v/>
      </c>
      <c r="AB569" t="str">
        <f t="shared" si="34"/>
        <v/>
      </c>
      <c r="AC569" s="244" t="str">
        <f t="shared" si="33"/>
        <v/>
      </c>
      <c r="AD569" t="str">
        <f t="shared" si="35"/>
        <v/>
      </c>
    </row>
    <row r="570" spans="27:30" x14ac:dyDescent="0.3">
      <c r="AA570" t="str">
        <f t="shared" si="32"/>
        <v/>
      </c>
      <c r="AB570" t="str">
        <f t="shared" si="34"/>
        <v/>
      </c>
      <c r="AC570" s="244" t="str">
        <f t="shared" si="33"/>
        <v/>
      </c>
      <c r="AD570" t="str">
        <f t="shared" si="35"/>
        <v/>
      </c>
    </row>
    <row r="571" spans="27:30" x14ac:dyDescent="0.3">
      <c r="AA571" t="str">
        <f t="shared" si="32"/>
        <v/>
      </c>
      <c r="AB571" t="str">
        <f t="shared" si="34"/>
        <v/>
      </c>
      <c r="AC571" s="244" t="str">
        <f t="shared" si="33"/>
        <v/>
      </c>
      <c r="AD571" t="str">
        <f t="shared" si="35"/>
        <v/>
      </c>
    </row>
    <row r="572" spans="27:30" x14ac:dyDescent="0.3">
      <c r="AA572" t="str">
        <f t="shared" si="32"/>
        <v/>
      </c>
      <c r="AB572" t="str">
        <f t="shared" si="34"/>
        <v/>
      </c>
      <c r="AC572" s="244" t="str">
        <f t="shared" si="33"/>
        <v/>
      </c>
      <c r="AD572" t="str">
        <f t="shared" si="35"/>
        <v/>
      </c>
    </row>
    <row r="573" spans="27:30" x14ac:dyDescent="0.3">
      <c r="AA573" t="str">
        <f t="shared" si="32"/>
        <v/>
      </c>
      <c r="AB573" t="str">
        <f t="shared" si="34"/>
        <v/>
      </c>
      <c r="AC573" s="244" t="str">
        <f t="shared" si="33"/>
        <v/>
      </c>
      <c r="AD573" t="str">
        <f t="shared" si="35"/>
        <v/>
      </c>
    </row>
    <row r="574" spans="27:30" x14ac:dyDescent="0.3">
      <c r="AA574" t="str">
        <f t="shared" si="32"/>
        <v/>
      </c>
      <c r="AB574" t="str">
        <f t="shared" si="34"/>
        <v/>
      </c>
      <c r="AC574" s="244" t="str">
        <f t="shared" si="33"/>
        <v/>
      </c>
      <c r="AD574" t="str">
        <f t="shared" si="35"/>
        <v/>
      </c>
    </row>
    <row r="575" spans="27:30" x14ac:dyDescent="0.3">
      <c r="AA575" t="str">
        <f t="shared" si="32"/>
        <v/>
      </c>
      <c r="AB575" t="str">
        <f t="shared" si="34"/>
        <v/>
      </c>
      <c r="AC575" s="244" t="str">
        <f t="shared" si="33"/>
        <v/>
      </c>
      <c r="AD575" t="str">
        <f t="shared" si="35"/>
        <v/>
      </c>
    </row>
    <row r="576" spans="27:30" x14ac:dyDescent="0.3">
      <c r="AA576" t="str">
        <f t="shared" si="32"/>
        <v/>
      </c>
      <c r="AB576" t="str">
        <f t="shared" si="34"/>
        <v/>
      </c>
      <c r="AC576" s="244" t="str">
        <f t="shared" si="33"/>
        <v/>
      </c>
      <c r="AD576" t="str">
        <f t="shared" si="35"/>
        <v/>
      </c>
    </row>
    <row r="577" spans="27:30" x14ac:dyDescent="0.3">
      <c r="AA577" t="str">
        <f t="shared" si="32"/>
        <v/>
      </c>
      <c r="AB577" t="str">
        <f t="shared" si="34"/>
        <v/>
      </c>
      <c r="AC577" s="244" t="str">
        <f t="shared" si="33"/>
        <v/>
      </c>
      <c r="AD577" t="str">
        <f t="shared" si="35"/>
        <v/>
      </c>
    </row>
    <row r="578" spans="27:30" x14ac:dyDescent="0.3">
      <c r="AA578" t="str">
        <f t="shared" si="32"/>
        <v/>
      </c>
      <c r="AB578" t="str">
        <f t="shared" si="34"/>
        <v/>
      </c>
      <c r="AC578" s="244" t="str">
        <f t="shared" si="33"/>
        <v/>
      </c>
      <c r="AD578" t="str">
        <f t="shared" si="35"/>
        <v/>
      </c>
    </row>
    <row r="579" spans="27:30" x14ac:dyDescent="0.3">
      <c r="AA579" t="str">
        <f t="shared" si="32"/>
        <v/>
      </c>
      <c r="AB579" t="str">
        <f t="shared" si="34"/>
        <v/>
      </c>
      <c r="AC579" s="244" t="str">
        <f t="shared" si="33"/>
        <v/>
      </c>
      <c r="AD579" t="str">
        <f t="shared" si="35"/>
        <v/>
      </c>
    </row>
    <row r="580" spans="27:30" x14ac:dyDescent="0.3">
      <c r="AA580" t="str">
        <f t="shared" ref="AA580:AA643" si="36">TRIM(D580)</f>
        <v/>
      </c>
      <c r="AB580" t="str">
        <f t="shared" si="34"/>
        <v/>
      </c>
      <c r="AC580" s="244" t="str">
        <f t="shared" ref="AC580:AC643" si="37">IFERROR(G580/E580,"")</f>
        <v/>
      </c>
      <c r="AD580" t="str">
        <f t="shared" si="35"/>
        <v/>
      </c>
    </row>
    <row r="581" spans="27:30" x14ac:dyDescent="0.3">
      <c r="AA581" t="str">
        <f t="shared" si="36"/>
        <v/>
      </c>
      <c r="AB581" t="str">
        <f t="shared" ref="AB581:AB644" si="38">TRIM(C581)</f>
        <v/>
      </c>
      <c r="AC581" s="244" t="str">
        <f t="shared" si="37"/>
        <v/>
      </c>
      <c r="AD581" t="str">
        <f t="shared" ref="AD581:AD644" si="39">AA581</f>
        <v/>
      </c>
    </row>
    <row r="582" spans="27:30" x14ac:dyDescent="0.3">
      <c r="AA582" t="str">
        <f t="shared" si="36"/>
        <v/>
      </c>
      <c r="AB582" t="str">
        <f t="shared" si="38"/>
        <v/>
      </c>
      <c r="AC582" s="244" t="str">
        <f t="shared" si="37"/>
        <v/>
      </c>
      <c r="AD582" t="str">
        <f t="shared" si="39"/>
        <v/>
      </c>
    </row>
    <row r="583" spans="27:30" x14ac:dyDescent="0.3">
      <c r="AA583" t="str">
        <f t="shared" si="36"/>
        <v/>
      </c>
      <c r="AB583" t="str">
        <f t="shared" si="38"/>
        <v/>
      </c>
      <c r="AC583" s="244" t="str">
        <f t="shared" si="37"/>
        <v/>
      </c>
      <c r="AD583" t="str">
        <f t="shared" si="39"/>
        <v/>
      </c>
    </row>
    <row r="584" spans="27:30" x14ac:dyDescent="0.3">
      <c r="AA584" t="str">
        <f t="shared" si="36"/>
        <v/>
      </c>
      <c r="AB584" t="str">
        <f t="shared" si="38"/>
        <v/>
      </c>
      <c r="AC584" s="244" t="str">
        <f t="shared" si="37"/>
        <v/>
      </c>
      <c r="AD584" t="str">
        <f t="shared" si="39"/>
        <v/>
      </c>
    </row>
    <row r="585" spans="27:30" x14ac:dyDescent="0.3">
      <c r="AA585" t="str">
        <f t="shared" si="36"/>
        <v/>
      </c>
      <c r="AB585" t="str">
        <f t="shared" si="38"/>
        <v/>
      </c>
      <c r="AC585" s="244" t="str">
        <f t="shared" si="37"/>
        <v/>
      </c>
      <c r="AD585" t="str">
        <f t="shared" si="39"/>
        <v/>
      </c>
    </row>
    <row r="586" spans="27:30" x14ac:dyDescent="0.3">
      <c r="AA586" t="str">
        <f t="shared" si="36"/>
        <v/>
      </c>
      <c r="AB586" t="str">
        <f t="shared" si="38"/>
        <v/>
      </c>
      <c r="AC586" s="244" t="str">
        <f t="shared" si="37"/>
        <v/>
      </c>
      <c r="AD586" t="str">
        <f t="shared" si="39"/>
        <v/>
      </c>
    </row>
    <row r="587" spans="27:30" x14ac:dyDescent="0.3">
      <c r="AA587" t="str">
        <f t="shared" si="36"/>
        <v/>
      </c>
      <c r="AB587" t="str">
        <f t="shared" si="38"/>
        <v/>
      </c>
      <c r="AC587" s="244" t="str">
        <f t="shared" si="37"/>
        <v/>
      </c>
      <c r="AD587" t="str">
        <f t="shared" si="39"/>
        <v/>
      </c>
    </row>
    <row r="588" spans="27:30" x14ac:dyDescent="0.3">
      <c r="AA588" t="str">
        <f t="shared" si="36"/>
        <v/>
      </c>
      <c r="AB588" t="str">
        <f t="shared" si="38"/>
        <v/>
      </c>
      <c r="AC588" s="244" t="str">
        <f t="shared" si="37"/>
        <v/>
      </c>
      <c r="AD588" t="str">
        <f t="shared" si="39"/>
        <v/>
      </c>
    </row>
    <row r="589" spans="27:30" x14ac:dyDescent="0.3">
      <c r="AA589" t="str">
        <f t="shared" si="36"/>
        <v/>
      </c>
      <c r="AB589" t="str">
        <f t="shared" si="38"/>
        <v/>
      </c>
      <c r="AC589" s="244" t="str">
        <f t="shared" si="37"/>
        <v/>
      </c>
      <c r="AD589" t="str">
        <f t="shared" si="39"/>
        <v/>
      </c>
    </row>
    <row r="590" spans="27:30" x14ac:dyDescent="0.3">
      <c r="AA590" t="str">
        <f t="shared" si="36"/>
        <v/>
      </c>
      <c r="AB590" t="str">
        <f t="shared" si="38"/>
        <v/>
      </c>
      <c r="AC590" s="244" t="str">
        <f t="shared" si="37"/>
        <v/>
      </c>
      <c r="AD590" t="str">
        <f t="shared" si="39"/>
        <v/>
      </c>
    </row>
    <row r="591" spans="27:30" x14ac:dyDescent="0.3">
      <c r="AA591" t="str">
        <f t="shared" si="36"/>
        <v/>
      </c>
      <c r="AB591" t="str">
        <f t="shared" si="38"/>
        <v/>
      </c>
      <c r="AC591" s="244" t="str">
        <f t="shared" si="37"/>
        <v/>
      </c>
      <c r="AD591" t="str">
        <f t="shared" si="39"/>
        <v/>
      </c>
    </row>
    <row r="592" spans="27:30" x14ac:dyDescent="0.3">
      <c r="AA592" t="str">
        <f t="shared" si="36"/>
        <v/>
      </c>
      <c r="AB592" t="str">
        <f t="shared" si="38"/>
        <v/>
      </c>
      <c r="AC592" s="244" t="str">
        <f t="shared" si="37"/>
        <v/>
      </c>
      <c r="AD592" t="str">
        <f t="shared" si="39"/>
        <v/>
      </c>
    </row>
    <row r="593" spans="27:30" x14ac:dyDescent="0.3">
      <c r="AA593" t="str">
        <f t="shared" si="36"/>
        <v/>
      </c>
      <c r="AB593" t="str">
        <f t="shared" si="38"/>
        <v/>
      </c>
      <c r="AC593" s="244" t="str">
        <f t="shared" si="37"/>
        <v/>
      </c>
      <c r="AD593" t="str">
        <f t="shared" si="39"/>
        <v/>
      </c>
    </row>
    <row r="594" spans="27:30" x14ac:dyDescent="0.3">
      <c r="AA594" t="str">
        <f t="shared" si="36"/>
        <v/>
      </c>
      <c r="AB594" t="str">
        <f t="shared" si="38"/>
        <v/>
      </c>
      <c r="AC594" s="244" t="str">
        <f t="shared" si="37"/>
        <v/>
      </c>
      <c r="AD594" t="str">
        <f t="shared" si="39"/>
        <v/>
      </c>
    </row>
    <row r="595" spans="27:30" x14ac:dyDescent="0.3">
      <c r="AA595" t="str">
        <f t="shared" si="36"/>
        <v/>
      </c>
      <c r="AB595" t="str">
        <f t="shared" si="38"/>
        <v/>
      </c>
      <c r="AC595" s="244" t="str">
        <f t="shared" si="37"/>
        <v/>
      </c>
      <c r="AD595" t="str">
        <f t="shared" si="39"/>
        <v/>
      </c>
    </row>
    <row r="596" spans="27:30" x14ac:dyDescent="0.3">
      <c r="AA596" t="str">
        <f t="shared" si="36"/>
        <v/>
      </c>
      <c r="AB596" t="str">
        <f t="shared" si="38"/>
        <v/>
      </c>
      <c r="AC596" s="244" t="str">
        <f t="shared" si="37"/>
        <v/>
      </c>
      <c r="AD596" t="str">
        <f t="shared" si="39"/>
        <v/>
      </c>
    </row>
    <row r="597" spans="27:30" x14ac:dyDescent="0.3">
      <c r="AA597" t="str">
        <f t="shared" si="36"/>
        <v/>
      </c>
      <c r="AB597" t="str">
        <f t="shared" si="38"/>
        <v/>
      </c>
      <c r="AC597" s="244" t="str">
        <f t="shared" si="37"/>
        <v/>
      </c>
      <c r="AD597" t="str">
        <f t="shared" si="39"/>
        <v/>
      </c>
    </row>
    <row r="598" spans="27:30" x14ac:dyDescent="0.3">
      <c r="AA598" t="str">
        <f t="shared" si="36"/>
        <v/>
      </c>
      <c r="AB598" t="str">
        <f t="shared" si="38"/>
        <v/>
      </c>
      <c r="AC598" s="244" t="str">
        <f t="shared" si="37"/>
        <v/>
      </c>
      <c r="AD598" t="str">
        <f t="shared" si="39"/>
        <v/>
      </c>
    </row>
    <row r="599" spans="27:30" x14ac:dyDescent="0.3">
      <c r="AA599" t="str">
        <f t="shared" si="36"/>
        <v/>
      </c>
      <c r="AB599" t="str">
        <f t="shared" si="38"/>
        <v/>
      </c>
      <c r="AC599" s="244" t="str">
        <f t="shared" si="37"/>
        <v/>
      </c>
      <c r="AD599" t="str">
        <f t="shared" si="39"/>
        <v/>
      </c>
    </row>
    <row r="600" spans="27:30" x14ac:dyDescent="0.3">
      <c r="AA600" t="str">
        <f t="shared" si="36"/>
        <v/>
      </c>
      <c r="AB600" t="str">
        <f t="shared" si="38"/>
        <v/>
      </c>
      <c r="AC600" s="244" t="str">
        <f t="shared" si="37"/>
        <v/>
      </c>
      <c r="AD600" t="str">
        <f t="shared" si="39"/>
        <v/>
      </c>
    </row>
    <row r="601" spans="27:30" x14ac:dyDescent="0.3">
      <c r="AA601" t="str">
        <f t="shared" si="36"/>
        <v/>
      </c>
      <c r="AB601" t="str">
        <f t="shared" si="38"/>
        <v/>
      </c>
      <c r="AC601" s="244" t="str">
        <f t="shared" si="37"/>
        <v/>
      </c>
      <c r="AD601" t="str">
        <f t="shared" si="39"/>
        <v/>
      </c>
    </row>
    <row r="602" spans="27:30" x14ac:dyDescent="0.3">
      <c r="AA602" t="str">
        <f t="shared" si="36"/>
        <v/>
      </c>
      <c r="AB602" t="str">
        <f t="shared" si="38"/>
        <v/>
      </c>
      <c r="AC602" s="244" t="str">
        <f t="shared" si="37"/>
        <v/>
      </c>
      <c r="AD602" t="str">
        <f t="shared" si="39"/>
        <v/>
      </c>
    </row>
    <row r="603" spans="27:30" x14ac:dyDescent="0.3">
      <c r="AA603" t="str">
        <f t="shared" si="36"/>
        <v/>
      </c>
      <c r="AB603" t="str">
        <f t="shared" si="38"/>
        <v/>
      </c>
      <c r="AC603" s="244" t="str">
        <f t="shared" si="37"/>
        <v/>
      </c>
      <c r="AD603" t="str">
        <f t="shared" si="39"/>
        <v/>
      </c>
    </row>
    <row r="604" spans="27:30" x14ac:dyDescent="0.3">
      <c r="AA604" t="str">
        <f t="shared" si="36"/>
        <v/>
      </c>
      <c r="AB604" t="str">
        <f t="shared" si="38"/>
        <v/>
      </c>
      <c r="AC604" s="244" t="str">
        <f t="shared" si="37"/>
        <v/>
      </c>
      <c r="AD604" t="str">
        <f t="shared" si="39"/>
        <v/>
      </c>
    </row>
    <row r="605" spans="27:30" x14ac:dyDescent="0.3">
      <c r="AA605" t="str">
        <f t="shared" si="36"/>
        <v/>
      </c>
      <c r="AB605" t="str">
        <f t="shared" si="38"/>
        <v/>
      </c>
      <c r="AC605" s="244" t="str">
        <f t="shared" si="37"/>
        <v/>
      </c>
      <c r="AD605" t="str">
        <f t="shared" si="39"/>
        <v/>
      </c>
    </row>
    <row r="606" spans="27:30" x14ac:dyDescent="0.3">
      <c r="AA606" t="str">
        <f t="shared" si="36"/>
        <v/>
      </c>
      <c r="AB606" t="str">
        <f t="shared" si="38"/>
        <v/>
      </c>
      <c r="AC606" s="244" t="str">
        <f t="shared" si="37"/>
        <v/>
      </c>
      <c r="AD606" t="str">
        <f t="shared" si="39"/>
        <v/>
      </c>
    </row>
    <row r="607" spans="27:30" x14ac:dyDescent="0.3">
      <c r="AA607" t="str">
        <f t="shared" si="36"/>
        <v/>
      </c>
      <c r="AB607" t="str">
        <f t="shared" si="38"/>
        <v/>
      </c>
      <c r="AC607" s="244" t="str">
        <f t="shared" si="37"/>
        <v/>
      </c>
      <c r="AD607" t="str">
        <f t="shared" si="39"/>
        <v/>
      </c>
    </row>
    <row r="608" spans="27:30" x14ac:dyDescent="0.3">
      <c r="AA608" t="str">
        <f t="shared" si="36"/>
        <v/>
      </c>
      <c r="AB608" t="str">
        <f t="shared" si="38"/>
        <v/>
      </c>
      <c r="AC608" s="244" t="str">
        <f t="shared" si="37"/>
        <v/>
      </c>
      <c r="AD608" t="str">
        <f t="shared" si="39"/>
        <v/>
      </c>
    </row>
    <row r="609" spans="27:30" x14ac:dyDescent="0.3">
      <c r="AA609" t="str">
        <f t="shared" si="36"/>
        <v/>
      </c>
      <c r="AB609" t="str">
        <f t="shared" si="38"/>
        <v/>
      </c>
      <c r="AC609" s="244" t="str">
        <f t="shared" si="37"/>
        <v/>
      </c>
      <c r="AD609" t="str">
        <f t="shared" si="39"/>
        <v/>
      </c>
    </row>
    <row r="610" spans="27:30" x14ac:dyDescent="0.3">
      <c r="AA610" t="str">
        <f t="shared" si="36"/>
        <v/>
      </c>
      <c r="AB610" t="str">
        <f t="shared" si="38"/>
        <v/>
      </c>
      <c r="AC610" s="244" t="str">
        <f t="shared" si="37"/>
        <v/>
      </c>
      <c r="AD610" t="str">
        <f t="shared" si="39"/>
        <v/>
      </c>
    </row>
    <row r="611" spans="27:30" x14ac:dyDescent="0.3">
      <c r="AA611" t="str">
        <f t="shared" si="36"/>
        <v/>
      </c>
      <c r="AB611" t="str">
        <f t="shared" si="38"/>
        <v/>
      </c>
      <c r="AC611" s="244" t="str">
        <f t="shared" si="37"/>
        <v/>
      </c>
      <c r="AD611" t="str">
        <f t="shared" si="39"/>
        <v/>
      </c>
    </row>
    <row r="612" spans="27:30" x14ac:dyDescent="0.3">
      <c r="AA612" t="str">
        <f t="shared" si="36"/>
        <v/>
      </c>
      <c r="AB612" t="str">
        <f t="shared" si="38"/>
        <v/>
      </c>
      <c r="AC612" s="244" t="str">
        <f t="shared" si="37"/>
        <v/>
      </c>
      <c r="AD612" t="str">
        <f t="shared" si="39"/>
        <v/>
      </c>
    </row>
    <row r="613" spans="27:30" x14ac:dyDescent="0.3">
      <c r="AA613" t="str">
        <f t="shared" si="36"/>
        <v/>
      </c>
      <c r="AB613" t="str">
        <f t="shared" si="38"/>
        <v/>
      </c>
      <c r="AC613" s="244" t="str">
        <f t="shared" si="37"/>
        <v/>
      </c>
      <c r="AD613" t="str">
        <f t="shared" si="39"/>
        <v/>
      </c>
    </row>
    <row r="614" spans="27:30" x14ac:dyDescent="0.3">
      <c r="AA614" t="str">
        <f t="shared" si="36"/>
        <v/>
      </c>
      <c r="AB614" t="str">
        <f t="shared" si="38"/>
        <v/>
      </c>
      <c r="AC614" s="244" t="str">
        <f t="shared" si="37"/>
        <v/>
      </c>
      <c r="AD614" t="str">
        <f t="shared" si="39"/>
        <v/>
      </c>
    </row>
    <row r="615" spans="27:30" x14ac:dyDescent="0.3">
      <c r="AA615" t="str">
        <f t="shared" si="36"/>
        <v/>
      </c>
      <c r="AB615" t="str">
        <f t="shared" si="38"/>
        <v/>
      </c>
      <c r="AC615" s="244" t="str">
        <f t="shared" si="37"/>
        <v/>
      </c>
      <c r="AD615" t="str">
        <f t="shared" si="39"/>
        <v/>
      </c>
    </row>
    <row r="616" spans="27:30" x14ac:dyDescent="0.3">
      <c r="AA616" t="str">
        <f t="shared" si="36"/>
        <v/>
      </c>
      <c r="AB616" t="str">
        <f t="shared" si="38"/>
        <v/>
      </c>
      <c r="AC616" s="244" t="str">
        <f t="shared" si="37"/>
        <v/>
      </c>
      <c r="AD616" t="str">
        <f t="shared" si="39"/>
        <v/>
      </c>
    </row>
    <row r="617" spans="27:30" x14ac:dyDescent="0.3">
      <c r="AA617" t="str">
        <f t="shared" si="36"/>
        <v/>
      </c>
      <c r="AB617" t="str">
        <f t="shared" si="38"/>
        <v/>
      </c>
      <c r="AC617" s="244" t="str">
        <f t="shared" si="37"/>
        <v/>
      </c>
      <c r="AD617" t="str">
        <f t="shared" si="39"/>
        <v/>
      </c>
    </row>
    <row r="618" spans="27:30" x14ac:dyDescent="0.3">
      <c r="AA618" t="str">
        <f t="shared" si="36"/>
        <v/>
      </c>
      <c r="AB618" t="str">
        <f t="shared" si="38"/>
        <v/>
      </c>
      <c r="AC618" s="244" t="str">
        <f t="shared" si="37"/>
        <v/>
      </c>
      <c r="AD618" t="str">
        <f t="shared" si="39"/>
        <v/>
      </c>
    </row>
    <row r="619" spans="27:30" x14ac:dyDescent="0.3">
      <c r="AA619" t="str">
        <f t="shared" si="36"/>
        <v/>
      </c>
      <c r="AB619" t="str">
        <f t="shared" si="38"/>
        <v/>
      </c>
      <c r="AC619" s="244" t="str">
        <f t="shared" si="37"/>
        <v/>
      </c>
      <c r="AD619" t="str">
        <f t="shared" si="39"/>
        <v/>
      </c>
    </row>
    <row r="620" spans="27:30" x14ac:dyDescent="0.3">
      <c r="AA620" t="str">
        <f t="shared" si="36"/>
        <v/>
      </c>
      <c r="AB620" t="str">
        <f t="shared" si="38"/>
        <v/>
      </c>
      <c r="AC620" s="244" t="str">
        <f t="shared" si="37"/>
        <v/>
      </c>
      <c r="AD620" t="str">
        <f t="shared" si="39"/>
        <v/>
      </c>
    </row>
    <row r="621" spans="27:30" x14ac:dyDescent="0.3">
      <c r="AA621" t="str">
        <f t="shared" si="36"/>
        <v/>
      </c>
      <c r="AB621" t="str">
        <f t="shared" si="38"/>
        <v/>
      </c>
      <c r="AC621" s="244" t="str">
        <f t="shared" si="37"/>
        <v/>
      </c>
      <c r="AD621" t="str">
        <f t="shared" si="39"/>
        <v/>
      </c>
    </row>
    <row r="622" spans="27:30" x14ac:dyDescent="0.3">
      <c r="AA622" t="str">
        <f t="shared" si="36"/>
        <v/>
      </c>
      <c r="AB622" t="str">
        <f t="shared" si="38"/>
        <v/>
      </c>
      <c r="AC622" s="244" t="str">
        <f t="shared" si="37"/>
        <v/>
      </c>
      <c r="AD622" t="str">
        <f t="shared" si="39"/>
        <v/>
      </c>
    </row>
    <row r="623" spans="27:30" x14ac:dyDescent="0.3">
      <c r="AA623" t="str">
        <f t="shared" si="36"/>
        <v/>
      </c>
      <c r="AB623" t="str">
        <f t="shared" si="38"/>
        <v/>
      </c>
      <c r="AC623" s="244" t="str">
        <f t="shared" si="37"/>
        <v/>
      </c>
      <c r="AD623" t="str">
        <f t="shared" si="39"/>
        <v/>
      </c>
    </row>
    <row r="624" spans="27:30" x14ac:dyDescent="0.3">
      <c r="AA624" t="str">
        <f t="shared" si="36"/>
        <v/>
      </c>
      <c r="AB624" t="str">
        <f t="shared" si="38"/>
        <v/>
      </c>
      <c r="AC624" s="244" t="str">
        <f t="shared" si="37"/>
        <v/>
      </c>
      <c r="AD624" t="str">
        <f t="shared" si="39"/>
        <v/>
      </c>
    </row>
    <row r="625" spans="27:30" x14ac:dyDescent="0.3">
      <c r="AA625" t="str">
        <f t="shared" si="36"/>
        <v/>
      </c>
      <c r="AB625" t="str">
        <f t="shared" si="38"/>
        <v/>
      </c>
      <c r="AC625" s="244" t="str">
        <f t="shared" si="37"/>
        <v/>
      </c>
      <c r="AD625" t="str">
        <f t="shared" si="39"/>
        <v/>
      </c>
    </row>
    <row r="626" spans="27:30" x14ac:dyDescent="0.3">
      <c r="AA626" t="str">
        <f t="shared" si="36"/>
        <v/>
      </c>
      <c r="AB626" t="str">
        <f t="shared" si="38"/>
        <v/>
      </c>
      <c r="AC626" s="244" t="str">
        <f t="shared" si="37"/>
        <v/>
      </c>
      <c r="AD626" t="str">
        <f t="shared" si="39"/>
        <v/>
      </c>
    </row>
    <row r="627" spans="27:30" x14ac:dyDescent="0.3">
      <c r="AA627" t="str">
        <f t="shared" si="36"/>
        <v/>
      </c>
      <c r="AB627" t="str">
        <f t="shared" si="38"/>
        <v/>
      </c>
      <c r="AC627" s="244" t="str">
        <f t="shared" si="37"/>
        <v/>
      </c>
      <c r="AD627" t="str">
        <f t="shared" si="39"/>
        <v/>
      </c>
    </row>
    <row r="628" spans="27:30" x14ac:dyDescent="0.3">
      <c r="AA628" t="str">
        <f t="shared" si="36"/>
        <v/>
      </c>
      <c r="AB628" t="str">
        <f t="shared" si="38"/>
        <v/>
      </c>
      <c r="AC628" s="244" t="str">
        <f t="shared" si="37"/>
        <v/>
      </c>
      <c r="AD628" t="str">
        <f t="shared" si="39"/>
        <v/>
      </c>
    </row>
    <row r="629" spans="27:30" x14ac:dyDescent="0.3">
      <c r="AA629" t="str">
        <f t="shared" si="36"/>
        <v/>
      </c>
      <c r="AB629" t="str">
        <f t="shared" si="38"/>
        <v/>
      </c>
      <c r="AC629" s="244" t="str">
        <f t="shared" si="37"/>
        <v/>
      </c>
      <c r="AD629" t="str">
        <f t="shared" si="39"/>
        <v/>
      </c>
    </row>
    <row r="630" spans="27:30" x14ac:dyDescent="0.3">
      <c r="AA630" t="str">
        <f t="shared" si="36"/>
        <v/>
      </c>
      <c r="AB630" t="str">
        <f t="shared" si="38"/>
        <v/>
      </c>
      <c r="AC630" s="244" t="str">
        <f t="shared" si="37"/>
        <v/>
      </c>
      <c r="AD630" t="str">
        <f t="shared" si="39"/>
        <v/>
      </c>
    </row>
    <row r="631" spans="27:30" x14ac:dyDescent="0.3">
      <c r="AA631" t="str">
        <f t="shared" si="36"/>
        <v/>
      </c>
      <c r="AB631" t="str">
        <f t="shared" si="38"/>
        <v/>
      </c>
      <c r="AC631" s="244" t="str">
        <f t="shared" si="37"/>
        <v/>
      </c>
      <c r="AD631" t="str">
        <f t="shared" si="39"/>
        <v/>
      </c>
    </row>
    <row r="632" spans="27:30" x14ac:dyDescent="0.3">
      <c r="AA632" t="str">
        <f t="shared" si="36"/>
        <v/>
      </c>
      <c r="AB632" t="str">
        <f t="shared" si="38"/>
        <v/>
      </c>
      <c r="AC632" s="244" t="str">
        <f t="shared" si="37"/>
        <v/>
      </c>
      <c r="AD632" t="str">
        <f t="shared" si="39"/>
        <v/>
      </c>
    </row>
    <row r="633" spans="27:30" x14ac:dyDescent="0.3">
      <c r="AA633" t="str">
        <f t="shared" si="36"/>
        <v/>
      </c>
      <c r="AB633" t="str">
        <f t="shared" si="38"/>
        <v/>
      </c>
      <c r="AC633" s="244" t="str">
        <f t="shared" si="37"/>
        <v/>
      </c>
      <c r="AD633" t="str">
        <f t="shared" si="39"/>
        <v/>
      </c>
    </row>
    <row r="634" spans="27:30" x14ac:dyDescent="0.3">
      <c r="AA634" t="str">
        <f t="shared" si="36"/>
        <v/>
      </c>
      <c r="AB634" t="str">
        <f t="shared" si="38"/>
        <v/>
      </c>
      <c r="AC634" s="244" t="str">
        <f t="shared" si="37"/>
        <v/>
      </c>
      <c r="AD634" t="str">
        <f t="shared" si="39"/>
        <v/>
      </c>
    </row>
    <row r="635" spans="27:30" x14ac:dyDescent="0.3">
      <c r="AA635" t="str">
        <f t="shared" si="36"/>
        <v/>
      </c>
      <c r="AB635" t="str">
        <f t="shared" si="38"/>
        <v/>
      </c>
      <c r="AC635" s="244" t="str">
        <f t="shared" si="37"/>
        <v/>
      </c>
      <c r="AD635" t="str">
        <f t="shared" si="39"/>
        <v/>
      </c>
    </row>
    <row r="636" spans="27:30" x14ac:dyDescent="0.3">
      <c r="AA636" t="str">
        <f t="shared" si="36"/>
        <v/>
      </c>
      <c r="AB636" t="str">
        <f t="shared" si="38"/>
        <v/>
      </c>
      <c r="AC636" s="244" t="str">
        <f t="shared" si="37"/>
        <v/>
      </c>
      <c r="AD636" t="str">
        <f t="shared" si="39"/>
        <v/>
      </c>
    </row>
    <row r="637" spans="27:30" x14ac:dyDescent="0.3">
      <c r="AA637" t="str">
        <f t="shared" si="36"/>
        <v/>
      </c>
      <c r="AB637" t="str">
        <f t="shared" si="38"/>
        <v/>
      </c>
      <c r="AC637" s="244" t="str">
        <f t="shared" si="37"/>
        <v/>
      </c>
      <c r="AD637" t="str">
        <f t="shared" si="39"/>
        <v/>
      </c>
    </row>
    <row r="638" spans="27:30" x14ac:dyDescent="0.3">
      <c r="AA638" t="str">
        <f t="shared" si="36"/>
        <v/>
      </c>
      <c r="AB638" t="str">
        <f t="shared" si="38"/>
        <v/>
      </c>
      <c r="AC638" s="244" t="str">
        <f t="shared" si="37"/>
        <v/>
      </c>
      <c r="AD638" t="str">
        <f t="shared" si="39"/>
        <v/>
      </c>
    </row>
    <row r="639" spans="27:30" x14ac:dyDescent="0.3">
      <c r="AA639" t="str">
        <f t="shared" si="36"/>
        <v/>
      </c>
      <c r="AB639" t="str">
        <f t="shared" si="38"/>
        <v/>
      </c>
      <c r="AC639" s="244" t="str">
        <f t="shared" si="37"/>
        <v/>
      </c>
      <c r="AD639" t="str">
        <f t="shared" si="39"/>
        <v/>
      </c>
    </row>
    <row r="640" spans="27:30" x14ac:dyDescent="0.3">
      <c r="AA640" t="str">
        <f t="shared" si="36"/>
        <v/>
      </c>
      <c r="AB640" t="str">
        <f t="shared" si="38"/>
        <v/>
      </c>
      <c r="AC640" s="244" t="str">
        <f t="shared" si="37"/>
        <v/>
      </c>
      <c r="AD640" t="str">
        <f t="shared" si="39"/>
        <v/>
      </c>
    </row>
    <row r="641" spans="27:30" x14ac:dyDescent="0.3">
      <c r="AA641" t="str">
        <f t="shared" si="36"/>
        <v/>
      </c>
      <c r="AB641" t="str">
        <f t="shared" si="38"/>
        <v/>
      </c>
      <c r="AC641" s="244" t="str">
        <f t="shared" si="37"/>
        <v/>
      </c>
      <c r="AD641" t="str">
        <f t="shared" si="39"/>
        <v/>
      </c>
    </row>
    <row r="642" spans="27:30" x14ac:dyDescent="0.3">
      <c r="AA642" t="str">
        <f t="shared" si="36"/>
        <v/>
      </c>
      <c r="AB642" t="str">
        <f t="shared" si="38"/>
        <v/>
      </c>
      <c r="AC642" s="244" t="str">
        <f t="shared" si="37"/>
        <v/>
      </c>
      <c r="AD642" t="str">
        <f t="shared" si="39"/>
        <v/>
      </c>
    </row>
    <row r="643" spans="27:30" x14ac:dyDescent="0.3">
      <c r="AA643" t="str">
        <f t="shared" si="36"/>
        <v/>
      </c>
      <c r="AB643" t="str">
        <f t="shared" si="38"/>
        <v/>
      </c>
      <c r="AC643" s="244" t="str">
        <f t="shared" si="37"/>
        <v/>
      </c>
      <c r="AD643" t="str">
        <f t="shared" si="39"/>
        <v/>
      </c>
    </row>
    <row r="644" spans="27:30" x14ac:dyDescent="0.3">
      <c r="AA644" t="str">
        <f t="shared" ref="AA644:AA707" si="40">TRIM(D644)</f>
        <v/>
      </c>
      <c r="AB644" t="str">
        <f t="shared" si="38"/>
        <v/>
      </c>
      <c r="AC644" s="244" t="str">
        <f t="shared" ref="AC644:AC707" si="41">IFERROR(G644/E644,"")</f>
        <v/>
      </c>
      <c r="AD644" t="str">
        <f t="shared" si="39"/>
        <v/>
      </c>
    </row>
    <row r="645" spans="27:30" x14ac:dyDescent="0.3">
      <c r="AA645" t="str">
        <f t="shared" si="40"/>
        <v/>
      </c>
      <c r="AB645" t="str">
        <f t="shared" ref="AB645:AB708" si="42">TRIM(C645)</f>
        <v/>
      </c>
      <c r="AC645" s="244" t="str">
        <f t="shared" si="41"/>
        <v/>
      </c>
      <c r="AD645" t="str">
        <f t="shared" ref="AD645:AD708" si="43">AA645</f>
        <v/>
      </c>
    </row>
    <row r="646" spans="27:30" x14ac:dyDescent="0.3">
      <c r="AA646" t="str">
        <f t="shared" si="40"/>
        <v/>
      </c>
      <c r="AB646" t="str">
        <f t="shared" si="42"/>
        <v/>
      </c>
      <c r="AC646" s="244" t="str">
        <f t="shared" si="41"/>
        <v/>
      </c>
      <c r="AD646" t="str">
        <f t="shared" si="43"/>
        <v/>
      </c>
    </row>
    <row r="647" spans="27:30" x14ac:dyDescent="0.3">
      <c r="AA647" t="str">
        <f t="shared" si="40"/>
        <v/>
      </c>
      <c r="AB647" t="str">
        <f t="shared" si="42"/>
        <v/>
      </c>
      <c r="AC647" s="244" t="str">
        <f t="shared" si="41"/>
        <v/>
      </c>
      <c r="AD647" t="str">
        <f t="shared" si="43"/>
        <v/>
      </c>
    </row>
    <row r="648" spans="27:30" x14ac:dyDescent="0.3">
      <c r="AA648" t="str">
        <f t="shared" si="40"/>
        <v/>
      </c>
      <c r="AB648" t="str">
        <f t="shared" si="42"/>
        <v/>
      </c>
      <c r="AC648" s="244" t="str">
        <f t="shared" si="41"/>
        <v/>
      </c>
      <c r="AD648" t="str">
        <f t="shared" si="43"/>
        <v/>
      </c>
    </row>
    <row r="649" spans="27:30" x14ac:dyDescent="0.3">
      <c r="AA649" t="str">
        <f t="shared" si="40"/>
        <v/>
      </c>
      <c r="AB649" t="str">
        <f t="shared" si="42"/>
        <v/>
      </c>
      <c r="AC649" s="244" t="str">
        <f t="shared" si="41"/>
        <v/>
      </c>
      <c r="AD649" t="str">
        <f t="shared" si="43"/>
        <v/>
      </c>
    </row>
    <row r="650" spans="27:30" x14ac:dyDescent="0.3">
      <c r="AA650" t="str">
        <f t="shared" si="40"/>
        <v/>
      </c>
      <c r="AB650" t="str">
        <f t="shared" si="42"/>
        <v/>
      </c>
      <c r="AC650" s="244" t="str">
        <f t="shared" si="41"/>
        <v/>
      </c>
      <c r="AD650" t="str">
        <f t="shared" si="43"/>
        <v/>
      </c>
    </row>
    <row r="651" spans="27:30" x14ac:dyDescent="0.3">
      <c r="AA651" t="str">
        <f t="shared" si="40"/>
        <v/>
      </c>
      <c r="AB651" t="str">
        <f t="shared" si="42"/>
        <v/>
      </c>
      <c r="AC651" s="244" t="str">
        <f t="shared" si="41"/>
        <v/>
      </c>
      <c r="AD651" t="str">
        <f t="shared" si="43"/>
        <v/>
      </c>
    </row>
    <row r="652" spans="27:30" x14ac:dyDescent="0.3">
      <c r="AA652" t="str">
        <f t="shared" si="40"/>
        <v/>
      </c>
      <c r="AB652" t="str">
        <f t="shared" si="42"/>
        <v/>
      </c>
      <c r="AC652" s="244" t="str">
        <f t="shared" si="41"/>
        <v/>
      </c>
      <c r="AD652" t="str">
        <f t="shared" si="43"/>
        <v/>
      </c>
    </row>
    <row r="653" spans="27:30" x14ac:dyDescent="0.3">
      <c r="AA653" t="str">
        <f t="shared" si="40"/>
        <v/>
      </c>
      <c r="AB653" t="str">
        <f t="shared" si="42"/>
        <v/>
      </c>
      <c r="AC653" s="244" t="str">
        <f t="shared" si="41"/>
        <v/>
      </c>
      <c r="AD653" t="str">
        <f t="shared" si="43"/>
        <v/>
      </c>
    </row>
    <row r="654" spans="27:30" x14ac:dyDescent="0.3">
      <c r="AA654" t="str">
        <f t="shared" si="40"/>
        <v/>
      </c>
      <c r="AB654" t="str">
        <f t="shared" si="42"/>
        <v/>
      </c>
      <c r="AC654" s="244" t="str">
        <f t="shared" si="41"/>
        <v/>
      </c>
      <c r="AD654" t="str">
        <f t="shared" si="43"/>
        <v/>
      </c>
    </row>
    <row r="655" spans="27:30" x14ac:dyDescent="0.3">
      <c r="AA655" t="str">
        <f t="shared" si="40"/>
        <v/>
      </c>
      <c r="AB655" t="str">
        <f t="shared" si="42"/>
        <v/>
      </c>
      <c r="AC655" s="244" t="str">
        <f t="shared" si="41"/>
        <v/>
      </c>
      <c r="AD655" t="str">
        <f t="shared" si="43"/>
        <v/>
      </c>
    </row>
    <row r="656" spans="27:30" x14ac:dyDescent="0.3">
      <c r="AA656" t="str">
        <f t="shared" si="40"/>
        <v/>
      </c>
      <c r="AB656" t="str">
        <f t="shared" si="42"/>
        <v/>
      </c>
      <c r="AC656" s="244" t="str">
        <f t="shared" si="41"/>
        <v/>
      </c>
      <c r="AD656" t="str">
        <f t="shared" si="43"/>
        <v/>
      </c>
    </row>
    <row r="657" spans="27:30" x14ac:dyDescent="0.3">
      <c r="AA657" t="str">
        <f t="shared" si="40"/>
        <v/>
      </c>
      <c r="AB657" t="str">
        <f t="shared" si="42"/>
        <v/>
      </c>
      <c r="AC657" s="244" t="str">
        <f t="shared" si="41"/>
        <v/>
      </c>
      <c r="AD657" t="str">
        <f t="shared" si="43"/>
        <v/>
      </c>
    </row>
    <row r="658" spans="27:30" x14ac:dyDescent="0.3">
      <c r="AA658" t="str">
        <f t="shared" si="40"/>
        <v/>
      </c>
      <c r="AB658" t="str">
        <f t="shared" si="42"/>
        <v/>
      </c>
      <c r="AC658" s="244" t="str">
        <f t="shared" si="41"/>
        <v/>
      </c>
      <c r="AD658" t="str">
        <f t="shared" si="43"/>
        <v/>
      </c>
    </row>
    <row r="659" spans="27:30" x14ac:dyDescent="0.3">
      <c r="AA659" t="str">
        <f t="shared" si="40"/>
        <v/>
      </c>
      <c r="AB659" t="str">
        <f t="shared" si="42"/>
        <v/>
      </c>
      <c r="AC659" s="244" t="str">
        <f t="shared" si="41"/>
        <v/>
      </c>
      <c r="AD659" t="str">
        <f t="shared" si="43"/>
        <v/>
      </c>
    </row>
    <row r="660" spans="27:30" x14ac:dyDescent="0.3">
      <c r="AA660" t="str">
        <f t="shared" si="40"/>
        <v/>
      </c>
      <c r="AB660" t="str">
        <f t="shared" si="42"/>
        <v/>
      </c>
      <c r="AC660" s="244" t="str">
        <f t="shared" si="41"/>
        <v/>
      </c>
      <c r="AD660" t="str">
        <f t="shared" si="43"/>
        <v/>
      </c>
    </row>
    <row r="661" spans="27:30" x14ac:dyDescent="0.3">
      <c r="AA661" t="str">
        <f t="shared" si="40"/>
        <v/>
      </c>
      <c r="AB661" t="str">
        <f t="shared" si="42"/>
        <v/>
      </c>
      <c r="AC661" s="244" t="str">
        <f t="shared" si="41"/>
        <v/>
      </c>
      <c r="AD661" t="str">
        <f t="shared" si="43"/>
        <v/>
      </c>
    </row>
    <row r="662" spans="27:30" x14ac:dyDescent="0.3">
      <c r="AA662" t="str">
        <f t="shared" si="40"/>
        <v/>
      </c>
      <c r="AB662" t="str">
        <f t="shared" si="42"/>
        <v/>
      </c>
      <c r="AC662" s="244" t="str">
        <f t="shared" si="41"/>
        <v/>
      </c>
      <c r="AD662" t="str">
        <f t="shared" si="43"/>
        <v/>
      </c>
    </row>
    <row r="663" spans="27:30" x14ac:dyDescent="0.3">
      <c r="AA663" t="str">
        <f t="shared" si="40"/>
        <v/>
      </c>
      <c r="AB663" t="str">
        <f t="shared" si="42"/>
        <v/>
      </c>
      <c r="AC663" s="244" t="str">
        <f t="shared" si="41"/>
        <v/>
      </c>
      <c r="AD663" t="str">
        <f t="shared" si="43"/>
        <v/>
      </c>
    </row>
    <row r="664" spans="27:30" x14ac:dyDescent="0.3">
      <c r="AA664" t="str">
        <f t="shared" si="40"/>
        <v/>
      </c>
      <c r="AB664" t="str">
        <f t="shared" si="42"/>
        <v/>
      </c>
      <c r="AC664" s="244" t="str">
        <f t="shared" si="41"/>
        <v/>
      </c>
      <c r="AD664" t="str">
        <f t="shared" si="43"/>
        <v/>
      </c>
    </row>
    <row r="665" spans="27:30" x14ac:dyDescent="0.3">
      <c r="AA665" t="str">
        <f t="shared" si="40"/>
        <v/>
      </c>
      <c r="AB665" t="str">
        <f t="shared" si="42"/>
        <v/>
      </c>
      <c r="AC665" s="244" t="str">
        <f t="shared" si="41"/>
        <v/>
      </c>
      <c r="AD665" t="str">
        <f t="shared" si="43"/>
        <v/>
      </c>
    </row>
    <row r="666" spans="27:30" x14ac:dyDescent="0.3">
      <c r="AA666" t="str">
        <f t="shared" si="40"/>
        <v/>
      </c>
      <c r="AB666" t="str">
        <f t="shared" si="42"/>
        <v/>
      </c>
      <c r="AC666" s="244" t="str">
        <f t="shared" si="41"/>
        <v/>
      </c>
      <c r="AD666" t="str">
        <f t="shared" si="43"/>
        <v/>
      </c>
    </row>
    <row r="667" spans="27:30" x14ac:dyDescent="0.3">
      <c r="AA667" t="str">
        <f t="shared" si="40"/>
        <v/>
      </c>
      <c r="AB667" t="str">
        <f t="shared" si="42"/>
        <v/>
      </c>
      <c r="AC667" s="244" t="str">
        <f t="shared" si="41"/>
        <v/>
      </c>
      <c r="AD667" t="str">
        <f t="shared" si="43"/>
        <v/>
      </c>
    </row>
    <row r="668" spans="27:30" x14ac:dyDescent="0.3">
      <c r="AA668" t="str">
        <f t="shared" si="40"/>
        <v/>
      </c>
      <c r="AB668" t="str">
        <f t="shared" si="42"/>
        <v/>
      </c>
      <c r="AC668" s="244" t="str">
        <f t="shared" si="41"/>
        <v/>
      </c>
      <c r="AD668" t="str">
        <f t="shared" si="43"/>
        <v/>
      </c>
    </row>
    <row r="669" spans="27:30" x14ac:dyDescent="0.3">
      <c r="AA669" t="str">
        <f t="shared" si="40"/>
        <v/>
      </c>
      <c r="AB669" t="str">
        <f t="shared" si="42"/>
        <v/>
      </c>
      <c r="AC669" s="244" t="str">
        <f t="shared" si="41"/>
        <v/>
      </c>
      <c r="AD669" t="str">
        <f t="shared" si="43"/>
        <v/>
      </c>
    </row>
    <row r="670" spans="27:30" x14ac:dyDescent="0.3">
      <c r="AA670" t="str">
        <f t="shared" si="40"/>
        <v/>
      </c>
      <c r="AB670" t="str">
        <f t="shared" si="42"/>
        <v/>
      </c>
      <c r="AC670" s="244" t="str">
        <f t="shared" si="41"/>
        <v/>
      </c>
      <c r="AD670" t="str">
        <f t="shared" si="43"/>
        <v/>
      </c>
    </row>
    <row r="671" spans="27:30" x14ac:dyDescent="0.3">
      <c r="AA671" t="str">
        <f t="shared" si="40"/>
        <v/>
      </c>
      <c r="AB671" t="str">
        <f t="shared" si="42"/>
        <v/>
      </c>
      <c r="AC671" s="244" t="str">
        <f t="shared" si="41"/>
        <v/>
      </c>
      <c r="AD671" t="str">
        <f t="shared" si="43"/>
        <v/>
      </c>
    </row>
    <row r="672" spans="27:30" x14ac:dyDescent="0.3">
      <c r="AA672" t="str">
        <f t="shared" si="40"/>
        <v/>
      </c>
      <c r="AB672" t="str">
        <f t="shared" si="42"/>
        <v/>
      </c>
      <c r="AC672" s="244" t="str">
        <f t="shared" si="41"/>
        <v/>
      </c>
      <c r="AD672" t="str">
        <f t="shared" si="43"/>
        <v/>
      </c>
    </row>
    <row r="673" spans="27:30" x14ac:dyDescent="0.3">
      <c r="AA673" t="str">
        <f t="shared" si="40"/>
        <v/>
      </c>
      <c r="AB673" t="str">
        <f t="shared" si="42"/>
        <v/>
      </c>
      <c r="AC673" s="244" t="str">
        <f t="shared" si="41"/>
        <v/>
      </c>
      <c r="AD673" t="str">
        <f t="shared" si="43"/>
        <v/>
      </c>
    </row>
    <row r="674" spans="27:30" x14ac:dyDescent="0.3">
      <c r="AA674" t="str">
        <f t="shared" si="40"/>
        <v/>
      </c>
      <c r="AB674" t="str">
        <f t="shared" si="42"/>
        <v/>
      </c>
      <c r="AC674" s="244" t="str">
        <f t="shared" si="41"/>
        <v/>
      </c>
      <c r="AD674" t="str">
        <f t="shared" si="43"/>
        <v/>
      </c>
    </row>
    <row r="675" spans="27:30" x14ac:dyDescent="0.3">
      <c r="AA675" t="str">
        <f t="shared" si="40"/>
        <v/>
      </c>
      <c r="AB675" t="str">
        <f t="shared" si="42"/>
        <v/>
      </c>
      <c r="AC675" s="244" t="str">
        <f t="shared" si="41"/>
        <v/>
      </c>
      <c r="AD675" t="str">
        <f t="shared" si="43"/>
        <v/>
      </c>
    </row>
    <row r="676" spans="27:30" x14ac:dyDescent="0.3">
      <c r="AA676" t="str">
        <f t="shared" si="40"/>
        <v/>
      </c>
      <c r="AB676" t="str">
        <f t="shared" si="42"/>
        <v/>
      </c>
      <c r="AC676" s="244" t="str">
        <f t="shared" si="41"/>
        <v/>
      </c>
      <c r="AD676" t="str">
        <f t="shared" si="43"/>
        <v/>
      </c>
    </row>
    <row r="677" spans="27:30" x14ac:dyDescent="0.3">
      <c r="AA677" t="str">
        <f t="shared" si="40"/>
        <v/>
      </c>
      <c r="AB677" t="str">
        <f t="shared" si="42"/>
        <v/>
      </c>
      <c r="AC677" s="244" t="str">
        <f t="shared" si="41"/>
        <v/>
      </c>
      <c r="AD677" t="str">
        <f t="shared" si="43"/>
        <v/>
      </c>
    </row>
    <row r="678" spans="27:30" x14ac:dyDescent="0.3">
      <c r="AA678" t="str">
        <f t="shared" si="40"/>
        <v/>
      </c>
      <c r="AB678" t="str">
        <f t="shared" si="42"/>
        <v/>
      </c>
      <c r="AC678" s="244" t="str">
        <f t="shared" si="41"/>
        <v/>
      </c>
      <c r="AD678" t="str">
        <f t="shared" si="43"/>
        <v/>
      </c>
    </row>
    <row r="679" spans="27:30" x14ac:dyDescent="0.3">
      <c r="AA679" t="str">
        <f t="shared" si="40"/>
        <v/>
      </c>
      <c r="AB679" t="str">
        <f t="shared" si="42"/>
        <v/>
      </c>
      <c r="AC679" s="244" t="str">
        <f t="shared" si="41"/>
        <v/>
      </c>
      <c r="AD679" t="str">
        <f t="shared" si="43"/>
        <v/>
      </c>
    </row>
    <row r="680" spans="27:30" x14ac:dyDescent="0.3">
      <c r="AA680" t="str">
        <f t="shared" si="40"/>
        <v/>
      </c>
      <c r="AB680" t="str">
        <f t="shared" si="42"/>
        <v/>
      </c>
      <c r="AC680" s="244" t="str">
        <f t="shared" si="41"/>
        <v/>
      </c>
      <c r="AD680" t="str">
        <f t="shared" si="43"/>
        <v/>
      </c>
    </row>
    <row r="681" spans="27:30" x14ac:dyDescent="0.3">
      <c r="AA681" t="str">
        <f t="shared" si="40"/>
        <v/>
      </c>
      <c r="AB681" t="str">
        <f t="shared" si="42"/>
        <v/>
      </c>
      <c r="AC681" s="244" t="str">
        <f t="shared" si="41"/>
        <v/>
      </c>
      <c r="AD681" t="str">
        <f t="shared" si="43"/>
        <v/>
      </c>
    </row>
    <row r="682" spans="27:30" x14ac:dyDescent="0.3">
      <c r="AA682" t="str">
        <f t="shared" si="40"/>
        <v/>
      </c>
      <c r="AB682" t="str">
        <f t="shared" si="42"/>
        <v/>
      </c>
      <c r="AC682" s="244" t="str">
        <f t="shared" si="41"/>
        <v/>
      </c>
      <c r="AD682" t="str">
        <f t="shared" si="43"/>
        <v/>
      </c>
    </row>
    <row r="683" spans="27:30" x14ac:dyDescent="0.3">
      <c r="AA683" t="str">
        <f t="shared" si="40"/>
        <v/>
      </c>
      <c r="AB683" t="str">
        <f t="shared" si="42"/>
        <v/>
      </c>
      <c r="AC683" s="244" t="str">
        <f t="shared" si="41"/>
        <v/>
      </c>
      <c r="AD683" t="str">
        <f t="shared" si="43"/>
        <v/>
      </c>
    </row>
    <row r="684" spans="27:30" x14ac:dyDescent="0.3">
      <c r="AA684" t="str">
        <f t="shared" si="40"/>
        <v/>
      </c>
      <c r="AB684" t="str">
        <f t="shared" si="42"/>
        <v/>
      </c>
      <c r="AC684" s="244" t="str">
        <f t="shared" si="41"/>
        <v/>
      </c>
      <c r="AD684" t="str">
        <f t="shared" si="43"/>
        <v/>
      </c>
    </row>
    <row r="685" spans="27:30" x14ac:dyDescent="0.3">
      <c r="AA685" t="str">
        <f t="shared" si="40"/>
        <v/>
      </c>
      <c r="AB685" t="str">
        <f t="shared" si="42"/>
        <v/>
      </c>
      <c r="AC685" s="244" t="str">
        <f t="shared" si="41"/>
        <v/>
      </c>
      <c r="AD685" t="str">
        <f t="shared" si="43"/>
        <v/>
      </c>
    </row>
    <row r="686" spans="27:30" x14ac:dyDescent="0.3">
      <c r="AA686" t="str">
        <f t="shared" si="40"/>
        <v/>
      </c>
      <c r="AB686" t="str">
        <f t="shared" si="42"/>
        <v/>
      </c>
      <c r="AC686" s="244" t="str">
        <f t="shared" si="41"/>
        <v/>
      </c>
      <c r="AD686" t="str">
        <f t="shared" si="43"/>
        <v/>
      </c>
    </row>
    <row r="687" spans="27:30" x14ac:dyDescent="0.3">
      <c r="AA687" t="str">
        <f t="shared" si="40"/>
        <v/>
      </c>
      <c r="AB687" t="str">
        <f t="shared" si="42"/>
        <v/>
      </c>
      <c r="AC687" s="244" t="str">
        <f t="shared" si="41"/>
        <v/>
      </c>
      <c r="AD687" t="str">
        <f t="shared" si="43"/>
        <v/>
      </c>
    </row>
    <row r="688" spans="27:30" x14ac:dyDescent="0.3">
      <c r="AA688" t="str">
        <f t="shared" si="40"/>
        <v/>
      </c>
      <c r="AB688" t="str">
        <f t="shared" si="42"/>
        <v/>
      </c>
      <c r="AC688" s="244" t="str">
        <f t="shared" si="41"/>
        <v/>
      </c>
      <c r="AD688" t="str">
        <f t="shared" si="43"/>
        <v/>
      </c>
    </row>
    <row r="689" spans="27:30" x14ac:dyDescent="0.3">
      <c r="AA689" t="str">
        <f t="shared" si="40"/>
        <v/>
      </c>
      <c r="AB689" t="str">
        <f t="shared" si="42"/>
        <v/>
      </c>
      <c r="AC689" s="244" t="str">
        <f t="shared" si="41"/>
        <v/>
      </c>
      <c r="AD689" t="str">
        <f t="shared" si="43"/>
        <v/>
      </c>
    </row>
    <row r="690" spans="27:30" x14ac:dyDescent="0.3">
      <c r="AA690" t="str">
        <f t="shared" si="40"/>
        <v/>
      </c>
      <c r="AB690" t="str">
        <f t="shared" si="42"/>
        <v/>
      </c>
      <c r="AC690" s="244" t="str">
        <f t="shared" si="41"/>
        <v/>
      </c>
      <c r="AD690" t="str">
        <f t="shared" si="43"/>
        <v/>
      </c>
    </row>
    <row r="691" spans="27:30" x14ac:dyDescent="0.3">
      <c r="AA691" t="str">
        <f t="shared" si="40"/>
        <v/>
      </c>
      <c r="AB691" t="str">
        <f t="shared" si="42"/>
        <v/>
      </c>
      <c r="AC691" s="244" t="str">
        <f t="shared" si="41"/>
        <v/>
      </c>
      <c r="AD691" t="str">
        <f t="shared" si="43"/>
        <v/>
      </c>
    </row>
    <row r="692" spans="27:30" x14ac:dyDescent="0.3">
      <c r="AA692" t="str">
        <f t="shared" si="40"/>
        <v/>
      </c>
      <c r="AB692" t="str">
        <f t="shared" si="42"/>
        <v/>
      </c>
      <c r="AC692" s="244" t="str">
        <f t="shared" si="41"/>
        <v/>
      </c>
      <c r="AD692" t="str">
        <f t="shared" si="43"/>
        <v/>
      </c>
    </row>
    <row r="693" spans="27:30" x14ac:dyDescent="0.3">
      <c r="AA693" t="str">
        <f t="shared" si="40"/>
        <v/>
      </c>
      <c r="AB693" t="str">
        <f t="shared" si="42"/>
        <v/>
      </c>
      <c r="AC693" s="244" t="str">
        <f t="shared" si="41"/>
        <v/>
      </c>
      <c r="AD693" t="str">
        <f t="shared" si="43"/>
        <v/>
      </c>
    </row>
    <row r="694" spans="27:30" x14ac:dyDescent="0.3">
      <c r="AA694" t="str">
        <f t="shared" si="40"/>
        <v/>
      </c>
      <c r="AB694" t="str">
        <f t="shared" si="42"/>
        <v/>
      </c>
      <c r="AC694" s="244" t="str">
        <f t="shared" si="41"/>
        <v/>
      </c>
      <c r="AD694" t="str">
        <f t="shared" si="43"/>
        <v/>
      </c>
    </row>
    <row r="695" spans="27:30" x14ac:dyDescent="0.3">
      <c r="AA695" t="str">
        <f t="shared" si="40"/>
        <v/>
      </c>
      <c r="AB695" t="str">
        <f t="shared" si="42"/>
        <v/>
      </c>
      <c r="AC695" s="244" t="str">
        <f t="shared" si="41"/>
        <v/>
      </c>
      <c r="AD695" t="str">
        <f t="shared" si="43"/>
        <v/>
      </c>
    </row>
    <row r="696" spans="27:30" x14ac:dyDescent="0.3">
      <c r="AA696" t="str">
        <f t="shared" si="40"/>
        <v/>
      </c>
      <c r="AB696" t="str">
        <f t="shared" si="42"/>
        <v/>
      </c>
      <c r="AC696" s="244" t="str">
        <f t="shared" si="41"/>
        <v/>
      </c>
      <c r="AD696" t="str">
        <f t="shared" si="43"/>
        <v/>
      </c>
    </row>
    <row r="697" spans="27:30" x14ac:dyDescent="0.3">
      <c r="AA697" t="str">
        <f t="shared" si="40"/>
        <v/>
      </c>
      <c r="AB697" t="str">
        <f t="shared" si="42"/>
        <v/>
      </c>
      <c r="AC697" s="244" t="str">
        <f t="shared" si="41"/>
        <v/>
      </c>
      <c r="AD697" t="str">
        <f t="shared" si="43"/>
        <v/>
      </c>
    </row>
    <row r="698" spans="27:30" x14ac:dyDescent="0.3">
      <c r="AA698" t="str">
        <f t="shared" si="40"/>
        <v/>
      </c>
      <c r="AB698" t="str">
        <f t="shared" si="42"/>
        <v/>
      </c>
      <c r="AC698" s="244" t="str">
        <f t="shared" si="41"/>
        <v/>
      </c>
      <c r="AD698" t="str">
        <f t="shared" si="43"/>
        <v/>
      </c>
    </row>
    <row r="699" spans="27:30" x14ac:dyDescent="0.3">
      <c r="AA699" t="str">
        <f t="shared" si="40"/>
        <v/>
      </c>
      <c r="AB699" t="str">
        <f t="shared" si="42"/>
        <v/>
      </c>
      <c r="AC699" s="244" t="str">
        <f t="shared" si="41"/>
        <v/>
      </c>
      <c r="AD699" t="str">
        <f t="shared" si="43"/>
        <v/>
      </c>
    </row>
    <row r="700" spans="27:30" x14ac:dyDescent="0.3">
      <c r="AA700" t="str">
        <f t="shared" si="40"/>
        <v/>
      </c>
      <c r="AB700" t="str">
        <f t="shared" si="42"/>
        <v/>
      </c>
      <c r="AC700" s="244" t="str">
        <f t="shared" si="41"/>
        <v/>
      </c>
      <c r="AD700" t="str">
        <f t="shared" si="43"/>
        <v/>
      </c>
    </row>
    <row r="701" spans="27:30" x14ac:dyDescent="0.3">
      <c r="AA701" t="str">
        <f t="shared" si="40"/>
        <v/>
      </c>
      <c r="AB701" t="str">
        <f t="shared" si="42"/>
        <v/>
      </c>
      <c r="AC701" s="244" t="str">
        <f t="shared" si="41"/>
        <v/>
      </c>
      <c r="AD701" t="str">
        <f t="shared" si="43"/>
        <v/>
      </c>
    </row>
    <row r="702" spans="27:30" x14ac:dyDescent="0.3">
      <c r="AA702" t="str">
        <f t="shared" si="40"/>
        <v/>
      </c>
      <c r="AB702" t="str">
        <f t="shared" si="42"/>
        <v/>
      </c>
      <c r="AC702" s="244" t="str">
        <f t="shared" si="41"/>
        <v/>
      </c>
      <c r="AD702" t="str">
        <f t="shared" si="43"/>
        <v/>
      </c>
    </row>
    <row r="703" spans="27:30" x14ac:dyDescent="0.3">
      <c r="AA703" t="str">
        <f t="shared" si="40"/>
        <v/>
      </c>
      <c r="AB703" t="str">
        <f t="shared" si="42"/>
        <v/>
      </c>
      <c r="AC703" s="244" t="str">
        <f t="shared" si="41"/>
        <v/>
      </c>
      <c r="AD703" t="str">
        <f t="shared" si="43"/>
        <v/>
      </c>
    </row>
    <row r="704" spans="27:30" x14ac:dyDescent="0.3">
      <c r="AA704" t="str">
        <f t="shared" si="40"/>
        <v/>
      </c>
      <c r="AB704" t="str">
        <f t="shared" si="42"/>
        <v/>
      </c>
      <c r="AC704" s="244" t="str">
        <f t="shared" si="41"/>
        <v/>
      </c>
      <c r="AD704" t="str">
        <f t="shared" si="43"/>
        <v/>
      </c>
    </row>
    <row r="705" spans="27:30" x14ac:dyDescent="0.3">
      <c r="AA705" t="str">
        <f t="shared" si="40"/>
        <v/>
      </c>
      <c r="AB705" t="str">
        <f t="shared" si="42"/>
        <v/>
      </c>
      <c r="AC705" s="244" t="str">
        <f t="shared" si="41"/>
        <v/>
      </c>
      <c r="AD705" t="str">
        <f t="shared" si="43"/>
        <v/>
      </c>
    </row>
    <row r="706" spans="27:30" x14ac:dyDescent="0.3">
      <c r="AA706" t="str">
        <f t="shared" si="40"/>
        <v/>
      </c>
      <c r="AB706" t="str">
        <f t="shared" si="42"/>
        <v/>
      </c>
      <c r="AC706" s="244" t="str">
        <f t="shared" si="41"/>
        <v/>
      </c>
      <c r="AD706" t="str">
        <f t="shared" si="43"/>
        <v/>
      </c>
    </row>
    <row r="707" spans="27:30" x14ac:dyDescent="0.3">
      <c r="AA707" t="str">
        <f t="shared" si="40"/>
        <v/>
      </c>
      <c r="AB707" t="str">
        <f t="shared" si="42"/>
        <v/>
      </c>
      <c r="AC707" s="244" t="str">
        <f t="shared" si="41"/>
        <v/>
      </c>
      <c r="AD707" t="str">
        <f t="shared" si="43"/>
        <v/>
      </c>
    </row>
    <row r="708" spans="27:30" x14ac:dyDescent="0.3">
      <c r="AA708" t="str">
        <f t="shared" ref="AA708:AA771" si="44">TRIM(D708)</f>
        <v/>
      </c>
      <c r="AB708" t="str">
        <f t="shared" si="42"/>
        <v/>
      </c>
      <c r="AC708" s="244" t="str">
        <f t="shared" ref="AC708:AC771" si="45">IFERROR(G708/E708,"")</f>
        <v/>
      </c>
      <c r="AD708" t="str">
        <f t="shared" si="43"/>
        <v/>
      </c>
    </row>
    <row r="709" spans="27:30" x14ac:dyDescent="0.3">
      <c r="AA709" t="str">
        <f t="shared" si="44"/>
        <v/>
      </c>
      <c r="AB709" t="str">
        <f t="shared" ref="AB709:AB772" si="46">TRIM(C709)</f>
        <v/>
      </c>
      <c r="AC709" s="244" t="str">
        <f t="shared" si="45"/>
        <v/>
      </c>
      <c r="AD709" t="str">
        <f t="shared" ref="AD709:AD772" si="47">AA709</f>
        <v/>
      </c>
    </row>
    <row r="710" spans="27:30" x14ac:dyDescent="0.3">
      <c r="AA710" t="str">
        <f t="shared" si="44"/>
        <v/>
      </c>
      <c r="AB710" t="str">
        <f t="shared" si="46"/>
        <v/>
      </c>
      <c r="AC710" s="244" t="str">
        <f t="shared" si="45"/>
        <v/>
      </c>
      <c r="AD710" t="str">
        <f t="shared" si="47"/>
        <v/>
      </c>
    </row>
    <row r="711" spans="27:30" x14ac:dyDescent="0.3">
      <c r="AA711" t="str">
        <f t="shared" si="44"/>
        <v/>
      </c>
      <c r="AB711" t="str">
        <f t="shared" si="46"/>
        <v/>
      </c>
      <c r="AC711" s="244" t="str">
        <f t="shared" si="45"/>
        <v/>
      </c>
      <c r="AD711" t="str">
        <f t="shared" si="47"/>
        <v/>
      </c>
    </row>
    <row r="712" spans="27:30" x14ac:dyDescent="0.3">
      <c r="AA712" t="str">
        <f t="shared" si="44"/>
        <v/>
      </c>
      <c r="AB712" t="str">
        <f t="shared" si="46"/>
        <v/>
      </c>
      <c r="AC712" s="244" t="str">
        <f t="shared" si="45"/>
        <v/>
      </c>
      <c r="AD712" t="str">
        <f t="shared" si="47"/>
        <v/>
      </c>
    </row>
    <row r="713" spans="27:30" x14ac:dyDescent="0.3">
      <c r="AA713" t="str">
        <f t="shared" si="44"/>
        <v/>
      </c>
      <c r="AB713" t="str">
        <f t="shared" si="46"/>
        <v/>
      </c>
      <c r="AC713" s="244" t="str">
        <f t="shared" si="45"/>
        <v/>
      </c>
      <c r="AD713" t="str">
        <f t="shared" si="47"/>
        <v/>
      </c>
    </row>
    <row r="714" spans="27:30" x14ac:dyDescent="0.3">
      <c r="AA714" t="str">
        <f t="shared" si="44"/>
        <v/>
      </c>
      <c r="AB714" t="str">
        <f t="shared" si="46"/>
        <v/>
      </c>
      <c r="AC714" s="244" t="str">
        <f t="shared" si="45"/>
        <v/>
      </c>
      <c r="AD714" t="str">
        <f t="shared" si="47"/>
        <v/>
      </c>
    </row>
    <row r="715" spans="27:30" x14ac:dyDescent="0.3">
      <c r="AA715" t="str">
        <f t="shared" si="44"/>
        <v/>
      </c>
      <c r="AB715" t="str">
        <f t="shared" si="46"/>
        <v/>
      </c>
      <c r="AC715" s="244" t="str">
        <f t="shared" si="45"/>
        <v/>
      </c>
      <c r="AD715" t="str">
        <f t="shared" si="47"/>
        <v/>
      </c>
    </row>
    <row r="716" spans="27:30" x14ac:dyDescent="0.3">
      <c r="AA716" t="str">
        <f t="shared" si="44"/>
        <v/>
      </c>
      <c r="AB716" t="str">
        <f t="shared" si="46"/>
        <v/>
      </c>
      <c r="AC716" s="244" t="str">
        <f t="shared" si="45"/>
        <v/>
      </c>
      <c r="AD716" t="str">
        <f t="shared" si="47"/>
        <v/>
      </c>
    </row>
    <row r="717" spans="27:30" x14ac:dyDescent="0.3">
      <c r="AA717" t="str">
        <f t="shared" si="44"/>
        <v/>
      </c>
      <c r="AB717" t="str">
        <f t="shared" si="46"/>
        <v/>
      </c>
      <c r="AC717" s="244" t="str">
        <f t="shared" si="45"/>
        <v/>
      </c>
      <c r="AD717" t="str">
        <f t="shared" si="47"/>
        <v/>
      </c>
    </row>
    <row r="718" spans="27:30" x14ac:dyDescent="0.3">
      <c r="AA718" t="str">
        <f t="shared" si="44"/>
        <v/>
      </c>
      <c r="AB718" t="str">
        <f t="shared" si="46"/>
        <v/>
      </c>
      <c r="AC718" s="244" t="str">
        <f t="shared" si="45"/>
        <v/>
      </c>
      <c r="AD718" t="str">
        <f t="shared" si="47"/>
        <v/>
      </c>
    </row>
    <row r="719" spans="27:30" x14ac:dyDescent="0.3">
      <c r="AA719" t="str">
        <f t="shared" si="44"/>
        <v/>
      </c>
      <c r="AB719" t="str">
        <f t="shared" si="46"/>
        <v/>
      </c>
      <c r="AC719" s="244" t="str">
        <f t="shared" si="45"/>
        <v/>
      </c>
      <c r="AD719" t="str">
        <f t="shared" si="47"/>
        <v/>
      </c>
    </row>
    <row r="720" spans="27:30" x14ac:dyDescent="0.3">
      <c r="AA720" t="str">
        <f t="shared" si="44"/>
        <v/>
      </c>
      <c r="AB720" t="str">
        <f t="shared" si="46"/>
        <v/>
      </c>
      <c r="AC720" s="244" t="str">
        <f t="shared" si="45"/>
        <v/>
      </c>
      <c r="AD720" t="str">
        <f t="shared" si="47"/>
        <v/>
      </c>
    </row>
    <row r="721" spans="27:30" x14ac:dyDescent="0.3">
      <c r="AA721" t="str">
        <f t="shared" si="44"/>
        <v/>
      </c>
      <c r="AB721" t="str">
        <f t="shared" si="46"/>
        <v/>
      </c>
      <c r="AC721" s="244" t="str">
        <f t="shared" si="45"/>
        <v/>
      </c>
      <c r="AD721" t="str">
        <f t="shared" si="47"/>
        <v/>
      </c>
    </row>
    <row r="722" spans="27:30" x14ac:dyDescent="0.3">
      <c r="AA722" t="str">
        <f t="shared" si="44"/>
        <v/>
      </c>
      <c r="AB722" t="str">
        <f t="shared" si="46"/>
        <v/>
      </c>
      <c r="AC722" s="244" t="str">
        <f t="shared" si="45"/>
        <v/>
      </c>
      <c r="AD722" t="str">
        <f t="shared" si="47"/>
        <v/>
      </c>
    </row>
    <row r="723" spans="27:30" x14ac:dyDescent="0.3">
      <c r="AA723" t="str">
        <f t="shared" si="44"/>
        <v/>
      </c>
      <c r="AB723" t="str">
        <f t="shared" si="46"/>
        <v/>
      </c>
      <c r="AC723" s="244" t="str">
        <f t="shared" si="45"/>
        <v/>
      </c>
      <c r="AD723" t="str">
        <f t="shared" si="47"/>
        <v/>
      </c>
    </row>
    <row r="724" spans="27:30" x14ac:dyDescent="0.3">
      <c r="AA724" t="str">
        <f t="shared" si="44"/>
        <v/>
      </c>
      <c r="AB724" t="str">
        <f t="shared" si="46"/>
        <v/>
      </c>
      <c r="AC724" s="244" t="str">
        <f t="shared" si="45"/>
        <v/>
      </c>
      <c r="AD724" t="str">
        <f t="shared" si="47"/>
        <v/>
      </c>
    </row>
    <row r="725" spans="27:30" x14ac:dyDescent="0.3">
      <c r="AA725" t="str">
        <f t="shared" si="44"/>
        <v/>
      </c>
      <c r="AB725" t="str">
        <f t="shared" si="46"/>
        <v/>
      </c>
      <c r="AC725" s="244" t="str">
        <f t="shared" si="45"/>
        <v/>
      </c>
      <c r="AD725" t="str">
        <f t="shared" si="47"/>
        <v/>
      </c>
    </row>
    <row r="726" spans="27:30" x14ac:dyDescent="0.3">
      <c r="AA726" t="str">
        <f t="shared" si="44"/>
        <v/>
      </c>
      <c r="AB726" t="str">
        <f t="shared" si="46"/>
        <v/>
      </c>
      <c r="AC726" s="244" t="str">
        <f t="shared" si="45"/>
        <v/>
      </c>
      <c r="AD726" t="str">
        <f t="shared" si="47"/>
        <v/>
      </c>
    </row>
    <row r="727" spans="27:30" x14ac:dyDescent="0.3">
      <c r="AA727" t="str">
        <f t="shared" si="44"/>
        <v/>
      </c>
      <c r="AB727" t="str">
        <f t="shared" si="46"/>
        <v/>
      </c>
      <c r="AC727" s="244" t="str">
        <f t="shared" si="45"/>
        <v/>
      </c>
      <c r="AD727" t="str">
        <f t="shared" si="47"/>
        <v/>
      </c>
    </row>
    <row r="728" spans="27:30" x14ac:dyDescent="0.3">
      <c r="AA728" t="str">
        <f t="shared" si="44"/>
        <v/>
      </c>
      <c r="AB728" t="str">
        <f t="shared" si="46"/>
        <v/>
      </c>
      <c r="AC728" s="244" t="str">
        <f t="shared" si="45"/>
        <v/>
      </c>
      <c r="AD728" t="str">
        <f t="shared" si="47"/>
        <v/>
      </c>
    </row>
    <row r="729" spans="27:30" x14ac:dyDescent="0.3">
      <c r="AA729" t="str">
        <f t="shared" si="44"/>
        <v/>
      </c>
      <c r="AB729" t="str">
        <f t="shared" si="46"/>
        <v/>
      </c>
      <c r="AC729" s="244" t="str">
        <f t="shared" si="45"/>
        <v/>
      </c>
      <c r="AD729" t="str">
        <f t="shared" si="47"/>
        <v/>
      </c>
    </row>
    <row r="730" spans="27:30" x14ac:dyDescent="0.3">
      <c r="AA730" t="str">
        <f t="shared" si="44"/>
        <v/>
      </c>
      <c r="AB730" t="str">
        <f t="shared" si="46"/>
        <v/>
      </c>
      <c r="AC730" s="244" t="str">
        <f t="shared" si="45"/>
        <v/>
      </c>
      <c r="AD730" t="str">
        <f t="shared" si="47"/>
        <v/>
      </c>
    </row>
    <row r="731" spans="27:30" x14ac:dyDescent="0.3">
      <c r="AA731" t="str">
        <f t="shared" si="44"/>
        <v/>
      </c>
      <c r="AB731" t="str">
        <f t="shared" si="46"/>
        <v/>
      </c>
      <c r="AC731" s="244" t="str">
        <f t="shared" si="45"/>
        <v/>
      </c>
      <c r="AD731" t="str">
        <f t="shared" si="47"/>
        <v/>
      </c>
    </row>
    <row r="732" spans="27:30" x14ac:dyDescent="0.3">
      <c r="AA732" t="str">
        <f t="shared" si="44"/>
        <v/>
      </c>
      <c r="AB732" t="str">
        <f t="shared" si="46"/>
        <v/>
      </c>
      <c r="AC732" s="244" t="str">
        <f t="shared" si="45"/>
        <v/>
      </c>
      <c r="AD732" t="str">
        <f t="shared" si="47"/>
        <v/>
      </c>
    </row>
    <row r="733" spans="27:30" x14ac:dyDescent="0.3">
      <c r="AA733" t="str">
        <f t="shared" si="44"/>
        <v/>
      </c>
      <c r="AB733" t="str">
        <f t="shared" si="46"/>
        <v/>
      </c>
      <c r="AC733" s="244" t="str">
        <f t="shared" si="45"/>
        <v/>
      </c>
      <c r="AD733" t="str">
        <f t="shared" si="47"/>
        <v/>
      </c>
    </row>
    <row r="734" spans="27:30" x14ac:dyDescent="0.3">
      <c r="AA734" t="str">
        <f t="shared" si="44"/>
        <v/>
      </c>
      <c r="AB734" t="str">
        <f t="shared" si="46"/>
        <v/>
      </c>
      <c r="AC734" s="244" t="str">
        <f t="shared" si="45"/>
        <v/>
      </c>
      <c r="AD734" t="str">
        <f t="shared" si="47"/>
        <v/>
      </c>
    </row>
    <row r="735" spans="27:30" x14ac:dyDescent="0.3">
      <c r="AA735" t="str">
        <f t="shared" si="44"/>
        <v/>
      </c>
      <c r="AB735" t="str">
        <f t="shared" si="46"/>
        <v/>
      </c>
      <c r="AC735" s="244" t="str">
        <f t="shared" si="45"/>
        <v/>
      </c>
      <c r="AD735" t="str">
        <f t="shared" si="47"/>
        <v/>
      </c>
    </row>
    <row r="736" spans="27:30" x14ac:dyDescent="0.3">
      <c r="AA736" t="str">
        <f t="shared" si="44"/>
        <v/>
      </c>
      <c r="AB736" t="str">
        <f t="shared" si="46"/>
        <v/>
      </c>
      <c r="AC736" s="244" t="str">
        <f t="shared" si="45"/>
        <v/>
      </c>
      <c r="AD736" t="str">
        <f t="shared" si="47"/>
        <v/>
      </c>
    </row>
    <row r="737" spans="27:30" x14ac:dyDescent="0.3">
      <c r="AA737" t="str">
        <f t="shared" si="44"/>
        <v/>
      </c>
      <c r="AB737" t="str">
        <f t="shared" si="46"/>
        <v/>
      </c>
      <c r="AC737" s="244" t="str">
        <f t="shared" si="45"/>
        <v/>
      </c>
      <c r="AD737" t="str">
        <f t="shared" si="47"/>
        <v/>
      </c>
    </row>
    <row r="738" spans="27:30" x14ac:dyDescent="0.3">
      <c r="AA738" t="str">
        <f t="shared" si="44"/>
        <v/>
      </c>
      <c r="AB738" t="str">
        <f t="shared" si="46"/>
        <v/>
      </c>
      <c r="AC738" s="244" t="str">
        <f t="shared" si="45"/>
        <v/>
      </c>
      <c r="AD738" t="str">
        <f t="shared" si="47"/>
        <v/>
      </c>
    </row>
    <row r="739" spans="27:30" x14ac:dyDescent="0.3">
      <c r="AA739" t="str">
        <f t="shared" si="44"/>
        <v/>
      </c>
      <c r="AB739" t="str">
        <f t="shared" si="46"/>
        <v/>
      </c>
      <c r="AC739" s="244" t="str">
        <f t="shared" si="45"/>
        <v/>
      </c>
      <c r="AD739" t="str">
        <f t="shared" si="47"/>
        <v/>
      </c>
    </row>
    <row r="740" spans="27:30" x14ac:dyDescent="0.3">
      <c r="AA740" t="str">
        <f t="shared" si="44"/>
        <v/>
      </c>
      <c r="AB740" t="str">
        <f t="shared" si="46"/>
        <v/>
      </c>
      <c r="AC740" s="244" t="str">
        <f t="shared" si="45"/>
        <v/>
      </c>
      <c r="AD740" t="str">
        <f t="shared" si="47"/>
        <v/>
      </c>
    </row>
    <row r="741" spans="27:30" x14ac:dyDescent="0.3">
      <c r="AA741" t="str">
        <f t="shared" si="44"/>
        <v/>
      </c>
      <c r="AB741" t="str">
        <f t="shared" si="46"/>
        <v/>
      </c>
      <c r="AC741" s="244" t="str">
        <f t="shared" si="45"/>
        <v/>
      </c>
      <c r="AD741" t="str">
        <f t="shared" si="47"/>
        <v/>
      </c>
    </row>
    <row r="742" spans="27:30" x14ac:dyDescent="0.3">
      <c r="AA742" t="str">
        <f t="shared" si="44"/>
        <v/>
      </c>
      <c r="AB742" t="str">
        <f t="shared" si="46"/>
        <v/>
      </c>
      <c r="AC742" s="244" t="str">
        <f t="shared" si="45"/>
        <v/>
      </c>
      <c r="AD742" t="str">
        <f t="shared" si="47"/>
        <v/>
      </c>
    </row>
    <row r="743" spans="27:30" x14ac:dyDescent="0.3">
      <c r="AA743" t="str">
        <f t="shared" si="44"/>
        <v/>
      </c>
      <c r="AB743" t="str">
        <f t="shared" si="46"/>
        <v/>
      </c>
      <c r="AC743" s="244" t="str">
        <f t="shared" si="45"/>
        <v/>
      </c>
      <c r="AD743" t="str">
        <f t="shared" si="47"/>
        <v/>
      </c>
    </row>
    <row r="744" spans="27:30" x14ac:dyDescent="0.3">
      <c r="AA744" t="str">
        <f t="shared" si="44"/>
        <v/>
      </c>
      <c r="AB744" t="str">
        <f t="shared" si="46"/>
        <v/>
      </c>
      <c r="AC744" s="244" t="str">
        <f t="shared" si="45"/>
        <v/>
      </c>
      <c r="AD744" t="str">
        <f t="shared" si="47"/>
        <v/>
      </c>
    </row>
    <row r="745" spans="27:30" x14ac:dyDescent="0.3">
      <c r="AA745" t="str">
        <f t="shared" si="44"/>
        <v/>
      </c>
      <c r="AB745" t="str">
        <f t="shared" si="46"/>
        <v/>
      </c>
      <c r="AC745" s="244" t="str">
        <f t="shared" si="45"/>
        <v/>
      </c>
      <c r="AD745" t="str">
        <f t="shared" si="47"/>
        <v/>
      </c>
    </row>
    <row r="746" spans="27:30" x14ac:dyDescent="0.3">
      <c r="AA746" t="str">
        <f t="shared" si="44"/>
        <v/>
      </c>
      <c r="AB746" t="str">
        <f t="shared" si="46"/>
        <v/>
      </c>
      <c r="AC746" s="244" t="str">
        <f t="shared" si="45"/>
        <v/>
      </c>
      <c r="AD746" t="str">
        <f t="shared" si="47"/>
        <v/>
      </c>
    </row>
    <row r="747" spans="27:30" x14ac:dyDescent="0.3">
      <c r="AA747" t="str">
        <f t="shared" si="44"/>
        <v/>
      </c>
      <c r="AB747" t="str">
        <f t="shared" si="46"/>
        <v/>
      </c>
      <c r="AC747" s="244" t="str">
        <f t="shared" si="45"/>
        <v/>
      </c>
      <c r="AD747" t="str">
        <f t="shared" si="47"/>
        <v/>
      </c>
    </row>
    <row r="748" spans="27:30" x14ac:dyDescent="0.3">
      <c r="AA748" t="str">
        <f t="shared" si="44"/>
        <v/>
      </c>
      <c r="AB748" t="str">
        <f t="shared" si="46"/>
        <v/>
      </c>
      <c r="AC748" s="244" t="str">
        <f t="shared" si="45"/>
        <v/>
      </c>
      <c r="AD748" t="str">
        <f t="shared" si="47"/>
        <v/>
      </c>
    </row>
    <row r="749" spans="27:30" x14ac:dyDescent="0.3">
      <c r="AA749" t="str">
        <f t="shared" si="44"/>
        <v/>
      </c>
      <c r="AB749" t="str">
        <f t="shared" si="46"/>
        <v/>
      </c>
      <c r="AC749" s="244" t="str">
        <f t="shared" si="45"/>
        <v/>
      </c>
      <c r="AD749" t="str">
        <f t="shared" si="47"/>
        <v/>
      </c>
    </row>
    <row r="750" spans="27:30" x14ac:dyDescent="0.3">
      <c r="AA750" t="str">
        <f t="shared" si="44"/>
        <v/>
      </c>
      <c r="AB750" t="str">
        <f t="shared" si="46"/>
        <v/>
      </c>
      <c r="AC750" s="244" t="str">
        <f t="shared" si="45"/>
        <v/>
      </c>
      <c r="AD750" t="str">
        <f t="shared" si="47"/>
        <v/>
      </c>
    </row>
    <row r="751" spans="27:30" x14ac:dyDescent="0.3">
      <c r="AA751" t="str">
        <f t="shared" si="44"/>
        <v/>
      </c>
      <c r="AB751" t="str">
        <f t="shared" si="46"/>
        <v/>
      </c>
      <c r="AC751" s="244" t="str">
        <f t="shared" si="45"/>
        <v/>
      </c>
      <c r="AD751" t="str">
        <f t="shared" si="47"/>
        <v/>
      </c>
    </row>
    <row r="752" spans="27:30" x14ac:dyDescent="0.3">
      <c r="AA752" t="str">
        <f t="shared" si="44"/>
        <v/>
      </c>
      <c r="AB752" t="str">
        <f t="shared" si="46"/>
        <v/>
      </c>
      <c r="AC752" s="244" t="str">
        <f t="shared" si="45"/>
        <v/>
      </c>
      <c r="AD752" t="str">
        <f t="shared" si="47"/>
        <v/>
      </c>
    </row>
    <row r="753" spans="27:30" x14ac:dyDescent="0.3">
      <c r="AA753" t="str">
        <f t="shared" si="44"/>
        <v/>
      </c>
      <c r="AB753" t="str">
        <f t="shared" si="46"/>
        <v/>
      </c>
      <c r="AC753" s="244" t="str">
        <f t="shared" si="45"/>
        <v/>
      </c>
      <c r="AD753" t="str">
        <f t="shared" si="47"/>
        <v/>
      </c>
    </row>
    <row r="754" spans="27:30" x14ac:dyDescent="0.3">
      <c r="AA754" t="str">
        <f t="shared" si="44"/>
        <v/>
      </c>
      <c r="AB754" t="str">
        <f t="shared" si="46"/>
        <v/>
      </c>
      <c r="AC754" s="244" t="str">
        <f t="shared" si="45"/>
        <v/>
      </c>
      <c r="AD754" t="str">
        <f t="shared" si="47"/>
        <v/>
      </c>
    </row>
    <row r="755" spans="27:30" x14ac:dyDescent="0.3">
      <c r="AA755" t="str">
        <f t="shared" si="44"/>
        <v/>
      </c>
      <c r="AB755" t="str">
        <f t="shared" si="46"/>
        <v/>
      </c>
      <c r="AC755" s="244" t="str">
        <f t="shared" si="45"/>
        <v/>
      </c>
      <c r="AD755" t="str">
        <f t="shared" si="47"/>
        <v/>
      </c>
    </row>
    <row r="756" spans="27:30" x14ac:dyDescent="0.3">
      <c r="AA756" t="str">
        <f t="shared" si="44"/>
        <v/>
      </c>
      <c r="AB756" t="str">
        <f t="shared" si="46"/>
        <v/>
      </c>
      <c r="AC756" s="244" t="str">
        <f t="shared" si="45"/>
        <v/>
      </c>
      <c r="AD756" t="str">
        <f t="shared" si="47"/>
        <v/>
      </c>
    </row>
    <row r="757" spans="27:30" x14ac:dyDescent="0.3">
      <c r="AA757" t="str">
        <f t="shared" si="44"/>
        <v/>
      </c>
      <c r="AB757" t="str">
        <f t="shared" si="46"/>
        <v/>
      </c>
      <c r="AC757" s="244" t="str">
        <f t="shared" si="45"/>
        <v/>
      </c>
      <c r="AD757" t="str">
        <f t="shared" si="47"/>
        <v/>
      </c>
    </row>
    <row r="758" spans="27:30" x14ac:dyDescent="0.3">
      <c r="AA758" t="str">
        <f t="shared" si="44"/>
        <v/>
      </c>
      <c r="AB758" t="str">
        <f t="shared" si="46"/>
        <v/>
      </c>
      <c r="AC758" s="244" t="str">
        <f t="shared" si="45"/>
        <v/>
      </c>
      <c r="AD758" t="str">
        <f t="shared" si="47"/>
        <v/>
      </c>
    </row>
    <row r="759" spans="27:30" x14ac:dyDescent="0.3">
      <c r="AA759" t="str">
        <f t="shared" si="44"/>
        <v/>
      </c>
      <c r="AB759" t="str">
        <f t="shared" si="46"/>
        <v/>
      </c>
      <c r="AC759" s="244" t="str">
        <f t="shared" si="45"/>
        <v/>
      </c>
      <c r="AD759" t="str">
        <f t="shared" si="47"/>
        <v/>
      </c>
    </row>
    <row r="760" spans="27:30" x14ac:dyDescent="0.3">
      <c r="AA760" t="str">
        <f t="shared" si="44"/>
        <v/>
      </c>
      <c r="AB760" t="str">
        <f t="shared" si="46"/>
        <v/>
      </c>
      <c r="AC760" s="244" t="str">
        <f t="shared" si="45"/>
        <v/>
      </c>
      <c r="AD760" t="str">
        <f t="shared" si="47"/>
        <v/>
      </c>
    </row>
    <row r="761" spans="27:30" x14ac:dyDescent="0.3">
      <c r="AA761" t="str">
        <f t="shared" si="44"/>
        <v/>
      </c>
      <c r="AB761" t="str">
        <f t="shared" si="46"/>
        <v/>
      </c>
      <c r="AC761" s="244" t="str">
        <f t="shared" si="45"/>
        <v/>
      </c>
      <c r="AD761" t="str">
        <f t="shared" si="47"/>
        <v/>
      </c>
    </row>
    <row r="762" spans="27:30" x14ac:dyDescent="0.3">
      <c r="AA762" t="str">
        <f t="shared" si="44"/>
        <v/>
      </c>
      <c r="AB762" t="str">
        <f t="shared" si="46"/>
        <v/>
      </c>
      <c r="AC762" s="244" t="str">
        <f t="shared" si="45"/>
        <v/>
      </c>
      <c r="AD762" t="str">
        <f t="shared" si="47"/>
        <v/>
      </c>
    </row>
    <row r="763" spans="27:30" x14ac:dyDescent="0.3">
      <c r="AA763" t="str">
        <f t="shared" si="44"/>
        <v/>
      </c>
      <c r="AB763" t="str">
        <f t="shared" si="46"/>
        <v/>
      </c>
      <c r="AC763" s="244" t="str">
        <f t="shared" si="45"/>
        <v/>
      </c>
      <c r="AD763" t="str">
        <f t="shared" si="47"/>
        <v/>
      </c>
    </row>
    <row r="764" spans="27:30" x14ac:dyDescent="0.3">
      <c r="AA764" t="str">
        <f t="shared" si="44"/>
        <v/>
      </c>
      <c r="AB764" t="str">
        <f t="shared" si="46"/>
        <v/>
      </c>
      <c r="AC764" s="244" t="str">
        <f t="shared" si="45"/>
        <v/>
      </c>
      <c r="AD764" t="str">
        <f t="shared" si="47"/>
        <v/>
      </c>
    </row>
    <row r="765" spans="27:30" x14ac:dyDescent="0.3">
      <c r="AA765" t="str">
        <f t="shared" si="44"/>
        <v/>
      </c>
      <c r="AB765" t="str">
        <f t="shared" si="46"/>
        <v/>
      </c>
      <c r="AC765" s="244" t="str">
        <f t="shared" si="45"/>
        <v/>
      </c>
      <c r="AD765" t="str">
        <f t="shared" si="47"/>
        <v/>
      </c>
    </row>
    <row r="766" spans="27:30" x14ac:dyDescent="0.3">
      <c r="AA766" t="str">
        <f t="shared" si="44"/>
        <v/>
      </c>
      <c r="AB766" t="str">
        <f t="shared" si="46"/>
        <v/>
      </c>
      <c r="AC766" s="244" t="str">
        <f t="shared" si="45"/>
        <v/>
      </c>
      <c r="AD766" t="str">
        <f t="shared" si="47"/>
        <v/>
      </c>
    </row>
    <row r="767" spans="27:30" x14ac:dyDescent="0.3">
      <c r="AA767" t="str">
        <f t="shared" si="44"/>
        <v/>
      </c>
      <c r="AB767" t="str">
        <f t="shared" si="46"/>
        <v/>
      </c>
      <c r="AC767" s="244" t="str">
        <f t="shared" si="45"/>
        <v/>
      </c>
      <c r="AD767" t="str">
        <f t="shared" si="47"/>
        <v/>
      </c>
    </row>
    <row r="768" spans="27:30" x14ac:dyDescent="0.3">
      <c r="AA768" t="str">
        <f t="shared" si="44"/>
        <v/>
      </c>
      <c r="AB768" t="str">
        <f t="shared" si="46"/>
        <v/>
      </c>
      <c r="AC768" s="244" t="str">
        <f t="shared" si="45"/>
        <v/>
      </c>
      <c r="AD768" t="str">
        <f t="shared" si="47"/>
        <v/>
      </c>
    </row>
    <row r="769" spans="27:30" x14ac:dyDescent="0.3">
      <c r="AA769" t="str">
        <f t="shared" si="44"/>
        <v/>
      </c>
      <c r="AB769" t="str">
        <f t="shared" si="46"/>
        <v/>
      </c>
      <c r="AC769" s="244" t="str">
        <f t="shared" si="45"/>
        <v/>
      </c>
      <c r="AD769" t="str">
        <f t="shared" si="47"/>
        <v/>
      </c>
    </row>
    <row r="770" spans="27:30" x14ac:dyDescent="0.3">
      <c r="AA770" t="str">
        <f t="shared" si="44"/>
        <v/>
      </c>
      <c r="AB770" t="str">
        <f t="shared" si="46"/>
        <v/>
      </c>
      <c r="AC770" s="244" t="str">
        <f t="shared" si="45"/>
        <v/>
      </c>
      <c r="AD770" t="str">
        <f t="shared" si="47"/>
        <v/>
      </c>
    </row>
    <row r="771" spans="27:30" x14ac:dyDescent="0.3">
      <c r="AA771" t="str">
        <f t="shared" si="44"/>
        <v/>
      </c>
      <c r="AB771" t="str">
        <f t="shared" si="46"/>
        <v/>
      </c>
      <c r="AC771" s="244" t="str">
        <f t="shared" si="45"/>
        <v/>
      </c>
      <c r="AD771" t="str">
        <f t="shared" si="47"/>
        <v/>
      </c>
    </row>
    <row r="772" spans="27:30" x14ac:dyDescent="0.3">
      <c r="AA772" t="str">
        <f t="shared" ref="AA772:AA835" si="48">TRIM(D772)</f>
        <v/>
      </c>
      <c r="AB772" t="str">
        <f t="shared" si="46"/>
        <v/>
      </c>
      <c r="AC772" s="244" t="str">
        <f t="shared" ref="AC772:AC835" si="49">IFERROR(G772/E772,"")</f>
        <v/>
      </c>
      <c r="AD772" t="str">
        <f t="shared" si="47"/>
        <v/>
      </c>
    </row>
    <row r="773" spans="27:30" x14ac:dyDescent="0.3">
      <c r="AA773" t="str">
        <f t="shared" si="48"/>
        <v/>
      </c>
      <c r="AB773" t="str">
        <f t="shared" ref="AB773:AB836" si="50">TRIM(C773)</f>
        <v/>
      </c>
      <c r="AC773" s="244" t="str">
        <f t="shared" si="49"/>
        <v/>
      </c>
      <c r="AD773" t="str">
        <f t="shared" ref="AD773:AD836" si="51">AA773</f>
        <v/>
      </c>
    </row>
    <row r="774" spans="27:30" x14ac:dyDescent="0.3">
      <c r="AA774" t="str">
        <f t="shared" si="48"/>
        <v/>
      </c>
      <c r="AB774" t="str">
        <f t="shared" si="50"/>
        <v/>
      </c>
      <c r="AC774" s="244" t="str">
        <f t="shared" si="49"/>
        <v/>
      </c>
      <c r="AD774" t="str">
        <f t="shared" si="51"/>
        <v/>
      </c>
    </row>
    <row r="775" spans="27:30" x14ac:dyDescent="0.3">
      <c r="AA775" t="str">
        <f t="shared" si="48"/>
        <v/>
      </c>
      <c r="AB775" t="str">
        <f t="shared" si="50"/>
        <v/>
      </c>
      <c r="AC775" s="244" t="str">
        <f t="shared" si="49"/>
        <v/>
      </c>
      <c r="AD775" t="str">
        <f t="shared" si="51"/>
        <v/>
      </c>
    </row>
    <row r="776" spans="27:30" x14ac:dyDescent="0.3">
      <c r="AA776" t="str">
        <f t="shared" si="48"/>
        <v/>
      </c>
      <c r="AB776" t="str">
        <f t="shared" si="50"/>
        <v/>
      </c>
      <c r="AC776" s="244" t="str">
        <f t="shared" si="49"/>
        <v/>
      </c>
      <c r="AD776" t="str">
        <f t="shared" si="51"/>
        <v/>
      </c>
    </row>
    <row r="777" spans="27:30" x14ac:dyDescent="0.3">
      <c r="AA777" t="str">
        <f t="shared" si="48"/>
        <v/>
      </c>
      <c r="AB777" t="str">
        <f t="shared" si="50"/>
        <v/>
      </c>
      <c r="AC777" s="244" t="str">
        <f t="shared" si="49"/>
        <v/>
      </c>
      <c r="AD777" t="str">
        <f t="shared" si="51"/>
        <v/>
      </c>
    </row>
    <row r="778" spans="27:30" x14ac:dyDescent="0.3">
      <c r="AA778" t="str">
        <f t="shared" si="48"/>
        <v/>
      </c>
      <c r="AB778" t="str">
        <f t="shared" si="50"/>
        <v/>
      </c>
      <c r="AC778" s="244" t="str">
        <f t="shared" si="49"/>
        <v/>
      </c>
      <c r="AD778" t="str">
        <f t="shared" si="51"/>
        <v/>
      </c>
    </row>
    <row r="779" spans="27:30" x14ac:dyDescent="0.3">
      <c r="AA779" t="str">
        <f t="shared" si="48"/>
        <v/>
      </c>
      <c r="AB779" t="str">
        <f t="shared" si="50"/>
        <v/>
      </c>
      <c r="AC779" s="244" t="str">
        <f t="shared" si="49"/>
        <v/>
      </c>
      <c r="AD779" t="str">
        <f t="shared" si="51"/>
        <v/>
      </c>
    </row>
    <row r="780" spans="27:30" x14ac:dyDescent="0.3">
      <c r="AA780" t="str">
        <f t="shared" si="48"/>
        <v/>
      </c>
      <c r="AB780" t="str">
        <f t="shared" si="50"/>
        <v/>
      </c>
      <c r="AC780" s="244" t="str">
        <f t="shared" si="49"/>
        <v/>
      </c>
      <c r="AD780" t="str">
        <f t="shared" si="51"/>
        <v/>
      </c>
    </row>
    <row r="781" spans="27:30" x14ac:dyDescent="0.3">
      <c r="AA781" t="str">
        <f t="shared" si="48"/>
        <v/>
      </c>
      <c r="AB781" t="str">
        <f t="shared" si="50"/>
        <v/>
      </c>
      <c r="AC781" s="244" t="str">
        <f t="shared" si="49"/>
        <v/>
      </c>
      <c r="AD781" t="str">
        <f t="shared" si="51"/>
        <v/>
      </c>
    </row>
    <row r="782" spans="27:30" x14ac:dyDescent="0.3">
      <c r="AA782" t="str">
        <f t="shared" si="48"/>
        <v/>
      </c>
      <c r="AB782" t="str">
        <f t="shared" si="50"/>
        <v/>
      </c>
      <c r="AC782" s="244" t="str">
        <f t="shared" si="49"/>
        <v/>
      </c>
      <c r="AD782" t="str">
        <f t="shared" si="51"/>
        <v/>
      </c>
    </row>
    <row r="783" spans="27:30" x14ac:dyDescent="0.3">
      <c r="AA783" t="str">
        <f t="shared" si="48"/>
        <v/>
      </c>
      <c r="AB783" t="str">
        <f t="shared" si="50"/>
        <v/>
      </c>
      <c r="AC783" s="244" t="str">
        <f t="shared" si="49"/>
        <v/>
      </c>
      <c r="AD783" t="str">
        <f t="shared" si="51"/>
        <v/>
      </c>
    </row>
    <row r="784" spans="27:30" x14ac:dyDescent="0.3">
      <c r="AA784" t="str">
        <f t="shared" si="48"/>
        <v/>
      </c>
      <c r="AB784" t="str">
        <f t="shared" si="50"/>
        <v/>
      </c>
      <c r="AC784" s="244" t="str">
        <f t="shared" si="49"/>
        <v/>
      </c>
      <c r="AD784" t="str">
        <f t="shared" si="51"/>
        <v/>
      </c>
    </row>
    <row r="785" spans="27:30" x14ac:dyDescent="0.3">
      <c r="AA785" t="str">
        <f t="shared" si="48"/>
        <v/>
      </c>
      <c r="AB785" t="str">
        <f t="shared" si="50"/>
        <v/>
      </c>
      <c r="AC785" s="244" t="str">
        <f t="shared" si="49"/>
        <v/>
      </c>
      <c r="AD785" t="str">
        <f t="shared" si="51"/>
        <v/>
      </c>
    </row>
    <row r="786" spans="27:30" x14ac:dyDescent="0.3">
      <c r="AA786" t="str">
        <f t="shared" si="48"/>
        <v/>
      </c>
      <c r="AB786" t="str">
        <f t="shared" si="50"/>
        <v/>
      </c>
      <c r="AC786" s="244" t="str">
        <f t="shared" si="49"/>
        <v/>
      </c>
      <c r="AD786" t="str">
        <f t="shared" si="51"/>
        <v/>
      </c>
    </row>
    <row r="787" spans="27:30" x14ac:dyDescent="0.3">
      <c r="AA787" t="str">
        <f t="shared" si="48"/>
        <v/>
      </c>
      <c r="AB787" t="str">
        <f t="shared" si="50"/>
        <v/>
      </c>
      <c r="AC787" s="244" t="str">
        <f t="shared" si="49"/>
        <v/>
      </c>
      <c r="AD787" t="str">
        <f t="shared" si="51"/>
        <v/>
      </c>
    </row>
    <row r="788" spans="27:30" x14ac:dyDescent="0.3">
      <c r="AA788" t="str">
        <f t="shared" si="48"/>
        <v/>
      </c>
      <c r="AB788" t="str">
        <f t="shared" si="50"/>
        <v/>
      </c>
      <c r="AC788" s="244" t="str">
        <f t="shared" si="49"/>
        <v/>
      </c>
      <c r="AD788" t="str">
        <f t="shared" si="51"/>
        <v/>
      </c>
    </row>
    <row r="789" spans="27:30" x14ac:dyDescent="0.3">
      <c r="AA789" t="str">
        <f t="shared" si="48"/>
        <v/>
      </c>
      <c r="AB789" t="str">
        <f t="shared" si="50"/>
        <v/>
      </c>
      <c r="AC789" s="244" t="str">
        <f t="shared" si="49"/>
        <v/>
      </c>
      <c r="AD789" t="str">
        <f t="shared" si="51"/>
        <v/>
      </c>
    </row>
    <row r="790" spans="27:30" x14ac:dyDescent="0.3">
      <c r="AA790" t="str">
        <f t="shared" si="48"/>
        <v/>
      </c>
      <c r="AB790" t="str">
        <f t="shared" si="50"/>
        <v/>
      </c>
      <c r="AC790" s="244" t="str">
        <f t="shared" si="49"/>
        <v/>
      </c>
      <c r="AD790" t="str">
        <f t="shared" si="51"/>
        <v/>
      </c>
    </row>
    <row r="791" spans="27:30" x14ac:dyDescent="0.3">
      <c r="AA791" t="str">
        <f t="shared" si="48"/>
        <v/>
      </c>
      <c r="AB791" t="str">
        <f t="shared" si="50"/>
        <v/>
      </c>
      <c r="AC791" s="244" t="str">
        <f t="shared" si="49"/>
        <v/>
      </c>
      <c r="AD791" t="str">
        <f t="shared" si="51"/>
        <v/>
      </c>
    </row>
    <row r="792" spans="27:30" x14ac:dyDescent="0.3">
      <c r="AA792" t="str">
        <f t="shared" si="48"/>
        <v/>
      </c>
      <c r="AB792" t="str">
        <f t="shared" si="50"/>
        <v/>
      </c>
      <c r="AC792" s="244" t="str">
        <f t="shared" si="49"/>
        <v/>
      </c>
      <c r="AD792" t="str">
        <f t="shared" si="51"/>
        <v/>
      </c>
    </row>
    <row r="793" spans="27:30" x14ac:dyDescent="0.3">
      <c r="AA793" t="str">
        <f t="shared" si="48"/>
        <v/>
      </c>
      <c r="AB793" t="str">
        <f t="shared" si="50"/>
        <v/>
      </c>
      <c r="AC793" s="244" t="str">
        <f t="shared" si="49"/>
        <v/>
      </c>
      <c r="AD793" t="str">
        <f t="shared" si="51"/>
        <v/>
      </c>
    </row>
    <row r="794" spans="27:30" x14ac:dyDescent="0.3">
      <c r="AA794" t="str">
        <f t="shared" si="48"/>
        <v/>
      </c>
      <c r="AB794" t="str">
        <f t="shared" si="50"/>
        <v/>
      </c>
      <c r="AC794" s="244" t="str">
        <f t="shared" si="49"/>
        <v/>
      </c>
      <c r="AD794" t="str">
        <f t="shared" si="51"/>
        <v/>
      </c>
    </row>
    <row r="795" spans="27:30" x14ac:dyDescent="0.3">
      <c r="AA795" t="str">
        <f t="shared" si="48"/>
        <v/>
      </c>
      <c r="AB795" t="str">
        <f t="shared" si="50"/>
        <v/>
      </c>
      <c r="AC795" s="244" t="str">
        <f t="shared" si="49"/>
        <v/>
      </c>
      <c r="AD795" t="str">
        <f t="shared" si="51"/>
        <v/>
      </c>
    </row>
    <row r="796" spans="27:30" x14ac:dyDescent="0.3">
      <c r="AA796" t="str">
        <f t="shared" si="48"/>
        <v/>
      </c>
      <c r="AB796" t="str">
        <f t="shared" si="50"/>
        <v/>
      </c>
      <c r="AC796" s="244" t="str">
        <f t="shared" si="49"/>
        <v/>
      </c>
      <c r="AD796" t="str">
        <f t="shared" si="51"/>
        <v/>
      </c>
    </row>
    <row r="797" spans="27:30" x14ac:dyDescent="0.3">
      <c r="AA797" t="str">
        <f t="shared" si="48"/>
        <v/>
      </c>
      <c r="AB797" t="str">
        <f t="shared" si="50"/>
        <v/>
      </c>
      <c r="AC797" s="244" t="str">
        <f t="shared" si="49"/>
        <v/>
      </c>
      <c r="AD797" t="str">
        <f t="shared" si="51"/>
        <v/>
      </c>
    </row>
    <row r="798" spans="27:30" x14ac:dyDescent="0.3">
      <c r="AA798" t="str">
        <f t="shared" si="48"/>
        <v/>
      </c>
      <c r="AB798" t="str">
        <f t="shared" si="50"/>
        <v/>
      </c>
      <c r="AC798" s="244" t="str">
        <f t="shared" si="49"/>
        <v/>
      </c>
      <c r="AD798" t="str">
        <f t="shared" si="51"/>
        <v/>
      </c>
    </row>
    <row r="799" spans="27:30" x14ac:dyDescent="0.3">
      <c r="AA799" t="str">
        <f t="shared" si="48"/>
        <v/>
      </c>
      <c r="AB799" t="str">
        <f t="shared" si="50"/>
        <v/>
      </c>
      <c r="AC799" s="244" t="str">
        <f t="shared" si="49"/>
        <v/>
      </c>
      <c r="AD799" t="str">
        <f t="shared" si="51"/>
        <v/>
      </c>
    </row>
    <row r="800" spans="27:30" x14ac:dyDescent="0.3">
      <c r="AA800" t="str">
        <f t="shared" si="48"/>
        <v/>
      </c>
      <c r="AB800" t="str">
        <f t="shared" si="50"/>
        <v/>
      </c>
      <c r="AC800" s="244" t="str">
        <f t="shared" si="49"/>
        <v/>
      </c>
      <c r="AD800" t="str">
        <f t="shared" si="51"/>
        <v/>
      </c>
    </row>
    <row r="801" spans="27:30" x14ac:dyDescent="0.3">
      <c r="AA801" t="str">
        <f t="shared" si="48"/>
        <v/>
      </c>
      <c r="AB801" t="str">
        <f t="shared" si="50"/>
        <v/>
      </c>
      <c r="AC801" s="244" t="str">
        <f t="shared" si="49"/>
        <v/>
      </c>
      <c r="AD801" t="str">
        <f t="shared" si="51"/>
        <v/>
      </c>
    </row>
    <row r="802" spans="27:30" x14ac:dyDescent="0.3">
      <c r="AA802" t="str">
        <f t="shared" si="48"/>
        <v/>
      </c>
      <c r="AB802" t="str">
        <f t="shared" si="50"/>
        <v/>
      </c>
      <c r="AC802" s="244" t="str">
        <f t="shared" si="49"/>
        <v/>
      </c>
      <c r="AD802" t="str">
        <f t="shared" si="51"/>
        <v/>
      </c>
    </row>
    <row r="803" spans="27:30" x14ac:dyDescent="0.3">
      <c r="AA803" t="str">
        <f t="shared" si="48"/>
        <v/>
      </c>
      <c r="AB803" t="str">
        <f t="shared" si="50"/>
        <v/>
      </c>
      <c r="AC803" s="244" t="str">
        <f t="shared" si="49"/>
        <v/>
      </c>
      <c r="AD803" t="str">
        <f t="shared" si="51"/>
        <v/>
      </c>
    </row>
    <row r="804" spans="27:30" x14ac:dyDescent="0.3">
      <c r="AA804" t="str">
        <f t="shared" si="48"/>
        <v/>
      </c>
      <c r="AB804" t="str">
        <f t="shared" si="50"/>
        <v/>
      </c>
      <c r="AC804" s="244" t="str">
        <f t="shared" si="49"/>
        <v/>
      </c>
      <c r="AD804" t="str">
        <f t="shared" si="51"/>
        <v/>
      </c>
    </row>
    <row r="805" spans="27:30" x14ac:dyDescent="0.3">
      <c r="AA805" t="str">
        <f t="shared" si="48"/>
        <v/>
      </c>
      <c r="AB805" t="str">
        <f t="shared" si="50"/>
        <v/>
      </c>
      <c r="AC805" s="244" t="str">
        <f t="shared" si="49"/>
        <v/>
      </c>
      <c r="AD805" t="str">
        <f t="shared" si="51"/>
        <v/>
      </c>
    </row>
    <row r="806" spans="27:30" x14ac:dyDescent="0.3">
      <c r="AA806" t="str">
        <f t="shared" si="48"/>
        <v/>
      </c>
      <c r="AB806" t="str">
        <f t="shared" si="50"/>
        <v/>
      </c>
      <c r="AC806" s="244" t="str">
        <f t="shared" si="49"/>
        <v/>
      </c>
      <c r="AD806" t="str">
        <f t="shared" si="51"/>
        <v/>
      </c>
    </row>
    <row r="807" spans="27:30" x14ac:dyDescent="0.3">
      <c r="AA807" t="str">
        <f t="shared" si="48"/>
        <v/>
      </c>
      <c r="AB807" t="str">
        <f t="shared" si="50"/>
        <v/>
      </c>
      <c r="AC807" s="244" t="str">
        <f t="shared" si="49"/>
        <v/>
      </c>
      <c r="AD807" t="str">
        <f t="shared" si="51"/>
        <v/>
      </c>
    </row>
    <row r="808" spans="27:30" x14ac:dyDescent="0.3">
      <c r="AA808" t="str">
        <f t="shared" si="48"/>
        <v/>
      </c>
      <c r="AB808" t="str">
        <f t="shared" si="50"/>
        <v/>
      </c>
      <c r="AC808" s="244" t="str">
        <f t="shared" si="49"/>
        <v/>
      </c>
      <c r="AD808" t="str">
        <f t="shared" si="51"/>
        <v/>
      </c>
    </row>
    <row r="809" spans="27:30" x14ac:dyDescent="0.3">
      <c r="AA809" t="str">
        <f t="shared" si="48"/>
        <v/>
      </c>
      <c r="AB809" t="str">
        <f t="shared" si="50"/>
        <v/>
      </c>
      <c r="AC809" s="244" t="str">
        <f t="shared" si="49"/>
        <v/>
      </c>
      <c r="AD809" t="str">
        <f t="shared" si="51"/>
        <v/>
      </c>
    </row>
    <row r="810" spans="27:30" x14ac:dyDescent="0.3">
      <c r="AA810" t="str">
        <f t="shared" si="48"/>
        <v/>
      </c>
      <c r="AB810" t="str">
        <f t="shared" si="50"/>
        <v/>
      </c>
      <c r="AC810" s="244" t="str">
        <f t="shared" si="49"/>
        <v/>
      </c>
      <c r="AD810" t="str">
        <f t="shared" si="51"/>
        <v/>
      </c>
    </row>
    <row r="811" spans="27:30" x14ac:dyDescent="0.3">
      <c r="AA811" t="str">
        <f t="shared" si="48"/>
        <v/>
      </c>
      <c r="AB811" t="str">
        <f t="shared" si="50"/>
        <v/>
      </c>
      <c r="AC811" s="244" t="str">
        <f t="shared" si="49"/>
        <v/>
      </c>
      <c r="AD811" t="str">
        <f t="shared" si="51"/>
        <v/>
      </c>
    </row>
    <row r="812" spans="27:30" x14ac:dyDescent="0.3">
      <c r="AA812" t="str">
        <f t="shared" si="48"/>
        <v/>
      </c>
      <c r="AB812" t="str">
        <f t="shared" si="50"/>
        <v/>
      </c>
      <c r="AC812" s="244" t="str">
        <f t="shared" si="49"/>
        <v/>
      </c>
      <c r="AD812" t="str">
        <f t="shared" si="51"/>
        <v/>
      </c>
    </row>
    <row r="813" spans="27:30" x14ac:dyDescent="0.3">
      <c r="AA813" t="str">
        <f t="shared" si="48"/>
        <v/>
      </c>
      <c r="AB813" t="str">
        <f t="shared" si="50"/>
        <v/>
      </c>
      <c r="AC813" s="244" t="str">
        <f t="shared" si="49"/>
        <v/>
      </c>
      <c r="AD813" t="str">
        <f t="shared" si="51"/>
        <v/>
      </c>
    </row>
    <row r="814" spans="27:30" x14ac:dyDescent="0.3">
      <c r="AA814" t="str">
        <f t="shared" si="48"/>
        <v/>
      </c>
      <c r="AB814" t="str">
        <f t="shared" si="50"/>
        <v/>
      </c>
      <c r="AC814" s="244" t="str">
        <f t="shared" si="49"/>
        <v/>
      </c>
      <c r="AD814" t="str">
        <f t="shared" si="51"/>
        <v/>
      </c>
    </row>
    <row r="815" spans="27:30" x14ac:dyDescent="0.3">
      <c r="AA815" t="str">
        <f t="shared" si="48"/>
        <v/>
      </c>
      <c r="AB815" t="str">
        <f t="shared" si="50"/>
        <v/>
      </c>
      <c r="AC815" s="244" t="str">
        <f t="shared" si="49"/>
        <v/>
      </c>
      <c r="AD815" t="str">
        <f t="shared" si="51"/>
        <v/>
      </c>
    </row>
    <row r="816" spans="27:30" x14ac:dyDescent="0.3">
      <c r="AA816" t="str">
        <f t="shared" si="48"/>
        <v/>
      </c>
      <c r="AB816" t="str">
        <f t="shared" si="50"/>
        <v/>
      </c>
      <c r="AC816" s="244" t="str">
        <f t="shared" si="49"/>
        <v/>
      </c>
      <c r="AD816" t="str">
        <f t="shared" si="51"/>
        <v/>
      </c>
    </row>
    <row r="817" spans="27:30" x14ac:dyDescent="0.3">
      <c r="AA817" t="str">
        <f t="shared" si="48"/>
        <v/>
      </c>
      <c r="AB817" t="str">
        <f t="shared" si="50"/>
        <v/>
      </c>
      <c r="AC817" s="244" t="str">
        <f t="shared" si="49"/>
        <v/>
      </c>
      <c r="AD817" t="str">
        <f t="shared" si="51"/>
        <v/>
      </c>
    </row>
    <row r="818" spans="27:30" x14ac:dyDescent="0.3">
      <c r="AA818" t="str">
        <f t="shared" si="48"/>
        <v/>
      </c>
      <c r="AB818" t="str">
        <f t="shared" si="50"/>
        <v/>
      </c>
      <c r="AC818" s="244" t="str">
        <f t="shared" si="49"/>
        <v/>
      </c>
      <c r="AD818" t="str">
        <f t="shared" si="51"/>
        <v/>
      </c>
    </row>
    <row r="819" spans="27:30" x14ac:dyDescent="0.3">
      <c r="AA819" t="str">
        <f t="shared" si="48"/>
        <v/>
      </c>
      <c r="AB819" t="str">
        <f t="shared" si="50"/>
        <v/>
      </c>
      <c r="AC819" s="244" t="str">
        <f t="shared" si="49"/>
        <v/>
      </c>
      <c r="AD819" t="str">
        <f t="shared" si="51"/>
        <v/>
      </c>
    </row>
    <row r="820" spans="27:30" x14ac:dyDescent="0.3">
      <c r="AA820" t="str">
        <f t="shared" si="48"/>
        <v/>
      </c>
      <c r="AB820" t="str">
        <f t="shared" si="50"/>
        <v/>
      </c>
      <c r="AC820" s="244" t="str">
        <f t="shared" si="49"/>
        <v/>
      </c>
      <c r="AD820" t="str">
        <f t="shared" si="51"/>
        <v/>
      </c>
    </row>
    <row r="821" spans="27:30" x14ac:dyDescent="0.3">
      <c r="AA821" t="str">
        <f t="shared" si="48"/>
        <v/>
      </c>
      <c r="AB821" t="str">
        <f t="shared" si="50"/>
        <v/>
      </c>
      <c r="AC821" s="244" t="str">
        <f t="shared" si="49"/>
        <v/>
      </c>
      <c r="AD821" t="str">
        <f t="shared" si="51"/>
        <v/>
      </c>
    </row>
    <row r="822" spans="27:30" x14ac:dyDescent="0.3">
      <c r="AA822" t="str">
        <f t="shared" si="48"/>
        <v/>
      </c>
      <c r="AB822" t="str">
        <f t="shared" si="50"/>
        <v/>
      </c>
      <c r="AC822" s="244" t="str">
        <f t="shared" si="49"/>
        <v/>
      </c>
      <c r="AD822" t="str">
        <f t="shared" si="51"/>
        <v/>
      </c>
    </row>
    <row r="823" spans="27:30" x14ac:dyDescent="0.3">
      <c r="AA823" t="str">
        <f t="shared" si="48"/>
        <v/>
      </c>
      <c r="AB823" t="str">
        <f t="shared" si="50"/>
        <v/>
      </c>
      <c r="AC823" s="244" t="str">
        <f t="shared" si="49"/>
        <v/>
      </c>
      <c r="AD823" t="str">
        <f t="shared" si="51"/>
        <v/>
      </c>
    </row>
    <row r="824" spans="27:30" x14ac:dyDescent="0.3">
      <c r="AA824" t="str">
        <f t="shared" si="48"/>
        <v/>
      </c>
      <c r="AB824" t="str">
        <f t="shared" si="50"/>
        <v/>
      </c>
      <c r="AC824" s="244" t="str">
        <f t="shared" si="49"/>
        <v/>
      </c>
      <c r="AD824" t="str">
        <f t="shared" si="51"/>
        <v/>
      </c>
    </row>
    <row r="825" spans="27:30" x14ac:dyDescent="0.3">
      <c r="AA825" t="str">
        <f t="shared" si="48"/>
        <v/>
      </c>
      <c r="AB825" t="str">
        <f t="shared" si="50"/>
        <v/>
      </c>
      <c r="AC825" s="244" t="str">
        <f t="shared" si="49"/>
        <v/>
      </c>
      <c r="AD825" t="str">
        <f t="shared" si="51"/>
        <v/>
      </c>
    </row>
    <row r="826" spans="27:30" x14ac:dyDescent="0.3">
      <c r="AA826" t="str">
        <f t="shared" si="48"/>
        <v/>
      </c>
      <c r="AB826" t="str">
        <f t="shared" si="50"/>
        <v/>
      </c>
      <c r="AC826" s="244" t="str">
        <f t="shared" si="49"/>
        <v/>
      </c>
      <c r="AD826" t="str">
        <f t="shared" si="51"/>
        <v/>
      </c>
    </row>
    <row r="827" spans="27:30" x14ac:dyDescent="0.3">
      <c r="AA827" t="str">
        <f t="shared" si="48"/>
        <v/>
      </c>
      <c r="AB827" t="str">
        <f t="shared" si="50"/>
        <v/>
      </c>
      <c r="AC827" s="244" t="str">
        <f t="shared" si="49"/>
        <v/>
      </c>
      <c r="AD827" t="str">
        <f t="shared" si="51"/>
        <v/>
      </c>
    </row>
    <row r="828" spans="27:30" x14ac:dyDescent="0.3">
      <c r="AA828" t="str">
        <f t="shared" si="48"/>
        <v/>
      </c>
      <c r="AB828" t="str">
        <f t="shared" si="50"/>
        <v/>
      </c>
      <c r="AC828" s="244" t="str">
        <f t="shared" si="49"/>
        <v/>
      </c>
      <c r="AD828" t="str">
        <f t="shared" si="51"/>
        <v/>
      </c>
    </row>
    <row r="829" spans="27:30" x14ac:dyDescent="0.3">
      <c r="AA829" t="str">
        <f t="shared" si="48"/>
        <v/>
      </c>
      <c r="AB829" t="str">
        <f t="shared" si="50"/>
        <v/>
      </c>
      <c r="AC829" s="244" t="str">
        <f t="shared" si="49"/>
        <v/>
      </c>
      <c r="AD829" t="str">
        <f t="shared" si="51"/>
        <v/>
      </c>
    </row>
    <row r="830" spans="27:30" x14ac:dyDescent="0.3">
      <c r="AA830" t="str">
        <f t="shared" si="48"/>
        <v/>
      </c>
      <c r="AB830" t="str">
        <f t="shared" si="50"/>
        <v/>
      </c>
      <c r="AC830" s="244" t="str">
        <f t="shared" si="49"/>
        <v/>
      </c>
      <c r="AD830" t="str">
        <f t="shared" si="51"/>
        <v/>
      </c>
    </row>
    <row r="831" spans="27:30" x14ac:dyDescent="0.3">
      <c r="AA831" t="str">
        <f t="shared" si="48"/>
        <v/>
      </c>
      <c r="AB831" t="str">
        <f t="shared" si="50"/>
        <v/>
      </c>
      <c r="AC831" s="244" t="str">
        <f t="shared" si="49"/>
        <v/>
      </c>
      <c r="AD831" t="str">
        <f t="shared" si="51"/>
        <v/>
      </c>
    </row>
    <row r="832" spans="27:30" x14ac:dyDescent="0.3">
      <c r="AA832" t="str">
        <f t="shared" si="48"/>
        <v/>
      </c>
      <c r="AB832" t="str">
        <f t="shared" si="50"/>
        <v/>
      </c>
      <c r="AC832" s="244" t="str">
        <f t="shared" si="49"/>
        <v/>
      </c>
      <c r="AD832" t="str">
        <f t="shared" si="51"/>
        <v/>
      </c>
    </row>
    <row r="833" spans="27:30" x14ac:dyDescent="0.3">
      <c r="AA833" t="str">
        <f t="shared" si="48"/>
        <v/>
      </c>
      <c r="AB833" t="str">
        <f t="shared" si="50"/>
        <v/>
      </c>
      <c r="AC833" s="244" t="str">
        <f t="shared" si="49"/>
        <v/>
      </c>
      <c r="AD833" t="str">
        <f t="shared" si="51"/>
        <v/>
      </c>
    </row>
    <row r="834" spans="27:30" x14ac:dyDescent="0.3">
      <c r="AA834" t="str">
        <f t="shared" si="48"/>
        <v/>
      </c>
      <c r="AB834" t="str">
        <f t="shared" si="50"/>
        <v/>
      </c>
      <c r="AC834" s="244" t="str">
        <f t="shared" si="49"/>
        <v/>
      </c>
      <c r="AD834" t="str">
        <f t="shared" si="51"/>
        <v/>
      </c>
    </row>
    <row r="835" spans="27:30" x14ac:dyDescent="0.3">
      <c r="AA835" t="str">
        <f t="shared" si="48"/>
        <v/>
      </c>
      <c r="AB835" t="str">
        <f t="shared" si="50"/>
        <v/>
      </c>
      <c r="AC835" s="244" t="str">
        <f t="shared" si="49"/>
        <v/>
      </c>
      <c r="AD835" t="str">
        <f t="shared" si="51"/>
        <v/>
      </c>
    </row>
    <row r="836" spans="27:30" x14ac:dyDescent="0.3">
      <c r="AA836" t="str">
        <f t="shared" ref="AA836:AA899" si="52">TRIM(D836)</f>
        <v/>
      </c>
      <c r="AB836" t="str">
        <f t="shared" si="50"/>
        <v/>
      </c>
      <c r="AC836" s="244" t="str">
        <f t="shared" ref="AC836:AC899" si="53">IFERROR(G836/E836,"")</f>
        <v/>
      </c>
      <c r="AD836" t="str">
        <f t="shared" si="51"/>
        <v/>
      </c>
    </row>
    <row r="837" spans="27:30" x14ac:dyDescent="0.3">
      <c r="AA837" t="str">
        <f t="shared" si="52"/>
        <v/>
      </c>
      <c r="AB837" t="str">
        <f t="shared" ref="AB837:AB900" si="54">TRIM(C837)</f>
        <v/>
      </c>
      <c r="AC837" s="244" t="str">
        <f t="shared" si="53"/>
        <v/>
      </c>
      <c r="AD837" t="str">
        <f t="shared" ref="AD837:AD900" si="55">AA837</f>
        <v/>
      </c>
    </row>
    <row r="838" spans="27:30" x14ac:dyDescent="0.3">
      <c r="AA838" t="str">
        <f t="shared" si="52"/>
        <v/>
      </c>
      <c r="AB838" t="str">
        <f t="shared" si="54"/>
        <v/>
      </c>
      <c r="AC838" s="244" t="str">
        <f t="shared" si="53"/>
        <v/>
      </c>
      <c r="AD838" t="str">
        <f t="shared" si="55"/>
        <v/>
      </c>
    </row>
    <row r="839" spans="27:30" x14ac:dyDescent="0.3">
      <c r="AA839" t="str">
        <f t="shared" si="52"/>
        <v/>
      </c>
      <c r="AB839" t="str">
        <f t="shared" si="54"/>
        <v/>
      </c>
      <c r="AC839" s="244" t="str">
        <f t="shared" si="53"/>
        <v/>
      </c>
      <c r="AD839" t="str">
        <f t="shared" si="55"/>
        <v/>
      </c>
    </row>
    <row r="840" spans="27:30" x14ac:dyDescent="0.3">
      <c r="AA840" t="str">
        <f t="shared" si="52"/>
        <v/>
      </c>
      <c r="AB840" t="str">
        <f t="shared" si="54"/>
        <v/>
      </c>
      <c r="AC840" s="244" t="str">
        <f t="shared" si="53"/>
        <v/>
      </c>
      <c r="AD840" t="str">
        <f t="shared" si="55"/>
        <v/>
      </c>
    </row>
    <row r="841" spans="27:30" x14ac:dyDescent="0.3">
      <c r="AA841" t="str">
        <f t="shared" si="52"/>
        <v/>
      </c>
      <c r="AB841" t="str">
        <f t="shared" si="54"/>
        <v/>
      </c>
      <c r="AC841" s="244" t="str">
        <f t="shared" si="53"/>
        <v/>
      </c>
      <c r="AD841" t="str">
        <f t="shared" si="55"/>
        <v/>
      </c>
    </row>
    <row r="842" spans="27:30" x14ac:dyDescent="0.3">
      <c r="AA842" t="str">
        <f t="shared" si="52"/>
        <v/>
      </c>
      <c r="AB842" t="str">
        <f t="shared" si="54"/>
        <v/>
      </c>
      <c r="AC842" s="244" t="str">
        <f t="shared" si="53"/>
        <v/>
      </c>
      <c r="AD842" t="str">
        <f t="shared" si="55"/>
        <v/>
      </c>
    </row>
    <row r="843" spans="27:30" x14ac:dyDescent="0.3">
      <c r="AA843" t="str">
        <f t="shared" si="52"/>
        <v/>
      </c>
      <c r="AB843" t="str">
        <f t="shared" si="54"/>
        <v/>
      </c>
      <c r="AC843" s="244" t="str">
        <f t="shared" si="53"/>
        <v/>
      </c>
      <c r="AD843" t="str">
        <f t="shared" si="55"/>
        <v/>
      </c>
    </row>
    <row r="844" spans="27:30" x14ac:dyDescent="0.3">
      <c r="AA844" t="str">
        <f t="shared" si="52"/>
        <v/>
      </c>
      <c r="AB844" t="str">
        <f t="shared" si="54"/>
        <v/>
      </c>
      <c r="AC844" s="244" t="str">
        <f t="shared" si="53"/>
        <v/>
      </c>
      <c r="AD844" t="str">
        <f t="shared" si="55"/>
        <v/>
      </c>
    </row>
    <row r="845" spans="27:30" x14ac:dyDescent="0.3">
      <c r="AA845" t="str">
        <f t="shared" si="52"/>
        <v/>
      </c>
      <c r="AB845" t="str">
        <f t="shared" si="54"/>
        <v/>
      </c>
      <c r="AC845" s="244" t="str">
        <f t="shared" si="53"/>
        <v/>
      </c>
      <c r="AD845" t="str">
        <f t="shared" si="55"/>
        <v/>
      </c>
    </row>
    <row r="846" spans="27:30" x14ac:dyDescent="0.3">
      <c r="AA846" t="str">
        <f t="shared" si="52"/>
        <v/>
      </c>
      <c r="AB846" t="str">
        <f t="shared" si="54"/>
        <v/>
      </c>
      <c r="AC846" s="244" t="str">
        <f t="shared" si="53"/>
        <v/>
      </c>
      <c r="AD846" t="str">
        <f t="shared" si="55"/>
        <v/>
      </c>
    </row>
    <row r="847" spans="27:30" x14ac:dyDescent="0.3">
      <c r="AA847" t="str">
        <f t="shared" si="52"/>
        <v/>
      </c>
      <c r="AB847" t="str">
        <f t="shared" si="54"/>
        <v/>
      </c>
      <c r="AC847" s="244" t="str">
        <f t="shared" si="53"/>
        <v/>
      </c>
      <c r="AD847" t="str">
        <f t="shared" si="55"/>
        <v/>
      </c>
    </row>
    <row r="848" spans="27:30" x14ac:dyDescent="0.3">
      <c r="AA848" t="str">
        <f t="shared" si="52"/>
        <v/>
      </c>
      <c r="AB848" t="str">
        <f t="shared" si="54"/>
        <v/>
      </c>
      <c r="AC848" s="244" t="str">
        <f t="shared" si="53"/>
        <v/>
      </c>
      <c r="AD848" t="str">
        <f t="shared" si="55"/>
        <v/>
      </c>
    </row>
    <row r="849" spans="27:30" x14ac:dyDescent="0.3">
      <c r="AA849" t="str">
        <f t="shared" si="52"/>
        <v/>
      </c>
      <c r="AB849" t="str">
        <f t="shared" si="54"/>
        <v/>
      </c>
      <c r="AC849" s="244" t="str">
        <f t="shared" si="53"/>
        <v/>
      </c>
      <c r="AD849" t="str">
        <f t="shared" si="55"/>
        <v/>
      </c>
    </row>
    <row r="850" spans="27:30" x14ac:dyDescent="0.3">
      <c r="AA850" t="str">
        <f t="shared" si="52"/>
        <v/>
      </c>
      <c r="AB850" t="str">
        <f t="shared" si="54"/>
        <v/>
      </c>
      <c r="AC850" s="244" t="str">
        <f t="shared" si="53"/>
        <v/>
      </c>
      <c r="AD850" t="str">
        <f t="shared" si="55"/>
        <v/>
      </c>
    </row>
    <row r="851" spans="27:30" x14ac:dyDescent="0.3">
      <c r="AA851" t="str">
        <f t="shared" si="52"/>
        <v/>
      </c>
      <c r="AB851" t="str">
        <f t="shared" si="54"/>
        <v/>
      </c>
      <c r="AC851" s="244" t="str">
        <f t="shared" si="53"/>
        <v/>
      </c>
      <c r="AD851" t="str">
        <f t="shared" si="55"/>
        <v/>
      </c>
    </row>
    <row r="852" spans="27:30" x14ac:dyDescent="0.3">
      <c r="AA852" t="str">
        <f t="shared" si="52"/>
        <v/>
      </c>
      <c r="AB852" t="str">
        <f t="shared" si="54"/>
        <v/>
      </c>
      <c r="AC852" s="244" t="str">
        <f t="shared" si="53"/>
        <v/>
      </c>
      <c r="AD852" t="str">
        <f t="shared" si="55"/>
        <v/>
      </c>
    </row>
    <row r="853" spans="27:30" x14ac:dyDescent="0.3">
      <c r="AA853" t="str">
        <f t="shared" si="52"/>
        <v/>
      </c>
      <c r="AB853" t="str">
        <f t="shared" si="54"/>
        <v/>
      </c>
      <c r="AC853" s="244" t="str">
        <f t="shared" si="53"/>
        <v/>
      </c>
      <c r="AD853" t="str">
        <f t="shared" si="55"/>
        <v/>
      </c>
    </row>
    <row r="854" spans="27:30" x14ac:dyDescent="0.3">
      <c r="AA854" t="str">
        <f t="shared" si="52"/>
        <v/>
      </c>
      <c r="AB854" t="str">
        <f t="shared" si="54"/>
        <v/>
      </c>
      <c r="AC854" s="244" t="str">
        <f t="shared" si="53"/>
        <v/>
      </c>
      <c r="AD854" t="str">
        <f t="shared" si="55"/>
        <v/>
      </c>
    </row>
    <row r="855" spans="27:30" x14ac:dyDescent="0.3">
      <c r="AA855" t="str">
        <f t="shared" si="52"/>
        <v/>
      </c>
      <c r="AB855" t="str">
        <f t="shared" si="54"/>
        <v/>
      </c>
      <c r="AC855" s="244" t="str">
        <f t="shared" si="53"/>
        <v/>
      </c>
      <c r="AD855" t="str">
        <f t="shared" si="55"/>
        <v/>
      </c>
    </row>
    <row r="856" spans="27:30" x14ac:dyDescent="0.3">
      <c r="AA856" t="str">
        <f t="shared" si="52"/>
        <v/>
      </c>
      <c r="AB856" t="str">
        <f t="shared" si="54"/>
        <v/>
      </c>
      <c r="AC856" s="244" t="str">
        <f t="shared" si="53"/>
        <v/>
      </c>
      <c r="AD856" t="str">
        <f t="shared" si="55"/>
        <v/>
      </c>
    </row>
    <row r="857" spans="27:30" x14ac:dyDescent="0.3">
      <c r="AA857" t="str">
        <f t="shared" si="52"/>
        <v/>
      </c>
      <c r="AB857" t="str">
        <f t="shared" si="54"/>
        <v/>
      </c>
      <c r="AC857" s="244" t="str">
        <f t="shared" si="53"/>
        <v/>
      </c>
      <c r="AD857" t="str">
        <f t="shared" si="55"/>
        <v/>
      </c>
    </row>
    <row r="858" spans="27:30" x14ac:dyDescent="0.3">
      <c r="AA858" t="str">
        <f t="shared" si="52"/>
        <v/>
      </c>
      <c r="AB858" t="str">
        <f t="shared" si="54"/>
        <v/>
      </c>
      <c r="AC858" s="244" t="str">
        <f t="shared" si="53"/>
        <v/>
      </c>
      <c r="AD858" t="str">
        <f t="shared" si="55"/>
        <v/>
      </c>
    </row>
    <row r="859" spans="27:30" x14ac:dyDescent="0.3">
      <c r="AA859" t="str">
        <f t="shared" si="52"/>
        <v/>
      </c>
      <c r="AB859" t="str">
        <f t="shared" si="54"/>
        <v/>
      </c>
      <c r="AC859" s="244" t="str">
        <f t="shared" si="53"/>
        <v/>
      </c>
      <c r="AD859" t="str">
        <f t="shared" si="55"/>
        <v/>
      </c>
    </row>
    <row r="860" spans="27:30" x14ac:dyDescent="0.3">
      <c r="AA860" t="str">
        <f t="shared" si="52"/>
        <v/>
      </c>
      <c r="AB860" t="str">
        <f t="shared" si="54"/>
        <v/>
      </c>
      <c r="AC860" s="244" t="str">
        <f t="shared" si="53"/>
        <v/>
      </c>
      <c r="AD860" t="str">
        <f t="shared" si="55"/>
        <v/>
      </c>
    </row>
    <row r="861" spans="27:30" x14ac:dyDescent="0.3">
      <c r="AA861" t="str">
        <f t="shared" si="52"/>
        <v/>
      </c>
      <c r="AB861" t="str">
        <f t="shared" si="54"/>
        <v/>
      </c>
      <c r="AC861" s="244" t="str">
        <f t="shared" si="53"/>
        <v/>
      </c>
      <c r="AD861" t="str">
        <f t="shared" si="55"/>
        <v/>
      </c>
    </row>
    <row r="862" spans="27:30" x14ac:dyDescent="0.3">
      <c r="AA862" t="str">
        <f t="shared" si="52"/>
        <v/>
      </c>
      <c r="AB862" t="str">
        <f t="shared" si="54"/>
        <v/>
      </c>
      <c r="AC862" s="244" t="str">
        <f t="shared" si="53"/>
        <v/>
      </c>
      <c r="AD862" t="str">
        <f t="shared" si="55"/>
        <v/>
      </c>
    </row>
    <row r="863" spans="27:30" x14ac:dyDescent="0.3">
      <c r="AA863" t="str">
        <f t="shared" si="52"/>
        <v/>
      </c>
      <c r="AB863" t="str">
        <f t="shared" si="54"/>
        <v/>
      </c>
      <c r="AC863" s="244" t="str">
        <f t="shared" si="53"/>
        <v/>
      </c>
      <c r="AD863" t="str">
        <f t="shared" si="55"/>
        <v/>
      </c>
    </row>
    <row r="864" spans="27:30" x14ac:dyDescent="0.3">
      <c r="AA864" t="str">
        <f t="shared" si="52"/>
        <v/>
      </c>
      <c r="AB864" t="str">
        <f t="shared" si="54"/>
        <v/>
      </c>
      <c r="AC864" s="244" t="str">
        <f t="shared" si="53"/>
        <v/>
      </c>
      <c r="AD864" t="str">
        <f t="shared" si="55"/>
        <v/>
      </c>
    </row>
    <row r="865" spans="27:30" x14ac:dyDescent="0.3">
      <c r="AA865" t="str">
        <f t="shared" si="52"/>
        <v/>
      </c>
      <c r="AB865" t="str">
        <f t="shared" si="54"/>
        <v/>
      </c>
      <c r="AC865" s="244" t="str">
        <f t="shared" si="53"/>
        <v/>
      </c>
      <c r="AD865" t="str">
        <f t="shared" si="55"/>
        <v/>
      </c>
    </row>
    <row r="866" spans="27:30" x14ac:dyDescent="0.3">
      <c r="AA866" t="str">
        <f t="shared" si="52"/>
        <v/>
      </c>
      <c r="AB866" t="str">
        <f t="shared" si="54"/>
        <v/>
      </c>
      <c r="AC866" s="244" t="str">
        <f t="shared" si="53"/>
        <v/>
      </c>
      <c r="AD866" t="str">
        <f t="shared" si="55"/>
        <v/>
      </c>
    </row>
    <row r="867" spans="27:30" x14ac:dyDescent="0.3">
      <c r="AA867" t="str">
        <f t="shared" si="52"/>
        <v/>
      </c>
      <c r="AB867" t="str">
        <f t="shared" si="54"/>
        <v/>
      </c>
      <c r="AC867" s="244" t="str">
        <f t="shared" si="53"/>
        <v/>
      </c>
      <c r="AD867" t="str">
        <f t="shared" si="55"/>
        <v/>
      </c>
    </row>
    <row r="868" spans="27:30" x14ac:dyDescent="0.3">
      <c r="AA868" t="str">
        <f t="shared" si="52"/>
        <v/>
      </c>
      <c r="AB868" t="str">
        <f t="shared" si="54"/>
        <v/>
      </c>
      <c r="AC868" s="244" t="str">
        <f t="shared" si="53"/>
        <v/>
      </c>
      <c r="AD868" t="str">
        <f t="shared" si="55"/>
        <v/>
      </c>
    </row>
    <row r="869" spans="27:30" x14ac:dyDescent="0.3">
      <c r="AA869" t="str">
        <f t="shared" si="52"/>
        <v/>
      </c>
      <c r="AB869" t="str">
        <f t="shared" si="54"/>
        <v/>
      </c>
      <c r="AC869" s="244" t="str">
        <f t="shared" si="53"/>
        <v/>
      </c>
      <c r="AD869" t="str">
        <f t="shared" si="55"/>
        <v/>
      </c>
    </row>
    <row r="870" spans="27:30" x14ac:dyDescent="0.3">
      <c r="AA870" t="str">
        <f t="shared" si="52"/>
        <v/>
      </c>
      <c r="AB870" t="str">
        <f t="shared" si="54"/>
        <v/>
      </c>
      <c r="AC870" s="244" t="str">
        <f t="shared" si="53"/>
        <v/>
      </c>
      <c r="AD870" t="str">
        <f t="shared" si="55"/>
        <v/>
      </c>
    </row>
    <row r="871" spans="27:30" x14ac:dyDescent="0.3">
      <c r="AA871" t="str">
        <f t="shared" si="52"/>
        <v/>
      </c>
      <c r="AB871" t="str">
        <f t="shared" si="54"/>
        <v/>
      </c>
      <c r="AC871" s="244" t="str">
        <f t="shared" si="53"/>
        <v/>
      </c>
      <c r="AD871" t="str">
        <f t="shared" si="55"/>
        <v/>
      </c>
    </row>
    <row r="872" spans="27:30" x14ac:dyDescent="0.3">
      <c r="AA872" t="str">
        <f t="shared" si="52"/>
        <v/>
      </c>
      <c r="AB872" t="str">
        <f t="shared" si="54"/>
        <v/>
      </c>
      <c r="AC872" s="244" t="str">
        <f t="shared" si="53"/>
        <v/>
      </c>
      <c r="AD872" t="str">
        <f t="shared" si="55"/>
        <v/>
      </c>
    </row>
    <row r="873" spans="27:30" x14ac:dyDescent="0.3">
      <c r="AA873" t="str">
        <f t="shared" si="52"/>
        <v/>
      </c>
      <c r="AB873" t="str">
        <f t="shared" si="54"/>
        <v/>
      </c>
      <c r="AC873" s="244" t="str">
        <f t="shared" si="53"/>
        <v/>
      </c>
      <c r="AD873" t="str">
        <f t="shared" si="55"/>
        <v/>
      </c>
    </row>
    <row r="874" spans="27:30" x14ac:dyDescent="0.3">
      <c r="AA874" t="str">
        <f t="shared" si="52"/>
        <v/>
      </c>
      <c r="AB874" t="str">
        <f t="shared" si="54"/>
        <v/>
      </c>
      <c r="AC874" s="244" t="str">
        <f t="shared" si="53"/>
        <v/>
      </c>
      <c r="AD874" t="str">
        <f t="shared" si="55"/>
        <v/>
      </c>
    </row>
    <row r="875" spans="27:30" x14ac:dyDescent="0.3">
      <c r="AA875" t="str">
        <f t="shared" si="52"/>
        <v/>
      </c>
      <c r="AB875" t="str">
        <f t="shared" si="54"/>
        <v/>
      </c>
      <c r="AC875" s="244" t="str">
        <f t="shared" si="53"/>
        <v/>
      </c>
      <c r="AD875" t="str">
        <f t="shared" si="55"/>
        <v/>
      </c>
    </row>
    <row r="876" spans="27:30" x14ac:dyDescent="0.3">
      <c r="AA876" t="str">
        <f t="shared" si="52"/>
        <v/>
      </c>
      <c r="AB876" t="str">
        <f t="shared" si="54"/>
        <v/>
      </c>
      <c r="AC876" s="244" t="str">
        <f t="shared" si="53"/>
        <v/>
      </c>
      <c r="AD876" t="str">
        <f t="shared" si="55"/>
        <v/>
      </c>
    </row>
    <row r="877" spans="27:30" x14ac:dyDescent="0.3">
      <c r="AA877" t="str">
        <f t="shared" si="52"/>
        <v/>
      </c>
      <c r="AB877" t="str">
        <f t="shared" si="54"/>
        <v/>
      </c>
      <c r="AC877" s="244" t="str">
        <f t="shared" si="53"/>
        <v/>
      </c>
      <c r="AD877" t="str">
        <f t="shared" si="55"/>
        <v/>
      </c>
    </row>
    <row r="878" spans="27:30" x14ac:dyDescent="0.3">
      <c r="AA878" t="str">
        <f t="shared" si="52"/>
        <v/>
      </c>
      <c r="AB878" t="str">
        <f t="shared" si="54"/>
        <v/>
      </c>
      <c r="AC878" s="244" t="str">
        <f t="shared" si="53"/>
        <v/>
      </c>
      <c r="AD878" t="str">
        <f t="shared" si="55"/>
        <v/>
      </c>
    </row>
    <row r="879" spans="27:30" x14ac:dyDescent="0.3">
      <c r="AA879" t="str">
        <f t="shared" si="52"/>
        <v/>
      </c>
      <c r="AB879" t="str">
        <f t="shared" si="54"/>
        <v/>
      </c>
      <c r="AC879" s="244" t="str">
        <f t="shared" si="53"/>
        <v/>
      </c>
      <c r="AD879" t="str">
        <f t="shared" si="55"/>
        <v/>
      </c>
    </row>
    <row r="880" spans="27:30" x14ac:dyDescent="0.3">
      <c r="AA880" t="str">
        <f t="shared" si="52"/>
        <v/>
      </c>
      <c r="AB880" t="str">
        <f t="shared" si="54"/>
        <v/>
      </c>
      <c r="AC880" s="244" t="str">
        <f t="shared" si="53"/>
        <v/>
      </c>
      <c r="AD880" t="str">
        <f t="shared" si="55"/>
        <v/>
      </c>
    </row>
    <row r="881" spans="27:30" x14ac:dyDescent="0.3">
      <c r="AA881" t="str">
        <f t="shared" si="52"/>
        <v/>
      </c>
      <c r="AB881" t="str">
        <f t="shared" si="54"/>
        <v/>
      </c>
      <c r="AC881" s="244" t="str">
        <f t="shared" si="53"/>
        <v/>
      </c>
      <c r="AD881" t="str">
        <f t="shared" si="55"/>
        <v/>
      </c>
    </row>
    <row r="882" spans="27:30" x14ac:dyDescent="0.3">
      <c r="AA882" t="str">
        <f t="shared" si="52"/>
        <v/>
      </c>
      <c r="AB882" t="str">
        <f t="shared" si="54"/>
        <v/>
      </c>
      <c r="AC882" s="244" t="str">
        <f t="shared" si="53"/>
        <v/>
      </c>
      <c r="AD882" t="str">
        <f t="shared" si="55"/>
        <v/>
      </c>
    </row>
    <row r="883" spans="27:30" x14ac:dyDescent="0.3">
      <c r="AA883" t="str">
        <f t="shared" si="52"/>
        <v/>
      </c>
      <c r="AB883" t="str">
        <f t="shared" si="54"/>
        <v/>
      </c>
      <c r="AC883" s="244" t="str">
        <f t="shared" si="53"/>
        <v/>
      </c>
      <c r="AD883" t="str">
        <f t="shared" si="55"/>
        <v/>
      </c>
    </row>
    <row r="884" spans="27:30" x14ac:dyDescent="0.3">
      <c r="AA884" t="str">
        <f t="shared" si="52"/>
        <v/>
      </c>
      <c r="AB884" t="str">
        <f t="shared" si="54"/>
        <v/>
      </c>
      <c r="AC884" s="244" t="str">
        <f t="shared" si="53"/>
        <v/>
      </c>
      <c r="AD884" t="str">
        <f t="shared" si="55"/>
        <v/>
      </c>
    </row>
    <row r="885" spans="27:30" x14ac:dyDescent="0.3">
      <c r="AA885" t="str">
        <f t="shared" si="52"/>
        <v/>
      </c>
      <c r="AB885" t="str">
        <f t="shared" si="54"/>
        <v/>
      </c>
      <c r="AC885" s="244" t="str">
        <f t="shared" si="53"/>
        <v/>
      </c>
      <c r="AD885" t="str">
        <f t="shared" si="55"/>
        <v/>
      </c>
    </row>
    <row r="886" spans="27:30" x14ac:dyDescent="0.3">
      <c r="AA886" t="str">
        <f t="shared" si="52"/>
        <v/>
      </c>
      <c r="AB886" t="str">
        <f t="shared" si="54"/>
        <v/>
      </c>
      <c r="AC886" s="244" t="str">
        <f t="shared" si="53"/>
        <v/>
      </c>
      <c r="AD886" t="str">
        <f t="shared" si="55"/>
        <v/>
      </c>
    </row>
    <row r="887" spans="27:30" x14ac:dyDescent="0.3">
      <c r="AA887" t="str">
        <f t="shared" si="52"/>
        <v/>
      </c>
      <c r="AB887" t="str">
        <f t="shared" si="54"/>
        <v/>
      </c>
      <c r="AC887" s="244" t="str">
        <f t="shared" si="53"/>
        <v/>
      </c>
      <c r="AD887" t="str">
        <f t="shared" si="55"/>
        <v/>
      </c>
    </row>
    <row r="888" spans="27:30" x14ac:dyDescent="0.3">
      <c r="AA888" t="str">
        <f t="shared" si="52"/>
        <v/>
      </c>
      <c r="AB888" t="str">
        <f t="shared" si="54"/>
        <v/>
      </c>
      <c r="AC888" s="244" t="str">
        <f t="shared" si="53"/>
        <v/>
      </c>
      <c r="AD888" t="str">
        <f t="shared" si="55"/>
        <v/>
      </c>
    </row>
    <row r="889" spans="27:30" x14ac:dyDescent="0.3">
      <c r="AA889" t="str">
        <f t="shared" si="52"/>
        <v/>
      </c>
      <c r="AB889" t="str">
        <f t="shared" si="54"/>
        <v/>
      </c>
      <c r="AC889" s="244" t="str">
        <f t="shared" si="53"/>
        <v/>
      </c>
      <c r="AD889" t="str">
        <f t="shared" si="55"/>
        <v/>
      </c>
    </row>
    <row r="890" spans="27:30" x14ac:dyDescent="0.3">
      <c r="AA890" t="str">
        <f t="shared" si="52"/>
        <v/>
      </c>
      <c r="AB890" t="str">
        <f t="shared" si="54"/>
        <v/>
      </c>
      <c r="AC890" s="244" t="str">
        <f t="shared" si="53"/>
        <v/>
      </c>
      <c r="AD890" t="str">
        <f t="shared" si="55"/>
        <v/>
      </c>
    </row>
    <row r="891" spans="27:30" x14ac:dyDescent="0.3">
      <c r="AA891" t="str">
        <f t="shared" si="52"/>
        <v/>
      </c>
      <c r="AB891" t="str">
        <f t="shared" si="54"/>
        <v/>
      </c>
      <c r="AC891" s="244" t="str">
        <f t="shared" si="53"/>
        <v/>
      </c>
      <c r="AD891" t="str">
        <f t="shared" si="55"/>
        <v/>
      </c>
    </row>
    <row r="892" spans="27:30" x14ac:dyDescent="0.3">
      <c r="AA892" t="str">
        <f t="shared" si="52"/>
        <v/>
      </c>
      <c r="AB892" t="str">
        <f t="shared" si="54"/>
        <v/>
      </c>
      <c r="AC892" s="244" t="str">
        <f t="shared" si="53"/>
        <v/>
      </c>
      <c r="AD892" t="str">
        <f t="shared" si="55"/>
        <v/>
      </c>
    </row>
    <row r="893" spans="27:30" x14ac:dyDescent="0.3">
      <c r="AA893" t="str">
        <f t="shared" si="52"/>
        <v/>
      </c>
      <c r="AB893" t="str">
        <f t="shared" si="54"/>
        <v/>
      </c>
      <c r="AC893" s="244" t="str">
        <f t="shared" si="53"/>
        <v/>
      </c>
      <c r="AD893" t="str">
        <f t="shared" si="55"/>
        <v/>
      </c>
    </row>
    <row r="894" spans="27:30" x14ac:dyDescent="0.3">
      <c r="AA894" t="str">
        <f t="shared" si="52"/>
        <v/>
      </c>
      <c r="AB894" t="str">
        <f t="shared" si="54"/>
        <v/>
      </c>
      <c r="AC894" s="244" t="str">
        <f t="shared" si="53"/>
        <v/>
      </c>
      <c r="AD894" t="str">
        <f t="shared" si="55"/>
        <v/>
      </c>
    </row>
    <row r="895" spans="27:30" x14ac:dyDescent="0.3">
      <c r="AA895" t="str">
        <f t="shared" si="52"/>
        <v/>
      </c>
      <c r="AB895" t="str">
        <f t="shared" si="54"/>
        <v/>
      </c>
      <c r="AC895" s="244" t="str">
        <f t="shared" si="53"/>
        <v/>
      </c>
      <c r="AD895" t="str">
        <f t="shared" si="55"/>
        <v/>
      </c>
    </row>
    <row r="896" spans="27:30" x14ac:dyDescent="0.3">
      <c r="AA896" t="str">
        <f t="shared" si="52"/>
        <v/>
      </c>
      <c r="AB896" t="str">
        <f t="shared" si="54"/>
        <v/>
      </c>
      <c r="AC896" s="244" t="str">
        <f t="shared" si="53"/>
        <v/>
      </c>
      <c r="AD896" t="str">
        <f t="shared" si="55"/>
        <v/>
      </c>
    </row>
    <row r="897" spans="27:30" x14ac:dyDescent="0.3">
      <c r="AA897" t="str">
        <f t="shared" si="52"/>
        <v/>
      </c>
      <c r="AB897" t="str">
        <f t="shared" si="54"/>
        <v/>
      </c>
      <c r="AC897" s="244" t="str">
        <f t="shared" si="53"/>
        <v/>
      </c>
      <c r="AD897" t="str">
        <f t="shared" si="55"/>
        <v/>
      </c>
    </row>
    <row r="898" spans="27:30" x14ac:dyDescent="0.3">
      <c r="AA898" t="str">
        <f t="shared" si="52"/>
        <v/>
      </c>
      <c r="AB898" t="str">
        <f t="shared" si="54"/>
        <v/>
      </c>
      <c r="AC898" s="244" t="str">
        <f t="shared" si="53"/>
        <v/>
      </c>
      <c r="AD898" t="str">
        <f t="shared" si="55"/>
        <v/>
      </c>
    </row>
    <row r="899" spans="27:30" x14ac:dyDescent="0.3">
      <c r="AA899" t="str">
        <f t="shared" si="52"/>
        <v/>
      </c>
      <c r="AB899" t="str">
        <f t="shared" si="54"/>
        <v/>
      </c>
      <c r="AC899" s="244" t="str">
        <f t="shared" si="53"/>
        <v/>
      </c>
      <c r="AD899" t="str">
        <f t="shared" si="55"/>
        <v/>
      </c>
    </row>
    <row r="900" spans="27:30" x14ac:dyDescent="0.3">
      <c r="AA900" t="str">
        <f t="shared" ref="AA900:AA963" si="56">TRIM(D900)</f>
        <v/>
      </c>
      <c r="AB900" t="str">
        <f t="shared" si="54"/>
        <v/>
      </c>
      <c r="AC900" s="244" t="str">
        <f t="shared" ref="AC900:AC963" si="57">IFERROR(G900/E900,"")</f>
        <v/>
      </c>
      <c r="AD900" t="str">
        <f t="shared" si="55"/>
        <v/>
      </c>
    </row>
    <row r="901" spans="27:30" x14ac:dyDescent="0.3">
      <c r="AA901" t="str">
        <f t="shared" si="56"/>
        <v/>
      </c>
      <c r="AB901" t="str">
        <f t="shared" ref="AB901:AB964" si="58">TRIM(C901)</f>
        <v/>
      </c>
      <c r="AC901" s="244" t="str">
        <f t="shared" si="57"/>
        <v/>
      </c>
      <c r="AD901" t="str">
        <f t="shared" ref="AD901:AD964" si="59">AA901</f>
        <v/>
      </c>
    </row>
    <row r="902" spans="27:30" x14ac:dyDescent="0.3">
      <c r="AA902" t="str">
        <f t="shared" si="56"/>
        <v/>
      </c>
      <c r="AB902" t="str">
        <f t="shared" si="58"/>
        <v/>
      </c>
      <c r="AC902" s="244" t="str">
        <f t="shared" si="57"/>
        <v/>
      </c>
      <c r="AD902" t="str">
        <f t="shared" si="59"/>
        <v/>
      </c>
    </row>
    <row r="903" spans="27:30" x14ac:dyDescent="0.3">
      <c r="AA903" t="str">
        <f t="shared" si="56"/>
        <v/>
      </c>
      <c r="AB903" t="str">
        <f t="shared" si="58"/>
        <v/>
      </c>
      <c r="AC903" s="244" t="str">
        <f t="shared" si="57"/>
        <v/>
      </c>
      <c r="AD903" t="str">
        <f t="shared" si="59"/>
        <v/>
      </c>
    </row>
    <row r="904" spans="27:30" x14ac:dyDescent="0.3">
      <c r="AA904" t="str">
        <f t="shared" si="56"/>
        <v/>
      </c>
      <c r="AB904" t="str">
        <f t="shared" si="58"/>
        <v/>
      </c>
      <c r="AC904" s="244" t="str">
        <f t="shared" si="57"/>
        <v/>
      </c>
      <c r="AD904" t="str">
        <f t="shared" si="59"/>
        <v/>
      </c>
    </row>
    <row r="905" spans="27:30" x14ac:dyDescent="0.3">
      <c r="AA905" t="str">
        <f t="shared" si="56"/>
        <v/>
      </c>
      <c r="AB905" t="str">
        <f t="shared" si="58"/>
        <v/>
      </c>
      <c r="AC905" s="244" t="str">
        <f t="shared" si="57"/>
        <v/>
      </c>
      <c r="AD905" t="str">
        <f t="shared" si="59"/>
        <v/>
      </c>
    </row>
    <row r="906" spans="27:30" x14ac:dyDescent="0.3">
      <c r="AA906" t="str">
        <f t="shared" si="56"/>
        <v/>
      </c>
      <c r="AB906" t="str">
        <f t="shared" si="58"/>
        <v/>
      </c>
      <c r="AC906" s="244" t="str">
        <f t="shared" si="57"/>
        <v/>
      </c>
      <c r="AD906" t="str">
        <f t="shared" si="59"/>
        <v/>
      </c>
    </row>
    <row r="907" spans="27:30" x14ac:dyDescent="0.3">
      <c r="AA907" t="str">
        <f t="shared" si="56"/>
        <v/>
      </c>
      <c r="AB907" t="str">
        <f t="shared" si="58"/>
        <v/>
      </c>
      <c r="AC907" s="244" t="str">
        <f t="shared" si="57"/>
        <v/>
      </c>
      <c r="AD907" t="str">
        <f t="shared" si="59"/>
        <v/>
      </c>
    </row>
    <row r="908" spans="27:30" x14ac:dyDescent="0.3">
      <c r="AA908" t="str">
        <f t="shared" si="56"/>
        <v/>
      </c>
      <c r="AB908" t="str">
        <f t="shared" si="58"/>
        <v/>
      </c>
      <c r="AC908" s="244" t="str">
        <f t="shared" si="57"/>
        <v/>
      </c>
      <c r="AD908" t="str">
        <f t="shared" si="59"/>
        <v/>
      </c>
    </row>
    <row r="909" spans="27:30" x14ac:dyDescent="0.3">
      <c r="AA909" t="str">
        <f t="shared" si="56"/>
        <v/>
      </c>
      <c r="AB909" t="str">
        <f t="shared" si="58"/>
        <v/>
      </c>
      <c r="AC909" s="244" t="str">
        <f t="shared" si="57"/>
        <v/>
      </c>
      <c r="AD909" t="str">
        <f t="shared" si="59"/>
        <v/>
      </c>
    </row>
    <row r="910" spans="27:30" x14ac:dyDescent="0.3">
      <c r="AA910" t="str">
        <f t="shared" si="56"/>
        <v/>
      </c>
      <c r="AB910" t="str">
        <f t="shared" si="58"/>
        <v/>
      </c>
      <c r="AC910" s="244" t="str">
        <f t="shared" si="57"/>
        <v/>
      </c>
      <c r="AD910" t="str">
        <f t="shared" si="59"/>
        <v/>
      </c>
    </row>
    <row r="911" spans="27:30" x14ac:dyDescent="0.3">
      <c r="AA911" t="str">
        <f t="shared" si="56"/>
        <v/>
      </c>
      <c r="AB911" t="str">
        <f t="shared" si="58"/>
        <v/>
      </c>
      <c r="AC911" s="244" t="str">
        <f t="shared" si="57"/>
        <v/>
      </c>
      <c r="AD911" t="str">
        <f t="shared" si="59"/>
        <v/>
      </c>
    </row>
    <row r="912" spans="27:30" x14ac:dyDescent="0.3">
      <c r="AA912" t="str">
        <f t="shared" si="56"/>
        <v/>
      </c>
      <c r="AB912" t="str">
        <f t="shared" si="58"/>
        <v/>
      </c>
      <c r="AC912" s="244" t="str">
        <f t="shared" si="57"/>
        <v/>
      </c>
      <c r="AD912" t="str">
        <f t="shared" si="59"/>
        <v/>
      </c>
    </row>
    <row r="913" spans="27:30" x14ac:dyDescent="0.3">
      <c r="AA913" t="str">
        <f t="shared" si="56"/>
        <v/>
      </c>
      <c r="AB913" t="str">
        <f t="shared" si="58"/>
        <v/>
      </c>
      <c r="AC913" s="244" t="str">
        <f t="shared" si="57"/>
        <v/>
      </c>
      <c r="AD913" t="str">
        <f t="shared" si="59"/>
        <v/>
      </c>
    </row>
    <row r="914" spans="27:30" x14ac:dyDescent="0.3">
      <c r="AA914" t="str">
        <f t="shared" si="56"/>
        <v/>
      </c>
      <c r="AB914" t="str">
        <f t="shared" si="58"/>
        <v/>
      </c>
      <c r="AC914" s="244" t="str">
        <f t="shared" si="57"/>
        <v/>
      </c>
      <c r="AD914" t="str">
        <f t="shared" si="59"/>
        <v/>
      </c>
    </row>
    <row r="915" spans="27:30" x14ac:dyDescent="0.3">
      <c r="AA915" t="str">
        <f t="shared" si="56"/>
        <v/>
      </c>
      <c r="AB915" t="str">
        <f t="shared" si="58"/>
        <v/>
      </c>
      <c r="AC915" s="244" t="str">
        <f t="shared" si="57"/>
        <v/>
      </c>
      <c r="AD915" t="str">
        <f t="shared" si="59"/>
        <v/>
      </c>
    </row>
    <row r="916" spans="27:30" x14ac:dyDescent="0.3">
      <c r="AA916" t="str">
        <f t="shared" si="56"/>
        <v/>
      </c>
      <c r="AB916" t="str">
        <f t="shared" si="58"/>
        <v/>
      </c>
      <c r="AC916" s="244" t="str">
        <f t="shared" si="57"/>
        <v/>
      </c>
      <c r="AD916" t="str">
        <f t="shared" si="59"/>
        <v/>
      </c>
    </row>
    <row r="917" spans="27:30" x14ac:dyDescent="0.3">
      <c r="AA917" t="str">
        <f t="shared" si="56"/>
        <v/>
      </c>
      <c r="AB917" t="str">
        <f t="shared" si="58"/>
        <v/>
      </c>
      <c r="AC917" s="244" t="str">
        <f t="shared" si="57"/>
        <v/>
      </c>
      <c r="AD917" t="str">
        <f t="shared" si="59"/>
        <v/>
      </c>
    </row>
    <row r="918" spans="27:30" x14ac:dyDescent="0.3">
      <c r="AA918" t="str">
        <f t="shared" si="56"/>
        <v/>
      </c>
      <c r="AB918" t="str">
        <f t="shared" si="58"/>
        <v/>
      </c>
      <c r="AC918" s="244" t="str">
        <f t="shared" si="57"/>
        <v/>
      </c>
      <c r="AD918" t="str">
        <f t="shared" si="59"/>
        <v/>
      </c>
    </row>
    <row r="919" spans="27:30" x14ac:dyDescent="0.3">
      <c r="AA919" t="str">
        <f t="shared" si="56"/>
        <v/>
      </c>
      <c r="AB919" t="str">
        <f t="shared" si="58"/>
        <v/>
      </c>
      <c r="AC919" s="244" t="str">
        <f t="shared" si="57"/>
        <v/>
      </c>
      <c r="AD919" t="str">
        <f t="shared" si="59"/>
        <v/>
      </c>
    </row>
    <row r="920" spans="27:30" x14ac:dyDescent="0.3">
      <c r="AA920" t="str">
        <f t="shared" si="56"/>
        <v/>
      </c>
      <c r="AB920" t="str">
        <f t="shared" si="58"/>
        <v/>
      </c>
      <c r="AC920" s="244" t="str">
        <f t="shared" si="57"/>
        <v/>
      </c>
      <c r="AD920" t="str">
        <f t="shared" si="59"/>
        <v/>
      </c>
    </row>
    <row r="921" spans="27:30" x14ac:dyDescent="0.3">
      <c r="AA921" t="str">
        <f t="shared" si="56"/>
        <v/>
      </c>
      <c r="AB921" t="str">
        <f t="shared" si="58"/>
        <v/>
      </c>
      <c r="AC921" s="244" t="str">
        <f t="shared" si="57"/>
        <v/>
      </c>
      <c r="AD921" t="str">
        <f t="shared" si="59"/>
        <v/>
      </c>
    </row>
    <row r="922" spans="27:30" x14ac:dyDescent="0.3">
      <c r="AA922" t="str">
        <f t="shared" si="56"/>
        <v/>
      </c>
      <c r="AB922" t="str">
        <f t="shared" si="58"/>
        <v/>
      </c>
      <c r="AC922" s="244" t="str">
        <f t="shared" si="57"/>
        <v/>
      </c>
      <c r="AD922" t="str">
        <f t="shared" si="59"/>
        <v/>
      </c>
    </row>
    <row r="923" spans="27:30" x14ac:dyDescent="0.3">
      <c r="AA923" t="str">
        <f t="shared" si="56"/>
        <v/>
      </c>
      <c r="AB923" t="str">
        <f t="shared" si="58"/>
        <v/>
      </c>
      <c r="AC923" s="244" t="str">
        <f t="shared" si="57"/>
        <v/>
      </c>
      <c r="AD923" t="str">
        <f t="shared" si="59"/>
        <v/>
      </c>
    </row>
    <row r="924" spans="27:30" x14ac:dyDescent="0.3">
      <c r="AA924" t="str">
        <f t="shared" si="56"/>
        <v/>
      </c>
      <c r="AB924" t="str">
        <f t="shared" si="58"/>
        <v/>
      </c>
      <c r="AC924" s="244" t="str">
        <f t="shared" si="57"/>
        <v/>
      </c>
      <c r="AD924" t="str">
        <f t="shared" si="59"/>
        <v/>
      </c>
    </row>
    <row r="925" spans="27:30" x14ac:dyDescent="0.3">
      <c r="AA925" t="str">
        <f t="shared" si="56"/>
        <v/>
      </c>
      <c r="AB925" t="str">
        <f t="shared" si="58"/>
        <v/>
      </c>
      <c r="AC925" s="244" t="str">
        <f t="shared" si="57"/>
        <v/>
      </c>
      <c r="AD925" t="str">
        <f t="shared" si="59"/>
        <v/>
      </c>
    </row>
    <row r="926" spans="27:30" x14ac:dyDescent="0.3">
      <c r="AA926" t="str">
        <f t="shared" si="56"/>
        <v/>
      </c>
      <c r="AB926" t="str">
        <f t="shared" si="58"/>
        <v/>
      </c>
      <c r="AC926" s="244" t="str">
        <f t="shared" si="57"/>
        <v/>
      </c>
      <c r="AD926" t="str">
        <f t="shared" si="59"/>
        <v/>
      </c>
    </row>
    <row r="927" spans="27:30" x14ac:dyDescent="0.3">
      <c r="AA927" t="str">
        <f t="shared" si="56"/>
        <v/>
      </c>
      <c r="AB927" t="str">
        <f t="shared" si="58"/>
        <v/>
      </c>
      <c r="AC927" s="244" t="str">
        <f t="shared" si="57"/>
        <v/>
      </c>
      <c r="AD927" t="str">
        <f t="shared" si="59"/>
        <v/>
      </c>
    </row>
    <row r="928" spans="27:30" x14ac:dyDescent="0.3">
      <c r="AA928" t="str">
        <f t="shared" si="56"/>
        <v/>
      </c>
      <c r="AB928" t="str">
        <f t="shared" si="58"/>
        <v/>
      </c>
      <c r="AC928" s="244" t="str">
        <f t="shared" si="57"/>
        <v/>
      </c>
      <c r="AD928" t="str">
        <f t="shared" si="59"/>
        <v/>
      </c>
    </row>
    <row r="929" spans="27:30" x14ac:dyDescent="0.3">
      <c r="AA929" t="str">
        <f t="shared" si="56"/>
        <v/>
      </c>
      <c r="AB929" t="str">
        <f t="shared" si="58"/>
        <v/>
      </c>
      <c r="AC929" s="244" t="str">
        <f t="shared" si="57"/>
        <v/>
      </c>
      <c r="AD929" t="str">
        <f t="shared" si="59"/>
        <v/>
      </c>
    </row>
    <row r="930" spans="27:30" x14ac:dyDescent="0.3">
      <c r="AA930" t="str">
        <f t="shared" si="56"/>
        <v/>
      </c>
      <c r="AB930" t="str">
        <f t="shared" si="58"/>
        <v/>
      </c>
      <c r="AC930" s="244" t="str">
        <f t="shared" si="57"/>
        <v/>
      </c>
      <c r="AD930" t="str">
        <f t="shared" si="59"/>
        <v/>
      </c>
    </row>
    <row r="931" spans="27:30" x14ac:dyDescent="0.3">
      <c r="AA931" t="str">
        <f t="shared" si="56"/>
        <v/>
      </c>
      <c r="AB931" t="str">
        <f t="shared" si="58"/>
        <v/>
      </c>
      <c r="AC931" s="244" t="str">
        <f t="shared" si="57"/>
        <v/>
      </c>
      <c r="AD931" t="str">
        <f t="shared" si="59"/>
        <v/>
      </c>
    </row>
    <row r="932" spans="27:30" x14ac:dyDescent="0.3">
      <c r="AA932" t="str">
        <f t="shared" si="56"/>
        <v/>
      </c>
      <c r="AB932" t="str">
        <f t="shared" si="58"/>
        <v/>
      </c>
      <c r="AC932" s="244" t="str">
        <f t="shared" si="57"/>
        <v/>
      </c>
      <c r="AD932" t="str">
        <f t="shared" si="59"/>
        <v/>
      </c>
    </row>
    <row r="933" spans="27:30" x14ac:dyDescent="0.3">
      <c r="AA933" t="str">
        <f t="shared" si="56"/>
        <v/>
      </c>
      <c r="AB933" t="str">
        <f t="shared" si="58"/>
        <v/>
      </c>
      <c r="AC933" s="244" t="str">
        <f t="shared" si="57"/>
        <v/>
      </c>
      <c r="AD933" t="str">
        <f t="shared" si="59"/>
        <v/>
      </c>
    </row>
    <row r="934" spans="27:30" x14ac:dyDescent="0.3">
      <c r="AA934" t="str">
        <f t="shared" si="56"/>
        <v/>
      </c>
      <c r="AB934" t="str">
        <f t="shared" si="58"/>
        <v/>
      </c>
      <c r="AC934" s="244" t="str">
        <f t="shared" si="57"/>
        <v/>
      </c>
      <c r="AD934" t="str">
        <f t="shared" si="59"/>
        <v/>
      </c>
    </row>
    <row r="935" spans="27:30" x14ac:dyDescent="0.3">
      <c r="AA935" t="str">
        <f t="shared" si="56"/>
        <v/>
      </c>
      <c r="AB935" t="str">
        <f t="shared" si="58"/>
        <v/>
      </c>
      <c r="AC935" s="244" t="str">
        <f t="shared" si="57"/>
        <v/>
      </c>
      <c r="AD935" t="str">
        <f t="shared" si="59"/>
        <v/>
      </c>
    </row>
    <row r="936" spans="27:30" x14ac:dyDescent="0.3">
      <c r="AA936" t="str">
        <f t="shared" si="56"/>
        <v/>
      </c>
      <c r="AB936" t="str">
        <f t="shared" si="58"/>
        <v/>
      </c>
      <c r="AC936" s="244" t="str">
        <f t="shared" si="57"/>
        <v/>
      </c>
      <c r="AD936" t="str">
        <f t="shared" si="59"/>
        <v/>
      </c>
    </row>
    <row r="937" spans="27:30" x14ac:dyDescent="0.3">
      <c r="AA937" t="str">
        <f t="shared" si="56"/>
        <v/>
      </c>
      <c r="AB937" t="str">
        <f t="shared" si="58"/>
        <v/>
      </c>
      <c r="AC937" s="244" t="str">
        <f t="shared" si="57"/>
        <v/>
      </c>
      <c r="AD937" t="str">
        <f t="shared" si="59"/>
        <v/>
      </c>
    </row>
    <row r="938" spans="27:30" x14ac:dyDescent="0.3">
      <c r="AA938" t="str">
        <f t="shared" si="56"/>
        <v/>
      </c>
      <c r="AB938" t="str">
        <f t="shared" si="58"/>
        <v/>
      </c>
      <c r="AC938" s="244" t="str">
        <f t="shared" si="57"/>
        <v/>
      </c>
      <c r="AD938" t="str">
        <f t="shared" si="59"/>
        <v/>
      </c>
    </row>
    <row r="939" spans="27:30" x14ac:dyDescent="0.3">
      <c r="AA939" t="str">
        <f t="shared" si="56"/>
        <v/>
      </c>
      <c r="AB939" t="str">
        <f t="shared" si="58"/>
        <v/>
      </c>
      <c r="AC939" s="244" t="str">
        <f t="shared" si="57"/>
        <v/>
      </c>
      <c r="AD939" t="str">
        <f t="shared" si="59"/>
        <v/>
      </c>
    </row>
    <row r="940" spans="27:30" x14ac:dyDescent="0.3">
      <c r="AA940" t="str">
        <f t="shared" si="56"/>
        <v/>
      </c>
      <c r="AB940" t="str">
        <f t="shared" si="58"/>
        <v/>
      </c>
      <c r="AC940" s="244" t="str">
        <f t="shared" si="57"/>
        <v/>
      </c>
      <c r="AD940" t="str">
        <f t="shared" si="59"/>
        <v/>
      </c>
    </row>
    <row r="941" spans="27:30" x14ac:dyDescent="0.3">
      <c r="AA941" t="str">
        <f t="shared" si="56"/>
        <v/>
      </c>
      <c r="AB941" t="str">
        <f t="shared" si="58"/>
        <v/>
      </c>
      <c r="AC941" s="244" t="str">
        <f t="shared" si="57"/>
        <v/>
      </c>
      <c r="AD941" t="str">
        <f t="shared" si="59"/>
        <v/>
      </c>
    </row>
    <row r="942" spans="27:30" x14ac:dyDescent="0.3">
      <c r="AA942" t="str">
        <f t="shared" si="56"/>
        <v/>
      </c>
      <c r="AB942" t="str">
        <f t="shared" si="58"/>
        <v/>
      </c>
      <c r="AC942" s="244" t="str">
        <f t="shared" si="57"/>
        <v/>
      </c>
      <c r="AD942" t="str">
        <f t="shared" si="59"/>
        <v/>
      </c>
    </row>
    <row r="943" spans="27:30" x14ac:dyDescent="0.3">
      <c r="AA943" t="str">
        <f t="shared" si="56"/>
        <v/>
      </c>
      <c r="AB943" t="str">
        <f t="shared" si="58"/>
        <v/>
      </c>
      <c r="AC943" s="244" t="str">
        <f t="shared" si="57"/>
        <v/>
      </c>
      <c r="AD943" t="str">
        <f t="shared" si="59"/>
        <v/>
      </c>
    </row>
    <row r="944" spans="27:30" x14ac:dyDescent="0.3">
      <c r="AA944" t="str">
        <f t="shared" si="56"/>
        <v/>
      </c>
      <c r="AB944" t="str">
        <f t="shared" si="58"/>
        <v/>
      </c>
      <c r="AC944" s="244" t="str">
        <f t="shared" si="57"/>
        <v/>
      </c>
      <c r="AD944" t="str">
        <f t="shared" si="59"/>
        <v/>
      </c>
    </row>
    <row r="945" spans="27:30" x14ac:dyDescent="0.3">
      <c r="AA945" t="str">
        <f t="shared" si="56"/>
        <v/>
      </c>
      <c r="AB945" t="str">
        <f t="shared" si="58"/>
        <v/>
      </c>
      <c r="AC945" s="244" t="str">
        <f t="shared" si="57"/>
        <v/>
      </c>
      <c r="AD945" t="str">
        <f t="shared" si="59"/>
        <v/>
      </c>
    </row>
    <row r="946" spans="27:30" x14ac:dyDescent="0.3">
      <c r="AA946" t="str">
        <f t="shared" si="56"/>
        <v/>
      </c>
      <c r="AB946" t="str">
        <f t="shared" si="58"/>
        <v/>
      </c>
      <c r="AC946" s="244" t="str">
        <f t="shared" si="57"/>
        <v/>
      </c>
      <c r="AD946" t="str">
        <f t="shared" si="59"/>
        <v/>
      </c>
    </row>
    <row r="947" spans="27:30" x14ac:dyDescent="0.3">
      <c r="AA947" t="str">
        <f t="shared" si="56"/>
        <v/>
      </c>
      <c r="AB947" t="str">
        <f t="shared" si="58"/>
        <v/>
      </c>
      <c r="AC947" s="244" t="str">
        <f t="shared" si="57"/>
        <v/>
      </c>
      <c r="AD947" t="str">
        <f t="shared" si="59"/>
        <v/>
      </c>
    </row>
    <row r="948" spans="27:30" x14ac:dyDescent="0.3">
      <c r="AA948" t="str">
        <f t="shared" si="56"/>
        <v/>
      </c>
      <c r="AB948" t="str">
        <f t="shared" si="58"/>
        <v/>
      </c>
      <c r="AC948" s="244" t="str">
        <f t="shared" si="57"/>
        <v/>
      </c>
      <c r="AD948" t="str">
        <f t="shared" si="59"/>
        <v/>
      </c>
    </row>
    <row r="949" spans="27:30" x14ac:dyDescent="0.3">
      <c r="AA949" t="str">
        <f t="shared" si="56"/>
        <v/>
      </c>
      <c r="AB949" t="str">
        <f t="shared" si="58"/>
        <v/>
      </c>
      <c r="AC949" s="244" t="str">
        <f t="shared" si="57"/>
        <v/>
      </c>
      <c r="AD949" t="str">
        <f t="shared" si="59"/>
        <v/>
      </c>
    </row>
    <row r="950" spans="27:30" x14ac:dyDescent="0.3">
      <c r="AA950" t="str">
        <f t="shared" si="56"/>
        <v/>
      </c>
      <c r="AB950" t="str">
        <f t="shared" si="58"/>
        <v/>
      </c>
      <c r="AC950" s="244" t="str">
        <f t="shared" si="57"/>
        <v/>
      </c>
      <c r="AD950" t="str">
        <f t="shared" si="59"/>
        <v/>
      </c>
    </row>
    <row r="951" spans="27:30" x14ac:dyDescent="0.3">
      <c r="AA951" t="str">
        <f t="shared" si="56"/>
        <v/>
      </c>
      <c r="AB951" t="str">
        <f t="shared" si="58"/>
        <v/>
      </c>
      <c r="AC951" s="244" t="str">
        <f t="shared" si="57"/>
        <v/>
      </c>
      <c r="AD951" t="str">
        <f t="shared" si="59"/>
        <v/>
      </c>
    </row>
    <row r="952" spans="27:30" x14ac:dyDescent="0.3">
      <c r="AA952" t="str">
        <f t="shared" si="56"/>
        <v/>
      </c>
      <c r="AB952" t="str">
        <f t="shared" si="58"/>
        <v/>
      </c>
      <c r="AC952" s="244" t="str">
        <f t="shared" si="57"/>
        <v/>
      </c>
      <c r="AD952" t="str">
        <f t="shared" si="59"/>
        <v/>
      </c>
    </row>
    <row r="953" spans="27:30" x14ac:dyDescent="0.3">
      <c r="AA953" t="str">
        <f t="shared" si="56"/>
        <v/>
      </c>
      <c r="AB953" t="str">
        <f t="shared" si="58"/>
        <v/>
      </c>
      <c r="AC953" s="244" t="str">
        <f t="shared" si="57"/>
        <v/>
      </c>
      <c r="AD953" t="str">
        <f t="shared" si="59"/>
        <v/>
      </c>
    </row>
    <row r="954" spans="27:30" x14ac:dyDescent="0.3">
      <c r="AA954" t="str">
        <f t="shared" si="56"/>
        <v/>
      </c>
      <c r="AB954" t="str">
        <f t="shared" si="58"/>
        <v/>
      </c>
      <c r="AC954" s="244" t="str">
        <f t="shared" si="57"/>
        <v/>
      </c>
      <c r="AD954" t="str">
        <f t="shared" si="59"/>
        <v/>
      </c>
    </row>
    <row r="955" spans="27:30" x14ac:dyDescent="0.3">
      <c r="AA955" t="str">
        <f t="shared" si="56"/>
        <v/>
      </c>
      <c r="AB955" t="str">
        <f t="shared" si="58"/>
        <v/>
      </c>
      <c r="AC955" s="244" t="str">
        <f t="shared" si="57"/>
        <v/>
      </c>
      <c r="AD955" t="str">
        <f t="shared" si="59"/>
        <v/>
      </c>
    </row>
    <row r="956" spans="27:30" x14ac:dyDescent="0.3">
      <c r="AA956" t="str">
        <f t="shared" si="56"/>
        <v/>
      </c>
      <c r="AB956" t="str">
        <f t="shared" si="58"/>
        <v/>
      </c>
      <c r="AC956" s="244" t="str">
        <f t="shared" si="57"/>
        <v/>
      </c>
      <c r="AD956" t="str">
        <f t="shared" si="59"/>
        <v/>
      </c>
    </row>
    <row r="957" spans="27:30" x14ac:dyDescent="0.3">
      <c r="AA957" t="str">
        <f t="shared" si="56"/>
        <v/>
      </c>
      <c r="AB957" t="str">
        <f t="shared" si="58"/>
        <v/>
      </c>
      <c r="AC957" s="244" t="str">
        <f t="shared" si="57"/>
        <v/>
      </c>
      <c r="AD957" t="str">
        <f t="shared" si="59"/>
        <v/>
      </c>
    </row>
    <row r="958" spans="27:30" x14ac:dyDescent="0.3">
      <c r="AA958" t="str">
        <f t="shared" si="56"/>
        <v/>
      </c>
      <c r="AB958" t="str">
        <f t="shared" si="58"/>
        <v/>
      </c>
      <c r="AC958" s="244" t="str">
        <f t="shared" si="57"/>
        <v/>
      </c>
      <c r="AD958" t="str">
        <f t="shared" si="59"/>
        <v/>
      </c>
    </row>
    <row r="959" spans="27:30" x14ac:dyDescent="0.3">
      <c r="AA959" t="str">
        <f t="shared" si="56"/>
        <v/>
      </c>
      <c r="AB959" t="str">
        <f t="shared" si="58"/>
        <v/>
      </c>
      <c r="AC959" s="244" t="str">
        <f t="shared" si="57"/>
        <v/>
      </c>
      <c r="AD959" t="str">
        <f t="shared" si="59"/>
        <v/>
      </c>
    </row>
    <row r="960" spans="27:30" x14ac:dyDescent="0.3">
      <c r="AA960" t="str">
        <f t="shared" si="56"/>
        <v/>
      </c>
      <c r="AB960" t="str">
        <f t="shared" si="58"/>
        <v/>
      </c>
      <c r="AC960" s="244" t="str">
        <f t="shared" si="57"/>
        <v/>
      </c>
      <c r="AD960" t="str">
        <f t="shared" si="59"/>
        <v/>
      </c>
    </row>
    <row r="961" spans="27:30" x14ac:dyDescent="0.3">
      <c r="AA961" t="str">
        <f t="shared" si="56"/>
        <v/>
      </c>
      <c r="AB961" t="str">
        <f t="shared" si="58"/>
        <v/>
      </c>
      <c r="AC961" s="244" t="str">
        <f t="shared" si="57"/>
        <v/>
      </c>
      <c r="AD961" t="str">
        <f t="shared" si="59"/>
        <v/>
      </c>
    </row>
    <row r="962" spans="27:30" x14ac:dyDescent="0.3">
      <c r="AA962" t="str">
        <f t="shared" si="56"/>
        <v/>
      </c>
      <c r="AB962" t="str">
        <f t="shared" si="58"/>
        <v/>
      </c>
      <c r="AC962" s="244" t="str">
        <f t="shared" si="57"/>
        <v/>
      </c>
      <c r="AD962" t="str">
        <f t="shared" si="59"/>
        <v/>
      </c>
    </row>
    <row r="963" spans="27:30" x14ac:dyDescent="0.3">
      <c r="AA963" t="str">
        <f t="shared" si="56"/>
        <v/>
      </c>
      <c r="AB963" t="str">
        <f t="shared" si="58"/>
        <v/>
      </c>
      <c r="AC963" s="244" t="str">
        <f t="shared" si="57"/>
        <v/>
      </c>
      <c r="AD963" t="str">
        <f t="shared" si="59"/>
        <v/>
      </c>
    </row>
    <row r="964" spans="27:30" x14ac:dyDescent="0.3">
      <c r="AA964" t="str">
        <f t="shared" ref="AA964:AA1027" si="60">TRIM(D964)</f>
        <v/>
      </c>
      <c r="AB964" t="str">
        <f t="shared" si="58"/>
        <v/>
      </c>
      <c r="AC964" s="244" t="str">
        <f t="shared" ref="AC964:AC1027" si="61">IFERROR(G964/E964,"")</f>
        <v/>
      </c>
      <c r="AD964" t="str">
        <f t="shared" si="59"/>
        <v/>
      </c>
    </row>
    <row r="965" spans="27:30" x14ac:dyDescent="0.3">
      <c r="AA965" t="str">
        <f t="shared" si="60"/>
        <v/>
      </c>
      <c r="AB965" t="str">
        <f t="shared" ref="AB965:AB1028" si="62">TRIM(C965)</f>
        <v/>
      </c>
      <c r="AC965" s="244" t="str">
        <f t="shared" si="61"/>
        <v/>
      </c>
      <c r="AD965" t="str">
        <f t="shared" ref="AD965:AD1028" si="63">AA965</f>
        <v/>
      </c>
    </row>
    <row r="966" spans="27:30" x14ac:dyDescent="0.3">
      <c r="AA966" t="str">
        <f t="shared" si="60"/>
        <v/>
      </c>
      <c r="AB966" t="str">
        <f t="shared" si="62"/>
        <v/>
      </c>
      <c r="AC966" s="244" t="str">
        <f t="shared" si="61"/>
        <v/>
      </c>
      <c r="AD966" t="str">
        <f t="shared" si="63"/>
        <v/>
      </c>
    </row>
    <row r="967" spans="27:30" x14ac:dyDescent="0.3">
      <c r="AA967" t="str">
        <f t="shared" si="60"/>
        <v/>
      </c>
      <c r="AB967" t="str">
        <f t="shared" si="62"/>
        <v/>
      </c>
      <c r="AC967" s="244" t="str">
        <f t="shared" si="61"/>
        <v/>
      </c>
      <c r="AD967" t="str">
        <f t="shared" si="63"/>
        <v/>
      </c>
    </row>
    <row r="968" spans="27:30" x14ac:dyDescent="0.3">
      <c r="AA968" t="str">
        <f t="shared" si="60"/>
        <v/>
      </c>
      <c r="AB968" t="str">
        <f t="shared" si="62"/>
        <v/>
      </c>
      <c r="AC968" s="244" t="str">
        <f t="shared" si="61"/>
        <v/>
      </c>
      <c r="AD968" t="str">
        <f t="shared" si="63"/>
        <v/>
      </c>
    </row>
    <row r="969" spans="27:30" x14ac:dyDescent="0.3">
      <c r="AA969" t="str">
        <f t="shared" si="60"/>
        <v/>
      </c>
      <c r="AB969" t="str">
        <f t="shared" si="62"/>
        <v/>
      </c>
      <c r="AC969" s="244" t="str">
        <f t="shared" si="61"/>
        <v/>
      </c>
      <c r="AD969" t="str">
        <f t="shared" si="63"/>
        <v/>
      </c>
    </row>
    <row r="970" spans="27:30" x14ac:dyDescent="0.3">
      <c r="AA970" t="str">
        <f t="shared" si="60"/>
        <v/>
      </c>
      <c r="AB970" t="str">
        <f t="shared" si="62"/>
        <v/>
      </c>
      <c r="AC970" s="244" t="str">
        <f t="shared" si="61"/>
        <v/>
      </c>
      <c r="AD970" t="str">
        <f t="shared" si="63"/>
        <v/>
      </c>
    </row>
    <row r="971" spans="27:30" x14ac:dyDescent="0.3">
      <c r="AA971" t="str">
        <f t="shared" si="60"/>
        <v/>
      </c>
      <c r="AB971" t="str">
        <f t="shared" si="62"/>
        <v/>
      </c>
      <c r="AC971" s="244" t="str">
        <f t="shared" si="61"/>
        <v/>
      </c>
      <c r="AD971" t="str">
        <f t="shared" si="63"/>
        <v/>
      </c>
    </row>
    <row r="972" spans="27:30" x14ac:dyDescent="0.3">
      <c r="AA972" t="str">
        <f t="shared" si="60"/>
        <v/>
      </c>
      <c r="AB972" t="str">
        <f t="shared" si="62"/>
        <v/>
      </c>
      <c r="AC972" s="244" t="str">
        <f t="shared" si="61"/>
        <v/>
      </c>
      <c r="AD972" t="str">
        <f t="shared" si="63"/>
        <v/>
      </c>
    </row>
    <row r="973" spans="27:30" x14ac:dyDescent="0.3">
      <c r="AA973" t="str">
        <f t="shared" si="60"/>
        <v/>
      </c>
      <c r="AB973" t="str">
        <f t="shared" si="62"/>
        <v/>
      </c>
      <c r="AC973" s="244" t="str">
        <f t="shared" si="61"/>
        <v/>
      </c>
      <c r="AD973" t="str">
        <f t="shared" si="63"/>
        <v/>
      </c>
    </row>
    <row r="974" spans="27:30" x14ac:dyDescent="0.3">
      <c r="AA974" t="str">
        <f t="shared" si="60"/>
        <v/>
      </c>
      <c r="AB974" t="str">
        <f t="shared" si="62"/>
        <v/>
      </c>
      <c r="AC974" s="244" t="str">
        <f t="shared" si="61"/>
        <v/>
      </c>
      <c r="AD974" t="str">
        <f t="shared" si="63"/>
        <v/>
      </c>
    </row>
    <row r="975" spans="27:30" x14ac:dyDescent="0.3">
      <c r="AA975" t="str">
        <f t="shared" si="60"/>
        <v/>
      </c>
      <c r="AB975" t="str">
        <f t="shared" si="62"/>
        <v/>
      </c>
      <c r="AC975" s="244" t="str">
        <f t="shared" si="61"/>
        <v/>
      </c>
      <c r="AD975" t="str">
        <f t="shared" si="63"/>
        <v/>
      </c>
    </row>
    <row r="976" spans="27:30" x14ac:dyDescent="0.3">
      <c r="AA976" t="str">
        <f t="shared" si="60"/>
        <v/>
      </c>
      <c r="AB976" t="str">
        <f t="shared" si="62"/>
        <v/>
      </c>
      <c r="AC976" s="244" t="str">
        <f t="shared" si="61"/>
        <v/>
      </c>
      <c r="AD976" t="str">
        <f t="shared" si="63"/>
        <v/>
      </c>
    </row>
    <row r="977" spans="27:30" x14ac:dyDescent="0.3">
      <c r="AA977" t="str">
        <f t="shared" si="60"/>
        <v/>
      </c>
      <c r="AB977" t="str">
        <f t="shared" si="62"/>
        <v/>
      </c>
      <c r="AC977" s="244" t="str">
        <f t="shared" si="61"/>
        <v/>
      </c>
      <c r="AD977" t="str">
        <f t="shared" si="63"/>
        <v/>
      </c>
    </row>
    <row r="978" spans="27:30" x14ac:dyDescent="0.3">
      <c r="AA978" t="str">
        <f t="shared" si="60"/>
        <v/>
      </c>
      <c r="AB978" t="str">
        <f t="shared" si="62"/>
        <v/>
      </c>
      <c r="AC978" s="244" t="str">
        <f t="shared" si="61"/>
        <v/>
      </c>
      <c r="AD978" t="str">
        <f t="shared" si="63"/>
        <v/>
      </c>
    </row>
    <row r="979" spans="27:30" x14ac:dyDescent="0.3">
      <c r="AA979" t="str">
        <f t="shared" si="60"/>
        <v/>
      </c>
      <c r="AB979" t="str">
        <f t="shared" si="62"/>
        <v/>
      </c>
      <c r="AC979" s="244" t="str">
        <f t="shared" si="61"/>
        <v/>
      </c>
      <c r="AD979" t="str">
        <f t="shared" si="63"/>
        <v/>
      </c>
    </row>
    <row r="980" spans="27:30" x14ac:dyDescent="0.3">
      <c r="AA980" t="str">
        <f t="shared" si="60"/>
        <v/>
      </c>
      <c r="AB980" t="str">
        <f t="shared" si="62"/>
        <v/>
      </c>
      <c r="AC980" s="244" t="str">
        <f t="shared" si="61"/>
        <v/>
      </c>
      <c r="AD980" t="str">
        <f t="shared" si="63"/>
        <v/>
      </c>
    </row>
    <row r="981" spans="27:30" x14ac:dyDescent="0.3">
      <c r="AA981" t="str">
        <f t="shared" si="60"/>
        <v/>
      </c>
      <c r="AB981" t="str">
        <f t="shared" si="62"/>
        <v/>
      </c>
      <c r="AC981" s="244" t="str">
        <f t="shared" si="61"/>
        <v/>
      </c>
      <c r="AD981" t="str">
        <f t="shared" si="63"/>
        <v/>
      </c>
    </row>
    <row r="982" spans="27:30" x14ac:dyDescent="0.3">
      <c r="AA982" t="str">
        <f t="shared" si="60"/>
        <v/>
      </c>
      <c r="AB982" t="str">
        <f t="shared" si="62"/>
        <v/>
      </c>
      <c r="AC982" s="244" t="str">
        <f t="shared" si="61"/>
        <v/>
      </c>
      <c r="AD982" t="str">
        <f t="shared" si="63"/>
        <v/>
      </c>
    </row>
    <row r="983" spans="27:30" x14ac:dyDescent="0.3">
      <c r="AA983" t="str">
        <f t="shared" si="60"/>
        <v/>
      </c>
      <c r="AB983" t="str">
        <f t="shared" si="62"/>
        <v/>
      </c>
      <c r="AC983" s="244" t="str">
        <f t="shared" si="61"/>
        <v/>
      </c>
      <c r="AD983" t="str">
        <f t="shared" si="63"/>
        <v/>
      </c>
    </row>
    <row r="984" spans="27:30" x14ac:dyDescent="0.3">
      <c r="AA984" t="str">
        <f t="shared" si="60"/>
        <v/>
      </c>
      <c r="AB984" t="str">
        <f t="shared" si="62"/>
        <v/>
      </c>
      <c r="AC984" s="244" t="str">
        <f t="shared" si="61"/>
        <v/>
      </c>
      <c r="AD984" t="str">
        <f t="shared" si="63"/>
        <v/>
      </c>
    </row>
    <row r="985" spans="27:30" x14ac:dyDescent="0.3">
      <c r="AA985" t="str">
        <f t="shared" si="60"/>
        <v/>
      </c>
      <c r="AB985" t="str">
        <f t="shared" si="62"/>
        <v/>
      </c>
      <c r="AC985" s="244" t="str">
        <f t="shared" si="61"/>
        <v/>
      </c>
      <c r="AD985" t="str">
        <f t="shared" si="63"/>
        <v/>
      </c>
    </row>
    <row r="986" spans="27:30" x14ac:dyDescent="0.3">
      <c r="AA986" t="str">
        <f t="shared" si="60"/>
        <v/>
      </c>
      <c r="AB986" t="str">
        <f t="shared" si="62"/>
        <v/>
      </c>
      <c r="AC986" s="244" t="str">
        <f t="shared" si="61"/>
        <v/>
      </c>
      <c r="AD986" t="str">
        <f t="shared" si="63"/>
        <v/>
      </c>
    </row>
    <row r="987" spans="27:30" x14ac:dyDescent="0.3">
      <c r="AA987" t="str">
        <f t="shared" si="60"/>
        <v/>
      </c>
      <c r="AB987" t="str">
        <f t="shared" si="62"/>
        <v/>
      </c>
      <c r="AC987" s="244" t="str">
        <f t="shared" si="61"/>
        <v/>
      </c>
      <c r="AD987" t="str">
        <f t="shared" si="63"/>
        <v/>
      </c>
    </row>
    <row r="988" spans="27:30" x14ac:dyDescent="0.3">
      <c r="AA988" t="str">
        <f t="shared" si="60"/>
        <v/>
      </c>
      <c r="AB988" t="str">
        <f t="shared" si="62"/>
        <v/>
      </c>
      <c r="AC988" s="244" t="str">
        <f t="shared" si="61"/>
        <v/>
      </c>
      <c r="AD988" t="str">
        <f t="shared" si="63"/>
        <v/>
      </c>
    </row>
    <row r="989" spans="27:30" x14ac:dyDescent="0.3">
      <c r="AA989" t="str">
        <f t="shared" si="60"/>
        <v/>
      </c>
      <c r="AB989" t="str">
        <f t="shared" si="62"/>
        <v/>
      </c>
      <c r="AC989" s="244" t="str">
        <f t="shared" si="61"/>
        <v/>
      </c>
      <c r="AD989" t="str">
        <f t="shared" si="63"/>
        <v/>
      </c>
    </row>
    <row r="990" spans="27:30" x14ac:dyDescent="0.3">
      <c r="AA990" t="str">
        <f t="shared" si="60"/>
        <v/>
      </c>
      <c r="AB990" t="str">
        <f t="shared" si="62"/>
        <v/>
      </c>
      <c r="AC990" s="244" t="str">
        <f t="shared" si="61"/>
        <v/>
      </c>
      <c r="AD990" t="str">
        <f t="shared" si="63"/>
        <v/>
      </c>
    </row>
    <row r="991" spans="27:30" x14ac:dyDescent="0.3">
      <c r="AA991" t="str">
        <f t="shared" si="60"/>
        <v/>
      </c>
      <c r="AB991" t="str">
        <f t="shared" si="62"/>
        <v/>
      </c>
      <c r="AC991" s="244" t="str">
        <f t="shared" si="61"/>
        <v/>
      </c>
      <c r="AD991" t="str">
        <f t="shared" si="63"/>
        <v/>
      </c>
    </row>
    <row r="992" spans="27:30" x14ac:dyDescent="0.3">
      <c r="AA992" t="str">
        <f t="shared" si="60"/>
        <v/>
      </c>
      <c r="AB992" t="str">
        <f t="shared" si="62"/>
        <v/>
      </c>
      <c r="AC992" s="244" t="str">
        <f t="shared" si="61"/>
        <v/>
      </c>
      <c r="AD992" t="str">
        <f t="shared" si="63"/>
        <v/>
      </c>
    </row>
    <row r="993" spans="27:30" x14ac:dyDescent="0.3">
      <c r="AA993" t="str">
        <f t="shared" si="60"/>
        <v/>
      </c>
      <c r="AB993" t="str">
        <f t="shared" si="62"/>
        <v/>
      </c>
      <c r="AC993" s="244" t="str">
        <f t="shared" si="61"/>
        <v/>
      </c>
      <c r="AD993" t="str">
        <f t="shared" si="63"/>
        <v/>
      </c>
    </row>
    <row r="994" spans="27:30" x14ac:dyDescent="0.3">
      <c r="AA994" t="str">
        <f t="shared" si="60"/>
        <v/>
      </c>
      <c r="AB994" t="str">
        <f t="shared" si="62"/>
        <v/>
      </c>
      <c r="AC994" s="244" t="str">
        <f t="shared" si="61"/>
        <v/>
      </c>
      <c r="AD994" t="str">
        <f t="shared" si="63"/>
        <v/>
      </c>
    </row>
    <row r="995" spans="27:30" x14ac:dyDescent="0.3">
      <c r="AA995" t="str">
        <f t="shared" si="60"/>
        <v/>
      </c>
      <c r="AB995" t="str">
        <f t="shared" si="62"/>
        <v/>
      </c>
      <c r="AC995" s="244" t="str">
        <f t="shared" si="61"/>
        <v/>
      </c>
      <c r="AD995" t="str">
        <f t="shared" si="63"/>
        <v/>
      </c>
    </row>
    <row r="996" spans="27:30" x14ac:dyDescent="0.3">
      <c r="AA996" t="str">
        <f t="shared" si="60"/>
        <v/>
      </c>
      <c r="AB996" t="str">
        <f t="shared" si="62"/>
        <v/>
      </c>
      <c r="AC996" s="244" t="str">
        <f t="shared" si="61"/>
        <v/>
      </c>
      <c r="AD996" t="str">
        <f t="shared" si="63"/>
        <v/>
      </c>
    </row>
    <row r="997" spans="27:30" x14ac:dyDescent="0.3">
      <c r="AA997" t="str">
        <f t="shared" si="60"/>
        <v/>
      </c>
      <c r="AB997" t="str">
        <f t="shared" si="62"/>
        <v/>
      </c>
      <c r="AC997" s="244" t="str">
        <f t="shared" si="61"/>
        <v/>
      </c>
      <c r="AD997" t="str">
        <f t="shared" si="63"/>
        <v/>
      </c>
    </row>
    <row r="998" spans="27:30" x14ac:dyDescent="0.3">
      <c r="AA998" t="str">
        <f t="shared" si="60"/>
        <v/>
      </c>
      <c r="AB998" t="str">
        <f t="shared" si="62"/>
        <v/>
      </c>
      <c r="AC998" s="244" t="str">
        <f t="shared" si="61"/>
        <v/>
      </c>
      <c r="AD998" t="str">
        <f t="shared" si="63"/>
        <v/>
      </c>
    </row>
    <row r="999" spans="27:30" x14ac:dyDescent="0.3">
      <c r="AA999" t="str">
        <f t="shared" si="60"/>
        <v/>
      </c>
      <c r="AB999" t="str">
        <f t="shared" si="62"/>
        <v/>
      </c>
      <c r="AC999" s="244" t="str">
        <f t="shared" si="61"/>
        <v/>
      </c>
      <c r="AD999" t="str">
        <f t="shared" si="63"/>
        <v/>
      </c>
    </row>
    <row r="1000" spans="27:30" x14ac:dyDescent="0.3">
      <c r="AA1000" t="str">
        <f t="shared" si="60"/>
        <v/>
      </c>
      <c r="AB1000" t="str">
        <f t="shared" si="62"/>
        <v/>
      </c>
      <c r="AC1000" s="244" t="str">
        <f t="shared" si="61"/>
        <v/>
      </c>
      <c r="AD1000" t="str">
        <f t="shared" si="63"/>
        <v/>
      </c>
    </row>
    <row r="1001" spans="27:30" x14ac:dyDescent="0.3">
      <c r="AA1001" t="str">
        <f t="shared" si="60"/>
        <v/>
      </c>
      <c r="AB1001" t="str">
        <f t="shared" si="62"/>
        <v/>
      </c>
      <c r="AC1001" s="244" t="str">
        <f t="shared" si="61"/>
        <v/>
      </c>
      <c r="AD1001" t="str">
        <f t="shared" si="63"/>
        <v/>
      </c>
    </row>
    <row r="1002" spans="27:30" x14ac:dyDescent="0.3">
      <c r="AA1002" t="str">
        <f t="shared" si="60"/>
        <v/>
      </c>
      <c r="AB1002" t="str">
        <f t="shared" si="62"/>
        <v/>
      </c>
      <c r="AC1002" s="244" t="str">
        <f t="shared" si="61"/>
        <v/>
      </c>
      <c r="AD1002" t="str">
        <f t="shared" si="63"/>
        <v/>
      </c>
    </row>
    <row r="1003" spans="27:30" x14ac:dyDescent="0.3">
      <c r="AA1003" t="str">
        <f t="shared" si="60"/>
        <v/>
      </c>
      <c r="AB1003" t="str">
        <f t="shared" si="62"/>
        <v/>
      </c>
      <c r="AC1003" s="244" t="str">
        <f t="shared" si="61"/>
        <v/>
      </c>
      <c r="AD1003" t="str">
        <f t="shared" si="63"/>
        <v/>
      </c>
    </row>
    <row r="1004" spans="27:30" x14ac:dyDescent="0.3">
      <c r="AA1004" t="str">
        <f t="shared" si="60"/>
        <v/>
      </c>
      <c r="AB1004" t="str">
        <f t="shared" si="62"/>
        <v/>
      </c>
      <c r="AC1004" s="244" t="str">
        <f t="shared" si="61"/>
        <v/>
      </c>
      <c r="AD1004" t="str">
        <f t="shared" si="63"/>
        <v/>
      </c>
    </row>
    <row r="1005" spans="27:30" x14ac:dyDescent="0.3">
      <c r="AA1005" t="str">
        <f t="shared" si="60"/>
        <v/>
      </c>
      <c r="AB1005" t="str">
        <f t="shared" si="62"/>
        <v/>
      </c>
      <c r="AC1005" s="244" t="str">
        <f t="shared" si="61"/>
        <v/>
      </c>
      <c r="AD1005" t="str">
        <f t="shared" si="63"/>
        <v/>
      </c>
    </row>
    <row r="1006" spans="27:30" x14ac:dyDescent="0.3">
      <c r="AA1006" t="str">
        <f t="shared" si="60"/>
        <v/>
      </c>
      <c r="AB1006" t="str">
        <f t="shared" si="62"/>
        <v/>
      </c>
      <c r="AC1006" s="244" t="str">
        <f t="shared" si="61"/>
        <v/>
      </c>
      <c r="AD1006" t="str">
        <f t="shared" si="63"/>
        <v/>
      </c>
    </row>
    <row r="1007" spans="27:30" x14ac:dyDescent="0.3">
      <c r="AA1007" t="str">
        <f t="shared" si="60"/>
        <v/>
      </c>
      <c r="AB1007" t="str">
        <f t="shared" si="62"/>
        <v/>
      </c>
      <c r="AC1007" s="244" t="str">
        <f t="shared" si="61"/>
        <v/>
      </c>
      <c r="AD1007" t="str">
        <f t="shared" si="63"/>
        <v/>
      </c>
    </row>
    <row r="1008" spans="27:30" x14ac:dyDescent="0.3">
      <c r="AA1008" t="str">
        <f t="shared" si="60"/>
        <v/>
      </c>
      <c r="AB1008" t="str">
        <f t="shared" si="62"/>
        <v/>
      </c>
      <c r="AC1008" s="244" t="str">
        <f t="shared" si="61"/>
        <v/>
      </c>
      <c r="AD1008" t="str">
        <f t="shared" si="63"/>
        <v/>
      </c>
    </row>
    <row r="1009" spans="27:30" x14ac:dyDescent="0.3">
      <c r="AA1009" t="str">
        <f t="shared" si="60"/>
        <v/>
      </c>
      <c r="AB1009" t="str">
        <f t="shared" si="62"/>
        <v/>
      </c>
      <c r="AC1009" s="244" t="str">
        <f t="shared" si="61"/>
        <v/>
      </c>
      <c r="AD1009" t="str">
        <f t="shared" si="63"/>
        <v/>
      </c>
    </row>
    <row r="1010" spans="27:30" x14ac:dyDescent="0.3">
      <c r="AA1010" t="str">
        <f t="shared" si="60"/>
        <v/>
      </c>
      <c r="AB1010" t="str">
        <f t="shared" si="62"/>
        <v/>
      </c>
      <c r="AC1010" s="244" t="str">
        <f t="shared" si="61"/>
        <v/>
      </c>
      <c r="AD1010" t="str">
        <f t="shared" si="63"/>
        <v/>
      </c>
    </row>
    <row r="1011" spans="27:30" x14ac:dyDescent="0.3">
      <c r="AA1011" t="str">
        <f t="shared" si="60"/>
        <v/>
      </c>
      <c r="AB1011" t="str">
        <f t="shared" si="62"/>
        <v/>
      </c>
      <c r="AC1011" s="244" t="str">
        <f t="shared" si="61"/>
        <v/>
      </c>
      <c r="AD1011" t="str">
        <f t="shared" si="63"/>
        <v/>
      </c>
    </row>
    <row r="1012" spans="27:30" x14ac:dyDescent="0.3">
      <c r="AA1012" t="str">
        <f t="shared" si="60"/>
        <v/>
      </c>
      <c r="AB1012" t="str">
        <f t="shared" si="62"/>
        <v/>
      </c>
      <c r="AC1012" s="244" t="str">
        <f t="shared" si="61"/>
        <v/>
      </c>
      <c r="AD1012" t="str">
        <f t="shared" si="63"/>
        <v/>
      </c>
    </row>
    <row r="1013" spans="27:30" x14ac:dyDescent="0.3">
      <c r="AA1013" t="str">
        <f t="shared" si="60"/>
        <v/>
      </c>
      <c r="AB1013" t="str">
        <f t="shared" si="62"/>
        <v/>
      </c>
      <c r="AC1013" s="244" t="str">
        <f t="shared" si="61"/>
        <v/>
      </c>
      <c r="AD1013" t="str">
        <f t="shared" si="63"/>
        <v/>
      </c>
    </row>
    <row r="1014" spans="27:30" x14ac:dyDescent="0.3">
      <c r="AA1014" t="str">
        <f t="shared" si="60"/>
        <v/>
      </c>
      <c r="AB1014" t="str">
        <f t="shared" si="62"/>
        <v/>
      </c>
      <c r="AC1014" s="244" t="str">
        <f t="shared" si="61"/>
        <v/>
      </c>
      <c r="AD1014" t="str">
        <f t="shared" si="63"/>
        <v/>
      </c>
    </row>
    <row r="1015" spans="27:30" x14ac:dyDescent="0.3">
      <c r="AA1015" t="str">
        <f t="shared" si="60"/>
        <v/>
      </c>
      <c r="AB1015" t="str">
        <f t="shared" si="62"/>
        <v/>
      </c>
      <c r="AC1015" s="244" t="str">
        <f t="shared" si="61"/>
        <v/>
      </c>
      <c r="AD1015" t="str">
        <f t="shared" si="63"/>
        <v/>
      </c>
    </row>
    <row r="1016" spans="27:30" x14ac:dyDescent="0.3">
      <c r="AA1016" t="str">
        <f t="shared" si="60"/>
        <v/>
      </c>
      <c r="AB1016" t="str">
        <f t="shared" si="62"/>
        <v/>
      </c>
      <c r="AC1016" s="244" t="str">
        <f t="shared" si="61"/>
        <v/>
      </c>
      <c r="AD1016" t="str">
        <f t="shared" si="63"/>
        <v/>
      </c>
    </row>
    <row r="1017" spans="27:30" x14ac:dyDescent="0.3">
      <c r="AA1017" t="str">
        <f t="shared" si="60"/>
        <v/>
      </c>
      <c r="AB1017" t="str">
        <f t="shared" si="62"/>
        <v/>
      </c>
      <c r="AC1017" s="244" t="str">
        <f t="shared" si="61"/>
        <v/>
      </c>
      <c r="AD1017" t="str">
        <f t="shared" si="63"/>
        <v/>
      </c>
    </row>
    <row r="1018" spans="27:30" x14ac:dyDescent="0.3">
      <c r="AA1018" t="str">
        <f t="shared" si="60"/>
        <v/>
      </c>
      <c r="AB1018" t="str">
        <f t="shared" si="62"/>
        <v/>
      </c>
      <c r="AC1018" s="244" t="str">
        <f t="shared" si="61"/>
        <v/>
      </c>
      <c r="AD1018" t="str">
        <f t="shared" si="63"/>
        <v/>
      </c>
    </row>
    <row r="1019" spans="27:30" x14ac:dyDescent="0.3">
      <c r="AA1019" t="str">
        <f t="shared" si="60"/>
        <v/>
      </c>
      <c r="AB1019" t="str">
        <f t="shared" si="62"/>
        <v/>
      </c>
      <c r="AC1019" s="244" t="str">
        <f t="shared" si="61"/>
        <v/>
      </c>
      <c r="AD1019" t="str">
        <f t="shared" si="63"/>
        <v/>
      </c>
    </row>
    <row r="1020" spans="27:30" x14ac:dyDescent="0.3">
      <c r="AA1020" t="str">
        <f t="shared" si="60"/>
        <v/>
      </c>
      <c r="AB1020" t="str">
        <f t="shared" si="62"/>
        <v/>
      </c>
      <c r="AC1020" s="244" t="str">
        <f t="shared" si="61"/>
        <v/>
      </c>
      <c r="AD1020" t="str">
        <f t="shared" si="63"/>
        <v/>
      </c>
    </row>
    <row r="1021" spans="27:30" x14ac:dyDescent="0.3">
      <c r="AA1021" t="str">
        <f t="shared" si="60"/>
        <v/>
      </c>
      <c r="AB1021" t="str">
        <f t="shared" si="62"/>
        <v/>
      </c>
      <c r="AC1021" s="244" t="str">
        <f t="shared" si="61"/>
        <v/>
      </c>
      <c r="AD1021" t="str">
        <f t="shared" si="63"/>
        <v/>
      </c>
    </row>
    <row r="1022" spans="27:30" x14ac:dyDescent="0.3">
      <c r="AA1022" t="str">
        <f t="shared" si="60"/>
        <v/>
      </c>
      <c r="AB1022" t="str">
        <f t="shared" si="62"/>
        <v/>
      </c>
      <c r="AC1022" s="244" t="str">
        <f t="shared" si="61"/>
        <v/>
      </c>
      <c r="AD1022" t="str">
        <f t="shared" si="63"/>
        <v/>
      </c>
    </row>
    <row r="1023" spans="27:30" x14ac:dyDescent="0.3">
      <c r="AA1023" t="str">
        <f t="shared" si="60"/>
        <v/>
      </c>
      <c r="AB1023" t="str">
        <f t="shared" si="62"/>
        <v/>
      </c>
      <c r="AC1023" s="244" t="str">
        <f t="shared" si="61"/>
        <v/>
      </c>
      <c r="AD1023" t="str">
        <f t="shared" si="63"/>
        <v/>
      </c>
    </row>
    <row r="1024" spans="27:30" x14ac:dyDescent="0.3">
      <c r="AA1024" t="str">
        <f t="shared" si="60"/>
        <v/>
      </c>
      <c r="AB1024" t="str">
        <f t="shared" si="62"/>
        <v/>
      </c>
      <c r="AC1024" s="244" t="str">
        <f t="shared" si="61"/>
        <v/>
      </c>
      <c r="AD1024" t="str">
        <f t="shared" si="63"/>
        <v/>
      </c>
    </row>
    <row r="1025" spans="27:30" x14ac:dyDescent="0.3">
      <c r="AA1025" t="str">
        <f t="shared" si="60"/>
        <v/>
      </c>
      <c r="AB1025" t="str">
        <f t="shared" si="62"/>
        <v/>
      </c>
      <c r="AC1025" s="244" t="str">
        <f t="shared" si="61"/>
        <v/>
      </c>
      <c r="AD1025" t="str">
        <f t="shared" si="63"/>
        <v/>
      </c>
    </row>
    <row r="1026" spans="27:30" x14ac:dyDescent="0.3">
      <c r="AA1026" t="str">
        <f t="shared" si="60"/>
        <v/>
      </c>
      <c r="AB1026" t="str">
        <f t="shared" si="62"/>
        <v/>
      </c>
      <c r="AC1026" s="244" t="str">
        <f t="shared" si="61"/>
        <v/>
      </c>
      <c r="AD1026" t="str">
        <f t="shared" si="63"/>
        <v/>
      </c>
    </row>
    <row r="1027" spans="27:30" x14ac:dyDescent="0.3">
      <c r="AA1027" t="str">
        <f t="shared" si="60"/>
        <v/>
      </c>
      <c r="AB1027" t="str">
        <f t="shared" si="62"/>
        <v/>
      </c>
      <c r="AC1027" s="244" t="str">
        <f t="shared" si="61"/>
        <v/>
      </c>
      <c r="AD1027" t="str">
        <f t="shared" si="63"/>
        <v/>
      </c>
    </row>
    <row r="1028" spans="27:30" x14ac:dyDescent="0.3">
      <c r="AA1028" t="str">
        <f t="shared" ref="AA1028:AA1091" si="64">TRIM(D1028)</f>
        <v/>
      </c>
      <c r="AB1028" t="str">
        <f t="shared" si="62"/>
        <v/>
      </c>
      <c r="AC1028" s="244" t="str">
        <f t="shared" ref="AC1028:AC1091" si="65">IFERROR(G1028/E1028,"")</f>
        <v/>
      </c>
      <c r="AD1028" t="str">
        <f t="shared" si="63"/>
        <v/>
      </c>
    </row>
    <row r="1029" spans="27:30" x14ac:dyDescent="0.3">
      <c r="AA1029" t="str">
        <f t="shared" si="64"/>
        <v/>
      </c>
      <c r="AB1029" t="str">
        <f t="shared" ref="AB1029:AB1092" si="66">TRIM(C1029)</f>
        <v/>
      </c>
      <c r="AC1029" s="244" t="str">
        <f t="shared" si="65"/>
        <v/>
      </c>
      <c r="AD1029" t="str">
        <f t="shared" ref="AD1029:AD1092" si="67">AA1029</f>
        <v/>
      </c>
    </row>
    <row r="1030" spans="27:30" x14ac:dyDescent="0.3">
      <c r="AA1030" t="str">
        <f t="shared" si="64"/>
        <v/>
      </c>
      <c r="AB1030" t="str">
        <f t="shared" si="66"/>
        <v/>
      </c>
      <c r="AC1030" s="244" t="str">
        <f t="shared" si="65"/>
        <v/>
      </c>
      <c r="AD1030" t="str">
        <f t="shared" si="67"/>
        <v/>
      </c>
    </row>
    <row r="1031" spans="27:30" x14ac:dyDescent="0.3">
      <c r="AA1031" t="str">
        <f t="shared" si="64"/>
        <v/>
      </c>
      <c r="AB1031" t="str">
        <f t="shared" si="66"/>
        <v/>
      </c>
      <c r="AC1031" s="244" t="str">
        <f t="shared" si="65"/>
        <v/>
      </c>
      <c r="AD1031" t="str">
        <f t="shared" si="67"/>
        <v/>
      </c>
    </row>
    <row r="1032" spans="27:30" x14ac:dyDescent="0.3">
      <c r="AA1032" t="str">
        <f t="shared" si="64"/>
        <v/>
      </c>
      <c r="AB1032" t="str">
        <f t="shared" si="66"/>
        <v/>
      </c>
      <c r="AC1032" s="244" t="str">
        <f t="shared" si="65"/>
        <v/>
      </c>
      <c r="AD1032" t="str">
        <f t="shared" si="67"/>
        <v/>
      </c>
    </row>
    <row r="1033" spans="27:30" x14ac:dyDescent="0.3">
      <c r="AA1033" t="str">
        <f t="shared" si="64"/>
        <v/>
      </c>
      <c r="AB1033" t="str">
        <f t="shared" si="66"/>
        <v/>
      </c>
      <c r="AC1033" s="244" t="str">
        <f t="shared" si="65"/>
        <v/>
      </c>
      <c r="AD1033" t="str">
        <f t="shared" si="67"/>
        <v/>
      </c>
    </row>
    <row r="1034" spans="27:30" x14ac:dyDescent="0.3">
      <c r="AA1034" t="str">
        <f t="shared" si="64"/>
        <v/>
      </c>
      <c r="AB1034" t="str">
        <f t="shared" si="66"/>
        <v/>
      </c>
      <c r="AC1034" s="244" t="str">
        <f t="shared" si="65"/>
        <v/>
      </c>
      <c r="AD1034" t="str">
        <f t="shared" si="67"/>
        <v/>
      </c>
    </row>
    <row r="1035" spans="27:30" x14ac:dyDescent="0.3">
      <c r="AA1035" t="str">
        <f t="shared" si="64"/>
        <v/>
      </c>
      <c r="AB1035" t="str">
        <f t="shared" si="66"/>
        <v/>
      </c>
      <c r="AC1035" s="244" t="str">
        <f t="shared" si="65"/>
        <v/>
      </c>
      <c r="AD1035" t="str">
        <f t="shared" si="67"/>
        <v/>
      </c>
    </row>
    <row r="1036" spans="27:30" x14ac:dyDescent="0.3">
      <c r="AA1036" t="str">
        <f t="shared" si="64"/>
        <v/>
      </c>
      <c r="AB1036" t="str">
        <f t="shared" si="66"/>
        <v/>
      </c>
      <c r="AC1036" s="244" t="str">
        <f t="shared" si="65"/>
        <v/>
      </c>
      <c r="AD1036" t="str">
        <f t="shared" si="67"/>
        <v/>
      </c>
    </row>
    <row r="1037" spans="27:30" x14ac:dyDescent="0.3">
      <c r="AA1037" t="str">
        <f t="shared" si="64"/>
        <v/>
      </c>
      <c r="AB1037" t="str">
        <f t="shared" si="66"/>
        <v/>
      </c>
      <c r="AC1037" s="244" t="str">
        <f t="shared" si="65"/>
        <v/>
      </c>
      <c r="AD1037" t="str">
        <f t="shared" si="67"/>
        <v/>
      </c>
    </row>
    <row r="1038" spans="27:30" x14ac:dyDescent="0.3">
      <c r="AA1038" t="str">
        <f t="shared" si="64"/>
        <v/>
      </c>
      <c r="AB1038" t="str">
        <f t="shared" si="66"/>
        <v/>
      </c>
      <c r="AC1038" s="244" t="str">
        <f t="shared" si="65"/>
        <v/>
      </c>
      <c r="AD1038" t="str">
        <f t="shared" si="67"/>
        <v/>
      </c>
    </row>
    <row r="1039" spans="27:30" x14ac:dyDescent="0.3">
      <c r="AA1039" t="str">
        <f t="shared" si="64"/>
        <v/>
      </c>
      <c r="AB1039" t="str">
        <f t="shared" si="66"/>
        <v/>
      </c>
      <c r="AC1039" s="244" t="str">
        <f t="shared" si="65"/>
        <v/>
      </c>
      <c r="AD1039" t="str">
        <f t="shared" si="67"/>
        <v/>
      </c>
    </row>
    <row r="1040" spans="27:30" x14ac:dyDescent="0.3">
      <c r="AA1040" t="str">
        <f t="shared" si="64"/>
        <v/>
      </c>
      <c r="AB1040" t="str">
        <f t="shared" si="66"/>
        <v/>
      </c>
      <c r="AC1040" s="244" t="str">
        <f t="shared" si="65"/>
        <v/>
      </c>
      <c r="AD1040" t="str">
        <f t="shared" si="67"/>
        <v/>
      </c>
    </row>
    <row r="1041" spans="27:30" x14ac:dyDescent="0.3">
      <c r="AA1041" t="str">
        <f t="shared" si="64"/>
        <v/>
      </c>
      <c r="AB1041" t="str">
        <f t="shared" si="66"/>
        <v/>
      </c>
      <c r="AC1041" s="244" t="str">
        <f t="shared" si="65"/>
        <v/>
      </c>
      <c r="AD1041" t="str">
        <f t="shared" si="67"/>
        <v/>
      </c>
    </row>
    <row r="1042" spans="27:30" x14ac:dyDescent="0.3">
      <c r="AA1042" t="str">
        <f t="shared" si="64"/>
        <v/>
      </c>
      <c r="AB1042" t="str">
        <f t="shared" si="66"/>
        <v/>
      </c>
      <c r="AC1042" s="244" t="str">
        <f t="shared" si="65"/>
        <v/>
      </c>
      <c r="AD1042" t="str">
        <f t="shared" si="67"/>
        <v/>
      </c>
    </row>
    <row r="1043" spans="27:30" x14ac:dyDescent="0.3">
      <c r="AA1043" t="str">
        <f t="shared" si="64"/>
        <v/>
      </c>
      <c r="AB1043" t="str">
        <f t="shared" si="66"/>
        <v/>
      </c>
      <c r="AC1043" s="244" t="str">
        <f t="shared" si="65"/>
        <v/>
      </c>
      <c r="AD1043" t="str">
        <f t="shared" si="67"/>
        <v/>
      </c>
    </row>
    <row r="1044" spans="27:30" x14ac:dyDescent="0.3">
      <c r="AA1044" t="str">
        <f t="shared" si="64"/>
        <v/>
      </c>
      <c r="AB1044" t="str">
        <f t="shared" si="66"/>
        <v/>
      </c>
      <c r="AC1044" s="244" t="str">
        <f t="shared" si="65"/>
        <v/>
      </c>
      <c r="AD1044" t="str">
        <f t="shared" si="67"/>
        <v/>
      </c>
    </row>
    <row r="1045" spans="27:30" x14ac:dyDescent="0.3">
      <c r="AA1045" t="str">
        <f t="shared" si="64"/>
        <v/>
      </c>
      <c r="AB1045" t="str">
        <f t="shared" si="66"/>
        <v/>
      </c>
      <c r="AC1045" s="244" t="str">
        <f t="shared" si="65"/>
        <v/>
      </c>
      <c r="AD1045" t="str">
        <f t="shared" si="67"/>
        <v/>
      </c>
    </row>
    <row r="1046" spans="27:30" x14ac:dyDescent="0.3">
      <c r="AA1046" t="str">
        <f t="shared" si="64"/>
        <v/>
      </c>
      <c r="AB1046" t="str">
        <f t="shared" si="66"/>
        <v/>
      </c>
      <c r="AC1046" s="244" t="str">
        <f t="shared" si="65"/>
        <v/>
      </c>
      <c r="AD1046" t="str">
        <f t="shared" si="67"/>
        <v/>
      </c>
    </row>
    <row r="1047" spans="27:30" x14ac:dyDescent="0.3">
      <c r="AA1047" t="str">
        <f t="shared" si="64"/>
        <v/>
      </c>
      <c r="AB1047" t="str">
        <f t="shared" si="66"/>
        <v/>
      </c>
      <c r="AC1047" s="244" t="str">
        <f t="shared" si="65"/>
        <v/>
      </c>
      <c r="AD1047" t="str">
        <f t="shared" si="67"/>
        <v/>
      </c>
    </row>
    <row r="1048" spans="27:30" x14ac:dyDescent="0.3">
      <c r="AA1048" t="str">
        <f t="shared" si="64"/>
        <v/>
      </c>
      <c r="AB1048" t="str">
        <f t="shared" si="66"/>
        <v/>
      </c>
      <c r="AC1048" s="244" t="str">
        <f t="shared" si="65"/>
        <v/>
      </c>
      <c r="AD1048" t="str">
        <f t="shared" si="67"/>
        <v/>
      </c>
    </row>
    <row r="1049" spans="27:30" x14ac:dyDescent="0.3">
      <c r="AA1049" t="str">
        <f t="shared" si="64"/>
        <v/>
      </c>
      <c r="AB1049" t="str">
        <f t="shared" si="66"/>
        <v/>
      </c>
      <c r="AC1049" s="244" t="str">
        <f t="shared" si="65"/>
        <v/>
      </c>
      <c r="AD1049" t="str">
        <f t="shared" si="67"/>
        <v/>
      </c>
    </row>
    <row r="1050" spans="27:30" x14ac:dyDescent="0.3">
      <c r="AA1050" t="str">
        <f t="shared" si="64"/>
        <v/>
      </c>
      <c r="AB1050" t="str">
        <f t="shared" si="66"/>
        <v/>
      </c>
      <c r="AC1050" s="244" t="str">
        <f t="shared" si="65"/>
        <v/>
      </c>
      <c r="AD1050" t="str">
        <f t="shared" si="67"/>
        <v/>
      </c>
    </row>
    <row r="1051" spans="27:30" x14ac:dyDescent="0.3">
      <c r="AA1051" t="str">
        <f t="shared" si="64"/>
        <v/>
      </c>
      <c r="AB1051" t="str">
        <f t="shared" si="66"/>
        <v/>
      </c>
      <c r="AC1051" s="244" t="str">
        <f t="shared" si="65"/>
        <v/>
      </c>
      <c r="AD1051" t="str">
        <f t="shared" si="67"/>
        <v/>
      </c>
    </row>
    <row r="1052" spans="27:30" x14ac:dyDescent="0.3">
      <c r="AA1052" t="str">
        <f t="shared" si="64"/>
        <v/>
      </c>
      <c r="AB1052" t="str">
        <f t="shared" si="66"/>
        <v/>
      </c>
      <c r="AC1052" s="244" t="str">
        <f t="shared" si="65"/>
        <v/>
      </c>
      <c r="AD1052" t="str">
        <f t="shared" si="67"/>
        <v/>
      </c>
    </row>
    <row r="1053" spans="27:30" x14ac:dyDescent="0.3">
      <c r="AA1053" t="str">
        <f t="shared" si="64"/>
        <v/>
      </c>
      <c r="AB1053" t="str">
        <f t="shared" si="66"/>
        <v/>
      </c>
      <c r="AC1053" s="244" t="str">
        <f t="shared" si="65"/>
        <v/>
      </c>
      <c r="AD1053" t="str">
        <f t="shared" si="67"/>
        <v/>
      </c>
    </row>
    <row r="1054" spans="27:30" x14ac:dyDescent="0.3">
      <c r="AA1054" t="str">
        <f t="shared" si="64"/>
        <v/>
      </c>
      <c r="AB1054" t="str">
        <f t="shared" si="66"/>
        <v/>
      </c>
      <c r="AC1054" s="244" t="str">
        <f t="shared" si="65"/>
        <v/>
      </c>
      <c r="AD1054" t="str">
        <f t="shared" si="67"/>
        <v/>
      </c>
    </row>
    <row r="1055" spans="27:30" x14ac:dyDescent="0.3">
      <c r="AA1055" t="str">
        <f t="shared" si="64"/>
        <v/>
      </c>
      <c r="AB1055" t="str">
        <f t="shared" si="66"/>
        <v/>
      </c>
      <c r="AC1055" s="244" t="str">
        <f t="shared" si="65"/>
        <v/>
      </c>
      <c r="AD1055" t="str">
        <f t="shared" si="67"/>
        <v/>
      </c>
    </row>
    <row r="1056" spans="27:30" x14ac:dyDescent="0.3">
      <c r="AA1056" t="str">
        <f t="shared" si="64"/>
        <v/>
      </c>
      <c r="AB1056" t="str">
        <f t="shared" si="66"/>
        <v/>
      </c>
      <c r="AC1056" s="244" t="str">
        <f t="shared" si="65"/>
        <v/>
      </c>
      <c r="AD1056" t="str">
        <f t="shared" si="67"/>
        <v/>
      </c>
    </row>
    <row r="1057" spans="27:30" x14ac:dyDescent="0.3">
      <c r="AA1057" t="str">
        <f t="shared" si="64"/>
        <v/>
      </c>
      <c r="AB1057" t="str">
        <f t="shared" si="66"/>
        <v/>
      </c>
      <c r="AC1057" s="244" t="str">
        <f t="shared" si="65"/>
        <v/>
      </c>
      <c r="AD1057" t="str">
        <f t="shared" si="67"/>
        <v/>
      </c>
    </row>
    <row r="1058" spans="27:30" x14ac:dyDescent="0.3">
      <c r="AA1058" t="str">
        <f t="shared" si="64"/>
        <v/>
      </c>
      <c r="AB1058" t="str">
        <f t="shared" si="66"/>
        <v/>
      </c>
      <c r="AC1058" s="244" t="str">
        <f t="shared" si="65"/>
        <v/>
      </c>
      <c r="AD1058" t="str">
        <f t="shared" si="67"/>
        <v/>
      </c>
    </row>
    <row r="1059" spans="27:30" x14ac:dyDescent="0.3">
      <c r="AA1059" t="str">
        <f t="shared" si="64"/>
        <v/>
      </c>
      <c r="AB1059" t="str">
        <f t="shared" si="66"/>
        <v/>
      </c>
      <c r="AC1059" s="244" t="str">
        <f t="shared" si="65"/>
        <v/>
      </c>
      <c r="AD1059" t="str">
        <f t="shared" si="67"/>
        <v/>
      </c>
    </row>
    <row r="1060" spans="27:30" x14ac:dyDescent="0.3">
      <c r="AA1060" t="str">
        <f t="shared" si="64"/>
        <v/>
      </c>
      <c r="AB1060" t="str">
        <f t="shared" si="66"/>
        <v/>
      </c>
      <c r="AC1060" s="244" t="str">
        <f t="shared" si="65"/>
        <v/>
      </c>
      <c r="AD1060" t="str">
        <f t="shared" si="67"/>
        <v/>
      </c>
    </row>
    <row r="1061" spans="27:30" x14ac:dyDescent="0.3">
      <c r="AA1061" t="str">
        <f t="shared" si="64"/>
        <v/>
      </c>
      <c r="AB1061" t="str">
        <f t="shared" si="66"/>
        <v/>
      </c>
      <c r="AC1061" s="244" t="str">
        <f t="shared" si="65"/>
        <v/>
      </c>
      <c r="AD1061" t="str">
        <f t="shared" si="67"/>
        <v/>
      </c>
    </row>
    <row r="1062" spans="27:30" x14ac:dyDescent="0.3">
      <c r="AA1062" t="str">
        <f t="shared" si="64"/>
        <v/>
      </c>
      <c r="AB1062" t="str">
        <f t="shared" si="66"/>
        <v/>
      </c>
      <c r="AC1062" s="244" t="str">
        <f t="shared" si="65"/>
        <v/>
      </c>
      <c r="AD1062" t="str">
        <f t="shared" si="67"/>
        <v/>
      </c>
    </row>
    <row r="1063" spans="27:30" x14ac:dyDescent="0.3">
      <c r="AA1063" t="str">
        <f t="shared" si="64"/>
        <v/>
      </c>
      <c r="AB1063" t="str">
        <f t="shared" si="66"/>
        <v/>
      </c>
      <c r="AC1063" s="244" t="str">
        <f t="shared" si="65"/>
        <v/>
      </c>
      <c r="AD1063" t="str">
        <f t="shared" si="67"/>
        <v/>
      </c>
    </row>
    <row r="1064" spans="27:30" x14ac:dyDescent="0.3">
      <c r="AA1064" t="str">
        <f t="shared" si="64"/>
        <v/>
      </c>
      <c r="AB1064" t="str">
        <f t="shared" si="66"/>
        <v/>
      </c>
      <c r="AC1064" s="244" t="str">
        <f t="shared" si="65"/>
        <v/>
      </c>
      <c r="AD1064" t="str">
        <f t="shared" si="67"/>
        <v/>
      </c>
    </row>
    <row r="1065" spans="27:30" x14ac:dyDescent="0.3">
      <c r="AA1065" t="str">
        <f t="shared" si="64"/>
        <v/>
      </c>
      <c r="AB1065" t="str">
        <f t="shared" si="66"/>
        <v/>
      </c>
      <c r="AC1065" s="244" t="str">
        <f t="shared" si="65"/>
        <v/>
      </c>
      <c r="AD1065" t="str">
        <f t="shared" si="67"/>
        <v/>
      </c>
    </row>
    <row r="1066" spans="27:30" x14ac:dyDescent="0.3">
      <c r="AA1066" t="str">
        <f t="shared" si="64"/>
        <v/>
      </c>
      <c r="AB1066" t="str">
        <f t="shared" si="66"/>
        <v/>
      </c>
      <c r="AC1066" s="244" t="str">
        <f t="shared" si="65"/>
        <v/>
      </c>
      <c r="AD1066" t="str">
        <f t="shared" si="67"/>
        <v/>
      </c>
    </row>
    <row r="1067" spans="27:30" x14ac:dyDescent="0.3">
      <c r="AA1067" t="str">
        <f t="shared" si="64"/>
        <v/>
      </c>
      <c r="AB1067" t="str">
        <f t="shared" si="66"/>
        <v/>
      </c>
      <c r="AC1067" s="244" t="str">
        <f t="shared" si="65"/>
        <v/>
      </c>
      <c r="AD1067" t="str">
        <f t="shared" si="67"/>
        <v/>
      </c>
    </row>
    <row r="1068" spans="27:30" x14ac:dyDescent="0.3">
      <c r="AA1068" t="str">
        <f t="shared" si="64"/>
        <v/>
      </c>
      <c r="AB1068" t="str">
        <f t="shared" si="66"/>
        <v/>
      </c>
      <c r="AC1068" s="244" t="str">
        <f t="shared" si="65"/>
        <v/>
      </c>
      <c r="AD1068" t="str">
        <f t="shared" si="67"/>
        <v/>
      </c>
    </row>
    <row r="1069" spans="27:30" x14ac:dyDescent="0.3">
      <c r="AA1069" t="str">
        <f t="shared" si="64"/>
        <v/>
      </c>
      <c r="AB1069" t="str">
        <f t="shared" si="66"/>
        <v/>
      </c>
      <c r="AC1069" s="244" t="str">
        <f t="shared" si="65"/>
        <v/>
      </c>
      <c r="AD1069" t="str">
        <f t="shared" si="67"/>
        <v/>
      </c>
    </row>
    <row r="1070" spans="27:30" x14ac:dyDescent="0.3">
      <c r="AA1070" t="str">
        <f t="shared" si="64"/>
        <v/>
      </c>
      <c r="AB1070" t="str">
        <f t="shared" si="66"/>
        <v/>
      </c>
      <c r="AC1070" s="244" t="str">
        <f t="shared" si="65"/>
        <v/>
      </c>
      <c r="AD1070" t="str">
        <f t="shared" si="67"/>
        <v/>
      </c>
    </row>
    <row r="1071" spans="27:30" x14ac:dyDescent="0.3">
      <c r="AA1071" t="str">
        <f t="shared" si="64"/>
        <v/>
      </c>
      <c r="AB1071" t="str">
        <f t="shared" si="66"/>
        <v/>
      </c>
      <c r="AC1071" s="244" t="str">
        <f t="shared" si="65"/>
        <v/>
      </c>
      <c r="AD1071" t="str">
        <f t="shared" si="67"/>
        <v/>
      </c>
    </row>
    <row r="1072" spans="27:30" x14ac:dyDescent="0.3">
      <c r="AA1072" t="str">
        <f t="shared" si="64"/>
        <v/>
      </c>
      <c r="AB1072" t="str">
        <f t="shared" si="66"/>
        <v/>
      </c>
      <c r="AC1072" s="244" t="str">
        <f t="shared" si="65"/>
        <v/>
      </c>
      <c r="AD1072" t="str">
        <f t="shared" si="67"/>
        <v/>
      </c>
    </row>
    <row r="1073" spans="27:30" x14ac:dyDescent="0.3">
      <c r="AA1073" t="str">
        <f t="shared" si="64"/>
        <v/>
      </c>
      <c r="AB1073" t="str">
        <f t="shared" si="66"/>
        <v/>
      </c>
      <c r="AC1073" s="244" t="str">
        <f t="shared" si="65"/>
        <v/>
      </c>
      <c r="AD1073" t="str">
        <f t="shared" si="67"/>
        <v/>
      </c>
    </row>
    <row r="1074" spans="27:30" x14ac:dyDescent="0.3">
      <c r="AA1074" t="str">
        <f t="shared" si="64"/>
        <v/>
      </c>
      <c r="AB1074" t="str">
        <f t="shared" si="66"/>
        <v/>
      </c>
      <c r="AC1074" s="244" t="str">
        <f t="shared" si="65"/>
        <v/>
      </c>
      <c r="AD1074" t="str">
        <f t="shared" si="67"/>
        <v/>
      </c>
    </row>
    <row r="1075" spans="27:30" x14ac:dyDescent="0.3">
      <c r="AA1075" t="str">
        <f t="shared" si="64"/>
        <v/>
      </c>
      <c r="AB1075" t="str">
        <f t="shared" si="66"/>
        <v/>
      </c>
      <c r="AC1075" s="244" t="str">
        <f t="shared" si="65"/>
        <v/>
      </c>
      <c r="AD1075" t="str">
        <f t="shared" si="67"/>
        <v/>
      </c>
    </row>
    <row r="1076" spans="27:30" x14ac:dyDescent="0.3">
      <c r="AA1076" t="str">
        <f t="shared" si="64"/>
        <v/>
      </c>
      <c r="AB1076" t="str">
        <f t="shared" si="66"/>
        <v/>
      </c>
      <c r="AC1076" s="244" t="str">
        <f t="shared" si="65"/>
        <v/>
      </c>
      <c r="AD1076" t="str">
        <f t="shared" si="67"/>
        <v/>
      </c>
    </row>
    <row r="1077" spans="27:30" x14ac:dyDescent="0.3">
      <c r="AA1077" t="str">
        <f t="shared" si="64"/>
        <v/>
      </c>
      <c r="AB1077" t="str">
        <f t="shared" si="66"/>
        <v/>
      </c>
      <c r="AC1077" s="244" t="str">
        <f t="shared" si="65"/>
        <v/>
      </c>
      <c r="AD1077" t="str">
        <f t="shared" si="67"/>
        <v/>
      </c>
    </row>
    <row r="1078" spans="27:30" x14ac:dyDescent="0.3">
      <c r="AA1078" t="str">
        <f t="shared" si="64"/>
        <v/>
      </c>
      <c r="AB1078" t="str">
        <f t="shared" si="66"/>
        <v/>
      </c>
      <c r="AC1078" s="244" t="str">
        <f t="shared" si="65"/>
        <v/>
      </c>
      <c r="AD1078" t="str">
        <f t="shared" si="67"/>
        <v/>
      </c>
    </row>
    <row r="1079" spans="27:30" x14ac:dyDescent="0.3">
      <c r="AA1079" t="str">
        <f t="shared" si="64"/>
        <v/>
      </c>
      <c r="AB1079" t="str">
        <f t="shared" si="66"/>
        <v/>
      </c>
      <c r="AC1079" s="244" t="str">
        <f t="shared" si="65"/>
        <v/>
      </c>
      <c r="AD1079" t="str">
        <f t="shared" si="67"/>
        <v/>
      </c>
    </row>
    <row r="1080" spans="27:30" x14ac:dyDescent="0.3">
      <c r="AA1080" t="str">
        <f t="shared" si="64"/>
        <v/>
      </c>
      <c r="AB1080" t="str">
        <f t="shared" si="66"/>
        <v/>
      </c>
      <c r="AC1080" s="244" t="str">
        <f t="shared" si="65"/>
        <v/>
      </c>
      <c r="AD1080" t="str">
        <f t="shared" si="67"/>
        <v/>
      </c>
    </row>
    <row r="1081" spans="27:30" x14ac:dyDescent="0.3">
      <c r="AA1081" t="str">
        <f t="shared" si="64"/>
        <v/>
      </c>
      <c r="AB1081" t="str">
        <f t="shared" si="66"/>
        <v/>
      </c>
      <c r="AC1081" s="244" t="str">
        <f t="shared" si="65"/>
        <v/>
      </c>
      <c r="AD1081" t="str">
        <f t="shared" si="67"/>
        <v/>
      </c>
    </row>
    <row r="1082" spans="27:30" x14ac:dyDescent="0.3">
      <c r="AA1082" t="str">
        <f t="shared" si="64"/>
        <v/>
      </c>
      <c r="AB1082" t="str">
        <f t="shared" si="66"/>
        <v/>
      </c>
      <c r="AC1082" s="244" t="str">
        <f t="shared" si="65"/>
        <v/>
      </c>
      <c r="AD1082" t="str">
        <f t="shared" si="67"/>
        <v/>
      </c>
    </row>
    <row r="1083" spans="27:30" x14ac:dyDescent="0.3">
      <c r="AA1083" t="str">
        <f t="shared" si="64"/>
        <v/>
      </c>
      <c r="AB1083" t="str">
        <f t="shared" si="66"/>
        <v/>
      </c>
      <c r="AC1083" s="244" t="str">
        <f t="shared" si="65"/>
        <v/>
      </c>
      <c r="AD1083" t="str">
        <f t="shared" si="67"/>
        <v/>
      </c>
    </row>
    <row r="1084" spans="27:30" x14ac:dyDescent="0.3">
      <c r="AA1084" t="str">
        <f t="shared" si="64"/>
        <v/>
      </c>
      <c r="AB1084" t="str">
        <f t="shared" si="66"/>
        <v/>
      </c>
      <c r="AC1084" s="244" t="str">
        <f t="shared" si="65"/>
        <v/>
      </c>
      <c r="AD1084" t="str">
        <f t="shared" si="67"/>
        <v/>
      </c>
    </row>
    <row r="1085" spans="27:30" x14ac:dyDescent="0.3">
      <c r="AA1085" t="str">
        <f t="shared" si="64"/>
        <v/>
      </c>
      <c r="AB1085" t="str">
        <f t="shared" si="66"/>
        <v/>
      </c>
      <c r="AC1085" s="244" t="str">
        <f t="shared" si="65"/>
        <v/>
      </c>
      <c r="AD1085" t="str">
        <f t="shared" si="67"/>
        <v/>
      </c>
    </row>
    <row r="1086" spans="27:30" x14ac:dyDescent="0.3">
      <c r="AA1086" t="str">
        <f t="shared" si="64"/>
        <v/>
      </c>
      <c r="AB1086" t="str">
        <f t="shared" si="66"/>
        <v/>
      </c>
      <c r="AC1086" s="244" t="str">
        <f t="shared" si="65"/>
        <v/>
      </c>
      <c r="AD1086" t="str">
        <f t="shared" si="67"/>
        <v/>
      </c>
    </row>
    <row r="1087" spans="27:30" x14ac:dyDescent="0.3">
      <c r="AA1087" t="str">
        <f t="shared" si="64"/>
        <v/>
      </c>
      <c r="AB1087" t="str">
        <f t="shared" si="66"/>
        <v/>
      </c>
      <c r="AC1087" s="244" t="str">
        <f t="shared" si="65"/>
        <v/>
      </c>
      <c r="AD1087" t="str">
        <f t="shared" si="67"/>
        <v/>
      </c>
    </row>
    <row r="1088" spans="27:30" x14ac:dyDescent="0.3">
      <c r="AA1088" t="str">
        <f t="shared" si="64"/>
        <v/>
      </c>
      <c r="AB1088" t="str">
        <f t="shared" si="66"/>
        <v/>
      </c>
      <c r="AC1088" s="244" t="str">
        <f t="shared" si="65"/>
        <v/>
      </c>
      <c r="AD1088" t="str">
        <f t="shared" si="67"/>
        <v/>
      </c>
    </row>
    <row r="1089" spans="27:30" x14ac:dyDescent="0.3">
      <c r="AA1089" t="str">
        <f t="shared" si="64"/>
        <v/>
      </c>
      <c r="AB1089" t="str">
        <f t="shared" si="66"/>
        <v/>
      </c>
      <c r="AC1089" s="244" t="str">
        <f t="shared" si="65"/>
        <v/>
      </c>
      <c r="AD1089" t="str">
        <f t="shared" si="67"/>
        <v/>
      </c>
    </row>
    <row r="1090" spans="27:30" x14ac:dyDescent="0.3">
      <c r="AA1090" t="str">
        <f t="shared" si="64"/>
        <v/>
      </c>
      <c r="AB1090" t="str">
        <f t="shared" si="66"/>
        <v/>
      </c>
      <c r="AC1090" s="244" t="str">
        <f t="shared" si="65"/>
        <v/>
      </c>
      <c r="AD1090" t="str">
        <f t="shared" si="67"/>
        <v/>
      </c>
    </row>
    <row r="1091" spans="27:30" x14ac:dyDescent="0.3">
      <c r="AA1091" t="str">
        <f t="shared" si="64"/>
        <v/>
      </c>
      <c r="AB1091" t="str">
        <f t="shared" si="66"/>
        <v/>
      </c>
      <c r="AC1091" s="244" t="str">
        <f t="shared" si="65"/>
        <v/>
      </c>
      <c r="AD1091" t="str">
        <f t="shared" si="67"/>
        <v/>
      </c>
    </row>
    <row r="1092" spans="27:30" x14ac:dyDescent="0.3">
      <c r="AA1092" t="str">
        <f t="shared" ref="AA1092:AA1155" si="68">TRIM(D1092)</f>
        <v/>
      </c>
      <c r="AB1092" t="str">
        <f t="shared" si="66"/>
        <v/>
      </c>
      <c r="AC1092" s="244" t="str">
        <f t="shared" ref="AC1092:AC1155" si="69">IFERROR(G1092/E1092,"")</f>
        <v/>
      </c>
      <c r="AD1092" t="str">
        <f t="shared" si="67"/>
        <v/>
      </c>
    </row>
    <row r="1093" spans="27:30" x14ac:dyDescent="0.3">
      <c r="AA1093" t="str">
        <f t="shared" si="68"/>
        <v/>
      </c>
      <c r="AB1093" t="str">
        <f t="shared" ref="AB1093:AB1156" si="70">TRIM(C1093)</f>
        <v/>
      </c>
      <c r="AC1093" s="244" t="str">
        <f t="shared" si="69"/>
        <v/>
      </c>
      <c r="AD1093" t="str">
        <f t="shared" ref="AD1093:AD1156" si="71">AA1093</f>
        <v/>
      </c>
    </row>
    <row r="1094" spans="27:30" x14ac:dyDescent="0.3">
      <c r="AA1094" t="str">
        <f t="shared" si="68"/>
        <v/>
      </c>
      <c r="AB1094" t="str">
        <f t="shared" si="70"/>
        <v/>
      </c>
      <c r="AC1094" s="244" t="str">
        <f t="shared" si="69"/>
        <v/>
      </c>
      <c r="AD1094" t="str">
        <f t="shared" si="71"/>
        <v/>
      </c>
    </row>
    <row r="1095" spans="27:30" x14ac:dyDescent="0.3">
      <c r="AA1095" t="str">
        <f t="shared" si="68"/>
        <v/>
      </c>
      <c r="AB1095" t="str">
        <f t="shared" si="70"/>
        <v/>
      </c>
      <c r="AC1095" s="244" t="str">
        <f t="shared" si="69"/>
        <v/>
      </c>
      <c r="AD1095" t="str">
        <f t="shared" si="71"/>
        <v/>
      </c>
    </row>
    <row r="1096" spans="27:30" x14ac:dyDescent="0.3">
      <c r="AA1096" t="str">
        <f t="shared" si="68"/>
        <v/>
      </c>
      <c r="AB1096" t="str">
        <f t="shared" si="70"/>
        <v/>
      </c>
      <c r="AC1096" s="244" t="str">
        <f t="shared" si="69"/>
        <v/>
      </c>
      <c r="AD1096" t="str">
        <f t="shared" si="71"/>
        <v/>
      </c>
    </row>
    <row r="1097" spans="27:30" x14ac:dyDescent="0.3">
      <c r="AA1097" t="str">
        <f t="shared" si="68"/>
        <v/>
      </c>
      <c r="AB1097" t="str">
        <f t="shared" si="70"/>
        <v/>
      </c>
      <c r="AC1097" s="244" t="str">
        <f t="shared" si="69"/>
        <v/>
      </c>
      <c r="AD1097" t="str">
        <f t="shared" si="71"/>
        <v/>
      </c>
    </row>
    <row r="1098" spans="27:30" x14ac:dyDescent="0.3">
      <c r="AA1098" t="str">
        <f t="shared" si="68"/>
        <v/>
      </c>
      <c r="AB1098" t="str">
        <f t="shared" si="70"/>
        <v/>
      </c>
      <c r="AC1098" s="244" t="str">
        <f t="shared" si="69"/>
        <v/>
      </c>
      <c r="AD1098" t="str">
        <f t="shared" si="71"/>
        <v/>
      </c>
    </row>
    <row r="1099" spans="27:30" x14ac:dyDescent="0.3">
      <c r="AA1099" t="str">
        <f t="shared" si="68"/>
        <v/>
      </c>
      <c r="AB1099" t="str">
        <f t="shared" si="70"/>
        <v/>
      </c>
      <c r="AC1099" s="244" t="str">
        <f t="shared" si="69"/>
        <v/>
      </c>
      <c r="AD1099" t="str">
        <f t="shared" si="71"/>
        <v/>
      </c>
    </row>
    <row r="1100" spans="27:30" x14ac:dyDescent="0.3">
      <c r="AA1100" t="str">
        <f t="shared" si="68"/>
        <v/>
      </c>
      <c r="AB1100" t="str">
        <f t="shared" si="70"/>
        <v/>
      </c>
      <c r="AC1100" s="244" t="str">
        <f t="shared" si="69"/>
        <v/>
      </c>
      <c r="AD1100" t="str">
        <f t="shared" si="71"/>
        <v/>
      </c>
    </row>
    <row r="1101" spans="27:30" x14ac:dyDescent="0.3">
      <c r="AA1101" t="str">
        <f t="shared" si="68"/>
        <v/>
      </c>
      <c r="AB1101" t="str">
        <f t="shared" si="70"/>
        <v/>
      </c>
      <c r="AC1101" s="244" t="str">
        <f t="shared" si="69"/>
        <v/>
      </c>
      <c r="AD1101" t="str">
        <f t="shared" si="71"/>
        <v/>
      </c>
    </row>
    <row r="1102" spans="27:30" x14ac:dyDescent="0.3">
      <c r="AA1102" t="str">
        <f t="shared" si="68"/>
        <v/>
      </c>
      <c r="AB1102" t="str">
        <f t="shared" si="70"/>
        <v/>
      </c>
      <c r="AC1102" s="244" t="str">
        <f t="shared" si="69"/>
        <v/>
      </c>
      <c r="AD1102" t="str">
        <f t="shared" si="71"/>
        <v/>
      </c>
    </row>
    <row r="1103" spans="27:30" x14ac:dyDescent="0.3">
      <c r="AA1103" t="str">
        <f t="shared" si="68"/>
        <v/>
      </c>
      <c r="AB1103" t="str">
        <f t="shared" si="70"/>
        <v/>
      </c>
      <c r="AC1103" s="244" t="str">
        <f t="shared" si="69"/>
        <v/>
      </c>
      <c r="AD1103" t="str">
        <f t="shared" si="71"/>
        <v/>
      </c>
    </row>
    <row r="1104" spans="27:30" x14ac:dyDescent="0.3">
      <c r="AA1104" t="str">
        <f t="shared" si="68"/>
        <v/>
      </c>
      <c r="AB1104" t="str">
        <f t="shared" si="70"/>
        <v/>
      </c>
      <c r="AC1104" s="244" t="str">
        <f t="shared" si="69"/>
        <v/>
      </c>
      <c r="AD1104" t="str">
        <f t="shared" si="71"/>
        <v/>
      </c>
    </row>
    <row r="1105" spans="27:30" x14ac:dyDescent="0.3">
      <c r="AA1105" t="str">
        <f t="shared" si="68"/>
        <v/>
      </c>
      <c r="AB1105" t="str">
        <f t="shared" si="70"/>
        <v/>
      </c>
      <c r="AC1105" s="244" t="str">
        <f t="shared" si="69"/>
        <v/>
      </c>
      <c r="AD1105" t="str">
        <f t="shared" si="71"/>
        <v/>
      </c>
    </row>
    <row r="1106" spans="27:30" x14ac:dyDescent="0.3">
      <c r="AA1106" t="str">
        <f t="shared" si="68"/>
        <v/>
      </c>
      <c r="AB1106" t="str">
        <f t="shared" si="70"/>
        <v/>
      </c>
      <c r="AC1106" s="244" t="str">
        <f t="shared" si="69"/>
        <v/>
      </c>
      <c r="AD1106" t="str">
        <f t="shared" si="71"/>
        <v/>
      </c>
    </row>
    <row r="1107" spans="27:30" x14ac:dyDescent="0.3">
      <c r="AA1107" t="str">
        <f t="shared" si="68"/>
        <v/>
      </c>
      <c r="AB1107" t="str">
        <f t="shared" si="70"/>
        <v/>
      </c>
      <c r="AC1107" s="244" t="str">
        <f t="shared" si="69"/>
        <v/>
      </c>
      <c r="AD1107" t="str">
        <f t="shared" si="71"/>
        <v/>
      </c>
    </row>
    <row r="1108" spans="27:30" x14ac:dyDescent="0.3">
      <c r="AA1108" t="str">
        <f t="shared" si="68"/>
        <v/>
      </c>
      <c r="AB1108" t="str">
        <f t="shared" si="70"/>
        <v/>
      </c>
      <c r="AC1108" s="244" t="str">
        <f t="shared" si="69"/>
        <v/>
      </c>
      <c r="AD1108" t="str">
        <f t="shared" si="71"/>
        <v/>
      </c>
    </row>
    <row r="1109" spans="27:30" x14ac:dyDescent="0.3">
      <c r="AA1109" t="str">
        <f t="shared" si="68"/>
        <v/>
      </c>
      <c r="AB1109" t="str">
        <f t="shared" si="70"/>
        <v/>
      </c>
      <c r="AC1109" s="244" t="str">
        <f t="shared" si="69"/>
        <v/>
      </c>
      <c r="AD1109" t="str">
        <f t="shared" si="71"/>
        <v/>
      </c>
    </row>
    <row r="1110" spans="27:30" x14ac:dyDescent="0.3">
      <c r="AA1110" t="str">
        <f t="shared" si="68"/>
        <v/>
      </c>
      <c r="AB1110" t="str">
        <f t="shared" si="70"/>
        <v/>
      </c>
      <c r="AC1110" s="244" t="str">
        <f t="shared" si="69"/>
        <v/>
      </c>
      <c r="AD1110" t="str">
        <f t="shared" si="71"/>
        <v/>
      </c>
    </row>
    <row r="1111" spans="27:30" x14ac:dyDescent="0.3">
      <c r="AA1111" t="str">
        <f t="shared" si="68"/>
        <v/>
      </c>
      <c r="AB1111" t="str">
        <f t="shared" si="70"/>
        <v/>
      </c>
      <c r="AC1111" s="244" t="str">
        <f t="shared" si="69"/>
        <v/>
      </c>
      <c r="AD1111" t="str">
        <f t="shared" si="71"/>
        <v/>
      </c>
    </row>
    <row r="1112" spans="27:30" x14ac:dyDescent="0.3">
      <c r="AA1112" t="str">
        <f t="shared" si="68"/>
        <v/>
      </c>
      <c r="AB1112" t="str">
        <f t="shared" si="70"/>
        <v/>
      </c>
      <c r="AC1112" s="244" t="str">
        <f t="shared" si="69"/>
        <v/>
      </c>
      <c r="AD1112" t="str">
        <f t="shared" si="71"/>
        <v/>
      </c>
    </row>
    <row r="1113" spans="27:30" x14ac:dyDescent="0.3">
      <c r="AA1113" t="str">
        <f t="shared" si="68"/>
        <v/>
      </c>
      <c r="AB1113" t="str">
        <f t="shared" si="70"/>
        <v/>
      </c>
      <c r="AC1113" s="244" t="str">
        <f t="shared" si="69"/>
        <v/>
      </c>
      <c r="AD1113" t="str">
        <f t="shared" si="71"/>
        <v/>
      </c>
    </row>
    <row r="1114" spans="27:30" x14ac:dyDescent="0.3">
      <c r="AA1114" t="str">
        <f t="shared" si="68"/>
        <v/>
      </c>
      <c r="AB1114" t="str">
        <f t="shared" si="70"/>
        <v/>
      </c>
      <c r="AC1114" s="244" t="str">
        <f t="shared" si="69"/>
        <v/>
      </c>
      <c r="AD1114" t="str">
        <f t="shared" si="71"/>
        <v/>
      </c>
    </row>
    <row r="1115" spans="27:30" x14ac:dyDescent="0.3">
      <c r="AA1115" t="str">
        <f t="shared" si="68"/>
        <v/>
      </c>
      <c r="AB1115" t="str">
        <f t="shared" si="70"/>
        <v/>
      </c>
      <c r="AC1115" s="244" t="str">
        <f t="shared" si="69"/>
        <v/>
      </c>
      <c r="AD1115" t="str">
        <f t="shared" si="71"/>
        <v/>
      </c>
    </row>
    <row r="1116" spans="27:30" x14ac:dyDescent="0.3">
      <c r="AA1116" t="str">
        <f t="shared" si="68"/>
        <v/>
      </c>
      <c r="AB1116" t="str">
        <f t="shared" si="70"/>
        <v/>
      </c>
      <c r="AC1116" s="244" t="str">
        <f t="shared" si="69"/>
        <v/>
      </c>
      <c r="AD1116" t="str">
        <f t="shared" si="71"/>
        <v/>
      </c>
    </row>
    <row r="1117" spans="27:30" x14ac:dyDescent="0.3">
      <c r="AA1117" t="str">
        <f t="shared" si="68"/>
        <v/>
      </c>
      <c r="AB1117" t="str">
        <f t="shared" si="70"/>
        <v/>
      </c>
      <c r="AC1117" s="244" t="str">
        <f t="shared" si="69"/>
        <v/>
      </c>
      <c r="AD1117" t="str">
        <f t="shared" si="71"/>
        <v/>
      </c>
    </row>
    <row r="1118" spans="27:30" x14ac:dyDescent="0.3">
      <c r="AA1118" t="str">
        <f t="shared" si="68"/>
        <v/>
      </c>
      <c r="AB1118" t="str">
        <f t="shared" si="70"/>
        <v/>
      </c>
      <c r="AC1118" s="244" t="str">
        <f t="shared" si="69"/>
        <v/>
      </c>
      <c r="AD1118" t="str">
        <f t="shared" si="71"/>
        <v/>
      </c>
    </row>
    <row r="1119" spans="27:30" x14ac:dyDescent="0.3">
      <c r="AA1119" t="str">
        <f t="shared" si="68"/>
        <v/>
      </c>
      <c r="AB1119" t="str">
        <f t="shared" si="70"/>
        <v/>
      </c>
      <c r="AC1119" s="244" t="str">
        <f t="shared" si="69"/>
        <v/>
      </c>
      <c r="AD1119" t="str">
        <f t="shared" si="71"/>
        <v/>
      </c>
    </row>
    <row r="1120" spans="27:30" x14ac:dyDescent="0.3">
      <c r="AA1120" t="str">
        <f t="shared" si="68"/>
        <v/>
      </c>
      <c r="AB1120" t="str">
        <f t="shared" si="70"/>
        <v/>
      </c>
      <c r="AC1120" s="244" t="str">
        <f t="shared" si="69"/>
        <v/>
      </c>
      <c r="AD1120" t="str">
        <f t="shared" si="71"/>
        <v/>
      </c>
    </row>
    <row r="1121" spans="27:30" x14ac:dyDescent="0.3">
      <c r="AA1121" t="str">
        <f t="shared" si="68"/>
        <v/>
      </c>
      <c r="AB1121" t="str">
        <f t="shared" si="70"/>
        <v/>
      </c>
      <c r="AC1121" s="244" t="str">
        <f t="shared" si="69"/>
        <v/>
      </c>
      <c r="AD1121" t="str">
        <f t="shared" si="71"/>
        <v/>
      </c>
    </row>
    <row r="1122" spans="27:30" x14ac:dyDescent="0.3">
      <c r="AA1122" t="str">
        <f t="shared" si="68"/>
        <v/>
      </c>
      <c r="AB1122" t="str">
        <f t="shared" si="70"/>
        <v/>
      </c>
      <c r="AC1122" s="244" t="str">
        <f t="shared" si="69"/>
        <v/>
      </c>
      <c r="AD1122" t="str">
        <f t="shared" si="71"/>
        <v/>
      </c>
    </row>
    <row r="1123" spans="27:30" x14ac:dyDescent="0.3">
      <c r="AA1123" t="str">
        <f t="shared" si="68"/>
        <v/>
      </c>
      <c r="AB1123" t="str">
        <f t="shared" si="70"/>
        <v/>
      </c>
      <c r="AC1123" s="244" t="str">
        <f t="shared" si="69"/>
        <v/>
      </c>
      <c r="AD1123" t="str">
        <f t="shared" si="71"/>
        <v/>
      </c>
    </row>
    <row r="1124" spans="27:30" x14ac:dyDescent="0.3">
      <c r="AA1124" t="str">
        <f t="shared" si="68"/>
        <v/>
      </c>
      <c r="AB1124" t="str">
        <f t="shared" si="70"/>
        <v/>
      </c>
      <c r="AC1124" s="244" t="str">
        <f t="shared" si="69"/>
        <v/>
      </c>
      <c r="AD1124" t="str">
        <f t="shared" si="71"/>
        <v/>
      </c>
    </row>
    <row r="1125" spans="27:30" x14ac:dyDescent="0.3">
      <c r="AA1125" t="str">
        <f t="shared" si="68"/>
        <v/>
      </c>
      <c r="AB1125" t="str">
        <f t="shared" si="70"/>
        <v/>
      </c>
      <c r="AC1125" s="244" t="str">
        <f t="shared" si="69"/>
        <v/>
      </c>
      <c r="AD1125" t="str">
        <f t="shared" si="71"/>
        <v/>
      </c>
    </row>
    <row r="1126" spans="27:30" x14ac:dyDescent="0.3">
      <c r="AA1126" t="str">
        <f t="shared" si="68"/>
        <v/>
      </c>
      <c r="AB1126" t="str">
        <f t="shared" si="70"/>
        <v/>
      </c>
      <c r="AC1126" s="244" t="str">
        <f t="shared" si="69"/>
        <v/>
      </c>
      <c r="AD1126" t="str">
        <f t="shared" si="71"/>
        <v/>
      </c>
    </row>
    <row r="1127" spans="27:30" x14ac:dyDescent="0.3">
      <c r="AA1127" t="str">
        <f t="shared" si="68"/>
        <v/>
      </c>
      <c r="AB1127" t="str">
        <f t="shared" si="70"/>
        <v/>
      </c>
      <c r="AC1127" s="244" t="str">
        <f t="shared" si="69"/>
        <v/>
      </c>
      <c r="AD1127" t="str">
        <f t="shared" si="71"/>
        <v/>
      </c>
    </row>
    <row r="1128" spans="27:30" x14ac:dyDescent="0.3">
      <c r="AA1128" t="str">
        <f t="shared" si="68"/>
        <v/>
      </c>
      <c r="AB1128" t="str">
        <f t="shared" si="70"/>
        <v/>
      </c>
      <c r="AC1128" s="244" t="str">
        <f t="shared" si="69"/>
        <v/>
      </c>
      <c r="AD1128" t="str">
        <f t="shared" si="71"/>
        <v/>
      </c>
    </row>
    <row r="1129" spans="27:30" x14ac:dyDescent="0.3">
      <c r="AA1129" t="str">
        <f t="shared" si="68"/>
        <v/>
      </c>
      <c r="AB1129" t="str">
        <f t="shared" si="70"/>
        <v/>
      </c>
      <c r="AC1129" s="244" t="str">
        <f t="shared" si="69"/>
        <v/>
      </c>
      <c r="AD1129" t="str">
        <f t="shared" si="71"/>
        <v/>
      </c>
    </row>
    <row r="1130" spans="27:30" x14ac:dyDescent="0.3">
      <c r="AA1130" t="str">
        <f t="shared" si="68"/>
        <v/>
      </c>
      <c r="AB1130" t="str">
        <f t="shared" si="70"/>
        <v/>
      </c>
      <c r="AC1130" s="244" t="str">
        <f t="shared" si="69"/>
        <v/>
      </c>
      <c r="AD1130" t="str">
        <f t="shared" si="71"/>
        <v/>
      </c>
    </row>
    <row r="1131" spans="27:30" x14ac:dyDescent="0.3">
      <c r="AA1131" t="str">
        <f t="shared" si="68"/>
        <v/>
      </c>
      <c r="AB1131" t="str">
        <f t="shared" si="70"/>
        <v/>
      </c>
      <c r="AC1131" s="244" t="str">
        <f t="shared" si="69"/>
        <v/>
      </c>
      <c r="AD1131" t="str">
        <f t="shared" si="71"/>
        <v/>
      </c>
    </row>
    <row r="1132" spans="27:30" x14ac:dyDescent="0.3">
      <c r="AA1132" t="str">
        <f t="shared" si="68"/>
        <v/>
      </c>
      <c r="AB1132" t="str">
        <f t="shared" si="70"/>
        <v/>
      </c>
      <c r="AC1132" s="244" t="str">
        <f t="shared" si="69"/>
        <v/>
      </c>
      <c r="AD1132" t="str">
        <f t="shared" si="71"/>
        <v/>
      </c>
    </row>
    <row r="1133" spans="27:30" x14ac:dyDescent="0.3">
      <c r="AA1133" t="str">
        <f t="shared" si="68"/>
        <v/>
      </c>
      <c r="AB1133" t="str">
        <f t="shared" si="70"/>
        <v/>
      </c>
      <c r="AC1133" s="244" t="str">
        <f t="shared" si="69"/>
        <v/>
      </c>
      <c r="AD1133" t="str">
        <f t="shared" si="71"/>
        <v/>
      </c>
    </row>
    <row r="1134" spans="27:30" x14ac:dyDescent="0.3">
      <c r="AA1134" t="str">
        <f t="shared" si="68"/>
        <v/>
      </c>
      <c r="AB1134" t="str">
        <f t="shared" si="70"/>
        <v/>
      </c>
      <c r="AC1134" s="244" t="str">
        <f t="shared" si="69"/>
        <v/>
      </c>
      <c r="AD1134" t="str">
        <f t="shared" si="71"/>
        <v/>
      </c>
    </row>
    <row r="1135" spans="27:30" x14ac:dyDescent="0.3">
      <c r="AA1135" t="str">
        <f t="shared" si="68"/>
        <v/>
      </c>
      <c r="AB1135" t="str">
        <f t="shared" si="70"/>
        <v/>
      </c>
      <c r="AC1135" s="244" t="str">
        <f t="shared" si="69"/>
        <v/>
      </c>
      <c r="AD1135" t="str">
        <f t="shared" si="71"/>
        <v/>
      </c>
    </row>
    <row r="1136" spans="27:30" x14ac:dyDescent="0.3">
      <c r="AA1136" t="str">
        <f t="shared" si="68"/>
        <v/>
      </c>
      <c r="AB1136" t="str">
        <f t="shared" si="70"/>
        <v/>
      </c>
      <c r="AC1136" s="244" t="str">
        <f t="shared" si="69"/>
        <v/>
      </c>
      <c r="AD1136" t="str">
        <f t="shared" si="71"/>
        <v/>
      </c>
    </row>
    <row r="1137" spans="27:30" x14ac:dyDescent="0.3">
      <c r="AA1137" t="str">
        <f t="shared" si="68"/>
        <v/>
      </c>
      <c r="AB1137" t="str">
        <f t="shared" si="70"/>
        <v/>
      </c>
      <c r="AC1137" s="244" t="str">
        <f t="shared" si="69"/>
        <v/>
      </c>
      <c r="AD1137" t="str">
        <f t="shared" si="71"/>
        <v/>
      </c>
    </row>
    <row r="1138" spans="27:30" x14ac:dyDescent="0.3">
      <c r="AA1138" t="str">
        <f t="shared" si="68"/>
        <v/>
      </c>
      <c r="AB1138" t="str">
        <f t="shared" si="70"/>
        <v/>
      </c>
      <c r="AC1138" s="244" t="str">
        <f t="shared" si="69"/>
        <v/>
      </c>
      <c r="AD1138" t="str">
        <f t="shared" si="71"/>
        <v/>
      </c>
    </row>
    <row r="1139" spans="27:30" x14ac:dyDescent="0.3">
      <c r="AA1139" t="str">
        <f t="shared" si="68"/>
        <v/>
      </c>
      <c r="AB1139" t="str">
        <f t="shared" si="70"/>
        <v/>
      </c>
      <c r="AC1139" s="244" t="str">
        <f t="shared" si="69"/>
        <v/>
      </c>
      <c r="AD1139" t="str">
        <f t="shared" si="71"/>
        <v/>
      </c>
    </row>
    <row r="1140" spans="27:30" x14ac:dyDescent="0.3">
      <c r="AA1140" t="str">
        <f t="shared" si="68"/>
        <v/>
      </c>
      <c r="AB1140" t="str">
        <f t="shared" si="70"/>
        <v/>
      </c>
      <c r="AC1140" s="244" t="str">
        <f t="shared" si="69"/>
        <v/>
      </c>
      <c r="AD1140" t="str">
        <f t="shared" si="71"/>
        <v/>
      </c>
    </row>
    <row r="1141" spans="27:30" x14ac:dyDescent="0.3">
      <c r="AA1141" t="str">
        <f t="shared" si="68"/>
        <v/>
      </c>
      <c r="AB1141" t="str">
        <f t="shared" si="70"/>
        <v/>
      </c>
      <c r="AC1141" s="244" t="str">
        <f t="shared" si="69"/>
        <v/>
      </c>
      <c r="AD1141" t="str">
        <f t="shared" si="71"/>
        <v/>
      </c>
    </row>
    <row r="1142" spans="27:30" x14ac:dyDescent="0.3">
      <c r="AA1142" t="str">
        <f t="shared" si="68"/>
        <v/>
      </c>
      <c r="AB1142" t="str">
        <f t="shared" si="70"/>
        <v/>
      </c>
      <c r="AC1142" s="244" t="str">
        <f t="shared" si="69"/>
        <v/>
      </c>
      <c r="AD1142" t="str">
        <f t="shared" si="71"/>
        <v/>
      </c>
    </row>
    <row r="1143" spans="27:30" x14ac:dyDescent="0.3">
      <c r="AA1143" t="str">
        <f t="shared" si="68"/>
        <v/>
      </c>
      <c r="AB1143" t="str">
        <f t="shared" si="70"/>
        <v/>
      </c>
      <c r="AC1143" s="244" t="str">
        <f t="shared" si="69"/>
        <v/>
      </c>
      <c r="AD1143" t="str">
        <f t="shared" si="71"/>
        <v/>
      </c>
    </row>
    <row r="1144" spans="27:30" x14ac:dyDescent="0.3">
      <c r="AA1144" t="str">
        <f t="shared" si="68"/>
        <v/>
      </c>
      <c r="AB1144" t="str">
        <f t="shared" si="70"/>
        <v/>
      </c>
      <c r="AC1144" s="244" t="str">
        <f t="shared" si="69"/>
        <v/>
      </c>
      <c r="AD1144" t="str">
        <f t="shared" si="71"/>
        <v/>
      </c>
    </row>
    <row r="1145" spans="27:30" x14ac:dyDescent="0.3">
      <c r="AA1145" t="str">
        <f t="shared" si="68"/>
        <v/>
      </c>
      <c r="AB1145" t="str">
        <f t="shared" si="70"/>
        <v/>
      </c>
      <c r="AC1145" s="244" t="str">
        <f t="shared" si="69"/>
        <v/>
      </c>
      <c r="AD1145" t="str">
        <f t="shared" si="71"/>
        <v/>
      </c>
    </row>
    <row r="1146" spans="27:30" x14ac:dyDescent="0.3">
      <c r="AA1146" t="str">
        <f t="shared" si="68"/>
        <v/>
      </c>
      <c r="AB1146" t="str">
        <f t="shared" si="70"/>
        <v/>
      </c>
      <c r="AC1146" s="244" t="str">
        <f t="shared" si="69"/>
        <v/>
      </c>
      <c r="AD1146" t="str">
        <f t="shared" si="71"/>
        <v/>
      </c>
    </row>
    <row r="1147" spans="27:30" x14ac:dyDescent="0.3">
      <c r="AA1147" t="str">
        <f t="shared" si="68"/>
        <v/>
      </c>
      <c r="AB1147" t="str">
        <f t="shared" si="70"/>
        <v/>
      </c>
      <c r="AC1147" s="244" t="str">
        <f t="shared" si="69"/>
        <v/>
      </c>
      <c r="AD1147" t="str">
        <f t="shared" si="71"/>
        <v/>
      </c>
    </row>
    <row r="1148" spans="27:30" x14ac:dyDescent="0.3">
      <c r="AA1148" t="str">
        <f t="shared" si="68"/>
        <v/>
      </c>
      <c r="AB1148" t="str">
        <f t="shared" si="70"/>
        <v/>
      </c>
      <c r="AC1148" s="244" t="str">
        <f t="shared" si="69"/>
        <v/>
      </c>
      <c r="AD1148" t="str">
        <f t="shared" si="71"/>
        <v/>
      </c>
    </row>
    <row r="1149" spans="27:30" x14ac:dyDescent="0.3">
      <c r="AA1149" t="str">
        <f t="shared" si="68"/>
        <v/>
      </c>
      <c r="AB1149" t="str">
        <f t="shared" si="70"/>
        <v/>
      </c>
      <c r="AC1149" s="244" t="str">
        <f t="shared" si="69"/>
        <v/>
      </c>
      <c r="AD1149" t="str">
        <f t="shared" si="71"/>
        <v/>
      </c>
    </row>
    <row r="1150" spans="27:30" x14ac:dyDescent="0.3">
      <c r="AA1150" t="str">
        <f t="shared" si="68"/>
        <v/>
      </c>
      <c r="AB1150" t="str">
        <f t="shared" si="70"/>
        <v/>
      </c>
      <c r="AC1150" s="244" t="str">
        <f t="shared" si="69"/>
        <v/>
      </c>
      <c r="AD1150" t="str">
        <f t="shared" si="71"/>
        <v/>
      </c>
    </row>
    <row r="1151" spans="27:30" x14ac:dyDescent="0.3">
      <c r="AA1151" t="str">
        <f t="shared" si="68"/>
        <v/>
      </c>
      <c r="AB1151" t="str">
        <f t="shared" si="70"/>
        <v/>
      </c>
      <c r="AC1151" s="244" t="str">
        <f t="shared" si="69"/>
        <v/>
      </c>
      <c r="AD1151" t="str">
        <f t="shared" si="71"/>
        <v/>
      </c>
    </row>
    <row r="1152" spans="27:30" x14ac:dyDescent="0.3">
      <c r="AA1152" t="str">
        <f t="shared" si="68"/>
        <v/>
      </c>
      <c r="AB1152" t="str">
        <f t="shared" si="70"/>
        <v/>
      </c>
      <c r="AC1152" s="244" t="str">
        <f t="shared" si="69"/>
        <v/>
      </c>
      <c r="AD1152" t="str">
        <f t="shared" si="71"/>
        <v/>
      </c>
    </row>
    <row r="1153" spans="27:30" x14ac:dyDescent="0.3">
      <c r="AA1153" t="str">
        <f t="shared" si="68"/>
        <v/>
      </c>
      <c r="AB1153" t="str">
        <f t="shared" si="70"/>
        <v/>
      </c>
      <c r="AC1153" s="244" t="str">
        <f t="shared" si="69"/>
        <v/>
      </c>
      <c r="AD1153" t="str">
        <f t="shared" si="71"/>
        <v/>
      </c>
    </row>
    <row r="1154" spans="27:30" x14ac:dyDescent="0.3">
      <c r="AA1154" t="str">
        <f t="shared" si="68"/>
        <v/>
      </c>
      <c r="AB1154" t="str">
        <f t="shared" si="70"/>
        <v/>
      </c>
      <c r="AC1154" s="244" t="str">
        <f t="shared" si="69"/>
        <v/>
      </c>
      <c r="AD1154" t="str">
        <f t="shared" si="71"/>
        <v/>
      </c>
    </row>
    <row r="1155" spans="27:30" x14ac:dyDescent="0.3">
      <c r="AA1155" t="str">
        <f t="shared" si="68"/>
        <v/>
      </c>
      <c r="AB1155" t="str">
        <f t="shared" si="70"/>
        <v/>
      </c>
      <c r="AC1155" s="244" t="str">
        <f t="shared" si="69"/>
        <v/>
      </c>
      <c r="AD1155" t="str">
        <f t="shared" si="71"/>
        <v/>
      </c>
    </row>
    <row r="1156" spans="27:30" x14ac:dyDescent="0.3">
      <c r="AA1156" t="str">
        <f t="shared" ref="AA1156:AA1219" si="72">TRIM(D1156)</f>
        <v/>
      </c>
      <c r="AB1156" t="str">
        <f t="shared" si="70"/>
        <v/>
      </c>
      <c r="AC1156" s="244" t="str">
        <f t="shared" ref="AC1156:AC1219" si="73">IFERROR(G1156/E1156,"")</f>
        <v/>
      </c>
      <c r="AD1156" t="str">
        <f t="shared" si="71"/>
        <v/>
      </c>
    </row>
    <row r="1157" spans="27:30" x14ac:dyDescent="0.3">
      <c r="AA1157" t="str">
        <f t="shared" si="72"/>
        <v/>
      </c>
      <c r="AB1157" t="str">
        <f t="shared" ref="AB1157:AB1220" si="74">TRIM(C1157)</f>
        <v/>
      </c>
      <c r="AC1157" s="244" t="str">
        <f t="shared" si="73"/>
        <v/>
      </c>
      <c r="AD1157" t="str">
        <f t="shared" ref="AD1157:AD1220" si="75">AA1157</f>
        <v/>
      </c>
    </row>
    <row r="1158" spans="27:30" x14ac:dyDescent="0.3">
      <c r="AA1158" t="str">
        <f t="shared" si="72"/>
        <v/>
      </c>
      <c r="AB1158" t="str">
        <f t="shared" si="74"/>
        <v/>
      </c>
      <c r="AC1158" s="244" t="str">
        <f t="shared" si="73"/>
        <v/>
      </c>
      <c r="AD1158" t="str">
        <f t="shared" si="75"/>
        <v/>
      </c>
    </row>
    <row r="1159" spans="27:30" x14ac:dyDescent="0.3">
      <c r="AA1159" t="str">
        <f t="shared" si="72"/>
        <v/>
      </c>
      <c r="AB1159" t="str">
        <f t="shared" si="74"/>
        <v/>
      </c>
      <c r="AC1159" s="244" t="str">
        <f t="shared" si="73"/>
        <v/>
      </c>
      <c r="AD1159" t="str">
        <f t="shared" si="75"/>
        <v/>
      </c>
    </row>
    <row r="1160" spans="27:30" x14ac:dyDescent="0.3">
      <c r="AA1160" t="str">
        <f t="shared" si="72"/>
        <v/>
      </c>
      <c r="AB1160" t="str">
        <f t="shared" si="74"/>
        <v/>
      </c>
      <c r="AC1160" s="244" t="str">
        <f t="shared" si="73"/>
        <v/>
      </c>
      <c r="AD1160" t="str">
        <f t="shared" si="75"/>
        <v/>
      </c>
    </row>
    <row r="1161" spans="27:30" x14ac:dyDescent="0.3">
      <c r="AA1161" t="str">
        <f t="shared" si="72"/>
        <v/>
      </c>
      <c r="AB1161" t="str">
        <f t="shared" si="74"/>
        <v/>
      </c>
      <c r="AC1161" s="244" t="str">
        <f t="shared" si="73"/>
        <v/>
      </c>
      <c r="AD1161" t="str">
        <f t="shared" si="75"/>
        <v/>
      </c>
    </row>
    <row r="1162" spans="27:30" x14ac:dyDescent="0.3">
      <c r="AA1162" t="str">
        <f t="shared" si="72"/>
        <v/>
      </c>
      <c r="AB1162" t="str">
        <f t="shared" si="74"/>
        <v/>
      </c>
      <c r="AC1162" s="244" t="str">
        <f t="shared" si="73"/>
        <v/>
      </c>
      <c r="AD1162" t="str">
        <f t="shared" si="75"/>
        <v/>
      </c>
    </row>
    <row r="1163" spans="27:30" x14ac:dyDescent="0.3">
      <c r="AA1163" t="str">
        <f t="shared" si="72"/>
        <v/>
      </c>
      <c r="AB1163" t="str">
        <f t="shared" si="74"/>
        <v/>
      </c>
      <c r="AC1163" s="244" t="str">
        <f t="shared" si="73"/>
        <v/>
      </c>
      <c r="AD1163" t="str">
        <f t="shared" si="75"/>
        <v/>
      </c>
    </row>
    <row r="1164" spans="27:30" x14ac:dyDescent="0.3">
      <c r="AA1164" t="str">
        <f t="shared" si="72"/>
        <v/>
      </c>
      <c r="AB1164" t="str">
        <f t="shared" si="74"/>
        <v/>
      </c>
      <c r="AC1164" s="244" t="str">
        <f t="shared" si="73"/>
        <v/>
      </c>
      <c r="AD1164" t="str">
        <f t="shared" si="75"/>
        <v/>
      </c>
    </row>
    <row r="1165" spans="27:30" x14ac:dyDescent="0.3">
      <c r="AA1165" t="str">
        <f t="shared" si="72"/>
        <v/>
      </c>
      <c r="AB1165" t="str">
        <f t="shared" si="74"/>
        <v/>
      </c>
      <c r="AC1165" s="244" t="str">
        <f t="shared" si="73"/>
        <v/>
      </c>
      <c r="AD1165" t="str">
        <f t="shared" si="75"/>
        <v/>
      </c>
    </row>
    <row r="1166" spans="27:30" x14ac:dyDescent="0.3">
      <c r="AA1166" t="str">
        <f t="shared" si="72"/>
        <v/>
      </c>
      <c r="AB1166" t="str">
        <f t="shared" si="74"/>
        <v/>
      </c>
      <c r="AC1166" s="244" t="str">
        <f t="shared" si="73"/>
        <v/>
      </c>
      <c r="AD1166" t="str">
        <f t="shared" si="75"/>
        <v/>
      </c>
    </row>
    <row r="1167" spans="27:30" x14ac:dyDescent="0.3">
      <c r="AA1167" t="str">
        <f t="shared" si="72"/>
        <v/>
      </c>
      <c r="AB1167" t="str">
        <f t="shared" si="74"/>
        <v/>
      </c>
      <c r="AC1167" s="244" t="str">
        <f t="shared" si="73"/>
        <v/>
      </c>
      <c r="AD1167" t="str">
        <f t="shared" si="75"/>
        <v/>
      </c>
    </row>
    <row r="1168" spans="27:30" x14ac:dyDescent="0.3">
      <c r="AA1168" t="str">
        <f t="shared" si="72"/>
        <v/>
      </c>
      <c r="AB1168" t="str">
        <f t="shared" si="74"/>
        <v/>
      </c>
      <c r="AC1168" s="244" t="str">
        <f t="shared" si="73"/>
        <v/>
      </c>
      <c r="AD1168" t="str">
        <f t="shared" si="75"/>
        <v/>
      </c>
    </row>
    <row r="1169" spans="27:30" x14ac:dyDescent="0.3">
      <c r="AA1169" t="str">
        <f t="shared" si="72"/>
        <v/>
      </c>
      <c r="AB1169" t="str">
        <f t="shared" si="74"/>
        <v/>
      </c>
      <c r="AC1169" s="244" t="str">
        <f t="shared" si="73"/>
        <v/>
      </c>
      <c r="AD1169" t="str">
        <f t="shared" si="75"/>
        <v/>
      </c>
    </row>
    <row r="1170" spans="27:30" x14ac:dyDescent="0.3">
      <c r="AA1170" t="str">
        <f t="shared" si="72"/>
        <v/>
      </c>
      <c r="AB1170" t="str">
        <f t="shared" si="74"/>
        <v/>
      </c>
      <c r="AC1170" s="244" t="str">
        <f t="shared" si="73"/>
        <v/>
      </c>
      <c r="AD1170" t="str">
        <f t="shared" si="75"/>
        <v/>
      </c>
    </row>
    <row r="1171" spans="27:30" x14ac:dyDescent="0.3">
      <c r="AA1171" t="str">
        <f t="shared" si="72"/>
        <v/>
      </c>
      <c r="AB1171" t="str">
        <f t="shared" si="74"/>
        <v/>
      </c>
      <c r="AC1171" s="244" t="str">
        <f t="shared" si="73"/>
        <v/>
      </c>
      <c r="AD1171" t="str">
        <f t="shared" si="75"/>
        <v/>
      </c>
    </row>
    <row r="1172" spans="27:30" x14ac:dyDescent="0.3">
      <c r="AA1172" t="str">
        <f t="shared" si="72"/>
        <v/>
      </c>
      <c r="AB1172" t="str">
        <f t="shared" si="74"/>
        <v/>
      </c>
      <c r="AC1172" s="244" t="str">
        <f t="shared" si="73"/>
        <v/>
      </c>
      <c r="AD1172" t="str">
        <f t="shared" si="75"/>
        <v/>
      </c>
    </row>
    <row r="1173" spans="27:30" x14ac:dyDescent="0.3">
      <c r="AA1173" t="str">
        <f t="shared" si="72"/>
        <v/>
      </c>
      <c r="AB1173" t="str">
        <f t="shared" si="74"/>
        <v/>
      </c>
      <c r="AC1173" s="244" t="str">
        <f t="shared" si="73"/>
        <v/>
      </c>
      <c r="AD1173" t="str">
        <f t="shared" si="75"/>
        <v/>
      </c>
    </row>
    <row r="1174" spans="27:30" x14ac:dyDescent="0.3">
      <c r="AA1174" t="str">
        <f t="shared" si="72"/>
        <v/>
      </c>
      <c r="AB1174" t="str">
        <f t="shared" si="74"/>
        <v/>
      </c>
      <c r="AC1174" s="244" t="str">
        <f t="shared" si="73"/>
        <v/>
      </c>
      <c r="AD1174" t="str">
        <f t="shared" si="75"/>
        <v/>
      </c>
    </row>
    <row r="1175" spans="27:30" x14ac:dyDescent="0.3">
      <c r="AA1175" t="str">
        <f t="shared" si="72"/>
        <v/>
      </c>
      <c r="AB1175" t="str">
        <f t="shared" si="74"/>
        <v/>
      </c>
      <c r="AC1175" s="244" t="str">
        <f t="shared" si="73"/>
        <v/>
      </c>
      <c r="AD1175" t="str">
        <f t="shared" si="75"/>
        <v/>
      </c>
    </row>
    <row r="1176" spans="27:30" x14ac:dyDescent="0.3">
      <c r="AA1176" t="str">
        <f t="shared" si="72"/>
        <v/>
      </c>
      <c r="AB1176" t="str">
        <f t="shared" si="74"/>
        <v/>
      </c>
      <c r="AC1176" s="244" t="str">
        <f t="shared" si="73"/>
        <v/>
      </c>
      <c r="AD1176" t="str">
        <f t="shared" si="75"/>
        <v/>
      </c>
    </row>
    <row r="1177" spans="27:30" x14ac:dyDescent="0.3">
      <c r="AA1177" t="str">
        <f t="shared" si="72"/>
        <v/>
      </c>
      <c r="AB1177" t="str">
        <f t="shared" si="74"/>
        <v/>
      </c>
      <c r="AC1177" s="244" t="str">
        <f t="shared" si="73"/>
        <v/>
      </c>
      <c r="AD1177" t="str">
        <f t="shared" si="75"/>
        <v/>
      </c>
    </row>
    <row r="1178" spans="27:30" x14ac:dyDescent="0.3">
      <c r="AA1178" t="str">
        <f t="shared" si="72"/>
        <v/>
      </c>
      <c r="AB1178" t="str">
        <f t="shared" si="74"/>
        <v/>
      </c>
      <c r="AC1178" s="244" t="str">
        <f t="shared" si="73"/>
        <v/>
      </c>
      <c r="AD1178" t="str">
        <f t="shared" si="75"/>
        <v/>
      </c>
    </row>
    <row r="1179" spans="27:30" x14ac:dyDescent="0.3">
      <c r="AA1179" t="str">
        <f t="shared" si="72"/>
        <v/>
      </c>
      <c r="AB1179" t="str">
        <f t="shared" si="74"/>
        <v/>
      </c>
      <c r="AC1179" s="244" t="str">
        <f t="shared" si="73"/>
        <v/>
      </c>
      <c r="AD1179" t="str">
        <f t="shared" si="75"/>
        <v/>
      </c>
    </row>
    <row r="1180" spans="27:30" x14ac:dyDescent="0.3">
      <c r="AA1180" t="str">
        <f t="shared" si="72"/>
        <v/>
      </c>
      <c r="AB1180" t="str">
        <f t="shared" si="74"/>
        <v/>
      </c>
      <c r="AC1180" s="244" t="str">
        <f t="shared" si="73"/>
        <v/>
      </c>
      <c r="AD1180" t="str">
        <f t="shared" si="75"/>
        <v/>
      </c>
    </row>
    <row r="1181" spans="27:30" x14ac:dyDescent="0.3">
      <c r="AA1181" t="str">
        <f t="shared" si="72"/>
        <v/>
      </c>
      <c r="AB1181" t="str">
        <f t="shared" si="74"/>
        <v/>
      </c>
      <c r="AC1181" s="244" t="str">
        <f t="shared" si="73"/>
        <v/>
      </c>
      <c r="AD1181" t="str">
        <f t="shared" si="75"/>
        <v/>
      </c>
    </row>
    <row r="1182" spans="27:30" x14ac:dyDescent="0.3">
      <c r="AA1182" t="str">
        <f t="shared" si="72"/>
        <v/>
      </c>
      <c r="AB1182" t="str">
        <f t="shared" si="74"/>
        <v/>
      </c>
      <c r="AC1182" s="244" t="str">
        <f t="shared" si="73"/>
        <v/>
      </c>
      <c r="AD1182" t="str">
        <f t="shared" si="75"/>
        <v/>
      </c>
    </row>
    <row r="1183" spans="27:30" x14ac:dyDescent="0.3">
      <c r="AA1183" t="str">
        <f t="shared" si="72"/>
        <v/>
      </c>
      <c r="AB1183" t="str">
        <f t="shared" si="74"/>
        <v/>
      </c>
      <c r="AC1183" s="244" t="str">
        <f t="shared" si="73"/>
        <v/>
      </c>
      <c r="AD1183" t="str">
        <f t="shared" si="75"/>
        <v/>
      </c>
    </row>
    <row r="1184" spans="27:30" x14ac:dyDescent="0.3">
      <c r="AA1184" t="str">
        <f t="shared" si="72"/>
        <v/>
      </c>
      <c r="AB1184" t="str">
        <f t="shared" si="74"/>
        <v/>
      </c>
      <c r="AC1184" s="244" t="str">
        <f t="shared" si="73"/>
        <v/>
      </c>
      <c r="AD1184" t="str">
        <f t="shared" si="75"/>
        <v/>
      </c>
    </row>
    <row r="1185" spans="27:30" x14ac:dyDescent="0.3">
      <c r="AA1185" t="str">
        <f t="shared" si="72"/>
        <v/>
      </c>
      <c r="AB1185" t="str">
        <f t="shared" si="74"/>
        <v/>
      </c>
      <c r="AC1185" s="244" t="str">
        <f t="shared" si="73"/>
        <v/>
      </c>
      <c r="AD1185" t="str">
        <f t="shared" si="75"/>
        <v/>
      </c>
    </row>
    <row r="1186" spans="27:30" x14ac:dyDescent="0.3">
      <c r="AA1186" t="str">
        <f t="shared" si="72"/>
        <v/>
      </c>
      <c r="AB1186" t="str">
        <f t="shared" si="74"/>
        <v/>
      </c>
      <c r="AC1186" s="244" t="str">
        <f t="shared" si="73"/>
        <v/>
      </c>
      <c r="AD1186" t="str">
        <f t="shared" si="75"/>
        <v/>
      </c>
    </row>
    <row r="1187" spans="27:30" x14ac:dyDescent="0.3">
      <c r="AA1187" t="str">
        <f t="shared" si="72"/>
        <v/>
      </c>
      <c r="AB1187" t="str">
        <f t="shared" si="74"/>
        <v/>
      </c>
      <c r="AC1187" s="244" t="str">
        <f t="shared" si="73"/>
        <v/>
      </c>
      <c r="AD1187" t="str">
        <f t="shared" si="75"/>
        <v/>
      </c>
    </row>
    <row r="1188" spans="27:30" x14ac:dyDescent="0.3">
      <c r="AA1188" t="str">
        <f t="shared" si="72"/>
        <v/>
      </c>
      <c r="AB1188" t="str">
        <f t="shared" si="74"/>
        <v/>
      </c>
      <c r="AC1188" s="244" t="str">
        <f t="shared" si="73"/>
        <v/>
      </c>
      <c r="AD1188" t="str">
        <f t="shared" si="75"/>
        <v/>
      </c>
    </row>
    <row r="1189" spans="27:30" x14ac:dyDescent="0.3">
      <c r="AA1189" t="str">
        <f t="shared" si="72"/>
        <v/>
      </c>
      <c r="AB1189" t="str">
        <f t="shared" si="74"/>
        <v/>
      </c>
      <c r="AC1189" s="244" t="str">
        <f t="shared" si="73"/>
        <v/>
      </c>
      <c r="AD1189" t="str">
        <f t="shared" si="75"/>
        <v/>
      </c>
    </row>
    <row r="1190" spans="27:30" x14ac:dyDescent="0.3">
      <c r="AA1190" t="str">
        <f t="shared" si="72"/>
        <v/>
      </c>
      <c r="AB1190" t="str">
        <f t="shared" si="74"/>
        <v/>
      </c>
      <c r="AC1190" s="244" t="str">
        <f t="shared" si="73"/>
        <v/>
      </c>
      <c r="AD1190" t="str">
        <f t="shared" si="75"/>
        <v/>
      </c>
    </row>
    <row r="1191" spans="27:30" x14ac:dyDescent="0.3">
      <c r="AA1191" t="str">
        <f t="shared" si="72"/>
        <v/>
      </c>
      <c r="AB1191" t="str">
        <f t="shared" si="74"/>
        <v/>
      </c>
      <c r="AC1191" s="244" t="str">
        <f t="shared" si="73"/>
        <v/>
      </c>
      <c r="AD1191" t="str">
        <f t="shared" si="75"/>
        <v/>
      </c>
    </row>
    <row r="1192" spans="27:30" x14ac:dyDescent="0.3">
      <c r="AA1192" t="str">
        <f t="shared" si="72"/>
        <v/>
      </c>
      <c r="AB1192" t="str">
        <f t="shared" si="74"/>
        <v/>
      </c>
      <c r="AC1192" s="244" t="str">
        <f t="shared" si="73"/>
        <v/>
      </c>
      <c r="AD1192" t="str">
        <f t="shared" si="75"/>
        <v/>
      </c>
    </row>
    <row r="1193" spans="27:30" x14ac:dyDescent="0.3">
      <c r="AA1193" t="str">
        <f t="shared" si="72"/>
        <v/>
      </c>
      <c r="AB1193" t="str">
        <f t="shared" si="74"/>
        <v/>
      </c>
      <c r="AC1193" s="244" t="str">
        <f t="shared" si="73"/>
        <v/>
      </c>
      <c r="AD1193" t="str">
        <f t="shared" si="75"/>
        <v/>
      </c>
    </row>
    <row r="1194" spans="27:30" x14ac:dyDescent="0.3">
      <c r="AA1194" t="str">
        <f t="shared" si="72"/>
        <v/>
      </c>
      <c r="AB1194" t="str">
        <f t="shared" si="74"/>
        <v/>
      </c>
      <c r="AC1194" s="244" t="str">
        <f t="shared" si="73"/>
        <v/>
      </c>
      <c r="AD1194" t="str">
        <f t="shared" si="75"/>
        <v/>
      </c>
    </row>
    <row r="1195" spans="27:30" x14ac:dyDescent="0.3">
      <c r="AA1195" t="str">
        <f t="shared" si="72"/>
        <v/>
      </c>
      <c r="AB1195" t="str">
        <f t="shared" si="74"/>
        <v/>
      </c>
      <c r="AC1195" s="244" t="str">
        <f t="shared" si="73"/>
        <v/>
      </c>
      <c r="AD1195" t="str">
        <f t="shared" si="75"/>
        <v/>
      </c>
    </row>
    <row r="1196" spans="27:30" x14ac:dyDescent="0.3">
      <c r="AA1196" t="str">
        <f t="shared" si="72"/>
        <v/>
      </c>
      <c r="AB1196" t="str">
        <f t="shared" si="74"/>
        <v/>
      </c>
      <c r="AC1196" s="244" t="str">
        <f t="shared" si="73"/>
        <v/>
      </c>
      <c r="AD1196" t="str">
        <f t="shared" si="75"/>
        <v/>
      </c>
    </row>
    <row r="1197" spans="27:30" x14ac:dyDescent="0.3">
      <c r="AA1197" t="str">
        <f t="shared" si="72"/>
        <v/>
      </c>
      <c r="AB1197" t="str">
        <f t="shared" si="74"/>
        <v/>
      </c>
      <c r="AC1197" s="244" t="str">
        <f t="shared" si="73"/>
        <v/>
      </c>
      <c r="AD1197" t="str">
        <f t="shared" si="75"/>
        <v/>
      </c>
    </row>
    <row r="1198" spans="27:30" x14ac:dyDescent="0.3">
      <c r="AA1198" t="str">
        <f t="shared" si="72"/>
        <v/>
      </c>
      <c r="AB1198" t="str">
        <f t="shared" si="74"/>
        <v/>
      </c>
      <c r="AC1198" s="244" t="str">
        <f t="shared" si="73"/>
        <v/>
      </c>
      <c r="AD1198" t="str">
        <f t="shared" si="75"/>
        <v/>
      </c>
    </row>
    <row r="1199" spans="27:30" x14ac:dyDescent="0.3">
      <c r="AA1199" t="str">
        <f t="shared" si="72"/>
        <v/>
      </c>
      <c r="AB1199" t="str">
        <f t="shared" si="74"/>
        <v/>
      </c>
      <c r="AC1199" s="244" t="str">
        <f t="shared" si="73"/>
        <v/>
      </c>
      <c r="AD1199" t="str">
        <f t="shared" si="75"/>
        <v/>
      </c>
    </row>
    <row r="1200" spans="27:30" x14ac:dyDescent="0.3">
      <c r="AA1200" t="str">
        <f t="shared" si="72"/>
        <v/>
      </c>
      <c r="AB1200" t="str">
        <f t="shared" si="74"/>
        <v/>
      </c>
      <c r="AC1200" s="244" t="str">
        <f t="shared" si="73"/>
        <v/>
      </c>
      <c r="AD1200" t="str">
        <f t="shared" si="75"/>
        <v/>
      </c>
    </row>
    <row r="1201" spans="27:30" x14ac:dyDescent="0.3">
      <c r="AA1201" t="str">
        <f t="shared" si="72"/>
        <v/>
      </c>
      <c r="AB1201" t="str">
        <f t="shared" si="74"/>
        <v/>
      </c>
      <c r="AC1201" s="244" t="str">
        <f t="shared" si="73"/>
        <v/>
      </c>
      <c r="AD1201" t="str">
        <f t="shared" si="75"/>
        <v/>
      </c>
    </row>
    <row r="1202" spans="27:30" x14ac:dyDescent="0.3">
      <c r="AA1202" t="str">
        <f t="shared" si="72"/>
        <v/>
      </c>
      <c r="AB1202" t="str">
        <f t="shared" si="74"/>
        <v/>
      </c>
      <c r="AC1202" s="244" t="str">
        <f t="shared" si="73"/>
        <v/>
      </c>
      <c r="AD1202" t="str">
        <f t="shared" si="75"/>
        <v/>
      </c>
    </row>
    <row r="1203" spans="27:30" x14ac:dyDescent="0.3">
      <c r="AA1203" t="str">
        <f t="shared" si="72"/>
        <v/>
      </c>
      <c r="AB1203" t="str">
        <f t="shared" si="74"/>
        <v/>
      </c>
      <c r="AC1203" s="244" t="str">
        <f t="shared" si="73"/>
        <v/>
      </c>
      <c r="AD1203" t="str">
        <f t="shared" si="75"/>
        <v/>
      </c>
    </row>
    <row r="1204" spans="27:30" x14ac:dyDescent="0.3">
      <c r="AA1204" t="str">
        <f t="shared" si="72"/>
        <v/>
      </c>
      <c r="AB1204" t="str">
        <f t="shared" si="74"/>
        <v/>
      </c>
      <c r="AC1204" s="244" t="str">
        <f t="shared" si="73"/>
        <v/>
      </c>
      <c r="AD1204" t="str">
        <f t="shared" si="75"/>
        <v/>
      </c>
    </row>
    <row r="1205" spans="27:30" x14ac:dyDescent="0.3">
      <c r="AA1205" t="str">
        <f t="shared" si="72"/>
        <v/>
      </c>
      <c r="AB1205" t="str">
        <f t="shared" si="74"/>
        <v/>
      </c>
      <c r="AC1205" s="244" t="str">
        <f t="shared" si="73"/>
        <v/>
      </c>
      <c r="AD1205" t="str">
        <f t="shared" si="75"/>
        <v/>
      </c>
    </row>
    <row r="1206" spans="27:30" x14ac:dyDescent="0.3">
      <c r="AA1206" t="str">
        <f t="shared" si="72"/>
        <v/>
      </c>
      <c r="AB1206" t="str">
        <f t="shared" si="74"/>
        <v/>
      </c>
      <c r="AC1206" s="244" t="str">
        <f t="shared" si="73"/>
        <v/>
      </c>
      <c r="AD1206" t="str">
        <f t="shared" si="75"/>
        <v/>
      </c>
    </row>
    <row r="1207" spans="27:30" x14ac:dyDescent="0.3">
      <c r="AA1207" t="str">
        <f t="shared" si="72"/>
        <v/>
      </c>
      <c r="AB1207" t="str">
        <f t="shared" si="74"/>
        <v/>
      </c>
      <c r="AC1207" s="244" t="str">
        <f t="shared" si="73"/>
        <v/>
      </c>
      <c r="AD1207" t="str">
        <f t="shared" si="75"/>
        <v/>
      </c>
    </row>
    <row r="1208" spans="27:30" x14ac:dyDescent="0.3">
      <c r="AA1208" t="str">
        <f t="shared" si="72"/>
        <v/>
      </c>
      <c r="AB1208" t="str">
        <f t="shared" si="74"/>
        <v/>
      </c>
      <c r="AC1208" s="244" t="str">
        <f t="shared" si="73"/>
        <v/>
      </c>
      <c r="AD1208" t="str">
        <f t="shared" si="75"/>
        <v/>
      </c>
    </row>
    <row r="1209" spans="27:30" x14ac:dyDescent="0.3">
      <c r="AA1209" t="str">
        <f t="shared" si="72"/>
        <v/>
      </c>
      <c r="AB1209" t="str">
        <f t="shared" si="74"/>
        <v/>
      </c>
      <c r="AC1209" s="244" t="str">
        <f t="shared" si="73"/>
        <v/>
      </c>
      <c r="AD1209" t="str">
        <f t="shared" si="75"/>
        <v/>
      </c>
    </row>
    <row r="1210" spans="27:30" x14ac:dyDescent="0.3">
      <c r="AA1210" t="str">
        <f t="shared" si="72"/>
        <v/>
      </c>
      <c r="AB1210" t="str">
        <f t="shared" si="74"/>
        <v/>
      </c>
      <c r="AC1210" s="244" t="str">
        <f t="shared" si="73"/>
        <v/>
      </c>
      <c r="AD1210" t="str">
        <f t="shared" si="75"/>
        <v/>
      </c>
    </row>
    <row r="1211" spans="27:30" x14ac:dyDescent="0.3">
      <c r="AA1211" t="str">
        <f t="shared" si="72"/>
        <v/>
      </c>
      <c r="AB1211" t="str">
        <f t="shared" si="74"/>
        <v/>
      </c>
      <c r="AC1211" s="244" t="str">
        <f t="shared" si="73"/>
        <v/>
      </c>
      <c r="AD1211" t="str">
        <f t="shared" si="75"/>
        <v/>
      </c>
    </row>
    <row r="1212" spans="27:30" x14ac:dyDescent="0.3">
      <c r="AA1212" t="str">
        <f t="shared" si="72"/>
        <v/>
      </c>
      <c r="AB1212" t="str">
        <f t="shared" si="74"/>
        <v/>
      </c>
      <c r="AC1212" s="244" t="str">
        <f t="shared" si="73"/>
        <v/>
      </c>
      <c r="AD1212" t="str">
        <f t="shared" si="75"/>
        <v/>
      </c>
    </row>
    <row r="1213" spans="27:30" x14ac:dyDescent="0.3">
      <c r="AA1213" t="str">
        <f t="shared" si="72"/>
        <v/>
      </c>
      <c r="AB1213" t="str">
        <f t="shared" si="74"/>
        <v/>
      </c>
      <c r="AC1213" s="244" t="str">
        <f t="shared" si="73"/>
        <v/>
      </c>
      <c r="AD1213" t="str">
        <f t="shared" si="75"/>
        <v/>
      </c>
    </row>
    <row r="1214" spans="27:30" x14ac:dyDescent="0.3">
      <c r="AA1214" t="str">
        <f t="shared" si="72"/>
        <v/>
      </c>
      <c r="AB1214" t="str">
        <f t="shared" si="74"/>
        <v/>
      </c>
      <c r="AC1214" s="244" t="str">
        <f t="shared" si="73"/>
        <v/>
      </c>
      <c r="AD1214" t="str">
        <f t="shared" si="75"/>
        <v/>
      </c>
    </row>
    <row r="1215" spans="27:30" x14ac:dyDescent="0.3">
      <c r="AA1215" t="str">
        <f t="shared" si="72"/>
        <v/>
      </c>
      <c r="AB1215" t="str">
        <f t="shared" si="74"/>
        <v/>
      </c>
      <c r="AC1215" s="244" t="str">
        <f t="shared" si="73"/>
        <v/>
      </c>
      <c r="AD1215" t="str">
        <f t="shared" si="75"/>
        <v/>
      </c>
    </row>
    <row r="1216" spans="27:30" x14ac:dyDescent="0.3">
      <c r="AA1216" t="str">
        <f t="shared" si="72"/>
        <v/>
      </c>
      <c r="AB1216" t="str">
        <f t="shared" si="74"/>
        <v/>
      </c>
      <c r="AC1216" s="244" t="str">
        <f t="shared" si="73"/>
        <v/>
      </c>
      <c r="AD1216" t="str">
        <f t="shared" si="75"/>
        <v/>
      </c>
    </row>
    <row r="1217" spans="27:30" x14ac:dyDescent="0.3">
      <c r="AA1217" t="str">
        <f t="shared" si="72"/>
        <v/>
      </c>
      <c r="AB1217" t="str">
        <f t="shared" si="74"/>
        <v/>
      </c>
      <c r="AC1217" s="244" t="str">
        <f t="shared" si="73"/>
        <v/>
      </c>
      <c r="AD1217" t="str">
        <f t="shared" si="75"/>
        <v/>
      </c>
    </row>
    <row r="1218" spans="27:30" x14ac:dyDescent="0.3">
      <c r="AA1218" t="str">
        <f t="shared" si="72"/>
        <v/>
      </c>
      <c r="AB1218" t="str">
        <f t="shared" si="74"/>
        <v/>
      </c>
      <c r="AC1218" s="244" t="str">
        <f t="shared" si="73"/>
        <v/>
      </c>
      <c r="AD1218" t="str">
        <f t="shared" si="75"/>
        <v/>
      </c>
    </row>
    <row r="1219" spans="27:30" x14ac:dyDescent="0.3">
      <c r="AA1219" t="str">
        <f t="shared" si="72"/>
        <v/>
      </c>
      <c r="AB1219" t="str">
        <f t="shared" si="74"/>
        <v/>
      </c>
      <c r="AC1219" s="244" t="str">
        <f t="shared" si="73"/>
        <v/>
      </c>
      <c r="AD1219" t="str">
        <f t="shared" si="75"/>
        <v/>
      </c>
    </row>
    <row r="1220" spans="27:30" x14ac:dyDescent="0.3">
      <c r="AA1220" t="str">
        <f t="shared" ref="AA1220:AA1283" si="76">TRIM(D1220)</f>
        <v/>
      </c>
      <c r="AB1220" t="str">
        <f t="shared" si="74"/>
        <v/>
      </c>
      <c r="AC1220" s="244" t="str">
        <f t="shared" ref="AC1220:AC1283" si="77">IFERROR(G1220/E1220,"")</f>
        <v/>
      </c>
      <c r="AD1220" t="str">
        <f t="shared" si="75"/>
        <v/>
      </c>
    </row>
    <row r="1221" spans="27:30" x14ac:dyDescent="0.3">
      <c r="AA1221" t="str">
        <f t="shared" si="76"/>
        <v/>
      </c>
      <c r="AB1221" t="str">
        <f t="shared" ref="AB1221:AB1284" si="78">TRIM(C1221)</f>
        <v/>
      </c>
      <c r="AC1221" s="244" t="str">
        <f t="shared" si="77"/>
        <v/>
      </c>
      <c r="AD1221" t="str">
        <f t="shared" ref="AD1221:AD1284" si="79">AA1221</f>
        <v/>
      </c>
    </row>
    <row r="1222" spans="27:30" x14ac:dyDescent="0.3">
      <c r="AA1222" t="str">
        <f t="shared" si="76"/>
        <v/>
      </c>
      <c r="AB1222" t="str">
        <f t="shared" si="78"/>
        <v/>
      </c>
      <c r="AC1222" s="244" t="str">
        <f t="shared" si="77"/>
        <v/>
      </c>
      <c r="AD1222" t="str">
        <f t="shared" si="79"/>
        <v/>
      </c>
    </row>
    <row r="1223" spans="27:30" x14ac:dyDescent="0.3">
      <c r="AA1223" t="str">
        <f t="shared" si="76"/>
        <v/>
      </c>
      <c r="AB1223" t="str">
        <f t="shared" si="78"/>
        <v/>
      </c>
      <c r="AC1223" s="244" t="str">
        <f t="shared" si="77"/>
        <v/>
      </c>
      <c r="AD1223" t="str">
        <f t="shared" si="79"/>
        <v/>
      </c>
    </row>
    <row r="1224" spans="27:30" x14ac:dyDescent="0.3">
      <c r="AA1224" t="str">
        <f t="shared" si="76"/>
        <v/>
      </c>
      <c r="AB1224" t="str">
        <f t="shared" si="78"/>
        <v/>
      </c>
      <c r="AC1224" s="244" t="str">
        <f t="shared" si="77"/>
        <v/>
      </c>
      <c r="AD1224" t="str">
        <f t="shared" si="79"/>
        <v/>
      </c>
    </row>
    <row r="1225" spans="27:30" x14ac:dyDescent="0.3">
      <c r="AA1225" t="str">
        <f t="shared" si="76"/>
        <v/>
      </c>
      <c r="AB1225" t="str">
        <f t="shared" si="78"/>
        <v/>
      </c>
      <c r="AC1225" s="244" t="str">
        <f t="shared" si="77"/>
        <v/>
      </c>
      <c r="AD1225" t="str">
        <f t="shared" si="79"/>
        <v/>
      </c>
    </row>
    <row r="1226" spans="27:30" x14ac:dyDescent="0.3">
      <c r="AA1226" t="str">
        <f t="shared" si="76"/>
        <v/>
      </c>
      <c r="AB1226" t="str">
        <f t="shared" si="78"/>
        <v/>
      </c>
      <c r="AC1226" s="244" t="str">
        <f t="shared" si="77"/>
        <v/>
      </c>
      <c r="AD1226" t="str">
        <f t="shared" si="79"/>
        <v/>
      </c>
    </row>
    <row r="1227" spans="27:30" x14ac:dyDescent="0.3">
      <c r="AA1227" t="str">
        <f t="shared" si="76"/>
        <v/>
      </c>
      <c r="AB1227" t="str">
        <f t="shared" si="78"/>
        <v/>
      </c>
      <c r="AC1227" s="244" t="str">
        <f t="shared" si="77"/>
        <v/>
      </c>
      <c r="AD1227" t="str">
        <f t="shared" si="79"/>
        <v/>
      </c>
    </row>
    <row r="1228" spans="27:30" x14ac:dyDescent="0.3">
      <c r="AA1228" t="str">
        <f t="shared" si="76"/>
        <v/>
      </c>
      <c r="AB1228" t="str">
        <f t="shared" si="78"/>
        <v/>
      </c>
      <c r="AC1228" s="244" t="str">
        <f t="shared" si="77"/>
        <v/>
      </c>
      <c r="AD1228" t="str">
        <f t="shared" si="79"/>
        <v/>
      </c>
    </row>
    <row r="1229" spans="27:30" x14ac:dyDescent="0.3">
      <c r="AA1229" t="str">
        <f t="shared" si="76"/>
        <v/>
      </c>
      <c r="AB1229" t="str">
        <f t="shared" si="78"/>
        <v/>
      </c>
      <c r="AC1229" s="244" t="str">
        <f t="shared" si="77"/>
        <v/>
      </c>
      <c r="AD1229" t="str">
        <f t="shared" si="79"/>
        <v/>
      </c>
    </row>
    <row r="1230" spans="27:30" x14ac:dyDescent="0.3">
      <c r="AA1230" t="str">
        <f t="shared" si="76"/>
        <v/>
      </c>
      <c r="AB1230" t="str">
        <f t="shared" si="78"/>
        <v/>
      </c>
      <c r="AC1230" s="244" t="str">
        <f t="shared" si="77"/>
        <v/>
      </c>
      <c r="AD1230" t="str">
        <f t="shared" si="79"/>
        <v/>
      </c>
    </row>
    <row r="1231" spans="27:30" x14ac:dyDescent="0.3">
      <c r="AA1231" t="str">
        <f t="shared" si="76"/>
        <v/>
      </c>
      <c r="AB1231" t="str">
        <f t="shared" si="78"/>
        <v/>
      </c>
      <c r="AC1231" s="244" t="str">
        <f t="shared" si="77"/>
        <v/>
      </c>
      <c r="AD1231" t="str">
        <f t="shared" si="79"/>
        <v/>
      </c>
    </row>
    <row r="1232" spans="27:30" x14ac:dyDescent="0.3">
      <c r="AA1232" t="str">
        <f t="shared" si="76"/>
        <v/>
      </c>
      <c r="AB1232" t="str">
        <f t="shared" si="78"/>
        <v/>
      </c>
      <c r="AC1232" s="244" t="str">
        <f t="shared" si="77"/>
        <v/>
      </c>
      <c r="AD1232" t="str">
        <f t="shared" si="79"/>
        <v/>
      </c>
    </row>
    <row r="1233" spans="27:30" x14ac:dyDescent="0.3">
      <c r="AA1233" t="str">
        <f t="shared" si="76"/>
        <v/>
      </c>
      <c r="AB1233" t="str">
        <f t="shared" si="78"/>
        <v/>
      </c>
      <c r="AC1233" s="244" t="str">
        <f t="shared" si="77"/>
        <v/>
      </c>
      <c r="AD1233" t="str">
        <f t="shared" si="79"/>
        <v/>
      </c>
    </row>
    <row r="1234" spans="27:30" x14ac:dyDescent="0.3">
      <c r="AA1234" t="str">
        <f t="shared" si="76"/>
        <v/>
      </c>
      <c r="AB1234" t="str">
        <f t="shared" si="78"/>
        <v/>
      </c>
      <c r="AC1234" s="244" t="str">
        <f t="shared" si="77"/>
        <v/>
      </c>
      <c r="AD1234" t="str">
        <f t="shared" si="79"/>
        <v/>
      </c>
    </row>
    <row r="1235" spans="27:30" x14ac:dyDescent="0.3">
      <c r="AA1235" t="str">
        <f t="shared" si="76"/>
        <v/>
      </c>
      <c r="AB1235" t="str">
        <f t="shared" si="78"/>
        <v/>
      </c>
      <c r="AC1235" s="244" t="str">
        <f t="shared" si="77"/>
        <v/>
      </c>
      <c r="AD1235" t="str">
        <f t="shared" si="79"/>
        <v/>
      </c>
    </row>
    <row r="1236" spans="27:30" x14ac:dyDescent="0.3">
      <c r="AA1236" t="str">
        <f t="shared" si="76"/>
        <v/>
      </c>
      <c r="AB1236" t="str">
        <f t="shared" si="78"/>
        <v/>
      </c>
      <c r="AC1236" s="244" t="str">
        <f t="shared" si="77"/>
        <v/>
      </c>
      <c r="AD1236" t="str">
        <f t="shared" si="79"/>
        <v/>
      </c>
    </row>
    <row r="1237" spans="27:30" x14ac:dyDescent="0.3">
      <c r="AA1237" t="str">
        <f t="shared" si="76"/>
        <v/>
      </c>
      <c r="AB1237" t="str">
        <f t="shared" si="78"/>
        <v/>
      </c>
      <c r="AC1237" s="244" t="str">
        <f t="shared" si="77"/>
        <v/>
      </c>
      <c r="AD1237" t="str">
        <f t="shared" si="79"/>
        <v/>
      </c>
    </row>
    <row r="1238" spans="27:30" x14ac:dyDescent="0.3">
      <c r="AA1238" t="str">
        <f t="shared" si="76"/>
        <v/>
      </c>
      <c r="AB1238" t="str">
        <f t="shared" si="78"/>
        <v/>
      </c>
      <c r="AC1238" s="244" t="str">
        <f t="shared" si="77"/>
        <v/>
      </c>
      <c r="AD1238" t="str">
        <f t="shared" si="79"/>
        <v/>
      </c>
    </row>
    <row r="1239" spans="27:30" x14ac:dyDescent="0.3">
      <c r="AA1239" t="str">
        <f t="shared" si="76"/>
        <v/>
      </c>
      <c r="AB1239" t="str">
        <f t="shared" si="78"/>
        <v/>
      </c>
      <c r="AC1239" s="244" t="str">
        <f t="shared" si="77"/>
        <v/>
      </c>
      <c r="AD1239" t="str">
        <f t="shared" si="79"/>
        <v/>
      </c>
    </row>
    <row r="1240" spans="27:30" x14ac:dyDescent="0.3">
      <c r="AA1240" t="str">
        <f t="shared" si="76"/>
        <v/>
      </c>
      <c r="AB1240" t="str">
        <f t="shared" si="78"/>
        <v/>
      </c>
      <c r="AC1240" s="244" t="str">
        <f t="shared" si="77"/>
        <v/>
      </c>
      <c r="AD1240" t="str">
        <f t="shared" si="79"/>
        <v/>
      </c>
    </row>
    <row r="1241" spans="27:30" x14ac:dyDescent="0.3">
      <c r="AA1241" t="str">
        <f t="shared" si="76"/>
        <v/>
      </c>
      <c r="AB1241" t="str">
        <f t="shared" si="78"/>
        <v/>
      </c>
      <c r="AC1241" s="244" t="str">
        <f t="shared" si="77"/>
        <v/>
      </c>
      <c r="AD1241" t="str">
        <f t="shared" si="79"/>
        <v/>
      </c>
    </row>
    <row r="1242" spans="27:30" x14ac:dyDescent="0.3">
      <c r="AA1242" t="str">
        <f t="shared" si="76"/>
        <v/>
      </c>
      <c r="AB1242" t="str">
        <f t="shared" si="78"/>
        <v/>
      </c>
      <c r="AC1242" s="244" t="str">
        <f t="shared" si="77"/>
        <v/>
      </c>
      <c r="AD1242" t="str">
        <f t="shared" si="79"/>
        <v/>
      </c>
    </row>
    <row r="1243" spans="27:30" x14ac:dyDescent="0.3">
      <c r="AA1243" t="str">
        <f t="shared" si="76"/>
        <v/>
      </c>
      <c r="AB1243" t="str">
        <f t="shared" si="78"/>
        <v/>
      </c>
      <c r="AC1243" s="244" t="str">
        <f t="shared" si="77"/>
        <v/>
      </c>
      <c r="AD1243" t="str">
        <f t="shared" si="79"/>
        <v/>
      </c>
    </row>
    <row r="1244" spans="27:30" x14ac:dyDescent="0.3">
      <c r="AA1244" t="str">
        <f t="shared" si="76"/>
        <v/>
      </c>
      <c r="AB1244" t="str">
        <f t="shared" si="78"/>
        <v/>
      </c>
      <c r="AC1244" s="244" t="str">
        <f t="shared" si="77"/>
        <v/>
      </c>
      <c r="AD1244" t="str">
        <f t="shared" si="79"/>
        <v/>
      </c>
    </row>
    <row r="1245" spans="27:30" x14ac:dyDescent="0.3">
      <c r="AA1245" t="str">
        <f t="shared" si="76"/>
        <v/>
      </c>
      <c r="AB1245" t="str">
        <f t="shared" si="78"/>
        <v/>
      </c>
      <c r="AC1245" s="244" t="str">
        <f t="shared" si="77"/>
        <v/>
      </c>
      <c r="AD1245" t="str">
        <f t="shared" si="79"/>
        <v/>
      </c>
    </row>
    <row r="1246" spans="27:30" x14ac:dyDescent="0.3">
      <c r="AA1246" t="str">
        <f t="shared" si="76"/>
        <v/>
      </c>
      <c r="AB1246" t="str">
        <f t="shared" si="78"/>
        <v/>
      </c>
      <c r="AC1246" s="244" t="str">
        <f t="shared" si="77"/>
        <v/>
      </c>
      <c r="AD1246" t="str">
        <f t="shared" si="79"/>
        <v/>
      </c>
    </row>
    <row r="1247" spans="27:30" x14ac:dyDescent="0.3">
      <c r="AA1247" t="str">
        <f t="shared" si="76"/>
        <v/>
      </c>
      <c r="AB1247" t="str">
        <f t="shared" si="78"/>
        <v/>
      </c>
      <c r="AC1247" s="244" t="str">
        <f t="shared" si="77"/>
        <v/>
      </c>
      <c r="AD1247" t="str">
        <f t="shared" si="79"/>
        <v/>
      </c>
    </row>
    <row r="1248" spans="27:30" x14ac:dyDescent="0.3">
      <c r="AA1248" t="str">
        <f t="shared" si="76"/>
        <v/>
      </c>
      <c r="AB1248" t="str">
        <f t="shared" si="78"/>
        <v/>
      </c>
      <c r="AC1248" s="244" t="str">
        <f t="shared" si="77"/>
        <v/>
      </c>
      <c r="AD1248" t="str">
        <f t="shared" si="79"/>
        <v/>
      </c>
    </row>
    <row r="1249" spans="27:30" x14ac:dyDescent="0.3">
      <c r="AA1249" t="str">
        <f t="shared" si="76"/>
        <v/>
      </c>
      <c r="AB1249" t="str">
        <f t="shared" si="78"/>
        <v/>
      </c>
      <c r="AC1249" s="244" t="str">
        <f t="shared" si="77"/>
        <v/>
      </c>
      <c r="AD1249" t="str">
        <f t="shared" si="79"/>
        <v/>
      </c>
    </row>
    <row r="1250" spans="27:30" x14ac:dyDescent="0.3">
      <c r="AA1250" t="str">
        <f t="shared" si="76"/>
        <v/>
      </c>
      <c r="AB1250" t="str">
        <f t="shared" si="78"/>
        <v/>
      </c>
      <c r="AC1250" s="244" t="str">
        <f t="shared" si="77"/>
        <v/>
      </c>
      <c r="AD1250" t="str">
        <f t="shared" si="79"/>
        <v/>
      </c>
    </row>
    <row r="1251" spans="27:30" x14ac:dyDescent="0.3">
      <c r="AA1251" t="str">
        <f t="shared" si="76"/>
        <v/>
      </c>
      <c r="AB1251" t="str">
        <f t="shared" si="78"/>
        <v/>
      </c>
      <c r="AC1251" s="244" t="str">
        <f t="shared" si="77"/>
        <v/>
      </c>
      <c r="AD1251" t="str">
        <f t="shared" si="79"/>
        <v/>
      </c>
    </row>
    <row r="1252" spans="27:30" x14ac:dyDescent="0.3">
      <c r="AA1252" t="str">
        <f t="shared" si="76"/>
        <v/>
      </c>
      <c r="AB1252" t="str">
        <f t="shared" si="78"/>
        <v/>
      </c>
      <c r="AC1252" s="244" t="str">
        <f t="shared" si="77"/>
        <v/>
      </c>
      <c r="AD1252" t="str">
        <f t="shared" si="79"/>
        <v/>
      </c>
    </row>
    <row r="1253" spans="27:30" x14ac:dyDescent="0.3">
      <c r="AA1253" t="str">
        <f t="shared" si="76"/>
        <v/>
      </c>
      <c r="AB1253" t="str">
        <f t="shared" si="78"/>
        <v/>
      </c>
      <c r="AC1253" s="244" t="str">
        <f t="shared" si="77"/>
        <v/>
      </c>
      <c r="AD1253" t="str">
        <f t="shared" si="79"/>
        <v/>
      </c>
    </row>
    <row r="1254" spans="27:30" x14ac:dyDescent="0.3">
      <c r="AA1254" t="str">
        <f t="shared" si="76"/>
        <v/>
      </c>
      <c r="AB1254" t="str">
        <f t="shared" si="78"/>
        <v/>
      </c>
      <c r="AC1254" s="244" t="str">
        <f t="shared" si="77"/>
        <v/>
      </c>
      <c r="AD1254" t="str">
        <f t="shared" si="79"/>
        <v/>
      </c>
    </row>
    <row r="1255" spans="27:30" x14ac:dyDescent="0.3">
      <c r="AA1255" t="str">
        <f t="shared" si="76"/>
        <v/>
      </c>
      <c r="AB1255" t="str">
        <f t="shared" si="78"/>
        <v/>
      </c>
      <c r="AC1255" s="244" t="str">
        <f t="shared" si="77"/>
        <v/>
      </c>
      <c r="AD1255" t="str">
        <f t="shared" si="79"/>
        <v/>
      </c>
    </row>
    <row r="1256" spans="27:30" x14ac:dyDescent="0.3">
      <c r="AA1256" t="str">
        <f t="shared" si="76"/>
        <v/>
      </c>
      <c r="AB1256" t="str">
        <f t="shared" si="78"/>
        <v/>
      </c>
      <c r="AC1256" s="244" t="str">
        <f t="shared" si="77"/>
        <v/>
      </c>
      <c r="AD1256" t="str">
        <f t="shared" si="79"/>
        <v/>
      </c>
    </row>
    <row r="1257" spans="27:30" x14ac:dyDescent="0.3">
      <c r="AA1257" t="str">
        <f t="shared" si="76"/>
        <v/>
      </c>
      <c r="AB1257" t="str">
        <f t="shared" si="78"/>
        <v/>
      </c>
      <c r="AC1257" s="244" t="str">
        <f t="shared" si="77"/>
        <v/>
      </c>
      <c r="AD1257" t="str">
        <f t="shared" si="79"/>
        <v/>
      </c>
    </row>
    <row r="1258" spans="27:30" x14ac:dyDescent="0.3">
      <c r="AA1258" t="str">
        <f t="shared" si="76"/>
        <v/>
      </c>
      <c r="AB1258" t="str">
        <f t="shared" si="78"/>
        <v/>
      </c>
      <c r="AC1258" s="244" t="str">
        <f t="shared" si="77"/>
        <v/>
      </c>
      <c r="AD1258" t="str">
        <f t="shared" si="79"/>
        <v/>
      </c>
    </row>
    <row r="1259" spans="27:30" x14ac:dyDescent="0.3">
      <c r="AA1259" t="str">
        <f t="shared" si="76"/>
        <v/>
      </c>
      <c r="AB1259" t="str">
        <f t="shared" si="78"/>
        <v/>
      </c>
      <c r="AC1259" s="244" t="str">
        <f t="shared" si="77"/>
        <v/>
      </c>
      <c r="AD1259" t="str">
        <f t="shared" si="79"/>
        <v/>
      </c>
    </row>
    <row r="1260" spans="27:30" x14ac:dyDescent="0.3">
      <c r="AA1260" t="str">
        <f t="shared" si="76"/>
        <v/>
      </c>
      <c r="AB1260" t="str">
        <f t="shared" si="78"/>
        <v/>
      </c>
      <c r="AC1260" s="244" t="str">
        <f t="shared" si="77"/>
        <v/>
      </c>
      <c r="AD1260" t="str">
        <f t="shared" si="79"/>
        <v/>
      </c>
    </row>
    <row r="1261" spans="27:30" x14ac:dyDescent="0.3">
      <c r="AA1261" t="str">
        <f t="shared" si="76"/>
        <v/>
      </c>
      <c r="AB1261" t="str">
        <f t="shared" si="78"/>
        <v/>
      </c>
      <c r="AC1261" s="244" t="str">
        <f t="shared" si="77"/>
        <v/>
      </c>
      <c r="AD1261" t="str">
        <f t="shared" si="79"/>
        <v/>
      </c>
    </row>
    <row r="1262" spans="27:30" x14ac:dyDescent="0.3">
      <c r="AA1262" t="str">
        <f t="shared" si="76"/>
        <v/>
      </c>
      <c r="AB1262" t="str">
        <f t="shared" si="78"/>
        <v/>
      </c>
      <c r="AC1262" s="244" t="str">
        <f t="shared" si="77"/>
        <v/>
      </c>
      <c r="AD1262" t="str">
        <f t="shared" si="79"/>
        <v/>
      </c>
    </row>
    <row r="1263" spans="27:30" x14ac:dyDescent="0.3">
      <c r="AA1263" t="str">
        <f t="shared" si="76"/>
        <v/>
      </c>
      <c r="AB1263" t="str">
        <f t="shared" si="78"/>
        <v/>
      </c>
      <c r="AC1263" s="244" t="str">
        <f t="shared" si="77"/>
        <v/>
      </c>
      <c r="AD1263" t="str">
        <f t="shared" si="79"/>
        <v/>
      </c>
    </row>
    <row r="1264" spans="27:30" x14ac:dyDescent="0.3">
      <c r="AA1264" t="str">
        <f t="shared" si="76"/>
        <v/>
      </c>
      <c r="AB1264" t="str">
        <f t="shared" si="78"/>
        <v/>
      </c>
      <c r="AC1264" s="244" t="str">
        <f t="shared" si="77"/>
        <v/>
      </c>
      <c r="AD1264" t="str">
        <f t="shared" si="79"/>
        <v/>
      </c>
    </row>
    <row r="1265" spans="27:30" x14ac:dyDescent="0.3">
      <c r="AA1265" t="str">
        <f t="shared" si="76"/>
        <v/>
      </c>
      <c r="AB1265" t="str">
        <f t="shared" si="78"/>
        <v/>
      </c>
      <c r="AC1265" s="244" t="str">
        <f t="shared" si="77"/>
        <v/>
      </c>
      <c r="AD1265" t="str">
        <f t="shared" si="79"/>
        <v/>
      </c>
    </row>
    <row r="1266" spans="27:30" x14ac:dyDescent="0.3">
      <c r="AA1266" t="str">
        <f t="shared" si="76"/>
        <v/>
      </c>
      <c r="AB1266" t="str">
        <f t="shared" si="78"/>
        <v/>
      </c>
      <c r="AC1266" s="244" t="str">
        <f t="shared" si="77"/>
        <v/>
      </c>
      <c r="AD1266" t="str">
        <f t="shared" si="79"/>
        <v/>
      </c>
    </row>
    <row r="1267" spans="27:30" x14ac:dyDescent="0.3">
      <c r="AA1267" t="str">
        <f t="shared" si="76"/>
        <v/>
      </c>
      <c r="AB1267" t="str">
        <f t="shared" si="78"/>
        <v/>
      </c>
      <c r="AC1267" s="244" t="str">
        <f t="shared" si="77"/>
        <v/>
      </c>
      <c r="AD1267" t="str">
        <f t="shared" si="79"/>
        <v/>
      </c>
    </row>
    <row r="1268" spans="27:30" x14ac:dyDescent="0.3">
      <c r="AA1268" t="str">
        <f t="shared" si="76"/>
        <v/>
      </c>
      <c r="AB1268" t="str">
        <f t="shared" si="78"/>
        <v/>
      </c>
      <c r="AC1268" s="244" t="str">
        <f t="shared" si="77"/>
        <v/>
      </c>
      <c r="AD1268" t="str">
        <f t="shared" si="79"/>
        <v/>
      </c>
    </row>
    <row r="1269" spans="27:30" x14ac:dyDescent="0.3">
      <c r="AA1269" t="str">
        <f t="shared" si="76"/>
        <v/>
      </c>
      <c r="AB1269" t="str">
        <f t="shared" si="78"/>
        <v/>
      </c>
      <c r="AC1269" s="244" t="str">
        <f t="shared" si="77"/>
        <v/>
      </c>
      <c r="AD1269" t="str">
        <f t="shared" si="79"/>
        <v/>
      </c>
    </row>
    <row r="1270" spans="27:30" x14ac:dyDescent="0.3">
      <c r="AA1270" t="str">
        <f t="shared" si="76"/>
        <v/>
      </c>
      <c r="AB1270" t="str">
        <f t="shared" si="78"/>
        <v/>
      </c>
      <c r="AC1270" s="244" t="str">
        <f t="shared" si="77"/>
        <v/>
      </c>
      <c r="AD1270" t="str">
        <f t="shared" si="79"/>
        <v/>
      </c>
    </row>
    <row r="1271" spans="27:30" x14ac:dyDescent="0.3">
      <c r="AA1271" t="str">
        <f t="shared" si="76"/>
        <v/>
      </c>
      <c r="AB1271" t="str">
        <f t="shared" si="78"/>
        <v/>
      </c>
      <c r="AC1271" s="244" t="str">
        <f t="shared" si="77"/>
        <v/>
      </c>
      <c r="AD1271" t="str">
        <f t="shared" si="79"/>
        <v/>
      </c>
    </row>
    <row r="1272" spans="27:30" x14ac:dyDescent="0.3">
      <c r="AA1272" t="str">
        <f t="shared" si="76"/>
        <v/>
      </c>
      <c r="AB1272" t="str">
        <f t="shared" si="78"/>
        <v/>
      </c>
      <c r="AC1272" s="244" t="str">
        <f t="shared" si="77"/>
        <v/>
      </c>
      <c r="AD1272" t="str">
        <f t="shared" si="79"/>
        <v/>
      </c>
    </row>
    <row r="1273" spans="27:30" x14ac:dyDescent="0.3">
      <c r="AA1273" t="str">
        <f t="shared" si="76"/>
        <v/>
      </c>
      <c r="AB1273" t="str">
        <f t="shared" si="78"/>
        <v/>
      </c>
      <c r="AC1273" s="244" t="str">
        <f t="shared" si="77"/>
        <v/>
      </c>
      <c r="AD1273" t="str">
        <f t="shared" si="79"/>
        <v/>
      </c>
    </row>
    <row r="1274" spans="27:30" x14ac:dyDescent="0.3">
      <c r="AA1274" t="str">
        <f t="shared" si="76"/>
        <v/>
      </c>
      <c r="AB1274" t="str">
        <f t="shared" si="78"/>
        <v/>
      </c>
      <c r="AC1274" s="244" t="str">
        <f t="shared" si="77"/>
        <v/>
      </c>
      <c r="AD1274" t="str">
        <f t="shared" si="79"/>
        <v/>
      </c>
    </row>
    <row r="1275" spans="27:30" x14ac:dyDescent="0.3">
      <c r="AA1275" t="str">
        <f t="shared" si="76"/>
        <v/>
      </c>
      <c r="AB1275" t="str">
        <f t="shared" si="78"/>
        <v/>
      </c>
      <c r="AC1275" s="244" t="str">
        <f t="shared" si="77"/>
        <v/>
      </c>
      <c r="AD1275" t="str">
        <f t="shared" si="79"/>
        <v/>
      </c>
    </row>
    <row r="1276" spans="27:30" x14ac:dyDescent="0.3">
      <c r="AA1276" t="str">
        <f t="shared" si="76"/>
        <v/>
      </c>
      <c r="AB1276" t="str">
        <f t="shared" si="78"/>
        <v/>
      </c>
      <c r="AC1276" s="244" t="str">
        <f t="shared" si="77"/>
        <v/>
      </c>
      <c r="AD1276" t="str">
        <f t="shared" si="79"/>
        <v/>
      </c>
    </row>
    <row r="1277" spans="27:30" x14ac:dyDescent="0.3">
      <c r="AA1277" t="str">
        <f t="shared" si="76"/>
        <v/>
      </c>
      <c r="AB1277" t="str">
        <f t="shared" si="78"/>
        <v/>
      </c>
      <c r="AC1277" s="244" t="str">
        <f t="shared" si="77"/>
        <v/>
      </c>
      <c r="AD1277" t="str">
        <f t="shared" si="79"/>
        <v/>
      </c>
    </row>
    <row r="1278" spans="27:30" x14ac:dyDescent="0.3">
      <c r="AA1278" t="str">
        <f t="shared" si="76"/>
        <v/>
      </c>
      <c r="AB1278" t="str">
        <f t="shared" si="78"/>
        <v/>
      </c>
      <c r="AC1278" s="244" t="str">
        <f t="shared" si="77"/>
        <v/>
      </c>
      <c r="AD1278" t="str">
        <f t="shared" si="79"/>
        <v/>
      </c>
    </row>
    <row r="1279" spans="27:30" x14ac:dyDescent="0.3">
      <c r="AA1279" t="str">
        <f t="shared" si="76"/>
        <v/>
      </c>
      <c r="AB1279" t="str">
        <f t="shared" si="78"/>
        <v/>
      </c>
      <c r="AC1279" s="244" t="str">
        <f t="shared" si="77"/>
        <v/>
      </c>
      <c r="AD1279" t="str">
        <f t="shared" si="79"/>
        <v/>
      </c>
    </row>
    <row r="1280" spans="27:30" x14ac:dyDescent="0.3">
      <c r="AA1280" t="str">
        <f t="shared" si="76"/>
        <v/>
      </c>
      <c r="AB1280" t="str">
        <f t="shared" si="78"/>
        <v/>
      </c>
      <c r="AC1280" s="244" t="str">
        <f t="shared" si="77"/>
        <v/>
      </c>
      <c r="AD1280" t="str">
        <f t="shared" si="79"/>
        <v/>
      </c>
    </row>
    <row r="1281" spans="27:30" x14ac:dyDescent="0.3">
      <c r="AA1281" t="str">
        <f t="shared" si="76"/>
        <v/>
      </c>
      <c r="AB1281" t="str">
        <f t="shared" si="78"/>
        <v/>
      </c>
      <c r="AC1281" s="244" t="str">
        <f t="shared" si="77"/>
        <v/>
      </c>
      <c r="AD1281" t="str">
        <f t="shared" si="79"/>
        <v/>
      </c>
    </row>
    <row r="1282" spans="27:30" x14ac:dyDescent="0.3">
      <c r="AA1282" t="str">
        <f t="shared" si="76"/>
        <v/>
      </c>
      <c r="AB1282" t="str">
        <f t="shared" si="78"/>
        <v/>
      </c>
      <c r="AC1282" s="244" t="str">
        <f t="shared" si="77"/>
        <v/>
      </c>
      <c r="AD1282" t="str">
        <f t="shared" si="79"/>
        <v/>
      </c>
    </row>
    <row r="1283" spans="27:30" x14ac:dyDescent="0.3">
      <c r="AA1283" t="str">
        <f t="shared" si="76"/>
        <v/>
      </c>
      <c r="AB1283" t="str">
        <f t="shared" si="78"/>
        <v/>
      </c>
      <c r="AC1283" s="244" t="str">
        <f t="shared" si="77"/>
        <v/>
      </c>
      <c r="AD1283" t="str">
        <f t="shared" si="79"/>
        <v/>
      </c>
    </row>
    <row r="1284" spans="27:30" x14ac:dyDescent="0.3">
      <c r="AA1284" t="str">
        <f t="shared" ref="AA1284:AA1310" si="80">TRIM(D1284)</f>
        <v/>
      </c>
      <c r="AB1284" t="str">
        <f t="shared" si="78"/>
        <v/>
      </c>
      <c r="AC1284" s="244" t="str">
        <f t="shared" ref="AC1284:AC1310" si="81">IFERROR(G1284/E1284,"")</f>
        <v/>
      </c>
      <c r="AD1284" t="str">
        <f t="shared" si="79"/>
        <v/>
      </c>
    </row>
    <row r="1285" spans="27:30" x14ac:dyDescent="0.3">
      <c r="AA1285" t="str">
        <f t="shared" si="80"/>
        <v/>
      </c>
      <c r="AB1285" t="str">
        <f t="shared" ref="AB1285:AB1310" si="82">TRIM(C1285)</f>
        <v/>
      </c>
      <c r="AC1285" s="244" t="str">
        <f t="shared" si="81"/>
        <v/>
      </c>
      <c r="AD1285" t="str">
        <f t="shared" ref="AD1285:AD1310" si="83">AA1285</f>
        <v/>
      </c>
    </row>
    <row r="1286" spans="27:30" x14ac:dyDescent="0.3">
      <c r="AA1286" t="str">
        <f t="shared" si="80"/>
        <v/>
      </c>
      <c r="AB1286" t="str">
        <f t="shared" si="82"/>
        <v/>
      </c>
      <c r="AC1286" s="244" t="str">
        <f t="shared" si="81"/>
        <v/>
      </c>
      <c r="AD1286" t="str">
        <f t="shared" si="83"/>
        <v/>
      </c>
    </row>
    <row r="1287" spans="27:30" x14ac:dyDescent="0.3">
      <c r="AA1287" t="str">
        <f t="shared" si="80"/>
        <v/>
      </c>
      <c r="AB1287" t="str">
        <f t="shared" si="82"/>
        <v/>
      </c>
      <c r="AC1287" s="244" t="str">
        <f t="shared" si="81"/>
        <v/>
      </c>
      <c r="AD1287" t="str">
        <f t="shared" si="83"/>
        <v/>
      </c>
    </row>
    <row r="1288" spans="27:30" x14ac:dyDescent="0.3">
      <c r="AA1288" t="str">
        <f t="shared" si="80"/>
        <v/>
      </c>
      <c r="AB1288" t="str">
        <f t="shared" si="82"/>
        <v/>
      </c>
      <c r="AC1288" s="244" t="str">
        <f t="shared" si="81"/>
        <v/>
      </c>
      <c r="AD1288" t="str">
        <f t="shared" si="83"/>
        <v/>
      </c>
    </row>
    <row r="1289" spans="27:30" x14ac:dyDescent="0.3">
      <c r="AA1289" t="str">
        <f t="shared" si="80"/>
        <v/>
      </c>
      <c r="AB1289" t="str">
        <f t="shared" si="82"/>
        <v/>
      </c>
      <c r="AC1289" s="244" t="str">
        <f t="shared" si="81"/>
        <v/>
      </c>
      <c r="AD1289" t="str">
        <f t="shared" si="83"/>
        <v/>
      </c>
    </row>
    <row r="1290" spans="27:30" x14ac:dyDescent="0.3">
      <c r="AA1290" t="str">
        <f t="shared" si="80"/>
        <v/>
      </c>
      <c r="AB1290" t="str">
        <f t="shared" si="82"/>
        <v/>
      </c>
      <c r="AC1290" s="244" t="str">
        <f t="shared" si="81"/>
        <v/>
      </c>
      <c r="AD1290" t="str">
        <f t="shared" si="83"/>
        <v/>
      </c>
    </row>
    <row r="1291" spans="27:30" x14ac:dyDescent="0.3">
      <c r="AA1291" t="str">
        <f t="shared" si="80"/>
        <v/>
      </c>
      <c r="AB1291" t="str">
        <f t="shared" si="82"/>
        <v/>
      </c>
      <c r="AC1291" s="244" t="str">
        <f t="shared" si="81"/>
        <v/>
      </c>
      <c r="AD1291" t="str">
        <f t="shared" si="83"/>
        <v/>
      </c>
    </row>
    <row r="1292" spans="27:30" x14ac:dyDescent="0.3">
      <c r="AA1292" t="str">
        <f t="shared" si="80"/>
        <v/>
      </c>
      <c r="AB1292" t="str">
        <f t="shared" si="82"/>
        <v/>
      </c>
      <c r="AC1292" s="244" t="str">
        <f t="shared" si="81"/>
        <v/>
      </c>
      <c r="AD1292" t="str">
        <f t="shared" si="83"/>
        <v/>
      </c>
    </row>
    <row r="1293" spans="27:30" x14ac:dyDescent="0.3">
      <c r="AA1293" t="str">
        <f t="shared" si="80"/>
        <v/>
      </c>
      <c r="AB1293" t="str">
        <f t="shared" si="82"/>
        <v/>
      </c>
      <c r="AC1293" s="244" t="str">
        <f t="shared" si="81"/>
        <v/>
      </c>
      <c r="AD1293" t="str">
        <f t="shared" si="83"/>
        <v/>
      </c>
    </row>
    <row r="1294" spans="27:30" x14ac:dyDescent="0.3">
      <c r="AA1294" t="str">
        <f t="shared" si="80"/>
        <v/>
      </c>
      <c r="AB1294" t="str">
        <f t="shared" si="82"/>
        <v/>
      </c>
      <c r="AC1294" s="244" t="str">
        <f t="shared" si="81"/>
        <v/>
      </c>
      <c r="AD1294" t="str">
        <f t="shared" si="83"/>
        <v/>
      </c>
    </row>
    <row r="1295" spans="27:30" x14ac:dyDescent="0.3">
      <c r="AA1295" t="str">
        <f t="shared" si="80"/>
        <v/>
      </c>
      <c r="AB1295" t="str">
        <f t="shared" si="82"/>
        <v/>
      </c>
      <c r="AC1295" s="244" t="str">
        <f t="shared" si="81"/>
        <v/>
      </c>
      <c r="AD1295" t="str">
        <f t="shared" si="83"/>
        <v/>
      </c>
    </row>
    <row r="1296" spans="27:30" x14ac:dyDescent="0.3">
      <c r="AA1296" t="str">
        <f t="shared" si="80"/>
        <v/>
      </c>
      <c r="AB1296" t="str">
        <f t="shared" si="82"/>
        <v/>
      </c>
      <c r="AC1296" s="244" t="str">
        <f t="shared" si="81"/>
        <v/>
      </c>
      <c r="AD1296" t="str">
        <f t="shared" si="83"/>
        <v/>
      </c>
    </row>
    <row r="1297" spans="27:30" x14ac:dyDescent="0.3">
      <c r="AA1297" t="str">
        <f t="shared" si="80"/>
        <v/>
      </c>
      <c r="AB1297" t="str">
        <f t="shared" si="82"/>
        <v/>
      </c>
      <c r="AC1297" s="244" t="str">
        <f t="shared" si="81"/>
        <v/>
      </c>
      <c r="AD1297" t="str">
        <f t="shared" si="83"/>
        <v/>
      </c>
    </row>
    <row r="1298" spans="27:30" x14ac:dyDescent="0.3">
      <c r="AA1298" t="str">
        <f t="shared" si="80"/>
        <v/>
      </c>
      <c r="AB1298" t="str">
        <f t="shared" si="82"/>
        <v/>
      </c>
      <c r="AC1298" s="244" t="str">
        <f t="shared" si="81"/>
        <v/>
      </c>
      <c r="AD1298" t="str">
        <f t="shared" si="83"/>
        <v/>
      </c>
    </row>
    <row r="1299" spans="27:30" x14ac:dyDescent="0.3">
      <c r="AA1299" t="str">
        <f t="shared" si="80"/>
        <v/>
      </c>
      <c r="AB1299" t="str">
        <f t="shared" si="82"/>
        <v/>
      </c>
      <c r="AC1299" s="244" t="str">
        <f t="shared" si="81"/>
        <v/>
      </c>
      <c r="AD1299" t="str">
        <f t="shared" si="83"/>
        <v/>
      </c>
    </row>
    <row r="1300" spans="27:30" x14ac:dyDescent="0.3">
      <c r="AA1300" t="str">
        <f t="shared" si="80"/>
        <v/>
      </c>
      <c r="AB1300" t="str">
        <f t="shared" si="82"/>
        <v/>
      </c>
      <c r="AC1300" s="244" t="str">
        <f t="shared" si="81"/>
        <v/>
      </c>
      <c r="AD1300" t="str">
        <f t="shared" si="83"/>
        <v/>
      </c>
    </row>
    <row r="1301" spans="27:30" x14ac:dyDescent="0.3">
      <c r="AA1301" t="str">
        <f t="shared" si="80"/>
        <v/>
      </c>
      <c r="AB1301" t="str">
        <f t="shared" si="82"/>
        <v/>
      </c>
      <c r="AC1301" s="244" t="str">
        <f t="shared" si="81"/>
        <v/>
      </c>
      <c r="AD1301" t="str">
        <f t="shared" si="83"/>
        <v/>
      </c>
    </row>
    <row r="1302" spans="27:30" x14ac:dyDescent="0.3">
      <c r="AA1302" t="str">
        <f t="shared" si="80"/>
        <v/>
      </c>
      <c r="AB1302" t="str">
        <f t="shared" si="82"/>
        <v/>
      </c>
      <c r="AC1302" s="244" t="str">
        <f t="shared" si="81"/>
        <v/>
      </c>
      <c r="AD1302" t="str">
        <f t="shared" si="83"/>
        <v/>
      </c>
    </row>
    <row r="1303" spans="27:30" x14ac:dyDescent="0.3">
      <c r="AA1303" t="str">
        <f t="shared" si="80"/>
        <v/>
      </c>
      <c r="AB1303" t="str">
        <f t="shared" si="82"/>
        <v/>
      </c>
      <c r="AC1303" s="244" t="str">
        <f t="shared" si="81"/>
        <v/>
      </c>
      <c r="AD1303" t="str">
        <f t="shared" si="83"/>
        <v/>
      </c>
    </row>
    <row r="1304" spans="27:30" x14ac:dyDescent="0.3">
      <c r="AA1304" t="str">
        <f t="shared" si="80"/>
        <v/>
      </c>
      <c r="AB1304" t="str">
        <f t="shared" si="82"/>
        <v/>
      </c>
      <c r="AC1304" s="244" t="str">
        <f t="shared" si="81"/>
        <v/>
      </c>
      <c r="AD1304" t="str">
        <f t="shared" si="83"/>
        <v/>
      </c>
    </row>
    <row r="1305" spans="27:30" x14ac:dyDescent="0.3">
      <c r="AA1305" t="str">
        <f t="shared" si="80"/>
        <v/>
      </c>
      <c r="AB1305" t="str">
        <f t="shared" si="82"/>
        <v/>
      </c>
      <c r="AC1305" s="244" t="str">
        <f t="shared" si="81"/>
        <v/>
      </c>
      <c r="AD1305" t="str">
        <f t="shared" si="83"/>
        <v/>
      </c>
    </row>
    <row r="1306" spans="27:30" x14ac:dyDescent="0.3">
      <c r="AA1306" t="str">
        <f t="shared" si="80"/>
        <v/>
      </c>
      <c r="AB1306" t="str">
        <f t="shared" si="82"/>
        <v/>
      </c>
      <c r="AC1306" s="244" t="str">
        <f t="shared" si="81"/>
        <v/>
      </c>
      <c r="AD1306" t="str">
        <f t="shared" si="83"/>
        <v/>
      </c>
    </row>
    <row r="1307" spans="27:30" x14ac:dyDescent="0.3">
      <c r="AA1307" t="str">
        <f t="shared" si="80"/>
        <v/>
      </c>
      <c r="AB1307" t="str">
        <f t="shared" si="82"/>
        <v/>
      </c>
      <c r="AC1307" s="244" t="str">
        <f t="shared" si="81"/>
        <v/>
      </c>
      <c r="AD1307" t="str">
        <f t="shared" si="83"/>
        <v/>
      </c>
    </row>
    <row r="1308" spans="27:30" x14ac:dyDescent="0.3">
      <c r="AA1308" t="str">
        <f t="shared" si="80"/>
        <v/>
      </c>
      <c r="AB1308" t="str">
        <f t="shared" si="82"/>
        <v/>
      </c>
      <c r="AC1308" s="244" t="str">
        <f t="shared" si="81"/>
        <v/>
      </c>
      <c r="AD1308" t="str">
        <f t="shared" si="83"/>
        <v/>
      </c>
    </row>
    <row r="1309" spans="27:30" x14ac:dyDescent="0.3">
      <c r="AA1309" t="str">
        <f t="shared" si="80"/>
        <v/>
      </c>
      <c r="AB1309" t="str">
        <f t="shared" si="82"/>
        <v/>
      </c>
      <c r="AC1309" s="244" t="str">
        <f t="shared" si="81"/>
        <v/>
      </c>
      <c r="AD1309" t="str">
        <f t="shared" si="83"/>
        <v/>
      </c>
    </row>
    <row r="1310" spans="27:30" x14ac:dyDescent="0.3">
      <c r="AA1310" t="str">
        <f t="shared" si="80"/>
        <v/>
      </c>
      <c r="AB1310" t="str">
        <f t="shared" si="82"/>
        <v/>
      </c>
      <c r="AC1310" s="244" t="str">
        <f t="shared" si="81"/>
        <v/>
      </c>
      <c r="AD1310" t="str">
        <f t="shared" si="83"/>
        <v/>
      </c>
    </row>
  </sheetData>
  <hyperlinks>
    <hyperlink ref="A1" r:id="rId1" xr:uid="{DE2ABC91-B88C-4E26-A871-EA38A7B2C4FC}"/>
  </hyperlinks>
  <pageMargins left="0.7" right="0.7" top="0.75" bottom="0.75" header="0.3" footer="0.3"/>
  <pageSetup orientation="portrait" r:id="rId2"/>
  <drawing r:id="rId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908F3D-DED1-4F4E-9A92-B76C12EBA518}">
  <sheetPr codeName="Sheet27">
    <tabColor rgb="FFFF3300"/>
  </sheetPr>
  <dimension ref="A1:AD1310"/>
  <sheetViews>
    <sheetView topLeftCell="D1" workbookViewId="0">
      <selection activeCell="AD104" sqref="AD104:AD1310"/>
    </sheetView>
  </sheetViews>
  <sheetFormatPr defaultRowHeight="14.4" x14ac:dyDescent="0.3"/>
  <cols>
    <col min="2" max="2" width="6" style="152" bestFit="1" customWidth="1"/>
    <col min="3" max="3" width="25.5546875" style="152" bestFit="1" customWidth="1"/>
    <col min="4" max="4" width="7.109375" style="152" bestFit="1" customWidth="1"/>
    <col min="5" max="5" width="8.77734375" style="152" bestFit="1" customWidth="1"/>
    <col min="6" max="6" width="4.88671875" style="152" bestFit="1" customWidth="1"/>
    <col min="7" max="7" width="6.77734375" style="152" bestFit="1" customWidth="1"/>
    <col min="8" max="8" width="7.6640625" style="152" bestFit="1" customWidth="1"/>
    <col min="9" max="9" width="11.77734375" style="152" bestFit="1" customWidth="1"/>
    <col min="10" max="10" width="7.77734375" style="152" bestFit="1" customWidth="1"/>
    <col min="11" max="11" width="11.88671875" style="152" bestFit="1" customWidth="1"/>
    <col min="12" max="12" width="8" style="152" bestFit="1" customWidth="1"/>
    <col min="13" max="13" width="8.21875" style="152" bestFit="1" customWidth="1"/>
    <col min="14" max="14" width="11.88671875" style="152" bestFit="1" customWidth="1"/>
    <col min="15" max="15" width="7.77734375" style="152" bestFit="1" customWidth="1"/>
    <col min="16" max="16" width="14.5546875" style="152" bestFit="1" customWidth="1"/>
    <col min="17" max="20" width="8.21875" style="152" bestFit="1" customWidth="1"/>
    <col min="21" max="21" width="5.109375" style="152" bestFit="1" customWidth="1"/>
    <col min="22" max="22" width="10.109375" style="152" bestFit="1" customWidth="1"/>
    <col min="23" max="23" width="4.88671875" style="152" bestFit="1" customWidth="1"/>
    <col min="24" max="24" width="7.44140625" style="152" bestFit="1" customWidth="1"/>
    <col min="25" max="25" width="7.77734375" style="152" bestFit="1" customWidth="1"/>
    <col min="26" max="26" width="5" style="152" bestFit="1" customWidth="1"/>
    <col min="28" max="28" width="18" bestFit="1" customWidth="1"/>
  </cols>
  <sheetData>
    <row r="1" spans="1:30" ht="15" thickBot="1" x14ac:dyDescent="0.35">
      <c r="A1" s="260" t="s">
        <v>1032</v>
      </c>
      <c r="B1" s="240"/>
      <c r="C1" s="4"/>
      <c r="D1" s="287"/>
      <c r="E1" s="288" t="s">
        <v>736</v>
      </c>
      <c r="F1" s="293"/>
      <c r="G1" s="294"/>
      <c r="H1" s="294"/>
      <c r="I1" s="294"/>
      <c r="J1" s="294"/>
      <c r="K1" s="294"/>
      <c r="L1" s="295"/>
      <c r="M1" s="296"/>
      <c r="N1" s="297"/>
      <c r="O1" s="297"/>
      <c r="P1" s="297" t="s">
        <v>737</v>
      </c>
      <c r="Q1" s="298"/>
      <c r="R1" s="299"/>
      <c r="S1" s="300"/>
      <c r="T1" s="300"/>
      <c r="U1" s="300"/>
      <c r="V1" s="301" t="s">
        <v>738</v>
      </c>
      <c r="W1" s="302"/>
      <c r="X1" s="303"/>
      <c r="Y1" s="304"/>
      <c r="Z1" s="305"/>
    </row>
    <row r="2" spans="1:30" x14ac:dyDescent="0.3">
      <c r="B2" s="257" t="s">
        <v>166</v>
      </c>
      <c r="C2" s="257" t="s">
        <v>213</v>
      </c>
      <c r="D2" s="258"/>
      <c r="E2" s="258" t="s">
        <v>992</v>
      </c>
      <c r="F2" s="258" t="s">
        <v>739</v>
      </c>
      <c r="G2" s="258" t="s">
        <v>740</v>
      </c>
      <c r="H2" s="258" t="s">
        <v>741</v>
      </c>
      <c r="I2" s="258" t="s">
        <v>742</v>
      </c>
      <c r="J2" s="259" t="s">
        <v>743</v>
      </c>
      <c r="K2" s="258" t="s">
        <v>744</v>
      </c>
      <c r="L2" s="241" t="s">
        <v>745</v>
      </c>
      <c r="M2" s="257" t="s">
        <v>746</v>
      </c>
      <c r="N2" s="257" t="s">
        <v>747</v>
      </c>
      <c r="O2" s="258" t="s">
        <v>748</v>
      </c>
      <c r="P2" s="258" t="s">
        <v>749</v>
      </c>
      <c r="Q2" s="258" t="s">
        <v>750</v>
      </c>
      <c r="R2" s="258" t="s">
        <v>751</v>
      </c>
      <c r="S2" s="258" t="s">
        <v>752</v>
      </c>
      <c r="T2" s="259" t="s">
        <v>753</v>
      </c>
      <c r="U2" s="258" t="s">
        <v>754</v>
      </c>
      <c r="V2" s="241" t="s">
        <v>755</v>
      </c>
      <c r="W2" s="257" t="s">
        <v>756</v>
      </c>
      <c r="X2" s="257" t="s">
        <v>757</v>
      </c>
      <c r="Y2" s="258" t="s">
        <v>758</v>
      </c>
      <c r="Z2" s="258" t="s">
        <v>744</v>
      </c>
      <c r="AA2" s="270" t="s">
        <v>62</v>
      </c>
      <c r="AB2" s="270" t="s">
        <v>287</v>
      </c>
      <c r="AC2" s="270" t="s">
        <v>1038</v>
      </c>
    </row>
    <row r="3" spans="1:30" x14ac:dyDescent="0.3">
      <c r="B3" s="152">
        <v>1</v>
      </c>
      <c r="C3" s="152" t="s">
        <v>373</v>
      </c>
      <c r="D3" s="152" t="s">
        <v>773</v>
      </c>
      <c r="E3" s="152">
        <v>3</v>
      </c>
      <c r="F3" s="152">
        <v>78</v>
      </c>
      <c r="G3" s="152">
        <v>416</v>
      </c>
      <c r="H3" s="152">
        <v>5.3</v>
      </c>
      <c r="I3" s="152">
        <v>273</v>
      </c>
      <c r="J3" s="152">
        <v>3.5</v>
      </c>
      <c r="K3" s="152">
        <v>143</v>
      </c>
      <c r="L3" s="152">
        <v>1.8</v>
      </c>
      <c r="M3" s="152">
        <v>0</v>
      </c>
      <c r="N3" s="256">
        <v>5</v>
      </c>
      <c r="O3" s="256">
        <v>-7</v>
      </c>
      <c r="P3" s="256">
        <v>86</v>
      </c>
      <c r="Q3" s="256">
        <v>8</v>
      </c>
      <c r="R3" s="152">
        <v>3</v>
      </c>
      <c r="S3" s="256">
        <v>2</v>
      </c>
      <c r="T3" s="152">
        <v>1</v>
      </c>
      <c r="U3" s="152">
        <v>1</v>
      </c>
      <c r="V3" s="152">
        <v>86</v>
      </c>
      <c r="W3" s="152">
        <v>15</v>
      </c>
      <c r="X3" s="152">
        <v>19</v>
      </c>
      <c r="Y3" s="152">
        <v>3</v>
      </c>
      <c r="Z3" s="152">
        <v>6</v>
      </c>
      <c r="AA3" t="str">
        <f>TRIM(D3)</f>
        <v>LV</v>
      </c>
      <c r="AB3" t="str">
        <f>TRIM(C3)</f>
        <v>Josh Jacobs</v>
      </c>
      <c r="AC3" s="244">
        <f>IFERROR(G3/E3,"")</f>
        <v>138.66666666666666</v>
      </c>
      <c r="AD3" t="str">
        <f>AA3</f>
        <v>LV</v>
      </c>
    </row>
    <row r="4" spans="1:30" x14ac:dyDescent="0.3">
      <c r="B4" s="152">
        <v>2</v>
      </c>
      <c r="C4" s="152" t="s">
        <v>415</v>
      </c>
      <c r="D4" s="152" t="s">
        <v>790</v>
      </c>
      <c r="E4" s="152">
        <v>3</v>
      </c>
      <c r="F4" s="152">
        <v>55</v>
      </c>
      <c r="G4" s="152">
        <v>255</v>
      </c>
      <c r="H4" s="152">
        <v>4.5999999999999996</v>
      </c>
      <c r="I4" s="152">
        <v>138</v>
      </c>
      <c r="J4" s="152">
        <v>2.5</v>
      </c>
      <c r="K4" s="152">
        <v>117</v>
      </c>
      <c r="L4" s="152">
        <v>2.1</v>
      </c>
      <c r="M4" s="152">
        <v>0</v>
      </c>
      <c r="N4" s="256">
        <v>5</v>
      </c>
      <c r="O4" s="256">
        <v>-12</v>
      </c>
      <c r="P4" s="256">
        <v>13</v>
      </c>
      <c r="Q4" s="256">
        <v>10</v>
      </c>
      <c r="R4" s="152">
        <v>1</v>
      </c>
      <c r="S4" s="256">
        <v>0</v>
      </c>
      <c r="T4" s="152">
        <v>0</v>
      </c>
      <c r="U4" s="152">
        <v>0</v>
      </c>
      <c r="V4" s="152">
        <v>20</v>
      </c>
      <c r="W4" s="152">
        <v>11</v>
      </c>
      <c r="X4" s="152">
        <v>14</v>
      </c>
      <c r="Y4" s="152">
        <v>2</v>
      </c>
      <c r="Z4" s="152">
        <v>3</v>
      </c>
      <c r="AA4" t="str">
        <f t="shared" ref="AA4:AA67" si="0">TRIM(D4)</f>
        <v>DAL</v>
      </c>
      <c r="AB4" t="str">
        <f t="shared" ref="AB4:AB67" si="1">TRIM(C4)</f>
        <v>Tony Pollard</v>
      </c>
      <c r="AC4" s="244">
        <f t="shared" ref="AC4:AC67" si="2">IFERROR(G4/E4,"")</f>
        <v>85</v>
      </c>
      <c r="AD4" t="str">
        <f t="shared" ref="AD4:AD67" si="3">AA4</f>
        <v>DAL</v>
      </c>
    </row>
    <row r="5" spans="1:30" x14ac:dyDescent="0.3">
      <c r="B5" s="152">
        <v>3</v>
      </c>
      <c r="C5" s="152" t="s">
        <v>386</v>
      </c>
      <c r="D5" s="152" t="s">
        <v>789</v>
      </c>
      <c r="E5" s="152">
        <v>3</v>
      </c>
      <c r="F5" s="152">
        <v>64</v>
      </c>
      <c r="G5" s="152">
        <v>317</v>
      </c>
      <c r="H5" s="152">
        <v>5</v>
      </c>
      <c r="I5" s="152">
        <v>181</v>
      </c>
      <c r="J5" s="152">
        <v>2.8</v>
      </c>
      <c r="K5" s="152">
        <v>136</v>
      </c>
      <c r="L5" s="152">
        <v>2.1</v>
      </c>
      <c r="M5" s="152">
        <v>6</v>
      </c>
      <c r="N5" s="256">
        <v>3</v>
      </c>
      <c r="O5" s="256">
        <v>-6</v>
      </c>
      <c r="P5" s="256">
        <v>66</v>
      </c>
      <c r="Q5" s="256">
        <v>6</v>
      </c>
      <c r="R5" s="152">
        <v>2</v>
      </c>
      <c r="S5" s="256">
        <v>1</v>
      </c>
      <c r="T5" s="152">
        <v>1</v>
      </c>
      <c r="U5" s="152">
        <v>1</v>
      </c>
      <c r="V5" s="152">
        <v>66</v>
      </c>
      <c r="W5" s="152">
        <v>8</v>
      </c>
      <c r="X5" s="152">
        <v>10</v>
      </c>
      <c r="Y5" s="152">
        <v>1</v>
      </c>
      <c r="Z5" s="152">
        <v>20</v>
      </c>
      <c r="AA5" t="str">
        <f t="shared" si="0"/>
        <v>IND</v>
      </c>
      <c r="AB5" t="str">
        <f t="shared" si="1"/>
        <v>Jonathan Taylor</v>
      </c>
      <c r="AC5" s="244">
        <f t="shared" si="2"/>
        <v>105.66666666666667</v>
      </c>
      <c r="AD5" t="str">
        <f t="shared" si="3"/>
        <v>IND</v>
      </c>
    </row>
    <row r="6" spans="1:30" x14ac:dyDescent="0.3">
      <c r="B6" s="152">
        <v>4</v>
      </c>
      <c r="C6" s="152" t="s">
        <v>366</v>
      </c>
      <c r="D6" s="152" t="s">
        <v>766</v>
      </c>
      <c r="E6" s="152">
        <v>3</v>
      </c>
      <c r="F6" s="152">
        <v>60</v>
      </c>
      <c r="G6" s="152">
        <v>231</v>
      </c>
      <c r="H6" s="152">
        <v>3.9</v>
      </c>
      <c r="I6" s="152">
        <v>127</v>
      </c>
      <c r="J6" s="152">
        <v>2.1</v>
      </c>
      <c r="K6" s="152">
        <v>104</v>
      </c>
      <c r="L6" s="152">
        <v>1.7</v>
      </c>
      <c r="M6" s="152">
        <v>1</v>
      </c>
      <c r="N6" s="256">
        <v>6</v>
      </c>
      <c r="O6" s="256">
        <v>-6</v>
      </c>
      <c r="P6" s="256">
        <v>9</v>
      </c>
      <c r="Q6" s="256">
        <v>3</v>
      </c>
      <c r="R6" s="152">
        <v>1</v>
      </c>
      <c r="S6" s="152">
        <v>0</v>
      </c>
      <c r="T6" s="152">
        <v>0</v>
      </c>
      <c r="U6" s="152">
        <v>0</v>
      </c>
      <c r="V6" s="152">
        <v>20</v>
      </c>
      <c r="W6" s="152">
        <v>8</v>
      </c>
      <c r="X6" s="152">
        <v>11</v>
      </c>
      <c r="Y6" s="152">
        <v>2</v>
      </c>
      <c r="Z6" s="152">
        <v>19</v>
      </c>
      <c r="AA6" t="str">
        <f t="shared" si="0"/>
        <v>ARI</v>
      </c>
      <c r="AB6" t="str">
        <f t="shared" si="1"/>
        <v>James Conner</v>
      </c>
      <c r="AC6" s="244">
        <f t="shared" si="2"/>
        <v>77</v>
      </c>
      <c r="AD6" t="str">
        <f t="shared" si="3"/>
        <v>ARI</v>
      </c>
    </row>
    <row r="7" spans="1:30" x14ac:dyDescent="0.3">
      <c r="B7" s="152">
        <v>5</v>
      </c>
      <c r="C7" s="152" t="s">
        <v>462</v>
      </c>
      <c r="D7" s="152" t="s">
        <v>763</v>
      </c>
      <c r="E7" s="152">
        <v>3</v>
      </c>
      <c r="F7" s="152">
        <v>51</v>
      </c>
      <c r="G7" s="152">
        <v>189</v>
      </c>
      <c r="H7" s="152">
        <v>3.7</v>
      </c>
      <c r="I7" s="152">
        <v>150</v>
      </c>
      <c r="J7" s="152">
        <v>2.9</v>
      </c>
      <c r="K7" s="152">
        <v>39</v>
      </c>
      <c r="L7" s="152">
        <v>0.8</v>
      </c>
      <c r="M7" s="152">
        <v>3</v>
      </c>
      <c r="N7" s="256">
        <v>6</v>
      </c>
      <c r="O7" s="256">
        <v>-16</v>
      </c>
      <c r="P7" s="256">
        <v>4</v>
      </c>
      <c r="Q7" s="256">
        <v>5</v>
      </c>
      <c r="R7" s="152">
        <v>1</v>
      </c>
      <c r="S7" s="256">
        <v>0</v>
      </c>
      <c r="T7" s="152">
        <v>0</v>
      </c>
      <c r="U7" s="152">
        <v>0</v>
      </c>
      <c r="V7" s="152">
        <v>27</v>
      </c>
      <c r="W7" s="152">
        <v>0</v>
      </c>
      <c r="X7" s="152">
        <v>0</v>
      </c>
      <c r="Y7" s="152">
        <v>0</v>
      </c>
      <c r="Z7" s="152">
        <v>0</v>
      </c>
      <c r="AA7" t="str">
        <f t="shared" si="0"/>
        <v>DET</v>
      </c>
      <c r="AB7" t="str">
        <f t="shared" si="1"/>
        <v>Jamaal Williams</v>
      </c>
      <c r="AC7" s="244">
        <f t="shared" si="2"/>
        <v>63</v>
      </c>
      <c r="AD7" t="str">
        <f t="shared" si="3"/>
        <v>DET</v>
      </c>
    </row>
    <row r="8" spans="1:30" x14ac:dyDescent="0.3">
      <c r="B8" s="152">
        <v>6</v>
      </c>
      <c r="C8" s="152" t="s">
        <v>365</v>
      </c>
      <c r="D8" s="152" t="s">
        <v>778</v>
      </c>
      <c r="E8" s="152">
        <v>3</v>
      </c>
      <c r="F8" s="152">
        <v>48</v>
      </c>
      <c r="G8" s="152">
        <v>221</v>
      </c>
      <c r="H8" s="152">
        <v>4.5999999999999996</v>
      </c>
      <c r="I8" s="152">
        <v>154</v>
      </c>
      <c r="J8" s="152">
        <v>3.2</v>
      </c>
      <c r="K8" s="152">
        <v>67</v>
      </c>
      <c r="L8" s="152">
        <v>1.4</v>
      </c>
      <c r="M8" s="152">
        <v>3</v>
      </c>
      <c r="N8" s="256">
        <v>6</v>
      </c>
      <c r="O8" s="256">
        <v>-12</v>
      </c>
      <c r="P8" s="256">
        <v>12</v>
      </c>
      <c r="Q8" s="256">
        <v>5</v>
      </c>
      <c r="R8" s="152">
        <v>1</v>
      </c>
      <c r="S8" s="256">
        <v>1</v>
      </c>
      <c r="T8" s="152">
        <v>0</v>
      </c>
      <c r="U8" s="152">
        <v>0</v>
      </c>
      <c r="V8" s="152">
        <v>30</v>
      </c>
      <c r="W8" s="152">
        <v>11</v>
      </c>
      <c r="X8" s="152">
        <v>13</v>
      </c>
      <c r="Y8" s="152">
        <v>0</v>
      </c>
      <c r="Z8" s="152">
        <v>24</v>
      </c>
      <c r="AA8" t="str">
        <f t="shared" si="0"/>
        <v>GB</v>
      </c>
      <c r="AB8" t="str">
        <f t="shared" si="1"/>
        <v>Aaron Jones</v>
      </c>
      <c r="AC8" s="244">
        <f t="shared" si="2"/>
        <v>73.666666666666671</v>
      </c>
      <c r="AD8" t="str">
        <f t="shared" si="3"/>
        <v>GB</v>
      </c>
    </row>
    <row r="9" spans="1:30" x14ac:dyDescent="0.3">
      <c r="B9" s="152">
        <v>7</v>
      </c>
      <c r="C9" s="152" t="s">
        <v>391</v>
      </c>
      <c r="D9" s="152" t="s">
        <v>774</v>
      </c>
      <c r="E9" s="152">
        <v>3</v>
      </c>
      <c r="F9" s="152">
        <v>50</v>
      </c>
      <c r="G9" s="152">
        <v>224</v>
      </c>
      <c r="H9" s="152">
        <v>4.5</v>
      </c>
      <c r="I9" s="152">
        <v>88</v>
      </c>
      <c r="J9" s="152">
        <v>1.8</v>
      </c>
      <c r="K9" s="152">
        <v>136</v>
      </c>
      <c r="L9" s="152">
        <v>2.7</v>
      </c>
      <c r="M9" s="152">
        <v>3</v>
      </c>
      <c r="N9" s="256">
        <v>3</v>
      </c>
      <c r="O9" s="256">
        <v>-5</v>
      </c>
      <c r="P9" s="256">
        <v>19</v>
      </c>
      <c r="Q9" s="256">
        <v>4</v>
      </c>
      <c r="R9" s="152">
        <v>1</v>
      </c>
      <c r="S9" s="256">
        <v>1</v>
      </c>
      <c r="T9" s="152">
        <v>0</v>
      </c>
      <c r="U9" s="152">
        <v>0</v>
      </c>
      <c r="V9" s="152">
        <v>36</v>
      </c>
      <c r="W9" s="152">
        <v>5</v>
      </c>
      <c r="X9" s="152">
        <v>8</v>
      </c>
      <c r="Y9" s="152">
        <v>1</v>
      </c>
      <c r="Z9" s="152">
        <v>9</v>
      </c>
      <c r="AA9" t="str">
        <f t="shared" si="0"/>
        <v>PIT</v>
      </c>
      <c r="AB9" t="str">
        <f t="shared" si="1"/>
        <v>Najee Harris</v>
      </c>
      <c r="AC9" s="244">
        <f t="shared" si="2"/>
        <v>74.666666666666671</v>
      </c>
      <c r="AD9" t="str">
        <f t="shared" si="3"/>
        <v>PIT</v>
      </c>
    </row>
    <row r="10" spans="1:30" x14ac:dyDescent="0.3">
      <c r="B10" s="152">
        <v>8</v>
      </c>
      <c r="C10" s="152" t="s">
        <v>405</v>
      </c>
      <c r="D10" s="152" t="s">
        <v>776</v>
      </c>
      <c r="E10" s="152">
        <v>3</v>
      </c>
      <c r="F10" s="152">
        <v>64</v>
      </c>
      <c r="G10" s="152">
        <v>178</v>
      </c>
      <c r="H10" s="152">
        <v>2.8</v>
      </c>
      <c r="I10" s="152">
        <v>109</v>
      </c>
      <c r="J10" s="152">
        <v>1.7</v>
      </c>
      <c r="K10" s="152">
        <v>69</v>
      </c>
      <c r="L10" s="152">
        <v>1.1000000000000001</v>
      </c>
      <c r="M10" s="152">
        <v>5</v>
      </c>
      <c r="N10" s="256">
        <v>5</v>
      </c>
      <c r="O10" s="256">
        <v>-9</v>
      </c>
      <c r="P10" s="256">
        <v>4</v>
      </c>
      <c r="Q10" s="256">
        <v>1</v>
      </c>
      <c r="R10" s="152">
        <v>0</v>
      </c>
      <c r="S10" s="152">
        <v>0</v>
      </c>
      <c r="T10" s="152">
        <v>0</v>
      </c>
      <c r="U10" s="152">
        <v>0</v>
      </c>
      <c r="V10" s="152">
        <v>10</v>
      </c>
      <c r="W10" s="152">
        <v>7</v>
      </c>
      <c r="X10" s="152">
        <v>8</v>
      </c>
      <c r="Y10" s="152">
        <v>0</v>
      </c>
      <c r="Z10" s="152">
        <v>9</v>
      </c>
      <c r="AA10" t="str">
        <f t="shared" si="0"/>
        <v>TEN</v>
      </c>
      <c r="AB10" t="str">
        <f t="shared" si="1"/>
        <v>Derrick Henry</v>
      </c>
      <c r="AC10" s="244">
        <f t="shared" si="2"/>
        <v>59.333333333333336</v>
      </c>
      <c r="AD10" t="str">
        <f t="shared" si="3"/>
        <v>TEN</v>
      </c>
    </row>
    <row r="11" spans="1:30" x14ac:dyDescent="0.3">
      <c r="B11" s="152">
        <v>9</v>
      </c>
      <c r="C11" s="152" t="s">
        <v>409</v>
      </c>
      <c r="D11" s="152" t="s">
        <v>781</v>
      </c>
      <c r="E11" s="152">
        <v>2</v>
      </c>
      <c r="F11" s="152">
        <v>28</v>
      </c>
      <c r="G11" s="152">
        <v>88</v>
      </c>
      <c r="H11" s="152">
        <v>3.1</v>
      </c>
      <c r="I11" s="152">
        <v>51</v>
      </c>
      <c r="J11" s="152">
        <v>1.8</v>
      </c>
      <c r="K11" s="152">
        <v>37</v>
      </c>
      <c r="L11" s="152">
        <v>1.3</v>
      </c>
      <c r="M11" s="152">
        <v>1</v>
      </c>
      <c r="N11" s="256">
        <v>3</v>
      </c>
      <c r="O11" s="256">
        <v>-8</v>
      </c>
      <c r="P11" s="256">
        <v>7</v>
      </c>
      <c r="Q11" s="256">
        <v>0</v>
      </c>
      <c r="R11" s="152">
        <v>0</v>
      </c>
      <c r="S11" s="152">
        <v>0</v>
      </c>
      <c r="T11" s="152">
        <v>0</v>
      </c>
      <c r="U11" s="152">
        <v>0</v>
      </c>
      <c r="V11" s="152">
        <v>9</v>
      </c>
      <c r="W11" s="152">
        <v>8</v>
      </c>
      <c r="X11" s="152">
        <v>11</v>
      </c>
      <c r="Y11" s="152">
        <v>2</v>
      </c>
      <c r="Z11" s="152">
        <v>31</v>
      </c>
      <c r="AA11" t="str">
        <f t="shared" si="0"/>
        <v>CIN</v>
      </c>
      <c r="AB11" t="str">
        <f t="shared" si="1"/>
        <v>Samaje Perine</v>
      </c>
      <c r="AC11" s="244">
        <f t="shared" si="2"/>
        <v>44</v>
      </c>
      <c r="AD11" t="str">
        <f t="shared" si="3"/>
        <v>CIN</v>
      </c>
    </row>
    <row r="12" spans="1:30" x14ac:dyDescent="0.3">
      <c r="B12" s="152">
        <v>10</v>
      </c>
      <c r="C12" s="152" t="s">
        <v>703</v>
      </c>
      <c r="D12" s="152" t="s">
        <v>775</v>
      </c>
      <c r="E12" s="152">
        <v>3</v>
      </c>
      <c r="F12" s="152">
        <v>59</v>
      </c>
      <c r="G12" s="152">
        <v>248</v>
      </c>
      <c r="H12" s="152">
        <v>4.2</v>
      </c>
      <c r="I12" s="152">
        <v>142</v>
      </c>
      <c r="J12" s="152">
        <v>2.4</v>
      </c>
      <c r="K12" s="152">
        <v>106</v>
      </c>
      <c r="L12" s="152">
        <v>1.8</v>
      </c>
      <c r="M12" s="152">
        <v>1</v>
      </c>
      <c r="N12" s="256">
        <v>2</v>
      </c>
      <c r="O12" s="256">
        <v>-3</v>
      </c>
      <c r="P12" s="256">
        <v>1</v>
      </c>
      <c r="Q12" s="256">
        <v>6</v>
      </c>
      <c r="R12" s="152">
        <v>1</v>
      </c>
      <c r="S12" s="256">
        <v>0</v>
      </c>
      <c r="T12" s="152">
        <v>0</v>
      </c>
      <c r="U12" s="152">
        <v>0</v>
      </c>
      <c r="V12" s="152">
        <v>21</v>
      </c>
      <c r="W12" s="152">
        <v>2</v>
      </c>
      <c r="X12" s="152">
        <v>3</v>
      </c>
      <c r="Y12" s="152">
        <v>1</v>
      </c>
      <c r="Z12" s="152">
        <v>3</v>
      </c>
      <c r="AA12" t="str">
        <f t="shared" si="0"/>
        <v>WAS</v>
      </c>
      <c r="AB12" t="str">
        <f t="shared" si="1"/>
        <v>Brian Robinson Jr.</v>
      </c>
      <c r="AC12" s="244">
        <f t="shared" si="2"/>
        <v>82.666666666666671</v>
      </c>
      <c r="AD12" t="str">
        <f t="shared" si="3"/>
        <v>WAS</v>
      </c>
    </row>
    <row r="13" spans="1:30" x14ac:dyDescent="0.3">
      <c r="B13" s="152">
        <v>11</v>
      </c>
      <c r="C13" s="152" t="s">
        <v>339</v>
      </c>
      <c r="D13" s="152" t="s">
        <v>770</v>
      </c>
      <c r="E13" s="152">
        <v>3</v>
      </c>
      <c r="F13" s="152">
        <v>45</v>
      </c>
      <c r="G13" s="152">
        <v>205</v>
      </c>
      <c r="H13" s="152">
        <v>4.5999999999999996</v>
      </c>
      <c r="I13" s="152">
        <v>139</v>
      </c>
      <c r="J13" s="152">
        <v>3.1</v>
      </c>
      <c r="K13" s="152">
        <v>66</v>
      </c>
      <c r="L13" s="152">
        <v>1.5</v>
      </c>
      <c r="M13" s="152">
        <v>5</v>
      </c>
      <c r="N13" s="256">
        <v>4</v>
      </c>
      <c r="O13" s="256">
        <v>-6</v>
      </c>
      <c r="P13" s="256">
        <v>5</v>
      </c>
      <c r="Q13" s="256">
        <v>6</v>
      </c>
      <c r="R13" s="152">
        <v>1</v>
      </c>
      <c r="S13" s="152">
        <v>0</v>
      </c>
      <c r="T13" s="152">
        <v>0</v>
      </c>
      <c r="U13" s="152">
        <v>0</v>
      </c>
      <c r="V13" s="152">
        <v>21</v>
      </c>
      <c r="W13" s="152">
        <v>4</v>
      </c>
      <c r="X13" s="152">
        <v>5</v>
      </c>
      <c r="Y13" s="152">
        <v>1</v>
      </c>
      <c r="Z13" s="152">
        <v>0</v>
      </c>
      <c r="AA13" t="str">
        <f t="shared" si="0"/>
        <v>BUF</v>
      </c>
      <c r="AB13" t="str">
        <f t="shared" si="1"/>
        <v>Devin Singletary</v>
      </c>
      <c r="AC13" s="244">
        <f t="shared" si="2"/>
        <v>68.333333333333329</v>
      </c>
      <c r="AD13" t="str">
        <f t="shared" si="3"/>
        <v>BUF</v>
      </c>
    </row>
    <row r="14" spans="1:30" x14ac:dyDescent="0.3">
      <c r="B14" s="152">
        <v>12</v>
      </c>
      <c r="C14" s="152" t="s">
        <v>428</v>
      </c>
      <c r="D14" s="152" t="s">
        <v>765</v>
      </c>
      <c r="E14" s="152">
        <v>3</v>
      </c>
      <c r="F14" s="152">
        <v>46</v>
      </c>
      <c r="G14" s="152">
        <v>244</v>
      </c>
      <c r="H14" s="152">
        <v>5.3</v>
      </c>
      <c r="I14" s="152">
        <v>151</v>
      </c>
      <c r="J14" s="152">
        <v>3.3</v>
      </c>
      <c r="K14" s="152">
        <v>93</v>
      </c>
      <c r="L14" s="152">
        <v>2</v>
      </c>
      <c r="M14" s="152">
        <v>0</v>
      </c>
      <c r="N14" s="256">
        <v>3</v>
      </c>
      <c r="O14" s="256">
        <v>-4</v>
      </c>
      <c r="P14" s="256">
        <v>15</v>
      </c>
      <c r="Q14" s="256">
        <v>5</v>
      </c>
      <c r="R14" s="152">
        <v>2</v>
      </c>
      <c r="S14" s="152">
        <v>0</v>
      </c>
      <c r="T14" s="152">
        <v>0</v>
      </c>
      <c r="U14" s="152">
        <v>0</v>
      </c>
      <c r="V14" s="152">
        <v>28</v>
      </c>
      <c r="W14" s="152">
        <v>4</v>
      </c>
      <c r="X14" s="152">
        <v>5</v>
      </c>
      <c r="Y14" s="152">
        <v>0</v>
      </c>
      <c r="Z14" s="152">
        <v>5</v>
      </c>
      <c r="AA14" t="str">
        <f t="shared" si="0"/>
        <v>PHI</v>
      </c>
      <c r="AB14" t="str">
        <f t="shared" si="1"/>
        <v>Miles Sanders</v>
      </c>
      <c r="AC14" s="244">
        <f t="shared" si="2"/>
        <v>81.333333333333329</v>
      </c>
      <c r="AD14" t="str">
        <f t="shared" si="3"/>
        <v>PHI</v>
      </c>
    </row>
    <row r="15" spans="1:30" x14ac:dyDescent="0.3">
      <c r="B15" s="152">
        <v>13</v>
      </c>
      <c r="C15" s="152" t="s">
        <v>455</v>
      </c>
      <c r="D15" s="152" t="s">
        <v>780</v>
      </c>
      <c r="E15" s="152">
        <v>3</v>
      </c>
      <c r="F15" s="152">
        <v>51</v>
      </c>
      <c r="G15" s="152">
        <v>198</v>
      </c>
      <c r="H15" s="152">
        <v>3.9</v>
      </c>
      <c r="I15" s="152">
        <v>89</v>
      </c>
      <c r="J15" s="152">
        <v>1.7</v>
      </c>
      <c r="K15" s="152">
        <v>109</v>
      </c>
      <c r="L15" s="152">
        <v>2.1</v>
      </c>
      <c r="M15" s="152">
        <v>6</v>
      </c>
      <c r="N15" s="256">
        <v>10</v>
      </c>
      <c r="O15" s="256">
        <v>-23</v>
      </c>
      <c r="P15" s="256">
        <v>33</v>
      </c>
      <c r="Q15" s="256">
        <v>6</v>
      </c>
      <c r="R15" s="152">
        <v>2</v>
      </c>
      <c r="S15" s="256">
        <v>1</v>
      </c>
      <c r="T15" s="152">
        <v>0</v>
      </c>
      <c r="U15" s="152">
        <v>0</v>
      </c>
      <c r="V15" s="152">
        <v>33</v>
      </c>
      <c r="W15" s="152">
        <v>7</v>
      </c>
      <c r="X15" s="152">
        <v>8</v>
      </c>
      <c r="Y15" s="152">
        <v>0</v>
      </c>
      <c r="Z15" s="152">
        <v>24</v>
      </c>
      <c r="AA15" t="str">
        <f t="shared" si="0"/>
        <v>CLE</v>
      </c>
      <c r="AB15" t="str">
        <f t="shared" si="1"/>
        <v>Nick Chubb</v>
      </c>
      <c r="AC15" s="244">
        <f t="shared" si="2"/>
        <v>66</v>
      </c>
      <c r="AD15" t="str">
        <f t="shared" si="3"/>
        <v>CLE</v>
      </c>
    </row>
    <row r="16" spans="1:30" x14ac:dyDescent="0.3">
      <c r="B16" s="152">
        <v>14</v>
      </c>
      <c r="C16" s="152" t="s">
        <v>341</v>
      </c>
      <c r="D16" s="152" t="s">
        <v>783</v>
      </c>
      <c r="E16" s="152">
        <v>3</v>
      </c>
      <c r="F16" s="152">
        <v>61</v>
      </c>
      <c r="G16" s="152">
        <v>213</v>
      </c>
      <c r="H16" s="152">
        <v>3.5</v>
      </c>
      <c r="I16" s="152">
        <v>151</v>
      </c>
      <c r="J16" s="152">
        <v>2.5</v>
      </c>
      <c r="K16" s="152">
        <v>62</v>
      </c>
      <c r="L16" s="152">
        <v>1</v>
      </c>
      <c r="M16" s="152">
        <v>0</v>
      </c>
      <c r="N16" s="256">
        <v>7</v>
      </c>
      <c r="O16" s="256">
        <v>-16</v>
      </c>
      <c r="P16" s="256">
        <v>2</v>
      </c>
      <c r="Q16" s="256">
        <v>5</v>
      </c>
      <c r="R16" s="152">
        <v>1</v>
      </c>
      <c r="S16" s="256">
        <v>0</v>
      </c>
      <c r="T16" s="152">
        <v>0</v>
      </c>
      <c r="U16" s="152">
        <v>0</v>
      </c>
      <c r="V16" s="152">
        <v>27</v>
      </c>
      <c r="W16" s="152">
        <v>7</v>
      </c>
      <c r="X16" s="152">
        <v>12</v>
      </c>
      <c r="Y16" s="152">
        <v>0</v>
      </c>
      <c r="Z16" s="152">
        <v>3</v>
      </c>
      <c r="AA16" t="str">
        <f t="shared" si="0"/>
        <v>NYG</v>
      </c>
      <c r="AB16" t="str">
        <f t="shared" si="1"/>
        <v>Saquon Barkley</v>
      </c>
      <c r="AC16" s="244">
        <f t="shared" si="2"/>
        <v>71</v>
      </c>
      <c r="AD16" t="str">
        <f t="shared" si="3"/>
        <v>NYG</v>
      </c>
    </row>
    <row r="17" spans="2:30" x14ac:dyDescent="0.3">
      <c r="B17" s="152">
        <v>15</v>
      </c>
      <c r="C17" s="152" t="s">
        <v>293</v>
      </c>
      <c r="D17" s="152" t="s">
        <v>777</v>
      </c>
      <c r="E17" s="152">
        <v>3</v>
      </c>
      <c r="F17" s="152">
        <v>30</v>
      </c>
      <c r="G17" s="152">
        <v>127</v>
      </c>
      <c r="H17" s="152">
        <v>4.2</v>
      </c>
      <c r="I17" s="152">
        <v>86</v>
      </c>
      <c r="J17" s="152">
        <v>2.9</v>
      </c>
      <c r="K17" s="152">
        <v>41</v>
      </c>
      <c r="L17" s="152">
        <v>1.4</v>
      </c>
      <c r="M17" s="152">
        <v>0</v>
      </c>
      <c r="N17" s="256">
        <v>2</v>
      </c>
      <c r="O17" s="256">
        <v>-3</v>
      </c>
      <c r="P17" s="256">
        <v>1</v>
      </c>
      <c r="Q17" s="256">
        <v>1</v>
      </c>
      <c r="R17" s="152">
        <v>0</v>
      </c>
      <c r="S17" s="256">
        <v>0</v>
      </c>
      <c r="T17" s="152">
        <v>0</v>
      </c>
      <c r="U17" s="152">
        <v>0</v>
      </c>
      <c r="V17" s="152">
        <v>12</v>
      </c>
      <c r="W17" s="152">
        <v>20</v>
      </c>
      <c r="X17" s="152">
        <v>29</v>
      </c>
      <c r="Y17" s="152">
        <v>5</v>
      </c>
      <c r="Z17" s="152">
        <v>13</v>
      </c>
      <c r="AA17" t="str">
        <f t="shared" si="0"/>
        <v>LAC</v>
      </c>
      <c r="AB17" t="str">
        <f t="shared" si="1"/>
        <v>Austin Ekeler</v>
      </c>
      <c r="AC17" s="244">
        <f t="shared" si="2"/>
        <v>42.333333333333336</v>
      </c>
      <c r="AD17" t="str">
        <f t="shared" si="3"/>
        <v>LAC</v>
      </c>
    </row>
    <row r="18" spans="2:30" x14ac:dyDescent="0.3">
      <c r="B18" s="152">
        <v>16</v>
      </c>
      <c r="C18" s="152" t="s">
        <v>443</v>
      </c>
      <c r="D18" s="152" t="s">
        <v>772</v>
      </c>
      <c r="E18" s="152">
        <v>3</v>
      </c>
      <c r="F18" s="152">
        <v>40</v>
      </c>
      <c r="G18" s="152">
        <v>183</v>
      </c>
      <c r="H18" s="152">
        <v>4.5999999999999996</v>
      </c>
      <c r="I18" s="152">
        <v>106</v>
      </c>
      <c r="J18" s="152">
        <v>2.7</v>
      </c>
      <c r="K18" s="152">
        <v>77</v>
      </c>
      <c r="L18" s="152">
        <v>1.9</v>
      </c>
      <c r="M18" s="152">
        <v>8</v>
      </c>
      <c r="N18" s="256">
        <v>1</v>
      </c>
      <c r="O18" s="256">
        <v>-1</v>
      </c>
      <c r="P18" s="256">
        <v>2</v>
      </c>
      <c r="Q18" s="256">
        <v>5</v>
      </c>
      <c r="R18" s="152">
        <v>0</v>
      </c>
      <c r="S18" s="256">
        <v>0</v>
      </c>
      <c r="T18" s="152">
        <v>0</v>
      </c>
      <c r="U18" s="152">
        <v>0</v>
      </c>
      <c r="V18" s="152">
        <v>15</v>
      </c>
      <c r="W18" s="152">
        <v>7</v>
      </c>
      <c r="X18" s="152">
        <v>9</v>
      </c>
      <c r="Y18" s="152">
        <v>0</v>
      </c>
      <c r="Z18" s="152">
        <v>35</v>
      </c>
      <c r="AA18" t="str">
        <f t="shared" si="0"/>
        <v>CHI</v>
      </c>
      <c r="AB18" t="str">
        <f t="shared" si="1"/>
        <v>David Montgomery</v>
      </c>
      <c r="AC18" s="244">
        <f t="shared" si="2"/>
        <v>61</v>
      </c>
      <c r="AD18" t="str">
        <f t="shared" si="3"/>
        <v>CHI</v>
      </c>
    </row>
    <row r="19" spans="2:30" x14ac:dyDescent="0.3">
      <c r="B19" s="152">
        <v>17</v>
      </c>
      <c r="C19" s="152" t="s">
        <v>397</v>
      </c>
      <c r="D19" s="152" t="s">
        <v>782</v>
      </c>
      <c r="E19" s="152">
        <v>3</v>
      </c>
      <c r="F19" s="152">
        <v>47</v>
      </c>
      <c r="G19" s="152">
        <v>233</v>
      </c>
      <c r="H19" s="152">
        <v>5</v>
      </c>
      <c r="I19" s="152">
        <v>109</v>
      </c>
      <c r="J19" s="152">
        <v>2.2999999999999998</v>
      </c>
      <c r="K19" s="152">
        <v>117</v>
      </c>
      <c r="L19" s="152">
        <v>2.4</v>
      </c>
      <c r="M19" s="152">
        <v>0</v>
      </c>
      <c r="N19" s="256">
        <v>8</v>
      </c>
      <c r="O19" s="256">
        <v>-24</v>
      </c>
      <c r="P19" s="256">
        <v>81</v>
      </c>
      <c r="Q19" s="256">
        <v>7</v>
      </c>
      <c r="R19" s="152">
        <v>1</v>
      </c>
      <c r="S19" s="152">
        <v>1</v>
      </c>
      <c r="T19" s="152">
        <v>1</v>
      </c>
      <c r="U19" s="152">
        <v>1</v>
      </c>
      <c r="V19" s="152">
        <v>81</v>
      </c>
      <c r="W19" s="152">
        <v>7</v>
      </c>
      <c r="X19" s="152">
        <v>11</v>
      </c>
      <c r="Y19" s="152">
        <v>1</v>
      </c>
      <c r="Z19" s="152">
        <v>13</v>
      </c>
      <c r="AA19" t="str">
        <f t="shared" si="0"/>
        <v>MIN</v>
      </c>
      <c r="AB19" t="str">
        <f t="shared" si="1"/>
        <v>Dalvin Cook</v>
      </c>
      <c r="AC19" s="244">
        <f t="shared" si="2"/>
        <v>77.666666666666671</v>
      </c>
      <c r="AD19" t="str">
        <f t="shared" si="3"/>
        <v>MIN</v>
      </c>
    </row>
    <row r="20" spans="2:30" x14ac:dyDescent="0.3">
      <c r="B20" s="152">
        <v>18</v>
      </c>
      <c r="C20" s="152" t="s">
        <v>655</v>
      </c>
      <c r="D20" s="152" t="s">
        <v>785</v>
      </c>
      <c r="E20" s="152">
        <v>3</v>
      </c>
      <c r="F20" s="152">
        <v>66</v>
      </c>
      <c r="G20" s="152">
        <v>267</v>
      </c>
      <c r="H20" s="152">
        <v>4</v>
      </c>
      <c r="I20" s="152">
        <v>129</v>
      </c>
      <c r="J20" s="152">
        <v>2</v>
      </c>
      <c r="K20" s="152">
        <v>138</v>
      </c>
      <c r="L20" s="152">
        <v>2.1</v>
      </c>
      <c r="M20" s="152">
        <v>6</v>
      </c>
      <c r="N20" s="256">
        <v>7</v>
      </c>
      <c r="O20" s="256">
        <v>-14</v>
      </c>
      <c r="P20" s="256">
        <v>12</v>
      </c>
      <c r="Q20" s="256">
        <v>8</v>
      </c>
      <c r="R20" s="152">
        <v>1</v>
      </c>
      <c r="S20" s="256">
        <v>0</v>
      </c>
      <c r="T20" s="152">
        <v>0</v>
      </c>
      <c r="U20" s="152">
        <v>0</v>
      </c>
      <c r="V20" s="152">
        <v>23</v>
      </c>
      <c r="W20" s="152">
        <v>0</v>
      </c>
      <c r="X20" s="152">
        <v>2</v>
      </c>
      <c r="Y20" s="152">
        <v>0</v>
      </c>
      <c r="Z20" s="152">
        <v>0</v>
      </c>
      <c r="AA20" t="str">
        <f t="shared" si="0"/>
        <v>CAR</v>
      </c>
      <c r="AB20" t="str">
        <f t="shared" si="1"/>
        <v>D'Onta Foreman</v>
      </c>
      <c r="AC20" s="244">
        <f t="shared" si="2"/>
        <v>89</v>
      </c>
      <c r="AD20" t="str">
        <f t="shared" si="3"/>
        <v>CAR</v>
      </c>
    </row>
    <row r="21" spans="2:30" x14ac:dyDescent="0.3">
      <c r="B21" s="152">
        <v>19</v>
      </c>
      <c r="C21" s="152" t="s">
        <v>482</v>
      </c>
      <c r="D21" s="152" t="s">
        <v>790</v>
      </c>
      <c r="E21" s="152">
        <v>2</v>
      </c>
      <c r="F21" s="152">
        <v>31</v>
      </c>
      <c r="G21" s="152">
        <v>134</v>
      </c>
      <c r="H21" s="152">
        <v>4.3</v>
      </c>
      <c r="I21" s="152">
        <v>89</v>
      </c>
      <c r="J21" s="152">
        <v>2.9</v>
      </c>
      <c r="K21" s="152">
        <v>45</v>
      </c>
      <c r="L21" s="152">
        <v>1.5</v>
      </c>
      <c r="M21" s="152">
        <v>2</v>
      </c>
      <c r="N21" s="256">
        <v>1</v>
      </c>
      <c r="O21" s="256">
        <v>-3</v>
      </c>
      <c r="P21" s="256">
        <v>6</v>
      </c>
      <c r="Q21" s="256">
        <v>4</v>
      </c>
      <c r="R21" s="152">
        <v>1</v>
      </c>
      <c r="S21" s="152">
        <v>0</v>
      </c>
      <c r="T21" s="152">
        <v>0</v>
      </c>
      <c r="U21" s="152">
        <v>0</v>
      </c>
      <c r="V21" s="152">
        <v>22</v>
      </c>
      <c r="W21" s="152">
        <v>2</v>
      </c>
      <c r="X21" s="152">
        <v>2</v>
      </c>
      <c r="Y21" s="152">
        <v>1</v>
      </c>
      <c r="Z21" s="152">
        <v>0</v>
      </c>
      <c r="AA21" t="str">
        <f t="shared" si="0"/>
        <v>DAL</v>
      </c>
      <c r="AB21" t="str">
        <f t="shared" si="1"/>
        <v>Ezekiel Elliott</v>
      </c>
      <c r="AC21" s="244">
        <f t="shared" si="2"/>
        <v>67</v>
      </c>
      <c r="AD21" t="str">
        <f t="shared" si="3"/>
        <v>DAL</v>
      </c>
    </row>
    <row r="22" spans="2:30" x14ac:dyDescent="0.3">
      <c r="B22" s="152">
        <v>20</v>
      </c>
      <c r="C22" s="152" t="s">
        <v>664</v>
      </c>
      <c r="D22" s="152" t="s">
        <v>792</v>
      </c>
      <c r="E22" s="152">
        <v>3</v>
      </c>
      <c r="F22" s="152">
        <v>53</v>
      </c>
      <c r="G22" s="152">
        <v>258</v>
      </c>
      <c r="H22" s="152">
        <v>4.9000000000000004</v>
      </c>
      <c r="I22" s="152">
        <v>159</v>
      </c>
      <c r="J22" s="152">
        <v>3</v>
      </c>
      <c r="K22" s="152">
        <v>99</v>
      </c>
      <c r="L22" s="152">
        <v>1.9</v>
      </c>
      <c r="M22" s="152">
        <v>1</v>
      </c>
      <c r="N22" s="256">
        <v>2</v>
      </c>
      <c r="O22" s="256">
        <v>-2</v>
      </c>
      <c r="P22" s="256">
        <v>3</v>
      </c>
      <c r="Q22" s="256">
        <v>4</v>
      </c>
      <c r="R22" s="152">
        <v>1</v>
      </c>
      <c r="S22" s="152">
        <v>0</v>
      </c>
      <c r="T22" s="152">
        <v>0</v>
      </c>
      <c r="U22" s="152">
        <v>0</v>
      </c>
      <c r="V22" s="152">
        <v>28</v>
      </c>
      <c r="W22" s="152">
        <v>1</v>
      </c>
      <c r="X22" s="152">
        <v>1</v>
      </c>
      <c r="Y22" s="152">
        <v>0</v>
      </c>
      <c r="Z22" s="152">
        <v>2</v>
      </c>
      <c r="AA22" t="str">
        <f t="shared" si="0"/>
        <v>KC</v>
      </c>
      <c r="AB22" t="str">
        <f t="shared" si="1"/>
        <v>Isiah Pacheco</v>
      </c>
      <c r="AC22" s="244">
        <f t="shared" si="2"/>
        <v>86</v>
      </c>
      <c r="AD22" t="str">
        <f t="shared" si="3"/>
        <v>KC</v>
      </c>
    </row>
    <row r="23" spans="2:30" x14ac:dyDescent="0.3">
      <c r="B23" s="152">
        <v>21</v>
      </c>
      <c r="C23" s="152" t="s">
        <v>453</v>
      </c>
      <c r="D23" s="152" t="s">
        <v>791</v>
      </c>
      <c r="E23" s="152">
        <v>2</v>
      </c>
      <c r="F23" s="152">
        <v>30</v>
      </c>
      <c r="G23" s="152">
        <v>158</v>
      </c>
      <c r="H23" s="152">
        <v>5.3</v>
      </c>
      <c r="I23" s="152">
        <v>105</v>
      </c>
      <c r="J23" s="152">
        <v>3.5</v>
      </c>
      <c r="K23" s="152">
        <v>53</v>
      </c>
      <c r="L23" s="152">
        <v>1.8</v>
      </c>
      <c r="M23" s="152">
        <v>4</v>
      </c>
      <c r="N23" s="256">
        <v>2</v>
      </c>
      <c r="O23" s="256">
        <v>-2</v>
      </c>
      <c r="P23" s="256">
        <v>20</v>
      </c>
      <c r="Q23" s="256">
        <v>4</v>
      </c>
      <c r="R23" s="152">
        <v>1</v>
      </c>
      <c r="S23" s="152">
        <v>0</v>
      </c>
      <c r="T23" s="152">
        <v>0</v>
      </c>
      <c r="U23" s="152">
        <v>0</v>
      </c>
      <c r="V23" s="152">
        <v>20</v>
      </c>
      <c r="W23" s="152">
        <v>3</v>
      </c>
      <c r="X23" s="152">
        <v>8</v>
      </c>
      <c r="Y23" s="152">
        <v>0</v>
      </c>
      <c r="Z23" s="152">
        <v>1</v>
      </c>
      <c r="AA23" t="str">
        <f t="shared" si="0"/>
        <v>MIA</v>
      </c>
      <c r="AB23" t="str">
        <f t="shared" si="1"/>
        <v>Jeff Wilson Jr.</v>
      </c>
      <c r="AC23" s="244">
        <f t="shared" si="2"/>
        <v>79</v>
      </c>
      <c r="AD23" t="str">
        <f t="shared" si="3"/>
        <v>MIA</v>
      </c>
    </row>
    <row r="24" spans="2:30" x14ac:dyDescent="0.3">
      <c r="B24" s="152">
        <v>22</v>
      </c>
      <c r="C24" s="152" t="s">
        <v>286</v>
      </c>
      <c r="D24" s="152" t="s">
        <v>768</v>
      </c>
      <c r="E24" s="152">
        <v>3</v>
      </c>
      <c r="F24" s="152">
        <v>32</v>
      </c>
      <c r="G24" s="152">
        <v>109</v>
      </c>
      <c r="H24" s="152">
        <v>3.4</v>
      </c>
      <c r="I24" s="152">
        <v>55</v>
      </c>
      <c r="J24" s="152">
        <v>1.7</v>
      </c>
      <c r="K24" s="152">
        <v>54</v>
      </c>
      <c r="L24" s="152">
        <v>1.7</v>
      </c>
      <c r="M24" s="152">
        <v>1</v>
      </c>
      <c r="N24" s="256">
        <v>4</v>
      </c>
      <c r="O24" s="256">
        <v>-6</v>
      </c>
      <c r="P24" s="256">
        <v>2</v>
      </c>
      <c r="Q24" s="256">
        <v>2</v>
      </c>
      <c r="R24" s="152">
        <v>1</v>
      </c>
      <c r="S24" s="152">
        <v>0</v>
      </c>
      <c r="T24" s="152">
        <v>0</v>
      </c>
      <c r="U24" s="152">
        <v>0</v>
      </c>
      <c r="V24" s="152">
        <v>20</v>
      </c>
      <c r="W24" s="152">
        <v>15</v>
      </c>
      <c r="X24" s="152">
        <v>19</v>
      </c>
      <c r="Y24" s="152">
        <v>1</v>
      </c>
      <c r="Z24" s="152">
        <v>34</v>
      </c>
      <c r="AA24" t="str">
        <f t="shared" si="0"/>
        <v>SF</v>
      </c>
      <c r="AB24" t="str">
        <f t="shared" si="1"/>
        <v>Christian McCaffrey</v>
      </c>
      <c r="AC24" s="244">
        <f t="shared" si="2"/>
        <v>36.333333333333336</v>
      </c>
      <c r="AD24" t="str">
        <f t="shared" si="3"/>
        <v>SF</v>
      </c>
    </row>
    <row r="25" spans="2:30" x14ac:dyDescent="0.3">
      <c r="B25" s="152">
        <v>23</v>
      </c>
      <c r="C25" s="152" t="s">
        <v>626</v>
      </c>
      <c r="D25" s="152" t="s">
        <v>771</v>
      </c>
      <c r="E25" s="152">
        <v>3</v>
      </c>
      <c r="F25" s="152">
        <v>39</v>
      </c>
      <c r="G25" s="152">
        <v>165</v>
      </c>
      <c r="H25" s="152">
        <v>4.2</v>
      </c>
      <c r="I25" s="152">
        <v>94</v>
      </c>
      <c r="J25" s="152">
        <v>2.4</v>
      </c>
      <c r="K25" s="152">
        <v>71</v>
      </c>
      <c r="L25" s="152">
        <v>1.8</v>
      </c>
      <c r="M25" s="152">
        <v>0</v>
      </c>
      <c r="N25" s="256">
        <v>4</v>
      </c>
      <c r="O25" s="256">
        <v>-9</v>
      </c>
      <c r="P25" s="256">
        <v>1</v>
      </c>
      <c r="Q25" s="256">
        <v>4</v>
      </c>
      <c r="R25" s="152">
        <v>1</v>
      </c>
      <c r="S25" s="256">
        <v>1</v>
      </c>
      <c r="T25" s="152">
        <v>1</v>
      </c>
      <c r="U25" s="152">
        <v>1</v>
      </c>
      <c r="V25" s="152">
        <v>52</v>
      </c>
      <c r="W25" s="152">
        <v>8</v>
      </c>
      <c r="X25" s="152">
        <v>8</v>
      </c>
      <c r="Y25" s="152">
        <v>0</v>
      </c>
      <c r="Z25" s="152">
        <v>3</v>
      </c>
      <c r="AA25" t="str">
        <f t="shared" si="0"/>
        <v>DEN</v>
      </c>
      <c r="AB25" t="str">
        <f t="shared" si="1"/>
        <v>Latavius Murray</v>
      </c>
      <c r="AC25" s="244">
        <f t="shared" si="2"/>
        <v>55</v>
      </c>
      <c r="AD25" t="str">
        <f t="shared" si="3"/>
        <v>DEN</v>
      </c>
    </row>
    <row r="26" spans="2:30" x14ac:dyDescent="0.3">
      <c r="B26" s="152">
        <v>24</v>
      </c>
      <c r="C26" s="152" t="s">
        <v>358</v>
      </c>
      <c r="D26" s="152" t="s">
        <v>775</v>
      </c>
      <c r="E26" s="152">
        <v>3</v>
      </c>
      <c r="F26" s="152">
        <v>41</v>
      </c>
      <c r="G26" s="152">
        <v>148</v>
      </c>
      <c r="H26" s="152">
        <v>3.6</v>
      </c>
      <c r="I26" s="152">
        <v>89</v>
      </c>
      <c r="J26" s="152">
        <v>2.2000000000000002</v>
      </c>
      <c r="K26" s="152">
        <v>59</v>
      </c>
      <c r="L26" s="152">
        <v>1.4</v>
      </c>
      <c r="M26" s="152">
        <v>1</v>
      </c>
      <c r="N26" s="256">
        <v>2</v>
      </c>
      <c r="O26" s="256">
        <v>-6</v>
      </c>
      <c r="P26" s="256">
        <v>1</v>
      </c>
      <c r="Q26" s="256">
        <v>3</v>
      </c>
      <c r="R26" s="152">
        <v>0</v>
      </c>
      <c r="S26" s="152">
        <v>0</v>
      </c>
      <c r="T26" s="152">
        <v>0</v>
      </c>
      <c r="U26" s="152">
        <v>0</v>
      </c>
      <c r="V26" s="152">
        <v>18</v>
      </c>
      <c r="W26" s="152">
        <v>9</v>
      </c>
      <c r="X26" s="152">
        <v>9</v>
      </c>
      <c r="Y26" s="152">
        <v>0</v>
      </c>
      <c r="Z26" s="152">
        <v>13</v>
      </c>
      <c r="AA26" t="str">
        <f t="shared" si="0"/>
        <v>WAS</v>
      </c>
      <c r="AB26" t="str">
        <f t="shared" si="1"/>
        <v>Antonio Gibson</v>
      </c>
      <c r="AC26" s="244">
        <f t="shared" si="2"/>
        <v>49.333333333333336</v>
      </c>
      <c r="AD26" t="str">
        <f t="shared" si="3"/>
        <v>WAS</v>
      </c>
    </row>
    <row r="27" spans="2:30" x14ac:dyDescent="0.3">
      <c r="B27" s="152">
        <v>25</v>
      </c>
      <c r="C27" s="152" t="s">
        <v>404</v>
      </c>
      <c r="D27" s="152" t="s">
        <v>778</v>
      </c>
      <c r="E27" s="152">
        <v>3</v>
      </c>
      <c r="F27" s="152">
        <v>27</v>
      </c>
      <c r="G27" s="152">
        <v>142</v>
      </c>
      <c r="H27" s="152">
        <v>5.3</v>
      </c>
      <c r="I27" s="152">
        <v>76</v>
      </c>
      <c r="J27" s="152">
        <v>2.8</v>
      </c>
      <c r="K27" s="152">
        <v>66</v>
      </c>
      <c r="L27" s="152">
        <v>2.4</v>
      </c>
      <c r="M27" s="152">
        <v>1</v>
      </c>
      <c r="N27" s="256">
        <v>1</v>
      </c>
      <c r="O27" s="256">
        <v>-2</v>
      </c>
      <c r="P27" s="256">
        <v>20</v>
      </c>
      <c r="Q27" s="256">
        <v>4</v>
      </c>
      <c r="R27" s="152">
        <v>1</v>
      </c>
      <c r="S27" s="152">
        <v>0</v>
      </c>
      <c r="T27" s="152">
        <v>0</v>
      </c>
      <c r="U27" s="152">
        <v>0</v>
      </c>
      <c r="V27" s="152">
        <v>20</v>
      </c>
      <c r="W27" s="152">
        <v>4</v>
      </c>
      <c r="X27" s="152">
        <v>5</v>
      </c>
      <c r="Y27" s="152">
        <v>1</v>
      </c>
      <c r="Z27" s="152">
        <v>2</v>
      </c>
      <c r="AA27" t="str">
        <f t="shared" si="0"/>
        <v>GB</v>
      </c>
      <c r="AB27" t="str">
        <f t="shared" si="1"/>
        <v>AJ Dillon</v>
      </c>
      <c r="AC27" s="244">
        <f t="shared" si="2"/>
        <v>47.333333333333336</v>
      </c>
      <c r="AD27" t="str">
        <f t="shared" si="3"/>
        <v>GB</v>
      </c>
    </row>
    <row r="28" spans="2:30" x14ac:dyDescent="0.3">
      <c r="B28" s="152">
        <v>26</v>
      </c>
      <c r="C28" s="152" t="s">
        <v>485</v>
      </c>
      <c r="D28" s="152" t="s">
        <v>767</v>
      </c>
      <c r="E28" s="152">
        <v>2</v>
      </c>
      <c r="F28" s="152">
        <v>24</v>
      </c>
      <c r="G28" s="152">
        <v>43</v>
      </c>
      <c r="H28" s="152">
        <v>1.8</v>
      </c>
      <c r="I28" s="152">
        <v>20</v>
      </c>
      <c r="J28" s="152">
        <v>0.8</v>
      </c>
      <c r="K28" s="152">
        <v>23</v>
      </c>
      <c r="L28" s="152">
        <v>1</v>
      </c>
      <c r="M28" s="152">
        <v>0</v>
      </c>
      <c r="N28" s="256">
        <v>5</v>
      </c>
      <c r="O28" s="256">
        <v>-24</v>
      </c>
      <c r="P28" s="256">
        <v>14</v>
      </c>
      <c r="Q28" s="256">
        <v>2</v>
      </c>
      <c r="R28" s="152">
        <v>0</v>
      </c>
      <c r="S28" s="152">
        <v>0</v>
      </c>
      <c r="T28" s="152">
        <v>0</v>
      </c>
      <c r="U28" s="152">
        <v>0</v>
      </c>
      <c r="V28" s="152">
        <v>14</v>
      </c>
      <c r="W28" s="152">
        <v>7</v>
      </c>
      <c r="X28" s="152">
        <v>9</v>
      </c>
      <c r="Y28" s="152">
        <v>1</v>
      </c>
      <c r="Z28" s="152">
        <v>0</v>
      </c>
      <c r="AA28" t="str">
        <f t="shared" si="0"/>
        <v>SEA</v>
      </c>
      <c r="AB28" t="str">
        <f t="shared" si="1"/>
        <v>Kenneth Walker III</v>
      </c>
      <c r="AC28" s="244">
        <f t="shared" si="2"/>
        <v>21.5</v>
      </c>
      <c r="AD28" t="str">
        <f t="shared" si="3"/>
        <v>SEA</v>
      </c>
    </row>
    <row r="29" spans="2:30" x14ac:dyDescent="0.3">
      <c r="B29" s="152">
        <v>27</v>
      </c>
      <c r="C29" s="152" t="s">
        <v>427</v>
      </c>
      <c r="D29" s="152" t="s">
        <v>763</v>
      </c>
      <c r="E29" s="152">
        <v>3</v>
      </c>
      <c r="F29" s="152">
        <v>16</v>
      </c>
      <c r="G29" s="152">
        <v>45</v>
      </c>
      <c r="H29" s="152">
        <v>2.8</v>
      </c>
      <c r="I29" s="152">
        <v>35</v>
      </c>
      <c r="J29" s="152">
        <v>2.2000000000000002</v>
      </c>
      <c r="K29" s="152">
        <v>10</v>
      </c>
      <c r="L29" s="152">
        <v>0.6</v>
      </c>
      <c r="M29" s="152">
        <v>2</v>
      </c>
      <c r="N29" s="256">
        <v>4</v>
      </c>
      <c r="O29" s="256">
        <v>-12</v>
      </c>
      <c r="P29" s="256">
        <v>9</v>
      </c>
      <c r="Q29" s="256">
        <v>1</v>
      </c>
      <c r="R29" s="152">
        <v>0</v>
      </c>
      <c r="S29" s="152">
        <v>0</v>
      </c>
      <c r="T29" s="152">
        <v>0</v>
      </c>
      <c r="U29" s="152">
        <v>0</v>
      </c>
      <c r="V29" s="152">
        <v>16</v>
      </c>
      <c r="W29" s="152">
        <v>8</v>
      </c>
      <c r="X29" s="152">
        <v>14</v>
      </c>
      <c r="Y29" s="152">
        <v>4</v>
      </c>
      <c r="Z29" s="152">
        <v>2</v>
      </c>
      <c r="AA29" t="str">
        <f t="shared" si="0"/>
        <v>DET</v>
      </c>
      <c r="AB29" t="str">
        <f t="shared" si="1"/>
        <v>D'Andre Swift</v>
      </c>
      <c r="AC29" s="244">
        <f t="shared" si="2"/>
        <v>15</v>
      </c>
      <c r="AD29" t="str">
        <f t="shared" si="3"/>
        <v>DET</v>
      </c>
    </row>
    <row r="30" spans="2:30" x14ac:dyDescent="0.3">
      <c r="B30" s="152">
        <v>28</v>
      </c>
      <c r="C30" s="152" t="s">
        <v>416</v>
      </c>
      <c r="D30" s="152" t="s">
        <v>794</v>
      </c>
      <c r="E30" s="152">
        <v>2</v>
      </c>
      <c r="F30" s="152">
        <v>36</v>
      </c>
      <c r="G30" s="152">
        <v>169</v>
      </c>
      <c r="H30" s="152">
        <v>4.7</v>
      </c>
      <c r="I30" s="152">
        <v>123</v>
      </c>
      <c r="J30" s="152">
        <v>3.4</v>
      </c>
      <c r="K30" s="152">
        <v>46</v>
      </c>
      <c r="L30" s="152">
        <v>1.3</v>
      </c>
      <c r="M30" s="152">
        <v>1</v>
      </c>
      <c r="N30" s="256">
        <v>4</v>
      </c>
      <c r="O30" s="256">
        <v>-10</v>
      </c>
      <c r="P30" s="256">
        <v>0</v>
      </c>
      <c r="Q30" s="256">
        <v>6</v>
      </c>
      <c r="R30" s="152">
        <v>2</v>
      </c>
      <c r="S30" s="152">
        <v>1</v>
      </c>
      <c r="T30" s="152">
        <v>0</v>
      </c>
      <c r="U30" s="152">
        <v>0</v>
      </c>
      <c r="V30" s="152">
        <v>35</v>
      </c>
      <c r="W30" s="152">
        <v>9</v>
      </c>
      <c r="X30" s="152">
        <v>9</v>
      </c>
      <c r="Y30" s="152">
        <v>1</v>
      </c>
      <c r="Z30" s="152">
        <v>0</v>
      </c>
      <c r="AA30" t="str">
        <f t="shared" si="0"/>
        <v>TB</v>
      </c>
      <c r="AB30" t="str">
        <f t="shared" si="1"/>
        <v>Rachaad White</v>
      </c>
      <c r="AC30" s="244">
        <f t="shared" si="2"/>
        <v>84.5</v>
      </c>
      <c r="AD30" t="str">
        <f t="shared" si="3"/>
        <v>TB</v>
      </c>
    </row>
    <row r="31" spans="2:30" x14ac:dyDescent="0.3">
      <c r="B31" s="152">
        <v>29</v>
      </c>
      <c r="C31" s="152" t="s">
        <v>382</v>
      </c>
      <c r="D31" s="152" t="s">
        <v>784</v>
      </c>
      <c r="E31" s="152">
        <v>2</v>
      </c>
      <c r="F31" s="152">
        <v>22</v>
      </c>
      <c r="G31" s="152">
        <v>62</v>
      </c>
      <c r="H31" s="152">
        <v>2.8</v>
      </c>
      <c r="I31" s="152">
        <v>41</v>
      </c>
      <c r="J31" s="152">
        <v>1.9</v>
      </c>
      <c r="K31" s="152">
        <v>21</v>
      </c>
      <c r="L31" s="152">
        <v>1</v>
      </c>
      <c r="M31" s="152">
        <v>0</v>
      </c>
      <c r="N31" s="256">
        <v>2</v>
      </c>
      <c r="O31" s="256">
        <v>-4</v>
      </c>
      <c r="P31" s="256">
        <v>0</v>
      </c>
      <c r="Q31" s="152">
        <v>1</v>
      </c>
      <c r="R31" s="152">
        <v>0</v>
      </c>
      <c r="S31" s="152">
        <v>0</v>
      </c>
      <c r="T31" s="152">
        <v>0</v>
      </c>
      <c r="U31" s="152">
        <v>0</v>
      </c>
      <c r="V31" s="152">
        <v>14</v>
      </c>
      <c r="W31" s="152">
        <v>15</v>
      </c>
      <c r="X31" s="152">
        <v>16</v>
      </c>
      <c r="Y31" s="152">
        <v>0</v>
      </c>
      <c r="Z31" s="152">
        <v>34</v>
      </c>
      <c r="AA31" t="str">
        <f t="shared" si="0"/>
        <v>NE</v>
      </c>
      <c r="AB31" t="str">
        <f t="shared" si="1"/>
        <v>Rhamondre Stevenson</v>
      </c>
      <c r="AC31" s="244">
        <f t="shared" si="2"/>
        <v>31</v>
      </c>
      <c r="AD31" t="str">
        <f t="shared" si="3"/>
        <v>NE</v>
      </c>
    </row>
    <row r="32" spans="2:30" x14ac:dyDescent="0.3">
      <c r="B32" s="152">
        <v>30</v>
      </c>
      <c r="C32" s="152" t="s">
        <v>652</v>
      </c>
      <c r="D32" s="152" t="s">
        <v>768</v>
      </c>
      <c r="E32" s="152">
        <v>3</v>
      </c>
      <c r="F32" s="152">
        <v>34</v>
      </c>
      <c r="G32" s="152">
        <v>183</v>
      </c>
      <c r="H32" s="152">
        <v>5.4</v>
      </c>
      <c r="I32" s="152">
        <v>98</v>
      </c>
      <c r="J32" s="152">
        <v>2.9</v>
      </c>
      <c r="K32" s="152">
        <v>85</v>
      </c>
      <c r="L32" s="152">
        <v>2.5</v>
      </c>
      <c r="M32" s="152">
        <v>1</v>
      </c>
      <c r="N32" s="256">
        <v>2</v>
      </c>
      <c r="O32" s="256">
        <v>-2</v>
      </c>
      <c r="P32" s="256">
        <v>0</v>
      </c>
      <c r="Q32" s="256">
        <v>5</v>
      </c>
      <c r="R32" s="152">
        <v>0</v>
      </c>
      <c r="S32" s="152">
        <v>0</v>
      </c>
      <c r="T32" s="152">
        <v>0</v>
      </c>
      <c r="U32" s="152">
        <v>0</v>
      </c>
      <c r="V32" s="152">
        <v>19</v>
      </c>
      <c r="W32" s="152">
        <v>3</v>
      </c>
      <c r="X32" s="152">
        <v>4</v>
      </c>
      <c r="Y32" s="152">
        <v>1</v>
      </c>
      <c r="Z32" s="152">
        <v>2</v>
      </c>
      <c r="AA32" t="str">
        <f t="shared" si="0"/>
        <v>SF</v>
      </c>
      <c r="AB32" t="str">
        <f t="shared" si="1"/>
        <v>Elijah Mitchell</v>
      </c>
      <c r="AC32" s="244">
        <f t="shared" si="2"/>
        <v>61</v>
      </c>
      <c r="AD32" t="str">
        <f t="shared" si="3"/>
        <v>SF</v>
      </c>
    </row>
    <row r="33" spans="2:30" x14ac:dyDescent="0.3">
      <c r="B33" s="152">
        <v>31</v>
      </c>
      <c r="C33" s="152" t="s">
        <v>475</v>
      </c>
      <c r="D33" s="152" t="s">
        <v>764</v>
      </c>
      <c r="E33" s="152">
        <v>3</v>
      </c>
      <c r="F33" s="152">
        <v>26</v>
      </c>
      <c r="G33" s="152">
        <v>122</v>
      </c>
      <c r="H33" s="152">
        <v>4.7</v>
      </c>
      <c r="I33" s="152">
        <v>61</v>
      </c>
      <c r="J33" s="152">
        <v>2.2999999999999998</v>
      </c>
      <c r="K33" s="152">
        <v>61</v>
      </c>
      <c r="L33" s="152">
        <v>2.2999999999999998</v>
      </c>
      <c r="M33" s="152">
        <v>1</v>
      </c>
      <c r="N33" s="256">
        <v>2</v>
      </c>
      <c r="O33" s="256">
        <v>-3</v>
      </c>
      <c r="P33" s="256">
        <v>0</v>
      </c>
      <c r="Q33" s="152">
        <v>3</v>
      </c>
      <c r="R33" s="152">
        <v>1</v>
      </c>
      <c r="S33" s="152">
        <v>0</v>
      </c>
      <c r="T33" s="152">
        <v>0</v>
      </c>
      <c r="U33" s="152">
        <v>0</v>
      </c>
      <c r="V33" s="152">
        <v>21</v>
      </c>
      <c r="W33" s="152">
        <v>6</v>
      </c>
      <c r="X33" s="152">
        <v>8</v>
      </c>
      <c r="Y33" s="152">
        <v>2</v>
      </c>
      <c r="Z33" s="152">
        <v>2</v>
      </c>
      <c r="AA33" t="str">
        <f t="shared" si="0"/>
        <v>ATL</v>
      </c>
      <c r="AB33" t="str">
        <f t="shared" si="1"/>
        <v>Cordarrelle Patterson</v>
      </c>
      <c r="AC33" s="244">
        <f t="shared" si="2"/>
        <v>40.666666666666664</v>
      </c>
      <c r="AD33" t="str">
        <f t="shared" si="3"/>
        <v>ATL</v>
      </c>
    </row>
    <row r="34" spans="2:30" x14ac:dyDescent="0.3">
      <c r="B34" s="152">
        <v>32</v>
      </c>
      <c r="C34" s="152" t="s">
        <v>573</v>
      </c>
      <c r="D34" s="152" t="s">
        <v>788</v>
      </c>
      <c r="E34" s="152">
        <v>2</v>
      </c>
      <c r="F34" s="152">
        <v>13</v>
      </c>
      <c r="G34" s="152">
        <v>32</v>
      </c>
      <c r="H34" s="152">
        <v>2.5</v>
      </c>
      <c r="I34" s="152">
        <v>8</v>
      </c>
      <c r="J34" s="152">
        <v>0.6</v>
      </c>
      <c r="K34" s="152">
        <v>24</v>
      </c>
      <c r="L34" s="152">
        <v>1.8</v>
      </c>
      <c r="M34" s="152">
        <v>4</v>
      </c>
      <c r="N34" s="256">
        <v>3</v>
      </c>
      <c r="O34" s="256">
        <v>-6</v>
      </c>
      <c r="P34" s="256">
        <v>0</v>
      </c>
      <c r="Q34" s="152">
        <v>1</v>
      </c>
      <c r="R34" s="152">
        <v>0</v>
      </c>
      <c r="S34" s="152">
        <v>0</v>
      </c>
      <c r="T34" s="152">
        <v>0</v>
      </c>
      <c r="U34" s="152">
        <v>0</v>
      </c>
      <c r="V34" s="152">
        <v>13</v>
      </c>
      <c r="W34" s="152">
        <v>6</v>
      </c>
      <c r="X34" s="152">
        <v>7</v>
      </c>
      <c r="Y34" s="152">
        <v>1</v>
      </c>
      <c r="Z34" s="152">
        <v>14</v>
      </c>
      <c r="AA34" t="str">
        <f t="shared" si="0"/>
        <v>JAC</v>
      </c>
      <c r="AB34" t="str">
        <f t="shared" si="1"/>
        <v>JaMycal Hasty</v>
      </c>
      <c r="AC34" s="244">
        <f t="shared" si="2"/>
        <v>16</v>
      </c>
      <c r="AD34" t="str">
        <f t="shared" si="3"/>
        <v>JAC</v>
      </c>
    </row>
    <row r="35" spans="2:30" x14ac:dyDescent="0.3">
      <c r="B35" s="152">
        <v>33</v>
      </c>
      <c r="C35" s="152" t="s">
        <v>590</v>
      </c>
      <c r="D35" s="152" t="s">
        <v>773</v>
      </c>
      <c r="E35" s="152">
        <v>3</v>
      </c>
      <c r="F35" s="152">
        <v>3</v>
      </c>
      <c r="G35" s="152">
        <v>16</v>
      </c>
      <c r="H35" s="152">
        <v>5.3</v>
      </c>
      <c r="I35" s="152">
        <v>11</v>
      </c>
      <c r="J35" s="152">
        <v>3.7</v>
      </c>
      <c r="K35" s="152">
        <v>5</v>
      </c>
      <c r="L35" s="152">
        <v>1.7</v>
      </c>
      <c r="M35" s="152">
        <v>0</v>
      </c>
      <c r="N35" s="256">
        <v>0</v>
      </c>
      <c r="O35" s="256">
        <v>0</v>
      </c>
      <c r="P35" s="256">
        <v>0</v>
      </c>
      <c r="Q35" s="152">
        <v>0</v>
      </c>
      <c r="R35" s="152">
        <v>0</v>
      </c>
      <c r="S35" s="152">
        <v>0</v>
      </c>
      <c r="T35" s="152">
        <v>0</v>
      </c>
      <c r="U35" s="152">
        <v>0</v>
      </c>
      <c r="V35" s="152">
        <v>7</v>
      </c>
      <c r="W35" s="152">
        <v>10</v>
      </c>
      <c r="X35" s="152">
        <v>11</v>
      </c>
      <c r="Y35" s="152">
        <v>3</v>
      </c>
      <c r="Z35" s="152">
        <v>8</v>
      </c>
      <c r="AA35" t="str">
        <f t="shared" si="0"/>
        <v>LV</v>
      </c>
      <c r="AB35" t="str">
        <f t="shared" si="1"/>
        <v>Ameer Abdullah</v>
      </c>
      <c r="AC35" s="244">
        <f t="shared" si="2"/>
        <v>5.333333333333333</v>
      </c>
      <c r="AD35" t="str">
        <f t="shared" si="3"/>
        <v>LV</v>
      </c>
    </row>
    <row r="36" spans="2:30" x14ac:dyDescent="0.3">
      <c r="B36" s="152">
        <v>34</v>
      </c>
      <c r="C36" s="152" t="s">
        <v>423</v>
      </c>
      <c r="D36" s="152" t="s">
        <v>791</v>
      </c>
      <c r="E36" s="152">
        <v>1</v>
      </c>
      <c r="F36" s="152">
        <v>8</v>
      </c>
      <c r="G36" s="152">
        <v>65</v>
      </c>
      <c r="H36" s="152">
        <v>8.1</v>
      </c>
      <c r="I36" s="152">
        <v>52</v>
      </c>
      <c r="J36" s="152">
        <v>6.5</v>
      </c>
      <c r="K36" s="152">
        <v>13</v>
      </c>
      <c r="L36" s="152">
        <v>1.6</v>
      </c>
      <c r="M36" s="152">
        <v>0</v>
      </c>
      <c r="N36" s="256">
        <v>0</v>
      </c>
      <c r="O36" s="256">
        <v>0</v>
      </c>
      <c r="P36" s="256">
        <v>24</v>
      </c>
      <c r="Q36" s="152">
        <v>3</v>
      </c>
      <c r="R36" s="152">
        <v>1</v>
      </c>
      <c r="S36" s="152">
        <v>0</v>
      </c>
      <c r="T36" s="152">
        <v>0</v>
      </c>
      <c r="U36" s="152">
        <v>0</v>
      </c>
      <c r="V36" s="152">
        <v>24</v>
      </c>
      <c r="W36" s="152">
        <v>4</v>
      </c>
      <c r="X36" s="152">
        <v>4</v>
      </c>
      <c r="Y36" s="152">
        <v>0</v>
      </c>
      <c r="Z36" s="152">
        <v>1</v>
      </c>
      <c r="AA36" t="str">
        <f t="shared" si="0"/>
        <v>MIA</v>
      </c>
      <c r="AB36" t="str">
        <f t="shared" si="1"/>
        <v>Raheem Mostert</v>
      </c>
      <c r="AC36" s="244">
        <f t="shared" si="2"/>
        <v>65</v>
      </c>
      <c r="AD36" t="str">
        <f t="shared" si="3"/>
        <v>MIA</v>
      </c>
    </row>
    <row r="37" spans="2:30" x14ac:dyDescent="0.3">
      <c r="B37" s="152">
        <v>35</v>
      </c>
      <c r="C37" s="152" t="s">
        <v>377</v>
      </c>
      <c r="D37" s="152" t="s">
        <v>786</v>
      </c>
      <c r="E37" s="152">
        <v>3</v>
      </c>
      <c r="F37" s="152">
        <v>27</v>
      </c>
      <c r="G37" s="152">
        <v>81</v>
      </c>
      <c r="H37" s="152">
        <v>3</v>
      </c>
      <c r="I37" s="152">
        <v>42</v>
      </c>
      <c r="J37" s="152">
        <v>1.6</v>
      </c>
      <c r="K37" s="152">
        <v>39</v>
      </c>
      <c r="L37" s="152">
        <v>1.4</v>
      </c>
      <c r="M37" s="152">
        <v>1</v>
      </c>
      <c r="N37" s="256">
        <v>2</v>
      </c>
      <c r="O37" s="256">
        <v>-4</v>
      </c>
      <c r="P37" s="256">
        <v>0</v>
      </c>
      <c r="Q37" s="152">
        <v>2</v>
      </c>
      <c r="R37" s="152">
        <v>0</v>
      </c>
      <c r="S37" s="152">
        <v>0</v>
      </c>
      <c r="T37" s="152">
        <v>0</v>
      </c>
      <c r="U37" s="152">
        <v>0</v>
      </c>
      <c r="V37" s="152">
        <v>14</v>
      </c>
      <c r="W37" s="152">
        <v>13</v>
      </c>
      <c r="X37" s="152">
        <v>16</v>
      </c>
      <c r="Y37" s="152">
        <v>1</v>
      </c>
      <c r="Z37" s="152">
        <v>14</v>
      </c>
      <c r="AA37" t="str">
        <f t="shared" si="0"/>
        <v>NO</v>
      </c>
      <c r="AB37" t="str">
        <f t="shared" si="1"/>
        <v>Alvin Kamara</v>
      </c>
      <c r="AC37" s="244">
        <f t="shared" si="2"/>
        <v>27</v>
      </c>
      <c r="AD37" t="str">
        <f t="shared" si="3"/>
        <v>NO</v>
      </c>
    </row>
    <row r="38" spans="2:30" x14ac:dyDescent="0.3">
      <c r="B38" s="152">
        <v>36</v>
      </c>
      <c r="C38" s="152" t="s">
        <v>1401</v>
      </c>
      <c r="D38" s="152" t="s">
        <v>787</v>
      </c>
      <c r="E38" s="152">
        <v>3</v>
      </c>
      <c r="F38" s="152">
        <v>19</v>
      </c>
      <c r="G38" s="152">
        <v>80</v>
      </c>
      <c r="H38" s="152">
        <v>4.2</v>
      </c>
      <c r="I38" s="152">
        <v>48</v>
      </c>
      <c r="J38" s="152">
        <v>2.5</v>
      </c>
      <c r="K38" s="152">
        <v>32</v>
      </c>
      <c r="L38" s="152">
        <v>1.7</v>
      </c>
      <c r="M38" s="152">
        <v>0</v>
      </c>
      <c r="N38" s="256">
        <v>4</v>
      </c>
      <c r="O38" s="256">
        <v>-6</v>
      </c>
      <c r="P38" s="256">
        <v>0</v>
      </c>
      <c r="Q38" s="152">
        <v>1</v>
      </c>
      <c r="R38" s="152">
        <v>0</v>
      </c>
      <c r="S38" s="152">
        <v>0</v>
      </c>
      <c r="T38" s="152">
        <v>0</v>
      </c>
      <c r="U38" s="152">
        <v>0</v>
      </c>
      <c r="V38" s="152">
        <v>17</v>
      </c>
      <c r="W38" s="152">
        <v>7</v>
      </c>
      <c r="X38" s="152">
        <v>8</v>
      </c>
      <c r="Y38" s="152">
        <v>1</v>
      </c>
      <c r="Z38" s="152">
        <v>23</v>
      </c>
      <c r="AA38" t="str">
        <f t="shared" si="0"/>
        <v>LAR</v>
      </c>
      <c r="AB38" t="str">
        <f t="shared" si="1"/>
        <v>Kyren Williams</v>
      </c>
      <c r="AC38" s="244">
        <f t="shared" si="2"/>
        <v>26.666666666666668</v>
      </c>
      <c r="AD38" t="str">
        <f t="shared" si="3"/>
        <v>LAR</v>
      </c>
    </row>
    <row r="39" spans="2:30" x14ac:dyDescent="0.3">
      <c r="B39" s="152">
        <v>37</v>
      </c>
      <c r="C39" s="152" t="s">
        <v>565</v>
      </c>
      <c r="D39" s="152" t="s">
        <v>779</v>
      </c>
      <c r="E39" s="152">
        <v>2</v>
      </c>
      <c r="F39" s="152">
        <v>9</v>
      </c>
      <c r="G39" s="152">
        <v>66</v>
      </c>
      <c r="H39" s="152">
        <v>7.3</v>
      </c>
      <c r="I39" s="152">
        <v>16</v>
      </c>
      <c r="J39" s="152">
        <v>1.8</v>
      </c>
      <c r="K39" s="152">
        <v>50</v>
      </c>
      <c r="L39" s="152">
        <v>5.6</v>
      </c>
      <c r="M39" s="152">
        <v>5</v>
      </c>
      <c r="N39" s="256">
        <v>2</v>
      </c>
      <c r="O39" s="256">
        <v>-7</v>
      </c>
      <c r="P39" s="256">
        <v>32</v>
      </c>
      <c r="Q39" s="152">
        <v>2</v>
      </c>
      <c r="R39" s="152">
        <v>1</v>
      </c>
      <c r="S39" s="152">
        <v>1</v>
      </c>
      <c r="T39" s="152">
        <v>0</v>
      </c>
      <c r="U39" s="152">
        <v>0</v>
      </c>
      <c r="V39" s="152">
        <v>32</v>
      </c>
      <c r="W39" s="152">
        <v>1</v>
      </c>
      <c r="X39" s="152">
        <v>3</v>
      </c>
      <c r="Y39" s="152">
        <v>0</v>
      </c>
      <c r="Z39" s="152">
        <v>0</v>
      </c>
      <c r="AA39" t="str">
        <f t="shared" si="0"/>
        <v>NYJ</v>
      </c>
      <c r="AB39" t="str">
        <f t="shared" si="1"/>
        <v>Ty Johnson</v>
      </c>
      <c r="AC39" s="244">
        <f t="shared" si="2"/>
        <v>33</v>
      </c>
      <c r="AD39" t="str">
        <f t="shared" si="3"/>
        <v>NYJ</v>
      </c>
    </row>
    <row r="40" spans="2:30" x14ac:dyDescent="0.3">
      <c r="B40" s="152">
        <v>38</v>
      </c>
      <c r="C40" s="152" t="s">
        <v>418</v>
      </c>
      <c r="D40" s="152" t="s">
        <v>792</v>
      </c>
      <c r="E40" s="152">
        <v>2</v>
      </c>
      <c r="F40" s="152">
        <v>15</v>
      </c>
      <c r="G40" s="152">
        <v>55</v>
      </c>
      <c r="H40" s="152">
        <v>3.7</v>
      </c>
      <c r="I40" s="152">
        <v>46</v>
      </c>
      <c r="J40" s="152">
        <v>3.1</v>
      </c>
      <c r="K40" s="152">
        <v>9</v>
      </c>
      <c r="L40" s="152">
        <v>0.6</v>
      </c>
      <c r="M40" s="152">
        <v>0</v>
      </c>
      <c r="N40" s="256">
        <v>2</v>
      </c>
      <c r="O40" s="256">
        <v>-2</v>
      </c>
      <c r="P40" s="256">
        <v>0</v>
      </c>
      <c r="Q40" s="152">
        <v>2</v>
      </c>
      <c r="R40" s="152">
        <v>0</v>
      </c>
      <c r="S40" s="152">
        <v>0</v>
      </c>
      <c r="T40" s="152">
        <v>0</v>
      </c>
      <c r="U40" s="152">
        <v>0</v>
      </c>
      <c r="V40" s="152">
        <v>11</v>
      </c>
      <c r="W40" s="152">
        <v>9</v>
      </c>
      <c r="X40" s="152">
        <v>11</v>
      </c>
      <c r="Y40" s="152">
        <v>0</v>
      </c>
      <c r="Z40" s="152">
        <v>5</v>
      </c>
      <c r="AA40" t="str">
        <f t="shared" si="0"/>
        <v>KC</v>
      </c>
      <c r="AB40" t="str">
        <f t="shared" si="1"/>
        <v>Melvin Gordon III</v>
      </c>
      <c r="AC40" s="244">
        <f t="shared" si="2"/>
        <v>27.5</v>
      </c>
      <c r="AD40" t="str">
        <f t="shared" si="3"/>
        <v>KC</v>
      </c>
    </row>
    <row r="41" spans="2:30" x14ac:dyDescent="0.3">
      <c r="B41" s="152">
        <v>39</v>
      </c>
      <c r="C41" s="152" t="s">
        <v>393</v>
      </c>
      <c r="D41" s="152" t="s">
        <v>793</v>
      </c>
      <c r="E41" s="152">
        <v>3</v>
      </c>
      <c r="F41" s="152">
        <v>32</v>
      </c>
      <c r="G41" s="152">
        <v>110</v>
      </c>
      <c r="H41" s="152">
        <v>3.4</v>
      </c>
      <c r="I41" s="152">
        <v>84</v>
      </c>
      <c r="J41" s="152">
        <v>2.6</v>
      </c>
      <c r="K41" s="152">
        <v>26</v>
      </c>
      <c r="L41" s="152">
        <v>0.8</v>
      </c>
      <c r="M41" s="152">
        <v>1</v>
      </c>
      <c r="N41" s="256">
        <v>7</v>
      </c>
      <c r="O41" s="256">
        <v>-10</v>
      </c>
      <c r="P41" s="256">
        <v>0</v>
      </c>
      <c r="Q41" s="152">
        <v>3</v>
      </c>
      <c r="R41" s="152">
        <v>1</v>
      </c>
      <c r="S41" s="152">
        <v>1</v>
      </c>
      <c r="T41" s="152">
        <v>1</v>
      </c>
      <c r="U41" s="152">
        <v>0</v>
      </c>
      <c r="V41" s="152">
        <v>44</v>
      </c>
      <c r="W41" s="152">
        <v>7</v>
      </c>
      <c r="X41" s="152">
        <v>12</v>
      </c>
      <c r="Y41" s="152">
        <v>0</v>
      </c>
      <c r="Z41" s="152">
        <v>6</v>
      </c>
      <c r="AA41" t="str">
        <f t="shared" si="0"/>
        <v>HOU</v>
      </c>
      <c r="AB41" t="str">
        <f t="shared" si="1"/>
        <v>Dameon Pierce</v>
      </c>
      <c r="AC41" s="244">
        <f t="shared" si="2"/>
        <v>36.666666666666664</v>
      </c>
      <c r="AD41" t="str">
        <f t="shared" si="3"/>
        <v>HOU</v>
      </c>
    </row>
    <row r="42" spans="2:30" x14ac:dyDescent="0.3">
      <c r="B42" s="152">
        <v>40</v>
      </c>
      <c r="C42" s="152" t="s">
        <v>650</v>
      </c>
      <c r="D42" s="152" t="s">
        <v>774</v>
      </c>
      <c r="E42" s="152">
        <v>2</v>
      </c>
      <c r="F42" s="152">
        <v>12</v>
      </c>
      <c r="G42" s="152">
        <v>62</v>
      </c>
      <c r="H42" s="152">
        <v>5.2</v>
      </c>
      <c r="I42" s="152">
        <v>38</v>
      </c>
      <c r="J42" s="152">
        <v>3.2</v>
      </c>
      <c r="K42" s="152">
        <v>24</v>
      </c>
      <c r="L42" s="152">
        <v>2</v>
      </c>
      <c r="M42" s="152">
        <v>0</v>
      </c>
      <c r="N42" s="256">
        <v>0</v>
      </c>
      <c r="O42" s="256">
        <v>0</v>
      </c>
      <c r="P42" s="256">
        <v>2</v>
      </c>
      <c r="Q42" s="152">
        <v>2</v>
      </c>
      <c r="R42" s="152">
        <v>0</v>
      </c>
      <c r="S42" s="152">
        <v>0</v>
      </c>
      <c r="T42" s="152">
        <v>0</v>
      </c>
      <c r="U42" s="152">
        <v>0</v>
      </c>
      <c r="V42" s="152">
        <v>16</v>
      </c>
      <c r="W42" s="152">
        <v>1</v>
      </c>
      <c r="X42" s="152">
        <v>1</v>
      </c>
      <c r="Y42" s="152">
        <v>0</v>
      </c>
      <c r="Z42" s="152">
        <v>6</v>
      </c>
      <c r="AA42" t="str">
        <f t="shared" si="0"/>
        <v>PIT</v>
      </c>
      <c r="AB42" t="str">
        <f t="shared" si="1"/>
        <v>Benny Snell Jr.</v>
      </c>
      <c r="AC42" s="244">
        <f t="shared" si="2"/>
        <v>31</v>
      </c>
      <c r="AD42" t="str">
        <f t="shared" si="3"/>
        <v>PIT</v>
      </c>
    </row>
    <row r="43" spans="2:30" x14ac:dyDescent="0.3">
      <c r="B43" s="152">
        <v>41</v>
      </c>
      <c r="C43" s="152" t="s">
        <v>474</v>
      </c>
      <c r="D43" s="152" t="s">
        <v>770</v>
      </c>
      <c r="E43" s="152">
        <v>3</v>
      </c>
      <c r="F43" s="152">
        <v>18</v>
      </c>
      <c r="G43" s="152">
        <v>112</v>
      </c>
      <c r="H43" s="152">
        <v>6.2</v>
      </c>
      <c r="I43" s="152">
        <v>76</v>
      </c>
      <c r="J43" s="152">
        <v>4.2</v>
      </c>
      <c r="K43" s="152">
        <v>36</v>
      </c>
      <c r="L43" s="152">
        <v>2</v>
      </c>
      <c r="M43" s="152">
        <v>0</v>
      </c>
      <c r="N43" s="256">
        <v>3</v>
      </c>
      <c r="O43" s="256">
        <v>-4</v>
      </c>
      <c r="P43" s="256">
        <v>0</v>
      </c>
      <c r="Q43" s="152">
        <v>3</v>
      </c>
      <c r="R43" s="152">
        <v>1</v>
      </c>
      <c r="S43" s="152">
        <v>0</v>
      </c>
      <c r="T43" s="152">
        <v>0</v>
      </c>
      <c r="U43" s="152">
        <v>0</v>
      </c>
      <c r="V43" s="152">
        <v>29</v>
      </c>
      <c r="W43" s="152">
        <v>2</v>
      </c>
      <c r="X43" s="152">
        <v>6</v>
      </c>
      <c r="Y43" s="152">
        <v>0</v>
      </c>
      <c r="Z43" s="152">
        <v>0</v>
      </c>
      <c r="AA43" t="str">
        <f t="shared" si="0"/>
        <v>BUF</v>
      </c>
      <c r="AB43" t="str">
        <f t="shared" si="1"/>
        <v>James Cook</v>
      </c>
      <c r="AC43" s="244">
        <f t="shared" si="2"/>
        <v>37.333333333333336</v>
      </c>
      <c r="AD43" t="str">
        <f t="shared" si="3"/>
        <v>BUF</v>
      </c>
    </row>
    <row r="44" spans="2:30" x14ac:dyDescent="0.3">
      <c r="B44" s="152">
        <v>42</v>
      </c>
      <c r="C44" s="152" t="s">
        <v>559</v>
      </c>
      <c r="D44" s="152" t="s">
        <v>783</v>
      </c>
      <c r="E44" s="152">
        <v>3</v>
      </c>
      <c r="F44" s="152">
        <v>11</v>
      </c>
      <c r="G44" s="152">
        <v>39</v>
      </c>
      <c r="H44" s="152">
        <v>3.5</v>
      </c>
      <c r="I44" s="152">
        <v>28</v>
      </c>
      <c r="J44" s="152">
        <v>2.5</v>
      </c>
      <c r="K44" s="152">
        <v>11</v>
      </c>
      <c r="L44" s="152">
        <v>1</v>
      </c>
      <c r="M44" s="152">
        <v>0</v>
      </c>
      <c r="N44" s="256">
        <v>1</v>
      </c>
      <c r="O44" s="256">
        <v>-1</v>
      </c>
      <c r="P44" s="256">
        <v>3</v>
      </c>
      <c r="Q44" s="152">
        <v>0</v>
      </c>
      <c r="R44" s="152">
        <v>0</v>
      </c>
      <c r="S44" s="152">
        <v>0</v>
      </c>
      <c r="T44" s="152">
        <v>0</v>
      </c>
      <c r="U44" s="152">
        <v>0</v>
      </c>
      <c r="V44" s="152">
        <v>9</v>
      </c>
      <c r="W44" s="152">
        <v>2</v>
      </c>
      <c r="X44" s="152">
        <v>2</v>
      </c>
      <c r="Y44" s="152">
        <v>0</v>
      </c>
      <c r="Z44" s="152">
        <v>0</v>
      </c>
      <c r="AA44" t="str">
        <f t="shared" si="0"/>
        <v>NYG</v>
      </c>
      <c r="AB44" t="str">
        <f t="shared" si="1"/>
        <v>Matt Breida</v>
      </c>
      <c r="AC44" s="244">
        <f t="shared" si="2"/>
        <v>13</v>
      </c>
      <c r="AD44" t="str">
        <f t="shared" si="3"/>
        <v>NYG</v>
      </c>
    </row>
    <row r="45" spans="2:30" x14ac:dyDescent="0.3">
      <c r="B45" s="152">
        <v>43</v>
      </c>
      <c r="C45" s="152" t="s">
        <v>566</v>
      </c>
      <c r="D45" s="152" t="s">
        <v>763</v>
      </c>
      <c r="E45" s="152">
        <v>3</v>
      </c>
      <c r="F45" s="152">
        <v>17</v>
      </c>
      <c r="G45" s="152">
        <v>84</v>
      </c>
      <c r="H45" s="152">
        <v>4.9000000000000004</v>
      </c>
      <c r="I45" s="152">
        <v>34</v>
      </c>
      <c r="J45" s="152">
        <v>2</v>
      </c>
      <c r="K45" s="152">
        <v>50</v>
      </c>
      <c r="L45" s="152">
        <v>2.9</v>
      </c>
      <c r="M45" s="152">
        <v>2</v>
      </c>
      <c r="N45" s="256">
        <v>2</v>
      </c>
      <c r="O45" s="256">
        <v>-9</v>
      </c>
      <c r="P45" s="256">
        <v>0</v>
      </c>
      <c r="Q45" s="152">
        <v>3</v>
      </c>
      <c r="R45" s="152">
        <v>1</v>
      </c>
      <c r="S45" s="152">
        <v>0</v>
      </c>
      <c r="T45" s="152">
        <v>0</v>
      </c>
      <c r="U45" s="152">
        <v>0</v>
      </c>
      <c r="V45" s="152">
        <v>27</v>
      </c>
      <c r="W45" s="152">
        <v>4</v>
      </c>
      <c r="X45" s="152">
        <v>6</v>
      </c>
      <c r="Y45" s="152">
        <v>2</v>
      </c>
      <c r="Z45" s="152">
        <v>2</v>
      </c>
      <c r="AA45" t="str">
        <f t="shared" si="0"/>
        <v>DET</v>
      </c>
      <c r="AB45" t="str">
        <f t="shared" si="1"/>
        <v>Justin Jackson</v>
      </c>
      <c r="AC45" s="244">
        <f t="shared" si="2"/>
        <v>28</v>
      </c>
      <c r="AD45" t="str">
        <f t="shared" si="3"/>
        <v>DET</v>
      </c>
    </row>
    <row r="46" spans="2:30" x14ac:dyDescent="0.3">
      <c r="B46" s="152">
        <v>44</v>
      </c>
      <c r="C46" s="152" t="s">
        <v>595</v>
      </c>
      <c r="D46" s="152" t="s">
        <v>764</v>
      </c>
      <c r="E46" s="152">
        <v>3</v>
      </c>
      <c r="F46" s="152">
        <v>27</v>
      </c>
      <c r="G46" s="152">
        <v>129</v>
      </c>
      <c r="H46" s="152">
        <v>4.8</v>
      </c>
      <c r="I46" s="152">
        <v>73</v>
      </c>
      <c r="J46" s="152">
        <v>2.7</v>
      </c>
      <c r="K46" s="152">
        <v>56</v>
      </c>
      <c r="L46" s="152">
        <v>2.1</v>
      </c>
      <c r="M46" s="152">
        <v>2</v>
      </c>
      <c r="N46" s="256">
        <v>2</v>
      </c>
      <c r="O46" s="256">
        <v>-3</v>
      </c>
      <c r="P46" s="256">
        <v>0</v>
      </c>
      <c r="Q46" s="152">
        <v>3</v>
      </c>
      <c r="R46" s="152">
        <v>1</v>
      </c>
      <c r="S46" s="152">
        <v>0</v>
      </c>
      <c r="T46" s="152">
        <v>0</v>
      </c>
      <c r="U46" s="152">
        <v>0</v>
      </c>
      <c r="V46" s="152">
        <v>26</v>
      </c>
      <c r="W46" s="152">
        <v>4</v>
      </c>
      <c r="X46" s="152">
        <v>4</v>
      </c>
      <c r="Y46" s="152">
        <v>0</v>
      </c>
      <c r="Z46" s="152">
        <v>2</v>
      </c>
      <c r="AA46" t="str">
        <f t="shared" si="0"/>
        <v>ATL</v>
      </c>
      <c r="AB46" t="str">
        <f t="shared" si="1"/>
        <v>Tyler Allgeier</v>
      </c>
      <c r="AC46" s="244">
        <f t="shared" si="2"/>
        <v>43</v>
      </c>
      <c r="AD46" t="str">
        <f t="shared" si="3"/>
        <v>ATL</v>
      </c>
    </row>
    <row r="47" spans="2:30" x14ac:dyDescent="0.3">
      <c r="B47" s="152">
        <v>45</v>
      </c>
      <c r="C47" s="152" t="s">
        <v>506</v>
      </c>
      <c r="D47" s="152" t="s">
        <v>787</v>
      </c>
      <c r="E47" s="152">
        <v>3</v>
      </c>
      <c r="F47" s="152">
        <v>28</v>
      </c>
      <c r="G47" s="152">
        <v>120</v>
      </c>
      <c r="H47" s="152">
        <v>4.3</v>
      </c>
      <c r="I47" s="152">
        <v>48</v>
      </c>
      <c r="J47" s="152">
        <v>1.7</v>
      </c>
      <c r="K47" s="152">
        <v>72</v>
      </c>
      <c r="L47" s="152">
        <v>2.6</v>
      </c>
      <c r="M47" s="152">
        <v>2</v>
      </c>
      <c r="N47" s="256">
        <v>1</v>
      </c>
      <c r="O47" s="256">
        <v>-3</v>
      </c>
      <c r="P47" s="256">
        <v>0</v>
      </c>
      <c r="Q47" s="152">
        <v>3</v>
      </c>
      <c r="R47" s="152">
        <v>0</v>
      </c>
      <c r="S47" s="152">
        <v>0</v>
      </c>
      <c r="T47" s="152">
        <v>0</v>
      </c>
      <c r="U47" s="152">
        <v>0</v>
      </c>
      <c r="V47" s="152">
        <v>15</v>
      </c>
      <c r="W47" s="152">
        <v>0</v>
      </c>
      <c r="X47" s="152">
        <v>1</v>
      </c>
      <c r="Y47" s="152">
        <v>0</v>
      </c>
      <c r="Z47" s="152">
        <v>0</v>
      </c>
      <c r="AA47" t="str">
        <f t="shared" si="0"/>
        <v>LAR</v>
      </c>
      <c r="AB47" t="str">
        <f t="shared" si="1"/>
        <v>Cam Akers</v>
      </c>
      <c r="AC47" s="244">
        <f t="shared" si="2"/>
        <v>40</v>
      </c>
      <c r="AD47" t="str">
        <f t="shared" si="3"/>
        <v>LAR</v>
      </c>
    </row>
    <row r="48" spans="2:30" x14ac:dyDescent="0.3">
      <c r="B48" s="152">
        <v>46</v>
      </c>
      <c r="C48" s="152" t="s">
        <v>463</v>
      </c>
      <c r="D48" s="152" t="s">
        <v>765</v>
      </c>
      <c r="E48" s="152">
        <v>3</v>
      </c>
      <c r="F48" s="152">
        <v>10</v>
      </c>
      <c r="G48" s="152">
        <v>46</v>
      </c>
      <c r="H48" s="152">
        <v>4.5999999999999996</v>
      </c>
      <c r="I48" s="152">
        <v>33</v>
      </c>
      <c r="J48" s="152">
        <v>3.3</v>
      </c>
      <c r="K48" s="152">
        <v>13</v>
      </c>
      <c r="L48" s="152">
        <v>1.3</v>
      </c>
      <c r="M48" s="152">
        <v>0</v>
      </c>
      <c r="N48" s="256">
        <v>0</v>
      </c>
      <c r="O48" s="256">
        <v>0</v>
      </c>
      <c r="P48" s="256">
        <v>4</v>
      </c>
      <c r="Q48" s="152">
        <v>1</v>
      </c>
      <c r="R48" s="152">
        <v>0</v>
      </c>
      <c r="S48" s="152">
        <v>0</v>
      </c>
      <c r="T48" s="152">
        <v>0</v>
      </c>
      <c r="U48" s="152">
        <v>0</v>
      </c>
      <c r="V48" s="152">
        <v>10</v>
      </c>
      <c r="W48" s="152">
        <v>2</v>
      </c>
      <c r="X48" s="152">
        <v>3</v>
      </c>
      <c r="Y48" s="152">
        <v>0</v>
      </c>
      <c r="Z48" s="152">
        <v>1</v>
      </c>
      <c r="AA48" t="str">
        <f t="shared" si="0"/>
        <v>PHI</v>
      </c>
      <c r="AB48" t="str">
        <f t="shared" si="1"/>
        <v>Kenneth Gainwell</v>
      </c>
      <c r="AC48" s="244">
        <f t="shared" si="2"/>
        <v>15.333333333333334</v>
      </c>
      <c r="AD48" t="str">
        <f t="shared" si="3"/>
        <v>PHI</v>
      </c>
    </row>
    <row r="49" spans="2:30" x14ac:dyDescent="0.3">
      <c r="B49" s="152">
        <v>47</v>
      </c>
      <c r="C49" s="152" t="s">
        <v>542</v>
      </c>
      <c r="D49" s="152" t="s">
        <v>767</v>
      </c>
      <c r="E49" s="152">
        <v>2</v>
      </c>
      <c r="F49" s="152">
        <v>2</v>
      </c>
      <c r="G49" s="152">
        <v>8</v>
      </c>
      <c r="H49" s="152">
        <v>4</v>
      </c>
      <c r="I49" s="152">
        <v>7</v>
      </c>
      <c r="J49" s="152">
        <v>3.5</v>
      </c>
      <c r="K49" s="152">
        <v>1</v>
      </c>
      <c r="L49" s="152">
        <v>0.5</v>
      </c>
      <c r="M49" s="152">
        <v>0</v>
      </c>
      <c r="N49" s="256">
        <v>0</v>
      </c>
      <c r="O49" s="256">
        <v>0</v>
      </c>
      <c r="P49" s="152">
        <v>0</v>
      </c>
      <c r="Q49" s="152">
        <v>0</v>
      </c>
      <c r="R49" s="152">
        <v>0</v>
      </c>
      <c r="S49" s="152">
        <v>0</v>
      </c>
      <c r="T49" s="152">
        <v>0</v>
      </c>
      <c r="U49" s="152">
        <v>0</v>
      </c>
      <c r="V49" s="152">
        <v>4</v>
      </c>
      <c r="W49" s="152">
        <v>2</v>
      </c>
      <c r="X49" s="152">
        <v>3</v>
      </c>
      <c r="Y49" s="152">
        <v>1</v>
      </c>
      <c r="Z49" s="152">
        <v>4</v>
      </c>
      <c r="AA49" t="str">
        <f t="shared" si="0"/>
        <v>SEA</v>
      </c>
      <c r="AB49" t="str">
        <f t="shared" si="1"/>
        <v>Travis Homer</v>
      </c>
      <c r="AC49" s="244">
        <f t="shared" si="2"/>
        <v>4</v>
      </c>
      <c r="AD49" t="str">
        <f t="shared" si="3"/>
        <v>SEA</v>
      </c>
    </row>
    <row r="50" spans="2:30" x14ac:dyDescent="0.3">
      <c r="B50" s="152">
        <v>48</v>
      </c>
      <c r="C50" s="152" t="s">
        <v>441</v>
      </c>
      <c r="D50" s="152" t="s">
        <v>784</v>
      </c>
      <c r="E50" s="152">
        <v>2</v>
      </c>
      <c r="F50" s="152">
        <v>13</v>
      </c>
      <c r="G50" s="152">
        <v>81</v>
      </c>
      <c r="H50" s="152">
        <v>6.2</v>
      </c>
      <c r="I50" s="152">
        <v>59</v>
      </c>
      <c r="J50" s="152">
        <v>4.5</v>
      </c>
      <c r="K50" s="152">
        <v>22</v>
      </c>
      <c r="L50" s="152">
        <v>1.7</v>
      </c>
      <c r="M50" s="152">
        <v>0</v>
      </c>
      <c r="N50" s="256">
        <v>2</v>
      </c>
      <c r="O50" s="256">
        <v>-4</v>
      </c>
      <c r="P50" s="152">
        <v>0</v>
      </c>
      <c r="Q50" s="152">
        <v>2</v>
      </c>
      <c r="R50" s="152">
        <v>2</v>
      </c>
      <c r="S50" s="152">
        <v>1</v>
      </c>
      <c r="T50" s="152">
        <v>0</v>
      </c>
      <c r="U50" s="152">
        <v>0</v>
      </c>
      <c r="V50" s="152">
        <v>30</v>
      </c>
      <c r="W50" s="152">
        <v>2</v>
      </c>
      <c r="X50" s="152">
        <v>2</v>
      </c>
      <c r="Y50" s="152">
        <v>0</v>
      </c>
      <c r="Z50" s="152">
        <v>6</v>
      </c>
      <c r="AA50" t="str">
        <f t="shared" si="0"/>
        <v>NE</v>
      </c>
      <c r="AB50" t="str">
        <f t="shared" si="1"/>
        <v>Damien Harris</v>
      </c>
      <c r="AC50" s="244">
        <f t="shared" si="2"/>
        <v>40.5</v>
      </c>
      <c r="AD50" t="str">
        <f t="shared" si="3"/>
        <v>NE</v>
      </c>
    </row>
    <row r="51" spans="2:30" x14ac:dyDescent="0.3">
      <c r="B51" s="152">
        <v>49</v>
      </c>
      <c r="C51" s="152" t="s">
        <v>303</v>
      </c>
      <c r="D51" s="152" t="s">
        <v>794</v>
      </c>
      <c r="E51" s="152">
        <v>1</v>
      </c>
      <c r="F51" s="152">
        <v>14</v>
      </c>
      <c r="G51" s="152">
        <v>57</v>
      </c>
      <c r="H51" s="152">
        <v>4.0999999999999996</v>
      </c>
      <c r="I51" s="152">
        <v>41</v>
      </c>
      <c r="J51" s="152">
        <v>2.9</v>
      </c>
      <c r="K51" s="152">
        <v>16</v>
      </c>
      <c r="L51" s="152">
        <v>1.1000000000000001</v>
      </c>
      <c r="M51" s="152">
        <v>0</v>
      </c>
      <c r="N51" s="256">
        <v>0</v>
      </c>
      <c r="O51" s="256">
        <v>0</v>
      </c>
      <c r="P51" s="152">
        <v>1</v>
      </c>
      <c r="Q51" s="152">
        <v>1</v>
      </c>
      <c r="R51" s="152">
        <v>0</v>
      </c>
      <c r="S51" s="152">
        <v>0</v>
      </c>
      <c r="T51" s="152">
        <v>0</v>
      </c>
      <c r="U51" s="152">
        <v>0</v>
      </c>
      <c r="V51" s="152">
        <v>10</v>
      </c>
      <c r="W51" s="152">
        <v>1</v>
      </c>
      <c r="X51" s="152">
        <v>1</v>
      </c>
      <c r="Y51" s="152">
        <v>0</v>
      </c>
      <c r="Z51" s="152">
        <v>0</v>
      </c>
      <c r="AA51" t="str">
        <f t="shared" si="0"/>
        <v>TB</v>
      </c>
      <c r="AB51" t="str">
        <f t="shared" si="1"/>
        <v>Leonard Fournette</v>
      </c>
      <c r="AC51" s="244">
        <f t="shared" si="2"/>
        <v>57</v>
      </c>
      <c r="AD51" t="str">
        <f t="shared" si="3"/>
        <v>TB</v>
      </c>
    </row>
    <row r="52" spans="2:30" x14ac:dyDescent="0.3">
      <c r="B52" s="152">
        <v>50</v>
      </c>
      <c r="C52" s="152" t="s">
        <v>406</v>
      </c>
      <c r="D52" s="152" t="s">
        <v>776</v>
      </c>
      <c r="E52" s="152">
        <v>3</v>
      </c>
      <c r="F52" s="152">
        <v>4</v>
      </c>
      <c r="G52" s="152">
        <v>22</v>
      </c>
      <c r="H52" s="152">
        <v>5.5</v>
      </c>
      <c r="I52" s="152">
        <v>19</v>
      </c>
      <c r="J52" s="152">
        <v>4.8</v>
      </c>
      <c r="K52" s="152">
        <v>3</v>
      </c>
      <c r="L52" s="152">
        <v>0.8</v>
      </c>
      <c r="M52" s="152">
        <v>0</v>
      </c>
      <c r="N52" s="256">
        <v>0</v>
      </c>
      <c r="O52" s="256">
        <v>0</v>
      </c>
      <c r="P52" s="152">
        <v>0</v>
      </c>
      <c r="Q52" s="152">
        <v>1</v>
      </c>
      <c r="R52" s="152">
        <v>0</v>
      </c>
      <c r="S52" s="152">
        <v>0</v>
      </c>
      <c r="T52" s="152">
        <v>0</v>
      </c>
      <c r="U52" s="152">
        <v>0</v>
      </c>
      <c r="V52" s="152">
        <v>11</v>
      </c>
      <c r="W52" s="152">
        <v>5</v>
      </c>
      <c r="X52" s="152">
        <v>6</v>
      </c>
      <c r="Y52" s="152">
        <v>2</v>
      </c>
      <c r="Z52" s="152">
        <v>4</v>
      </c>
      <c r="AA52" t="str">
        <f t="shared" si="0"/>
        <v>TEN</v>
      </c>
      <c r="AB52" t="str">
        <f t="shared" si="1"/>
        <v>Dontrell Hilliard</v>
      </c>
      <c r="AC52" s="244">
        <f t="shared" si="2"/>
        <v>7.333333333333333</v>
      </c>
      <c r="AD52" t="str">
        <f t="shared" si="3"/>
        <v>TEN</v>
      </c>
    </row>
    <row r="53" spans="2:30" x14ac:dyDescent="0.3">
      <c r="B53" s="152">
        <v>51</v>
      </c>
      <c r="C53" s="152" t="s">
        <v>654</v>
      </c>
      <c r="D53" s="152" t="s">
        <v>785</v>
      </c>
      <c r="E53" s="152">
        <v>3</v>
      </c>
      <c r="F53" s="152">
        <v>26</v>
      </c>
      <c r="G53" s="152">
        <v>79</v>
      </c>
      <c r="H53" s="152">
        <v>3</v>
      </c>
      <c r="I53" s="152">
        <v>63</v>
      </c>
      <c r="J53" s="152">
        <v>2.4</v>
      </c>
      <c r="K53" s="152">
        <v>16</v>
      </c>
      <c r="L53" s="152">
        <v>0.6</v>
      </c>
      <c r="M53" s="152">
        <v>1</v>
      </c>
      <c r="N53" s="256">
        <v>3</v>
      </c>
      <c r="O53" s="256">
        <v>-6</v>
      </c>
      <c r="P53" s="152">
        <v>0</v>
      </c>
      <c r="Q53" s="152">
        <v>1</v>
      </c>
      <c r="R53" s="152">
        <v>0</v>
      </c>
      <c r="S53" s="152">
        <v>0</v>
      </c>
      <c r="T53" s="152">
        <v>0</v>
      </c>
      <c r="U53" s="152">
        <v>0</v>
      </c>
      <c r="V53" s="152">
        <v>12</v>
      </c>
      <c r="W53" s="152">
        <v>2</v>
      </c>
      <c r="X53" s="152">
        <v>3</v>
      </c>
      <c r="Y53" s="152">
        <v>0</v>
      </c>
      <c r="Z53" s="152">
        <v>0</v>
      </c>
      <c r="AA53" t="str">
        <f t="shared" si="0"/>
        <v>CAR</v>
      </c>
      <c r="AB53" t="str">
        <f t="shared" si="1"/>
        <v>Chuba Hubbard</v>
      </c>
      <c r="AC53" s="244">
        <f t="shared" si="2"/>
        <v>26.333333333333332</v>
      </c>
      <c r="AD53" t="str">
        <f t="shared" si="3"/>
        <v>CAR</v>
      </c>
    </row>
    <row r="54" spans="2:30" x14ac:dyDescent="0.3">
      <c r="B54" s="152">
        <v>52</v>
      </c>
      <c r="C54" s="152" t="s">
        <v>1641</v>
      </c>
      <c r="D54" s="152" t="s">
        <v>779</v>
      </c>
      <c r="E54" s="152">
        <v>1</v>
      </c>
      <c r="F54" s="152">
        <v>14</v>
      </c>
      <c r="G54" s="152">
        <v>69</v>
      </c>
      <c r="H54" s="152">
        <v>4.9000000000000004</v>
      </c>
      <c r="I54" s="152">
        <v>48</v>
      </c>
      <c r="J54" s="152">
        <v>3.4</v>
      </c>
      <c r="K54" s="152">
        <v>21</v>
      </c>
      <c r="L54" s="152">
        <v>1.5</v>
      </c>
      <c r="M54" s="152">
        <v>2</v>
      </c>
      <c r="N54" s="256">
        <v>1</v>
      </c>
      <c r="O54" s="256">
        <v>-3</v>
      </c>
      <c r="P54" s="152">
        <v>0</v>
      </c>
      <c r="Q54" s="152">
        <v>1</v>
      </c>
      <c r="R54" s="152">
        <v>0</v>
      </c>
      <c r="S54" s="152">
        <v>0</v>
      </c>
      <c r="T54" s="152">
        <v>0</v>
      </c>
      <c r="U54" s="152">
        <v>0</v>
      </c>
      <c r="V54" s="152">
        <v>19</v>
      </c>
      <c r="W54" s="152">
        <v>3</v>
      </c>
      <c r="X54" s="152">
        <v>3</v>
      </c>
      <c r="Y54" s="152">
        <v>0</v>
      </c>
      <c r="Z54" s="152">
        <v>8</v>
      </c>
      <c r="AA54" t="str">
        <f t="shared" si="0"/>
        <v>NYJ</v>
      </c>
      <c r="AB54" t="str">
        <f t="shared" si="1"/>
        <v>Zonovan Knight</v>
      </c>
      <c r="AC54" s="244">
        <f t="shared" si="2"/>
        <v>69</v>
      </c>
      <c r="AD54" t="str">
        <f t="shared" si="3"/>
        <v>NYJ</v>
      </c>
    </row>
    <row r="55" spans="2:30" x14ac:dyDescent="0.3">
      <c r="B55" s="152">
        <v>53</v>
      </c>
      <c r="C55" s="152" t="s">
        <v>390</v>
      </c>
      <c r="D55" s="152" t="s">
        <v>788</v>
      </c>
      <c r="E55" s="152">
        <v>2</v>
      </c>
      <c r="F55" s="152">
        <v>8</v>
      </c>
      <c r="G55" s="152">
        <v>30</v>
      </c>
      <c r="H55" s="152">
        <v>3.8</v>
      </c>
      <c r="I55" s="152">
        <v>19</v>
      </c>
      <c r="J55" s="152">
        <v>2.4</v>
      </c>
      <c r="K55" s="152">
        <v>11</v>
      </c>
      <c r="L55" s="152">
        <v>1.4</v>
      </c>
      <c r="M55" s="152">
        <v>0</v>
      </c>
      <c r="N55" s="256">
        <v>0</v>
      </c>
      <c r="O55" s="256">
        <v>0</v>
      </c>
      <c r="P55" s="152">
        <v>4</v>
      </c>
      <c r="Q55" s="152">
        <v>0</v>
      </c>
      <c r="R55" s="152">
        <v>0</v>
      </c>
      <c r="S55" s="152">
        <v>0</v>
      </c>
      <c r="T55" s="152">
        <v>0</v>
      </c>
      <c r="U55" s="152">
        <v>0</v>
      </c>
      <c r="V55" s="152">
        <v>6</v>
      </c>
      <c r="W55" s="152">
        <v>1</v>
      </c>
      <c r="X55" s="152">
        <v>1</v>
      </c>
      <c r="Y55" s="152">
        <v>0</v>
      </c>
      <c r="Z55" s="152">
        <v>0</v>
      </c>
      <c r="AA55" t="str">
        <f t="shared" si="0"/>
        <v>JAC</v>
      </c>
      <c r="AB55" t="str">
        <f t="shared" si="1"/>
        <v>Darrell Henderson Jr.</v>
      </c>
      <c r="AC55" s="244">
        <f t="shared" si="2"/>
        <v>15</v>
      </c>
      <c r="AD55" t="str">
        <f t="shared" si="3"/>
        <v>JAC</v>
      </c>
    </row>
    <row r="56" spans="2:30" x14ac:dyDescent="0.3">
      <c r="B56" s="152">
        <v>54</v>
      </c>
      <c r="C56" s="152" t="s">
        <v>678</v>
      </c>
      <c r="D56" s="152" t="s">
        <v>793</v>
      </c>
      <c r="E56" s="152">
        <v>3</v>
      </c>
      <c r="F56" s="152">
        <v>4</v>
      </c>
      <c r="G56" s="152">
        <v>14</v>
      </c>
      <c r="H56" s="152">
        <v>3.5</v>
      </c>
      <c r="I56" s="152">
        <v>12</v>
      </c>
      <c r="J56" s="152">
        <v>3</v>
      </c>
      <c r="K56" s="152">
        <v>2</v>
      </c>
      <c r="L56" s="152">
        <v>0.5</v>
      </c>
      <c r="M56" s="152">
        <v>0</v>
      </c>
      <c r="N56" s="256">
        <v>0</v>
      </c>
      <c r="O56" s="256">
        <v>0</v>
      </c>
      <c r="P56" s="152">
        <v>3</v>
      </c>
      <c r="Q56" s="152">
        <v>0</v>
      </c>
      <c r="R56" s="152">
        <v>0</v>
      </c>
      <c r="S56" s="152">
        <v>0</v>
      </c>
      <c r="T56" s="152">
        <v>0</v>
      </c>
      <c r="U56" s="152">
        <v>0</v>
      </c>
      <c r="V56" s="152">
        <v>9</v>
      </c>
      <c r="W56" s="152">
        <v>3</v>
      </c>
      <c r="X56" s="152">
        <v>4</v>
      </c>
      <c r="Y56" s="152">
        <v>0</v>
      </c>
      <c r="Z56" s="152">
        <v>9</v>
      </c>
      <c r="AA56" t="str">
        <f t="shared" si="0"/>
        <v>HOU</v>
      </c>
      <c r="AB56" t="str">
        <f t="shared" si="1"/>
        <v>Dare Ogunbowale</v>
      </c>
      <c r="AC56" s="244">
        <f t="shared" si="2"/>
        <v>4.666666666666667</v>
      </c>
      <c r="AD56" t="str">
        <f t="shared" si="3"/>
        <v>HOU</v>
      </c>
    </row>
    <row r="57" spans="2:30" x14ac:dyDescent="0.3">
      <c r="B57" s="152">
        <v>55</v>
      </c>
      <c r="C57" s="152" t="s">
        <v>385</v>
      </c>
      <c r="D57" s="152" t="s">
        <v>780</v>
      </c>
      <c r="E57" s="152">
        <v>3</v>
      </c>
      <c r="F57" s="152">
        <v>16</v>
      </c>
      <c r="G57" s="152">
        <v>56</v>
      </c>
      <c r="H57" s="152">
        <v>3.5</v>
      </c>
      <c r="I57" s="152">
        <v>29</v>
      </c>
      <c r="J57" s="152">
        <v>1.8</v>
      </c>
      <c r="K57" s="152">
        <v>27</v>
      </c>
      <c r="L57" s="152">
        <v>1.7</v>
      </c>
      <c r="M57" s="152">
        <v>0</v>
      </c>
      <c r="N57" s="256">
        <v>2</v>
      </c>
      <c r="O57" s="256">
        <v>-2</v>
      </c>
      <c r="P57" s="152">
        <v>0</v>
      </c>
      <c r="Q57" s="152">
        <v>1</v>
      </c>
      <c r="R57" s="152">
        <v>0</v>
      </c>
      <c r="S57" s="152">
        <v>0</v>
      </c>
      <c r="T57" s="152">
        <v>0</v>
      </c>
      <c r="U57" s="152">
        <v>0</v>
      </c>
      <c r="V57" s="152">
        <v>11</v>
      </c>
      <c r="W57" s="152">
        <v>4</v>
      </c>
      <c r="X57" s="152">
        <v>5</v>
      </c>
      <c r="Y57" s="152">
        <v>1</v>
      </c>
      <c r="Z57" s="152">
        <v>10</v>
      </c>
      <c r="AA57" t="str">
        <f t="shared" si="0"/>
        <v>CLE</v>
      </c>
      <c r="AB57" t="str">
        <f t="shared" si="1"/>
        <v>Kareem Hunt</v>
      </c>
      <c r="AC57" s="244">
        <f t="shared" si="2"/>
        <v>18.666666666666668</v>
      </c>
      <c r="AD57" t="str">
        <f t="shared" si="3"/>
        <v>CLE</v>
      </c>
    </row>
    <row r="58" spans="2:30" x14ac:dyDescent="0.3">
      <c r="B58" s="152">
        <v>56</v>
      </c>
      <c r="C58" s="152" t="s">
        <v>959</v>
      </c>
      <c r="D58" s="152" t="s">
        <v>769</v>
      </c>
      <c r="E58" s="152">
        <v>1</v>
      </c>
      <c r="F58" s="152">
        <v>16</v>
      </c>
      <c r="G58" s="152">
        <v>52</v>
      </c>
      <c r="H58" s="152">
        <v>3.3</v>
      </c>
      <c r="I58" s="152">
        <v>25</v>
      </c>
      <c r="J58" s="152">
        <v>1.6</v>
      </c>
      <c r="K58" s="152">
        <v>27</v>
      </c>
      <c r="L58" s="152">
        <v>1.7</v>
      </c>
      <c r="M58" s="152">
        <v>0</v>
      </c>
      <c r="N58" s="256">
        <v>3</v>
      </c>
      <c r="O58" s="256">
        <v>-3</v>
      </c>
      <c r="P58" s="152">
        <v>1</v>
      </c>
      <c r="Q58" s="152">
        <v>1</v>
      </c>
      <c r="R58" s="152">
        <v>0</v>
      </c>
      <c r="S58" s="152">
        <v>0</v>
      </c>
      <c r="T58" s="152">
        <v>0</v>
      </c>
      <c r="U58" s="152">
        <v>0</v>
      </c>
      <c r="V58" s="152">
        <v>16</v>
      </c>
      <c r="W58" s="152">
        <v>0</v>
      </c>
      <c r="X58" s="152">
        <v>1</v>
      </c>
      <c r="Y58" s="152">
        <v>0</v>
      </c>
      <c r="Z58" s="152">
        <v>0</v>
      </c>
      <c r="AA58" t="str">
        <f t="shared" si="0"/>
        <v>BAL</v>
      </c>
      <c r="AB58" t="str">
        <f t="shared" si="1"/>
        <v>Gus Edwards</v>
      </c>
      <c r="AC58" s="244">
        <f t="shared" si="2"/>
        <v>52</v>
      </c>
      <c r="AD58" t="str">
        <f t="shared" si="3"/>
        <v>BAL</v>
      </c>
    </row>
    <row r="59" spans="2:30" x14ac:dyDescent="0.3">
      <c r="B59" s="152">
        <v>57</v>
      </c>
      <c r="C59" s="152" t="s">
        <v>438</v>
      </c>
      <c r="D59" s="152" t="s">
        <v>792</v>
      </c>
      <c r="E59" s="152">
        <v>3</v>
      </c>
      <c r="F59" s="152">
        <v>7</v>
      </c>
      <c r="G59" s="152">
        <v>26</v>
      </c>
      <c r="H59" s="152">
        <v>3.7</v>
      </c>
      <c r="I59" s="152">
        <v>19</v>
      </c>
      <c r="J59" s="152">
        <v>2.7</v>
      </c>
      <c r="K59" s="152">
        <v>7</v>
      </c>
      <c r="L59" s="152">
        <v>1</v>
      </c>
      <c r="M59" s="152">
        <v>0</v>
      </c>
      <c r="N59" s="256">
        <v>0</v>
      </c>
      <c r="O59" s="256">
        <v>0</v>
      </c>
      <c r="P59" s="152">
        <v>0</v>
      </c>
      <c r="Q59" s="152">
        <v>0</v>
      </c>
      <c r="R59" s="152">
        <v>0</v>
      </c>
      <c r="S59" s="152">
        <v>0</v>
      </c>
      <c r="T59" s="152">
        <v>0</v>
      </c>
      <c r="U59" s="152">
        <v>0</v>
      </c>
      <c r="V59" s="152">
        <v>7</v>
      </c>
      <c r="W59" s="152">
        <v>10</v>
      </c>
      <c r="X59" s="152">
        <v>15</v>
      </c>
      <c r="Y59" s="152">
        <v>3</v>
      </c>
      <c r="Z59" s="152">
        <v>16</v>
      </c>
      <c r="AA59" t="str">
        <f t="shared" si="0"/>
        <v>KC</v>
      </c>
      <c r="AB59" t="str">
        <f t="shared" si="1"/>
        <v>Jerick McKinnon</v>
      </c>
      <c r="AC59" s="244">
        <f t="shared" si="2"/>
        <v>8.6666666666666661</v>
      </c>
      <c r="AD59" t="str">
        <f t="shared" si="3"/>
        <v>KC</v>
      </c>
    </row>
    <row r="60" spans="2:30" x14ac:dyDescent="0.3">
      <c r="B60" s="152">
        <v>58</v>
      </c>
      <c r="C60" s="152" t="s">
        <v>450</v>
      </c>
      <c r="D60" s="152" t="s">
        <v>774</v>
      </c>
      <c r="E60" s="152">
        <v>2</v>
      </c>
      <c r="F60" s="152">
        <v>9</v>
      </c>
      <c r="G60" s="152">
        <v>37</v>
      </c>
      <c r="H60" s="152">
        <v>4.0999999999999996</v>
      </c>
      <c r="I60" s="152">
        <v>10</v>
      </c>
      <c r="J60" s="152">
        <v>1.1000000000000001</v>
      </c>
      <c r="K60" s="152">
        <v>27</v>
      </c>
      <c r="L60" s="152">
        <v>3</v>
      </c>
      <c r="M60" s="152">
        <v>2</v>
      </c>
      <c r="N60" s="256">
        <v>0</v>
      </c>
      <c r="O60" s="256">
        <v>0</v>
      </c>
      <c r="P60" s="152">
        <v>0</v>
      </c>
      <c r="Q60" s="152">
        <v>1</v>
      </c>
      <c r="R60" s="152">
        <v>1</v>
      </c>
      <c r="S60" s="152">
        <v>0</v>
      </c>
      <c r="T60" s="152">
        <v>0</v>
      </c>
      <c r="U60" s="152">
        <v>0</v>
      </c>
      <c r="V60" s="152">
        <v>21</v>
      </c>
      <c r="W60" s="152">
        <v>4</v>
      </c>
      <c r="X60" s="152">
        <v>4</v>
      </c>
      <c r="Y60" s="152">
        <v>1</v>
      </c>
      <c r="Z60" s="152">
        <v>21</v>
      </c>
      <c r="AA60" t="str">
        <f t="shared" si="0"/>
        <v>PIT</v>
      </c>
      <c r="AB60" t="str">
        <f t="shared" si="1"/>
        <v>Jaylen Warren</v>
      </c>
      <c r="AC60" s="244">
        <f t="shared" si="2"/>
        <v>18.5</v>
      </c>
      <c r="AD60" t="str">
        <f t="shared" si="3"/>
        <v>PIT</v>
      </c>
    </row>
    <row r="61" spans="2:30" x14ac:dyDescent="0.3">
      <c r="B61" s="152">
        <v>59</v>
      </c>
      <c r="C61" s="152" t="s">
        <v>384</v>
      </c>
      <c r="D61" s="152" t="s">
        <v>788</v>
      </c>
      <c r="E61" s="152">
        <v>2</v>
      </c>
      <c r="F61" s="152">
        <v>13</v>
      </c>
      <c r="G61" s="152">
        <v>48</v>
      </c>
      <c r="H61" s="152">
        <v>3.7</v>
      </c>
      <c r="I61" s="152">
        <v>37</v>
      </c>
      <c r="J61" s="152">
        <v>2.8</v>
      </c>
      <c r="K61" s="152">
        <v>11</v>
      </c>
      <c r="L61" s="152">
        <v>0.8</v>
      </c>
      <c r="M61" s="152">
        <v>0</v>
      </c>
      <c r="N61" s="256">
        <v>2</v>
      </c>
      <c r="O61" s="256">
        <v>-2</v>
      </c>
      <c r="P61" s="152">
        <v>0</v>
      </c>
      <c r="Q61" s="152">
        <v>1</v>
      </c>
      <c r="R61" s="152">
        <v>0</v>
      </c>
      <c r="S61" s="152">
        <v>0</v>
      </c>
      <c r="T61" s="152">
        <v>0</v>
      </c>
      <c r="U61" s="152">
        <v>0</v>
      </c>
      <c r="V61" s="152">
        <v>10</v>
      </c>
      <c r="W61" s="152">
        <v>3</v>
      </c>
      <c r="X61" s="152">
        <v>3</v>
      </c>
      <c r="Y61" s="152">
        <v>0</v>
      </c>
      <c r="Z61" s="152">
        <v>0</v>
      </c>
      <c r="AA61" t="str">
        <f t="shared" si="0"/>
        <v>JAC</v>
      </c>
      <c r="AB61" t="str">
        <f t="shared" si="1"/>
        <v>Travis Etienne Jr.</v>
      </c>
      <c r="AC61" s="244">
        <f t="shared" si="2"/>
        <v>24</v>
      </c>
      <c r="AD61" t="str">
        <f t="shared" si="3"/>
        <v>JAC</v>
      </c>
    </row>
    <row r="62" spans="2:30" x14ac:dyDescent="0.3">
      <c r="B62" s="152">
        <v>60</v>
      </c>
      <c r="C62" s="152" t="s">
        <v>962</v>
      </c>
      <c r="D62" s="152" t="s">
        <v>790</v>
      </c>
      <c r="E62" s="152">
        <v>2</v>
      </c>
      <c r="F62" s="152">
        <v>12</v>
      </c>
      <c r="G62" s="152">
        <v>51</v>
      </c>
      <c r="H62" s="152">
        <v>4.3</v>
      </c>
      <c r="I62" s="152">
        <v>38</v>
      </c>
      <c r="J62" s="152">
        <v>3.2</v>
      </c>
      <c r="K62" s="152">
        <v>13</v>
      </c>
      <c r="L62" s="152">
        <v>1.1000000000000001</v>
      </c>
      <c r="M62" s="152">
        <v>1</v>
      </c>
      <c r="N62" s="256">
        <v>3</v>
      </c>
      <c r="O62" s="256">
        <v>-5</v>
      </c>
      <c r="P62" s="152">
        <v>0</v>
      </c>
      <c r="Q62" s="152">
        <v>2</v>
      </c>
      <c r="R62" s="152">
        <v>0</v>
      </c>
      <c r="S62" s="152">
        <v>0</v>
      </c>
      <c r="T62" s="152">
        <v>0</v>
      </c>
      <c r="U62" s="152">
        <v>0</v>
      </c>
      <c r="V62" s="152">
        <v>17</v>
      </c>
      <c r="W62" s="152">
        <v>2</v>
      </c>
      <c r="X62" s="152">
        <v>3</v>
      </c>
      <c r="Y62" s="152">
        <v>0</v>
      </c>
      <c r="Z62" s="152">
        <v>0</v>
      </c>
      <c r="AA62" t="str">
        <f t="shared" si="0"/>
        <v>DAL</v>
      </c>
      <c r="AB62" t="str">
        <f t="shared" si="1"/>
        <v>Malik Davis</v>
      </c>
      <c r="AC62" s="244">
        <f t="shared" si="2"/>
        <v>25.5</v>
      </c>
      <c r="AD62" t="str">
        <f t="shared" si="3"/>
        <v>DAL</v>
      </c>
    </row>
    <row r="63" spans="2:30" x14ac:dyDescent="0.3">
      <c r="B63" s="152">
        <v>61</v>
      </c>
      <c r="C63" s="152" t="s">
        <v>1642</v>
      </c>
      <c r="D63" s="152" t="s">
        <v>772</v>
      </c>
      <c r="E63" s="152">
        <v>1</v>
      </c>
      <c r="F63" s="152">
        <v>9</v>
      </c>
      <c r="G63" s="152">
        <v>34</v>
      </c>
      <c r="H63" s="152">
        <v>3.8</v>
      </c>
      <c r="I63" s="152">
        <v>25</v>
      </c>
      <c r="J63" s="152">
        <v>2.8</v>
      </c>
      <c r="K63" s="152">
        <v>9</v>
      </c>
      <c r="L63" s="152">
        <v>1</v>
      </c>
      <c r="M63" s="152">
        <v>0</v>
      </c>
      <c r="N63" s="256">
        <v>0</v>
      </c>
      <c r="O63" s="256">
        <v>0</v>
      </c>
      <c r="P63" s="152">
        <v>0</v>
      </c>
      <c r="Q63" s="152">
        <v>0</v>
      </c>
      <c r="R63" s="152">
        <v>0</v>
      </c>
      <c r="S63" s="152">
        <v>0</v>
      </c>
      <c r="T63" s="152">
        <v>0</v>
      </c>
      <c r="U63" s="152">
        <v>0</v>
      </c>
      <c r="V63" s="152">
        <v>8</v>
      </c>
      <c r="W63" s="152">
        <v>1</v>
      </c>
      <c r="X63" s="152">
        <v>1</v>
      </c>
      <c r="Y63" s="152">
        <v>0</v>
      </c>
      <c r="Z63" s="152">
        <v>12</v>
      </c>
      <c r="AA63" t="str">
        <f t="shared" si="0"/>
        <v>CHI</v>
      </c>
      <c r="AB63" t="str">
        <f t="shared" si="1"/>
        <v>Darrynton Evans</v>
      </c>
      <c r="AC63" s="244">
        <f t="shared" si="2"/>
        <v>34</v>
      </c>
      <c r="AD63" t="str">
        <f t="shared" si="3"/>
        <v>CHI</v>
      </c>
    </row>
    <row r="64" spans="2:30" x14ac:dyDescent="0.3">
      <c r="B64" s="152">
        <v>62</v>
      </c>
      <c r="C64" s="152" t="s">
        <v>659</v>
      </c>
      <c r="D64" s="152" t="s">
        <v>782</v>
      </c>
      <c r="E64" s="152">
        <v>3</v>
      </c>
      <c r="F64" s="152">
        <v>4</v>
      </c>
      <c r="G64" s="152">
        <v>1</v>
      </c>
      <c r="H64" s="152">
        <v>0.3</v>
      </c>
      <c r="I64" s="152">
        <v>-1</v>
      </c>
      <c r="J64" s="152">
        <v>-0.3</v>
      </c>
      <c r="K64" s="152">
        <v>2</v>
      </c>
      <c r="L64" s="152">
        <v>0.5</v>
      </c>
      <c r="M64" s="152">
        <v>0</v>
      </c>
      <c r="N64" s="256">
        <v>1</v>
      </c>
      <c r="O64" s="256">
        <v>-3</v>
      </c>
      <c r="P64" s="152">
        <v>0</v>
      </c>
      <c r="Q64" s="152">
        <v>0</v>
      </c>
      <c r="R64" s="152">
        <v>0</v>
      </c>
      <c r="S64" s="152">
        <v>0</v>
      </c>
      <c r="T64" s="152">
        <v>0</v>
      </c>
      <c r="U64" s="152">
        <v>0</v>
      </c>
      <c r="V64" s="152">
        <v>4</v>
      </c>
      <c r="W64" s="152">
        <v>1</v>
      </c>
      <c r="X64" s="152">
        <v>1</v>
      </c>
      <c r="Y64" s="152">
        <v>0</v>
      </c>
      <c r="Z64" s="152">
        <v>0</v>
      </c>
      <c r="AA64" t="str">
        <f t="shared" si="0"/>
        <v>MIN</v>
      </c>
      <c r="AB64" t="str">
        <f t="shared" si="1"/>
        <v>Kene Nwangwu</v>
      </c>
      <c r="AC64" s="244">
        <f t="shared" si="2"/>
        <v>0.33333333333333331</v>
      </c>
      <c r="AD64" t="str">
        <f t="shared" si="3"/>
        <v>MIN</v>
      </c>
    </row>
    <row r="65" spans="2:30" x14ac:dyDescent="0.3">
      <c r="B65" s="152">
        <v>63</v>
      </c>
      <c r="C65" s="152" t="s">
        <v>513</v>
      </c>
      <c r="D65" s="152" t="s">
        <v>782</v>
      </c>
      <c r="E65" s="152">
        <v>1</v>
      </c>
      <c r="F65" s="152">
        <v>1</v>
      </c>
      <c r="G65" s="152">
        <v>3</v>
      </c>
      <c r="H65" s="152">
        <v>3</v>
      </c>
      <c r="I65" s="152">
        <v>0</v>
      </c>
      <c r="J65" s="152">
        <v>0</v>
      </c>
      <c r="K65" s="152">
        <v>0</v>
      </c>
      <c r="L65" s="152">
        <v>0</v>
      </c>
      <c r="M65" s="152">
        <v>0</v>
      </c>
      <c r="N65" s="256">
        <v>0</v>
      </c>
      <c r="O65" s="256">
        <v>0</v>
      </c>
      <c r="P65" s="152">
        <v>3</v>
      </c>
      <c r="Q65" s="152">
        <v>0</v>
      </c>
      <c r="R65" s="152">
        <v>0</v>
      </c>
      <c r="S65" s="152">
        <v>0</v>
      </c>
      <c r="T65" s="152">
        <v>0</v>
      </c>
      <c r="U65" s="152">
        <v>0</v>
      </c>
      <c r="V65" s="152">
        <v>3</v>
      </c>
      <c r="W65" s="152">
        <v>0</v>
      </c>
      <c r="X65" s="152">
        <v>0</v>
      </c>
      <c r="Y65" s="152">
        <v>0</v>
      </c>
      <c r="Z65" s="152">
        <v>0</v>
      </c>
      <c r="AA65" t="str">
        <f t="shared" si="0"/>
        <v>MIN</v>
      </c>
      <c r="AB65" t="str">
        <f t="shared" si="1"/>
        <v>C.J. Ham</v>
      </c>
      <c r="AC65" s="244">
        <f t="shared" si="2"/>
        <v>3</v>
      </c>
      <c r="AD65" t="str">
        <f t="shared" si="3"/>
        <v>MIN</v>
      </c>
    </row>
    <row r="66" spans="2:30" x14ac:dyDescent="0.3">
      <c r="B66" s="152">
        <v>64</v>
      </c>
      <c r="C66" s="152" t="s">
        <v>322</v>
      </c>
      <c r="D66" s="152" t="s">
        <v>781</v>
      </c>
      <c r="E66" s="152">
        <v>1</v>
      </c>
      <c r="F66" s="152">
        <v>7</v>
      </c>
      <c r="G66" s="152">
        <v>20</v>
      </c>
      <c r="H66" s="152">
        <v>2.9</v>
      </c>
      <c r="I66" s="152">
        <v>7</v>
      </c>
      <c r="J66" s="152">
        <v>1</v>
      </c>
      <c r="K66" s="152">
        <v>13</v>
      </c>
      <c r="L66" s="152">
        <v>1.9</v>
      </c>
      <c r="M66" s="152">
        <v>0</v>
      </c>
      <c r="N66" s="256">
        <v>1</v>
      </c>
      <c r="O66" s="256">
        <v>-2</v>
      </c>
      <c r="P66" s="152">
        <v>0</v>
      </c>
      <c r="Q66" s="152">
        <v>0</v>
      </c>
      <c r="R66" s="152">
        <v>0</v>
      </c>
      <c r="S66" s="152">
        <v>0</v>
      </c>
      <c r="T66" s="152">
        <v>0</v>
      </c>
      <c r="U66" s="152">
        <v>0</v>
      </c>
      <c r="V66" s="152">
        <v>7</v>
      </c>
      <c r="W66" s="152">
        <v>3</v>
      </c>
      <c r="X66" s="152">
        <v>3</v>
      </c>
      <c r="Y66" s="152">
        <v>0</v>
      </c>
      <c r="Z66" s="152">
        <v>11</v>
      </c>
      <c r="AA66" t="str">
        <f t="shared" si="0"/>
        <v>CIN</v>
      </c>
      <c r="AB66" t="str">
        <f t="shared" si="1"/>
        <v>Joe Mixon</v>
      </c>
      <c r="AC66" s="244">
        <f t="shared" si="2"/>
        <v>20</v>
      </c>
      <c r="AD66" t="str">
        <f t="shared" si="3"/>
        <v>CIN</v>
      </c>
    </row>
    <row r="67" spans="2:30" x14ac:dyDescent="0.3">
      <c r="B67" s="152">
        <v>65</v>
      </c>
      <c r="C67" s="152" t="s">
        <v>512</v>
      </c>
      <c r="D67" s="152" t="s">
        <v>772</v>
      </c>
      <c r="E67" s="152">
        <v>1</v>
      </c>
      <c r="F67" s="152">
        <v>10</v>
      </c>
      <c r="G67" s="152">
        <v>57</v>
      </c>
      <c r="H67" s="152">
        <v>5.7</v>
      </c>
      <c r="I67" s="152">
        <v>0</v>
      </c>
      <c r="J67" s="152">
        <v>0</v>
      </c>
      <c r="K67" s="152">
        <v>0</v>
      </c>
      <c r="L67" s="152">
        <v>0</v>
      </c>
      <c r="M67" s="152">
        <v>0</v>
      </c>
      <c r="N67" s="256">
        <v>0</v>
      </c>
      <c r="O67" s="256">
        <v>0</v>
      </c>
      <c r="P67" s="152">
        <v>0</v>
      </c>
      <c r="Q67" s="152">
        <v>2</v>
      </c>
      <c r="R67" s="152">
        <v>0</v>
      </c>
      <c r="S67" s="152">
        <v>0</v>
      </c>
      <c r="T67" s="152">
        <v>0</v>
      </c>
      <c r="U67" s="152">
        <v>0</v>
      </c>
      <c r="V67" s="152">
        <v>12</v>
      </c>
      <c r="W67" s="152">
        <v>0</v>
      </c>
      <c r="X67" s="152">
        <v>0</v>
      </c>
      <c r="Y67" s="152">
        <v>0</v>
      </c>
      <c r="Z67" s="152">
        <v>0</v>
      </c>
      <c r="AA67" t="str">
        <f t="shared" si="0"/>
        <v>CHI</v>
      </c>
      <c r="AB67" t="str">
        <f t="shared" si="1"/>
        <v>Khalil Herbert</v>
      </c>
      <c r="AC67" s="244">
        <f t="shared" si="2"/>
        <v>57</v>
      </c>
      <c r="AD67" t="str">
        <f t="shared" si="3"/>
        <v>CHI</v>
      </c>
    </row>
    <row r="68" spans="2:30" x14ac:dyDescent="0.3">
      <c r="B68" s="152">
        <v>66</v>
      </c>
      <c r="C68" s="152" t="s">
        <v>582</v>
      </c>
      <c r="D68" s="152" t="s">
        <v>769</v>
      </c>
      <c r="E68" s="152">
        <v>2</v>
      </c>
      <c r="F68" s="152">
        <v>12</v>
      </c>
      <c r="G68" s="152">
        <v>48</v>
      </c>
      <c r="H68" s="152">
        <v>4</v>
      </c>
      <c r="I68" s="152">
        <v>36</v>
      </c>
      <c r="J68" s="152">
        <v>3</v>
      </c>
      <c r="K68" s="152">
        <v>12</v>
      </c>
      <c r="L68" s="152">
        <v>1</v>
      </c>
      <c r="M68" s="152">
        <v>0</v>
      </c>
      <c r="N68" s="256">
        <v>3</v>
      </c>
      <c r="O68" s="256">
        <v>-9</v>
      </c>
      <c r="P68" s="152">
        <v>0</v>
      </c>
      <c r="Q68" s="152">
        <v>1</v>
      </c>
      <c r="R68" s="152">
        <v>1</v>
      </c>
      <c r="S68" s="152">
        <v>0</v>
      </c>
      <c r="T68" s="152">
        <v>0</v>
      </c>
      <c r="U68" s="152">
        <v>0</v>
      </c>
      <c r="V68" s="152">
        <v>29</v>
      </c>
      <c r="W68" s="152">
        <v>2</v>
      </c>
      <c r="X68" s="152">
        <v>5</v>
      </c>
      <c r="Y68" s="152">
        <v>0</v>
      </c>
      <c r="Z68" s="152">
        <v>0</v>
      </c>
      <c r="AA68" t="str">
        <f t="shared" ref="AA68:AA131" si="4">TRIM(D68)</f>
        <v>BAL</v>
      </c>
      <c r="AB68" t="str">
        <f t="shared" ref="AB68:AB131" si="5">TRIM(C68)</f>
        <v>Kenyan Drake</v>
      </c>
      <c r="AC68" s="244">
        <f t="shared" ref="AC68:AC131" si="6">IFERROR(G68/E68,"")</f>
        <v>24</v>
      </c>
      <c r="AD68" t="str">
        <f t="shared" ref="AD68:AD131" si="7">AA68</f>
        <v>BAL</v>
      </c>
    </row>
    <row r="69" spans="2:30" x14ac:dyDescent="0.3">
      <c r="B69" s="152">
        <v>67</v>
      </c>
      <c r="C69" s="152" t="s">
        <v>351</v>
      </c>
      <c r="D69" s="152" t="s">
        <v>779</v>
      </c>
      <c r="E69" s="152">
        <v>2</v>
      </c>
      <c r="F69" s="152">
        <v>14</v>
      </c>
      <c r="G69" s="152">
        <v>40</v>
      </c>
      <c r="H69" s="152">
        <v>2.9</v>
      </c>
      <c r="I69" s="152">
        <v>27</v>
      </c>
      <c r="J69" s="152">
        <v>1.9</v>
      </c>
      <c r="K69" s="152">
        <v>13</v>
      </c>
      <c r="L69" s="152">
        <v>0.9</v>
      </c>
      <c r="M69" s="152">
        <v>1</v>
      </c>
      <c r="N69" s="256">
        <v>1</v>
      </c>
      <c r="O69" s="256">
        <v>-1</v>
      </c>
      <c r="P69" s="152">
        <v>0</v>
      </c>
      <c r="Q69" s="152">
        <v>0</v>
      </c>
      <c r="R69" s="152">
        <v>0</v>
      </c>
      <c r="S69" s="152">
        <v>0</v>
      </c>
      <c r="T69" s="152">
        <v>0</v>
      </c>
      <c r="U69" s="152">
        <v>0</v>
      </c>
      <c r="V69" s="152">
        <v>8</v>
      </c>
      <c r="W69" s="152">
        <v>3</v>
      </c>
      <c r="X69" s="152">
        <v>4</v>
      </c>
      <c r="Y69" s="152">
        <v>0</v>
      </c>
      <c r="Z69" s="152">
        <v>2</v>
      </c>
      <c r="AA69" t="str">
        <f t="shared" si="4"/>
        <v>NYJ</v>
      </c>
      <c r="AB69" t="str">
        <f t="shared" si="5"/>
        <v>Michael Carter</v>
      </c>
      <c r="AC69" s="244">
        <f t="shared" si="6"/>
        <v>20</v>
      </c>
      <c r="AD69" t="str">
        <f t="shared" si="7"/>
        <v>NYJ</v>
      </c>
    </row>
    <row r="70" spans="2:30" x14ac:dyDescent="0.3">
      <c r="B70" s="152">
        <v>68</v>
      </c>
      <c r="C70" s="152" t="s">
        <v>677</v>
      </c>
      <c r="D70" s="152" t="s">
        <v>764</v>
      </c>
      <c r="E70" s="152">
        <v>3</v>
      </c>
      <c r="F70" s="152">
        <v>7</v>
      </c>
      <c r="G70" s="152">
        <v>48</v>
      </c>
      <c r="H70" s="152">
        <v>6.9</v>
      </c>
      <c r="I70" s="152">
        <v>46</v>
      </c>
      <c r="J70" s="152">
        <v>6.6</v>
      </c>
      <c r="K70" s="152">
        <v>2</v>
      </c>
      <c r="L70" s="152">
        <v>0.3</v>
      </c>
      <c r="M70" s="152">
        <v>0</v>
      </c>
      <c r="N70" s="256">
        <v>1</v>
      </c>
      <c r="O70" s="256">
        <v>-1</v>
      </c>
      <c r="P70" s="152">
        <v>0</v>
      </c>
      <c r="Q70" s="152">
        <v>3</v>
      </c>
      <c r="R70" s="152">
        <v>0</v>
      </c>
      <c r="S70" s="152">
        <v>0</v>
      </c>
      <c r="T70" s="152">
        <v>0</v>
      </c>
      <c r="U70" s="152">
        <v>0</v>
      </c>
      <c r="V70" s="152">
        <v>15</v>
      </c>
      <c r="W70" s="152">
        <v>2</v>
      </c>
      <c r="X70" s="152">
        <v>2</v>
      </c>
      <c r="Y70" s="152">
        <v>0</v>
      </c>
      <c r="Z70" s="152">
        <v>1</v>
      </c>
      <c r="AA70" t="str">
        <f t="shared" si="4"/>
        <v>ATL</v>
      </c>
      <c r="AB70" t="str">
        <f t="shared" si="5"/>
        <v>Caleb Huntley</v>
      </c>
      <c r="AC70" s="244">
        <f t="shared" si="6"/>
        <v>16</v>
      </c>
      <c r="AD70" t="str">
        <f t="shared" si="7"/>
        <v>ATL</v>
      </c>
    </row>
    <row r="71" spans="2:30" x14ac:dyDescent="0.3">
      <c r="B71" s="152">
        <v>69</v>
      </c>
      <c r="C71" s="152" t="s">
        <v>662</v>
      </c>
      <c r="D71" s="152" t="s">
        <v>783</v>
      </c>
      <c r="E71" s="152">
        <v>3</v>
      </c>
      <c r="F71" s="152">
        <v>5</v>
      </c>
      <c r="G71" s="152">
        <v>31</v>
      </c>
      <c r="H71" s="152">
        <v>6.2</v>
      </c>
      <c r="I71" s="152">
        <v>30</v>
      </c>
      <c r="J71" s="152">
        <v>6</v>
      </c>
      <c r="K71" s="152">
        <v>1</v>
      </c>
      <c r="L71" s="152">
        <v>0.2</v>
      </c>
      <c r="M71" s="152">
        <v>0</v>
      </c>
      <c r="N71" s="256">
        <v>0</v>
      </c>
      <c r="O71" s="256">
        <v>0</v>
      </c>
      <c r="P71" s="152">
        <v>0</v>
      </c>
      <c r="Q71" s="152">
        <v>2</v>
      </c>
      <c r="R71" s="152">
        <v>0</v>
      </c>
      <c r="S71" s="152">
        <v>0</v>
      </c>
      <c r="T71" s="152">
        <v>0</v>
      </c>
      <c r="U71" s="152">
        <v>0</v>
      </c>
      <c r="V71" s="152">
        <v>15</v>
      </c>
      <c r="W71" s="152">
        <v>2</v>
      </c>
      <c r="X71" s="152">
        <v>2</v>
      </c>
      <c r="Y71" s="152">
        <v>1</v>
      </c>
      <c r="Z71" s="152">
        <v>2</v>
      </c>
      <c r="AA71" t="str">
        <f t="shared" si="4"/>
        <v>NYG</v>
      </c>
      <c r="AB71" t="str">
        <f t="shared" si="5"/>
        <v>Gary Brightwell</v>
      </c>
      <c r="AC71" s="244">
        <f t="shared" si="6"/>
        <v>10.333333333333334</v>
      </c>
      <c r="AD71" t="str">
        <f t="shared" si="7"/>
        <v>NYG</v>
      </c>
    </row>
    <row r="72" spans="2:30" x14ac:dyDescent="0.3">
      <c r="B72" s="152">
        <v>70</v>
      </c>
      <c r="C72" s="152" t="s">
        <v>991</v>
      </c>
      <c r="D72" s="152" t="s">
        <v>781</v>
      </c>
      <c r="E72" s="152">
        <v>2</v>
      </c>
      <c r="F72" s="152">
        <v>4</v>
      </c>
      <c r="G72" s="152">
        <v>25</v>
      </c>
      <c r="H72" s="152">
        <v>6.3</v>
      </c>
      <c r="I72" s="152">
        <v>6</v>
      </c>
      <c r="J72" s="152">
        <v>1.5</v>
      </c>
      <c r="K72" s="152">
        <v>19</v>
      </c>
      <c r="L72" s="152">
        <v>4.8</v>
      </c>
      <c r="M72" s="152">
        <v>1</v>
      </c>
      <c r="N72" s="256">
        <v>1</v>
      </c>
      <c r="O72" s="256">
        <v>-1</v>
      </c>
      <c r="P72" s="152">
        <v>0</v>
      </c>
      <c r="Q72" s="152">
        <v>1</v>
      </c>
      <c r="R72" s="152">
        <v>0</v>
      </c>
      <c r="S72" s="152">
        <v>0</v>
      </c>
      <c r="T72" s="152">
        <v>0</v>
      </c>
      <c r="U72" s="152">
        <v>0</v>
      </c>
      <c r="V72" s="152">
        <v>16</v>
      </c>
      <c r="W72" s="152">
        <v>1</v>
      </c>
      <c r="X72" s="152">
        <v>2</v>
      </c>
      <c r="Y72" s="152">
        <v>0</v>
      </c>
      <c r="Z72" s="152">
        <v>3</v>
      </c>
      <c r="AA72" t="str">
        <f t="shared" si="4"/>
        <v>CIN</v>
      </c>
      <c r="AB72" t="str">
        <f t="shared" si="5"/>
        <v>Trayveon Williams</v>
      </c>
      <c r="AC72" s="244">
        <f t="shared" si="6"/>
        <v>12.5</v>
      </c>
      <c r="AD72" t="str">
        <f t="shared" si="7"/>
        <v>CIN</v>
      </c>
    </row>
    <row r="73" spans="2:30" x14ac:dyDescent="0.3">
      <c r="B73" s="152">
        <v>71</v>
      </c>
      <c r="C73" s="152" t="s">
        <v>1643</v>
      </c>
      <c r="D73" s="152" t="s">
        <v>774</v>
      </c>
      <c r="E73" s="152">
        <v>1</v>
      </c>
      <c r="F73" s="152">
        <v>6</v>
      </c>
      <c r="G73" s="152">
        <v>30</v>
      </c>
      <c r="H73" s="152">
        <v>5</v>
      </c>
      <c r="I73" s="152">
        <v>16</v>
      </c>
      <c r="J73" s="152">
        <v>2.7</v>
      </c>
      <c r="K73" s="152">
        <v>14</v>
      </c>
      <c r="L73" s="152">
        <v>2.2999999999999998</v>
      </c>
      <c r="M73" s="152">
        <v>1</v>
      </c>
      <c r="N73" s="256">
        <v>1</v>
      </c>
      <c r="O73" s="256">
        <v>-1</v>
      </c>
      <c r="P73" s="152">
        <v>0</v>
      </c>
      <c r="Q73" s="152">
        <v>1</v>
      </c>
      <c r="R73" s="152">
        <v>0</v>
      </c>
      <c r="S73" s="152">
        <v>0</v>
      </c>
      <c r="T73" s="152">
        <v>0</v>
      </c>
      <c r="U73" s="152">
        <v>0</v>
      </c>
      <c r="V73" s="152">
        <v>14</v>
      </c>
      <c r="W73" s="152">
        <v>2</v>
      </c>
      <c r="X73" s="152">
        <v>2</v>
      </c>
      <c r="Y73" s="152">
        <v>0</v>
      </c>
      <c r="Z73" s="152">
        <v>3</v>
      </c>
      <c r="AA73" t="str">
        <f t="shared" si="4"/>
        <v>PIT</v>
      </c>
      <c r="AB73" t="str">
        <f t="shared" si="5"/>
        <v>Anthony McFarland Jr.</v>
      </c>
      <c r="AC73" s="244">
        <f t="shared" si="6"/>
        <v>30</v>
      </c>
      <c r="AD73" t="str">
        <f t="shared" si="7"/>
        <v>PIT</v>
      </c>
    </row>
    <row r="74" spans="2:30" x14ac:dyDescent="0.3">
      <c r="B74" s="152">
        <v>72</v>
      </c>
      <c r="C74" s="152" t="s">
        <v>610</v>
      </c>
      <c r="D74" s="152" t="s">
        <v>765</v>
      </c>
      <c r="E74" s="152">
        <v>3</v>
      </c>
      <c r="F74" s="152">
        <v>7</v>
      </c>
      <c r="G74" s="152">
        <v>37</v>
      </c>
      <c r="H74" s="152">
        <v>5.3</v>
      </c>
      <c r="I74" s="152">
        <v>29</v>
      </c>
      <c r="J74" s="152">
        <v>4.0999999999999996</v>
      </c>
      <c r="K74" s="152">
        <v>8</v>
      </c>
      <c r="L74" s="152">
        <v>1.1000000000000001</v>
      </c>
      <c r="M74" s="152">
        <v>0</v>
      </c>
      <c r="N74" s="256">
        <v>0</v>
      </c>
      <c r="O74" s="256">
        <v>0</v>
      </c>
      <c r="P74" s="152">
        <v>0</v>
      </c>
      <c r="Q74" s="152">
        <v>1</v>
      </c>
      <c r="R74" s="152">
        <v>0</v>
      </c>
      <c r="S74" s="152">
        <v>0</v>
      </c>
      <c r="T74" s="152">
        <v>0</v>
      </c>
      <c r="U74" s="152">
        <v>0</v>
      </c>
      <c r="V74" s="152">
        <v>19</v>
      </c>
      <c r="W74" s="152">
        <v>2</v>
      </c>
      <c r="X74" s="152">
        <v>2</v>
      </c>
      <c r="Y74" s="152">
        <v>0</v>
      </c>
      <c r="Z74" s="152">
        <v>3</v>
      </c>
      <c r="AA74" t="str">
        <f t="shared" si="4"/>
        <v>PHI</v>
      </c>
      <c r="AB74" t="str">
        <f t="shared" si="5"/>
        <v>Boston Scott</v>
      </c>
      <c r="AC74" s="244">
        <f t="shared" si="6"/>
        <v>12.333333333333334</v>
      </c>
      <c r="AD74" t="str">
        <f t="shared" si="7"/>
        <v>PHI</v>
      </c>
    </row>
    <row r="75" spans="2:30" x14ac:dyDescent="0.3">
      <c r="B75" s="152">
        <v>73</v>
      </c>
      <c r="C75" s="152" t="s">
        <v>533</v>
      </c>
      <c r="D75" s="152" t="s">
        <v>769</v>
      </c>
      <c r="E75" s="152">
        <v>2</v>
      </c>
      <c r="F75" s="152">
        <v>8</v>
      </c>
      <c r="G75" s="152">
        <v>33</v>
      </c>
      <c r="H75" s="152">
        <v>4.0999999999999996</v>
      </c>
      <c r="I75" s="152">
        <v>24</v>
      </c>
      <c r="J75" s="152">
        <v>3</v>
      </c>
      <c r="K75" s="152">
        <v>9</v>
      </c>
      <c r="L75" s="152">
        <v>1.1000000000000001</v>
      </c>
      <c r="M75" s="152">
        <v>0</v>
      </c>
      <c r="N75" s="256">
        <v>0</v>
      </c>
      <c r="O75" s="256">
        <v>0</v>
      </c>
      <c r="P75" s="152">
        <v>0</v>
      </c>
      <c r="Q75" s="152">
        <v>1</v>
      </c>
      <c r="R75" s="152">
        <v>0</v>
      </c>
      <c r="S75" s="152">
        <v>0</v>
      </c>
      <c r="T75" s="152">
        <v>0</v>
      </c>
      <c r="U75" s="152">
        <v>0</v>
      </c>
      <c r="V75" s="152">
        <v>11</v>
      </c>
      <c r="W75" s="152">
        <v>3</v>
      </c>
      <c r="X75" s="152">
        <v>3</v>
      </c>
      <c r="Y75" s="152">
        <v>0</v>
      </c>
      <c r="Z75" s="152">
        <v>0</v>
      </c>
      <c r="AA75" t="str">
        <f t="shared" si="4"/>
        <v>BAL</v>
      </c>
      <c r="AB75" t="str">
        <f t="shared" si="5"/>
        <v>Justice Hill</v>
      </c>
      <c r="AC75" s="244">
        <f t="shared" si="6"/>
        <v>16.5</v>
      </c>
      <c r="AD75" t="str">
        <f t="shared" si="7"/>
        <v>BAL</v>
      </c>
    </row>
    <row r="76" spans="2:30" x14ac:dyDescent="0.3">
      <c r="B76" s="152">
        <v>74</v>
      </c>
      <c r="C76" s="152" t="s">
        <v>653</v>
      </c>
      <c r="D76" s="152" t="s">
        <v>768</v>
      </c>
      <c r="E76" s="152">
        <v>2</v>
      </c>
      <c r="F76" s="152">
        <v>9</v>
      </c>
      <c r="G76" s="152">
        <v>39</v>
      </c>
      <c r="H76" s="152">
        <v>4.3</v>
      </c>
      <c r="I76" s="152">
        <v>13</v>
      </c>
      <c r="J76" s="152">
        <v>1.4</v>
      </c>
      <c r="K76" s="152">
        <v>26</v>
      </c>
      <c r="L76" s="152">
        <v>2.9</v>
      </c>
      <c r="M76" s="152">
        <v>1</v>
      </c>
      <c r="N76" s="256">
        <v>0</v>
      </c>
      <c r="O76" s="256">
        <v>0</v>
      </c>
      <c r="P76" s="152">
        <v>0</v>
      </c>
      <c r="Q76" s="152">
        <v>0</v>
      </c>
      <c r="R76" s="152">
        <v>0</v>
      </c>
      <c r="S76" s="152">
        <v>0</v>
      </c>
      <c r="T76" s="152">
        <v>0</v>
      </c>
      <c r="U76" s="152">
        <v>0</v>
      </c>
      <c r="V76" s="152">
        <v>9</v>
      </c>
      <c r="W76" s="152">
        <v>0</v>
      </c>
      <c r="X76" s="152">
        <v>0</v>
      </c>
      <c r="Y76" s="152">
        <v>0</v>
      </c>
      <c r="Z76" s="152">
        <v>0</v>
      </c>
      <c r="AA76" t="str">
        <f t="shared" si="4"/>
        <v>SF</v>
      </c>
      <c r="AB76" t="str">
        <f t="shared" si="5"/>
        <v>Jordan Mason</v>
      </c>
      <c r="AC76" s="244">
        <f t="shared" si="6"/>
        <v>19.5</v>
      </c>
      <c r="AD76" t="str">
        <f t="shared" si="7"/>
        <v>SF</v>
      </c>
    </row>
    <row r="77" spans="2:30" x14ac:dyDescent="0.3">
      <c r="B77" s="152">
        <v>75</v>
      </c>
      <c r="C77" s="152" t="s">
        <v>434</v>
      </c>
      <c r="D77" s="152" t="s">
        <v>782</v>
      </c>
      <c r="E77" s="152">
        <v>3</v>
      </c>
      <c r="F77" s="152">
        <v>8</v>
      </c>
      <c r="G77" s="152">
        <v>22</v>
      </c>
      <c r="H77" s="152">
        <v>2.8</v>
      </c>
      <c r="I77" s="152">
        <v>12</v>
      </c>
      <c r="J77" s="152">
        <v>1.5</v>
      </c>
      <c r="K77" s="152">
        <v>10</v>
      </c>
      <c r="L77" s="152">
        <v>1.3</v>
      </c>
      <c r="M77" s="152">
        <v>0</v>
      </c>
      <c r="N77" s="256">
        <v>3</v>
      </c>
      <c r="O77" s="256">
        <v>-9</v>
      </c>
      <c r="P77" s="152">
        <v>0</v>
      </c>
      <c r="Q77" s="152">
        <v>0</v>
      </c>
      <c r="R77" s="152">
        <v>0</v>
      </c>
      <c r="S77" s="152">
        <v>0</v>
      </c>
      <c r="T77" s="152">
        <v>0</v>
      </c>
      <c r="U77" s="152">
        <v>0</v>
      </c>
      <c r="V77" s="152">
        <v>9</v>
      </c>
      <c r="W77" s="152">
        <v>2</v>
      </c>
      <c r="X77" s="152">
        <v>2</v>
      </c>
      <c r="Y77" s="152">
        <v>1</v>
      </c>
      <c r="Z77" s="152">
        <v>0</v>
      </c>
      <c r="AA77" t="str">
        <f t="shared" si="4"/>
        <v>MIN</v>
      </c>
      <c r="AB77" t="str">
        <f t="shared" si="5"/>
        <v>Alexander Mattison</v>
      </c>
      <c r="AC77" s="244">
        <f t="shared" si="6"/>
        <v>7.333333333333333</v>
      </c>
      <c r="AD77" t="str">
        <f t="shared" si="7"/>
        <v>MIN</v>
      </c>
    </row>
    <row r="78" spans="2:30" x14ac:dyDescent="0.3">
      <c r="B78" s="152">
        <v>76</v>
      </c>
      <c r="C78" s="152" t="s">
        <v>706</v>
      </c>
      <c r="D78" s="152" t="s">
        <v>785</v>
      </c>
      <c r="E78" s="152">
        <v>3</v>
      </c>
      <c r="F78" s="152">
        <v>6</v>
      </c>
      <c r="G78" s="152">
        <v>32</v>
      </c>
      <c r="H78" s="152">
        <v>5.3</v>
      </c>
      <c r="I78" s="152">
        <v>16</v>
      </c>
      <c r="J78" s="152">
        <v>2.7</v>
      </c>
      <c r="K78" s="152">
        <v>16</v>
      </c>
      <c r="L78" s="152">
        <v>2.7</v>
      </c>
      <c r="M78" s="152">
        <v>1</v>
      </c>
      <c r="N78" s="256">
        <v>0</v>
      </c>
      <c r="O78" s="256">
        <v>0</v>
      </c>
      <c r="P78" s="152">
        <v>0</v>
      </c>
      <c r="Q78" s="152">
        <v>1</v>
      </c>
      <c r="R78" s="152">
        <v>0</v>
      </c>
      <c r="S78" s="152">
        <v>0</v>
      </c>
      <c r="T78" s="152">
        <v>0</v>
      </c>
      <c r="U78" s="152">
        <v>0</v>
      </c>
      <c r="V78" s="152">
        <v>12</v>
      </c>
      <c r="W78" s="152">
        <v>3</v>
      </c>
      <c r="X78" s="152">
        <v>5</v>
      </c>
      <c r="Y78" s="152">
        <v>0</v>
      </c>
      <c r="Z78" s="152">
        <v>5</v>
      </c>
      <c r="AA78" t="str">
        <f t="shared" si="4"/>
        <v>CAR</v>
      </c>
      <c r="AB78" t="str">
        <f t="shared" si="5"/>
        <v>Raheem Blackshear</v>
      </c>
      <c r="AC78" s="244">
        <f t="shared" si="6"/>
        <v>10.666666666666666</v>
      </c>
      <c r="AD78" t="str">
        <f t="shared" si="7"/>
        <v>CAR</v>
      </c>
    </row>
    <row r="79" spans="2:30" x14ac:dyDescent="0.3">
      <c r="B79" s="152">
        <v>77</v>
      </c>
      <c r="C79" s="152" t="s">
        <v>333</v>
      </c>
      <c r="D79" s="152" t="s">
        <v>793</v>
      </c>
      <c r="E79" s="152">
        <v>2</v>
      </c>
      <c r="F79" s="152">
        <v>1</v>
      </c>
      <c r="G79" s="152">
        <v>2</v>
      </c>
      <c r="H79" s="152">
        <v>2</v>
      </c>
      <c r="I79" s="152">
        <v>0</v>
      </c>
      <c r="J79" s="152">
        <v>0</v>
      </c>
      <c r="K79" s="152">
        <v>0</v>
      </c>
      <c r="L79" s="152">
        <v>0</v>
      </c>
      <c r="M79" s="152">
        <v>0</v>
      </c>
      <c r="N79" s="256">
        <v>0</v>
      </c>
      <c r="O79" s="256">
        <v>0</v>
      </c>
      <c r="P79" s="152">
        <v>0</v>
      </c>
      <c r="Q79" s="152">
        <v>0</v>
      </c>
      <c r="R79" s="152">
        <v>0</v>
      </c>
      <c r="S79" s="152">
        <v>0</v>
      </c>
      <c r="T79" s="152">
        <v>0</v>
      </c>
      <c r="U79" s="152">
        <v>0</v>
      </c>
      <c r="V79" s="152">
        <v>2</v>
      </c>
      <c r="W79" s="152">
        <v>3</v>
      </c>
      <c r="X79" s="152">
        <v>4</v>
      </c>
      <c r="Y79" s="152">
        <v>1</v>
      </c>
      <c r="Z79" s="152">
        <v>0</v>
      </c>
      <c r="AA79" t="str">
        <f t="shared" si="4"/>
        <v>HOU</v>
      </c>
      <c r="AB79" t="str">
        <f t="shared" si="5"/>
        <v>Rex Burkhead</v>
      </c>
      <c r="AC79" s="244">
        <f t="shared" si="6"/>
        <v>1</v>
      </c>
      <c r="AD79" t="str">
        <f t="shared" si="7"/>
        <v>HOU</v>
      </c>
    </row>
    <row r="80" spans="2:30" x14ac:dyDescent="0.3">
      <c r="B80" s="152">
        <v>78</v>
      </c>
      <c r="C80" s="152" t="s">
        <v>1644</v>
      </c>
      <c r="D80" s="152" t="s">
        <v>792</v>
      </c>
      <c r="E80" s="152">
        <v>1</v>
      </c>
      <c r="F80" s="152">
        <v>4</v>
      </c>
      <c r="G80" s="152">
        <v>12</v>
      </c>
      <c r="H80" s="152">
        <v>3</v>
      </c>
      <c r="I80" s="152">
        <v>6</v>
      </c>
      <c r="J80" s="152">
        <v>1.5</v>
      </c>
      <c r="K80" s="152">
        <v>6</v>
      </c>
      <c r="L80" s="152">
        <v>1.5</v>
      </c>
      <c r="M80" s="152">
        <v>0</v>
      </c>
      <c r="N80" s="256">
        <v>0</v>
      </c>
      <c r="O80" s="256">
        <v>0</v>
      </c>
      <c r="P80" s="152">
        <v>0</v>
      </c>
      <c r="Q80" s="152">
        <v>0</v>
      </c>
      <c r="R80" s="152">
        <v>0</v>
      </c>
      <c r="S80" s="152">
        <v>0</v>
      </c>
      <c r="T80" s="152">
        <v>0</v>
      </c>
      <c r="U80" s="152">
        <v>0</v>
      </c>
      <c r="V80" s="152">
        <v>5</v>
      </c>
      <c r="W80" s="152">
        <v>1</v>
      </c>
      <c r="X80" s="152">
        <v>1</v>
      </c>
      <c r="Y80" s="152">
        <v>0</v>
      </c>
      <c r="Z80" s="152">
        <v>3</v>
      </c>
      <c r="AA80" t="str">
        <f t="shared" si="4"/>
        <v>KC</v>
      </c>
      <c r="AB80" t="str">
        <f t="shared" si="5"/>
        <v>Ronald Jones II</v>
      </c>
      <c r="AC80" s="244">
        <f t="shared" si="6"/>
        <v>12</v>
      </c>
      <c r="AD80" t="str">
        <f t="shared" si="7"/>
        <v>KC</v>
      </c>
    </row>
    <row r="81" spans="2:30" x14ac:dyDescent="0.3">
      <c r="B81" s="152">
        <v>79</v>
      </c>
      <c r="C81" s="152" t="s">
        <v>985</v>
      </c>
      <c r="D81" s="152" t="s">
        <v>777</v>
      </c>
      <c r="E81" s="152">
        <v>3</v>
      </c>
      <c r="F81" s="152">
        <v>10</v>
      </c>
      <c r="G81" s="152">
        <v>17</v>
      </c>
      <c r="H81" s="152">
        <v>1.7</v>
      </c>
      <c r="I81" s="152">
        <v>9</v>
      </c>
      <c r="J81" s="152">
        <v>0.9</v>
      </c>
      <c r="K81" s="152">
        <v>8</v>
      </c>
      <c r="L81" s="152">
        <v>0.8</v>
      </c>
      <c r="M81" s="152">
        <v>0</v>
      </c>
      <c r="N81" s="256">
        <v>3</v>
      </c>
      <c r="O81" s="256">
        <v>-4</v>
      </c>
      <c r="P81" s="152">
        <v>0</v>
      </c>
      <c r="Q81" s="152">
        <v>1</v>
      </c>
      <c r="R81" s="152">
        <v>0</v>
      </c>
      <c r="S81" s="152">
        <v>0</v>
      </c>
      <c r="T81" s="152">
        <v>0</v>
      </c>
      <c r="U81" s="152">
        <v>0</v>
      </c>
      <c r="V81" s="152">
        <v>11</v>
      </c>
      <c r="W81" s="152">
        <v>3</v>
      </c>
      <c r="X81" s="152">
        <v>3</v>
      </c>
      <c r="Y81" s="152">
        <v>0</v>
      </c>
      <c r="Z81" s="152">
        <v>0</v>
      </c>
      <c r="AA81" t="str">
        <f t="shared" si="4"/>
        <v>LAC</v>
      </c>
      <c r="AB81" t="str">
        <f t="shared" si="5"/>
        <v>Isaiah Spiller</v>
      </c>
      <c r="AC81" s="244">
        <f t="shared" si="6"/>
        <v>5.666666666666667</v>
      </c>
      <c r="AD81" t="str">
        <f t="shared" si="7"/>
        <v>LAC</v>
      </c>
    </row>
    <row r="82" spans="2:30" x14ac:dyDescent="0.3">
      <c r="B82" s="152">
        <v>80</v>
      </c>
      <c r="C82" s="152" t="s">
        <v>963</v>
      </c>
      <c r="D82" s="152" t="s">
        <v>766</v>
      </c>
      <c r="E82" s="152">
        <v>3</v>
      </c>
      <c r="F82" s="152">
        <v>8</v>
      </c>
      <c r="G82" s="152">
        <v>29</v>
      </c>
      <c r="H82" s="152">
        <v>3.6</v>
      </c>
      <c r="I82" s="152">
        <v>16</v>
      </c>
      <c r="J82" s="152">
        <v>2</v>
      </c>
      <c r="K82" s="152">
        <v>13</v>
      </c>
      <c r="L82" s="152">
        <v>1.6</v>
      </c>
      <c r="M82" s="152">
        <v>0</v>
      </c>
      <c r="N82" s="256">
        <v>1</v>
      </c>
      <c r="O82" s="256">
        <v>-1</v>
      </c>
      <c r="P82" s="152">
        <v>0</v>
      </c>
      <c r="Q82" s="152">
        <v>1</v>
      </c>
      <c r="R82" s="152">
        <v>0</v>
      </c>
      <c r="S82" s="152">
        <v>0</v>
      </c>
      <c r="T82" s="152">
        <v>0</v>
      </c>
      <c r="U82" s="152">
        <v>0</v>
      </c>
      <c r="V82" s="152">
        <v>13</v>
      </c>
      <c r="W82" s="152">
        <v>0</v>
      </c>
      <c r="X82" s="152">
        <v>0</v>
      </c>
      <c r="Y82" s="152">
        <v>0</v>
      </c>
      <c r="Z82" s="152">
        <v>0</v>
      </c>
      <c r="AA82" t="str">
        <f t="shared" si="4"/>
        <v>ARI</v>
      </c>
      <c r="AB82" t="str">
        <f t="shared" si="5"/>
        <v>Keaontay Ingram</v>
      </c>
      <c r="AC82" s="244">
        <f t="shared" si="6"/>
        <v>9.6666666666666661</v>
      </c>
      <c r="AD82" t="str">
        <f t="shared" si="7"/>
        <v>ARI</v>
      </c>
    </row>
    <row r="83" spans="2:30" x14ac:dyDescent="0.3">
      <c r="B83" s="152">
        <v>81</v>
      </c>
      <c r="C83" s="152" t="s">
        <v>698</v>
      </c>
      <c r="D83" s="152" t="s">
        <v>794</v>
      </c>
      <c r="E83" s="152">
        <v>2</v>
      </c>
      <c r="F83" s="152">
        <v>6</v>
      </c>
      <c r="G83" s="152">
        <v>17</v>
      </c>
      <c r="H83" s="152">
        <v>2.8</v>
      </c>
      <c r="I83" s="152">
        <v>12</v>
      </c>
      <c r="J83" s="152">
        <v>2</v>
      </c>
      <c r="K83" s="152">
        <v>5</v>
      </c>
      <c r="L83" s="152">
        <v>0.8</v>
      </c>
      <c r="M83" s="152">
        <v>0</v>
      </c>
      <c r="N83" s="256">
        <v>0</v>
      </c>
      <c r="O83" s="256">
        <v>0</v>
      </c>
      <c r="P83" s="152">
        <v>0</v>
      </c>
      <c r="Q83" s="152">
        <v>0</v>
      </c>
      <c r="R83" s="152">
        <v>0</v>
      </c>
      <c r="S83" s="152">
        <v>0</v>
      </c>
      <c r="T83" s="152">
        <v>0</v>
      </c>
      <c r="U83" s="152">
        <v>0</v>
      </c>
      <c r="V83" s="152">
        <v>6</v>
      </c>
      <c r="W83" s="152">
        <v>1</v>
      </c>
      <c r="X83" s="152">
        <v>1</v>
      </c>
      <c r="Y83" s="152">
        <v>0</v>
      </c>
      <c r="Z83" s="152">
        <v>0</v>
      </c>
      <c r="AA83" t="str">
        <f t="shared" si="4"/>
        <v>TB</v>
      </c>
      <c r="AB83" t="str">
        <f t="shared" si="5"/>
        <v>Ke'Shawn Vaughn</v>
      </c>
      <c r="AC83" s="244">
        <f t="shared" si="6"/>
        <v>8.5</v>
      </c>
      <c r="AD83" t="str">
        <f t="shared" si="7"/>
        <v>TB</v>
      </c>
    </row>
    <row r="84" spans="2:30" x14ac:dyDescent="0.3">
      <c r="B84" s="152">
        <v>82</v>
      </c>
      <c r="C84" s="152" t="s">
        <v>679</v>
      </c>
      <c r="D84" s="152" t="s">
        <v>773</v>
      </c>
      <c r="E84" s="152">
        <v>2</v>
      </c>
      <c r="F84" s="152">
        <v>4</v>
      </c>
      <c r="G84" s="152">
        <v>27</v>
      </c>
      <c r="H84" s="152">
        <v>6.8</v>
      </c>
      <c r="I84" s="152">
        <v>18</v>
      </c>
      <c r="J84" s="152">
        <v>4.5</v>
      </c>
      <c r="K84" s="152">
        <v>9</v>
      </c>
      <c r="L84" s="152">
        <v>2.2999999999999998</v>
      </c>
      <c r="M84" s="152">
        <v>0</v>
      </c>
      <c r="N84" s="256">
        <v>1</v>
      </c>
      <c r="O84" s="256">
        <v>-2</v>
      </c>
      <c r="P84" s="152">
        <v>0</v>
      </c>
      <c r="Q84" s="152">
        <v>2</v>
      </c>
      <c r="R84" s="152">
        <v>0</v>
      </c>
      <c r="S84" s="152">
        <v>0</v>
      </c>
      <c r="T84" s="152">
        <v>0</v>
      </c>
      <c r="U84" s="152">
        <v>0</v>
      </c>
      <c r="V84" s="152">
        <v>17</v>
      </c>
      <c r="W84" s="152">
        <v>0</v>
      </c>
      <c r="X84" s="152">
        <v>0</v>
      </c>
      <c r="Y84" s="152">
        <v>0</v>
      </c>
      <c r="Z84" s="152">
        <v>0</v>
      </c>
      <c r="AA84" t="str">
        <f t="shared" si="4"/>
        <v>LV</v>
      </c>
      <c r="AB84" t="str">
        <f t="shared" si="5"/>
        <v>Zamir White</v>
      </c>
      <c r="AC84" s="244">
        <f t="shared" si="6"/>
        <v>13.5</v>
      </c>
      <c r="AD84" t="str">
        <f t="shared" si="7"/>
        <v>LV</v>
      </c>
    </row>
    <row r="85" spans="2:30" x14ac:dyDescent="0.3">
      <c r="B85" s="152">
        <v>83</v>
      </c>
      <c r="C85" s="152" t="s">
        <v>651</v>
      </c>
      <c r="D85" s="152" t="s">
        <v>775</v>
      </c>
      <c r="E85" s="152">
        <v>1</v>
      </c>
      <c r="F85" s="152">
        <v>4</v>
      </c>
      <c r="G85" s="152">
        <v>22</v>
      </c>
      <c r="H85" s="152">
        <v>5.5</v>
      </c>
      <c r="I85" s="152">
        <v>11</v>
      </c>
      <c r="J85" s="152">
        <v>2.8</v>
      </c>
      <c r="K85" s="152">
        <v>11</v>
      </c>
      <c r="L85" s="152">
        <v>2.8</v>
      </c>
      <c r="M85" s="152">
        <v>0</v>
      </c>
      <c r="N85" s="256">
        <v>0</v>
      </c>
      <c r="O85" s="256">
        <v>0</v>
      </c>
      <c r="P85" s="152">
        <v>0</v>
      </c>
      <c r="Q85" s="152">
        <v>0</v>
      </c>
      <c r="R85" s="152">
        <v>0</v>
      </c>
      <c r="S85" s="152">
        <v>0</v>
      </c>
      <c r="T85" s="152">
        <v>0</v>
      </c>
      <c r="U85" s="152">
        <v>0</v>
      </c>
      <c r="V85" s="152">
        <v>9</v>
      </c>
      <c r="W85" s="152">
        <v>0</v>
      </c>
      <c r="X85" s="152">
        <v>0</v>
      </c>
      <c r="Y85" s="152">
        <v>0</v>
      </c>
      <c r="Z85" s="152">
        <v>0</v>
      </c>
      <c r="AA85" t="str">
        <f t="shared" si="4"/>
        <v>WAS</v>
      </c>
      <c r="AB85" t="str">
        <f t="shared" si="5"/>
        <v>Jonathan Williams</v>
      </c>
      <c r="AC85" s="244">
        <f t="shared" si="6"/>
        <v>22</v>
      </c>
      <c r="AD85" t="str">
        <f t="shared" si="7"/>
        <v>WAS</v>
      </c>
    </row>
    <row r="86" spans="2:30" x14ac:dyDescent="0.3">
      <c r="B86" s="152">
        <v>84</v>
      </c>
      <c r="C86" s="152" t="s">
        <v>528</v>
      </c>
      <c r="D86" s="152" t="s">
        <v>791</v>
      </c>
      <c r="E86" s="152">
        <v>1</v>
      </c>
      <c r="F86" s="152">
        <v>6</v>
      </c>
      <c r="G86" s="152">
        <v>17</v>
      </c>
      <c r="H86" s="152">
        <v>2.8</v>
      </c>
      <c r="I86" s="152">
        <v>12</v>
      </c>
      <c r="J86" s="152">
        <v>2</v>
      </c>
      <c r="K86" s="152">
        <v>5</v>
      </c>
      <c r="L86" s="152">
        <v>0.8</v>
      </c>
      <c r="M86" s="152">
        <v>0</v>
      </c>
      <c r="N86" s="256">
        <v>1</v>
      </c>
      <c r="O86" s="256">
        <v>-2</v>
      </c>
      <c r="P86" s="152">
        <v>0</v>
      </c>
      <c r="Q86" s="152">
        <v>1</v>
      </c>
      <c r="R86" s="152">
        <v>0</v>
      </c>
      <c r="S86" s="152">
        <v>0</v>
      </c>
      <c r="T86" s="152">
        <v>0</v>
      </c>
      <c r="U86" s="152">
        <v>0</v>
      </c>
      <c r="V86" s="152">
        <v>10</v>
      </c>
      <c r="W86" s="152">
        <v>1</v>
      </c>
      <c r="X86" s="152">
        <v>1</v>
      </c>
      <c r="Y86" s="152">
        <v>0</v>
      </c>
      <c r="Z86" s="152">
        <v>0</v>
      </c>
      <c r="AA86" t="str">
        <f t="shared" si="4"/>
        <v>MIA</v>
      </c>
      <c r="AB86" t="str">
        <f t="shared" si="5"/>
        <v>Myles Gaskin</v>
      </c>
      <c r="AC86" s="244">
        <f t="shared" si="6"/>
        <v>17</v>
      </c>
      <c r="AD86" t="str">
        <f t="shared" si="7"/>
        <v>MIA</v>
      </c>
    </row>
    <row r="87" spans="2:30" x14ac:dyDescent="0.3">
      <c r="B87" s="152">
        <v>85</v>
      </c>
      <c r="C87" s="152" t="s">
        <v>446</v>
      </c>
      <c r="D87" s="152" t="s">
        <v>777</v>
      </c>
      <c r="E87" s="152">
        <v>1</v>
      </c>
      <c r="F87" s="152">
        <v>2</v>
      </c>
      <c r="G87" s="152">
        <v>4</v>
      </c>
      <c r="H87" s="152">
        <v>2</v>
      </c>
      <c r="I87" s="152">
        <v>2</v>
      </c>
      <c r="J87" s="152">
        <v>1</v>
      </c>
      <c r="K87" s="152">
        <v>2</v>
      </c>
      <c r="L87" s="152">
        <v>1</v>
      </c>
      <c r="M87" s="152">
        <v>0</v>
      </c>
      <c r="N87" s="256">
        <v>0</v>
      </c>
      <c r="O87" s="256">
        <v>0</v>
      </c>
      <c r="P87" s="152">
        <v>0</v>
      </c>
      <c r="Q87" s="152">
        <v>0</v>
      </c>
      <c r="R87" s="152">
        <v>0</v>
      </c>
      <c r="S87" s="152">
        <v>0</v>
      </c>
      <c r="T87" s="152">
        <v>0</v>
      </c>
      <c r="U87" s="152">
        <v>0</v>
      </c>
      <c r="V87" s="152">
        <v>4</v>
      </c>
      <c r="W87" s="152">
        <v>2</v>
      </c>
      <c r="X87" s="152">
        <v>3</v>
      </c>
      <c r="Y87" s="152">
        <v>0</v>
      </c>
      <c r="Z87" s="152">
        <v>3</v>
      </c>
      <c r="AA87" t="str">
        <f t="shared" si="4"/>
        <v>LAC</v>
      </c>
      <c r="AB87" t="str">
        <f t="shared" si="5"/>
        <v>Joshua Kelley</v>
      </c>
      <c r="AC87" s="244">
        <f t="shared" si="6"/>
        <v>4</v>
      </c>
      <c r="AD87" t="str">
        <f t="shared" si="7"/>
        <v>LAC</v>
      </c>
    </row>
    <row r="88" spans="2:30" x14ac:dyDescent="0.3">
      <c r="B88" s="152">
        <v>86</v>
      </c>
      <c r="C88" s="152" t="s">
        <v>1254</v>
      </c>
      <c r="D88" s="152" t="s">
        <v>789</v>
      </c>
      <c r="E88" s="152">
        <v>1</v>
      </c>
      <c r="F88" s="152">
        <v>3</v>
      </c>
      <c r="G88" s="152">
        <v>18</v>
      </c>
      <c r="H88" s="152">
        <v>6</v>
      </c>
      <c r="I88" s="152">
        <v>8</v>
      </c>
      <c r="J88" s="152">
        <v>2.7</v>
      </c>
      <c r="K88" s="152">
        <v>10</v>
      </c>
      <c r="L88" s="152">
        <v>3.3</v>
      </c>
      <c r="M88" s="152">
        <v>0</v>
      </c>
      <c r="N88" s="256">
        <v>0</v>
      </c>
      <c r="O88" s="256">
        <v>0</v>
      </c>
      <c r="P88" s="152">
        <v>0</v>
      </c>
      <c r="Q88" s="152">
        <v>0</v>
      </c>
      <c r="R88" s="152">
        <v>0</v>
      </c>
      <c r="S88" s="152">
        <v>0</v>
      </c>
      <c r="T88" s="152">
        <v>0</v>
      </c>
      <c r="U88" s="152">
        <v>0</v>
      </c>
      <c r="V88" s="152">
        <v>9</v>
      </c>
      <c r="W88" s="152">
        <v>0</v>
      </c>
      <c r="X88" s="152">
        <v>0</v>
      </c>
      <c r="Y88" s="152">
        <v>0</v>
      </c>
      <c r="Z88" s="152">
        <v>0</v>
      </c>
      <c r="AA88" t="str">
        <f t="shared" si="4"/>
        <v>IND</v>
      </c>
      <c r="AB88" t="str">
        <f t="shared" si="5"/>
        <v>Jordan Wilkins</v>
      </c>
      <c r="AC88" s="244">
        <f t="shared" si="6"/>
        <v>18</v>
      </c>
      <c r="AD88" t="str">
        <f t="shared" si="7"/>
        <v>IND</v>
      </c>
    </row>
    <row r="89" spans="2:30" x14ac:dyDescent="0.3">
      <c r="B89" s="152">
        <v>87</v>
      </c>
      <c r="C89" s="152" t="s">
        <v>508</v>
      </c>
      <c r="D89" s="152" t="s">
        <v>769</v>
      </c>
      <c r="E89" s="152">
        <v>2</v>
      </c>
      <c r="F89" s="152">
        <v>1</v>
      </c>
      <c r="G89" s="152">
        <v>4</v>
      </c>
      <c r="H89" s="152">
        <v>4</v>
      </c>
      <c r="I89" s="152">
        <v>3</v>
      </c>
      <c r="J89" s="152">
        <v>3</v>
      </c>
      <c r="K89" s="152">
        <v>1</v>
      </c>
      <c r="L89" s="152">
        <v>1</v>
      </c>
      <c r="M89" s="152">
        <v>0</v>
      </c>
      <c r="N89" s="256">
        <v>0</v>
      </c>
      <c r="O89" s="256">
        <v>0</v>
      </c>
      <c r="P89" s="152">
        <v>0</v>
      </c>
      <c r="Q89" s="152">
        <v>0</v>
      </c>
      <c r="R89" s="152">
        <v>0</v>
      </c>
      <c r="S89" s="152">
        <v>0</v>
      </c>
      <c r="T89" s="152">
        <v>0</v>
      </c>
      <c r="U89" s="152">
        <v>0</v>
      </c>
      <c r="V89" s="152">
        <v>4</v>
      </c>
      <c r="W89" s="152">
        <v>2</v>
      </c>
      <c r="X89" s="152">
        <v>3</v>
      </c>
      <c r="Y89" s="152">
        <v>0</v>
      </c>
      <c r="Z89" s="152">
        <v>8</v>
      </c>
      <c r="AA89" t="str">
        <f t="shared" si="4"/>
        <v>BAL</v>
      </c>
      <c r="AB89" t="str">
        <f t="shared" si="5"/>
        <v>Patrick Ricard</v>
      </c>
      <c r="AC89" s="244">
        <f t="shared" si="6"/>
        <v>2</v>
      </c>
      <c r="AD89" t="str">
        <f t="shared" si="7"/>
        <v>BAL</v>
      </c>
    </row>
    <row r="90" spans="2:30" x14ac:dyDescent="0.3">
      <c r="B90" s="152">
        <v>88</v>
      </c>
      <c r="C90" s="152" t="s">
        <v>563</v>
      </c>
      <c r="D90" s="152" t="s">
        <v>767</v>
      </c>
      <c r="E90" s="152">
        <v>2</v>
      </c>
      <c r="F90" s="152">
        <v>1</v>
      </c>
      <c r="G90" s="152">
        <v>2</v>
      </c>
      <c r="H90" s="152">
        <v>2</v>
      </c>
      <c r="I90" s="152">
        <v>0</v>
      </c>
      <c r="J90" s="152">
        <v>0</v>
      </c>
      <c r="K90" s="152">
        <v>2</v>
      </c>
      <c r="L90" s="152">
        <v>2</v>
      </c>
      <c r="M90" s="152">
        <v>0</v>
      </c>
      <c r="N90" s="256">
        <v>0</v>
      </c>
      <c r="O90" s="256">
        <v>0</v>
      </c>
      <c r="P90" s="152">
        <v>0</v>
      </c>
      <c r="Q90" s="152">
        <v>0</v>
      </c>
      <c r="R90" s="152">
        <v>0</v>
      </c>
      <c r="S90" s="152">
        <v>0</v>
      </c>
      <c r="T90" s="152">
        <v>0</v>
      </c>
      <c r="U90" s="152">
        <v>0</v>
      </c>
      <c r="V90" s="152">
        <v>2</v>
      </c>
      <c r="W90" s="152">
        <v>2</v>
      </c>
      <c r="X90" s="152">
        <v>2</v>
      </c>
      <c r="Y90" s="152">
        <v>0</v>
      </c>
      <c r="Z90" s="152">
        <v>0</v>
      </c>
      <c r="AA90" t="str">
        <f t="shared" si="4"/>
        <v>SEA</v>
      </c>
      <c r="AB90" t="str">
        <f t="shared" si="5"/>
        <v>DeeJay Dallas</v>
      </c>
      <c r="AC90" s="244">
        <f t="shared" si="6"/>
        <v>1</v>
      </c>
      <c r="AD90" t="str">
        <f t="shared" si="7"/>
        <v>SEA</v>
      </c>
    </row>
    <row r="91" spans="2:30" x14ac:dyDescent="0.3">
      <c r="B91" s="152">
        <v>89</v>
      </c>
      <c r="C91" s="152" t="s">
        <v>410</v>
      </c>
      <c r="D91" s="152" t="s">
        <v>771</v>
      </c>
      <c r="E91" s="152">
        <v>2</v>
      </c>
      <c r="F91" s="152">
        <v>4</v>
      </c>
      <c r="G91" s="152">
        <v>15</v>
      </c>
      <c r="H91" s="152">
        <v>3.8</v>
      </c>
      <c r="I91" s="152">
        <v>7</v>
      </c>
      <c r="J91" s="152">
        <v>1.8</v>
      </c>
      <c r="K91" s="152">
        <v>8</v>
      </c>
      <c r="L91" s="152">
        <v>2</v>
      </c>
      <c r="M91" s="152">
        <v>0</v>
      </c>
      <c r="N91" s="256">
        <v>1</v>
      </c>
      <c r="O91" s="256">
        <v>-1</v>
      </c>
      <c r="P91" s="152">
        <v>0</v>
      </c>
      <c r="Q91" s="152">
        <v>1</v>
      </c>
      <c r="R91" s="152">
        <v>0</v>
      </c>
      <c r="S91" s="152">
        <v>0</v>
      </c>
      <c r="T91" s="152">
        <v>0</v>
      </c>
      <c r="U91" s="152">
        <v>0</v>
      </c>
      <c r="V91" s="152">
        <v>10</v>
      </c>
      <c r="W91" s="152">
        <v>1</v>
      </c>
      <c r="X91" s="152">
        <v>2</v>
      </c>
      <c r="Y91" s="152">
        <v>0</v>
      </c>
      <c r="Z91" s="152">
        <v>0</v>
      </c>
      <c r="AA91" t="str">
        <f t="shared" si="4"/>
        <v>DEN</v>
      </c>
      <c r="AB91" t="str">
        <f t="shared" si="5"/>
        <v>Chase Edmonds</v>
      </c>
      <c r="AC91" s="244">
        <f t="shared" si="6"/>
        <v>7.5</v>
      </c>
      <c r="AD91" t="str">
        <f t="shared" si="7"/>
        <v>DEN</v>
      </c>
    </row>
    <row r="92" spans="2:30" x14ac:dyDescent="0.3">
      <c r="B92" s="152">
        <v>90</v>
      </c>
      <c r="C92" s="152" t="s">
        <v>459</v>
      </c>
      <c r="D92" s="152" t="s">
        <v>789</v>
      </c>
      <c r="E92" s="152">
        <v>3</v>
      </c>
      <c r="F92" s="152">
        <v>4</v>
      </c>
      <c r="G92" s="152">
        <v>13</v>
      </c>
      <c r="H92" s="152">
        <v>3.3</v>
      </c>
      <c r="I92" s="152">
        <v>6</v>
      </c>
      <c r="J92" s="152">
        <v>1.5</v>
      </c>
      <c r="K92" s="152">
        <v>7</v>
      </c>
      <c r="L92" s="152">
        <v>1.8</v>
      </c>
      <c r="M92" s="152">
        <v>0</v>
      </c>
      <c r="N92" s="256">
        <v>0</v>
      </c>
      <c r="O92" s="256">
        <v>0</v>
      </c>
      <c r="P92" s="152">
        <v>0</v>
      </c>
      <c r="Q92" s="152">
        <v>0</v>
      </c>
      <c r="R92" s="152">
        <v>0</v>
      </c>
      <c r="S92" s="152">
        <v>0</v>
      </c>
      <c r="T92" s="152">
        <v>0</v>
      </c>
      <c r="U92" s="152">
        <v>0</v>
      </c>
      <c r="V92" s="152">
        <v>7</v>
      </c>
      <c r="W92" s="152">
        <v>0</v>
      </c>
      <c r="X92" s="152">
        <v>0</v>
      </c>
      <c r="Y92" s="152">
        <v>0</v>
      </c>
      <c r="Z92" s="152">
        <v>0</v>
      </c>
      <c r="AA92" t="str">
        <f t="shared" si="4"/>
        <v>IND</v>
      </c>
      <c r="AB92" t="str">
        <f t="shared" si="5"/>
        <v>Zack Moss</v>
      </c>
      <c r="AC92" s="244">
        <f t="shared" si="6"/>
        <v>4.333333333333333</v>
      </c>
      <c r="AD92" t="str">
        <f t="shared" si="7"/>
        <v>IND</v>
      </c>
    </row>
    <row r="93" spans="2:30" x14ac:dyDescent="0.3">
      <c r="B93" s="152">
        <v>91</v>
      </c>
      <c r="C93" s="152" t="s">
        <v>681</v>
      </c>
      <c r="D93" s="152" t="s">
        <v>771</v>
      </c>
      <c r="E93" s="152">
        <v>1</v>
      </c>
      <c r="F93" s="152">
        <v>2</v>
      </c>
      <c r="G93" s="152">
        <v>7</v>
      </c>
      <c r="H93" s="152">
        <v>3.5</v>
      </c>
      <c r="I93" s="152">
        <v>3</v>
      </c>
      <c r="J93" s="152">
        <v>1.5</v>
      </c>
      <c r="K93" s="152">
        <v>4</v>
      </c>
      <c r="L93" s="152">
        <v>2</v>
      </c>
      <c r="M93" s="152">
        <v>1</v>
      </c>
      <c r="N93" s="256">
        <v>0</v>
      </c>
      <c r="O93" s="256">
        <v>0</v>
      </c>
      <c r="P93" s="152">
        <v>0</v>
      </c>
      <c r="Q93" s="152">
        <v>0</v>
      </c>
      <c r="R93" s="152">
        <v>0</v>
      </c>
      <c r="S93" s="152">
        <v>0</v>
      </c>
      <c r="T93" s="152">
        <v>0</v>
      </c>
      <c r="U93" s="152">
        <v>0</v>
      </c>
      <c r="V93" s="152">
        <v>7</v>
      </c>
      <c r="W93" s="152">
        <v>1</v>
      </c>
      <c r="X93" s="152">
        <v>1</v>
      </c>
      <c r="Y93" s="152">
        <v>0</v>
      </c>
      <c r="Z93" s="152">
        <v>0</v>
      </c>
      <c r="AA93" t="str">
        <f t="shared" si="4"/>
        <v>DEN</v>
      </c>
      <c r="AB93" t="str">
        <f t="shared" si="5"/>
        <v>Marlon Mack</v>
      </c>
      <c r="AC93" s="244">
        <f t="shared" si="6"/>
        <v>7</v>
      </c>
      <c r="AD93" t="str">
        <f t="shared" si="7"/>
        <v>DEN</v>
      </c>
    </row>
    <row r="94" spans="2:30" x14ac:dyDescent="0.3">
      <c r="B94" s="152">
        <v>92</v>
      </c>
      <c r="C94" s="152" t="s">
        <v>1645</v>
      </c>
      <c r="D94" s="152" t="s">
        <v>788</v>
      </c>
      <c r="E94" s="152">
        <v>1</v>
      </c>
      <c r="F94" s="152">
        <v>3</v>
      </c>
      <c r="G94" s="152">
        <v>11</v>
      </c>
      <c r="H94" s="152">
        <v>3.7</v>
      </c>
      <c r="I94" s="152">
        <v>8</v>
      </c>
      <c r="J94" s="152">
        <v>2.7</v>
      </c>
      <c r="K94" s="152">
        <v>3</v>
      </c>
      <c r="L94" s="152">
        <v>1</v>
      </c>
      <c r="M94" s="152">
        <v>0</v>
      </c>
      <c r="N94" s="256">
        <v>0</v>
      </c>
      <c r="O94" s="256">
        <v>0</v>
      </c>
      <c r="P94" s="152">
        <v>0</v>
      </c>
      <c r="Q94" s="152">
        <v>0</v>
      </c>
      <c r="R94" s="152">
        <v>0</v>
      </c>
      <c r="S94" s="152">
        <v>0</v>
      </c>
      <c r="T94" s="152">
        <v>0</v>
      </c>
      <c r="U94" s="152">
        <v>0</v>
      </c>
      <c r="V94" s="152">
        <v>5</v>
      </c>
      <c r="W94" s="152">
        <v>0</v>
      </c>
      <c r="X94" s="152">
        <v>0</v>
      </c>
      <c r="Y94" s="152">
        <v>0</v>
      </c>
      <c r="Z94" s="152">
        <v>0</v>
      </c>
      <c r="AA94" t="str">
        <f t="shared" si="4"/>
        <v>JAC</v>
      </c>
      <c r="AB94" t="str">
        <f t="shared" si="5"/>
        <v>Snoop Conner</v>
      </c>
      <c r="AC94" s="244">
        <f t="shared" si="6"/>
        <v>11</v>
      </c>
      <c r="AD94" t="str">
        <f t="shared" si="7"/>
        <v>JAC</v>
      </c>
    </row>
    <row r="95" spans="2:30" x14ac:dyDescent="0.3">
      <c r="B95" s="152">
        <v>93</v>
      </c>
      <c r="C95" s="152" t="s">
        <v>988</v>
      </c>
      <c r="D95" s="152" t="s">
        <v>791</v>
      </c>
      <c r="E95" s="152">
        <v>1</v>
      </c>
      <c r="F95" s="152">
        <v>3</v>
      </c>
      <c r="G95" s="152">
        <v>11</v>
      </c>
      <c r="H95" s="152">
        <v>3.7</v>
      </c>
      <c r="I95" s="152">
        <v>4</v>
      </c>
      <c r="J95" s="152">
        <v>1.3</v>
      </c>
      <c r="K95" s="152">
        <v>7</v>
      </c>
      <c r="L95" s="152">
        <v>2.2999999999999998</v>
      </c>
      <c r="M95" s="152">
        <v>0</v>
      </c>
      <c r="N95" s="256">
        <v>0</v>
      </c>
      <c r="O95" s="256">
        <v>0</v>
      </c>
      <c r="P95" s="152">
        <v>0</v>
      </c>
      <c r="Q95" s="152">
        <v>0</v>
      </c>
      <c r="R95" s="152">
        <v>0</v>
      </c>
      <c r="S95" s="152">
        <v>0</v>
      </c>
      <c r="T95" s="152">
        <v>0</v>
      </c>
      <c r="U95" s="152">
        <v>0</v>
      </c>
      <c r="V95" s="152">
        <v>7</v>
      </c>
      <c r="W95" s="152">
        <v>0</v>
      </c>
      <c r="X95" s="152">
        <v>0</v>
      </c>
      <c r="Y95" s="152">
        <v>0</v>
      </c>
      <c r="Z95" s="152">
        <v>0</v>
      </c>
      <c r="AA95" t="str">
        <f t="shared" si="4"/>
        <v>MIA</v>
      </c>
      <c r="AB95" t="str">
        <f t="shared" si="5"/>
        <v>Salvon Ahmed</v>
      </c>
      <c r="AC95" s="244">
        <f t="shared" si="6"/>
        <v>11</v>
      </c>
      <c r="AD95" t="str">
        <f t="shared" si="7"/>
        <v>MIA</v>
      </c>
    </row>
    <row r="96" spans="2:30" x14ac:dyDescent="0.3">
      <c r="B96" s="152">
        <v>94</v>
      </c>
      <c r="C96" s="152" t="s">
        <v>619</v>
      </c>
      <c r="D96" s="152" t="s">
        <v>774</v>
      </c>
      <c r="E96" s="152">
        <v>2</v>
      </c>
      <c r="F96" s="152">
        <v>3</v>
      </c>
      <c r="G96" s="152">
        <v>9</v>
      </c>
      <c r="H96" s="152">
        <v>3</v>
      </c>
      <c r="I96" s="152">
        <v>3</v>
      </c>
      <c r="J96" s="152">
        <v>1</v>
      </c>
      <c r="K96" s="152">
        <v>6</v>
      </c>
      <c r="L96" s="152">
        <v>2</v>
      </c>
      <c r="M96" s="152">
        <v>0</v>
      </c>
      <c r="N96" s="256">
        <v>0</v>
      </c>
      <c r="O96" s="256">
        <v>0</v>
      </c>
      <c r="P96" s="152">
        <v>0</v>
      </c>
      <c r="Q96" s="152">
        <v>0</v>
      </c>
      <c r="R96" s="152">
        <v>0</v>
      </c>
      <c r="S96" s="152">
        <v>0</v>
      </c>
      <c r="T96" s="152">
        <v>0</v>
      </c>
      <c r="U96" s="152">
        <v>0</v>
      </c>
      <c r="V96" s="152">
        <v>4</v>
      </c>
      <c r="W96" s="152">
        <v>1</v>
      </c>
      <c r="X96" s="152">
        <v>1</v>
      </c>
      <c r="Y96" s="152">
        <v>1</v>
      </c>
      <c r="Z96" s="152">
        <v>0</v>
      </c>
      <c r="AA96" t="str">
        <f t="shared" si="4"/>
        <v>PIT</v>
      </c>
      <c r="AB96" t="str">
        <f t="shared" si="5"/>
        <v>Derek Watt</v>
      </c>
      <c r="AC96" s="244">
        <f t="shared" si="6"/>
        <v>4.5</v>
      </c>
      <c r="AD96" t="str">
        <f t="shared" si="7"/>
        <v>PIT</v>
      </c>
    </row>
    <row r="97" spans="2:30" x14ac:dyDescent="0.3">
      <c r="B97" s="152">
        <v>95</v>
      </c>
      <c r="C97" s="152" t="s">
        <v>548</v>
      </c>
      <c r="D97" s="152" t="s">
        <v>789</v>
      </c>
      <c r="E97" s="152">
        <v>1</v>
      </c>
      <c r="F97" s="152">
        <v>1</v>
      </c>
      <c r="G97" s="152">
        <v>7</v>
      </c>
      <c r="H97" s="152">
        <v>7</v>
      </c>
      <c r="I97" s="152">
        <v>2</v>
      </c>
      <c r="J97" s="152">
        <v>2</v>
      </c>
      <c r="K97" s="152">
        <v>5</v>
      </c>
      <c r="L97" s="152">
        <v>5</v>
      </c>
      <c r="M97" s="152">
        <v>0</v>
      </c>
      <c r="N97" s="256">
        <v>0</v>
      </c>
      <c r="O97" s="256">
        <v>0</v>
      </c>
      <c r="P97" s="152">
        <v>0</v>
      </c>
      <c r="Q97" s="152">
        <v>0</v>
      </c>
      <c r="R97" s="152">
        <v>0</v>
      </c>
      <c r="S97" s="152">
        <v>0</v>
      </c>
      <c r="T97" s="152">
        <v>0</v>
      </c>
      <c r="U97" s="152">
        <v>0</v>
      </c>
      <c r="V97" s="152">
        <v>7</v>
      </c>
      <c r="W97" s="152">
        <v>4</v>
      </c>
      <c r="X97" s="152">
        <v>4</v>
      </c>
      <c r="Y97" s="152">
        <v>0</v>
      </c>
      <c r="Z97" s="152">
        <v>1</v>
      </c>
      <c r="AA97" t="str">
        <f t="shared" si="4"/>
        <v>IND</v>
      </c>
      <c r="AB97" t="str">
        <f t="shared" si="5"/>
        <v>Deon Jackson</v>
      </c>
      <c r="AC97" s="244">
        <f t="shared" si="6"/>
        <v>7</v>
      </c>
      <c r="AD97" t="str">
        <f t="shared" si="7"/>
        <v>IND</v>
      </c>
    </row>
    <row r="98" spans="2:30" x14ac:dyDescent="0.3">
      <c r="B98" s="152">
        <v>96</v>
      </c>
      <c r="C98" s="152" t="s">
        <v>452</v>
      </c>
      <c r="D98" s="152" t="s">
        <v>779</v>
      </c>
      <c r="E98" s="152">
        <v>1</v>
      </c>
      <c r="F98" s="152">
        <v>7</v>
      </c>
      <c r="G98" s="152">
        <v>10</v>
      </c>
      <c r="H98" s="152">
        <v>1.4</v>
      </c>
      <c r="I98" s="152">
        <v>9</v>
      </c>
      <c r="J98" s="152">
        <v>1.3</v>
      </c>
      <c r="K98" s="152">
        <v>1</v>
      </c>
      <c r="L98" s="152">
        <v>0.1</v>
      </c>
      <c r="M98" s="152">
        <v>2</v>
      </c>
      <c r="N98" s="256">
        <v>2</v>
      </c>
      <c r="O98" s="256">
        <v>-3</v>
      </c>
      <c r="P98" s="152">
        <v>0</v>
      </c>
      <c r="Q98" s="152">
        <v>0</v>
      </c>
      <c r="R98" s="152">
        <v>0</v>
      </c>
      <c r="S98" s="152">
        <v>0</v>
      </c>
      <c r="T98" s="152">
        <v>0</v>
      </c>
      <c r="U98" s="152">
        <v>0</v>
      </c>
      <c r="V98" s="152">
        <v>5</v>
      </c>
      <c r="W98" s="152">
        <v>0</v>
      </c>
      <c r="X98" s="152">
        <v>0</v>
      </c>
      <c r="Y98" s="152">
        <v>0</v>
      </c>
      <c r="Z98" s="152">
        <v>0</v>
      </c>
      <c r="AA98" t="str">
        <f t="shared" si="4"/>
        <v>NYJ</v>
      </c>
      <c r="AB98" t="str">
        <f t="shared" si="5"/>
        <v>James Robinson</v>
      </c>
      <c r="AC98" s="244">
        <f t="shared" si="6"/>
        <v>10</v>
      </c>
      <c r="AD98" t="str">
        <f t="shared" si="7"/>
        <v>NYJ</v>
      </c>
    </row>
    <row r="99" spans="2:30" x14ac:dyDescent="0.3">
      <c r="B99" s="152">
        <v>97</v>
      </c>
      <c r="C99" s="152" t="s">
        <v>487</v>
      </c>
      <c r="D99" s="152" t="s">
        <v>786</v>
      </c>
      <c r="E99" s="152">
        <v>1</v>
      </c>
      <c r="F99" s="152">
        <v>4</v>
      </c>
      <c r="G99" s="152">
        <v>10</v>
      </c>
      <c r="H99" s="152">
        <v>2.5</v>
      </c>
      <c r="I99" s="152">
        <v>8</v>
      </c>
      <c r="J99" s="152">
        <v>2</v>
      </c>
      <c r="K99" s="152">
        <v>2</v>
      </c>
      <c r="L99" s="152">
        <v>0.5</v>
      </c>
      <c r="M99" s="152">
        <v>0</v>
      </c>
      <c r="N99" s="256">
        <v>0</v>
      </c>
      <c r="O99" s="256">
        <v>0</v>
      </c>
      <c r="P99" s="152">
        <v>0</v>
      </c>
      <c r="Q99" s="152">
        <v>0</v>
      </c>
      <c r="R99" s="152">
        <v>0</v>
      </c>
      <c r="S99" s="152">
        <v>0</v>
      </c>
      <c r="T99" s="152">
        <v>0</v>
      </c>
      <c r="U99" s="152">
        <v>0</v>
      </c>
      <c r="V99" s="152">
        <v>5</v>
      </c>
      <c r="W99" s="152">
        <v>0</v>
      </c>
      <c r="X99" s="152">
        <v>1</v>
      </c>
      <c r="Y99" s="152">
        <v>1</v>
      </c>
      <c r="Z99" s="152">
        <v>0</v>
      </c>
      <c r="AA99" t="str">
        <f t="shared" si="4"/>
        <v>NO</v>
      </c>
      <c r="AB99" t="str">
        <f t="shared" si="5"/>
        <v>Mark Ingram II</v>
      </c>
      <c r="AC99" s="244">
        <f t="shared" si="6"/>
        <v>10</v>
      </c>
      <c r="AD99" t="str">
        <f t="shared" si="7"/>
        <v>NO</v>
      </c>
    </row>
    <row r="100" spans="2:30" x14ac:dyDescent="0.3">
      <c r="B100" s="152">
        <v>98</v>
      </c>
      <c r="C100" s="152" t="s">
        <v>375</v>
      </c>
      <c r="D100" s="152" t="s">
        <v>792</v>
      </c>
      <c r="E100" s="152">
        <v>2</v>
      </c>
      <c r="F100" s="152">
        <v>2</v>
      </c>
      <c r="G100" s="152">
        <v>9</v>
      </c>
      <c r="H100" s="152">
        <v>4.5</v>
      </c>
      <c r="I100" s="152">
        <v>8</v>
      </c>
      <c r="J100" s="152">
        <v>4</v>
      </c>
      <c r="K100" s="152">
        <v>1</v>
      </c>
      <c r="L100" s="152">
        <v>0.5</v>
      </c>
      <c r="M100" s="152">
        <v>0</v>
      </c>
      <c r="N100" s="256">
        <v>0</v>
      </c>
      <c r="O100" s="256">
        <v>0</v>
      </c>
      <c r="P100" s="152">
        <v>0</v>
      </c>
      <c r="Q100" s="152">
        <v>0</v>
      </c>
      <c r="R100" s="152">
        <v>0</v>
      </c>
      <c r="S100" s="152">
        <v>0</v>
      </c>
      <c r="T100" s="152">
        <v>0</v>
      </c>
      <c r="U100" s="152">
        <v>0</v>
      </c>
      <c r="V100" s="152">
        <v>6</v>
      </c>
      <c r="W100" s="152">
        <v>0</v>
      </c>
      <c r="X100" s="152">
        <v>2</v>
      </c>
      <c r="Y100" s="152">
        <v>0</v>
      </c>
      <c r="Z100" s="152">
        <v>0</v>
      </c>
      <c r="AA100" t="str">
        <f t="shared" si="4"/>
        <v>KC</v>
      </c>
      <c r="AB100" t="str">
        <f t="shared" si="5"/>
        <v>Clyde Edwards-Helaire</v>
      </c>
      <c r="AC100" s="244">
        <f t="shared" si="6"/>
        <v>4.5</v>
      </c>
      <c r="AD100" t="str">
        <f t="shared" si="7"/>
        <v>KC</v>
      </c>
    </row>
    <row r="101" spans="2:30" x14ac:dyDescent="0.3">
      <c r="B101" s="152">
        <v>99</v>
      </c>
      <c r="C101" s="152" t="s">
        <v>536</v>
      </c>
      <c r="D101" s="152" t="s">
        <v>772</v>
      </c>
      <c r="E101" s="152">
        <v>1</v>
      </c>
      <c r="F101" s="152">
        <v>6</v>
      </c>
      <c r="G101" s="152">
        <v>8</v>
      </c>
      <c r="H101" s="152">
        <v>1.3</v>
      </c>
      <c r="I101" s="152">
        <v>0</v>
      </c>
      <c r="J101" s="152">
        <v>0</v>
      </c>
      <c r="K101" s="152">
        <v>8</v>
      </c>
      <c r="L101" s="152">
        <v>1.3</v>
      </c>
      <c r="M101" s="152">
        <v>0</v>
      </c>
      <c r="N101" s="256">
        <v>3</v>
      </c>
      <c r="O101" s="256">
        <v>-5</v>
      </c>
      <c r="P101" s="152">
        <v>0</v>
      </c>
      <c r="Q101" s="152">
        <v>0</v>
      </c>
      <c r="R101" s="152">
        <v>0</v>
      </c>
      <c r="S101" s="152">
        <v>0</v>
      </c>
      <c r="T101" s="152">
        <v>0</v>
      </c>
      <c r="U101" s="152">
        <v>0</v>
      </c>
      <c r="V101" s="152">
        <v>6</v>
      </c>
      <c r="W101" s="152">
        <v>0</v>
      </c>
      <c r="X101" s="152">
        <v>1</v>
      </c>
      <c r="Y101" s="152">
        <v>0</v>
      </c>
      <c r="Z101" s="152">
        <v>0</v>
      </c>
      <c r="AA101" t="str">
        <f t="shared" si="4"/>
        <v>CHI</v>
      </c>
      <c r="AB101" t="str">
        <f t="shared" si="5"/>
        <v>Trestan Ebner</v>
      </c>
      <c r="AC101" s="244">
        <f t="shared" si="6"/>
        <v>8</v>
      </c>
      <c r="AD101" t="str">
        <f t="shared" si="7"/>
        <v>CHI</v>
      </c>
    </row>
    <row r="102" spans="2:30" x14ac:dyDescent="0.3">
      <c r="B102" s="152">
        <v>100</v>
      </c>
      <c r="C102" s="152" t="s">
        <v>1409</v>
      </c>
      <c r="D102" s="152" t="s">
        <v>786</v>
      </c>
      <c r="E102" s="152">
        <v>1</v>
      </c>
      <c r="F102" s="152">
        <v>1</v>
      </c>
      <c r="G102" s="152">
        <v>-4</v>
      </c>
      <c r="H102" s="152">
        <v>-4</v>
      </c>
      <c r="I102" s="152">
        <v>0</v>
      </c>
      <c r="J102" s="152">
        <v>0</v>
      </c>
      <c r="K102" s="152">
        <v>0</v>
      </c>
      <c r="L102" s="152">
        <v>0</v>
      </c>
      <c r="M102" s="152">
        <v>0</v>
      </c>
      <c r="N102" s="256">
        <v>1</v>
      </c>
      <c r="O102" s="256">
        <v>-4</v>
      </c>
      <c r="P102" s="152">
        <v>0</v>
      </c>
      <c r="Q102" s="152">
        <v>0</v>
      </c>
      <c r="R102" s="152">
        <v>0</v>
      </c>
      <c r="S102" s="152">
        <v>0</v>
      </c>
      <c r="T102" s="152">
        <v>0</v>
      </c>
      <c r="U102" s="152">
        <v>0</v>
      </c>
      <c r="V102" s="152">
        <v>0</v>
      </c>
      <c r="W102" s="152">
        <v>1</v>
      </c>
      <c r="X102" s="152">
        <v>1</v>
      </c>
      <c r="Y102" s="152">
        <v>0</v>
      </c>
      <c r="Z102" s="152">
        <v>0</v>
      </c>
      <c r="AA102" t="str">
        <f t="shared" si="4"/>
        <v>NO</v>
      </c>
      <c r="AB102" t="str">
        <f t="shared" si="5"/>
        <v>David Johnson</v>
      </c>
      <c r="AC102" s="244">
        <f t="shared" si="6"/>
        <v>-4</v>
      </c>
      <c r="AD102" t="str">
        <f t="shared" si="7"/>
        <v>NO</v>
      </c>
    </row>
    <row r="103" spans="2:30" x14ac:dyDescent="0.3">
      <c r="B103" s="152">
        <v>101</v>
      </c>
      <c r="C103" s="152" t="s">
        <v>478</v>
      </c>
      <c r="D103" s="152" t="s">
        <v>768</v>
      </c>
      <c r="E103" s="152">
        <v>2</v>
      </c>
      <c r="F103" s="152">
        <v>1</v>
      </c>
      <c r="G103" s="152">
        <v>4</v>
      </c>
      <c r="H103" s="152">
        <v>4</v>
      </c>
      <c r="I103" s="152">
        <v>2</v>
      </c>
      <c r="J103" s="152">
        <v>2</v>
      </c>
      <c r="K103" s="152">
        <v>2</v>
      </c>
      <c r="L103" s="152">
        <v>2</v>
      </c>
      <c r="M103" s="152">
        <v>0</v>
      </c>
      <c r="N103" s="256">
        <v>0</v>
      </c>
      <c r="O103" s="256">
        <v>0</v>
      </c>
      <c r="P103" s="152">
        <v>0</v>
      </c>
      <c r="Q103" s="152">
        <v>0</v>
      </c>
      <c r="R103" s="152">
        <v>0</v>
      </c>
      <c r="S103" s="152">
        <v>0</v>
      </c>
      <c r="T103" s="152">
        <v>0</v>
      </c>
      <c r="U103" s="152">
        <v>0</v>
      </c>
      <c r="V103" s="152">
        <v>4</v>
      </c>
      <c r="W103" s="152">
        <v>2</v>
      </c>
      <c r="X103" s="152">
        <v>2</v>
      </c>
      <c r="Y103" s="152">
        <v>1</v>
      </c>
      <c r="Z103" s="152">
        <v>0</v>
      </c>
      <c r="AA103" t="str">
        <f t="shared" si="4"/>
        <v>SF</v>
      </c>
      <c r="AB103" t="str">
        <f t="shared" si="5"/>
        <v>Kyle Juszczyk</v>
      </c>
      <c r="AC103" s="244">
        <f t="shared" si="6"/>
        <v>2</v>
      </c>
      <c r="AD103" t="str">
        <f t="shared" si="7"/>
        <v>SF</v>
      </c>
    </row>
    <row r="104" spans="2:30" x14ac:dyDescent="0.3">
      <c r="B104" s="152">
        <v>102</v>
      </c>
      <c r="C104" s="152" t="s">
        <v>530</v>
      </c>
      <c r="D104" s="152" t="s">
        <v>764</v>
      </c>
      <c r="E104" s="152">
        <v>3</v>
      </c>
      <c r="F104" s="152">
        <v>4</v>
      </c>
      <c r="G104" s="152">
        <v>25</v>
      </c>
      <c r="H104" s="152">
        <v>6.3</v>
      </c>
      <c r="I104" s="152">
        <v>22</v>
      </c>
      <c r="J104" s="152">
        <v>5.5</v>
      </c>
      <c r="K104" s="152">
        <v>3</v>
      </c>
      <c r="L104" s="152">
        <v>0.8</v>
      </c>
      <c r="M104" s="152">
        <v>0</v>
      </c>
      <c r="N104" s="256">
        <v>1</v>
      </c>
      <c r="O104" s="256">
        <v>-1</v>
      </c>
      <c r="P104" s="152">
        <v>0</v>
      </c>
      <c r="Q104" s="152">
        <v>1</v>
      </c>
      <c r="R104" s="152">
        <v>0</v>
      </c>
      <c r="S104" s="152">
        <v>0</v>
      </c>
      <c r="T104" s="152">
        <v>0</v>
      </c>
      <c r="U104" s="152">
        <v>0</v>
      </c>
      <c r="V104" s="152">
        <v>12</v>
      </c>
      <c r="W104" s="152">
        <v>0</v>
      </c>
      <c r="X104" s="152">
        <v>0</v>
      </c>
      <c r="Y104" s="152">
        <v>0</v>
      </c>
      <c r="Z104" s="152">
        <v>0</v>
      </c>
      <c r="AA104" t="str">
        <f t="shared" si="4"/>
        <v>ATL</v>
      </c>
      <c r="AB104" t="str">
        <f t="shared" si="5"/>
        <v>Avery Williams</v>
      </c>
      <c r="AC104" s="244">
        <f t="shared" si="6"/>
        <v>8.3333333333333339</v>
      </c>
      <c r="AD104" t="str">
        <f t="shared" si="7"/>
        <v>ATL</v>
      </c>
    </row>
    <row r="105" spans="2:30" x14ac:dyDescent="0.3">
      <c r="B105" s="152">
        <v>103</v>
      </c>
      <c r="C105" s="152" t="s">
        <v>492</v>
      </c>
      <c r="D105" s="152" t="s">
        <v>777</v>
      </c>
      <c r="E105" s="152">
        <v>2</v>
      </c>
      <c r="F105" s="152">
        <v>1</v>
      </c>
      <c r="G105" s="152">
        <v>3</v>
      </c>
      <c r="H105" s="152">
        <v>3</v>
      </c>
      <c r="I105" s="152">
        <v>0</v>
      </c>
      <c r="J105" s="152">
        <v>0</v>
      </c>
      <c r="K105" s="256">
        <v>0</v>
      </c>
      <c r="L105" s="256">
        <v>0</v>
      </c>
      <c r="M105" s="152">
        <v>0</v>
      </c>
      <c r="N105" s="152">
        <v>0</v>
      </c>
      <c r="O105" s="152">
        <v>0</v>
      </c>
      <c r="P105" s="152">
        <v>0</v>
      </c>
      <c r="Q105" s="152">
        <v>0</v>
      </c>
      <c r="R105" s="152">
        <v>0</v>
      </c>
      <c r="S105" s="152">
        <v>0</v>
      </c>
      <c r="T105" s="152">
        <v>0</v>
      </c>
      <c r="U105" s="152">
        <v>0</v>
      </c>
      <c r="V105" s="152">
        <v>3</v>
      </c>
      <c r="W105" s="152">
        <v>1</v>
      </c>
      <c r="X105" s="152">
        <v>1</v>
      </c>
      <c r="Y105" s="152">
        <v>0</v>
      </c>
      <c r="Z105" s="152">
        <v>0</v>
      </c>
      <c r="AA105" t="str">
        <f t="shared" si="4"/>
        <v>LAC</v>
      </c>
      <c r="AB105" t="str">
        <f t="shared" si="5"/>
        <v>Zander Horvath</v>
      </c>
      <c r="AC105" s="244">
        <f t="shared" si="6"/>
        <v>1.5</v>
      </c>
      <c r="AD105" t="str">
        <f t="shared" si="7"/>
        <v>LAC</v>
      </c>
    </row>
    <row r="106" spans="2:30" x14ac:dyDescent="0.3">
      <c r="B106" s="152">
        <v>104</v>
      </c>
      <c r="C106" s="152" t="s">
        <v>1402</v>
      </c>
      <c r="D106" s="152" t="s">
        <v>770</v>
      </c>
      <c r="E106" s="152">
        <v>1</v>
      </c>
      <c r="F106" s="152">
        <v>2</v>
      </c>
      <c r="G106" s="152">
        <v>4</v>
      </c>
      <c r="H106" s="152">
        <v>2</v>
      </c>
      <c r="I106" s="152">
        <v>1</v>
      </c>
      <c r="J106" s="152">
        <v>0.5</v>
      </c>
      <c r="K106" s="256">
        <v>3</v>
      </c>
      <c r="L106" s="256">
        <v>1.5</v>
      </c>
      <c r="M106" s="152">
        <v>0</v>
      </c>
      <c r="N106" s="152">
        <v>0</v>
      </c>
      <c r="O106" s="152">
        <v>0</v>
      </c>
      <c r="P106" s="152">
        <v>0</v>
      </c>
      <c r="Q106" s="152">
        <v>0</v>
      </c>
      <c r="R106" s="152">
        <v>0</v>
      </c>
      <c r="S106" s="152">
        <v>0</v>
      </c>
      <c r="T106" s="152">
        <v>0</v>
      </c>
      <c r="U106" s="152">
        <v>0</v>
      </c>
      <c r="V106" s="152">
        <v>4</v>
      </c>
      <c r="W106" s="152">
        <v>0</v>
      </c>
      <c r="X106" s="152">
        <v>0</v>
      </c>
      <c r="Y106" s="152">
        <v>0</v>
      </c>
      <c r="Z106" s="152">
        <v>0</v>
      </c>
      <c r="AA106" t="str">
        <f t="shared" si="4"/>
        <v>BUF</v>
      </c>
      <c r="AB106" t="str">
        <f t="shared" si="5"/>
        <v>Duke Johnson Jr.</v>
      </c>
      <c r="AC106" s="244">
        <f t="shared" si="6"/>
        <v>4</v>
      </c>
      <c r="AD106" t="str">
        <f t="shared" si="7"/>
        <v>BUF</v>
      </c>
    </row>
    <row r="107" spans="2:30" x14ac:dyDescent="0.3">
      <c r="B107" s="152">
        <v>105</v>
      </c>
      <c r="C107" s="152" t="s">
        <v>354</v>
      </c>
      <c r="D107" s="152" t="s">
        <v>770</v>
      </c>
      <c r="E107" s="152">
        <v>3</v>
      </c>
      <c r="F107" s="152">
        <v>2</v>
      </c>
      <c r="G107" s="152">
        <v>-5</v>
      </c>
      <c r="H107" s="152">
        <v>-2.5</v>
      </c>
      <c r="I107" s="152">
        <v>0</v>
      </c>
      <c r="J107" s="152">
        <v>0</v>
      </c>
      <c r="K107" s="256">
        <v>0</v>
      </c>
      <c r="L107" s="256">
        <v>0</v>
      </c>
      <c r="M107" s="152">
        <v>0</v>
      </c>
      <c r="N107" s="152">
        <v>1</v>
      </c>
      <c r="O107" s="152">
        <v>-8</v>
      </c>
      <c r="P107" s="152">
        <v>0</v>
      </c>
      <c r="Q107" s="152">
        <v>0</v>
      </c>
      <c r="R107" s="152">
        <v>0</v>
      </c>
      <c r="S107" s="152">
        <v>0</v>
      </c>
      <c r="T107" s="152">
        <v>0</v>
      </c>
      <c r="U107" s="152">
        <v>0</v>
      </c>
      <c r="V107" s="152">
        <v>3</v>
      </c>
      <c r="W107" s="152">
        <v>1</v>
      </c>
      <c r="X107" s="152">
        <v>2</v>
      </c>
      <c r="Y107" s="152">
        <v>1</v>
      </c>
      <c r="Z107" s="152">
        <v>6</v>
      </c>
      <c r="AA107" t="str">
        <f t="shared" si="4"/>
        <v>BUF</v>
      </c>
      <c r="AB107" t="str">
        <f t="shared" si="5"/>
        <v>Nyheim Hines</v>
      </c>
      <c r="AC107" s="244">
        <f t="shared" si="6"/>
        <v>-1.6666666666666667</v>
      </c>
      <c r="AD107" t="str">
        <f t="shared" si="7"/>
        <v>BUF</v>
      </c>
    </row>
    <row r="108" spans="2:30" x14ac:dyDescent="0.3">
      <c r="B108" s="152">
        <v>106</v>
      </c>
      <c r="C108" s="152" t="s">
        <v>493</v>
      </c>
      <c r="D108" s="152" t="s">
        <v>777</v>
      </c>
      <c r="E108" s="152">
        <v>2</v>
      </c>
      <c r="F108" s="152">
        <v>2</v>
      </c>
      <c r="G108" s="152">
        <v>3</v>
      </c>
      <c r="H108" s="152">
        <v>1.5</v>
      </c>
      <c r="I108" s="152">
        <v>2</v>
      </c>
      <c r="J108" s="152">
        <v>1</v>
      </c>
      <c r="K108" s="256">
        <v>1</v>
      </c>
      <c r="L108" s="256">
        <v>0.5</v>
      </c>
      <c r="M108" s="152">
        <v>0</v>
      </c>
      <c r="N108" s="152">
        <v>0</v>
      </c>
      <c r="O108" s="152">
        <v>0</v>
      </c>
      <c r="P108" s="152">
        <v>0</v>
      </c>
      <c r="Q108" s="152">
        <v>0</v>
      </c>
      <c r="R108" s="152">
        <v>0</v>
      </c>
      <c r="S108" s="152">
        <v>0</v>
      </c>
      <c r="T108" s="152">
        <v>0</v>
      </c>
      <c r="U108" s="152">
        <v>0</v>
      </c>
      <c r="V108" s="152">
        <v>2</v>
      </c>
      <c r="W108" s="152">
        <v>0</v>
      </c>
      <c r="X108" s="152">
        <v>0</v>
      </c>
      <c r="Y108" s="152">
        <v>0</v>
      </c>
      <c r="Z108" s="152">
        <v>0</v>
      </c>
      <c r="AA108" t="str">
        <f t="shared" si="4"/>
        <v>LAC</v>
      </c>
      <c r="AB108" t="str">
        <f t="shared" si="5"/>
        <v>Sony Michel</v>
      </c>
      <c r="AC108" s="244">
        <f t="shared" si="6"/>
        <v>1.5</v>
      </c>
      <c r="AD108" t="str">
        <f t="shared" si="7"/>
        <v>LAC</v>
      </c>
    </row>
    <row r="109" spans="2:30" x14ac:dyDescent="0.3">
      <c r="B109" s="152">
        <v>107</v>
      </c>
      <c r="C109" s="152" t="s">
        <v>1403</v>
      </c>
      <c r="D109" s="152" t="s">
        <v>1078</v>
      </c>
      <c r="E109" s="152">
        <v>1</v>
      </c>
      <c r="F109" s="152">
        <v>1</v>
      </c>
      <c r="G109" s="152">
        <v>1</v>
      </c>
      <c r="H109" s="152">
        <v>1</v>
      </c>
      <c r="I109" s="152">
        <v>0</v>
      </c>
      <c r="J109" s="152">
        <v>0</v>
      </c>
      <c r="K109" s="256">
        <v>1</v>
      </c>
      <c r="L109" s="256">
        <v>1</v>
      </c>
      <c r="M109" s="152">
        <v>0</v>
      </c>
      <c r="N109" s="152">
        <v>0</v>
      </c>
      <c r="O109" s="152">
        <v>0</v>
      </c>
      <c r="P109" s="152">
        <v>0</v>
      </c>
      <c r="Q109" s="152">
        <v>0</v>
      </c>
      <c r="R109" s="152">
        <v>0</v>
      </c>
      <c r="S109" s="152">
        <v>0</v>
      </c>
      <c r="T109" s="152">
        <v>0</v>
      </c>
      <c r="U109" s="152">
        <v>0</v>
      </c>
      <c r="V109" s="152">
        <v>1</v>
      </c>
      <c r="W109" s="152">
        <v>0</v>
      </c>
      <c r="X109" s="152">
        <v>0</v>
      </c>
      <c r="Y109" s="152">
        <v>0</v>
      </c>
      <c r="Z109" s="152">
        <v>0</v>
      </c>
      <c r="AA109" t="str">
        <f t="shared" si="4"/>
        <v>FA</v>
      </c>
      <c r="AB109" t="str">
        <f t="shared" si="5"/>
        <v>Jordan Howard</v>
      </c>
      <c r="AC109" s="244">
        <f t="shared" si="6"/>
        <v>1</v>
      </c>
      <c r="AD109" t="str">
        <f t="shared" si="7"/>
        <v>FA</v>
      </c>
    </row>
    <row r="110" spans="2:30" x14ac:dyDescent="0.3">
      <c r="B110" s="152">
        <v>108</v>
      </c>
      <c r="C110" s="152" t="s">
        <v>616</v>
      </c>
      <c r="D110" s="152" t="s">
        <v>792</v>
      </c>
      <c r="E110" s="152">
        <v>2</v>
      </c>
      <c r="F110" s="152">
        <v>1</v>
      </c>
      <c r="G110" s="152">
        <v>-1</v>
      </c>
      <c r="H110" s="152">
        <v>-1</v>
      </c>
      <c r="I110" s="152">
        <v>0</v>
      </c>
      <c r="J110" s="152">
        <v>0</v>
      </c>
      <c r="K110" s="256">
        <v>0</v>
      </c>
      <c r="L110" s="256">
        <v>0</v>
      </c>
      <c r="M110" s="152">
        <v>0</v>
      </c>
      <c r="N110" s="152">
        <v>1</v>
      </c>
      <c r="O110" s="152">
        <v>-1</v>
      </c>
      <c r="P110" s="152">
        <v>0</v>
      </c>
      <c r="Q110" s="152">
        <v>0</v>
      </c>
      <c r="R110" s="152">
        <v>0</v>
      </c>
      <c r="S110" s="152">
        <v>0</v>
      </c>
      <c r="T110" s="152">
        <v>0</v>
      </c>
      <c r="U110" s="152">
        <v>0</v>
      </c>
      <c r="V110" s="152">
        <v>0</v>
      </c>
      <c r="W110" s="152">
        <v>0</v>
      </c>
      <c r="X110" s="152">
        <v>0</v>
      </c>
      <c r="Y110" s="152">
        <v>0</v>
      </c>
      <c r="Z110" s="152">
        <v>0</v>
      </c>
      <c r="AA110" t="str">
        <f t="shared" si="4"/>
        <v>KC</v>
      </c>
      <c r="AB110" t="str">
        <f t="shared" si="5"/>
        <v>Michael Burton</v>
      </c>
      <c r="AC110" s="244">
        <f t="shared" si="6"/>
        <v>-0.5</v>
      </c>
      <c r="AD110" t="str">
        <f t="shared" si="7"/>
        <v>KC</v>
      </c>
    </row>
    <row r="111" spans="2:30" x14ac:dyDescent="0.3">
      <c r="J111" s="256"/>
      <c r="K111" s="256"/>
      <c r="AA111" t="str">
        <f t="shared" si="4"/>
        <v/>
      </c>
      <c r="AB111" t="str">
        <f t="shared" si="5"/>
        <v/>
      </c>
      <c r="AC111" s="244" t="str">
        <f t="shared" si="6"/>
        <v/>
      </c>
      <c r="AD111" t="str">
        <f t="shared" si="7"/>
        <v/>
      </c>
    </row>
    <row r="112" spans="2:30" x14ac:dyDescent="0.3">
      <c r="J112" s="256"/>
      <c r="K112" s="256"/>
      <c r="AA112" t="str">
        <f t="shared" si="4"/>
        <v/>
      </c>
      <c r="AB112" t="str">
        <f t="shared" si="5"/>
        <v/>
      </c>
      <c r="AC112" s="244" t="str">
        <f t="shared" si="6"/>
        <v/>
      </c>
      <c r="AD112" t="str">
        <f t="shared" si="7"/>
        <v/>
      </c>
    </row>
    <row r="113" spans="10:30" x14ac:dyDescent="0.3">
      <c r="J113" s="256"/>
      <c r="K113" s="256"/>
      <c r="AA113" t="str">
        <f t="shared" si="4"/>
        <v/>
      </c>
      <c r="AB113" t="str">
        <f t="shared" si="5"/>
        <v/>
      </c>
      <c r="AC113" s="244" t="str">
        <f t="shared" si="6"/>
        <v/>
      </c>
      <c r="AD113" t="str">
        <f t="shared" si="7"/>
        <v/>
      </c>
    </row>
    <row r="114" spans="10:30" x14ac:dyDescent="0.3">
      <c r="J114" s="256"/>
      <c r="K114" s="256"/>
      <c r="AA114" t="str">
        <f t="shared" si="4"/>
        <v/>
      </c>
      <c r="AB114" t="str">
        <f t="shared" si="5"/>
        <v/>
      </c>
      <c r="AC114" s="244" t="str">
        <f t="shared" si="6"/>
        <v/>
      </c>
      <c r="AD114" t="str">
        <f t="shared" si="7"/>
        <v/>
      </c>
    </row>
    <row r="115" spans="10:30" x14ac:dyDescent="0.3">
      <c r="J115" s="256"/>
      <c r="K115" s="256"/>
      <c r="AA115" t="str">
        <f t="shared" si="4"/>
        <v/>
      </c>
      <c r="AB115" t="str">
        <f t="shared" si="5"/>
        <v/>
      </c>
      <c r="AC115" s="244" t="str">
        <f t="shared" si="6"/>
        <v/>
      </c>
      <c r="AD115" t="str">
        <f t="shared" si="7"/>
        <v/>
      </c>
    </row>
    <row r="116" spans="10:30" x14ac:dyDescent="0.3">
      <c r="J116" s="256"/>
      <c r="K116" s="256"/>
      <c r="AA116" t="str">
        <f t="shared" si="4"/>
        <v/>
      </c>
      <c r="AB116" t="str">
        <f t="shared" si="5"/>
        <v/>
      </c>
      <c r="AC116" s="244" t="str">
        <f t="shared" si="6"/>
        <v/>
      </c>
      <c r="AD116" t="str">
        <f t="shared" si="7"/>
        <v/>
      </c>
    </row>
    <row r="117" spans="10:30" x14ac:dyDescent="0.3">
      <c r="J117" s="256"/>
      <c r="K117" s="256"/>
      <c r="AA117" t="str">
        <f t="shared" si="4"/>
        <v/>
      </c>
      <c r="AB117" t="str">
        <f t="shared" si="5"/>
        <v/>
      </c>
      <c r="AC117" s="244" t="str">
        <f t="shared" si="6"/>
        <v/>
      </c>
      <c r="AD117" t="str">
        <f t="shared" si="7"/>
        <v/>
      </c>
    </row>
    <row r="118" spans="10:30" x14ac:dyDescent="0.3">
      <c r="J118" s="256"/>
      <c r="K118" s="256"/>
      <c r="AA118" t="str">
        <f t="shared" si="4"/>
        <v/>
      </c>
      <c r="AB118" t="str">
        <f t="shared" si="5"/>
        <v/>
      </c>
      <c r="AC118" s="244" t="str">
        <f t="shared" si="6"/>
        <v/>
      </c>
      <c r="AD118" t="str">
        <f t="shared" si="7"/>
        <v/>
      </c>
    </row>
    <row r="119" spans="10:30" x14ac:dyDescent="0.3">
      <c r="J119" s="256"/>
      <c r="K119" s="256"/>
      <c r="AA119" t="str">
        <f t="shared" si="4"/>
        <v/>
      </c>
      <c r="AB119" t="str">
        <f t="shared" si="5"/>
        <v/>
      </c>
      <c r="AC119" s="244" t="str">
        <f t="shared" si="6"/>
        <v/>
      </c>
      <c r="AD119" t="str">
        <f t="shared" si="7"/>
        <v/>
      </c>
    </row>
    <row r="120" spans="10:30" x14ac:dyDescent="0.3">
      <c r="J120" s="256"/>
      <c r="K120" s="256"/>
      <c r="AA120" t="str">
        <f t="shared" si="4"/>
        <v/>
      </c>
      <c r="AB120" t="str">
        <f t="shared" si="5"/>
        <v/>
      </c>
      <c r="AC120" s="244" t="str">
        <f t="shared" si="6"/>
        <v/>
      </c>
      <c r="AD120" t="str">
        <f t="shared" si="7"/>
        <v/>
      </c>
    </row>
    <row r="121" spans="10:30" x14ac:dyDescent="0.3">
      <c r="J121" s="256"/>
      <c r="K121" s="256"/>
      <c r="AA121" t="str">
        <f t="shared" si="4"/>
        <v/>
      </c>
      <c r="AB121" t="str">
        <f t="shared" si="5"/>
        <v/>
      </c>
      <c r="AC121" s="244" t="str">
        <f t="shared" si="6"/>
        <v/>
      </c>
      <c r="AD121" t="str">
        <f t="shared" si="7"/>
        <v/>
      </c>
    </row>
    <row r="122" spans="10:30" x14ac:dyDescent="0.3">
      <c r="J122" s="256"/>
      <c r="K122" s="256"/>
      <c r="AA122" t="str">
        <f t="shared" si="4"/>
        <v/>
      </c>
      <c r="AB122" t="str">
        <f t="shared" si="5"/>
        <v/>
      </c>
      <c r="AC122" s="244" t="str">
        <f t="shared" si="6"/>
        <v/>
      </c>
      <c r="AD122" t="str">
        <f t="shared" si="7"/>
        <v/>
      </c>
    </row>
    <row r="123" spans="10:30" x14ac:dyDescent="0.3">
      <c r="J123" s="256"/>
      <c r="K123" s="256"/>
      <c r="AA123" t="str">
        <f t="shared" si="4"/>
        <v/>
      </c>
      <c r="AB123" t="str">
        <f t="shared" si="5"/>
        <v/>
      </c>
      <c r="AC123" s="244" t="str">
        <f t="shared" si="6"/>
        <v/>
      </c>
      <c r="AD123" t="str">
        <f t="shared" si="7"/>
        <v/>
      </c>
    </row>
    <row r="124" spans="10:30" x14ac:dyDescent="0.3">
      <c r="J124" s="256"/>
      <c r="K124" s="256"/>
      <c r="AA124" t="str">
        <f t="shared" si="4"/>
        <v/>
      </c>
      <c r="AB124" t="str">
        <f t="shared" si="5"/>
        <v/>
      </c>
      <c r="AC124" s="244" t="str">
        <f t="shared" si="6"/>
        <v/>
      </c>
      <c r="AD124" t="str">
        <f t="shared" si="7"/>
        <v/>
      </c>
    </row>
    <row r="125" spans="10:30" x14ac:dyDescent="0.3">
      <c r="J125" s="256"/>
      <c r="K125" s="256"/>
      <c r="AA125" t="str">
        <f t="shared" si="4"/>
        <v/>
      </c>
      <c r="AB125" t="str">
        <f t="shared" si="5"/>
        <v/>
      </c>
      <c r="AC125" s="244" t="str">
        <f t="shared" si="6"/>
        <v/>
      </c>
      <c r="AD125" t="str">
        <f t="shared" si="7"/>
        <v/>
      </c>
    </row>
    <row r="126" spans="10:30" x14ac:dyDescent="0.3">
      <c r="J126" s="256"/>
      <c r="K126" s="256"/>
      <c r="AA126" t="str">
        <f t="shared" si="4"/>
        <v/>
      </c>
      <c r="AB126" t="str">
        <f t="shared" si="5"/>
        <v/>
      </c>
      <c r="AC126" s="244" t="str">
        <f t="shared" si="6"/>
        <v/>
      </c>
      <c r="AD126" t="str">
        <f t="shared" si="7"/>
        <v/>
      </c>
    </row>
    <row r="127" spans="10:30" x14ac:dyDescent="0.3">
      <c r="J127" s="256"/>
      <c r="K127" s="256"/>
      <c r="AA127" t="str">
        <f t="shared" si="4"/>
        <v/>
      </c>
      <c r="AB127" t="str">
        <f t="shared" si="5"/>
        <v/>
      </c>
      <c r="AC127" s="244" t="str">
        <f t="shared" si="6"/>
        <v/>
      </c>
      <c r="AD127" t="str">
        <f t="shared" si="7"/>
        <v/>
      </c>
    </row>
    <row r="128" spans="10:30" x14ac:dyDescent="0.3">
      <c r="J128" s="256"/>
      <c r="K128" s="256"/>
      <c r="AA128" t="str">
        <f t="shared" si="4"/>
        <v/>
      </c>
      <c r="AB128" t="str">
        <f t="shared" si="5"/>
        <v/>
      </c>
      <c r="AC128" s="244" t="str">
        <f t="shared" si="6"/>
        <v/>
      </c>
      <c r="AD128" t="str">
        <f t="shared" si="7"/>
        <v/>
      </c>
    </row>
    <row r="129" spans="9:30" x14ac:dyDescent="0.3">
      <c r="I129" s="256"/>
      <c r="J129" s="256"/>
      <c r="AA129" t="str">
        <f t="shared" si="4"/>
        <v/>
      </c>
      <c r="AB129" t="str">
        <f t="shared" si="5"/>
        <v/>
      </c>
      <c r="AC129" s="244" t="str">
        <f t="shared" si="6"/>
        <v/>
      </c>
      <c r="AD129" t="str">
        <f t="shared" si="7"/>
        <v/>
      </c>
    </row>
    <row r="130" spans="9:30" x14ac:dyDescent="0.3">
      <c r="I130" s="256"/>
      <c r="J130" s="256"/>
      <c r="AA130" t="str">
        <f t="shared" si="4"/>
        <v/>
      </c>
      <c r="AB130" t="str">
        <f t="shared" si="5"/>
        <v/>
      </c>
      <c r="AC130" s="244" t="str">
        <f t="shared" si="6"/>
        <v/>
      </c>
      <c r="AD130" t="str">
        <f t="shared" si="7"/>
        <v/>
      </c>
    </row>
    <row r="131" spans="9:30" x14ac:dyDescent="0.3">
      <c r="I131" s="256"/>
      <c r="J131" s="256"/>
      <c r="AA131" t="str">
        <f t="shared" si="4"/>
        <v/>
      </c>
      <c r="AB131" t="str">
        <f t="shared" si="5"/>
        <v/>
      </c>
      <c r="AC131" s="244" t="str">
        <f t="shared" si="6"/>
        <v/>
      </c>
      <c r="AD131" t="str">
        <f t="shared" si="7"/>
        <v/>
      </c>
    </row>
    <row r="132" spans="9:30" x14ac:dyDescent="0.3">
      <c r="I132" s="256"/>
      <c r="J132" s="256"/>
      <c r="AA132" t="str">
        <f t="shared" ref="AA132:AA195" si="8">TRIM(D132)</f>
        <v/>
      </c>
      <c r="AB132" t="str">
        <f t="shared" ref="AB132:AB195" si="9">TRIM(C132)</f>
        <v/>
      </c>
      <c r="AC132" s="244" t="str">
        <f t="shared" ref="AC132:AC195" si="10">IFERROR(G132/E132,"")</f>
        <v/>
      </c>
      <c r="AD132" t="str">
        <f t="shared" ref="AD132:AD195" si="11">AA132</f>
        <v/>
      </c>
    </row>
    <row r="133" spans="9:30" x14ac:dyDescent="0.3">
      <c r="I133" s="256"/>
      <c r="J133" s="256"/>
      <c r="AA133" t="str">
        <f t="shared" si="8"/>
        <v/>
      </c>
      <c r="AB133" t="str">
        <f t="shared" si="9"/>
        <v/>
      </c>
      <c r="AC133" s="244" t="str">
        <f t="shared" si="10"/>
        <v/>
      </c>
      <c r="AD133" t="str">
        <f t="shared" si="11"/>
        <v/>
      </c>
    </row>
    <row r="134" spans="9:30" x14ac:dyDescent="0.3">
      <c r="I134" s="256"/>
      <c r="J134" s="256"/>
      <c r="AA134" t="str">
        <f t="shared" si="8"/>
        <v/>
      </c>
      <c r="AB134" t="str">
        <f t="shared" si="9"/>
        <v/>
      </c>
      <c r="AC134" s="244" t="str">
        <f t="shared" si="10"/>
        <v/>
      </c>
      <c r="AD134" t="str">
        <f t="shared" si="11"/>
        <v/>
      </c>
    </row>
    <row r="135" spans="9:30" x14ac:dyDescent="0.3">
      <c r="I135" s="256"/>
      <c r="J135" s="256"/>
      <c r="AA135" t="str">
        <f t="shared" si="8"/>
        <v/>
      </c>
      <c r="AB135" t="str">
        <f t="shared" si="9"/>
        <v/>
      </c>
      <c r="AC135" s="244" t="str">
        <f t="shared" si="10"/>
        <v/>
      </c>
      <c r="AD135" t="str">
        <f t="shared" si="11"/>
        <v/>
      </c>
    </row>
    <row r="136" spans="9:30" x14ac:dyDescent="0.3">
      <c r="I136" s="256"/>
      <c r="J136" s="256"/>
      <c r="AA136" t="str">
        <f t="shared" si="8"/>
        <v/>
      </c>
      <c r="AB136" t="str">
        <f t="shared" si="9"/>
        <v/>
      </c>
      <c r="AC136" s="244" t="str">
        <f t="shared" si="10"/>
        <v/>
      </c>
      <c r="AD136" t="str">
        <f t="shared" si="11"/>
        <v/>
      </c>
    </row>
    <row r="137" spans="9:30" x14ac:dyDescent="0.3">
      <c r="I137" s="256"/>
      <c r="J137" s="256"/>
      <c r="AA137" t="str">
        <f t="shared" si="8"/>
        <v/>
      </c>
      <c r="AB137" t="str">
        <f t="shared" si="9"/>
        <v/>
      </c>
      <c r="AC137" s="244" t="str">
        <f t="shared" si="10"/>
        <v/>
      </c>
      <c r="AD137" t="str">
        <f t="shared" si="11"/>
        <v/>
      </c>
    </row>
    <row r="138" spans="9:30" x14ac:dyDescent="0.3">
      <c r="I138" s="256"/>
      <c r="J138" s="256"/>
      <c r="AA138" t="str">
        <f t="shared" si="8"/>
        <v/>
      </c>
      <c r="AB138" t="str">
        <f t="shared" si="9"/>
        <v/>
      </c>
      <c r="AC138" s="244" t="str">
        <f t="shared" si="10"/>
        <v/>
      </c>
      <c r="AD138" t="str">
        <f t="shared" si="11"/>
        <v/>
      </c>
    </row>
    <row r="139" spans="9:30" x14ac:dyDescent="0.3">
      <c r="I139" s="256"/>
      <c r="J139" s="256"/>
      <c r="AA139" t="str">
        <f t="shared" si="8"/>
        <v/>
      </c>
      <c r="AB139" t="str">
        <f t="shared" si="9"/>
        <v/>
      </c>
      <c r="AC139" s="244" t="str">
        <f t="shared" si="10"/>
        <v/>
      </c>
      <c r="AD139" t="str">
        <f t="shared" si="11"/>
        <v/>
      </c>
    </row>
    <row r="140" spans="9:30" x14ac:dyDescent="0.3">
      <c r="I140" s="256"/>
      <c r="J140" s="256"/>
      <c r="AA140" t="str">
        <f t="shared" si="8"/>
        <v/>
      </c>
      <c r="AB140" t="str">
        <f t="shared" si="9"/>
        <v/>
      </c>
      <c r="AC140" s="244" t="str">
        <f t="shared" si="10"/>
        <v/>
      </c>
      <c r="AD140" t="str">
        <f t="shared" si="11"/>
        <v/>
      </c>
    </row>
    <row r="141" spans="9:30" x14ac:dyDescent="0.3">
      <c r="I141" s="256"/>
      <c r="J141" s="256"/>
      <c r="AA141" t="str">
        <f t="shared" si="8"/>
        <v/>
      </c>
      <c r="AB141" t="str">
        <f t="shared" si="9"/>
        <v/>
      </c>
      <c r="AC141" s="244" t="str">
        <f t="shared" si="10"/>
        <v/>
      </c>
      <c r="AD141" t="str">
        <f t="shared" si="11"/>
        <v/>
      </c>
    </row>
    <row r="142" spans="9:30" x14ac:dyDescent="0.3">
      <c r="I142" s="256"/>
      <c r="J142" s="256"/>
      <c r="AA142" t="str">
        <f t="shared" si="8"/>
        <v/>
      </c>
      <c r="AB142" t="str">
        <f t="shared" si="9"/>
        <v/>
      </c>
      <c r="AC142" s="244" t="str">
        <f t="shared" si="10"/>
        <v/>
      </c>
      <c r="AD142" t="str">
        <f t="shared" si="11"/>
        <v/>
      </c>
    </row>
    <row r="143" spans="9:30" x14ac:dyDescent="0.3">
      <c r="I143" s="256"/>
      <c r="J143" s="256"/>
      <c r="AA143" t="str">
        <f t="shared" si="8"/>
        <v/>
      </c>
      <c r="AB143" t="str">
        <f t="shared" si="9"/>
        <v/>
      </c>
      <c r="AC143" s="244" t="str">
        <f t="shared" si="10"/>
        <v/>
      </c>
      <c r="AD143" t="str">
        <f t="shared" si="11"/>
        <v/>
      </c>
    </row>
    <row r="144" spans="9:30" x14ac:dyDescent="0.3">
      <c r="I144" s="256"/>
      <c r="J144" s="256"/>
      <c r="AA144" t="str">
        <f t="shared" si="8"/>
        <v/>
      </c>
      <c r="AB144" t="str">
        <f t="shared" si="9"/>
        <v/>
      </c>
      <c r="AC144" s="244" t="str">
        <f t="shared" si="10"/>
        <v/>
      </c>
      <c r="AD144" t="str">
        <f t="shared" si="11"/>
        <v/>
      </c>
    </row>
    <row r="145" spans="9:30" x14ac:dyDescent="0.3">
      <c r="I145" s="256"/>
      <c r="J145" s="256"/>
      <c r="AA145" t="str">
        <f t="shared" si="8"/>
        <v/>
      </c>
      <c r="AB145" t="str">
        <f t="shared" si="9"/>
        <v/>
      </c>
      <c r="AC145" s="244" t="str">
        <f t="shared" si="10"/>
        <v/>
      </c>
      <c r="AD145" t="str">
        <f t="shared" si="11"/>
        <v/>
      </c>
    </row>
    <row r="146" spans="9:30" x14ac:dyDescent="0.3">
      <c r="I146" s="256"/>
      <c r="J146" s="256"/>
      <c r="AA146" t="str">
        <f t="shared" si="8"/>
        <v/>
      </c>
      <c r="AB146" t="str">
        <f t="shared" si="9"/>
        <v/>
      </c>
      <c r="AC146" s="244" t="str">
        <f t="shared" si="10"/>
        <v/>
      </c>
      <c r="AD146" t="str">
        <f t="shared" si="11"/>
        <v/>
      </c>
    </row>
    <row r="147" spans="9:30" x14ac:dyDescent="0.3">
      <c r="I147" s="256"/>
      <c r="J147" s="256"/>
      <c r="AA147" t="str">
        <f t="shared" si="8"/>
        <v/>
      </c>
      <c r="AB147" t="str">
        <f t="shared" si="9"/>
        <v/>
      </c>
      <c r="AC147" s="244" t="str">
        <f t="shared" si="10"/>
        <v/>
      </c>
      <c r="AD147" t="str">
        <f t="shared" si="11"/>
        <v/>
      </c>
    </row>
    <row r="148" spans="9:30" x14ac:dyDescent="0.3">
      <c r="I148" s="256"/>
      <c r="J148" s="256"/>
      <c r="AA148" t="str">
        <f t="shared" si="8"/>
        <v/>
      </c>
      <c r="AB148" t="str">
        <f t="shared" si="9"/>
        <v/>
      </c>
      <c r="AC148" s="244" t="str">
        <f t="shared" si="10"/>
        <v/>
      </c>
      <c r="AD148" t="str">
        <f t="shared" si="11"/>
        <v/>
      </c>
    </row>
    <row r="149" spans="9:30" x14ac:dyDescent="0.3">
      <c r="I149" s="256"/>
      <c r="J149" s="256"/>
      <c r="AA149" t="str">
        <f t="shared" si="8"/>
        <v/>
      </c>
      <c r="AB149" t="str">
        <f t="shared" si="9"/>
        <v/>
      </c>
      <c r="AC149" s="244" t="str">
        <f t="shared" si="10"/>
        <v/>
      </c>
      <c r="AD149" t="str">
        <f t="shared" si="11"/>
        <v/>
      </c>
    </row>
    <row r="150" spans="9:30" x14ac:dyDescent="0.3">
      <c r="I150" s="256"/>
      <c r="J150" s="256"/>
      <c r="AA150" t="str">
        <f t="shared" si="8"/>
        <v/>
      </c>
      <c r="AB150" t="str">
        <f t="shared" si="9"/>
        <v/>
      </c>
      <c r="AC150" s="244" t="str">
        <f t="shared" si="10"/>
        <v/>
      </c>
      <c r="AD150" t="str">
        <f t="shared" si="11"/>
        <v/>
      </c>
    </row>
    <row r="151" spans="9:30" x14ac:dyDescent="0.3">
      <c r="I151" s="256"/>
      <c r="J151" s="256"/>
      <c r="AA151" t="str">
        <f t="shared" si="8"/>
        <v/>
      </c>
      <c r="AB151" t="str">
        <f t="shared" si="9"/>
        <v/>
      </c>
      <c r="AC151" s="244" t="str">
        <f t="shared" si="10"/>
        <v/>
      </c>
      <c r="AD151" t="str">
        <f t="shared" si="11"/>
        <v/>
      </c>
    </row>
    <row r="152" spans="9:30" x14ac:dyDescent="0.3">
      <c r="I152" s="256"/>
      <c r="J152" s="256"/>
      <c r="AA152" t="str">
        <f t="shared" si="8"/>
        <v/>
      </c>
      <c r="AB152" t="str">
        <f t="shared" si="9"/>
        <v/>
      </c>
      <c r="AC152" s="244" t="str">
        <f t="shared" si="10"/>
        <v/>
      </c>
      <c r="AD152" t="str">
        <f t="shared" si="11"/>
        <v/>
      </c>
    </row>
    <row r="153" spans="9:30" x14ac:dyDescent="0.3">
      <c r="AA153" t="str">
        <f t="shared" si="8"/>
        <v/>
      </c>
      <c r="AB153" t="str">
        <f t="shared" si="9"/>
        <v/>
      </c>
      <c r="AC153" s="244" t="str">
        <f t="shared" si="10"/>
        <v/>
      </c>
      <c r="AD153" t="str">
        <f t="shared" si="11"/>
        <v/>
      </c>
    </row>
    <row r="154" spans="9:30" x14ac:dyDescent="0.3">
      <c r="AA154" t="str">
        <f t="shared" si="8"/>
        <v/>
      </c>
      <c r="AB154" t="str">
        <f t="shared" si="9"/>
        <v/>
      </c>
      <c r="AC154" s="244" t="str">
        <f t="shared" si="10"/>
        <v/>
      </c>
      <c r="AD154" t="str">
        <f t="shared" si="11"/>
        <v/>
      </c>
    </row>
    <row r="155" spans="9:30" x14ac:dyDescent="0.3">
      <c r="AA155" t="str">
        <f t="shared" si="8"/>
        <v/>
      </c>
      <c r="AB155" t="str">
        <f t="shared" si="9"/>
        <v/>
      </c>
      <c r="AC155" s="244" t="str">
        <f t="shared" si="10"/>
        <v/>
      </c>
      <c r="AD155" t="str">
        <f t="shared" si="11"/>
        <v/>
      </c>
    </row>
    <row r="156" spans="9:30" x14ac:dyDescent="0.3">
      <c r="AA156" t="str">
        <f t="shared" si="8"/>
        <v/>
      </c>
      <c r="AB156" t="str">
        <f t="shared" si="9"/>
        <v/>
      </c>
      <c r="AC156" s="244" t="str">
        <f t="shared" si="10"/>
        <v/>
      </c>
      <c r="AD156" t="str">
        <f t="shared" si="11"/>
        <v/>
      </c>
    </row>
    <row r="157" spans="9:30" x14ac:dyDescent="0.3">
      <c r="AA157" t="str">
        <f t="shared" si="8"/>
        <v/>
      </c>
      <c r="AB157" t="str">
        <f t="shared" si="9"/>
        <v/>
      </c>
      <c r="AC157" s="244" t="str">
        <f t="shared" si="10"/>
        <v/>
      </c>
      <c r="AD157" t="str">
        <f t="shared" si="11"/>
        <v/>
      </c>
    </row>
    <row r="158" spans="9:30" x14ac:dyDescent="0.3">
      <c r="AA158" t="str">
        <f t="shared" si="8"/>
        <v/>
      </c>
      <c r="AB158" t="str">
        <f t="shared" si="9"/>
        <v/>
      </c>
      <c r="AC158" s="244" t="str">
        <f t="shared" si="10"/>
        <v/>
      </c>
      <c r="AD158" t="str">
        <f t="shared" si="11"/>
        <v/>
      </c>
    </row>
    <row r="159" spans="9:30" x14ac:dyDescent="0.3">
      <c r="AA159" t="str">
        <f t="shared" si="8"/>
        <v/>
      </c>
      <c r="AB159" t="str">
        <f t="shared" si="9"/>
        <v/>
      </c>
      <c r="AC159" s="244" t="str">
        <f t="shared" si="10"/>
        <v/>
      </c>
      <c r="AD159" t="str">
        <f t="shared" si="11"/>
        <v/>
      </c>
    </row>
    <row r="160" spans="9:30" x14ac:dyDescent="0.3">
      <c r="AA160" t="str">
        <f t="shared" si="8"/>
        <v/>
      </c>
      <c r="AB160" t="str">
        <f t="shared" si="9"/>
        <v/>
      </c>
      <c r="AC160" s="244" t="str">
        <f t="shared" si="10"/>
        <v/>
      </c>
      <c r="AD160" t="str">
        <f t="shared" si="11"/>
        <v/>
      </c>
    </row>
    <row r="161" spans="27:30" x14ac:dyDescent="0.3">
      <c r="AA161" t="str">
        <f t="shared" si="8"/>
        <v/>
      </c>
      <c r="AB161" t="str">
        <f t="shared" si="9"/>
        <v/>
      </c>
      <c r="AC161" s="244" t="str">
        <f t="shared" si="10"/>
        <v/>
      </c>
      <c r="AD161" t="str">
        <f t="shared" si="11"/>
        <v/>
      </c>
    </row>
    <row r="162" spans="27:30" x14ac:dyDescent="0.3">
      <c r="AA162" t="str">
        <f t="shared" si="8"/>
        <v/>
      </c>
      <c r="AB162" t="str">
        <f t="shared" si="9"/>
        <v/>
      </c>
      <c r="AC162" s="244" t="str">
        <f t="shared" si="10"/>
        <v/>
      </c>
      <c r="AD162" t="str">
        <f t="shared" si="11"/>
        <v/>
      </c>
    </row>
    <row r="163" spans="27:30" x14ac:dyDescent="0.3">
      <c r="AA163" t="str">
        <f t="shared" si="8"/>
        <v/>
      </c>
      <c r="AB163" t="str">
        <f t="shared" si="9"/>
        <v/>
      </c>
      <c r="AC163" s="244" t="str">
        <f t="shared" si="10"/>
        <v/>
      </c>
      <c r="AD163" t="str">
        <f t="shared" si="11"/>
        <v/>
      </c>
    </row>
    <row r="164" spans="27:30" x14ac:dyDescent="0.3">
      <c r="AA164" t="str">
        <f t="shared" si="8"/>
        <v/>
      </c>
      <c r="AB164" t="str">
        <f t="shared" si="9"/>
        <v/>
      </c>
      <c r="AC164" s="244" t="str">
        <f t="shared" si="10"/>
        <v/>
      </c>
      <c r="AD164" t="str">
        <f t="shared" si="11"/>
        <v/>
      </c>
    </row>
    <row r="165" spans="27:30" x14ac:dyDescent="0.3">
      <c r="AA165" t="str">
        <f t="shared" si="8"/>
        <v/>
      </c>
      <c r="AB165" t="str">
        <f t="shared" si="9"/>
        <v/>
      </c>
      <c r="AC165" s="244" t="str">
        <f t="shared" si="10"/>
        <v/>
      </c>
      <c r="AD165" t="str">
        <f t="shared" si="11"/>
        <v/>
      </c>
    </row>
    <row r="166" spans="27:30" x14ac:dyDescent="0.3">
      <c r="AA166" t="str">
        <f t="shared" si="8"/>
        <v/>
      </c>
      <c r="AB166" t="str">
        <f t="shared" si="9"/>
        <v/>
      </c>
      <c r="AC166" s="244" t="str">
        <f t="shared" si="10"/>
        <v/>
      </c>
      <c r="AD166" t="str">
        <f t="shared" si="11"/>
        <v/>
      </c>
    </row>
    <row r="167" spans="27:30" x14ac:dyDescent="0.3">
      <c r="AA167" t="str">
        <f t="shared" si="8"/>
        <v/>
      </c>
      <c r="AB167" t="str">
        <f t="shared" si="9"/>
        <v/>
      </c>
      <c r="AC167" s="244" t="str">
        <f t="shared" si="10"/>
        <v/>
      </c>
      <c r="AD167" t="str">
        <f t="shared" si="11"/>
        <v/>
      </c>
    </row>
    <row r="168" spans="27:30" x14ac:dyDescent="0.3">
      <c r="AA168" t="str">
        <f t="shared" si="8"/>
        <v/>
      </c>
      <c r="AB168" t="str">
        <f t="shared" si="9"/>
        <v/>
      </c>
      <c r="AC168" s="244" t="str">
        <f t="shared" si="10"/>
        <v/>
      </c>
      <c r="AD168" t="str">
        <f t="shared" si="11"/>
        <v/>
      </c>
    </row>
    <row r="169" spans="27:30" x14ac:dyDescent="0.3">
      <c r="AA169" t="str">
        <f t="shared" si="8"/>
        <v/>
      </c>
      <c r="AB169" t="str">
        <f t="shared" si="9"/>
        <v/>
      </c>
      <c r="AC169" s="244" t="str">
        <f t="shared" si="10"/>
        <v/>
      </c>
      <c r="AD169" t="str">
        <f t="shared" si="11"/>
        <v/>
      </c>
    </row>
    <row r="170" spans="27:30" x14ac:dyDescent="0.3">
      <c r="AA170" t="str">
        <f t="shared" si="8"/>
        <v/>
      </c>
      <c r="AB170" t="str">
        <f t="shared" si="9"/>
        <v/>
      </c>
      <c r="AC170" s="244" t="str">
        <f t="shared" si="10"/>
        <v/>
      </c>
      <c r="AD170" t="str">
        <f t="shared" si="11"/>
        <v/>
      </c>
    </row>
    <row r="171" spans="27:30" x14ac:dyDescent="0.3">
      <c r="AA171" t="str">
        <f t="shared" si="8"/>
        <v/>
      </c>
      <c r="AB171" t="str">
        <f t="shared" si="9"/>
        <v/>
      </c>
      <c r="AC171" s="244" t="str">
        <f t="shared" si="10"/>
        <v/>
      </c>
      <c r="AD171" t="str">
        <f t="shared" si="11"/>
        <v/>
      </c>
    </row>
    <row r="172" spans="27:30" x14ac:dyDescent="0.3">
      <c r="AA172" t="str">
        <f t="shared" si="8"/>
        <v/>
      </c>
      <c r="AB172" t="str">
        <f t="shared" si="9"/>
        <v/>
      </c>
      <c r="AC172" s="244" t="str">
        <f t="shared" si="10"/>
        <v/>
      </c>
      <c r="AD172" t="str">
        <f t="shared" si="11"/>
        <v/>
      </c>
    </row>
    <row r="173" spans="27:30" x14ac:dyDescent="0.3">
      <c r="AA173" t="str">
        <f t="shared" si="8"/>
        <v/>
      </c>
      <c r="AB173" t="str">
        <f t="shared" si="9"/>
        <v/>
      </c>
      <c r="AC173" s="244" t="str">
        <f t="shared" si="10"/>
        <v/>
      </c>
      <c r="AD173" t="str">
        <f t="shared" si="11"/>
        <v/>
      </c>
    </row>
    <row r="174" spans="27:30" x14ac:dyDescent="0.3">
      <c r="AA174" t="str">
        <f t="shared" si="8"/>
        <v/>
      </c>
      <c r="AB174" t="str">
        <f t="shared" si="9"/>
        <v/>
      </c>
      <c r="AC174" s="244" t="str">
        <f t="shared" si="10"/>
        <v/>
      </c>
      <c r="AD174" t="str">
        <f t="shared" si="11"/>
        <v/>
      </c>
    </row>
    <row r="175" spans="27:30" x14ac:dyDescent="0.3">
      <c r="AA175" t="str">
        <f t="shared" si="8"/>
        <v/>
      </c>
      <c r="AB175" t="str">
        <f t="shared" si="9"/>
        <v/>
      </c>
      <c r="AC175" s="244" t="str">
        <f t="shared" si="10"/>
        <v/>
      </c>
      <c r="AD175" t="str">
        <f t="shared" si="11"/>
        <v/>
      </c>
    </row>
    <row r="176" spans="27:30" x14ac:dyDescent="0.3">
      <c r="AA176" t="str">
        <f t="shared" si="8"/>
        <v/>
      </c>
      <c r="AB176" t="str">
        <f t="shared" si="9"/>
        <v/>
      </c>
      <c r="AC176" s="244" t="str">
        <f t="shared" si="10"/>
        <v/>
      </c>
      <c r="AD176" t="str">
        <f t="shared" si="11"/>
        <v/>
      </c>
    </row>
    <row r="177" spans="27:30" x14ac:dyDescent="0.3">
      <c r="AA177" t="str">
        <f t="shared" si="8"/>
        <v/>
      </c>
      <c r="AB177" t="str">
        <f t="shared" si="9"/>
        <v/>
      </c>
      <c r="AC177" s="244" t="str">
        <f t="shared" si="10"/>
        <v/>
      </c>
      <c r="AD177" t="str">
        <f t="shared" si="11"/>
        <v/>
      </c>
    </row>
    <row r="178" spans="27:30" x14ac:dyDescent="0.3">
      <c r="AA178" t="str">
        <f t="shared" si="8"/>
        <v/>
      </c>
      <c r="AB178" t="str">
        <f t="shared" si="9"/>
        <v/>
      </c>
      <c r="AC178" s="244" t="str">
        <f t="shared" si="10"/>
        <v/>
      </c>
      <c r="AD178" t="str">
        <f t="shared" si="11"/>
        <v/>
      </c>
    </row>
    <row r="179" spans="27:30" x14ac:dyDescent="0.3">
      <c r="AA179" t="str">
        <f t="shared" si="8"/>
        <v/>
      </c>
      <c r="AB179" t="str">
        <f t="shared" si="9"/>
        <v/>
      </c>
      <c r="AC179" s="244" t="str">
        <f t="shared" si="10"/>
        <v/>
      </c>
      <c r="AD179" t="str">
        <f t="shared" si="11"/>
        <v/>
      </c>
    </row>
    <row r="180" spans="27:30" x14ac:dyDescent="0.3">
      <c r="AA180" t="str">
        <f t="shared" si="8"/>
        <v/>
      </c>
      <c r="AB180" t="str">
        <f t="shared" si="9"/>
        <v/>
      </c>
      <c r="AC180" s="244" t="str">
        <f t="shared" si="10"/>
        <v/>
      </c>
      <c r="AD180" t="str">
        <f t="shared" si="11"/>
        <v/>
      </c>
    </row>
    <row r="181" spans="27:30" x14ac:dyDescent="0.3">
      <c r="AA181" t="str">
        <f t="shared" si="8"/>
        <v/>
      </c>
      <c r="AB181" t="str">
        <f t="shared" si="9"/>
        <v/>
      </c>
      <c r="AC181" s="244" t="str">
        <f t="shared" si="10"/>
        <v/>
      </c>
      <c r="AD181" t="str">
        <f t="shared" si="11"/>
        <v/>
      </c>
    </row>
    <row r="182" spans="27:30" x14ac:dyDescent="0.3">
      <c r="AA182" t="str">
        <f t="shared" si="8"/>
        <v/>
      </c>
      <c r="AB182" t="str">
        <f t="shared" si="9"/>
        <v/>
      </c>
      <c r="AC182" s="244" t="str">
        <f t="shared" si="10"/>
        <v/>
      </c>
      <c r="AD182" t="str">
        <f t="shared" si="11"/>
        <v/>
      </c>
    </row>
    <row r="183" spans="27:30" x14ac:dyDescent="0.3">
      <c r="AA183" t="str">
        <f t="shared" si="8"/>
        <v/>
      </c>
      <c r="AB183" t="str">
        <f t="shared" si="9"/>
        <v/>
      </c>
      <c r="AC183" s="244" t="str">
        <f t="shared" si="10"/>
        <v/>
      </c>
      <c r="AD183" t="str">
        <f t="shared" si="11"/>
        <v/>
      </c>
    </row>
    <row r="184" spans="27:30" x14ac:dyDescent="0.3">
      <c r="AA184" t="str">
        <f t="shared" si="8"/>
        <v/>
      </c>
      <c r="AB184" t="str">
        <f t="shared" si="9"/>
        <v/>
      </c>
      <c r="AC184" s="244" t="str">
        <f t="shared" si="10"/>
        <v/>
      </c>
      <c r="AD184" t="str">
        <f t="shared" si="11"/>
        <v/>
      </c>
    </row>
    <row r="185" spans="27:30" x14ac:dyDescent="0.3">
      <c r="AA185" t="str">
        <f t="shared" si="8"/>
        <v/>
      </c>
      <c r="AB185" t="str">
        <f t="shared" si="9"/>
        <v/>
      </c>
      <c r="AC185" s="244" t="str">
        <f t="shared" si="10"/>
        <v/>
      </c>
      <c r="AD185" t="str">
        <f t="shared" si="11"/>
        <v/>
      </c>
    </row>
    <row r="186" spans="27:30" x14ac:dyDescent="0.3">
      <c r="AA186" t="str">
        <f t="shared" si="8"/>
        <v/>
      </c>
      <c r="AB186" t="str">
        <f t="shared" si="9"/>
        <v/>
      </c>
      <c r="AC186" s="244" t="str">
        <f t="shared" si="10"/>
        <v/>
      </c>
      <c r="AD186" t="str">
        <f t="shared" si="11"/>
        <v/>
      </c>
    </row>
    <row r="187" spans="27:30" x14ac:dyDescent="0.3">
      <c r="AA187" t="str">
        <f t="shared" si="8"/>
        <v/>
      </c>
      <c r="AB187" t="str">
        <f t="shared" si="9"/>
        <v/>
      </c>
      <c r="AC187" s="244" t="str">
        <f t="shared" si="10"/>
        <v/>
      </c>
      <c r="AD187" t="str">
        <f t="shared" si="11"/>
        <v/>
      </c>
    </row>
    <row r="188" spans="27:30" x14ac:dyDescent="0.3">
      <c r="AA188" t="str">
        <f t="shared" si="8"/>
        <v/>
      </c>
      <c r="AB188" t="str">
        <f t="shared" si="9"/>
        <v/>
      </c>
      <c r="AC188" s="244" t="str">
        <f t="shared" si="10"/>
        <v/>
      </c>
      <c r="AD188" t="str">
        <f t="shared" si="11"/>
        <v/>
      </c>
    </row>
    <row r="189" spans="27:30" x14ac:dyDescent="0.3">
      <c r="AA189" t="str">
        <f t="shared" si="8"/>
        <v/>
      </c>
      <c r="AB189" t="str">
        <f t="shared" si="9"/>
        <v/>
      </c>
      <c r="AC189" s="244" t="str">
        <f t="shared" si="10"/>
        <v/>
      </c>
      <c r="AD189" t="str">
        <f t="shared" si="11"/>
        <v/>
      </c>
    </row>
    <row r="190" spans="27:30" x14ac:dyDescent="0.3">
      <c r="AA190" t="str">
        <f t="shared" si="8"/>
        <v/>
      </c>
      <c r="AB190" t="str">
        <f t="shared" si="9"/>
        <v/>
      </c>
      <c r="AC190" s="244" t="str">
        <f t="shared" si="10"/>
        <v/>
      </c>
      <c r="AD190" t="str">
        <f t="shared" si="11"/>
        <v/>
      </c>
    </row>
    <row r="191" spans="27:30" x14ac:dyDescent="0.3">
      <c r="AA191" t="str">
        <f t="shared" si="8"/>
        <v/>
      </c>
      <c r="AB191" t="str">
        <f t="shared" si="9"/>
        <v/>
      </c>
      <c r="AC191" s="244" t="str">
        <f t="shared" si="10"/>
        <v/>
      </c>
      <c r="AD191" t="str">
        <f t="shared" si="11"/>
        <v/>
      </c>
    </row>
    <row r="192" spans="27:30" x14ac:dyDescent="0.3">
      <c r="AA192" t="str">
        <f t="shared" si="8"/>
        <v/>
      </c>
      <c r="AB192" t="str">
        <f t="shared" si="9"/>
        <v/>
      </c>
      <c r="AC192" s="244" t="str">
        <f t="shared" si="10"/>
        <v/>
      </c>
      <c r="AD192" t="str">
        <f t="shared" si="11"/>
        <v/>
      </c>
    </row>
    <row r="193" spans="27:30" x14ac:dyDescent="0.3">
      <c r="AA193" t="str">
        <f t="shared" si="8"/>
        <v/>
      </c>
      <c r="AB193" t="str">
        <f t="shared" si="9"/>
        <v/>
      </c>
      <c r="AC193" s="244" t="str">
        <f t="shared" si="10"/>
        <v/>
      </c>
      <c r="AD193" t="str">
        <f t="shared" si="11"/>
        <v/>
      </c>
    </row>
    <row r="194" spans="27:30" x14ac:dyDescent="0.3">
      <c r="AA194" t="str">
        <f t="shared" si="8"/>
        <v/>
      </c>
      <c r="AB194" t="str">
        <f t="shared" si="9"/>
        <v/>
      </c>
      <c r="AC194" s="244" t="str">
        <f t="shared" si="10"/>
        <v/>
      </c>
      <c r="AD194" t="str">
        <f t="shared" si="11"/>
        <v/>
      </c>
    </row>
    <row r="195" spans="27:30" x14ac:dyDescent="0.3">
      <c r="AA195" t="str">
        <f t="shared" si="8"/>
        <v/>
      </c>
      <c r="AB195" t="str">
        <f t="shared" si="9"/>
        <v/>
      </c>
      <c r="AC195" s="244" t="str">
        <f t="shared" si="10"/>
        <v/>
      </c>
      <c r="AD195" t="str">
        <f t="shared" si="11"/>
        <v/>
      </c>
    </row>
    <row r="196" spans="27:30" x14ac:dyDescent="0.3">
      <c r="AA196" t="str">
        <f t="shared" ref="AA196:AA259" si="12">TRIM(D196)</f>
        <v/>
      </c>
      <c r="AB196" t="str">
        <f t="shared" ref="AB196:AB259" si="13">TRIM(C196)</f>
        <v/>
      </c>
      <c r="AC196" s="244" t="str">
        <f t="shared" ref="AC196:AC259" si="14">IFERROR(G196/E196,"")</f>
        <v/>
      </c>
      <c r="AD196" t="str">
        <f t="shared" ref="AD196:AD259" si="15">AA196</f>
        <v/>
      </c>
    </row>
    <row r="197" spans="27:30" x14ac:dyDescent="0.3">
      <c r="AA197" t="str">
        <f t="shared" si="12"/>
        <v/>
      </c>
      <c r="AB197" t="str">
        <f t="shared" si="13"/>
        <v/>
      </c>
      <c r="AC197" s="244" t="str">
        <f t="shared" si="14"/>
        <v/>
      </c>
      <c r="AD197" t="str">
        <f t="shared" si="15"/>
        <v/>
      </c>
    </row>
    <row r="198" spans="27:30" x14ac:dyDescent="0.3">
      <c r="AA198" t="str">
        <f t="shared" si="12"/>
        <v/>
      </c>
      <c r="AB198" t="str">
        <f t="shared" si="13"/>
        <v/>
      </c>
      <c r="AC198" s="244" t="str">
        <f t="shared" si="14"/>
        <v/>
      </c>
      <c r="AD198" t="str">
        <f t="shared" si="15"/>
        <v/>
      </c>
    </row>
    <row r="199" spans="27:30" x14ac:dyDescent="0.3">
      <c r="AA199" t="str">
        <f t="shared" si="12"/>
        <v/>
      </c>
      <c r="AB199" t="str">
        <f t="shared" si="13"/>
        <v/>
      </c>
      <c r="AC199" s="244" t="str">
        <f t="shared" si="14"/>
        <v/>
      </c>
      <c r="AD199" t="str">
        <f t="shared" si="15"/>
        <v/>
      </c>
    </row>
    <row r="200" spans="27:30" x14ac:dyDescent="0.3">
      <c r="AA200" t="str">
        <f t="shared" si="12"/>
        <v/>
      </c>
      <c r="AB200" t="str">
        <f t="shared" si="13"/>
        <v/>
      </c>
      <c r="AC200" s="244" t="str">
        <f t="shared" si="14"/>
        <v/>
      </c>
      <c r="AD200" t="str">
        <f t="shared" si="15"/>
        <v/>
      </c>
    </row>
    <row r="201" spans="27:30" x14ac:dyDescent="0.3">
      <c r="AA201" t="str">
        <f t="shared" si="12"/>
        <v/>
      </c>
      <c r="AB201" t="str">
        <f t="shared" si="13"/>
        <v/>
      </c>
      <c r="AC201" s="244" t="str">
        <f t="shared" si="14"/>
        <v/>
      </c>
      <c r="AD201" t="str">
        <f t="shared" si="15"/>
        <v/>
      </c>
    </row>
    <row r="202" spans="27:30" x14ac:dyDescent="0.3">
      <c r="AA202" t="str">
        <f t="shared" si="12"/>
        <v/>
      </c>
      <c r="AB202" t="str">
        <f t="shared" si="13"/>
        <v/>
      </c>
      <c r="AC202" s="244" t="str">
        <f t="shared" si="14"/>
        <v/>
      </c>
      <c r="AD202" t="str">
        <f t="shared" si="15"/>
        <v/>
      </c>
    </row>
    <row r="203" spans="27:30" x14ac:dyDescent="0.3">
      <c r="AA203" t="str">
        <f t="shared" si="12"/>
        <v/>
      </c>
      <c r="AB203" t="str">
        <f t="shared" si="13"/>
        <v/>
      </c>
      <c r="AC203" s="244" t="str">
        <f t="shared" si="14"/>
        <v/>
      </c>
      <c r="AD203" t="str">
        <f t="shared" si="15"/>
        <v/>
      </c>
    </row>
    <row r="204" spans="27:30" x14ac:dyDescent="0.3">
      <c r="AA204" t="str">
        <f t="shared" si="12"/>
        <v/>
      </c>
      <c r="AB204" t="str">
        <f t="shared" si="13"/>
        <v/>
      </c>
      <c r="AC204" s="244" t="str">
        <f t="shared" si="14"/>
        <v/>
      </c>
      <c r="AD204" t="str">
        <f t="shared" si="15"/>
        <v/>
      </c>
    </row>
    <row r="205" spans="27:30" x14ac:dyDescent="0.3">
      <c r="AA205" t="str">
        <f t="shared" si="12"/>
        <v/>
      </c>
      <c r="AB205" t="str">
        <f t="shared" si="13"/>
        <v/>
      </c>
      <c r="AC205" s="244" t="str">
        <f t="shared" si="14"/>
        <v/>
      </c>
      <c r="AD205" t="str">
        <f t="shared" si="15"/>
        <v/>
      </c>
    </row>
    <row r="206" spans="27:30" x14ac:dyDescent="0.3">
      <c r="AA206" t="str">
        <f t="shared" si="12"/>
        <v/>
      </c>
      <c r="AB206" t="str">
        <f t="shared" si="13"/>
        <v/>
      </c>
      <c r="AC206" s="244" t="str">
        <f t="shared" si="14"/>
        <v/>
      </c>
      <c r="AD206" t="str">
        <f t="shared" si="15"/>
        <v/>
      </c>
    </row>
    <row r="207" spans="27:30" x14ac:dyDescent="0.3">
      <c r="AA207" t="str">
        <f t="shared" si="12"/>
        <v/>
      </c>
      <c r="AB207" t="str">
        <f t="shared" si="13"/>
        <v/>
      </c>
      <c r="AC207" s="244" t="str">
        <f t="shared" si="14"/>
        <v/>
      </c>
      <c r="AD207" t="str">
        <f t="shared" si="15"/>
        <v/>
      </c>
    </row>
    <row r="208" spans="27:30" x14ac:dyDescent="0.3">
      <c r="AA208" t="str">
        <f t="shared" si="12"/>
        <v/>
      </c>
      <c r="AB208" t="str">
        <f t="shared" si="13"/>
        <v/>
      </c>
      <c r="AC208" s="244" t="str">
        <f t="shared" si="14"/>
        <v/>
      </c>
      <c r="AD208" t="str">
        <f t="shared" si="15"/>
        <v/>
      </c>
    </row>
    <row r="209" spans="27:30" x14ac:dyDescent="0.3">
      <c r="AA209" t="str">
        <f t="shared" si="12"/>
        <v/>
      </c>
      <c r="AB209" t="str">
        <f t="shared" si="13"/>
        <v/>
      </c>
      <c r="AC209" s="244" t="str">
        <f t="shared" si="14"/>
        <v/>
      </c>
      <c r="AD209" t="str">
        <f t="shared" si="15"/>
        <v/>
      </c>
    </row>
    <row r="210" spans="27:30" x14ac:dyDescent="0.3">
      <c r="AA210" t="str">
        <f t="shared" si="12"/>
        <v/>
      </c>
      <c r="AB210" t="str">
        <f t="shared" si="13"/>
        <v/>
      </c>
      <c r="AC210" s="244" t="str">
        <f t="shared" si="14"/>
        <v/>
      </c>
      <c r="AD210" t="str">
        <f t="shared" si="15"/>
        <v/>
      </c>
    </row>
    <row r="211" spans="27:30" x14ac:dyDescent="0.3">
      <c r="AA211" t="str">
        <f t="shared" si="12"/>
        <v/>
      </c>
      <c r="AB211" t="str">
        <f t="shared" si="13"/>
        <v/>
      </c>
      <c r="AC211" s="244" t="str">
        <f t="shared" si="14"/>
        <v/>
      </c>
      <c r="AD211" t="str">
        <f t="shared" si="15"/>
        <v/>
      </c>
    </row>
    <row r="212" spans="27:30" x14ac:dyDescent="0.3">
      <c r="AA212" t="str">
        <f t="shared" si="12"/>
        <v/>
      </c>
      <c r="AB212" t="str">
        <f t="shared" si="13"/>
        <v/>
      </c>
      <c r="AC212" s="244" t="str">
        <f t="shared" si="14"/>
        <v/>
      </c>
      <c r="AD212" t="str">
        <f t="shared" si="15"/>
        <v/>
      </c>
    </row>
    <row r="213" spans="27:30" x14ac:dyDescent="0.3">
      <c r="AA213" t="str">
        <f t="shared" si="12"/>
        <v/>
      </c>
      <c r="AB213" t="str">
        <f t="shared" si="13"/>
        <v/>
      </c>
      <c r="AC213" s="244" t="str">
        <f t="shared" si="14"/>
        <v/>
      </c>
      <c r="AD213" t="str">
        <f t="shared" si="15"/>
        <v/>
      </c>
    </row>
    <row r="214" spans="27:30" x14ac:dyDescent="0.3">
      <c r="AA214" t="str">
        <f t="shared" si="12"/>
        <v/>
      </c>
      <c r="AB214" t="str">
        <f t="shared" si="13"/>
        <v/>
      </c>
      <c r="AC214" s="244" t="str">
        <f t="shared" si="14"/>
        <v/>
      </c>
      <c r="AD214" t="str">
        <f t="shared" si="15"/>
        <v/>
      </c>
    </row>
    <row r="215" spans="27:30" x14ac:dyDescent="0.3">
      <c r="AA215" t="str">
        <f t="shared" si="12"/>
        <v/>
      </c>
      <c r="AB215" t="str">
        <f t="shared" si="13"/>
        <v/>
      </c>
      <c r="AC215" s="244" t="str">
        <f t="shared" si="14"/>
        <v/>
      </c>
      <c r="AD215" t="str">
        <f t="shared" si="15"/>
        <v/>
      </c>
    </row>
    <row r="216" spans="27:30" x14ac:dyDescent="0.3">
      <c r="AA216" t="str">
        <f t="shared" si="12"/>
        <v/>
      </c>
      <c r="AB216" t="str">
        <f t="shared" si="13"/>
        <v/>
      </c>
      <c r="AC216" s="244" t="str">
        <f t="shared" si="14"/>
        <v/>
      </c>
      <c r="AD216" t="str">
        <f t="shared" si="15"/>
        <v/>
      </c>
    </row>
    <row r="217" spans="27:30" x14ac:dyDescent="0.3">
      <c r="AA217" t="str">
        <f t="shared" si="12"/>
        <v/>
      </c>
      <c r="AB217" t="str">
        <f t="shared" si="13"/>
        <v/>
      </c>
      <c r="AC217" s="244" t="str">
        <f t="shared" si="14"/>
        <v/>
      </c>
      <c r="AD217" t="str">
        <f t="shared" si="15"/>
        <v/>
      </c>
    </row>
    <row r="218" spans="27:30" x14ac:dyDescent="0.3">
      <c r="AA218" t="str">
        <f t="shared" si="12"/>
        <v/>
      </c>
      <c r="AB218" t="str">
        <f t="shared" si="13"/>
        <v/>
      </c>
      <c r="AC218" s="244" t="str">
        <f t="shared" si="14"/>
        <v/>
      </c>
      <c r="AD218" t="str">
        <f t="shared" si="15"/>
        <v/>
      </c>
    </row>
    <row r="219" spans="27:30" x14ac:dyDescent="0.3">
      <c r="AA219" t="str">
        <f t="shared" si="12"/>
        <v/>
      </c>
      <c r="AB219" t="str">
        <f t="shared" si="13"/>
        <v/>
      </c>
      <c r="AC219" s="244" t="str">
        <f t="shared" si="14"/>
        <v/>
      </c>
      <c r="AD219" t="str">
        <f t="shared" si="15"/>
        <v/>
      </c>
    </row>
    <row r="220" spans="27:30" x14ac:dyDescent="0.3">
      <c r="AA220" t="str">
        <f t="shared" si="12"/>
        <v/>
      </c>
      <c r="AB220" t="str">
        <f t="shared" si="13"/>
        <v/>
      </c>
      <c r="AC220" s="244" t="str">
        <f t="shared" si="14"/>
        <v/>
      </c>
      <c r="AD220" t="str">
        <f t="shared" si="15"/>
        <v/>
      </c>
    </row>
    <row r="221" spans="27:30" x14ac:dyDescent="0.3">
      <c r="AA221" t="str">
        <f t="shared" si="12"/>
        <v/>
      </c>
      <c r="AB221" t="str">
        <f t="shared" si="13"/>
        <v/>
      </c>
      <c r="AC221" s="244" t="str">
        <f t="shared" si="14"/>
        <v/>
      </c>
      <c r="AD221" t="str">
        <f t="shared" si="15"/>
        <v/>
      </c>
    </row>
    <row r="222" spans="27:30" x14ac:dyDescent="0.3">
      <c r="AA222" t="str">
        <f t="shared" si="12"/>
        <v/>
      </c>
      <c r="AB222" t="str">
        <f t="shared" si="13"/>
        <v/>
      </c>
      <c r="AC222" s="244" t="str">
        <f t="shared" si="14"/>
        <v/>
      </c>
      <c r="AD222" t="str">
        <f t="shared" si="15"/>
        <v/>
      </c>
    </row>
    <row r="223" spans="27:30" x14ac:dyDescent="0.3">
      <c r="AA223" t="str">
        <f t="shared" si="12"/>
        <v/>
      </c>
      <c r="AB223" t="str">
        <f t="shared" si="13"/>
        <v/>
      </c>
      <c r="AC223" s="244" t="str">
        <f t="shared" si="14"/>
        <v/>
      </c>
      <c r="AD223" t="str">
        <f t="shared" si="15"/>
        <v/>
      </c>
    </row>
    <row r="224" spans="27:30" x14ac:dyDescent="0.3">
      <c r="AA224" t="str">
        <f t="shared" si="12"/>
        <v/>
      </c>
      <c r="AB224" t="str">
        <f t="shared" si="13"/>
        <v/>
      </c>
      <c r="AC224" s="244" t="str">
        <f t="shared" si="14"/>
        <v/>
      </c>
      <c r="AD224" t="str">
        <f t="shared" si="15"/>
        <v/>
      </c>
    </row>
    <row r="225" spans="27:30" x14ac:dyDescent="0.3">
      <c r="AA225" t="str">
        <f t="shared" si="12"/>
        <v/>
      </c>
      <c r="AB225" t="str">
        <f t="shared" si="13"/>
        <v/>
      </c>
      <c r="AC225" s="244" t="str">
        <f t="shared" si="14"/>
        <v/>
      </c>
      <c r="AD225" t="str">
        <f t="shared" si="15"/>
        <v/>
      </c>
    </row>
    <row r="226" spans="27:30" x14ac:dyDescent="0.3">
      <c r="AA226" t="str">
        <f t="shared" si="12"/>
        <v/>
      </c>
      <c r="AB226" t="str">
        <f t="shared" si="13"/>
        <v/>
      </c>
      <c r="AC226" s="244" t="str">
        <f t="shared" si="14"/>
        <v/>
      </c>
      <c r="AD226" t="str">
        <f t="shared" si="15"/>
        <v/>
      </c>
    </row>
    <row r="227" spans="27:30" x14ac:dyDescent="0.3">
      <c r="AA227" t="str">
        <f t="shared" si="12"/>
        <v/>
      </c>
      <c r="AB227" t="str">
        <f t="shared" si="13"/>
        <v/>
      </c>
      <c r="AC227" s="244" t="str">
        <f t="shared" si="14"/>
        <v/>
      </c>
      <c r="AD227" t="str">
        <f t="shared" si="15"/>
        <v/>
      </c>
    </row>
    <row r="228" spans="27:30" x14ac:dyDescent="0.3">
      <c r="AA228" t="str">
        <f t="shared" si="12"/>
        <v/>
      </c>
      <c r="AB228" t="str">
        <f t="shared" si="13"/>
        <v/>
      </c>
      <c r="AC228" s="244" t="str">
        <f t="shared" si="14"/>
        <v/>
      </c>
      <c r="AD228" t="str">
        <f t="shared" si="15"/>
        <v/>
      </c>
    </row>
    <row r="229" spans="27:30" x14ac:dyDescent="0.3">
      <c r="AA229" t="str">
        <f t="shared" si="12"/>
        <v/>
      </c>
      <c r="AB229" t="str">
        <f t="shared" si="13"/>
        <v/>
      </c>
      <c r="AC229" s="244" t="str">
        <f t="shared" si="14"/>
        <v/>
      </c>
      <c r="AD229" t="str">
        <f t="shared" si="15"/>
        <v/>
      </c>
    </row>
    <row r="230" spans="27:30" x14ac:dyDescent="0.3">
      <c r="AA230" t="str">
        <f t="shared" si="12"/>
        <v/>
      </c>
      <c r="AB230" t="str">
        <f t="shared" si="13"/>
        <v/>
      </c>
      <c r="AC230" s="244" t="str">
        <f t="shared" si="14"/>
        <v/>
      </c>
      <c r="AD230" t="str">
        <f t="shared" si="15"/>
        <v/>
      </c>
    </row>
    <row r="231" spans="27:30" x14ac:dyDescent="0.3">
      <c r="AA231" t="str">
        <f t="shared" si="12"/>
        <v/>
      </c>
      <c r="AB231" t="str">
        <f t="shared" si="13"/>
        <v/>
      </c>
      <c r="AC231" s="244" t="str">
        <f t="shared" si="14"/>
        <v/>
      </c>
      <c r="AD231" t="str">
        <f t="shared" si="15"/>
        <v/>
      </c>
    </row>
    <row r="232" spans="27:30" x14ac:dyDescent="0.3">
      <c r="AA232" t="str">
        <f t="shared" si="12"/>
        <v/>
      </c>
      <c r="AB232" t="str">
        <f t="shared" si="13"/>
        <v/>
      </c>
      <c r="AC232" s="244" t="str">
        <f t="shared" si="14"/>
        <v/>
      </c>
      <c r="AD232" t="str">
        <f t="shared" si="15"/>
        <v/>
      </c>
    </row>
    <row r="233" spans="27:30" x14ac:dyDescent="0.3">
      <c r="AA233" t="str">
        <f t="shared" si="12"/>
        <v/>
      </c>
      <c r="AB233" t="str">
        <f t="shared" si="13"/>
        <v/>
      </c>
      <c r="AC233" s="244" t="str">
        <f t="shared" si="14"/>
        <v/>
      </c>
      <c r="AD233" t="str">
        <f t="shared" si="15"/>
        <v/>
      </c>
    </row>
    <row r="234" spans="27:30" x14ac:dyDescent="0.3">
      <c r="AA234" t="str">
        <f t="shared" si="12"/>
        <v/>
      </c>
      <c r="AB234" t="str">
        <f t="shared" si="13"/>
        <v/>
      </c>
      <c r="AC234" s="244" t="str">
        <f t="shared" si="14"/>
        <v/>
      </c>
      <c r="AD234" t="str">
        <f t="shared" si="15"/>
        <v/>
      </c>
    </row>
    <row r="235" spans="27:30" x14ac:dyDescent="0.3">
      <c r="AA235" t="str">
        <f t="shared" si="12"/>
        <v/>
      </c>
      <c r="AB235" t="str">
        <f t="shared" si="13"/>
        <v/>
      </c>
      <c r="AC235" s="244" t="str">
        <f t="shared" si="14"/>
        <v/>
      </c>
      <c r="AD235" t="str">
        <f t="shared" si="15"/>
        <v/>
      </c>
    </row>
    <row r="236" spans="27:30" x14ac:dyDescent="0.3">
      <c r="AA236" t="str">
        <f t="shared" si="12"/>
        <v/>
      </c>
      <c r="AB236" t="str">
        <f t="shared" si="13"/>
        <v/>
      </c>
      <c r="AC236" s="244" t="str">
        <f t="shared" si="14"/>
        <v/>
      </c>
      <c r="AD236" t="str">
        <f t="shared" si="15"/>
        <v/>
      </c>
    </row>
    <row r="237" spans="27:30" x14ac:dyDescent="0.3">
      <c r="AA237" t="str">
        <f t="shared" si="12"/>
        <v/>
      </c>
      <c r="AB237" t="str">
        <f t="shared" si="13"/>
        <v/>
      </c>
      <c r="AC237" s="244" t="str">
        <f t="shared" si="14"/>
        <v/>
      </c>
      <c r="AD237" t="str">
        <f t="shared" si="15"/>
        <v/>
      </c>
    </row>
    <row r="238" spans="27:30" x14ac:dyDescent="0.3">
      <c r="AA238" t="str">
        <f t="shared" si="12"/>
        <v/>
      </c>
      <c r="AB238" t="str">
        <f t="shared" si="13"/>
        <v/>
      </c>
      <c r="AC238" s="244" t="str">
        <f t="shared" si="14"/>
        <v/>
      </c>
      <c r="AD238" t="str">
        <f t="shared" si="15"/>
        <v/>
      </c>
    </row>
    <row r="239" spans="27:30" x14ac:dyDescent="0.3">
      <c r="AA239" t="str">
        <f t="shared" si="12"/>
        <v/>
      </c>
      <c r="AB239" t="str">
        <f t="shared" si="13"/>
        <v/>
      </c>
      <c r="AC239" s="244" t="str">
        <f t="shared" si="14"/>
        <v/>
      </c>
      <c r="AD239" t="str">
        <f t="shared" si="15"/>
        <v/>
      </c>
    </row>
    <row r="240" spans="27:30" x14ac:dyDescent="0.3">
      <c r="AA240" t="str">
        <f t="shared" si="12"/>
        <v/>
      </c>
      <c r="AB240" t="str">
        <f t="shared" si="13"/>
        <v/>
      </c>
      <c r="AC240" s="244" t="str">
        <f t="shared" si="14"/>
        <v/>
      </c>
      <c r="AD240" t="str">
        <f t="shared" si="15"/>
        <v/>
      </c>
    </row>
    <row r="241" spans="27:30" x14ac:dyDescent="0.3">
      <c r="AA241" t="str">
        <f t="shared" si="12"/>
        <v/>
      </c>
      <c r="AB241" t="str">
        <f t="shared" si="13"/>
        <v/>
      </c>
      <c r="AC241" s="244" t="str">
        <f t="shared" si="14"/>
        <v/>
      </c>
      <c r="AD241" t="str">
        <f t="shared" si="15"/>
        <v/>
      </c>
    </row>
    <row r="242" spans="27:30" x14ac:dyDescent="0.3">
      <c r="AA242" t="str">
        <f t="shared" si="12"/>
        <v/>
      </c>
      <c r="AB242" t="str">
        <f t="shared" si="13"/>
        <v/>
      </c>
      <c r="AC242" s="244" t="str">
        <f t="shared" si="14"/>
        <v/>
      </c>
      <c r="AD242" t="str">
        <f t="shared" si="15"/>
        <v/>
      </c>
    </row>
    <row r="243" spans="27:30" x14ac:dyDescent="0.3">
      <c r="AA243" t="str">
        <f t="shared" si="12"/>
        <v/>
      </c>
      <c r="AB243" t="str">
        <f t="shared" si="13"/>
        <v/>
      </c>
      <c r="AC243" s="244" t="str">
        <f t="shared" si="14"/>
        <v/>
      </c>
      <c r="AD243" t="str">
        <f t="shared" si="15"/>
        <v/>
      </c>
    </row>
    <row r="244" spans="27:30" x14ac:dyDescent="0.3">
      <c r="AA244" t="str">
        <f t="shared" si="12"/>
        <v/>
      </c>
      <c r="AB244" t="str">
        <f t="shared" si="13"/>
        <v/>
      </c>
      <c r="AC244" s="244" t="str">
        <f t="shared" si="14"/>
        <v/>
      </c>
      <c r="AD244" t="str">
        <f t="shared" si="15"/>
        <v/>
      </c>
    </row>
    <row r="245" spans="27:30" x14ac:dyDescent="0.3">
      <c r="AA245" t="str">
        <f t="shared" si="12"/>
        <v/>
      </c>
      <c r="AB245" t="str">
        <f t="shared" si="13"/>
        <v/>
      </c>
      <c r="AC245" s="244" t="str">
        <f t="shared" si="14"/>
        <v/>
      </c>
      <c r="AD245" t="str">
        <f t="shared" si="15"/>
        <v/>
      </c>
    </row>
    <row r="246" spans="27:30" x14ac:dyDescent="0.3">
      <c r="AA246" t="str">
        <f t="shared" si="12"/>
        <v/>
      </c>
      <c r="AB246" t="str">
        <f t="shared" si="13"/>
        <v/>
      </c>
      <c r="AC246" s="244" t="str">
        <f t="shared" si="14"/>
        <v/>
      </c>
      <c r="AD246" t="str">
        <f t="shared" si="15"/>
        <v/>
      </c>
    </row>
    <row r="247" spans="27:30" x14ac:dyDescent="0.3">
      <c r="AA247" t="str">
        <f t="shared" si="12"/>
        <v/>
      </c>
      <c r="AB247" t="str">
        <f t="shared" si="13"/>
        <v/>
      </c>
      <c r="AC247" s="244" t="str">
        <f t="shared" si="14"/>
        <v/>
      </c>
      <c r="AD247" t="str">
        <f t="shared" si="15"/>
        <v/>
      </c>
    </row>
    <row r="248" spans="27:30" x14ac:dyDescent="0.3">
      <c r="AA248" t="str">
        <f t="shared" si="12"/>
        <v/>
      </c>
      <c r="AB248" t="str">
        <f t="shared" si="13"/>
        <v/>
      </c>
      <c r="AC248" s="244" t="str">
        <f t="shared" si="14"/>
        <v/>
      </c>
      <c r="AD248" t="str">
        <f t="shared" si="15"/>
        <v/>
      </c>
    </row>
    <row r="249" spans="27:30" x14ac:dyDescent="0.3">
      <c r="AA249" t="str">
        <f t="shared" si="12"/>
        <v/>
      </c>
      <c r="AB249" t="str">
        <f t="shared" si="13"/>
        <v/>
      </c>
      <c r="AC249" s="244" t="str">
        <f t="shared" si="14"/>
        <v/>
      </c>
      <c r="AD249" t="str">
        <f t="shared" si="15"/>
        <v/>
      </c>
    </row>
    <row r="250" spans="27:30" x14ac:dyDescent="0.3">
      <c r="AA250" t="str">
        <f t="shared" si="12"/>
        <v/>
      </c>
      <c r="AB250" t="str">
        <f t="shared" si="13"/>
        <v/>
      </c>
      <c r="AC250" s="244" t="str">
        <f t="shared" si="14"/>
        <v/>
      </c>
      <c r="AD250" t="str">
        <f t="shared" si="15"/>
        <v/>
      </c>
    </row>
    <row r="251" spans="27:30" x14ac:dyDescent="0.3">
      <c r="AA251" t="str">
        <f t="shared" si="12"/>
        <v/>
      </c>
      <c r="AB251" t="str">
        <f t="shared" si="13"/>
        <v/>
      </c>
      <c r="AC251" s="244" t="str">
        <f t="shared" si="14"/>
        <v/>
      </c>
      <c r="AD251" t="str">
        <f t="shared" si="15"/>
        <v/>
      </c>
    </row>
    <row r="252" spans="27:30" x14ac:dyDescent="0.3">
      <c r="AA252" t="str">
        <f t="shared" si="12"/>
        <v/>
      </c>
      <c r="AB252" t="str">
        <f t="shared" si="13"/>
        <v/>
      </c>
      <c r="AC252" s="244" t="str">
        <f t="shared" si="14"/>
        <v/>
      </c>
      <c r="AD252" t="str">
        <f t="shared" si="15"/>
        <v/>
      </c>
    </row>
    <row r="253" spans="27:30" x14ac:dyDescent="0.3">
      <c r="AA253" t="str">
        <f t="shared" si="12"/>
        <v/>
      </c>
      <c r="AB253" t="str">
        <f t="shared" si="13"/>
        <v/>
      </c>
      <c r="AC253" s="244" t="str">
        <f t="shared" si="14"/>
        <v/>
      </c>
      <c r="AD253" t="str">
        <f t="shared" si="15"/>
        <v/>
      </c>
    </row>
    <row r="254" spans="27:30" x14ac:dyDescent="0.3">
      <c r="AA254" t="str">
        <f t="shared" si="12"/>
        <v/>
      </c>
      <c r="AB254" t="str">
        <f t="shared" si="13"/>
        <v/>
      </c>
      <c r="AC254" s="244" t="str">
        <f t="shared" si="14"/>
        <v/>
      </c>
      <c r="AD254" t="str">
        <f t="shared" si="15"/>
        <v/>
      </c>
    </row>
    <row r="255" spans="27:30" x14ac:dyDescent="0.3">
      <c r="AA255" t="str">
        <f t="shared" si="12"/>
        <v/>
      </c>
      <c r="AB255" t="str">
        <f t="shared" si="13"/>
        <v/>
      </c>
      <c r="AC255" s="244" t="str">
        <f t="shared" si="14"/>
        <v/>
      </c>
      <c r="AD255" t="str">
        <f t="shared" si="15"/>
        <v/>
      </c>
    </row>
    <row r="256" spans="27:30" x14ac:dyDescent="0.3">
      <c r="AA256" t="str">
        <f t="shared" si="12"/>
        <v/>
      </c>
      <c r="AB256" t="str">
        <f t="shared" si="13"/>
        <v/>
      </c>
      <c r="AC256" s="244" t="str">
        <f t="shared" si="14"/>
        <v/>
      </c>
      <c r="AD256" t="str">
        <f t="shared" si="15"/>
        <v/>
      </c>
    </row>
    <row r="257" spans="27:30" x14ac:dyDescent="0.3">
      <c r="AA257" t="str">
        <f t="shared" si="12"/>
        <v/>
      </c>
      <c r="AB257" t="str">
        <f t="shared" si="13"/>
        <v/>
      </c>
      <c r="AC257" s="244" t="str">
        <f t="shared" si="14"/>
        <v/>
      </c>
      <c r="AD257" t="str">
        <f t="shared" si="15"/>
        <v/>
      </c>
    </row>
    <row r="258" spans="27:30" x14ac:dyDescent="0.3">
      <c r="AA258" t="str">
        <f t="shared" si="12"/>
        <v/>
      </c>
      <c r="AB258" t="str">
        <f t="shared" si="13"/>
        <v/>
      </c>
      <c r="AC258" s="244" t="str">
        <f t="shared" si="14"/>
        <v/>
      </c>
      <c r="AD258" t="str">
        <f t="shared" si="15"/>
        <v/>
      </c>
    </row>
    <row r="259" spans="27:30" x14ac:dyDescent="0.3">
      <c r="AA259" t="str">
        <f t="shared" si="12"/>
        <v/>
      </c>
      <c r="AB259" t="str">
        <f t="shared" si="13"/>
        <v/>
      </c>
      <c r="AC259" s="244" t="str">
        <f t="shared" si="14"/>
        <v/>
      </c>
      <c r="AD259" t="str">
        <f t="shared" si="15"/>
        <v/>
      </c>
    </row>
    <row r="260" spans="27:30" x14ac:dyDescent="0.3">
      <c r="AA260" t="str">
        <f t="shared" ref="AA260:AA323" si="16">TRIM(D260)</f>
        <v/>
      </c>
      <c r="AB260" t="str">
        <f t="shared" ref="AB260:AB323" si="17">TRIM(C260)</f>
        <v/>
      </c>
      <c r="AC260" s="244" t="str">
        <f t="shared" ref="AC260:AC323" si="18">IFERROR(G260/E260,"")</f>
        <v/>
      </c>
      <c r="AD260" t="str">
        <f t="shared" ref="AD260:AD323" si="19">AA260</f>
        <v/>
      </c>
    </row>
    <row r="261" spans="27:30" x14ac:dyDescent="0.3">
      <c r="AA261" t="str">
        <f t="shared" si="16"/>
        <v/>
      </c>
      <c r="AB261" t="str">
        <f t="shared" si="17"/>
        <v/>
      </c>
      <c r="AC261" s="244" t="str">
        <f t="shared" si="18"/>
        <v/>
      </c>
      <c r="AD261" t="str">
        <f t="shared" si="19"/>
        <v/>
      </c>
    </row>
    <row r="262" spans="27:30" x14ac:dyDescent="0.3">
      <c r="AA262" t="str">
        <f t="shared" si="16"/>
        <v/>
      </c>
      <c r="AB262" t="str">
        <f t="shared" si="17"/>
        <v/>
      </c>
      <c r="AC262" s="244" t="str">
        <f t="shared" si="18"/>
        <v/>
      </c>
      <c r="AD262" t="str">
        <f t="shared" si="19"/>
        <v/>
      </c>
    </row>
    <row r="263" spans="27:30" x14ac:dyDescent="0.3">
      <c r="AA263" t="str">
        <f t="shared" si="16"/>
        <v/>
      </c>
      <c r="AB263" t="str">
        <f t="shared" si="17"/>
        <v/>
      </c>
      <c r="AC263" s="244" t="str">
        <f t="shared" si="18"/>
        <v/>
      </c>
      <c r="AD263" t="str">
        <f t="shared" si="19"/>
        <v/>
      </c>
    </row>
    <row r="264" spans="27:30" x14ac:dyDescent="0.3">
      <c r="AA264" t="str">
        <f t="shared" si="16"/>
        <v/>
      </c>
      <c r="AB264" t="str">
        <f t="shared" si="17"/>
        <v/>
      </c>
      <c r="AC264" s="244" t="str">
        <f t="shared" si="18"/>
        <v/>
      </c>
      <c r="AD264" t="str">
        <f t="shared" si="19"/>
        <v/>
      </c>
    </row>
    <row r="265" spans="27:30" x14ac:dyDescent="0.3">
      <c r="AA265" t="str">
        <f t="shared" si="16"/>
        <v/>
      </c>
      <c r="AB265" t="str">
        <f t="shared" si="17"/>
        <v/>
      </c>
      <c r="AC265" s="244" t="str">
        <f t="shared" si="18"/>
        <v/>
      </c>
      <c r="AD265" t="str">
        <f t="shared" si="19"/>
        <v/>
      </c>
    </row>
    <row r="266" spans="27:30" x14ac:dyDescent="0.3">
      <c r="AA266" t="str">
        <f t="shared" si="16"/>
        <v/>
      </c>
      <c r="AB266" t="str">
        <f t="shared" si="17"/>
        <v/>
      </c>
      <c r="AC266" s="244" t="str">
        <f t="shared" si="18"/>
        <v/>
      </c>
      <c r="AD266" t="str">
        <f t="shared" si="19"/>
        <v/>
      </c>
    </row>
    <row r="267" spans="27:30" x14ac:dyDescent="0.3">
      <c r="AA267" t="str">
        <f t="shared" si="16"/>
        <v/>
      </c>
      <c r="AB267" t="str">
        <f t="shared" si="17"/>
        <v/>
      </c>
      <c r="AC267" s="244" t="str">
        <f t="shared" si="18"/>
        <v/>
      </c>
      <c r="AD267" t="str">
        <f t="shared" si="19"/>
        <v/>
      </c>
    </row>
    <row r="268" spans="27:30" x14ac:dyDescent="0.3">
      <c r="AA268" t="str">
        <f t="shared" si="16"/>
        <v/>
      </c>
      <c r="AB268" t="str">
        <f t="shared" si="17"/>
        <v/>
      </c>
      <c r="AC268" s="244" t="str">
        <f t="shared" si="18"/>
        <v/>
      </c>
      <c r="AD268" t="str">
        <f t="shared" si="19"/>
        <v/>
      </c>
    </row>
    <row r="269" spans="27:30" x14ac:dyDescent="0.3">
      <c r="AA269" t="str">
        <f t="shared" si="16"/>
        <v/>
      </c>
      <c r="AB269" t="str">
        <f t="shared" si="17"/>
        <v/>
      </c>
      <c r="AC269" s="244" t="str">
        <f t="shared" si="18"/>
        <v/>
      </c>
      <c r="AD269" t="str">
        <f t="shared" si="19"/>
        <v/>
      </c>
    </row>
    <row r="270" spans="27:30" x14ac:dyDescent="0.3">
      <c r="AA270" t="str">
        <f t="shared" si="16"/>
        <v/>
      </c>
      <c r="AB270" t="str">
        <f t="shared" si="17"/>
        <v/>
      </c>
      <c r="AC270" s="244" t="str">
        <f t="shared" si="18"/>
        <v/>
      </c>
      <c r="AD270" t="str">
        <f t="shared" si="19"/>
        <v/>
      </c>
    </row>
    <row r="271" spans="27:30" x14ac:dyDescent="0.3">
      <c r="AA271" t="str">
        <f t="shared" si="16"/>
        <v/>
      </c>
      <c r="AB271" t="str">
        <f t="shared" si="17"/>
        <v/>
      </c>
      <c r="AC271" s="244" t="str">
        <f t="shared" si="18"/>
        <v/>
      </c>
      <c r="AD271" t="str">
        <f t="shared" si="19"/>
        <v/>
      </c>
    </row>
    <row r="272" spans="27:30" x14ac:dyDescent="0.3">
      <c r="AA272" t="str">
        <f t="shared" si="16"/>
        <v/>
      </c>
      <c r="AB272" t="str">
        <f t="shared" si="17"/>
        <v/>
      </c>
      <c r="AC272" s="244" t="str">
        <f t="shared" si="18"/>
        <v/>
      </c>
      <c r="AD272" t="str">
        <f t="shared" si="19"/>
        <v/>
      </c>
    </row>
    <row r="273" spans="27:30" x14ac:dyDescent="0.3">
      <c r="AA273" t="str">
        <f t="shared" si="16"/>
        <v/>
      </c>
      <c r="AB273" t="str">
        <f t="shared" si="17"/>
        <v/>
      </c>
      <c r="AC273" s="244" t="str">
        <f t="shared" si="18"/>
        <v/>
      </c>
      <c r="AD273" t="str">
        <f t="shared" si="19"/>
        <v/>
      </c>
    </row>
    <row r="274" spans="27:30" x14ac:dyDescent="0.3">
      <c r="AA274" t="str">
        <f t="shared" si="16"/>
        <v/>
      </c>
      <c r="AB274" t="str">
        <f t="shared" si="17"/>
        <v/>
      </c>
      <c r="AC274" s="244" t="str">
        <f t="shared" si="18"/>
        <v/>
      </c>
      <c r="AD274" t="str">
        <f t="shared" si="19"/>
        <v/>
      </c>
    </row>
    <row r="275" spans="27:30" x14ac:dyDescent="0.3">
      <c r="AA275" t="str">
        <f t="shared" si="16"/>
        <v/>
      </c>
      <c r="AB275" t="str">
        <f t="shared" si="17"/>
        <v/>
      </c>
      <c r="AC275" s="244" t="str">
        <f t="shared" si="18"/>
        <v/>
      </c>
      <c r="AD275" t="str">
        <f t="shared" si="19"/>
        <v/>
      </c>
    </row>
    <row r="276" spans="27:30" x14ac:dyDescent="0.3">
      <c r="AA276" t="str">
        <f t="shared" si="16"/>
        <v/>
      </c>
      <c r="AB276" t="str">
        <f t="shared" si="17"/>
        <v/>
      </c>
      <c r="AC276" s="244" t="str">
        <f t="shared" si="18"/>
        <v/>
      </c>
      <c r="AD276" t="str">
        <f t="shared" si="19"/>
        <v/>
      </c>
    </row>
    <row r="277" spans="27:30" x14ac:dyDescent="0.3">
      <c r="AA277" t="str">
        <f t="shared" si="16"/>
        <v/>
      </c>
      <c r="AB277" t="str">
        <f t="shared" si="17"/>
        <v/>
      </c>
      <c r="AC277" s="244" t="str">
        <f t="shared" si="18"/>
        <v/>
      </c>
      <c r="AD277" t="str">
        <f t="shared" si="19"/>
        <v/>
      </c>
    </row>
    <row r="278" spans="27:30" x14ac:dyDescent="0.3">
      <c r="AA278" t="str">
        <f t="shared" si="16"/>
        <v/>
      </c>
      <c r="AB278" t="str">
        <f t="shared" si="17"/>
        <v/>
      </c>
      <c r="AC278" s="244" t="str">
        <f t="shared" si="18"/>
        <v/>
      </c>
      <c r="AD278" t="str">
        <f t="shared" si="19"/>
        <v/>
      </c>
    </row>
    <row r="279" spans="27:30" x14ac:dyDescent="0.3">
      <c r="AA279" t="str">
        <f t="shared" si="16"/>
        <v/>
      </c>
      <c r="AB279" t="str">
        <f t="shared" si="17"/>
        <v/>
      </c>
      <c r="AC279" s="244" t="str">
        <f t="shared" si="18"/>
        <v/>
      </c>
      <c r="AD279" t="str">
        <f t="shared" si="19"/>
        <v/>
      </c>
    </row>
    <row r="280" spans="27:30" x14ac:dyDescent="0.3">
      <c r="AA280" t="str">
        <f t="shared" si="16"/>
        <v/>
      </c>
      <c r="AB280" t="str">
        <f t="shared" si="17"/>
        <v/>
      </c>
      <c r="AC280" s="244" t="str">
        <f t="shared" si="18"/>
        <v/>
      </c>
      <c r="AD280" t="str">
        <f t="shared" si="19"/>
        <v/>
      </c>
    </row>
    <row r="281" spans="27:30" x14ac:dyDescent="0.3">
      <c r="AA281" t="str">
        <f t="shared" si="16"/>
        <v/>
      </c>
      <c r="AB281" t="str">
        <f t="shared" si="17"/>
        <v/>
      </c>
      <c r="AC281" s="244" t="str">
        <f t="shared" si="18"/>
        <v/>
      </c>
      <c r="AD281" t="str">
        <f t="shared" si="19"/>
        <v/>
      </c>
    </row>
    <row r="282" spans="27:30" x14ac:dyDescent="0.3">
      <c r="AA282" t="str">
        <f t="shared" si="16"/>
        <v/>
      </c>
      <c r="AB282" t="str">
        <f t="shared" si="17"/>
        <v/>
      </c>
      <c r="AC282" s="244" t="str">
        <f t="shared" si="18"/>
        <v/>
      </c>
      <c r="AD282" t="str">
        <f t="shared" si="19"/>
        <v/>
      </c>
    </row>
    <row r="283" spans="27:30" x14ac:dyDescent="0.3">
      <c r="AA283" t="str">
        <f t="shared" si="16"/>
        <v/>
      </c>
      <c r="AB283" t="str">
        <f t="shared" si="17"/>
        <v/>
      </c>
      <c r="AC283" s="244" t="str">
        <f t="shared" si="18"/>
        <v/>
      </c>
      <c r="AD283" t="str">
        <f t="shared" si="19"/>
        <v/>
      </c>
    </row>
    <row r="284" spans="27:30" x14ac:dyDescent="0.3">
      <c r="AA284" t="str">
        <f t="shared" si="16"/>
        <v/>
      </c>
      <c r="AB284" t="str">
        <f t="shared" si="17"/>
        <v/>
      </c>
      <c r="AC284" s="244" t="str">
        <f t="shared" si="18"/>
        <v/>
      </c>
      <c r="AD284" t="str">
        <f t="shared" si="19"/>
        <v/>
      </c>
    </row>
    <row r="285" spans="27:30" x14ac:dyDescent="0.3">
      <c r="AA285" t="str">
        <f t="shared" si="16"/>
        <v/>
      </c>
      <c r="AB285" t="str">
        <f t="shared" si="17"/>
        <v/>
      </c>
      <c r="AC285" s="244" t="str">
        <f t="shared" si="18"/>
        <v/>
      </c>
      <c r="AD285" t="str">
        <f t="shared" si="19"/>
        <v/>
      </c>
    </row>
    <row r="286" spans="27:30" x14ac:dyDescent="0.3">
      <c r="AA286" t="str">
        <f t="shared" si="16"/>
        <v/>
      </c>
      <c r="AB286" t="str">
        <f t="shared" si="17"/>
        <v/>
      </c>
      <c r="AC286" s="244" t="str">
        <f t="shared" si="18"/>
        <v/>
      </c>
      <c r="AD286" t="str">
        <f t="shared" si="19"/>
        <v/>
      </c>
    </row>
    <row r="287" spans="27:30" x14ac:dyDescent="0.3">
      <c r="AA287" t="str">
        <f t="shared" si="16"/>
        <v/>
      </c>
      <c r="AB287" t="str">
        <f t="shared" si="17"/>
        <v/>
      </c>
      <c r="AC287" s="244" t="str">
        <f t="shared" si="18"/>
        <v/>
      </c>
      <c r="AD287" t="str">
        <f t="shared" si="19"/>
        <v/>
      </c>
    </row>
    <row r="288" spans="27:30" x14ac:dyDescent="0.3">
      <c r="AA288" t="str">
        <f t="shared" si="16"/>
        <v/>
      </c>
      <c r="AB288" t="str">
        <f t="shared" si="17"/>
        <v/>
      </c>
      <c r="AC288" s="244" t="str">
        <f t="shared" si="18"/>
        <v/>
      </c>
      <c r="AD288" t="str">
        <f t="shared" si="19"/>
        <v/>
      </c>
    </row>
    <row r="289" spans="27:30" x14ac:dyDescent="0.3">
      <c r="AA289" t="str">
        <f t="shared" si="16"/>
        <v/>
      </c>
      <c r="AB289" t="str">
        <f t="shared" si="17"/>
        <v/>
      </c>
      <c r="AC289" s="244" t="str">
        <f t="shared" si="18"/>
        <v/>
      </c>
      <c r="AD289" t="str">
        <f t="shared" si="19"/>
        <v/>
      </c>
    </row>
    <row r="290" spans="27:30" x14ac:dyDescent="0.3">
      <c r="AA290" t="str">
        <f t="shared" si="16"/>
        <v/>
      </c>
      <c r="AB290" t="str">
        <f t="shared" si="17"/>
        <v/>
      </c>
      <c r="AC290" s="244" t="str">
        <f t="shared" si="18"/>
        <v/>
      </c>
      <c r="AD290" t="str">
        <f t="shared" si="19"/>
        <v/>
      </c>
    </row>
    <row r="291" spans="27:30" x14ac:dyDescent="0.3">
      <c r="AA291" t="str">
        <f t="shared" si="16"/>
        <v/>
      </c>
      <c r="AB291" t="str">
        <f t="shared" si="17"/>
        <v/>
      </c>
      <c r="AC291" s="244" t="str">
        <f t="shared" si="18"/>
        <v/>
      </c>
      <c r="AD291" t="str">
        <f t="shared" si="19"/>
        <v/>
      </c>
    </row>
    <row r="292" spans="27:30" x14ac:dyDescent="0.3">
      <c r="AA292" t="str">
        <f t="shared" si="16"/>
        <v/>
      </c>
      <c r="AB292" t="str">
        <f t="shared" si="17"/>
        <v/>
      </c>
      <c r="AC292" s="244" t="str">
        <f t="shared" si="18"/>
        <v/>
      </c>
      <c r="AD292" t="str">
        <f t="shared" si="19"/>
        <v/>
      </c>
    </row>
    <row r="293" spans="27:30" x14ac:dyDescent="0.3">
      <c r="AA293" t="str">
        <f t="shared" si="16"/>
        <v/>
      </c>
      <c r="AB293" t="str">
        <f t="shared" si="17"/>
        <v/>
      </c>
      <c r="AC293" s="244" t="str">
        <f t="shared" si="18"/>
        <v/>
      </c>
      <c r="AD293" t="str">
        <f t="shared" si="19"/>
        <v/>
      </c>
    </row>
    <row r="294" spans="27:30" x14ac:dyDescent="0.3">
      <c r="AA294" t="str">
        <f t="shared" si="16"/>
        <v/>
      </c>
      <c r="AB294" t="str">
        <f t="shared" si="17"/>
        <v/>
      </c>
      <c r="AC294" s="244" t="str">
        <f t="shared" si="18"/>
        <v/>
      </c>
      <c r="AD294" t="str">
        <f t="shared" si="19"/>
        <v/>
      </c>
    </row>
    <row r="295" spans="27:30" x14ac:dyDescent="0.3">
      <c r="AA295" t="str">
        <f t="shared" si="16"/>
        <v/>
      </c>
      <c r="AB295" t="str">
        <f t="shared" si="17"/>
        <v/>
      </c>
      <c r="AC295" s="244" t="str">
        <f t="shared" si="18"/>
        <v/>
      </c>
      <c r="AD295" t="str">
        <f t="shared" si="19"/>
        <v/>
      </c>
    </row>
    <row r="296" spans="27:30" x14ac:dyDescent="0.3">
      <c r="AA296" t="str">
        <f t="shared" si="16"/>
        <v/>
      </c>
      <c r="AB296" t="str">
        <f t="shared" si="17"/>
        <v/>
      </c>
      <c r="AC296" s="244" t="str">
        <f t="shared" si="18"/>
        <v/>
      </c>
      <c r="AD296" t="str">
        <f t="shared" si="19"/>
        <v/>
      </c>
    </row>
    <row r="297" spans="27:30" x14ac:dyDescent="0.3">
      <c r="AA297" t="str">
        <f t="shared" si="16"/>
        <v/>
      </c>
      <c r="AB297" t="str">
        <f t="shared" si="17"/>
        <v/>
      </c>
      <c r="AC297" s="244" t="str">
        <f t="shared" si="18"/>
        <v/>
      </c>
      <c r="AD297" t="str">
        <f t="shared" si="19"/>
        <v/>
      </c>
    </row>
    <row r="298" spans="27:30" x14ac:dyDescent="0.3">
      <c r="AA298" t="str">
        <f t="shared" si="16"/>
        <v/>
      </c>
      <c r="AB298" t="str">
        <f t="shared" si="17"/>
        <v/>
      </c>
      <c r="AC298" s="244" t="str">
        <f t="shared" si="18"/>
        <v/>
      </c>
      <c r="AD298" t="str">
        <f t="shared" si="19"/>
        <v/>
      </c>
    </row>
    <row r="299" spans="27:30" x14ac:dyDescent="0.3">
      <c r="AA299" t="str">
        <f t="shared" si="16"/>
        <v/>
      </c>
      <c r="AB299" t="str">
        <f t="shared" si="17"/>
        <v/>
      </c>
      <c r="AC299" s="244" t="str">
        <f t="shared" si="18"/>
        <v/>
      </c>
      <c r="AD299" t="str">
        <f t="shared" si="19"/>
        <v/>
      </c>
    </row>
    <row r="300" spans="27:30" x14ac:dyDescent="0.3">
      <c r="AA300" t="str">
        <f t="shared" si="16"/>
        <v/>
      </c>
      <c r="AB300" t="str">
        <f t="shared" si="17"/>
        <v/>
      </c>
      <c r="AC300" s="244" t="str">
        <f t="shared" si="18"/>
        <v/>
      </c>
      <c r="AD300" t="str">
        <f t="shared" si="19"/>
        <v/>
      </c>
    </row>
    <row r="301" spans="27:30" x14ac:dyDescent="0.3">
      <c r="AA301" t="str">
        <f t="shared" si="16"/>
        <v/>
      </c>
      <c r="AB301" t="str">
        <f t="shared" si="17"/>
        <v/>
      </c>
      <c r="AC301" s="244" t="str">
        <f t="shared" si="18"/>
        <v/>
      </c>
      <c r="AD301" t="str">
        <f t="shared" si="19"/>
        <v/>
      </c>
    </row>
    <row r="302" spans="27:30" x14ac:dyDescent="0.3">
      <c r="AA302" t="str">
        <f t="shared" si="16"/>
        <v/>
      </c>
      <c r="AB302" t="str">
        <f t="shared" si="17"/>
        <v/>
      </c>
      <c r="AC302" s="244" t="str">
        <f t="shared" si="18"/>
        <v/>
      </c>
      <c r="AD302" t="str">
        <f t="shared" si="19"/>
        <v/>
      </c>
    </row>
    <row r="303" spans="27:30" x14ac:dyDescent="0.3">
      <c r="AA303" t="str">
        <f t="shared" si="16"/>
        <v/>
      </c>
      <c r="AB303" t="str">
        <f t="shared" si="17"/>
        <v/>
      </c>
      <c r="AC303" s="244" t="str">
        <f t="shared" si="18"/>
        <v/>
      </c>
      <c r="AD303" t="str">
        <f t="shared" si="19"/>
        <v/>
      </c>
    </row>
    <row r="304" spans="27:30" x14ac:dyDescent="0.3">
      <c r="AA304" t="str">
        <f t="shared" si="16"/>
        <v/>
      </c>
      <c r="AB304" t="str">
        <f t="shared" si="17"/>
        <v/>
      </c>
      <c r="AC304" s="244" t="str">
        <f t="shared" si="18"/>
        <v/>
      </c>
      <c r="AD304" t="str">
        <f t="shared" si="19"/>
        <v/>
      </c>
    </row>
    <row r="305" spans="27:30" x14ac:dyDescent="0.3">
      <c r="AA305" t="str">
        <f t="shared" si="16"/>
        <v/>
      </c>
      <c r="AB305" t="str">
        <f t="shared" si="17"/>
        <v/>
      </c>
      <c r="AC305" s="244" t="str">
        <f t="shared" si="18"/>
        <v/>
      </c>
      <c r="AD305" t="str">
        <f t="shared" si="19"/>
        <v/>
      </c>
    </row>
    <row r="306" spans="27:30" x14ac:dyDescent="0.3">
      <c r="AA306" t="str">
        <f t="shared" si="16"/>
        <v/>
      </c>
      <c r="AB306" t="str">
        <f t="shared" si="17"/>
        <v/>
      </c>
      <c r="AC306" s="244" t="str">
        <f t="shared" si="18"/>
        <v/>
      </c>
      <c r="AD306" t="str">
        <f t="shared" si="19"/>
        <v/>
      </c>
    </row>
    <row r="307" spans="27:30" x14ac:dyDescent="0.3">
      <c r="AA307" t="str">
        <f t="shared" si="16"/>
        <v/>
      </c>
      <c r="AB307" t="str">
        <f t="shared" si="17"/>
        <v/>
      </c>
      <c r="AC307" s="244" t="str">
        <f t="shared" si="18"/>
        <v/>
      </c>
      <c r="AD307" t="str">
        <f t="shared" si="19"/>
        <v/>
      </c>
    </row>
    <row r="308" spans="27:30" x14ac:dyDescent="0.3">
      <c r="AA308" t="str">
        <f t="shared" si="16"/>
        <v/>
      </c>
      <c r="AB308" t="str">
        <f t="shared" si="17"/>
        <v/>
      </c>
      <c r="AC308" s="244" t="str">
        <f t="shared" si="18"/>
        <v/>
      </c>
      <c r="AD308" t="str">
        <f t="shared" si="19"/>
        <v/>
      </c>
    </row>
    <row r="309" spans="27:30" x14ac:dyDescent="0.3">
      <c r="AA309" t="str">
        <f t="shared" si="16"/>
        <v/>
      </c>
      <c r="AB309" t="str">
        <f t="shared" si="17"/>
        <v/>
      </c>
      <c r="AC309" s="244" t="str">
        <f t="shared" si="18"/>
        <v/>
      </c>
      <c r="AD309" t="str">
        <f t="shared" si="19"/>
        <v/>
      </c>
    </row>
    <row r="310" spans="27:30" x14ac:dyDescent="0.3">
      <c r="AA310" t="str">
        <f t="shared" si="16"/>
        <v/>
      </c>
      <c r="AB310" t="str">
        <f t="shared" si="17"/>
        <v/>
      </c>
      <c r="AC310" s="244" t="str">
        <f t="shared" si="18"/>
        <v/>
      </c>
      <c r="AD310" t="str">
        <f t="shared" si="19"/>
        <v/>
      </c>
    </row>
    <row r="311" spans="27:30" x14ac:dyDescent="0.3">
      <c r="AA311" t="str">
        <f t="shared" si="16"/>
        <v/>
      </c>
      <c r="AB311" t="str">
        <f t="shared" si="17"/>
        <v/>
      </c>
      <c r="AC311" s="244" t="str">
        <f t="shared" si="18"/>
        <v/>
      </c>
      <c r="AD311" t="str">
        <f t="shared" si="19"/>
        <v/>
      </c>
    </row>
    <row r="312" spans="27:30" x14ac:dyDescent="0.3">
      <c r="AA312" t="str">
        <f t="shared" si="16"/>
        <v/>
      </c>
      <c r="AB312" t="str">
        <f t="shared" si="17"/>
        <v/>
      </c>
      <c r="AC312" s="244" t="str">
        <f t="shared" si="18"/>
        <v/>
      </c>
      <c r="AD312" t="str">
        <f t="shared" si="19"/>
        <v/>
      </c>
    </row>
    <row r="313" spans="27:30" x14ac:dyDescent="0.3">
      <c r="AA313" t="str">
        <f t="shared" si="16"/>
        <v/>
      </c>
      <c r="AB313" t="str">
        <f t="shared" si="17"/>
        <v/>
      </c>
      <c r="AC313" s="244" t="str">
        <f t="shared" si="18"/>
        <v/>
      </c>
      <c r="AD313" t="str">
        <f t="shared" si="19"/>
        <v/>
      </c>
    </row>
    <row r="314" spans="27:30" x14ac:dyDescent="0.3">
      <c r="AA314" t="str">
        <f t="shared" si="16"/>
        <v/>
      </c>
      <c r="AB314" t="str">
        <f t="shared" si="17"/>
        <v/>
      </c>
      <c r="AC314" s="244" t="str">
        <f t="shared" si="18"/>
        <v/>
      </c>
      <c r="AD314" t="str">
        <f t="shared" si="19"/>
        <v/>
      </c>
    </row>
    <row r="315" spans="27:30" x14ac:dyDescent="0.3">
      <c r="AA315" t="str">
        <f t="shared" si="16"/>
        <v/>
      </c>
      <c r="AB315" t="str">
        <f t="shared" si="17"/>
        <v/>
      </c>
      <c r="AC315" s="244" t="str">
        <f t="shared" si="18"/>
        <v/>
      </c>
      <c r="AD315" t="str">
        <f t="shared" si="19"/>
        <v/>
      </c>
    </row>
    <row r="316" spans="27:30" x14ac:dyDescent="0.3">
      <c r="AA316" t="str">
        <f t="shared" si="16"/>
        <v/>
      </c>
      <c r="AB316" t="str">
        <f t="shared" si="17"/>
        <v/>
      </c>
      <c r="AC316" s="244" t="str">
        <f t="shared" si="18"/>
        <v/>
      </c>
      <c r="AD316" t="str">
        <f t="shared" si="19"/>
        <v/>
      </c>
    </row>
    <row r="317" spans="27:30" x14ac:dyDescent="0.3">
      <c r="AA317" t="str">
        <f t="shared" si="16"/>
        <v/>
      </c>
      <c r="AB317" t="str">
        <f t="shared" si="17"/>
        <v/>
      </c>
      <c r="AC317" s="244" t="str">
        <f t="shared" si="18"/>
        <v/>
      </c>
      <c r="AD317" t="str">
        <f t="shared" si="19"/>
        <v/>
      </c>
    </row>
    <row r="318" spans="27:30" x14ac:dyDescent="0.3">
      <c r="AA318" t="str">
        <f t="shared" si="16"/>
        <v/>
      </c>
      <c r="AB318" t="str">
        <f t="shared" si="17"/>
        <v/>
      </c>
      <c r="AC318" s="244" t="str">
        <f t="shared" si="18"/>
        <v/>
      </c>
      <c r="AD318" t="str">
        <f t="shared" si="19"/>
        <v/>
      </c>
    </row>
    <row r="319" spans="27:30" x14ac:dyDescent="0.3">
      <c r="AA319" t="str">
        <f t="shared" si="16"/>
        <v/>
      </c>
      <c r="AB319" t="str">
        <f t="shared" si="17"/>
        <v/>
      </c>
      <c r="AC319" s="244" t="str">
        <f t="shared" si="18"/>
        <v/>
      </c>
      <c r="AD319" t="str">
        <f t="shared" si="19"/>
        <v/>
      </c>
    </row>
    <row r="320" spans="27:30" x14ac:dyDescent="0.3">
      <c r="AA320" t="str">
        <f t="shared" si="16"/>
        <v/>
      </c>
      <c r="AB320" t="str">
        <f t="shared" si="17"/>
        <v/>
      </c>
      <c r="AC320" s="244" t="str">
        <f t="shared" si="18"/>
        <v/>
      </c>
      <c r="AD320" t="str">
        <f t="shared" si="19"/>
        <v/>
      </c>
    </row>
    <row r="321" spans="27:30" x14ac:dyDescent="0.3">
      <c r="AA321" t="str">
        <f t="shared" si="16"/>
        <v/>
      </c>
      <c r="AB321" t="str">
        <f t="shared" si="17"/>
        <v/>
      </c>
      <c r="AC321" s="244" t="str">
        <f t="shared" si="18"/>
        <v/>
      </c>
      <c r="AD321" t="str">
        <f t="shared" si="19"/>
        <v/>
      </c>
    </row>
    <row r="322" spans="27:30" x14ac:dyDescent="0.3">
      <c r="AA322" t="str">
        <f t="shared" si="16"/>
        <v/>
      </c>
      <c r="AB322" t="str">
        <f t="shared" si="17"/>
        <v/>
      </c>
      <c r="AC322" s="244" t="str">
        <f t="shared" si="18"/>
        <v/>
      </c>
      <c r="AD322" t="str">
        <f t="shared" si="19"/>
        <v/>
      </c>
    </row>
    <row r="323" spans="27:30" x14ac:dyDescent="0.3">
      <c r="AA323" t="str">
        <f t="shared" si="16"/>
        <v/>
      </c>
      <c r="AB323" t="str">
        <f t="shared" si="17"/>
        <v/>
      </c>
      <c r="AC323" s="244" t="str">
        <f t="shared" si="18"/>
        <v/>
      </c>
      <c r="AD323" t="str">
        <f t="shared" si="19"/>
        <v/>
      </c>
    </row>
    <row r="324" spans="27:30" x14ac:dyDescent="0.3">
      <c r="AA324" t="str">
        <f t="shared" ref="AA324:AA387" si="20">TRIM(D324)</f>
        <v/>
      </c>
      <c r="AB324" t="str">
        <f t="shared" ref="AB324:AB387" si="21">TRIM(C324)</f>
        <v/>
      </c>
      <c r="AC324" s="244" t="str">
        <f t="shared" ref="AC324:AC387" si="22">IFERROR(G324/E324,"")</f>
        <v/>
      </c>
      <c r="AD324" t="str">
        <f t="shared" ref="AD324:AD387" si="23">AA324</f>
        <v/>
      </c>
    </row>
    <row r="325" spans="27:30" x14ac:dyDescent="0.3">
      <c r="AA325" t="str">
        <f t="shared" si="20"/>
        <v/>
      </c>
      <c r="AB325" t="str">
        <f t="shared" si="21"/>
        <v/>
      </c>
      <c r="AC325" s="244" t="str">
        <f t="shared" si="22"/>
        <v/>
      </c>
      <c r="AD325" t="str">
        <f t="shared" si="23"/>
        <v/>
      </c>
    </row>
    <row r="326" spans="27:30" x14ac:dyDescent="0.3">
      <c r="AA326" t="str">
        <f t="shared" si="20"/>
        <v/>
      </c>
      <c r="AB326" t="str">
        <f t="shared" si="21"/>
        <v/>
      </c>
      <c r="AC326" s="244" t="str">
        <f t="shared" si="22"/>
        <v/>
      </c>
      <c r="AD326" t="str">
        <f t="shared" si="23"/>
        <v/>
      </c>
    </row>
    <row r="327" spans="27:30" x14ac:dyDescent="0.3">
      <c r="AA327" t="str">
        <f t="shared" si="20"/>
        <v/>
      </c>
      <c r="AB327" t="str">
        <f t="shared" si="21"/>
        <v/>
      </c>
      <c r="AC327" s="244" t="str">
        <f t="shared" si="22"/>
        <v/>
      </c>
      <c r="AD327" t="str">
        <f t="shared" si="23"/>
        <v/>
      </c>
    </row>
    <row r="328" spans="27:30" x14ac:dyDescent="0.3">
      <c r="AA328" t="str">
        <f t="shared" si="20"/>
        <v/>
      </c>
      <c r="AB328" t="str">
        <f t="shared" si="21"/>
        <v/>
      </c>
      <c r="AC328" s="244" t="str">
        <f t="shared" si="22"/>
        <v/>
      </c>
      <c r="AD328" t="str">
        <f t="shared" si="23"/>
        <v/>
      </c>
    </row>
    <row r="329" spans="27:30" x14ac:dyDescent="0.3">
      <c r="AA329" t="str">
        <f t="shared" si="20"/>
        <v/>
      </c>
      <c r="AB329" t="str">
        <f t="shared" si="21"/>
        <v/>
      </c>
      <c r="AC329" s="244" t="str">
        <f t="shared" si="22"/>
        <v/>
      </c>
      <c r="AD329" t="str">
        <f t="shared" si="23"/>
        <v/>
      </c>
    </row>
    <row r="330" spans="27:30" x14ac:dyDescent="0.3">
      <c r="AA330" t="str">
        <f t="shared" si="20"/>
        <v/>
      </c>
      <c r="AB330" t="str">
        <f t="shared" si="21"/>
        <v/>
      </c>
      <c r="AC330" s="244" t="str">
        <f t="shared" si="22"/>
        <v/>
      </c>
      <c r="AD330" t="str">
        <f t="shared" si="23"/>
        <v/>
      </c>
    </row>
    <row r="331" spans="27:30" x14ac:dyDescent="0.3">
      <c r="AA331" t="str">
        <f t="shared" si="20"/>
        <v/>
      </c>
      <c r="AB331" t="str">
        <f t="shared" si="21"/>
        <v/>
      </c>
      <c r="AC331" s="244" t="str">
        <f t="shared" si="22"/>
        <v/>
      </c>
      <c r="AD331" t="str">
        <f t="shared" si="23"/>
        <v/>
      </c>
    </row>
    <row r="332" spans="27:30" x14ac:dyDescent="0.3">
      <c r="AA332" t="str">
        <f t="shared" si="20"/>
        <v/>
      </c>
      <c r="AB332" t="str">
        <f t="shared" si="21"/>
        <v/>
      </c>
      <c r="AC332" s="244" t="str">
        <f t="shared" si="22"/>
        <v/>
      </c>
      <c r="AD332" t="str">
        <f t="shared" si="23"/>
        <v/>
      </c>
    </row>
    <row r="333" spans="27:30" x14ac:dyDescent="0.3">
      <c r="AA333" t="str">
        <f t="shared" si="20"/>
        <v/>
      </c>
      <c r="AB333" t="str">
        <f t="shared" si="21"/>
        <v/>
      </c>
      <c r="AC333" s="244" t="str">
        <f t="shared" si="22"/>
        <v/>
      </c>
      <c r="AD333" t="str">
        <f t="shared" si="23"/>
        <v/>
      </c>
    </row>
    <row r="334" spans="27:30" x14ac:dyDescent="0.3">
      <c r="AA334" t="str">
        <f t="shared" si="20"/>
        <v/>
      </c>
      <c r="AB334" t="str">
        <f t="shared" si="21"/>
        <v/>
      </c>
      <c r="AC334" s="244" t="str">
        <f t="shared" si="22"/>
        <v/>
      </c>
      <c r="AD334" t="str">
        <f t="shared" si="23"/>
        <v/>
      </c>
    </row>
    <row r="335" spans="27:30" x14ac:dyDescent="0.3">
      <c r="AA335" t="str">
        <f t="shared" si="20"/>
        <v/>
      </c>
      <c r="AB335" t="str">
        <f t="shared" si="21"/>
        <v/>
      </c>
      <c r="AC335" s="244" t="str">
        <f t="shared" si="22"/>
        <v/>
      </c>
      <c r="AD335" t="str">
        <f t="shared" si="23"/>
        <v/>
      </c>
    </row>
    <row r="336" spans="27:30" x14ac:dyDescent="0.3">
      <c r="AA336" t="str">
        <f t="shared" si="20"/>
        <v/>
      </c>
      <c r="AB336" t="str">
        <f t="shared" si="21"/>
        <v/>
      </c>
      <c r="AC336" s="244" t="str">
        <f t="shared" si="22"/>
        <v/>
      </c>
      <c r="AD336" t="str">
        <f t="shared" si="23"/>
        <v/>
      </c>
    </row>
    <row r="337" spans="27:30" x14ac:dyDescent="0.3">
      <c r="AA337" t="str">
        <f t="shared" si="20"/>
        <v/>
      </c>
      <c r="AB337" t="str">
        <f t="shared" si="21"/>
        <v/>
      </c>
      <c r="AC337" s="244" t="str">
        <f t="shared" si="22"/>
        <v/>
      </c>
      <c r="AD337" t="str">
        <f t="shared" si="23"/>
        <v/>
      </c>
    </row>
    <row r="338" spans="27:30" x14ac:dyDescent="0.3">
      <c r="AA338" t="str">
        <f t="shared" si="20"/>
        <v/>
      </c>
      <c r="AB338" t="str">
        <f t="shared" si="21"/>
        <v/>
      </c>
      <c r="AC338" s="244" t="str">
        <f t="shared" si="22"/>
        <v/>
      </c>
      <c r="AD338" t="str">
        <f t="shared" si="23"/>
        <v/>
      </c>
    </row>
    <row r="339" spans="27:30" x14ac:dyDescent="0.3">
      <c r="AA339" t="str">
        <f t="shared" si="20"/>
        <v/>
      </c>
      <c r="AB339" t="str">
        <f t="shared" si="21"/>
        <v/>
      </c>
      <c r="AC339" s="244" t="str">
        <f t="shared" si="22"/>
        <v/>
      </c>
      <c r="AD339" t="str">
        <f t="shared" si="23"/>
        <v/>
      </c>
    </row>
    <row r="340" spans="27:30" x14ac:dyDescent="0.3">
      <c r="AA340" t="str">
        <f t="shared" si="20"/>
        <v/>
      </c>
      <c r="AB340" t="str">
        <f t="shared" si="21"/>
        <v/>
      </c>
      <c r="AC340" s="244" t="str">
        <f t="shared" si="22"/>
        <v/>
      </c>
      <c r="AD340" t="str">
        <f t="shared" si="23"/>
        <v/>
      </c>
    </row>
    <row r="341" spans="27:30" x14ac:dyDescent="0.3">
      <c r="AA341" t="str">
        <f t="shared" si="20"/>
        <v/>
      </c>
      <c r="AB341" t="str">
        <f t="shared" si="21"/>
        <v/>
      </c>
      <c r="AC341" s="244" t="str">
        <f t="shared" si="22"/>
        <v/>
      </c>
      <c r="AD341" t="str">
        <f t="shared" si="23"/>
        <v/>
      </c>
    </row>
    <row r="342" spans="27:30" x14ac:dyDescent="0.3">
      <c r="AA342" t="str">
        <f t="shared" si="20"/>
        <v/>
      </c>
      <c r="AB342" t="str">
        <f t="shared" si="21"/>
        <v/>
      </c>
      <c r="AC342" s="244" t="str">
        <f t="shared" si="22"/>
        <v/>
      </c>
      <c r="AD342" t="str">
        <f t="shared" si="23"/>
        <v/>
      </c>
    </row>
    <row r="343" spans="27:30" x14ac:dyDescent="0.3">
      <c r="AA343" t="str">
        <f t="shared" si="20"/>
        <v/>
      </c>
      <c r="AB343" t="str">
        <f t="shared" si="21"/>
        <v/>
      </c>
      <c r="AC343" s="244" t="str">
        <f t="shared" si="22"/>
        <v/>
      </c>
      <c r="AD343" t="str">
        <f t="shared" si="23"/>
        <v/>
      </c>
    </row>
    <row r="344" spans="27:30" x14ac:dyDescent="0.3">
      <c r="AA344" t="str">
        <f t="shared" si="20"/>
        <v/>
      </c>
      <c r="AB344" t="str">
        <f t="shared" si="21"/>
        <v/>
      </c>
      <c r="AC344" s="244" t="str">
        <f t="shared" si="22"/>
        <v/>
      </c>
      <c r="AD344" t="str">
        <f t="shared" si="23"/>
        <v/>
      </c>
    </row>
    <row r="345" spans="27:30" x14ac:dyDescent="0.3">
      <c r="AA345" t="str">
        <f t="shared" si="20"/>
        <v/>
      </c>
      <c r="AB345" t="str">
        <f t="shared" si="21"/>
        <v/>
      </c>
      <c r="AC345" s="244" t="str">
        <f t="shared" si="22"/>
        <v/>
      </c>
      <c r="AD345" t="str">
        <f t="shared" si="23"/>
        <v/>
      </c>
    </row>
    <row r="346" spans="27:30" x14ac:dyDescent="0.3">
      <c r="AA346" t="str">
        <f t="shared" si="20"/>
        <v/>
      </c>
      <c r="AB346" t="str">
        <f t="shared" si="21"/>
        <v/>
      </c>
      <c r="AC346" s="244" t="str">
        <f t="shared" si="22"/>
        <v/>
      </c>
      <c r="AD346" t="str">
        <f t="shared" si="23"/>
        <v/>
      </c>
    </row>
    <row r="347" spans="27:30" x14ac:dyDescent="0.3">
      <c r="AA347" t="str">
        <f t="shared" si="20"/>
        <v/>
      </c>
      <c r="AB347" t="str">
        <f t="shared" si="21"/>
        <v/>
      </c>
      <c r="AC347" s="244" t="str">
        <f t="shared" si="22"/>
        <v/>
      </c>
      <c r="AD347" t="str">
        <f t="shared" si="23"/>
        <v/>
      </c>
    </row>
    <row r="348" spans="27:30" x14ac:dyDescent="0.3">
      <c r="AA348" t="str">
        <f t="shared" si="20"/>
        <v/>
      </c>
      <c r="AB348" t="str">
        <f t="shared" si="21"/>
        <v/>
      </c>
      <c r="AC348" s="244" t="str">
        <f t="shared" si="22"/>
        <v/>
      </c>
      <c r="AD348" t="str">
        <f t="shared" si="23"/>
        <v/>
      </c>
    </row>
    <row r="349" spans="27:30" x14ac:dyDescent="0.3">
      <c r="AA349" t="str">
        <f t="shared" si="20"/>
        <v/>
      </c>
      <c r="AB349" t="str">
        <f t="shared" si="21"/>
        <v/>
      </c>
      <c r="AC349" s="244" t="str">
        <f t="shared" si="22"/>
        <v/>
      </c>
      <c r="AD349" t="str">
        <f t="shared" si="23"/>
        <v/>
      </c>
    </row>
    <row r="350" spans="27:30" x14ac:dyDescent="0.3">
      <c r="AA350" t="str">
        <f t="shared" si="20"/>
        <v/>
      </c>
      <c r="AB350" t="str">
        <f t="shared" si="21"/>
        <v/>
      </c>
      <c r="AC350" s="244" t="str">
        <f t="shared" si="22"/>
        <v/>
      </c>
      <c r="AD350" t="str">
        <f t="shared" si="23"/>
        <v/>
      </c>
    </row>
    <row r="351" spans="27:30" x14ac:dyDescent="0.3">
      <c r="AA351" t="str">
        <f t="shared" si="20"/>
        <v/>
      </c>
      <c r="AB351" t="str">
        <f t="shared" si="21"/>
        <v/>
      </c>
      <c r="AC351" s="244" t="str">
        <f t="shared" si="22"/>
        <v/>
      </c>
      <c r="AD351" t="str">
        <f t="shared" si="23"/>
        <v/>
      </c>
    </row>
    <row r="352" spans="27:30" x14ac:dyDescent="0.3">
      <c r="AA352" t="str">
        <f t="shared" si="20"/>
        <v/>
      </c>
      <c r="AB352" t="str">
        <f t="shared" si="21"/>
        <v/>
      </c>
      <c r="AC352" s="244" t="str">
        <f t="shared" si="22"/>
        <v/>
      </c>
      <c r="AD352" t="str">
        <f t="shared" si="23"/>
        <v/>
      </c>
    </row>
    <row r="353" spans="27:30" x14ac:dyDescent="0.3">
      <c r="AA353" t="str">
        <f t="shared" si="20"/>
        <v/>
      </c>
      <c r="AB353" t="str">
        <f t="shared" si="21"/>
        <v/>
      </c>
      <c r="AC353" s="244" t="str">
        <f t="shared" si="22"/>
        <v/>
      </c>
      <c r="AD353" t="str">
        <f t="shared" si="23"/>
        <v/>
      </c>
    </row>
    <row r="354" spans="27:30" x14ac:dyDescent="0.3">
      <c r="AA354" t="str">
        <f t="shared" si="20"/>
        <v/>
      </c>
      <c r="AB354" t="str">
        <f t="shared" si="21"/>
        <v/>
      </c>
      <c r="AC354" s="244" t="str">
        <f t="shared" si="22"/>
        <v/>
      </c>
      <c r="AD354" t="str">
        <f t="shared" si="23"/>
        <v/>
      </c>
    </row>
    <row r="355" spans="27:30" x14ac:dyDescent="0.3">
      <c r="AA355" t="str">
        <f t="shared" si="20"/>
        <v/>
      </c>
      <c r="AB355" t="str">
        <f t="shared" si="21"/>
        <v/>
      </c>
      <c r="AC355" s="244" t="str">
        <f t="shared" si="22"/>
        <v/>
      </c>
      <c r="AD355" t="str">
        <f t="shared" si="23"/>
        <v/>
      </c>
    </row>
    <row r="356" spans="27:30" x14ac:dyDescent="0.3">
      <c r="AA356" t="str">
        <f t="shared" si="20"/>
        <v/>
      </c>
      <c r="AB356" t="str">
        <f t="shared" si="21"/>
        <v/>
      </c>
      <c r="AC356" s="244" t="str">
        <f t="shared" si="22"/>
        <v/>
      </c>
      <c r="AD356" t="str">
        <f t="shared" si="23"/>
        <v/>
      </c>
    </row>
    <row r="357" spans="27:30" x14ac:dyDescent="0.3">
      <c r="AA357" t="str">
        <f t="shared" si="20"/>
        <v/>
      </c>
      <c r="AB357" t="str">
        <f t="shared" si="21"/>
        <v/>
      </c>
      <c r="AC357" s="244" t="str">
        <f t="shared" si="22"/>
        <v/>
      </c>
      <c r="AD357" t="str">
        <f t="shared" si="23"/>
        <v/>
      </c>
    </row>
    <row r="358" spans="27:30" x14ac:dyDescent="0.3">
      <c r="AA358" t="str">
        <f t="shared" si="20"/>
        <v/>
      </c>
      <c r="AB358" t="str">
        <f t="shared" si="21"/>
        <v/>
      </c>
      <c r="AC358" s="244" t="str">
        <f t="shared" si="22"/>
        <v/>
      </c>
      <c r="AD358" t="str">
        <f t="shared" si="23"/>
        <v/>
      </c>
    </row>
    <row r="359" spans="27:30" x14ac:dyDescent="0.3">
      <c r="AA359" t="str">
        <f t="shared" si="20"/>
        <v/>
      </c>
      <c r="AB359" t="str">
        <f t="shared" si="21"/>
        <v/>
      </c>
      <c r="AC359" s="244" t="str">
        <f t="shared" si="22"/>
        <v/>
      </c>
      <c r="AD359" t="str">
        <f t="shared" si="23"/>
        <v/>
      </c>
    </row>
    <row r="360" spans="27:30" x14ac:dyDescent="0.3">
      <c r="AA360" t="str">
        <f t="shared" si="20"/>
        <v/>
      </c>
      <c r="AB360" t="str">
        <f t="shared" si="21"/>
        <v/>
      </c>
      <c r="AC360" s="244" t="str">
        <f t="shared" si="22"/>
        <v/>
      </c>
      <c r="AD360" t="str">
        <f t="shared" si="23"/>
        <v/>
      </c>
    </row>
    <row r="361" spans="27:30" x14ac:dyDescent="0.3">
      <c r="AA361" t="str">
        <f t="shared" si="20"/>
        <v/>
      </c>
      <c r="AB361" t="str">
        <f t="shared" si="21"/>
        <v/>
      </c>
      <c r="AC361" s="244" t="str">
        <f t="shared" si="22"/>
        <v/>
      </c>
      <c r="AD361" t="str">
        <f t="shared" si="23"/>
        <v/>
      </c>
    </row>
    <row r="362" spans="27:30" x14ac:dyDescent="0.3">
      <c r="AA362" t="str">
        <f t="shared" si="20"/>
        <v/>
      </c>
      <c r="AB362" t="str">
        <f t="shared" si="21"/>
        <v/>
      </c>
      <c r="AC362" s="244" t="str">
        <f t="shared" si="22"/>
        <v/>
      </c>
      <c r="AD362" t="str">
        <f t="shared" si="23"/>
        <v/>
      </c>
    </row>
    <row r="363" spans="27:30" x14ac:dyDescent="0.3">
      <c r="AA363" t="str">
        <f t="shared" si="20"/>
        <v/>
      </c>
      <c r="AB363" t="str">
        <f t="shared" si="21"/>
        <v/>
      </c>
      <c r="AC363" s="244" t="str">
        <f t="shared" si="22"/>
        <v/>
      </c>
      <c r="AD363" t="str">
        <f t="shared" si="23"/>
        <v/>
      </c>
    </row>
    <row r="364" spans="27:30" x14ac:dyDescent="0.3">
      <c r="AA364" t="str">
        <f t="shared" si="20"/>
        <v/>
      </c>
      <c r="AB364" t="str">
        <f t="shared" si="21"/>
        <v/>
      </c>
      <c r="AC364" s="244" t="str">
        <f t="shared" si="22"/>
        <v/>
      </c>
      <c r="AD364" t="str">
        <f t="shared" si="23"/>
        <v/>
      </c>
    </row>
    <row r="365" spans="27:30" x14ac:dyDescent="0.3">
      <c r="AA365" t="str">
        <f t="shared" si="20"/>
        <v/>
      </c>
      <c r="AB365" t="str">
        <f t="shared" si="21"/>
        <v/>
      </c>
      <c r="AC365" s="244" t="str">
        <f t="shared" si="22"/>
        <v/>
      </c>
      <c r="AD365" t="str">
        <f t="shared" si="23"/>
        <v/>
      </c>
    </row>
    <row r="366" spans="27:30" x14ac:dyDescent="0.3">
      <c r="AA366" t="str">
        <f t="shared" si="20"/>
        <v/>
      </c>
      <c r="AB366" t="str">
        <f t="shared" si="21"/>
        <v/>
      </c>
      <c r="AC366" s="244" t="str">
        <f t="shared" si="22"/>
        <v/>
      </c>
      <c r="AD366" t="str">
        <f t="shared" si="23"/>
        <v/>
      </c>
    </row>
    <row r="367" spans="27:30" x14ac:dyDescent="0.3">
      <c r="AA367" t="str">
        <f t="shared" si="20"/>
        <v/>
      </c>
      <c r="AB367" t="str">
        <f t="shared" si="21"/>
        <v/>
      </c>
      <c r="AC367" s="244" t="str">
        <f t="shared" si="22"/>
        <v/>
      </c>
      <c r="AD367" t="str">
        <f t="shared" si="23"/>
        <v/>
      </c>
    </row>
    <row r="368" spans="27:30" x14ac:dyDescent="0.3">
      <c r="AA368" t="str">
        <f t="shared" si="20"/>
        <v/>
      </c>
      <c r="AB368" t="str">
        <f t="shared" si="21"/>
        <v/>
      </c>
      <c r="AC368" s="244" t="str">
        <f t="shared" si="22"/>
        <v/>
      </c>
      <c r="AD368" t="str">
        <f t="shared" si="23"/>
        <v/>
      </c>
    </row>
    <row r="369" spans="27:30" x14ac:dyDescent="0.3">
      <c r="AA369" t="str">
        <f t="shared" si="20"/>
        <v/>
      </c>
      <c r="AB369" t="str">
        <f t="shared" si="21"/>
        <v/>
      </c>
      <c r="AC369" s="244" t="str">
        <f t="shared" si="22"/>
        <v/>
      </c>
      <c r="AD369" t="str">
        <f t="shared" si="23"/>
        <v/>
      </c>
    </row>
    <row r="370" spans="27:30" x14ac:dyDescent="0.3">
      <c r="AA370" t="str">
        <f t="shared" si="20"/>
        <v/>
      </c>
      <c r="AB370" t="str">
        <f t="shared" si="21"/>
        <v/>
      </c>
      <c r="AC370" s="244" t="str">
        <f t="shared" si="22"/>
        <v/>
      </c>
      <c r="AD370" t="str">
        <f t="shared" si="23"/>
        <v/>
      </c>
    </row>
    <row r="371" spans="27:30" x14ac:dyDescent="0.3">
      <c r="AA371" t="str">
        <f t="shared" si="20"/>
        <v/>
      </c>
      <c r="AB371" t="str">
        <f t="shared" si="21"/>
        <v/>
      </c>
      <c r="AC371" s="244" t="str">
        <f t="shared" si="22"/>
        <v/>
      </c>
      <c r="AD371" t="str">
        <f t="shared" si="23"/>
        <v/>
      </c>
    </row>
    <row r="372" spans="27:30" x14ac:dyDescent="0.3">
      <c r="AA372" t="str">
        <f t="shared" si="20"/>
        <v/>
      </c>
      <c r="AB372" t="str">
        <f t="shared" si="21"/>
        <v/>
      </c>
      <c r="AC372" s="244" t="str">
        <f t="shared" si="22"/>
        <v/>
      </c>
      <c r="AD372" t="str">
        <f t="shared" si="23"/>
        <v/>
      </c>
    </row>
    <row r="373" spans="27:30" x14ac:dyDescent="0.3">
      <c r="AA373" t="str">
        <f t="shared" si="20"/>
        <v/>
      </c>
      <c r="AB373" t="str">
        <f t="shared" si="21"/>
        <v/>
      </c>
      <c r="AC373" s="244" t="str">
        <f t="shared" si="22"/>
        <v/>
      </c>
      <c r="AD373" t="str">
        <f t="shared" si="23"/>
        <v/>
      </c>
    </row>
    <row r="374" spans="27:30" x14ac:dyDescent="0.3">
      <c r="AA374" t="str">
        <f t="shared" si="20"/>
        <v/>
      </c>
      <c r="AB374" t="str">
        <f t="shared" si="21"/>
        <v/>
      </c>
      <c r="AC374" s="244" t="str">
        <f t="shared" si="22"/>
        <v/>
      </c>
      <c r="AD374" t="str">
        <f t="shared" si="23"/>
        <v/>
      </c>
    </row>
    <row r="375" spans="27:30" x14ac:dyDescent="0.3">
      <c r="AA375" t="str">
        <f t="shared" si="20"/>
        <v/>
      </c>
      <c r="AB375" t="str">
        <f t="shared" si="21"/>
        <v/>
      </c>
      <c r="AC375" s="244" t="str">
        <f t="shared" si="22"/>
        <v/>
      </c>
      <c r="AD375" t="str">
        <f t="shared" si="23"/>
        <v/>
      </c>
    </row>
    <row r="376" spans="27:30" x14ac:dyDescent="0.3">
      <c r="AA376" t="str">
        <f t="shared" si="20"/>
        <v/>
      </c>
      <c r="AB376" t="str">
        <f t="shared" si="21"/>
        <v/>
      </c>
      <c r="AC376" s="244" t="str">
        <f t="shared" si="22"/>
        <v/>
      </c>
      <c r="AD376" t="str">
        <f t="shared" si="23"/>
        <v/>
      </c>
    </row>
    <row r="377" spans="27:30" x14ac:dyDescent="0.3">
      <c r="AA377" t="str">
        <f t="shared" si="20"/>
        <v/>
      </c>
      <c r="AB377" t="str">
        <f t="shared" si="21"/>
        <v/>
      </c>
      <c r="AC377" s="244" t="str">
        <f t="shared" si="22"/>
        <v/>
      </c>
      <c r="AD377" t="str">
        <f t="shared" si="23"/>
        <v/>
      </c>
    </row>
    <row r="378" spans="27:30" x14ac:dyDescent="0.3">
      <c r="AA378" t="str">
        <f t="shared" si="20"/>
        <v/>
      </c>
      <c r="AB378" t="str">
        <f t="shared" si="21"/>
        <v/>
      </c>
      <c r="AC378" s="244" t="str">
        <f t="shared" si="22"/>
        <v/>
      </c>
      <c r="AD378" t="str">
        <f t="shared" si="23"/>
        <v/>
      </c>
    </row>
    <row r="379" spans="27:30" x14ac:dyDescent="0.3">
      <c r="AA379" t="str">
        <f t="shared" si="20"/>
        <v/>
      </c>
      <c r="AB379" t="str">
        <f t="shared" si="21"/>
        <v/>
      </c>
      <c r="AC379" s="244" t="str">
        <f t="shared" si="22"/>
        <v/>
      </c>
      <c r="AD379" t="str">
        <f t="shared" si="23"/>
        <v/>
      </c>
    </row>
    <row r="380" spans="27:30" x14ac:dyDescent="0.3">
      <c r="AA380" t="str">
        <f t="shared" si="20"/>
        <v/>
      </c>
      <c r="AB380" t="str">
        <f t="shared" si="21"/>
        <v/>
      </c>
      <c r="AC380" s="244" t="str">
        <f t="shared" si="22"/>
        <v/>
      </c>
      <c r="AD380" t="str">
        <f t="shared" si="23"/>
        <v/>
      </c>
    </row>
    <row r="381" spans="27:30" x14ac:dyDescent="0.3">
      <c r="AA381" t="str">
        <f t="shared" si="20"/>
        <v/>
      </c>
      <c r="AB381" t="str">
        <f t="shared" si="21"/>
        <v/>
      </c>
      <c r="AC381" s="244" t="str">
        <f t="shared" si="22"/>
        <v/>
      </c>
      <c r="AD381" t="str">
        <f t="shared" si="23"/>
        <v/>
      </c>
    </row>
    <row r="382" spans="27:30" x14ac:dyDescent="0.3">
      <c r="AA382" t="str">
        <f t="shared" si="20"/>
        <v/>
      </c>
      <c r="AB382" t="str">
        <f t="shared" si="21"/>
        <v/>
      </c>
      <c r="AC382" s="244" t="str">
        <f t="shared" si="22"/>
        <v/>
      </c>
      <c r="AD382" t="str">
        <f t="shared" si="23"/>
        <v/>
      </c>
    </row>
    <row r="383" spans="27:30" x14ac:dyDescent="0.3">
      <c r="AA383" t="str">
        <f t="shared" si="20"/>
        <v/>
      </c>
      <c r="AB383" t="str">
        <f t="shared" si="21"/>
        <v/>
      </c>
      <c r="AC383" s="244" t="str">
        <f t="shared" si="22"/>
        <v/>
      </c>
      <c r="AD383" t="str">
        <f t="shared" si="23"/>
        <v/>
      </c>
    </row>
    <row r="384" spans="27:30" x14ac:dyDescent="0.3">
      <c r="AA384" t="str">
        <f t="shared" si="20"/>
        <v/>
      </c>
      <c r="AB384" t="str">
        <f t="shared" si="21"/>
        <v/>
      </c>
      <c r="AC384" s="244" t="str">
        <f t="shared" si="22"/>
        <v/>
      </c>
      <c r="AD384" t="str">
        <f t="shared" si="23"/>
        <v/>
      </c>
    </row>
    <row r="385" spans="27:30" x14ac:dyDescent="0.3">
      <c r="AA385" t="str">
        <f t="shared" si="20"/>
        <v/>
      </c>
      <c r="AB385" t="str">
        <f t="shared" si="21"/>
        <v/>
      </c>
      <c r="AC385" s="244" t="str">
        <f t="shared" si="22"/>
        <v/>
      </c>
      <c r="AD385" t="str">
        <f t="shared" si="23"/>
        <v/>
      </c>
    </row>
    <row r="386" spans="27:30" x14ac:dyDescent="0.3">
      <c r="AA386" t="str">
        <f t="shared" si="20"/>
        <v/>
      </c>
      <c r="AB386" t="str">
        <f t="shared" si="21"/>
        <v/>
      </c>
      <c r="AC386" s="244" t="str">
        <f t="shared" si="22"/>
        <v/>
      </c>
      <c r="AD386" t="str">
        <f t="shared" si="23"/>
        <v/>
      </c>
    </row>
    <row r="387" spans="27:30" x14ac:dyDescent="0.3">
      <c r="AA387" t="str">
        <f t="shared" si="20"/>
        <v/>
      </c>
      <c r="AB387" t="str">
        <f t="shared" si="21"/>
        <v/>
      </c>
      <c r="AC387" s="244" t="str">
        <f t="shared" si="22"/>
        <v/>
      </c>
      <c r="AD387" t="str">
        <f t="shared" si="23"/>
        <v/>
      </c>
    </row>
    <row r="388" spans="27:30" x14ac:dyDescent="0.3">
      <c r="AA388" t="str">
        <f t="shared" ref="AA388:AA451" si="24">TRIM(D388)</f>
        <v/>
      </c>
      <c r="AB388" t="str">
        <f t="shared" ref="AB388:AB451" si="25">TRIM(C388)</f>
        <v/>
      </c>
      <c r="AC388" s="244" t="str">
        <f t="shared" ref="AC388:AC451" si="26">IFERROR(G388/E388,"")</f>
        <v/>
      </c>
      <c r="AD388" t="str">
        <f t="shared" ref="AD388:AD451" si="27">AA388</f>
        <v/>
      </c>
    </row>
    <row r="389" spans="27:30" x14ac:dyDescent="0.3">
      <c r="AA389" t="str">
        <f t="shared" si="24"/>
        <v/>
      </c>
      <c r="AB389" t="str">
        <f t="shared" si="25"/>
        <v/>
      </c>
      <c r="AC389" s="244" t="str">
        <f t="shared" si="26"/>
        <v/>
      </c>
      <c r="AD389" t="str">
        <f t="shared" si="27"/>
        <v/>
      </c>
    </row>
    <row r="390" spans="27:30" x14ac:dyDescent="0.3">
      <c r="AA390" t="str">
        <f t="shared" si="24"/>
        <v/>
      </c>
      <c r="AB390" t="str">
        <f t="shared" si="25"/>
        <v/>
      </c>
      <c r="AC390" s="244" t="str">
        <f t="shared" si="26"/>
        <v/>
      </c>
      <c r="AD390" t="str">
        <f t="shared" si="27"/>
        <v/>
      </c>
    </row>
    <row r="391" spans="27:30" x14ac:dyDescent="0.3">
      <c r="AA391" t="str">
        <f t="shared" si="24"/>
        <v/>
      </c>
      <c r="AB391" t="str">
        <f t="shared" si="25"/>
        <v/>
      </c>
      <c r="AC391" s="244" t="str">
        <f t="shared" si="26"/>
        <v/>
      </c>
      <c r="AD391" t="str">
        <f t="shared" si="27"/>
        <v/>
      </c>
    </row>
    <row r="392" spans="27:30" x14ac:dyDescent="0.3">
      <c r="AA392" t="str">
        <f t="shared" si="24"/>
        <v/>
      </c>
      <c r="AB392" t="str">
        <f t="shared" si="25"/>
        <v/>
      </c>
      <c r="AC392" s="244" t="str">
        <f t="shared" si="26"/>
        <v/>
      </c>
      <c r="AD392" t="str">
        <f t="shared" si="27"/>
        <v/>
      </c>
    </row>
    <row r="393" spans="27:30" x14ac:dyDescent="0.3">
      <c r="AA393" t="str">
        <f t="shared" si="24"/>
        <v/>
      </c>
      <c r="AB393" t="str">
        <f t="shared" si="25"/>
        <v/>
      </c>
      <c r="AC393" s="244" t="str">
        <f t="shared" si="26"/>
        <v/>
      </c>
      <c r="AD393" t="str">
        <f t="shared" si="27"/>
        <v/>
      </c>
    </row>
    <row r="394" spans="27:30" x14ac:dyDescent="0.3">
      <c r="AA394" t="str">
        <f t="shared" si="24"/>
        <v/>
      </c>
      <c r="AB394" t="str">
        <f t="shared" si="25"/>
        <v/>
      </c>
      <c r="AC394" s="244" t="str">
        <f t="shared" si="26"/>
        <v/>
      </c>
      <c r="AD394" t="str">
        <f t="shared" si="27"/>
        <v/>
      </c>
    </row>
    <row r="395" spans="27:30" x14ac:dyDescent="0.3">
      <c r="AA395" t="str">
        <f t="shared" si="24"/>
        <v/>
      </c>
      <c r="AB395" t="str">
        <f t="shared" si="25"/>
        <v/>
      </c>
      <c r="AC395" s="244" t="str">
        <f t="shared" si="26"/>
        <v/>
      </c>
      <c r="AD395" t="str">
        <f t="shared" si="27"/>
        <v/>
      </c>
    </row>
    <row r="396" spans="27:30" x14ac:dyDescent="0.3">
      <c r="AA396" t="str">
        <f t="shared" si="24"/>
        <v/>
      </c>
      <c r="AB396" t="str">
        <f t="shared" si="25"/>
        <v/>
      </c>
      <c r="AC396" s="244" t="str">
        <f t="shared" si="26"/>
        <v/>
      </c>
      <c r="AD396" t="str">
        <f t="shared" si="27"/>
        <v/>
      </c>
    </row>
    <row r="397" spans="27:30" x14ac:dyDescent="0.3">
      <c r="AA397" t="str">
        <f t="shared" si="24"/>
        <v/>
      </c>
      <c r="AB397" t="str">
        <f t="shared" si="25"/>
        <v/>
      </c>
      <c r="AC397" s="244" t="str">
        <f t="shared" si="26"/>
        <v/>
      </c>
      <c r="AD397" t="str">
        <f t="shared" si="27"/>
        <v/>
      </c>
    </row>
    <row r="398" spans="27:30" x14ac:dyDescent="0.3">
      <c r="AA398" t="str">
        <f t="shared" si="24"/>
        <v/>
      </c>
      <c r="AB398" t="str">
        <f t="shared" si="25"/>
        <v/>
      </c>
      <c r="AC398" s="244" t="str">
        <f t="shared" si="26"/>
        <v/>
      </c>
      <c r="AD398" t="str">
        <f t="shared" si="27"/>
        <v/>
      </c>
    </row>
    <row r="399" spans="27:30" x14ac:dyDescent="0.3">
      <c r="AA399" t="str">
        <f t="shared" si="24"/>
        <v/>
      </c>
      <c r="AB399" t="str">
        <f t="shared" si="25"/>
        <v/>
      </c>
      <c r="AC399" s="244" t="str">
        <f t="shared" si="26"/>
        <v/>
      </c>
      <c r="AD399" t="str">
        <f t="shared" si="27"/>
        <v/>
      </c>
    </row>
    <row r="400" spans="27:30" x14ac:dyDescent="0.3">
      <c r="AA400" t="str">
        <f t="shared" si="24"/>
        <v/>
      </c>
      <c r="AB400" t="str">
        <f t="shared" si="25"/>
        <v/>
      </c>
      <c r="AC400" s="244" t="str">
        <f t="shared" si="26"/>
        <v/>
      </c>
      <c r="AD400" t="str">
        <f t="shared" si="27"/>
        <v/>
      </c>
    </row>
    <row r="401" spans="27:30" x14ac:dyDescent="0.3">
      <c r="AA401" t="str">
        <f t="shared" si="24"/>
        <v/>
      </c>
      <c r="AB401" t="str">
        <f t="shared" si="25"/>
        <v/>
      </c>
      <c r="AC401" s="244" t="str">
        <f t="shared" si="26"/>
        <v/>
      </c>
      <c r="AD401" t="str">
        <f t="shared" si="27"/>
        <v/>
      </c>
    </row>
    <row r="402" spans="27:30" x14ac:dyDescent="0.3">
      <c r="AA402" t="str">
        <f t="shared" si="24"/>
        <v/>
      </c>
      <c r="AB402" t="str">
        <f t="shared" si="25"/>
        <v/>
      </c>
      <c r="AC402" s="244" t="str">
        <f t="shared" si="26"/>
        <v/>
      </c>
      <c r="AD402" t="str">
        <f t="shared" si="27"/>
        <v/>
      </c>
    </row>
    <row r="403" spans="27:30" x14ac:dyDescent="0.3">
      <c r="AA403" t="str">
        <f t="shared" si="24"/>
        <v/>
      </c>
      <c r="AB403" t="str">
        <f t="shared" si="25"/>
        <v/>
      </c>
      <c r="AC403" s="244" t="str">
        <f t="shared" si="26"/>
        <v/>
      </c>
      <c r="AD403" t="str">
        <f t="shared" si="27"/>
        <v/>
      </c>
    </row>
    <row r="404" spans="27:30" x14ac:dyDescent="0.3">
      <c r="AA404" t="str">
        <f t="shared" si="24"/>
        <v/>
      </c>
      <c r="AB404" t="str">
        <f t="shared" si="25"/>
        <v/>
      </c>
      <c r="AC404" s="244" t="str">
        <f t="shared" si="26"/>
        <v/>
      </c>
      <c r="AD404" t="str">
        <f t="shared" si="27"/>
        <v/>
      </c>
    </row>
    <row r="405" spans="27:30" x14ac:dyDescent="0.3">
      <c r="AA405" t="str">
        <f t="shared" si="24"/>
        <v/>
      </c>
      <c r="AB405" t="str">
        <f t="shared" si="25"/>
        <v/>
      </c>
      <c r="AC405" s="244" t="str">
        <f t="shared" si="26"/>
        <v/>
      </c>
      <c r="AD405" t="str">
        <f t="shared" si="27"/>
        <v/>
      </c>
    </row>
    <row r="406" spans="27:30" x14ac:dyDescent="0.3">
      <c r="AA406" t="str">
        <f t="shared" si="24"/>
        <v/>
      </c>
      <c r="AB406" t="str">
        <f t="shared" si="25"/>
        <v/>
      </c>
      <c r="AC406" s="244" t="str">
        <f t="shared" si="26"/>
        <v/>
      </c>
      <c r="AD406" t="str">
        <f t="shared" si="27"/>
        <v/>
      </c>
    </row>
    <row r="407" spans="27:30" x14ac:dyDescent="0.3">
      <c r="AA407" t="str">
        <f t="shared" si="24"/>
        <v/>
      </c>
      <c r="AB407" t="str">
        <f t="shared" si="25"/>
        <v/>
      </c>
      <c r="AC407" s="244" t="str">
        <f t="shared" si="26"/>
        <v/>
      </c>
      <c r="AD407" t="str">
        <f t="shared" si="27"/>
        <v/>
      </c>
    </row>
    <row r="408" spans="27:30" x14ac:dyDescent="0.3">
      <c r="AA408" t="str">
        <f t="shared" si="24"/>
        <v/>
      </c>
      <c r="AB408" t="str">
        <f t="shared" si="25"/>
        <v/>
      </c>
      <c r="AC408" s="244" t="str">
        <f t="shared" si="26"/>
        <v/>
      </c>
      <c r="AD408" t="str">
        <f t="shared" si="27"/>
        <v/>
      </c>
    </row>
    <row r="409" spans="27:30" x14ac:dyDescent="0.3">
      <c r="AA409" t="str">
        <f t="shared" si="24"/>
        <v/>
      </c>
      <c r="AB409" t="str">
        <f t="shared" si="25"/>
        <v/>
      </c>
      <c r="AC409" s="244" t="str">
        <f t="shared" si="26"/>
        <v/>
      </c>
      <c r="AD409" t="str">
        <f t="shared" si="27"/>
        <v/>
      </c>
    </row>
    <row r="410" spans="27:30" x14ac:dyDescent="0.3">
      <c r="AA410" t="str">
        <f t="shared" si="24"/>
        <v/>
      </c>
      <c r="AB410" t="str">
        <f t="shared" si="25"/>
        <v/>
      </c>
      <c r="AC410" s="244" t="str">
        <f t="shared" si="26"/>
        <v/>
      </c>
      <c r="AD410" t="str">
        <f t="shared" si="27"/>
        <v/>
      </c>
    </row>
    <row r="411" spans="27:30" x14ac:dyDescent="0.3">
      <c r="AA411" t="str">
        <f t="shared" si="24"/>
        <v/>
      </c>
      <c r="AB411" t="str">
        <f t="shared" si="25"/>
        <v/>
      </c>
      <c r="AC411" s="244" t="str">
        <f t="shared" si="26"/>
        <v/>
      </c>
      <c r="AD411" t="str">
        <f t="shared" si="27"/>
        <v/>
      </c>
    </row>
    <row r="412" spans="27:30" x14ac:dyDescent="0.3">
      <c r="AA412" t="str">
        <f t="shared" si="24"/>
        <v/>
      </c>
      <c r="AB412" t="str">
        <f t="shared" si="25"/>
        <v/>
      </c>
      <c r="AC412" s="244" t="str">
        <f t="shared" si="26"/>
        <v/>
      </c>
      <c r="AD412" t="str">
        <f t="shared" si="27"/>
        <v/>
      </c>
    </row>
    <row r="413" spans="27:30" x14ac:dyDescent="0.3">
      <c r="AA413" t="str">
        <f t="shared" si="24"/>
        <v/>
      </c>
      <c r="AB413" t="str">
        <f t="shared" si="25"/>
        <v/>
      </c>
      <c r="AC413" s="244" t="str">
        <f t="shared" si="26"/>
        <v/>
      </c>
      <c r="AD413" t="str">
        <f t="shared" si="27"/>
        <v/>
      </c>
    </row>
    <row r="414" spans="27:30" x14ac:dyDescent="0.3">
      <c r="AA414" t="str">
        <f t="shared" si="24"/>
        <v/>
      </c>
      <c r="AB414" t="str">
        <f t="shared" si="25"/>
        <v/>
      </c>
      <c r="AC414" s="244" t="str">
        <f t="shared" si="26"/>
        <v/>
      </c>
      <c r="AD414" t="str">
        <f t="shared" si="27"/>
        <v/>
      </c>
    </row>
    <row r="415" spans="27:30" x14ac:dyDescent="0.3">
      <c r="AA415" t="str">
        <f t="shared" si="24"/>
        <v/>
      </c>
      <c r="AB415" t="str">
        <f t="shared" si="25"/>
        <v/>
      </c>
      <c r="AC415" s="244" t="str">
        <f t="shared" si="26"/>
        <v/>
      </c>
      <c r="AD415" t="str">
        <f t="shared" si="27"/>
        <v/>
      </c>
    </row>
    <row r="416" spans="27:30" x14ac:dyDescent="0.3">
      <c r="AA416" t="str">
        <f t="shared" si="24"/>
        <v/>
      </c>
      <c r="AB416" t="str">
        <f t="shared" si="25"/>
        <v/>
      </c>
      <c r="AC416" s="244" t="str">
        <f t="shared" si="26"/>
        <v/>
      </c>
      <c r="AD416" t="str">
        <f t="shared" si="27"/>
        <v/>
      </c>
    </row>
    <row r="417" spans="27:30" x14ac:dyDescent="0.3">
      <c r="AA417" t="str">
        <f t="shared" si="24"/>
        <v/>
      </c>
      <c r="AB417" t="str">
        <f t="shared" si="25"/>
        <v/>
      </c>
      <c r="AC417" s="244" t="str">
        <f t="shared" si="26"/>
        <v/>
      </c>
      <c r="AD417" t="str">
        <f t="shared" si="27"/>
        <v/>
      </c>
    </row>
    <row r="418" spans="27:30" x14ac:dyDescent="0.3">
      <c r="AA418" t="str">
        <f t="shared" si="24"/>
        <v/>
      </c>
      <c r="AB418" t="str">
        <f t="shared" si="25"/>
        <v/>
      </c>
      <c r="AC418" s="244" t="str">
        <f t="shared" si="26"/>
        <v/>
      </c>
      <c r="AD418" t="str">
        <f t="shared" si="27"/>
        <v/>
      </c>
    </row>
    <row r="419" spans="27:30" x14ac:dyDescent="0.3">
      <c r="AA419" t="str">
        <f t="shared" si="24"/>
        <v/>
      </c>
      <c r="AB419" t="str">
        <f t="shared" si="25"/>
        <v/>
      </c>
      <c r="AC419" s="244" t="str">
        <f t="shared" si="26"/>
        <v/>
      </c>
      <c r="AD419" t="str">
        <f t="shared" si="27"/>
        <v/>
      </c>
    </row>
    <row r="420" spans="27:30" x14ac:dyDescent="0.3">
      <c r="AA420" t="str">
        <f t="shared" si="24"/>
        <v/>
      </c>
      <c r="AB420" t="str">
        <f t="shared" si="25"/>
        <v/>
      </c>
      <c r="AC420" s="244" t="str">
        <f t="shared" si="26"/>
        <v/>
      </c>
      <c r="AD420" t="str">
        <f t="shared" si="27"/>
        <v/>
      </c>
    </row>
    <row r="421" spans="27:30" x14ac:dyDescent="0.3">
      <c r="AA421" t="str">
        <f t="shared" si="24"/>
        <v/>
      </c>
      <c r="AB421" t="str">
        <f t="shared" si="25"/>
        <v/>
      </c>
      <c r="AC421" s="244" t="str">
        <f t="shared" si="26"/>
        <v/>
      </c>
      <c r="AD421" t="str">
        <f t="shared" si="27"/>
        <v/>
      </c>
    </row>
    <row r="422" spans="27:30" x14ac:dyDescent="0.3">
      <c r="AA422" t="str">
        <f t="shared" si="24"/>
        <v/>
      </c>
      <c r="AB422" t="str">
        <f t="shared" si="25"/>
        <v/>
      </c>
      <c r="AC422" s="244" t="str">
        <f t="shared" si="26"/>
        <v/>
      </c>
      <c r="AD422" t="str">
        <f t="shared" si="27"/>
        <v/>
      </c>
    </row>
    <row r="423" spans="27:30" x14ac:dyDescent="0.3">
      <c r="AA423" t="str">
        <f t="shared" si="24"/>
        <v/>
      </c>
      <c r="AB423" t="str">
        <f t="shared" si="25"/>
        <v/>
      </c>
      <c r="AC423" s="244" t="str">
        <f t="shared" si="26"/>
        <v/>
      </c>
      <c r="AD423" t="str">
        <f t="shared" si="27"/>
        <v/>
      </c>
    </row>
    <row r="424" spans="27:30" x14ac:dyDescent="0.3">
      <c r="AA424" t="str">
        <f t="shared" si="24"/>
        <v/>
      </c>
      <c r="AB424" t="str">
        <f t="shared" si="25"/>
        <v/>
      </c>
      <c r="AC424" s="244" t="str">
        <f t="shared" si="26"/>
        <v/>
      </c>
      <c r="AD424" t="str">
        <f t="shared" si="27"/>
        <v/>
      </c>
    </row>
    <row r="425" spans="27:30" x14ac:dyDescent="0.3">
      <c r="AA425" t="str">
        <f t="shared" si="24"/>
        <v/>
      </c>
      <c r="AB425" t="str">
        <f t="shared" si="25"/>
        <v/>
      </c>
      <c r="AC425" s="244" t="str">
        <f t="shared" si="26"/>
        <v/>
      </c>
      <c r="AD425" t="str">
        <f t="shared" si="27"/>
        <v/>
      </c>
    </row>
    <row r="426" spans="27:30" x14ac:dyDescent="0.3">
      <c r="AA426" t="str">
        <f t="shared" si="24"/>
        <v/>
      </c>
      <c r="AB426" t="str">
        <f t="shared" si="25"/>
        <v/>
      </c>
      <c r="AC426" s="244" t="str">
        <f t="shared" si="26"/>
        <v/>
      </c>
      <c r="AD426" t="str">
        <f t="shared" si="27"/>
        <v/>
      </c>
    </row>
    <row r="427" spans="27:30" x14ac:dyDescent="0.3">
      <c r="AA427" t="str">
        <f t="shared" si="24"/>
        <v/>
      </c>
      <c r="AB427" t="str">
        <f t="shared" si="25"/>
        <v/>
      </c>
      <c r="AC427" s="244" t="str">
        <f t="shared" si="26"/>
        <v/>
      </c>
      <c r="AD427" t="str">
        <f t="shared" si="27"/>
        <v/>
      </c>
    </row>
    <row r="428" spans="27:30" x14ac:dyDescent="0.3">
      <c r="AA428" t="str">
        <f t="shared" si="24"/>
        <v/>
      </c>
      <c r="AB428" t="str">
        <f t="shared" si="25"/>
        <v/>
      </c>
      <c r="AC428" s="244" t="str">
        <f t="shared" si="26"/>
        <v/>
      </c>
      <c r="AD428" t="str">
        <f t="shared" si="27"/>
        <v/>
      </c>
    </row>
    <row r="429" spans="27:30" x14ac:dyDescent="0.3">
      <c r="AA429" t="str">
        <f t="shared" si="24"/>
        <v/>
      </c>
      <c r="AB429" t="str">
        <f t="shared" si="25"/>
        <v/>
      </c>
      <c r="AC429" s="244" t="str">
        <f t="shared" si="26"/>
        <v/>
      </c>
      <c r="AD429" t="str">
        <f t="shared" si="27"/>
        <v/>
      </c>
    </row>
    <row r="430" spans="27:30" x14ac:dyDescent="0.3">
      <c r="AA430" t="str">
        <f t="shared" si="24"/>
        <v/>
      </c>
      <c r="AB430" t="str">
        <f t="shared" si="25"/>
        <v/>
      </c>
      <c r="AC430" s="244" t="str">
        <f t="shared" si="26"/>
        <v/>
      </c>
      <c r="AD430" t="str">
        <f t="shared" si="27"/>
        <v/>
      </c>
    </row>
    <row r="431" spans="27:30" x14ac:dyDescent="0.3">
      <c r="AA431" t="str">
        <f t="shared" si="24"/>
        <v/>
      </c>
      <c r="AB431" t="str">
        <f t="shared" si="25"/>
        <v/>
      </c>
      <c r="AC431" s="244" t="str">
        <f t="shared" si="26"/>
        <v/>
      </c>
      <c r="AD431" t="str">
        <f t="shared" si="27"/>
        <v/>
      </c>
    </row>
    <row r="432" spans="27:30" x14ac:dyDescent="0.3">
      <c r="AA432" t="str">
        <f t="shared" si="24"/>
        <v/>
      </c>
      <c r="AB432" t="str">
        <f t="shared" si="25"/>
        <v/>
      </c>
      <c r="AC432" s="244" t="str">
        <f t="shared" si="26"/>
        <v/>
      </c>
      <c r="AD432" t="str">
        <f t="shared" si="27"/>
        <v/>
      </c>
    </row>
    <row r="433" spans="27:30" x14ac:dyDescent="0.3">
      <c r="AA433" t="str">
        <f t="shared" si="24"/>
        <v/>
      </c>
      <c r="AB433" t="str">
        <f t="shared" si="25"/>
        <v/>
      </c>
      <c r="AC433" s="244" t="str">
        <f t="shared" si="26"/>
        <v/>
      </c>
      <c r="AD433" t="str">
        <f t="shared" si="27"/>
        <v/>
      </c>
    </row>
    <row r="434" spans="27:30" x14ac:dyDescent="0.3">
      <c r="AA434" t="str">
        <f t="shared" si="24"/>
        <v/>
      </c>
      <c r="AB434" t="str">
        <f t="shared" si="25"/>
        <v/>
      </c>
      <c r="AC434" s="244" t="str">
        <f t="shared" si="26"/>
        <v/>
      </c>
      <c r="AD434" t="str">
        <f t="shared" si="27"/>
        <v/>
      </c>
    </row>
    <row r="435" spans="27:30" x14ac:dyDescent="0.3">
      <c r="AA435" t="str">
        <f t="shared" si="24"/>
        <v/>
      </c>
      <c r="AB435" t="str">
        <f t="shared" si="25"/>
        <v/>
      </c>
      <c r="AC435" s="244" t="str">
        <f t="shared" si="26"/>
        <v/>
      </c>
      <c r="AD435" t="str">
        <f t="shared" si="27"/>
        <v/>
      </c>
    </row>
    <row r="436" spans="27:30" x14ac:dyDescent="0.3">
      <c r="AA436" t="str">
        <f t="shared" si="24"/>
        <v/>
      </c>
      <c r="AB436" t="str">
        <f t="shared" si="25"/>
        <v/>
      </c>
      <c r="AC436" s="244" t="str">
        <f t="shared" si="26"/>
        <v/>
      </c>
      <c r="AD436" t="str">
        <f t="shared" si="27"/>
        <v/>
      </c>
    </row>
    <row r="437" spans="27:30" x14ac:dyDescent="0.3">
      <c r="AA437" t="str">
        <f t="shared" si="24"/>
        <v/>
      </c>
      <c r="AB437" t="str">
        <f t="shared" si="25"/>
        <v/>
      </c>
      <c r="AC437" s="244" t="str">
        <f t="shared" si="26"/>
        <v/>
      </c>
      <c r="AD437" t="str">
        <f t="shared" si="27"/>
        <v/>
      </c>
    </row>
    <row r="438" spans="27:30" x14ac:dyDescent="0.3">
      <c r="AA438" t="str">
        <f t="shared" si="24"/>
        <v/>
      </c>
      <c r="AB438" t="str">
        <f t="shared" si="25"/>
        <v/>
      </c>
      <c r="AC438" s="244" t="str">
        <f t="shared" si="26"/>
        <v/>
      </c>
      <c r="AD438" t="str">
        <f t="shared" si="27"/>
        <v/>
      </c>
    </row>
    <row r="439" spans="27:30" x14ac:dyDescent="0.3">
      <c r="AA439" t="str">
        <f t="shared" si="24"/>
        <v/>
      </c>
      <c r="AB439" t="str">
        <f t="shared" si="25"/>
        <v/>
      </c>
      <c r="AC439" s="244" t="str">
        <f t="shared" si="26"/>
        <v/>
      </c>
      <c r="AD439" t="str">
        <f t="shared" si="27"/>
        <v/>
      </c>
    </row>
    <row r="440" spans="27:30" x14ac:dyDescent="0.3">
      <c r="AA440" t="str">
        <f t="shared" si="24"/>
        <v/>
      </c>
      <c r="AB440" t="str">
        <f t="shared" si="25"/>
        <v/>
      </c>
      <c r="AC440" s="244" t="str">
        <f t="shared" si="26"/>
        <v/>
      </c>
      <c r="AD440" t="str">
        <f t="shared" si="27"/>
        <v/>
      </c>
    </row>
    <row r="441" spans="27:30" x14ac:dyDescent="0.3">
      <c r="AA441" t="str">
        <f t="shared" si="24"/>
        <v/>
      </c>
      <c r="AB441" t="str">
        <f t="shared" si="25"/>
        <v/>
      </c>
      <c r="AC441" s="244" t="str">
        <f t="shared" si="26"/>
        <v/>
      </c>
      <c r="AD441" t="str">
        <f t="shared" si="27"/>
        <v/>
      </c>
    </row>
    <row r="442" spans="27:30" x14ac:dyDescent="0.3">
      <c r="AA442" t="str">
        <f t="shared" si="24"/>
        <v/>
      </c>
      <c r="AB442" t="str">
        <f t="shared" si="25"/>
        <v/>
      </c>
      <c r="AC442" s="244" t="str">
        <f t="shared" si="26"/>
        <v/>
      </c>
      <c r="AD442" t="str">
        <f t="shared" si="27"/>
        <v/>
      </c>
    </row>
    <row r="443" spans="27:30" x14ac:dyDescent="0.3">
      <c r="AA443" t="str">
        <f t="shared" si="24"/>
        <v/>
      </c>
      <c r="AB443" t="str">
        <f t="shared" si="25"/>
        <v/>
      </c>
      <c r="AC443" s="244" t="str">
        <f t="shared" si="26"/>
        <v/>
      </c>
      <c r="AD443" t="str">
        <f t="shared" si="27"/>
        <v/>
      </c>
    </row>
    <row r="444" spans="27:30" x14ac:dyDescent="0.3">
      <c r="AA444" t="str">
        <f t="shared" si="24"/>
        <v/>
      </c>
      <c r="AB444" t="str">
        <f t="shared" si="25"/>
        <v/>
      </c>
      <c r="AC444" s="244" t="str">
        <f t="shared" si="26"/>
        <v/>
      </c>
      <c r="AD444" t="str">
        <f t="shared" si="27"/>
        <v/>
      </c>
    </row>
    <row r="445" spans="27:30" x14ac:dyDescent="0.3">
      <c r="AA445" t="str">
        <f t="shared" si="24"/>
        <v/>
      </c>
      <c r="AB445" t="str">
        <f t="shared" si="25"/>
        <v/>
      </c>
      <c r="AC445" s="244" t="str">
        <f t="shared" si="26"/>
        <v/>
      </c>
      <c r="AD445" t="str">
        <f t="shared" si="27"/>
        <v/>
      </c>
    </row>
    <row r="446" spans="27:30" x14ac:dyDescent="0.3">
      <c r="AA446" t="str">
        <f t="shared" si="24"/>
        <v/>
      </c>
      <c r="AB446" t="str">
        <f t="shared" si="25"/>
        <v/>
      </c>
      <c r="AC446" s="244" t="str">
        <f t="shared" si="26"/>
        <v/>
      </c>
      <c r="AD446" t="str">
        <f t="shared" si="27"/>
        <v/>
      </c>
    </row>
    <row r="447" spans="27:30" x14ac:dyDescent="0.3">
      <c r="AA447" t="str">
        <f t="shared" si="24"/>
        <v/>
      </c>
      <c r="AB447" t="str">
        <f t="shared" si="25"/>
        <v/>
      </c>
      <c r="AC447" s="244" t="str">
        <f t="shared" si="26"/>
        <v/>
      </c>
      <c r="AD447" t="str">
        <f t="shared" si="27"/>
        <v/>
      </c>
    </row>
    <row r="448" spans="27:30" x14ac:dyDescent="0.3">
      <c r="AA448" t="str">
        <f t="shared" si="24"/>
        <v/>
      </c>
      <c r="AB448" t="str">
        <f t="shared" si="25"/>
        <v/>
      </c>
      <c r="AC448" s="244" t="str">
        <f t="shared" si="26"/>
        <v/>
      </c>
      <c r="AD448" t="str">
        <f t="shared" si="27"/>
        <v/>
      </c>
    </row>
    <row r="449" spans="27:30" x14ac:dyDescent="0.3">
      <c r="AA449" t="str">
        <f t="shared" si="24"/>
        <v/>
      </c>
      <c r="AB449" t="str">
        <f t="shared" si="25"/>
        <v/>
      </c>
      <c r="AC449" s="244" t="str">
        <f t="shared" si="26"/>
        <v/>
      </c>
      <c r="AD449" t="str">
        <f t="shared" si="27"/>
        <v/>
      </c>
    </row>
    <row r="450" spans="27:30" x14ac:dyDescent="0.3">
      <c r="AA450" t="str">
        <f t="shared" si="24"/>
        <v/>
      </c>
      <c r="AB450" t="str">
        <f t="shared" si="25"/>
        <v/>
      </c>
      <c r="AC450" s="244" t="str">
        <f t="shared" si="26"/>
        <v/>
      </c>
      <c r="AD450" t="str">
        <f t="shared" si="27"/>
        <v/>
      </c>
    </row>
    <row r="451" spans="27:30" x14ac:dyDescent="0.3">
      <c r="AA451" t="str">
        <f t="shared" si="24"/>
        <v/>
      </c>
      <c r="AB451" t="str">
        <f t="shared" si="25"/>
        <v/>
      </c>
      <c r="AC451" s="244" t="str">
        <f t="shared" si="26"/>
        <v/>
      </c>
      <c r="AD451" t="str">
        <f t="shared" si="27"/>
        <v/>
      </c>
    </row>
    <row r="452" spans="27:30" x14ac:dyDescent="0.3">
      <c r="AA452" t="str">
        <f t="shared" ref="AA452:AA515" si="28">TRIM(D452)</f>
        <v/>
      </c>
      <c r="AB452" t="str">
        <f t="shared" ref="AB452:AB515" si="29">TRIM(C452)</f>
        <v/>
      </c>
      <c r="AC452" s="244" t="str">
        <f t="shared" ref="AC452:AC515" si="30">IFERROR(G452/E452,"")</f>
        <v/>
      </c>
      <c r="AD452" t="str">
        <f t="shared" ref="AD452:AD515" si="31">AA452</f>
        <v/>
      </c>
    </row>
    <row r="453" spans="27:30" x14ac:dyDescent="0.3">
      <c r="AA453" t="str">
        <f t="shared" si="28"/>
        <v/>
      </c>
      <c r="AB453" t="str">
        <f t="shared" si="29"/>
        <v/>
      </c>
      <c r="AC453" s="244" t="str">
        <f t="shared" si="30"/>
        <v/>
      </c>
      <c r="AD453" t="str">
        <f t="shared" si="31"/>
        <v/>
      </c>
    </row>
    <row r="454" spans="27:30" x14ac:dyDescent="0.3">
      <c r="AA454" t="str">
        <f t="shared" si="28"/>
        <v/>
      </c>
      <c r="AB454" t="str">
        <f t="shared" si="29"/>
        <v/>
      </c>
      <c r="AC454" s="244" t="str">
        <f t="shared" si="30"/>
        <v/>
      </c>
      <c r="AD454" t="str">
        <f t="shared" si="31"/>
        <v/>
      </c>
    </row>
    <row r="455" spans="27:30" x14ac:dyDescent="0.3">
      <c r="AA455" t="str">
        <f t="shared" si="28"/>
        <v/>
      </c>
      <c r="AB455" t="str">
        <f t="shared" si="29"/>
        <v/>
      </c>
      <c r="AC455" s="244" t="str">
        <f t="shared" si="30"/>
        <v/>
      </c>
      <c r="AD455" t="str">
        <f t="shared" si="31"/>
        <v/>
      </c>
    </row>
    <row r="456" spans="27:30" x14ac:dyDescent="0.3">
      <c r="AA456" t="str">
        <f t="shared" si="28"/>
        <v/>
      </c>
      <c r="AB456" t="str">
        <f t="shared" si="29"/>
        <v/>
      </c>
      <c r="AC456" s="244" t="str">
        <f t="shared" si="30"/>
        <v/>
      </c>
      <c r="AD456" t="str">
        <f t="shared" si="31"/>
        <v/>
      </c>
    </row>
    <row r="457" spans="27:30" x14ac:dyDescent="0.3">
      <c r="AA457" t="str">
        <f t="shared" si="28"/>
        <v/>
      </c>
      <c r="AB457" t="str">
        <f t="shared" si="29"/>
        <v/>
      </c>
      <c r="AC457" s="244" t="str">
        <f t="shared" si="30"/>
        <v/>
      </c>
      <c r="AD457" t="str">
        <f t="shared" si="31"/>
        <v/>
      </c>
    </row>
    <row r="458" spans="27:30" x14ac:dyDescent="0.3">
      <c r="AA458" t="str">
        <f t="shared" si="28"/>
        <v/>
      </c>
      <c r="AB458" t="str">
        <f t="shared" si="29"/>
        <v/>
      </c>
      <c r="AC458" s="244" t="str">
        <f t="shared" si="30"/>
        <v/>
      </c>
      <c r="AD458" t="str">
        <f t="shared" si="31"/>
        <v/>
      </c>
    </row>
    <row r="459" spans="27:30" x14ac:dyDescent="0.3">
      <c r="AA459" t="str">
        <f t="shared" si="28"/>
        <v/>
      </c>
      <c r="AB459" t="str">
        <f t="shared" si="29"/>
        <v/>
      </c>
      <c r="AC459" s="244" t="str">
        <f t="shared" si="30"/>
        <v/>
      </c>
      <c r="AD459" t="str">
        <f t="shared" si="31"/>
        <v/>
      </c>
    </row>
    <row r="460" spans="27:30" x14ac:dyDescent="0.3">
      <c r="AA460" t="str">
        <f t="shared" si="28"/>
        <v/>
      </c>
      <c r="AB460" t="str">
        <f t="shared" si="29"/>
        <v/>
      </c>
      <c r="AC460" s="244" t="str">
        <f t="shared" si="30"/>
        <v/>
      </c>
      <c r="AD460" t="str">
        <f t="shared" si="31"/>
        <v/>
      </c>
    </row>
    <row r="461" spans="27:30" x14ac:dyDescent="0.3">
      <c r="AA461" t="str">
        <f t="shared" si="28"/>
        <v/>
      </c>
      <c r="AB461" t="str">
        <f t="shared" si="29"/>
        <v/>
      </c>
      <c r="AC461" s="244" t="str">
        <f t="shared" si="30"/>
        <v/>
      </c>
      <c r="AD461" t="str">
        <f t="shared" si="31"/>
        <v/>
      </c>
    </row>
    <row r="462" spans="27:30" x14ac:dyDescent="0.3">
      <c r="AA462" t="str">
        <f t="shared" si="28"/>
        <v/>
      </c>
      <c r="AB462" t="str">
        <f t="shared" si="29"/>
        <v/>
      </c>
      <c r="AC462" s="244" t="str">
        <f t="shared" si="30"/>
        <v/>
      </c>
      <c r="AD462" t="str">
        <f t="shared" si="31"/>
        <v/>
      </c>
    </row>
    <row r="463" spans="27:30" x14ac:dyDescent="0.3">
      <c r="AA463" t="str">
        <f t="shared" si="28"/>
        <v/>
      </c>
      <c r="AB463" t="str">
        <f t="shared" si="29"/>
        <v/>
      </c>
      <c r="AC463" s="244" t="str">
        <f t="shared" si="30"/>
        <v/>
      </c>
      <c r="AD463" t="str">
        <f t="shared" si="31"/>
        <v/>
      </c>
    </row>
    <row r="464" spans="27:30" x14ac:dyDescent="0.3">
      <c r="AA464" t="str">
        <f t="shared" si="28"/>
        <v/>
      </c>
      <c r="AB464" t="str">
        <f t="shared" si="29"/>
        <v/>
      </c>
      <c r="AC464" s="244" t="str">
        <f t="shared" si="30"/>
        <v/>
      </c>
      <c r="AD464" t="str">
        <f t="shared" si="31"/>
        <v/>
      </c>
    </row>
    <row r="465" spans="27:30" x14ac:dyDescent="0.3">
      <c r="AA465" t="str">
        <f t="shared" si="28"/>
        <v/>
      </c>
      <c r="AB465" t="str">
        <f t="shared" si="29"/>
        <v/>
      </c>
      <c r="AC465" s="244" t="str">
        <f t="shared" si="30"/>
        <v/>
      </c>
      <c r="AD465" t="str">
        <f t="shared" si="31"/>
        <v/>
      </c>
    </row>
    <row r="466" spans="27:30" x14ac:dyDescent="0.3">
      <c r="AA466" t="str">
        <f t="shared" si="28"/>
        <v/>
      </c>
      <c r="AB466" t="str">
        <f t="shared" si="29"/>
        <v/>
      </c>
      <c r="AC466" s="244" t="str">
        <f t="shared" si="30"/>
        <v/>
      </c>
      <c r="AD466" t="str">
        <f t="shared" si="31"/>
        <v/>
      </c>
    </row>
    <row r="467" spans="27:30" x14ac:dyDescent="0.3">
      <c r="AA467" t="str">
        <f t="shared" si="28"/>
        <v/>
      </c>
      <c r="AB467" t="str">
        <f t="shared" si="29"/>
        <v/>
      </c>
      <c r="AC467" s="244" t="str">
        <f t="shared" si="30"/>
        <v/>
      </c>
      <c r="AD467" t="str">
        <f t="shared" si="31"/>
        <v/>
      </c>
    </row>
    <row r="468" spans="27:30" x14ac:dyDescent="0.3">
      <c r="AA468" t="str">
        <f t="shared" si="28"/>
        <v/>
      </c>
      <c r="AB468" t="str">
        <f t="shared" si="29"/>
        <v/>
      </c>
      <c r="AC468" s="244" t="str">
        <f t="shared" si="30"/>
        <v/>
      </c>
      <c r="AD468" t="str">
        <f t="shared" si="31"/>
        <v/>
      </c>
    </row>
    <row r="469" spans="27:30" x14ac:dyDescent="0.3">
      <c r="AA469" t="str">
        <f t="shared" si="28"/>
        <v/>
      </c>
      <c r="AB469" t="str">
        <f t="shared" si="29"/>
        <v/>
      </c>
      <c r="AC469" s="244" t="str">
        <f t="shared" si="30"/>
        <v/>
      </c>
      <c r="AD469" t="str">
        <f t="shared" si="31"/>
        <v/>
      </c>
    </row>
    <row r="470" spans="27:30" x14ac:dyDescent="0.3">
      <c r="AA470" t="str">
        <f t="shared" si="28"/>
        <v/>
      </c>
      <c r="AB470" t="str">
        <f t="shared" si="29"/>
        <v/>
      </c>
      <c r="AC470" s="244" t="str">
        <f t="shared" si="30"/>
        <v/>
      </c>
      <c r="AD470" t="str">
        <f t="shared" si="31"/>
        <v/>
      </c>
    </row>
    <row r="471" spans="27:30" x14ac:dyDescent="0.3">
      <c r="AA471" t="str">
        <f t="shared" si="28"/>
        <v/>
      </c>
      <c r="AB471" t="str">
        <f t="shared" si="29"/>
        <v/>
      </c>
      <c r="AC471" s="244" t="str">
        <f t="shared" si="30"/>
        <v/>
      </c>
      <c r="AD471" t="str">
        <f t="shared" si="31"/>
        <v/>
      </c>
    </row>
    <row r="472" spans="27:30" x14ac:dyDescent="0.3">
      <c r="AA472" t="str">
        <f t="shared" si="28"/>
        <v/>
      </c>
      <c r="AB472" t="str">
        <f t="shared" si="29"/>
        <v/>
      </c>
      <c r="AC472" s="244" t="str">
        <f t="shared" si="30"/>
        <v/>
      </c>
      <c r="AD472" t="str">
        <f t="shared" si="31"/>
        <v/>
      </c>
    </row>
    <row r="473" spans="27:30" x14ac:dyDescent="0.3">
      <c r="AA473" t="str">
        <f t="shared" si="28"/>
        <v/>
      </c>
      <c r="AB473" t="str">
        <f t="shared" si="29"/>
        <v/>
      </c>
      <c r="AC473" s="244" t="str">
        <f t="shared" si="30"/>
        <v/>
      </c>
      <c r="AD473" t="str">
        <f t="shared" si="31"/>
        <v/>
      </c>
    </row>
    <row r="474" spans="27:30" x14ac:dyDescent="0.3">
      <c r="AA474" t="str">
        <f t="shared" si="28"/>
        <v/>
      </c>
      <c r="AB474" t="str">
        <f t="shared" si="29"/>
        <v/>
      </c>
      <c r="AC474" s="244" t="str">
        <f t="shared" si="30"/>
        <v/>
      </c>
      <c r="AD474" t="str">
        <f t="shared" si="31"/>
        <v/>
      </c>
    </row>
    <row r="475" spans="27:30" x14ac:dyDescent="0.3">
      <c r="AA475" t="str">
        <f t="shared" si="28"/>
        <v/>
      </c>
      <c r="AB475" t="str">
        <f t="shared" si="29"/>
        <v/>
      </c>
      <c r="AC475" s="244" t="str">
        <f t="shared" si="30"/>
        <v/>
      </c>
      <c r="AD475" t="str">
        <f t="shared" si="31"/>
        <v/>
      </c>
    </row>
    <row r="476" spans="27:30" x14ac:dyDescent="0.3">
      <c r="AA476" t="str">
        <f t="shared" si="28"/>
        <v/>
      </c>
      <c r="AB476" t="str">
        <f t="shared" si="29"/>
        <v/>
      </c>
      <c r="AC476" s="244" t="str">
        <f t="shared" si="30"/>
        <v/>
      </c>
      <c r="AD476" t="str">
        <f t="shared" si="31"/>
        <v/>
      </c>
    </row>
    <row r="477" spans="27:30" x14ac:dyDescent="0.3">
      <c r="AA477" t="str">
        <f t="shared" si="28"/>
        <v/>
      </c>
      <c r="AB477" t="str">
        <f t="shared" si="29"/>
        <v/>
      </c>
      <c r="AC477" s="244" t="str">
        <f t="shared" si="30"/>
        <v/>
      </c>
      <c r="AD477" t="str">
        <f t="shared" si="31"/>
        <v/>
      </c>
    </row>
    <row r="478" spans="27:30" x14ac:dyDescent="0.3">
      <c r="AA478" t="str">
        <f t="shared" si="28"/>
        <v/>
      </c>
      <c r="AB478" t="str">
        <f t="shared" si="29"/>
        <v/>
      </c>
      <c r="AC478" s="244" t="str">
        <f t="shared" si="30"/>
        <v/>
      </c>
      <c r="AD478" t="str">
        <f t="shared" si="31"/>
        <v/>
      </c>
    </row>
    <row r="479" spans="27:30" x14ac:dyDescent="0.3">
      <c r="AA479" t="str">
        <f t="shared" si="28"/>
        <v/>
      </c>
      <c r="AB479" t="str">
        <f t="shared" si="29"/>
        <v/>
      </c>
      <c r="AC479" s="244" t="str">
        <f t="shared" si="30"/>
        <v/>
      </c>
      <c r="AD479" t="str">
        <f t="shared" si="31"/>
        <v/>
      </c>
    </row>
    <row r="480" spans="27:30" x14ac:dyDescent="0.3">
      <c r="AA480" t="str">
        <f t="shared" si="28"/>
        <v/>
      </c>
      <c r="AB480" t="str">
        <f t="shared" si="29"/>
        <v/>
      </c>
      <c r="AC480" s="244" t="str">
        <f t="shared" si="30"/>
        <v/>
      </c>
      <c r="AD480" t="str">
        <f t="shared" si="31"/>
        <v/>
      </c>
    </row>
    <row r="481" spans="27:30" x14ac:dyDescent="0.3">
      <c r="AA481" t="str">
        <f t="shared" si="28"/>
        <v/>
      </c>
      <c r="AB481" t="str">
        <f t="shared" si="29"/>
        <v/>
      </c>
      <c r="AC481" s="244" t="str">
        <f t="shared" si="30"/>
        <v/>
      </c>
      <c r="AD481" t="str">
        <f t="shared" si="31"/>
        <v/>
      </c>
    </row>
    <row r="482" spans="27:30" x14ac:dyDescent="0.3">
      <c r="AA482" t="str">
        <f t="shared" si="28"/>
        <v/>
      </c>
      <c r="AB482" t="str">
        <f t="shared" si="29"/>
        <v/>
      </c>
      <c r="AC482" s="244" t="str">
        <f t="shared" si="30"/>
        <v/>
      </c>
      <c r="AD482" t="str">
        <f t="shared" si="31"/>
        <v/>
      </c>
    </row>
    <row r="483" spans="27:30" x14ac:dyDescent="0.3">
      <c r="AA483" t="str">
        <f t="shared" si="28"/>
        <v/>
      </c>
      <c r="AB483" t="str">
        <f t="shared" si="29"/>
        <v/>
      </c>
      <c r="AC483" s="244" t="str">
        <f t="shared" si="30"/>
        <v/>
      </c>
      <c r="AD483" t="str">
        <f t="shared" si="31"/>
        <v/>
      </c>
    </row>
    <row r="484" spans="27:30" x14ac:dyDescent="0.3">
      <c r="AA484" t="str">
        <f t="shared" si="28"/>
        <v/>
      </c>
      <c r="AB484" t="str">
        <f t="shared" si="29"/>
        <v/>
      </c>
      <c r="AC484" s="244" t="str">
        <f t="shared" si="30"/>
        <v/>
      </c>
      <c r="AD484" t="str">
        <f t="shared" si="31"/>
        <v/>
      </c>
    </row>
    <row r="485" spans="27:30" x14ac:dyDescent="0.3">
      <c r="AA485" t="str">
        <f t="shared" si="28"/>
        <v/>
      </c>
      <c r="AB485" t="str">
        <f t="shared" si="29"/>
        <v/>
      </c>
      <c r="AC485" s="244" t="str">
        <f t="shared" si="30"/>
        <v/>
      </c>
      <c r="AD485" t="str">
        <f t="shared" si="31"/>
        <v/>
      </c>
    </row>
    <row r="486" spans="27:30" x14ac:dyDescent="0.3">
      <c r="AA486" t="str">
        <f t="shared" si="28"/>
        <v/>
      </c>
      <c r="AB486" t="str">
        <f t="shared" si="29"/>
        <v/>
      </c>
      <c r="AC486" s="244" t="str">
        <f t="shared" si="30"/>
        <v/>
      </c>
      <c r="AD486" t="str">
        <f t="shared" si="31"/>
        <v/>
      </c>
    </row>
    <row r="487" spans="27:30" x14ac:dyDescent="0.3">
      <c r="AA487" t="str">
        <f t="shared" si="28"/>
        <v/>
      </c>
      <c r="AB487" t="str">
        <f t="shared" si="29"/>
        <v/>
      </c>
      <c r="AC487" s="244" t="str">
        <f t="shared" si="30"/>
        <v/>
      </c>
      <c r="AD487" t="str">
        <f t="shared" si="31"/>
        <v/>
      </c>
    </row>
    <row r="488" spans="27:30" x14ac:dyDescent="0.3">
      <c r="AA488" t="str">
        <f t="shared" si="28"/>
        <v/>
      </c>
      <c r="AB488" t="str">
        <f t="shared" si="29"/>
        <v/>
      </c>
      <c r="AC488" s="244" t="str">
        <f t="shared" si="30"/>
        <v/>
      </c>
      <c r="AD488" t="str">
        <f t="shared" si="31"/>
        <v/>
      </c>
    </row>
    <row r="489" spans="27:30" x14ac:dyDescent="0.3">
      <c r="AA489" t="str">
        <f t="shared" si="28"/>
        <v/>
      </c>
      <c r="AB489" t="str">
        <f t="shared" si="29"/>
        <v/>
      </c>
      <c r="AC489" s="244" t="str">
        <f t="shared" si="30"/>
        <v/>
      </c>
      <c r="AD489" t="str">
        <f t="shared" si="31"/>
        <v/>
      </c>
    </row>
    <row r="490" spans="27:30" x14ac:dyDescent="0.3">
      <c r="AA490" t="str">
        <f t="shared" si="28"/>
        <v/>
      </c>
      <c r="AB490" t="str">
        <f t="shared" si="29"/>
        <v/>
      </c>
      <c r="AC490" s="244" t="str">
        <f t="shared" si="30"/>
        <v/>
      </c>
      <c r="AD490" t="str">
        <f t="shared" si="31"/>
        <v/>
      </c>
    </row>
    <row r="491" spans="27:30" x14ac:dyDescent="0.3">
      <c r="AA491" t="str">
        <f t="shared" si="28"/>
        <v/>
      </c>
      <c r="AB491" t="str">
        <f t="shared" si="29"/>
        <v/>
      </c>
      <c r="AC491" s="244" t="str">
        <f t="shared" si="30"/>
        <v/>
      </c>
      <c r="AD491" t="str">
        <f t="shared" si="31"/>
        <v/>
      </c>
    </row>
    <row r="492" spans="27:30" x14ac:dyDescent="0.3">
      <c r="AA492" t="str">
        <f t="shared" si="28"/>
        <v/>
      </c>
      <c r="AB492" t="str">
        <f t="shared" si="29"/>
        <v/>
      </c>
      <c r="AC492" s="244" t="str">
        <f t="shared" si="30"/>
        <v/>
      </c>
      <c r="AD492" t="str">
        <f t="shared" si="31"/>
        <v/>
      </c>
    </row>
    <row r="493" spans="27:30" x14ac:dyDescent="0.3">
      <c r="AA493" t="str">
        <f t="shared" si="28"/>
        <v/>
      </c>
      <c r="AB493" t="str">
        <f t="shared" si="29"/>
        <v/>
      </c>
      <c r="AC493" s="244" t="str">
        <f t="shared" si="30"/>
        <v/>
      </c>
      <c r="AD493" t="str">
        <f t="shared" si="31"/>
        <v/>
      </c>
    </row>
    <row r="494" spans="27:30" x14ac:dyDescent="0.3">
      <c r="AA494" t="str">
        <f t="shared" si="28"/>
        <v/>
      </c>
      <c r="AB494" t="str">
        <f t="shared" si="29"/>
        <v/>
      </c>
      <c r="AC494" s="244" t="str">
        <f t="shared" si="30"/>
        <v/>
      </c>
      <c r="AD494" t="str">
        <f t="shared" si="31"/>
        <v/>
      </c>
    </row>
    <row r="495" spans="27:30" x14ac:dyDescent="0.3">
      <c r="AA495" t="str">
        <f t="shared" si="28"/>
        <v/>
      </c>
      <c r="AB495" t="str">
        <f t="shared" si="29"/>
        <v/>
      </c>
      <c r="AC495" s="244" t="str">
        <f t="shared" si="30"/>
        <v/>
      </c>
      <c r="AD495" t="str">
        <f t="shared" si="31"/>
        <v/>
      </c>
    </row>
    <row r="496" spans="27:30" x14ac:dyDescent="0.3">
      <c r="AA496" t="str">
        <f t="shared" si="28"/>
        <v/>
      </c>
      <c r="AB496" t="str">
        <f t="shared" si="29"/>
        <v/>
      </c>
      <c r="AC496" s="244" t="str">
        <f t="shared" si="30"/>
        <v/>
      </c>
      <c r="AD496" t="str">
        <f t="shared" si="31"/>
        <v/>
      </c>
    </row>
    <row r="497" spans="27:30" x14ac:dyDescent="0.3">
      <c r="AA497" t="str">
        <f t="shared" si="28"/>
        <v/>
      </c>
      <c r="AB497" t="str">
        <f t="shared" si="29"/>
        <v/>
      </c>
      <c r="AC497" s="244" t="str">
        <f t="shared" si="30"/>
        <v/>
      </c>
      <c r="AD497" t="str">
        <f t="shared" si="31"/>
        <v/>
      </c>
    </row>
    <row r="498" spans="27:30" x14ac:dyDescent="0.3">
      <c r="AA498" t="str">
        <f t="shared" si="28"/>
        <v/>
      </c>
      <c r="AB498" t="str">
        <f t="shared" si="29"/>
        <v/>
      </c>
      <c r="AC498" s="244" t="str">
        <f t="shared" si="30"/>
        <v/>
      </c>
      <c r="AD498" t="str">
        <f t="shared" si="31"/>
        <v/>
      </c>
    </row>
    <row r="499" spans="27:30" x14ac:dyDescent="0.3">
      <c r="AA499" t="str">
        <f t="shared" si="28"/>
        <v/>
      </c>
      <c r="AB499" t="str">
        <f t="shared" si="29"/>
        <v/>
      </c>
      <c r="AC499" s="244" t="str">
        <f t="shared" si="30"/>
        <v/>
      </c>
      <c r="AD499" t="str">
        <f t="shared" si="31"/>
        <v/>
      </c>
    </row>
    <row r="500" spans="27:30" x14ac:dyDescent="0.3">
      <c r="AA500" t="str">
        <f t="shared" si="28"/>
        <v/>
      </c>
      <c r="AB500" t="str">
        <f t="shared" si="29"/>
        <v/>
      </c>
      <c r="AC500" s="244" t="str">
        <f t="shared" si="30"/>
        <v/>
      </c>
      <c r="AD500" t="str">
        <f t="shared" si="31"/>
        <v/>
      </c>
    </row>
    <row r="501" spans="27:30" x14ac:dyDescent="0.3">
      <c r="AA501" t="str">
        <f t="shared" si="28"/>
        <v/>
      </c>
      <c r="AB501" t="str">
        <f t="shared" si="29"/>
        <v/>
      </c>
      <c r="AC501" s="244" t="str">
        <f t="shared" si="30"/>
        <v/>
      </c>
      <c r="AD501" t="str">
        <f t="shared" si="31"/>
        <v/>
      </c>
    </row>
    <row r="502" spans="27:30" x14ac:dyDescent="0.3">
      <c r="AA502" t="str">
        <f t="shared" si="28"/>
        <v/>
      </c>
      <c r="AB502" t="str">
        <f t="shared" si="29"/>
        <v/>
      </c>
      <c r="AC502" s="244" t="str">
        <f t="shared" si="30"/>
        <v/>
      </c>
      <c r="AD502" t="str">
        <f t="shared" si="31"/>
        <v/>
      </c>
    </row>
    <row r="503" spans="27:30" x14ac:dyDescent="0.3">
      <c r="AA503" t="str">
        <f t="shared" si="28"/>
        <v/>
      </c>
      <c r="AB503" t="str">
        <f t="shared" si="29"/>
        <v/>
      </c>
      <c r="AC503" s="244" t="str">
        <f t="shared" si="30"/>
        <v/>
      </c>
      <c r="AD503" t="str">
        <f t="shared" si="31"/>
        <v/>
      </c>
    </row>
    <row r="504" spans="27:30" x14ac:dyDescent="0.3">
      <c r="AA504" t="str">
        <f t="shared" si="28"/>
        <v/>
      </c>
      <c r="AB504" t="str">
        <f t="shared" si="29"/>
        <v/>
      </c>
      <c r="AC504" s="244" t="str">
        <f t="shared" si="30"/>
        <v/>
      </c>
      <c r="AD504" t="str">
        <f t="shared" si="31"/>
        <v/>
      </c>
    </row>
    <row r="505" spans="27:30" x14ac:dyDescent="0.3">
      <c r="AA505" t="str">
        <f t="shared" si="28"/>
        <v/>
      </c>
      <c r="AB505" t="str">
        <f t="shared" si="29"/>
        <v/>
      </c>
      <c r="AC505" s="244" t="str">
        <f t="shared" si="30"/>
        <v/>
      </c>
      <c r="AD505" t="str">
        <f t="shared" si="31"/>
        <v/>
      </c>
    </row>
    <row r="506" spans="27:30" x14ac:dyDescent="0.3">
      <c r="AA506" t="str">
        <f t="shared" si="28"/>
        <v/>
      </c>
      <c r="AB506" t="str">
        <f t="shared" si="29"/>
        <v/>
      </c>
      <c r="AC506" s="244" t="str">
        <f t="shared" si="30"/>
        <v/>
      </c>
      <c r="AD506" t="str">
        <f t="shared" si="31"/>
        <v/>
      </c>
    </row>
    <row r="507" spans="27:30" x14ac:dyDescent="0.3">
      <c r="AA507" t="str">
        <f t="shared" si="28"/>
        <v/>
      </c>
      <c r="AB507" t="str">
        <f t="shared" si="29"/>
        <v/>
      </c>
      <c r="AC507" s="244" t="str">
        <f t="shared" si="30"/>
        <v/>
      </c>
      <c r="AD507" t="str">
        <f t="shared" si="31"/>
        <v/>
      </c>
    </row>
    <row r="508" spans="27:30" x14ac:dyDescent="0.3">
      <c r="AA508" t="str">
        <f t="shared" si="28"/>
        <v/>
      </c>
      <c r="AB508" t="str">
        <f t="shared" si="29"/>
        <v/>
      </c>
      <c r="AC508" s="244" t="str">
        <f t="shared" si="30"/>
        <v/>
      </c>
      <c r="AD508" t="str">
        <f t="shared" si="31"/>
        <v/>
      </c>
    </row>
    <row r="509" spans="27:30" x14ac:dyDescent="0.3">
      <c r="AA509" t="str">
        <f t="shared" si="28"/>
        <v/>
      </c>
      <c r="AB509" t="str">
        <f t="shared" si="29"/>
        <v/>
      </c>
      <c r="AC509" s="244" t="str">
        <f t="shared" si="30"/>
        <v/>
      </c>
      <c r="AD509" t="str">
        <f t="shared" si="31"/>
        <v/>
      </c>
    </row>
    <row r="510" spans="27:30" x14ac:dyDescent="0.3">
      <c r="AA510" t="str">
        <f t="shared" si="28"/>
        <v/>
      </c>
      <c r="AB510" t="str">
        <f t="shared" si="29"/>
        <v/>
      </c>
      <c r="AC510" s="244" t="str">
        <f t="shared" si="30"/>
        <v/>
      </c>
      <c r="AD510" t="str">
        <f t="shared" si="31"/>
        <v/>
      </c>
    </row>
    <row r="511" spans="27:30" x14ac:dyDescent="0.3">
      <c r="AA511" t="str">
        <f t="shared" si="28"/>
        <v/>
      </c>
      <c r="AB511" t="str">
        <f t="shared" si="29"/>
        <v/>
      </c>
      <c r="AC511" s="244" t="str">
        <f t="shared" si="30"/>
        <v/>
      </c>
      <c r="AD511" t="str">
        <f t="shared" si="31"/>
        <v/>
      </c>
    </row>
    <row r="512" spans="27:30" x14ac:dyDescent="0.3">
      <c r="AA512" t="str">
        <f t="shared" si="28"/>
        <v/>
      </c>
      <c r="AB512" t="str">
        <f t="shared" si="29"/>
        <v/>
      </c>
      <c r="AC512" s="244" t="str">
        <f t="shared" si="30"/>
        <v/>
      </c>
      <c r="AD512" t="str">
        <f t="shared" si="31"/>
        <v/>
      </c>
    </row>
    <row r="513" spans="27:30" x14ac:dyDescent="0.3">
      <c r="AA513" t="str">
        <f t="shared" si="28"/>
        <v/>
      </c>
      <c r="AB513" t="str">
        <f t="shared" si="29"/>
        <v/>
      </c>
      <c r="AC513" s="244" t="str">
        <f t="shared" si="30"/>
        <v/>
      </c>
      <c r="AD513" t="str">
        <f t="shared" si="31"/>
        <v/>
      </c>
    </row>
    <row r="514" spans="27:30" x14ac:dyDescent="0.3">
      <c r="AA514" t="str">
        <f t="shared" si="28"/>
        <v/>
      </c>
      <c r="AB514" t="str">
        <f t="shared" si="29"/>
        <v/>
      </c>
      <c r="AC514" s="244" t="str">
        <f t="shared" si="30"/>
        <v/>
      </c>
      <c r="AD514" t="str">
        <f t="shared" si="31"/>
        <v/>
      </c>
    </row>
    <row r="515" spans="27:30" x14ac:dyDescent="0.3">
      <c r="AA515" t="str">
        <f t="shared" si="28"/>
        <v/>
      </c>
      <c r="AB515" t="str">
        <f t="shared" si="29"/>
        <v/>
      </c>
      <c r="AC515" s="244" t="str">
        <f t="shared" si="30"/>
        <v/>
      </c>
      <c r="AD515" t="str">
        <f t="shared" si="31"/>
        <v/>
      </c>
    </row>
    <row r="516" spans="27:30" x14ac:dyDescent="0.3">
      <c r="AA516" t="str">
        <f t="shared" ref="AA516:AA579" si="32">TRIM(D516)</f>
        <v/>
      </c>
      <c r="AB516" t="str">
        <f t="shared" ref="AB516:AB579" si="33">TRIM(C516)</f>
        <v/>
      </c>
      <c r="AC516" s="244" t="str">
        <f t="shared" ref="AC516:AC579" si="34">IFERROR(G516/E516,"")</f>
        <v/>
      </c>
      <c r="AD516" t="str">
        <f t="shared" ref="AD516:AD579" si="35">AA516</f>
        <v/>
      </c>
    </row>
    <row r="517" spans="27:30" x14ac:dyDescent="0.3">
      <c r="AA517" t="str">
        <f t="shared" si="32"/>
        <v/>
      </c>
      <c r="AB517" t="str">
        <f t="shared" si="33"/>
        <v/>
      </c>
      <c r="AC517" s="244" t="str">
        <f t="shared" si="34"/>
        <v/>
      </c>
      <c r="AD517" t="str">
        <f t="shared" si="35"/>
        <v/>
      </c>
    </row>
    <row r="518" spans="27:30" x14ac:dyDescent="0.3">
      <c r="AA518" t="str">
        <f t="shared" si="32"/>
        <v/>
      </c>
      <c r="AB518" t="str">
        <f t="shared" si="33"/>
        <v/>
      </c>
      <c r="AC518" s="244" t="str">
        <f t="shared" si="34"/>
        <v/>
      </c>
      <c r="AD518" t="str">
        <f t="shared" si="35"/>
        <v/>
      </c>
    </row>
    <row r="519" spans="27:30" x14ac:dyDescent="0.3">
      <c r="AA519" t="str">
        <f t="shared" si="32"/>
        <v/>
      </c>
      <c r="AB519" t="str">
        <f t="shared" si="33"/>
        <v/>
      </c>
      <c r="AC519" s="244" t="str">
        <f t="shared" si="34"/>
        <v/>
      </c>
      <c r="AD519" t="str">
        <f t="shared" si="35"/>
        <v/>
      </c>
    </row>
    <row r="520" spans="27:30" x14ac:dyDescent="0.3">
      <c r="AA520" t="str">
        <f t="shared" si="32"/>
        <v/>
      </c>
      <c r="AB520" t="str">
        <f t="shared" si="33"/>
        <v/>
      </c>
      <c r="AC520" s="244" t="str">
        <f t="shared" si="34"/>
        <v/>
      </c>
      <c r="AD520" t="str">
        <f t="shared" si="35"/>
        <v/>
      </c>
    </row>
    <row r="521" spans="27:30" x14ac:dyDescent="0.3">
      <c r="AA521" t="str">
        <f t="shared" si="32"/>
        <v/>
      </c>
      <c r="AB521" t="str">
        <f t="shared" si="33"/>
        <v/>
      </c>
      <c r="AC521" s="244" t="str">
        <f t="shared" si="34"/>
        <v/>
      </c>
      <c r="AD521" t="str">
        <f t="shared" si="35"/>
        <v/>
      </c>
    </row>
    <row r="522" spans="27:30" x14ac:dyDescent="0.3">
      <c r="AA522" t="str">
        <f t="shared" si="32"/>
        <v/>
      </c>
      <c r="AB522" t="str">
        <f t="shared" si="33"/>
        <v/>
      </c>
      <c r="AC522" s="244" t="str">
        <f t="shared" si="34"/>
        <v/>
      </c>
      <c r="AD522" t="str">
        <f t="shared" si="35"/>
        <v/>
      </c>
    </row>
    <row r="523" spans="27:30" x14ac:dyDescent="0.3">
      <c r="AA523" t="str">
        <f t="shared" si="32"/>
        <v/>
      </c>
      <c r="AB523" t="str">
        <f t="shared" si="33"/>
        <v/>
      </c>
      <c r="AC523" s="244" t="str">
        <f t="shared" si="34"/>
        <v/>
      </c>
      <c r="AD523" t="str">
        <f t="shared" si="35"/>
        <v/>
      </c>
    </row>
    <row r="524" spans="27:30" x14ac:dyDescent="0.3">
      <c r="AA524" t="str">
        <f t="shared" si="32"/>
        <v/>
      </c>
      <c r="AB524" t="str">
        <f t="shared" si="33"/>
        <v/>
      </c>
      <c r="AC524" s="244" t="str">
        <f t="shared" si="34"/>
        <v/>
      </c>
      <c r="AD524" t="str">
        <f t="shared" si="35"/>
        <v/>
      </c>
    </row>
    <row r="525" spans="27:30" x14ac:dyDescent="0.3">
      <c r="AA525" t="str">
        <f t="shared" si="32"/>
        <v/>
      </c>
      <c r="AB525" t="str">
        <f t="shared" si="33"/>
        <v/>
      </c>
      <c r="AC525" s="244" t="str">
        <f t="shared" si="34"/>
        <v/>
      </c>
      <c r="AD525" t="str">
        <f t="shared" si="35"/>
        <v/>
      </c>
    </row>
    <row r="526" spans="27:30" x14ac:dyDescent="0.3">
      <c r="AA526" t="str">
        <f t="shared" si="32"/>
        <v/>
      </c>
      <c r="AB526" t="str">
        <f t="shared" si="33"/>
        <v/>
      </c>
      <c r="AC526" s="244" t="str">
        <f t="shared" si="34"/>
        <v/>
      </c>
      <c r="AD526" t="str">
        <f t="shared" si="35"/>
        <v/>
      </c>
    </row>
    <row r="527" spans="27:30" x14ac:dyDescent="0.3">
      <c r="AA527" t="str">
        <f t="shared" si="32"/>
        <v/>
      </c>
      <c r="AB527" t="str">
        <f t="shared" si="33"/>
        <v/>
      </c>
      <c r="AC527" s="244" t="str">
        <f t="shared" si="34"/>
        <v/>
      </c>
      <c r="AD527" t="str">
        <f t="shared" si="35"/>
        <v/>
      </c>
    </row>
    <row r="528" spans="27:30" x14ac:dyDescent="0.3">
      <c r="AA528" t="str">
        <f t="shared" si="32"/>
        <v/>
      </c>
      <c r="AB528" t="str">
        <f t="shared" si="33"/>
        <v/>
      </c>
      <c r="AC528" s="244" t="str">
        <f t="shared" si="34"/>
        <v/>
      </c>
      <c r="AD528" t="str">
        <f t="shared" si="35"/>
        <v/>
      </c>
    </row>
    <row r="529" spans="27:30" x14ac:dyDescent="0.3">
      <c r="AA529" t="str">
        <f t="shared" si="32"/>
        <v/>
      </c>
      <c r="AB529" t="str">
        <f t="shared" si="33"/>
        <v/>
      </c>
      <c r="AC529" s="244" t="str">
        <f t="shared" si="34"/>
        <v/>
      </c>
      <c r="AD529" t="str">
        <f t="shared" si="35"/>
        <v/>
      </c>
    </row>
    <row r="530" spans="27:30" x14ac:dyDescent="0.3">
      <c r="AA530" t="str">
        <f t="shared" si="32"/>
        <v/>
      </c>
      <c r="AB530" t="str">
        <f t="shared" si="33"/>
        <v/>
      </c>
      <c r="AC530" s="244" t="str">
        <f t="shared" si="34"/>
        <v/>
      </c>
      <c r="AD530" t="str">
        <f t="shared" si="35"/>
        <v/>
      </c>
    </row>
    <row r="531" spans="27:30" x14ac:dyDescent="0.3">
      <c r="AA531" t="str">
        <f t="shared" si="32"/>
        <v/>
      </c>
      <c r="AB531" t="str">
        <f t="shared" si="33"/>
        <v/>
      </c>
      <c r="AC531" s="244" t="str">
        <f t="shared" si="34"/>
        <v/>
      </c>
      <c r="AD531" t="str">
        <f t="shared" si="35"/>
        <v/>
      </c>
    </row>
    <row r="532" spans="27:30" x14ac:dyDescent="0.3">
      <c r="AA532" t="str">
        <f t="shared" si="32"/>
        <v/>
      </c>
      <c r="AB532" t="str">
        <f t="shared" si="33"/>
        <v/>
      </c>
      <c r="AC532" s="244" t="str">
        <f t="shared" si="34"/>
        <v/>
      </c>
      <c r="AD532" t="str">
        <f t="shared" si="35"/>
        <v/>
      </c>
    </row>
    <row r="533" spans="27:30" x14ac:dyDescent="0.3">
      <c r="AA533" t="str">
        <f t="shared" si="32"/>
        <v/>
      </c>
      <c r="AB533" t="str">
        <f t="shared" si="33"/>
        <v/>
      </c>
      <c r="AC533" s="244" t="str">
        <f t="shared" si="34"/>
        <v/>
      </c>
      <c r="AD533" t="str">
        <f t="shared" si="35"/>
        <v/>
      </c>
    </row>
    <row r="534" spans="27:30" x14ac:dyDescent="0.3">
      <c r="AA534" t="str">
        <f t="shared" si="32"/>
        <v/>
      </c>
      <c r="AB534" t="str">
        <f t="shared" si="33"/>
        <v/>
      </c>
      <c r="AC534" s="244" t="str">
        <f t="shared" si="34"/>
        <v/>
      </c>
      <c r="AD534" t="str">
        <f t="shared" si="35"/>
        <v/>
      </c>
    </row>
    <row r="535" spans="27:30" x14ac:dyDescent="0.3">
      <c r="AA535" t="str">
        <f t="shared" si="32"/>
        <v/>
      </c>
      <c r="AB535" t="str">
        <f t="shared" si="33"/>
        <v/>
      </c>
      <c r="AC535" s="244" t="str">
        <f t="shared" si="34"/>
        <v/>
      </c>
      <c r="AD535" t="str">
        <f t="shared" si="35"/>
        <v/>
      </c>
    </row>
    <row r="536" spans="27:30" x14ac:dyDescent="0.3">
      <c r="AA536" t="str">
        <f t="shared" si="32"/>
        <v/>
      </c>
      <c r="AB536" t="str">
        <f t="shared" si="33"/>
        <v/>
      </c>
      <c r="AC536" s="244" t="str">
        <f t="shared" si="34"/>
        <v/>
      </c>
      <c r="AD536" t="str">
        <f t="shared" si="35"/>
        <v/>
      </c>
    </row>
    <row r="537" spans="27:30" x14ac:dyDescent="0.3">
      <c r="AA537" t="str">
        <f t="shared" si="32"/>
        <v/>
      </c>
      <c r="AB537" t="str">
        <f t="shared" si="33"/>
        <v/>
      </c>
      <c r="AC537" s="244" t="str">
        <f t="shared" si="34"/>
        <v/>
      </c>
      <c r="AD537" t="str">
        <f t="shared" si="35"/>
        <v/>
      </c>
    </row>
    <row r="538" spans="27:30" x14ac:dyDescent="0.3">
      <c r="AA538" t="str">
        <f t="shared" si="32"/>
        <v/>
      </c>
      <c r="AB538" t="str">
        <f t="shared" si="33"/>
        <v/>
      </c>
      <c r="AC538" s="244" t="str">
        <f t="shared" si="34"/>
        <v/>
      </c>
      <c r="AD538" t="str">
        <f t="shared" si="35"/>
        <v/>
      </c>
    </row>
    <row r="539" spans="27:30" x14ac:dyDescent="0.3">
      <c r="AA539" t="str">
        <f t="shared" si="32"/>
        <v/>
      </c>
      <c r="AB539" t="str">
        <f t="shared" si="33"/>
        <v/>
      </c>
      <c r="AC539" s="244" t="str">
        <f t="shared" si="34"/>
        <v/>
      </c>
      <c r="AD539" t="str">
        <f t="shared" si="35"/>
        <v/>
      </c>
    </row>
    <row r="540" spans="27:30" x14ac:dyDescent="0.3">
      <c r="AA540" t="str">
        <f t="shared" si="32"/>
        <v/>
      </c>
      <c r="AB540" t="str">
        <f t="shared" si="33"/>
        <v/>
      </c>
      <c r="AC540" s="244" t="str">
        <f t="shared" si="34"/>
        <v/>
      </c>
      <c r="AD540" t="str">
        <f t="shared" si="35"/>
        <v/>
      </c>
    </row>
    <row r="541" spans="27:30" x14ac:dyDescent="0.3">
      <c r="AA541" t="str">
        <f t="shared" si="32"/>
        <v/>
      </c>
      <c r="AB541" t="str">
        <f t="shared" si="33"/>
        <v/>
      </c>
      <c r="AC541" s="244" t="str">
        <f t="shared" si="34"/>
        <v/>
      </c>
      <c r="AD541" t="str">
        <f t="shared" si="35"/>
        <v/>
      </c>
    </row>
    <row r="542" spans="27:30" x14ac:dyDescent="0.3">
      <c r="AA542" t="str">
        <f t="shared" si="32"/>
        <v/>
      </c>
      <c r="AB542" t="str">
        <f t="shared" si="33"/>
        <v/>
      </c>
      <c r="AC542" s="244" t="str">
        <f t="shared" si="34"/>
        <v/>
      </c>
      <c r="AD542" t="str">
        <f t="shared" si="35"/>
        <v/>
      </c>
    </row>
    <row r="543" spans="27:30" x14ac:dyDescent="0.3">
      <c r="AA543" t="str">
        <f t="shared" si="32"/>
        <v/>
      </c>
      <c r="AB543" t="str">
        <f t="shared" si="33"/>
        <v/>
      </c>
      <c r="AC543" s="244" t="str">
        <f t="shared" si="34"/>
        <v/>
      </c>
      <c r="AD543" t="str">
        <f t="shared" si="35"/>
        <v/>
      </c>
    </row>
    <row r="544" spans="27:30" x14ac:dyDescent="0.3">
      <c r="AA544" t="str">
        <f t="shared" si="32"/>
        <v/>
      </c>
      <c r="AB544" t="str">
        <f t="shared" si="33"/>
        <v/>
      </c>
      <c r="AC544" s="244" t="str">
        <f t="shared" si="34"/>
        <v/>
      </c>
      <c r="AD544" t="str">
        <f t="shared" si="35"/>
        <v/>
      </c>
    </row>
    <row r="545" spans="27:30" x14ac:dyDescent="0.3">
      <c r="AA545" t="str">
        <f t="shared" si="32"/>
        <v/>
      </c>
      <c r="AB545" t="str">
        <f t="shared" si="33"/>
        <v/>
      </c>
      <c r="AC545" s="244" t="str">
        <f t="shared" si="34"/>
        <v/>
      </c>
      <c r="AD545" t="str">
        <f t="shared" si="35"/>
        <v/>
      </c>
    </row>
    <row r="546" spans="27:30" x14ac:dyDescent="0.3">
      <c r="AA546" t="str">
        <f t="shared" si="32"/>
        <v/>
      </c>
      <c r="AB546" t="str">
        <f t="shared" si="33"/>
        <v/>
      </c>
      <c r="AC546" s="244" t="str">
        <f t="shared" si="34"/>
        <v/>
      </c>
      <c r="AD546" t="str">
        <f t="shared" si="35"/>
        <v/>
      </c>
    </row>
    <row r="547" spans="27:30" x14ac:dyDescent="0.3">
      <c r="AA547" t="str">
        <f t="shared" si="32"/>
        <v/>
      </c>
      <c r="AB547" t="str">
        <f t="shared" si="33"/>
        <v/>
      </c>
      <c r="AC547" s="244" t="str">
        <f t="shared" si="34"/>
        <v/>
      </c>
      <c r="AD547" t="str">
        <f t="shared" si="35"/>
        <v/>
      </c>
    </row>
    <row r="548" spans="27:30" x14ac:dyDescent="0.3">
      <c r="AA548" t="str">
        <f t="shared" si="32"/>
        <v/>
      </c>
      <c r="AB548" t="str">
        <f t="shared" si="33"/>
        <v/>
      </c>
      <c r="AC548" s="244" t="str">
        <f t="shared" si="34"/>
        <v/>
      </c>
      <c r="AD548" t="str">
        <f t="shared" si="35"/>
        <v/>
      </c>
    </row>
    <row r="549" spans="27:30" x14ac:dyDescent="0.3">
      <c r="AA549" t="str">
        <f t="shared" si="32"/>
        <v/>
      </c>
      <c r="AB549" t="str">
        <f t="shared" si="33"/>
        <v/>
      </c>
      <c r="AC549" s="244" t="str">
        <f t="shared" si="34"/>
        <v/>
      </c>
      <c r="AD549" t="str">
        <f t="shared" si="35"/>
        <v/>
      </c>
    </row>
    <row r="550" spans="27:30" x14ac:dyDescent="0.3">
      <c r="AA550" t="str">
        <f t="shared" si="32"/>
        <v/>
      </c>
      <c r="AB550" t="str">
        <f t="shared" si="33"/>
        <v/>
      </c>
      <c r="AC550" s="244" t="str">
        <f t="shared" si="34"/>
        <v/>
      </c>
      <c r="AD550" t="str">
        <f t="shared" si="35"/>
        <v/>
      </c>
    </row>
    <row r="551" spans="27:30" x14ac:dyDescent="0.3">
      <c r="AA551" t="str">
        <f t="shared" si="32"/>
        <v/>
      </c>
      <c r="AB551" t="str">
        <f t="shared" si="33"/>
        <v/>
      </c>
      <c r="AC551" s="244" t="str">
        <f t="shared" si="34"/>
        <v/>
      </c>
      <c r="AD551" t="str">
        <f t="shared" si="35"/>
        <v/>
      </c>
    </row>
    <row r="552" spans="27:30" x14ac:dyDescent="0.3">
      <c r="AA552" t="str">
        <f t="shared" si="32"/>
        <v/>
      </c>
      <c r="AB552" t="str">
        <f t="shared" si="33"/>
        <v/>
      </c>
      <c r="AC552" s="244" t="str">
        <f t="shared" si="34"/>
        <v/>
      </c>
      <c r="AD552" t="str">
        <f t="shared" si="35"/>
        <v/>
      </c>
    </row>
    <row r="553" spans="27:30" x14ac:dyDescent="0.3">
      <c r="AA553" t="str">
        <f t="shared" si="32"/>
        <v/>
      </c>
      <c r="AB553" t="str">
        <f t="shared" si="33"/>
        <v/>
      </c>
      <c r="AC553" s="244" t="str">
        <f t="shared" si="34"/>
        <v/>
      </c>
      <c r="AD553" t="str">
        <f t="shared" si="35"/>
        <v/>
      </c>
    </row>
    <row r="554" spans="27:30" x14ac:dyDescent="0.3">
      <c r="AA554" t="str">
        <f t="shared" si="32"/>
        <v/>
      </c>
      <c r="AB554" t="str">
        <f t="shared" si="33"/>
        <v/>
      </c>
      <c r="AC554" s="244" t="str">
        <f t="shared" si="34"/>
        <v/>
      </c>
      <c r="AD554" t="str">
        <f t="shared" si="35"/>
        <v/>
      </c>
    </row>
    <row r="555" spans="27:30" x14ac:dyDescent="0.3">
      <c r="AA555" t="str">
        <f t="shared" si="32"/>
        <v/>
      </c>
      <c r="AB555" t="str">
        <f t="shared" si="33"/>
        <v/>
      </c>
      <c r="AC555" s="244" t="str">
        <f t="shared" si="34"/>
        <v/>
      </c>
      <c r="AD555" t="str">
        <f t="shared" si="35"/>
        <v/>
      </c>
    </row>
    <row r="556" spans="27:30" x14ac:dyDescent="0.3">
      <c r="AA556" t="str">
        <f t="shared" si="32"/>
        <v/>
      </c>
      <c r="AB556" t="str">
        <f t="shared" si="33"/>
        <v/>
      </c>
      <c r="AC556" s="244" t="str">
        <f t="shared" si="34"/>
        <v/>
      </c>
      <c r="AD556" t="str">
        <f t="shared" si="35"/>
        <v/>
      </c>
    </row>
    <row r="557" spans="27:30" x14ac:dyDescent="0.3">
      <c r="AA557" t="str">
        <f t="shared" si="32"/>
        <v/>
      </c>
      <c r="AB557" t="str">
        <f t="shared" si="33"/>
        <v/>
      </c>
      <c r="AC557" s="244" t="str">
        <f t="shared" si="34"/>
        <v/>
      </c>
      <c r="AD557" t="str">
        <f t="shared" si="35"/>
        <v/>
      </c>
    </row>
    <row r="558" spans="27:30" x14ac:dyDescent="0.3">
      <c r="AA558" t="str">
        <f t="shared" si="32"/>
        <v/>
      </c>
      <c r="AB558" t="str">
        <f t="shared" si="33"/>
        <v/>
      </c>
      <c r="AC558" s="244" t="str">
        <f t="shared" si="34"/>
        <v/>
      </c>
      <c r="AD558" t="str">
        <f t="shared" si="35"/>
        <v/>
      </c>
    </row>
    <row r="559" spans="27:30" x14ac:dyDescent="0.3">
      <c r="AA559" t="str">
        <f t="shared" si="32"/>
        <v/>
      </c>
      <c r="AB559" t="str">
        <f t="shared" si="33"/>
        <v/>
      </c>
      <c r="AC559" s="244" t="str">
        <f t="shared" si="34"/>
        <v/>
      </c>
      <c r="AD559" t="str">
        <f t="shared" si="35"/>
        <v/>
      </c>
    </row>
    <row r="560" spans="27:30" x14ac:dyDescent="0.3">
      <c r="AA560" t="str">
        <f t="shared" si="32"/>
        <v/>
      </c>
      <c r="AB560" t="str">
        <f t="shared" si="33"/>
        <v/>
      </c>
      <c r="AC560" s="244" t="str">
        <f t="shared" si="34"/>
        <v/>
      </c>
      <c r="AD560" t="str">
        <f t="shared" si="35"/>
        <v/>
      </c>
    </row>
    <row r="561" spans="27:30" x14ac:dyDescent="0.3">
      <c r="AA561" t="str">
        <f t="shared" si="32"/>
        <v/>
      </c>
      <c r="AB561" t="str">
        <f t="shared" si="33"/>
        <v/>
      </c>
      <c r="AC561" s="244" t="str">
        <f t="shared" si="34"/>
        <v/>
      </c>
      <c r="AD561" t="str">
        <f t="shared" si="35"/>
        <v/>
      </c>
    </row>
    <row r="562" spans="27:30" x14ac:dyDescent="0.3">
      <c r="AA562" t="str">
        <f t="shared" si="32"/>
        <v/>
      </c>
      <c r="AB562" t="str">
        <f t="shared" si="33"/>
        <v/>
      </c>
      <c r="AC562" s="244" t="str">
        <f t="shared" si="34"/>
        <v/>
      </c>
      <c r="AD562" t="str">
        <f t="shared" si="35"/>
        <v/>
      </c>
    </row>
    <row r="563" spans="27:30" x14ac:dyDescent="0.3">
      <c r="AA563" t="str">
        <f t="shared" si="32"/>
        <v/>
      </c>
      <c r="AB563" t="str">
        <f t="shared" si="33"/>
        <v/>
      </c>
      <c r="AC563" s="244" t="str">
        <f t="shared" si="34"/>
        <v/>
      </c>
      <c r="AD563" t="str">
        <f t="shared" si="35"/>
        <v/>
      </c>
    </row>
    <row r="564" spans="27:30" x14ac:dyDescent="0.3">
      <c r="AA564" t="str">
        <f t="shared" si="32"/>
        <v/>
      </c>
      <c r="AB564" t="str">
        <f t="shared" si="33"/>
        <v/>
      </c>
      <c r="AC564" s="244" t="str">
        <f t="shared" si="34"/>
        <v/>
      </c>
      <c r="AD564" t="str">
        <f t="shared" si="35"/>
        <v/>
      </c>
    </row>
    <row r="565" spans="27:30" x14ac:dyDescent="0.3">
      <c r="AA565" t="str">
        <f t="shared" si="32"/>
        <v/>
      </c>
      <c r="AB565" t="str">
        <f t="shared" si="33"/>
        <v/>
      </c>
      <c r="AC565" s="244" t="str">
        <f t="shared" si="34"/>
        <v/>
      </c>
      <c r="AD565" t="str">
        <f t="shared" si="35"/>
        <v/>
      </c>
    </row>
    <row r="566" spans="27:30" x14ac:dyDescent="0.3">
      <c r="AA566" t="str">
        <f t="shared" si="32"/>
        <v/>
      </c>
      <c r="AB566" t="str">
        <f t="shared" si="33"/>
        <v/>
      </c>
      <c r="AC566" s="244" t="str">
        <f t="shared" si="34"/>
        <v/>
      </c>
      <c r="AD566" t="str">
        <f t="shared" si="35"/>
        <v/>
      </c>
    </row>
    <row r="567" spans="27:30" x14ac:dyDescent="0.3">
      <c r="AA567" t="str">
        <f t="shared" si="32"/>
        <v/>
      </c>
      <c r="AB567" t="str">
        <f t="shared" si="33"/>
        <v/>
      </c>
      <c r="AC567" s="244" t="str">
        <f t="shared" si="34"/>
        <v/>
      </c>
      <c r="AD567" t="str">
        <f t="shared" si="35"/>
        <v/>
      </c>
    </row>
    <row r="568" spans="27:30" x14ac:dyDescent="0.3">
      <c r="AA568" t="str">
        <f t="shared" si="32"/>
        <v/>
      </c>
      <c r="AB568" t="str">
        <f t="shared" si="33"/>
        <v/>
      </c>
      <c r="AC568" s="244" t="str">
        <f t="shared" si="34"/>
        <v/>
      </c>
      <c r="AD568" t="str">
        <f t="shared" si="35"/>
        <v/>
      </c>
    </row>
    <row r="569" spans="27:30" x14ac:dyDescent="0.3">
      <c r="AA569" t="str">
        <f t="shared" si="32"/>
        <v/>
      </c>
      <c r="AB569" t="str">
        <f t="shared" si="33"/>
        <v/>
      </c>
      <c r="AC569" s="244" t="str">
        <f t="shared" si="34"/>
        <v/>
      </c>
      <c r="AD569" t="str">
        <f t="shared" si="35"/>
        <v/>
      </c>
    </row>
    <row r="570" spans="27:30" x14ac:dyDescent="0.3">
      <c r="AA570" t="str">
        <f t="shared" si="32"/>
        <v/>
      </c>
      <c r="AB570" t="str">
        <f t="shared" si="33"/>
        <v/>
      </c>
      <c r="AC570" s="244" t="str">
        <f t="shared" si="34"/>
        <v/>
      </c>
      <c r="AD570" t="str">
        <f t="shared" si="35"/>
        <v/>
      </c>
    </row>
    <row r="571" spans="27:30" x14ac:dyDescent="0.3">
      <c r="AA571" t="str">
        <f t="shared" si="32"/>
        <v/>
      </c>
      <c r="AB571" t="str">
        <f t="shared" si="33"/>
        <v/>
      </c>
      <c r="AC571" s="244" t="str">
        <f t="shared" si="34"/>
        <v/>
      </c>
      <c r="AD571" t="str">
        <f t="shared" si="35"/>
        <v/>
      </c>
    </row>
    <row r="572" spans="27:30" x14ac:dyDescent="0.3">
      <c r="AA572" t="str">
        <f t="shared" si="32"/>
        <v/>
      </c>
      <c r="AB572" t="str">
        <f t="shared" si="33"/>
        <v/>
      </c>
      <c r="AC572" s="244" t="str">
        <f t="shared" si="34"/>
        <v/>
      </c>
      <c r="AD572" t="str">
        <f t="shared" si="35"/>
        <v/>
      </c>
    </row>
    <row r="573" spans="27:30" x14ac:dyDescent="0.3">
      <c r="AA573" t="str">
        <f t="shared" si="32"/>
        <v/>
      </c>
      <c r="AB573" t="str">
        <f t="shared" si="33"/>
        <v/>
      </c>
      <c r="AC573" s="244" t="str">
        <f t="shared" si="34"/>
        <v/>
      </c>
      <c r="AD573" t="str">
        <f t="shared" si="35"/>
        <v/>
      </c>
    </row>
    <row r="574" spans="27:30" x14ac:dyDescent="0.3">
      <c r="AA574" t="str">
        <f t="shared" si="32"/>
        <v/>
      </c>
      <c r="AB574" t="str">
        <f t="shared" si="33"/>
        <v/>
      </c>
      <c r="AC574" s="244" t="str">
        <f t="shared" si="34"/>
        <v/>
      </c>
      <c r="AD574" t="str">
        <f t="shared" si="35"/>
        <v/>
      </c>
    </row>
    <row r="575" spans="27:30" x14ac:dyDescent="0.3">
      <c r="AA575" t="str">
        <f t="shared" si="32"/>
        <v/>
      </c>
      <c r="AB575" t="str">
        <f t="shared" si="33"/>
        <v/>
      </c>
      <c r="AC575" s="244" t="str">
        <f t="shared" si="34"/>
        <v/>
      </c>
      <c r="AD575" t="str">
        <f t="shared" si="35"/>
        <v/>
      </c>
    </row>
    <row r="576" spans="27:30" x14ac:dyDescent="0.3">
      <c r="AA576" t="str">
        <f t="shared" si="32"/>
        <v/>
      </c>
      <c r="AB576" t="str">
        <f t="shared" si="33"/>
        <v/>
      </c>
      <c r="AC576" s="244" t="str">
        <f t="shared" si="34"/>
        <v/>
      </c>
      <c r="AD576" t="str">
        <f t="shared" si="35"/>
        <v/>
      </c>
    </row>
    <row r="577" spans="27:30" x14ac:dyDescent="0.3">
      <c r="AA577" t="str">
        <f t="shared" si="32"/>
        <v/>
      </c>
      <c r="AB577" t="str">
        <f t="shared" si="33"/>
        <v/>
      </c>
      <c r="AC577" s="244" t="str">
        <f t="shared" si="34"/>
        <v/>
      </c>
      <c r="AD577" t="str">
        <f t="shared" si="35"/>
        <v/>
      </c>
    </row>
    <row r="578" spans="27:30" x14ac:dyDescent="0.3">
      <c r="AA578" t="str">
        <f t="shared" si="32"/>
        <v/>
      </c>
      <c r="AB578" t="str">
        <f t="shared" si="33"/>
        <v/>
      </c>
      <c r="AC578" s="244" t="str">
        <f t="shared" si="34"/>
        <v/>
      </c>
      <c r="AD578" t="str">
        <f t="shared" si="35"/>
        <v/>
      </c>
    </row>
    <row r="579" spans="27:30" x14ac:dyDescent="0.3">
      <c r="AA579" t="str">
        <f t="shared" si="32"/>
        <v/>
      </c>
      <c r="AB579" t="str">
        <f t="shared" si="33"/>
        <v/>
      </c>
      <c r="AC579" s="244" t="str">
        <f t="shared" si="34"/>
        <v/>
      </c>
      <c r="AD579" t="str">
        <f t="shared" si="35"/>
        <v/>
      </c>
    </row>
    <row r="580" spans="27:30" x14ac:dyDescent="0.3">
      <c r="AA580" t="str">
        <f t="shared" ref="AA580:AA643" si="36">TRIM(D580)</f>
        <v/>
      </c>
      <c r="AB580" t="str">
        <f t="shared" ref="AB580:AB643" si="37">TRIM(C580)</f>
        <v/>
      </c>
      <c r="AC580" s="244" t="str">
        <f t="shared" ref="AC580:AC643" si="38">IFERROR(G580/E580,"")</f>
        <v/>
      </c>
      <c r="AD580" t="str">
        <f t="shared" ref="AD580:AD643" si="39">AA580</f>
        <v/>
      </c>
    </row>
    <row r="581" spans="27:30" x14ac:dyDescent="0.3">
      <c r="AA581" t="str">
        <f t="shared" si="36"/>
        <v/>
      </c>
      <c r="AB581" t="str">
        <f t="shared" si="37"/>
        <v/>
      </c>
      <c r="AC581" s="244" t="str">
        <f t="shared" si="38"/>
        <v/>
      </c>
      <c r="AD581" t="str">
        <f t="shared" si="39"/>
        <v/>
      </c>
    </row>
    <row r="582" spans="27:30" x14ac:dyDescent="0.3">
      <c r="AA582" t="str">
        <f t="shared" si="36"/>
        <v/>
      </c>
      <c r="AB582" t="str">
        <f t="shared" si="37"/>
        <v/>
      </c>
      <c r="AC582" s="244" t="str">
        <f t="shared" si="38"/>
        <v/>
      </c>
      <c r="AD582" t="str">
        <f t="shared" si="39"/>
        <v/>
      </c>
    </row>
    <row r="583" spans="27:30" x14ac:dyDescent="0.3">
      <c r="AA583" t="str">
        <f t="shared" si="36"/>
        <v/>
      </c>
      <c r="AB583" t="str">
        <f t="shared" si="37"/>
        <v/>
      </c>
      <c r="AC583" s="244" t="str">
        <f t="shared" si="38"/>
        <v/>
      </c>
      <c r="AD583" t="str">
        <f t="shared" si="39"/>
        <v/>
      </c>
    </row>
    <row r="584" spans="27:30" x14ac:dyDescent="0.3">
      <c r="AA584" t="str">
        <f t="shared" si="36"/>
        <v/>
      </c>
      <c r="AB584" t="str">
        <f t="shared" si="37"/>
        <v/>
      </c>
      <c r="AC584" s="244" t="str">
        <f t="shared" si="38"/>
        <v/>
      </c>
      <c r="AD584" t="str">
        <f t="shared" si="39"/>
        <v/>
      </c>
    </row>
    <row r="585" spans="27:30" x14ac:dyDescent="0.3">
      <c r="AA585" t="str">
        <f t="shared" si="36"/>
        <v/>
      </c>
      <c r="AB585" t="str">
        <f t="shared" si="37"/>
        <v/>
      </c>
      <c r="AC585" s="244" t="str">
        <f t="shared" si="38"/>
        <v/>
      </c>
      <c r="AD585" t="str">
        <f t="shared" si="39"/>
        <v/>
      </c>
    </row>
    <row r="586" spans="27:30" x14ac:dyDescent="0.3">
      <c r="AA586" t="str">
        <f t="shared" si="36"/>
        <v/>
      </c>
      <c r="AB586" t="str">
        <f t="shared" si="37"/>
        <v/>
      </c>
      <c r="AC586" s="244" t="str">
        <f t="shared" si="38"/>
        <v/>
      </c>
      <c r="AD586" t="str">
        <f t="shared" si="39"/>
        <v/>
      </c>
    </row>
    <row r="587" spans="27:30" x14ac:dyDescent="0.3">
      <c r="AA587" t="str">
        <f t="shared" si="36"/>
        <v/>
      </c>
      <c r="AB587" t="str">
        <f t="shared" si="37"/>
        <v/>
      </c>
      <c r="AC587" s="244" t="str">
        <f t="shared" si="38"/>
        <v/>
      </c>
      <c r="AD587" t="str">
        <f t="shared" si="39"/>
        <v/>
      </c>
    </row>
    <row r="588" spans="27:30" x14ac:dyDescent="0.3">
      <c r="AA588" t="str">
        <f t="shared" si="36"/>
        <v/>
      </c>
      <c r="AB588" t="str">
        <f t="shared" si="37"/>
        <v/>
      </c>
      <c r="AC588" s="244" t="str">
        <f t="shared" si="38"/>
        <v/>
      </c>
      <c r="AD588" t="str">
        <f t="shared" si="39"/>
        <v/>
      </c>
    </row>
    <row r="589" spans="27:30" x14ac:dyDescent="0.3">
      <c r="AA589" t="str">
        <f t="shared" si="36"/>
        <v/>
      </c>
      <c r="AB589" t="str">
        <f t="shared" si="37"/>
        <v/>
      </c>
      <c r="AC589" s="244" t="str">
        <f t="shared" si="38"/>
        <v/>
      </c>
      <c r="AD589" t="str">
        <f t="shared" si="39"/>
        <v/>
      </c>
    </row>
    <row r="590" spans="27:30" x14ac:dyDescent="0.3">
      <c r="AA590" t="str">
        <f t="shared" si="36"/>
        <v/>
      </c>
      <c r="AB590" t="str">
        <f t="shared" si="37"/>
        <v/>
      </c>
      <c r="AC590" s="244" t="str">
        <f t="shared" si="38"/>
        <v/>
      </c>
      <c r="AD590" t="str">
        <f t="shared" si="39"/>
        <v/>
      </c>
    </row>
    <row r="591" spans="27:30" x14ac:dyDescent="0.3">
      <c r="AA591" t="str">
        <f t="shared" si="36"/>
        <v/>
      </c>
      <c r="AB591" t="str">
        <f t="shared" si="37"/>
        <v/>
      </c>
      <c r="AC591" s="244" t="str">
        <f t="shared" si="38"/>
        <v/>
      </c>
      <c r="AD591" t="str">
        <f t="shared" si="39"/>
        <v/>
      </c>
    </row>
    <row r="592" spans="27:30" x14ac:dyDescent="0.3">
      <c r="AA592" t="str">
        <f t="shared" si="36"/>
        <v/>
      </c>
      <c r="AB592" t="str">
        <f t="shared" si="37"/>
        <v/>
      </c>
      <c r="AC592" s="244" t="str">
        <f t="shared" si="38"/>
        <v/>
      </c>
      <c r="AD592" t="str">
        <f t="shared" si="39"/>
        <v/>
      </c>
    </row>
    <row r="593" spans="27:30" x14ac:dyDescent="0.3">
      <c r="AA593" t="str">
        <f t="shared" si="36"/>
        <v/>
      </c>
      <c r="AB593" t="str">
        <f t="shared" si="37"/>
        <v/>
      </c>
      <c r="AC593" s="244" t="str">
        <f t="shared" si="38"/>
        <v/>
      </c>
      <c r="AD593" t="str">
        <f t="shared" si="39"/>
        <v/>
      </c>
    </row>
    <row r="594" spans="27:30" x14ac:dyDescent="0.3">
      <c r="AA594" t="str">
        <f t="shared" si="36"/>
        <v/>
      </c>
      <c r="AB594" t="str">
        <f t="shared" si="37"/>
        <v/>
      </c>
      <c r="AC594" s="244" t="str">
        <f t="shared" si="38"/>
        <v/>
      </c>
      <c r="AD594" t="str">
        <f t="shared" si="39"/>
        <v/>
      </c>
    </row>
    <row r="595" spans="27:30" x14ac:dyDescent="0.3">
      <c r="AA595" t="str">
        <f t="shared" si="36"/>
        <v/>
      </c>
      <c r="AB595" t="str">
        <f t="shared" si="37"/>
        <v/>
      </c>
      <c r="AC595" s="244" t="str">
        <f t="shared" si="38"/>
        <v/>
      </c>
      <c r="AD595" t="str">
        <f t="shared" si="39"/>
        <v/>
      </c>
    </row>
    <row r="596" spans="27:30" x14ac:dyDescent="0.3">
      <c r="AA596" t="str">
        <f t="shared" si="36"/>
        <v/>
      </c>
      <c r="AB596" t="str">
        <f t="shared" si="37"/>
        <v/>
      </c>
      <c r="AC596" s="244" t="str">
        <f t="shared" si="38"/>
        <v/>
      </c>
      <c r="AD596" t="str">
        <f t="shared" si="39"/>
        <v/>
      </c>
    </row>
    <row r="597" spans="27:30" x14ac:dyDescent="0.3">
      <c r="AA597" t="str">
        <f t="shared" si="36"/>
        <v/>
      </c>
      <c r="AB597" t="str">
        <f t="shared" si="37"/>
        <v/>
      </c>
      <c r="AC597" s="244" t="str">
        <f t="shared" si="38"/>
        <v/>
      </c>
      <c r="AD597" t="str">
        <f t="shared" si="39"/>
        <v/>
      </c>
    </row>
    <row r="598" spans="27:30" x14ac:dyDescent="0.3">
      <c r="AA598" t="str">
        <f t="shared" si="36"/>
        <v/>
      </c>
      <c r="AB598" t="str">
        <f t="shared" si="37"/>
        <v/>
      </c>
      <c r="AC598" s="244" t="str">
        <f t="shared" si="38"/>
        <v/>
      </c>
      <c r="AD598" t="str">
        <f t="shared" si="39"/>
        <v/>
      </c>
    </row>
    <row r="599" spans="27:30" x14ac:dyDescent="0.3">
      <c r="AA599" t="str">
        <f t="shared" si="36"/>
        <v/>
      </c>
      <c r="AB599" t="str">
        <f t="shared" si="37"/>
        <v/>
      </c>
      <c r="AC599" s="244" t="str">
        <f t="shared" si="38"/>
        <v/>
      </c>
      <c r="AD599" t="str">
        <f t="shared" si="39"/>
        <v/>
      </c>
    </row>
    <row r="600" spans="27:30" x14ac:dyDescent="0.3">
      <c r="AA600" t="str">
        <f t="shared" si="36"/>
        <v/>
      </c>
      <c r="AB600" t="str">
        <f t="shared" si="37"/>
        <v/>
      </c>
      <c r="AC600" s="244" t="str">
        <f t="shared" si="38"/>
        <v/>
      </c>
      <c r="AD600" t="str">
        <f t="shared" si="39"/>
        <v/>
      </c>
    </row>
    <row r="601" spans="27:30" x14ac:dyDescent="0.3">
      <c r="AA601" t="str">
        <f t="shared" si="36"/>
        <v/>
      </c>
      <c r="AB601" t="str">
        <f t="shared" si="37"/>
        <v/>
      </c>
      <c r="AC601" s="244" t="str">
        <f t="shared" si="38"/>
        <v/>
      </c>
      <c r="AD601" t="str">
        <f t="shared" si="39"/>
        <v/>
      </c>
    </row>
    <row r="602" spans="27:30" x14ac:dyDescent="0.3">
      <c r="AA602" t="str">
        <f t="shared" si="36"/>
        <v/>
      </c>
      <c r="AB602" t="str">
        <f t="shared" si="37"/>
        <v/>
      </c>
      <c r="AC602" s="244" t="str">
        <f t="shared" si="38"/>
        <v/>
      </c>
      <c r="AD602" t="str">
        <f t="shared" si="39"/>
        <v/>
      </c>
    </row>
    <row r="603" spans="27:30" x14ac:dyDescent="0.3">
      <c r="AA603" t="str">
        <f t="shared" si="36"/>
        <v/>
      </c>
      <c r="AB603" t="str">
        <f t="shared" si="37"/>
        <v/>
      </c>
      <c r="AC603" s="244" t="str">
        <f t="shared" si="38"/>
        <v/>
      </c>
      <c r="AD603" t="str">
        <f t="shared" si="39"/>
        <v/>
      </c>
    </row>
    <row r="604" spans="27:30" x14ac:dyDescent="0.3">
      <c r="AA604" t="str">
        <f t="shared" si="36"/>
        <v/>
      </c>
      <c r="AB604" t="str">
        <f t="shared" si="37"/>
        <v/>
      </c>
      <c r="AC604" s="244" t="str">
        <f t="shared" si="38"/>
        <v/>
      </c>
      <c r="AD604" t="str">
        <f t="shared" si="39"/>
        <v/>
      </c>
    </row>
    <row r="605" spans="27:30" x14ac:dyDescent="0.3">
      <c r="AA605" t="str">
        <f t="shared" si="36"/>
        <v/>
      </c>
      <c r="AB605" t="str">
        <f t="shared" si="37"/>
        <v/>
      </c>
      <c r="AC605" s="244" t="str">
        <f t="shared" si="38"/>
        <v/>
      </c>
      <c r="AD605" t="str">
        <f t="shared" si="39"/>
        <v/>
      </c>
    </row>
    <row r="606" spans="27:30" x14ac:dyDescent="0.3">
      <c r="AA606" t="str">
        <f t="shared" si="36"/>
        <v/>
      </c>
      <c r="AB606" t="str">
        <f t="shared" si="37"/>
        <v/>
      </c>
      <c r="AC606" s="244" t="str">
        <f t="shared" si="38"/>
        <v/>
      </c>
      <c r="AD606" t="str">
        <f t="shared" si="39"/>
        <v/>
      </c>
    </row>
    <row r="607" spans="27:30" x14ac:dyDescent="0.3">
      <c r="AA607" t="str">
        <f t="shared" si="36"/>
        <v/>
      </c>
      <c r="AB607" t="str">
        <f t="shared" si="37"/>
        <v/>
      </c>
      <c r="AC607" s="244" t="str">
        <f t="shared" si="38"/>
        <v/>
      </c>
      <c r="AD607" t="str">
        <f t="shared" si="39"/>
        <v/>
      </c>
    </row>
    <row r="608" spans="27:30" x14ac:dyDescent="0.3">
      <c r="AA608" t="str">
        <f t="shared" si="36"/>
        <v/>
      </c>
      <c r="AB608" t="str">
        <f t="shared" si="37"/>
        <v/>
      </c>
      <c r="AC608" s="244" t="str">
        <f t="shared" si="38"/>
        <v/>
      </c>
      <c r="AD608" t="str">
        <f t="shared" si="39"/>
        <v/>
      </c>
    </row>
    <row r="609" spans="27:30" x14ac:dyDescent="0.3">
      <c r="AA609" t="str">
        <f t="shared" si="36"/>
        <v/>
      </c>
      <c r="AB609" t="str">
        <f t="shared" si="37"/>
        <v/>
      </c>
      <c r="AC609" s="244" t="str">
        <f t="shared" si="38"/>
        <v/>
      </c>
      <c r="AD609" t="str">
        <f t="shared" si="39"/>
        <v/>
      </c>
    </row>
    <row r="610" spans="27:30" x14ac:dyDescent="0.3">
      <c r="AA610" t="str">
        <f t="shared" si="36"/>
        <v/>
      </c>
      <c r="AB610" t="str">
        <f t="shared" si="37"/>
        <v/>
      </c>
      <c r="AC610" s="244" t="str">
        <f t="shared" si="38"/>
        <v/>
      </c>
      <c r="AD610" t="str">
        <f t="shared" si="39"/>
        <v/>
      </c>
    </row>
    <row r="611" spans="27:30" x14ac:dyDescent="0.3">
      <c r="AA611" t="str">
        <f t="shared" si="36"/>
        <v/>
      </c>
      <c r="AB611" t="str">
        <f t="shared" si="37"/>
        <v/>
      </c>
      <c r="AC611" s="244" t="str">
        <f t="shared" si="38"/>
        <v/>
      </c>
      <c r="AD611" t="str">
        <f t="shared" si="39"/>
        <v/>
      </c>
    </row>
    <row r="612" spans="27:30" x14ac:dyDescent="0.3">
      <c r="AA612" t="str">
        <f t="shared" si="36"/>
        <v/>
      </c>
      <c r="AB612" t="str">
        <f t="shared" si="37"/>
        <v/>
      </c>
      <c r="AC612" s="244" t="str">
        <f t="shared" si="38"/>
        <v/>
      </c>
      <c r="AD612" t="str">
        <f t="shared" si="39"/>
        <v/>
      </c>
    </row>
    <row r="613" spans="27:30" x14ac:dyDescent="0.3">
      <c r="AA613" t="str">
        <f t="shared" si="36"/>
        <v/>
      </c>
      <c r="AB613" t="str">
        <f t="shared" si="37"/>
        <v/>
      </c>
      <c r="AC613" s="244" t="str">
        <f t="shared" si="38"/>
        <v/>
      </c>
      <c r="AD613" t="str">
        <f t="shared" si="39"/>
        <v/>
      </c>
    </row>
    <row r="614" spans="27:30" x14ac:dyDescent="0.3">
      <c r="AA614" t="str">
        <f t="shared" si="36"/>
        <v/>
      </c>
      <c r="AB614" t="str">
        <f t="shared" si="37"/>
        <v/>
      </c>
      <c r="AC614" s="244" t="str">
        <f t="shared" si="38"/>
        <v/>
      </c>
      <c r="AD614" t="str">
        <f t="shared" si="39"/>
        <v/>
      </c>
    </row>
    <row r="615" spans="27:30" x14ac:dyDescent="0.3">
      <c r="AA615" t="str">
        <f t="shared" si="36"/>
        <v/>
      </c>
      <c r="AB615" t="str">
        <f t="shared" si="37"/>
        <v/>
      </c>
      <c r="AC615" s="244" t="str">
        <f t="shared" si="38"/>
        <v/>
      </c>
      <c r="AD615" t="str">
        <f t="shared" si="39"/>
        <v/>
      </c>
    </row>
    <row r="616" spans="27:30" x14ac:dyDescent="0.3">
      <c r="AA616" t="str">
        <f t="shared" si="36"/>
        <v/>
      </c>
      <c r="AB616" t="str">
        <f t="shared" si="37"/>
        <v/>
      </c>
      <c r="AC616" s="244" t="str">
        <f t="shared" si="38"/>
        <v/>
      </c>
      <c r="AD616" t="str">
        <f t="shared" si="39"/>
        <v/>
      </c>
    </row>
    <row r="617" spans="27:30" x14ac:dyDescent="0.3">
      <c r="AA617" t="str">
        <f t="shared" si="36"/>
        <v/>
      </c>
      <c r="AB617" t="str">
        <f t="shared" si="37"/>
        <v/>
      </c>
      <c r="AC617" s="244" t="str">
        <f t="shared" si="38"/>
        <v/>
      </c>
      <c r="AD617" t="str">
        <f t="shared" si="39"/>
        <v/>
      </c>
    </row>
    <row r="618" spans="27:30" x14ac:dyDescent="0.3">
      <c r="AA618" t="str">
        <f t="shared" si="36"/>
        <v/>
      </c>
      <c r="AB618" t="str">
        <f t="shared" si="37"/>
        <v/>
      </c>
      <c r="AC618" s="244" t="str">
        <f t="shared" si="38"/>
        <v/>
      </c>
      <c r="AD618" t="str">
        <f t="shared" si="39"/>
        <v/>
      </c>
    </row>
    <row r="619" spans="27:30" x14ac:dyDescent="0.3">
      <c r="AA619" t="str">
        <f t="shared" si="36"/>
        <v/>
      </c>
      <c r="AB619" t="str">
        <f t="shared" si="37"/>
        <v/>
      </c>
      <c r="AC619" s="244" t="str">
        <f t="shared" si="38"/>
        <v/>
      </c>
      <c r="AD619" t="str">
        <f t="shared" si="39"/>
        <v/>
      </c>
    </row>
    <row r="620" spans="27:30" x14ac:dyDescent="0.3">
      <c r="AA620" t="str">
        <f t="shared" si="36"/>
        <v/>
      </c>
      <c r="AB620" t="str">
        <f t="shared" si="37"/>
        <v/>
      </c>
      <c r="AC620" s="244" t="str">
        <f t="shared" si="38"/>
        <v/>
      </c>
      <c r="AD620" t="str">
        <f t="shared" si="39"/>
        <v/>
      </c>
    </row>
    <row r="621" spans="27:30" x14ac:dyDescent="0.3">
      <c r="AA621" t="str">
        <f t="shared" si="36"/>
        <v/>
      </c>
      <c r="AB621" t="str">
        <f t="shared" si="37"/>
        <v/>
      </c>
      <c r="AC621" s="244" t="str">
        <f t="shared" si="38"/>
        <v/>
      </c>
      <c r="AD621" t="str">
        <f t="shared" si="39"/>
        <v/>
      </c>
    </row>
    <row r="622" spans="27:30" x14ac:dyDescent="0.3">
      <c r="AA622" t="str">
        <f t="shared" si="36"/>
        <v/>
      </c>
      <c r="AB622" t="str">
        <f t="shared" si="37"/>
        <v/>
      </c>
      <c r="AC622" s="244" t="str">
        <f t="shared" si="38"/>
        <v/>
      </c>
      <c r="AD622" t="str">
        <f t="shared" si="39"/>
        <v/>
      </c>
    </row>
    <row r="623" spans="27:30" x14ac:dyDescent="0.3">
      <c r="AA623" t="str">
        <f t="shared" si="36"/>
        <v/>
      </c>
      <c r="AB623" t="str">
        <f t="shared" si="37"/>
        <v/>
      </c>
      <c r="AC623" s="244" t="str">
        <f t="shared" si="38"/>
        <v/>
      </c>
      <c r="AD623" t="str">
        <f t="shared" si="39"/>
        <v/>
      </c>
    </row>
    <row r="624" spans="27:30" x14ac:dyDescent="0.3">
      <c r="AA624" t="str">
        <f t="shared" si="36"/>
        <v/>
      </c>
      <c r="AB624" t="str">
        <f t="shared" si="37"/>
        <v/>
      </c>
      <c r="AC624" s="244" t="str">
        <f t="shared" si="38"/>
        <v/>
      </c>
      <c r="AD624" t="str">
        <f t="shared" si="39"/>
        <v/>
      </c>
    </row>
    <row r="625" spans="27:30" x14ac:dyDescent="0.3">
      <c r="AA625" t="str">
        <f t="shared" si="36"/>
        <v/>
      </c>
      <c r="AB625" t="str">
        <f t="shared" si="37"/>
        <v/>
      </c>
      <c r="AC625" s="244" t="str">
        <f t="shared" si="38"/>
        <v/>
      </c>
      <c r="AD625" t="str">
        <f t="shared" si="39"/>
        <v/>
      </c>
    </row>
    <row r="626" spans="27:30" x14ac:dyDescent="0.3">
      <c r="AA626" t="str">
        <f t="shared" si="36"/>
        <v/>
      </c>
      <c r="AB626" t="str">
        <f t="shared" si="37"/>
        <v/>
      </c>
      <c r="AC626" s="244" t="str">
        <f t="shared" si="38"/>
        <v/>
      </c>
      <c r="AD626" t="str">
        <f t="shared" si="39"/>
        <v/>
      </c>
    </row>
    <row r="627" spans="27:30" x14ac:dyDescent="0.3">
      <c r="AA627" t="str">
        <f t="shared" si="36"/>
        <v/>
      </c>
      <c r="AB627" t="str">
        <f t="shared" si="37"/>
        <v/>
      </c>
      <c r="AC627" s="244" t="str">
        <f t="shared" si="38"/>
        <v/>
      </c>
      <c r="AD627" t="str">
        <f t="shared" si="39"/>
        <v/>
      </c>
    </row>
    <row r="628" spans="27:30" x14ac:dyDescent="0.3">
      <c r="AA628" t="str">
        <f t="shared" si="36"/>
        <v/>
      </c>
      <c r="AB628" t="str">
        <f t="shared" si="37"/>
        <v/>
      </c>
      <c r="AC628" s="244" t="str">
        <f t="shared" si="38"/>
        <v/>
      </c>
      <c r="AD628" t="str">
        <f t="shared" si="39"/>
        <v/>
      </c>
    </row>
    <row r="629" spans="27:30" x14ac:dyDescent="0.3">
      <c r="AA629" t="str">
        <f t="shared" si="36"/>
        <v/>
      </c>
      <c r="AB629" t="str">
        <f t="shared" si="37"/>
        <v/>
      </c>
      <c r="AC629" s="244" t="str">
        <f t="shared" si="38"/>
        <v/>
      </c>
      <c r="AD629" t="str">
        <f t="shared" si="39"/>
        <v/>
      </c>
    </row>
    <row r="630" spans="27:30" x14ac:dyDescent="0.3">
      <c r="AA630" t="str">
        <f t="shared" si="36"/>
        <v/>
      </c>
      <c r="AB630" t="str">
        <f t="shared" si="37"/>
        <v/>
      </c>
      <c r="AC630" s="244" t="str">
        <f t="shared" si="38"/>
        <v/>
      </c>
      <c r="AD630" t="str">
        <f t="shared" si="39"/>
        <v/>
      </c>
    </row>
    <row r="631" spans="27:30" x14ac:dyDescent="0.3">
      <c r="AA631" t="str">
        <f t="shared" si="36"/>
        <v/>
      </c>
      <c r="AB631" t="str">
        <f t="shared" si="37"/>
        <v/>
      </c>
      <c r="AC631" s="244" t="str">
        <f t="shared" si="38"/>
        <v/>
      </c>
      <c r="AD631" t="str">
        <f t="shared" si="39"/>
        <v/>
      </c>
    </row>
    <row r="632" spans="27:30" x14ac:dyDescent="0.3">
      <c r="AA632" t="str">
        <f t="shared" si="36"/>
        <v/>
      </c>
      <c r="AB632" t="str">
        <f t="shared" si="37"/>
        <v/>
      </c>
      <c r="AC632" s="244" t="str">
        <f t="shared" si="38"/>
        <v/>
      </c>
      <c r="AD632" t="str">
        <f t="shared" si="39"/>
        <v/>
      </c>
    </row>
    <row r="633" spans="27:30" x14ac:dyDescent="0.3">
      <c r="AA633" t="str">
        <f t="shared" si="36"/>
        <v/>
      </c>
      <c r="AB633" t="str">
        <f t="shared" si="37"/>
        <v/>
      </c>
      <c r="AC633" s="244" t="str">
        <f t="shared" si="38"/>
        <v/>
      </c>
      <c r="AD633" t="str">
        <f t="shared" si="39"/>
        <v/>
      </c>
    </row>
    <row r="634" spans="27:30" x14ac:dyDescent="0.3">
      <c r="AA634" t="str">
        <f t="shared" si="36"/>
        <v/>
      </c>
      <c r="AB634" t="str">
        <f t="shared" si="37"/>
        <v/>
      </c>
      <c r="AC634" s="244" t="str">
        <f t="shared" si="38"/>
        <v/>
      </c>
      <c r="AD634" t="str">
        <f t="shared" si="39"/>
        <v/>
      </c>
    </row>
    <row r="635" spans="27:30" x14ac:dyDescent="0.3">
      <c r="AA635" t="str">
        <f t="shared" si="36"/>
        <v/>
      </c>
      <c r="AB635" t="str">
        <f t="shared" si="37"/>
        <v/>
      </c>
      <c r="AC635" s="244" t="str">
        <f t="shared" si="38"/>
        <v/>
      </c>
      <c r="AD635" t="str">
        <f t="shared" si="39"/>
        <v/>
      </c>
    </row>
    <row r="636" spans="27:30" x14ac:dyDescent="0.3">
      <c r="AA636" t="str">
        <f t="shared" si="36"/>
        <v/>
      </c>
      <c r="AB636" t="str">
        <f t="shared" si="37"/>
        <v/>
      </c>
      <c r="AC636" s="244" t="str">
        <f t="shared" si="38"/>
        <v/>
      </c>
      <c r="AD636" t="str">
        <f t="shared" si="39"/>
        <v/>
      </c>
    </row>
    <row r="637" spans="27:30" x14ac:dyDescent="0.3">
      <c r="AA637" t="str">
        <f t="shared" si="36"/>
        <v/>
      </c>
      <c r="AB637" t="str">
        <f t="shared" si="37"/>
        <v/>
      </c>
      <c r="AC637" s="244" t="str">
        <f t="shared" si="38"/>
        <v/>
      </c>
      <c r="AD637" t="str">
        <f t="shared" si="39"/>
        <v/>
      </c>
    </row>
    <row r="638" spans="27:30" x14ac:dyDescent="0.3">
      <c r="AA638" t="str">
        <f t="shared" si="36"/>
        <v/>
      </c>
      <c r="AB638" t="str">
        <f t="shared" si="37"/>
        <v/>
      </c>
      <c r="AC638" s="244" t="str">
        <f t="shared" si="38"/>
        <v/>
      </c>
      <c r="AD638" t="str">
        <f t="shared" si="39"/>
        <v/>
      </c>
    </row>
    <row r="639" spans="27:30" x14ac:dyDescent="0.3">
      <c r="AA639" t="str">
        <f t="shared" si="36"/>
        <v/>
      </c>
      <c r="AB639" t="str">
        <f t="shared" si="37"/>
        <v/>
      </c>
      <c r="AC639" s="244" t="str">
        <f t="shared" si="38"/>
        <v/>
      </c>
      <c r="AD639" t="str">
        <f t="shared" si="39"/>
        <v/>
      </c>
    </row>
    <row r="640" spans="27:30" x14ac:dyDescent="0.3">
      <c r="AA640" t="str">
        <f t="shared" si="36"/>
        <v/>
      </c>
      <c r="AB640" t="str">
        <f t="shared" si="37"/>
        <v/>
      </c>
      <c r="AC640" s="244" t="str">
        <f t="shared" si="38"/>
        <v/>
      </c>
      <c r="AD640" t="str">
        <f t="shared" si="39"/>
        <v/>
      </c>
    </row>
    <row r="641" spans="27:30" x14ac:dyDescent="0.3">
      <c r="AA641" t="str">
        <f t="shared" si="36"/>
        <v/>
      </c>
      <c r="AB641" t="str">
        <f t="shared" si="37"/>
        <v/>
      </c>
      <c r="AC641" s="244" t="str">
        <f t="shared" si="38"/>
        <v/>
      </c>
      <c r="AD641" t="str">
        <f t="shared" si="39"/>
        <v/>
      </c>
    </row>
    <row r="642" spans="27:30" x14ac:dyDescent="0.3">
      <c r="AA642" t="str">
        <f t="shared" si="36"/>
        <v/>
      </c>
      <c r="AB642" t="str">
        <f t="shared" si="37"/>
        <v/>
      </c>
      <c r="AC642" s="244" t="str">
        <f t="shared" si="38"/>
        <v/>
      </c>
      <c r="AD642" t="str">
        <f t="shared" si="39"/>
        <v/>
      </c>
    </row>
    <row r="643" spans="27:30" x14ac:dyDescent="0.3">
      <c r="AA643" t="str">
        <f t="shared" si="36"/>
        <v/>
      </c>
      <c r="AB643" t="str">
        <f t="shared" si="37"/>
        <v/>
      </c>
      <c r="AC643" s="244" t="str">
        <f t="shared" si="38"/>
        <v/>
      </c>
      <c r="AD643" t="str">
        <f t="shared" si="39"/>
        <v/>
      </c>
    </row>
    <row r="644" spans="27:30" x14ac:dyDescent="0.3">
      <c r="AA644" t="str">
        <f t="shared" ref="AA644:AA707" si="40">TRIM(D644)</f>
        <v/>
      </c>
      <c r="AB644" t="str">
        <f t="shared" ref="AB644:AB707" si="41">TRIM(C644)</f>
        <v/>
      </c>
      <c r="AC644" s="244" t="str">
        <f t="shared" ref="AC644:AC707" si="42">IFERROR(G644/E644,"")</f>
        <v/>
      </c>
      <c r="AD644" t="str">
        <f t="shared" ref="AD644:AD707" si="43">AA644</f>
        <v/>
      </c>
    </row>
    <row r="645" spans="27:30" x14ac:dyDescent="0.3">
      <c r="AA645" t="str">
        <f t="shared" si="40"/>
        <v/>
      </c>
      <c r="AB645" t="str">
        <f t="shared" si="41"/>
        <v/>
      </c>
      <c r="AC645" s="244" t="str">
        <f t="shared" si="42"/>
        <v/>
      </c>
      <c r="AD645" t="str">
        <f t="shared" si="43"/>
        <v/>
      </c>
    </row>
    <row r="646" spans="27:30" x14ac:dyDescent="0.3">
      <c r="AA646" t="str">
        <f t="shared" si="40"/>
        <v/>
      </c>
      <c r="AB646" t="str">
        <f t="shared" si="41"/>
        <v/>
      </c>
      <c r="AC646" s="244" t="str">
        <f t="shared" si="42"/>
        <v/>
      </c>
      <c r="AD646" t="str">
        <f t="shared" si="43"/>
        <v/>
      </c>
    </row>
    <row r="647" spans="27:30" x14ac:dyDescent="0.3">
      <c r="AA647" t="str">
        <f t="shared" si="40"/>
        <v/>
      </c>
      <c r="AB647" t="str">
        <f t="shared" si="41"/>
        <v/>
      </c>
      <c r="AC647" s="244" t="str">
        <f t="shared" si="42"/>
        <v/>
      </c>
      <c r="AD647" t="str">
        <f t="shared" si="43"/>
        <v/>
      </c>
    </row>
    <row r="648" spans="27:30" x14ac:dyDescent="0.3">
      <c r="AA648" t="str">
        <f t="shared" si="40"/>
        <v/>
      </c>
      <c r="AB648" t="str">
        <f t="shared" si="41"/>
        <v/>
      </c>
      <c r="AC648" s="244" t="str">
        <f t="shared" si="42"/>
        <v/>
      </c>
      <c r="AD648" t="str">
        <f t="shared" si="43"/>
        <v/>
      </c>
    </row>
    <row r="649" spans="27:30" x14ac:dyDescent="0.3">
      <c r="AA649" t="str">
        <f t="shared" si="40"/>
        <v/>
      </c>
      <c r="AB649" t="str">
        <f t="shared" si="41"/>
        <v/>
      </c>
      <c r="AC649" s="244" t="str">
        <f t="shared" si="42"/>
        <v/>
      </c>
      <c r="AD649" t="str">
        <f t="shared" si="43"/>
        <v/>
      </c>
    </row>
    <row r="650" spans="27:30" x14ac:dyDescent="0.3">
      <c r="AA650" t="str">
        <f t="shared" si="40"/>
        <v/>
      </c>
      <c r="AB650" t="str">
        <f t="shared" si="41"/>
        <v/>
      </c>
      <c r="AC650" s="244" t="str">
        <f t="shared" si="42"/>
        <v/>
      </c>
      <c r="AD650" t="str">
        <f t="shared" si="43"/>
        <v/>
      </c>
    </row>
    <row r="651" spans="27:30" x14ac:dyDescent="0.3">
      <c r="AA651" t="str">
        <f t="shared" si="40"/>
        <v/>
      </c>
      <c r="AB651" t="str">
        <f t="shared" si="41"/>
        <v/>
      </c>
      <c r="AC651" s="244" t="str">
        <f t="shared" si="42"/>
        <v/>
      </c>
      <c r="AD651" t="str">
        <f t="shared" si="43"/>
        <v/>
      </c>
    </row>
    <row r="652" spans="27:30" x14ac:dyDescent="0.3">
      <c r="AA652" t="str">
        <f t="shared" si="40"/>
        <v/>
      </c>
      <c r="AB652" t="str">
        <f t="shared" si="41"/>
        <v/>
      </c>
      <c r="AC652" s="244" t="str">
        <f t="shared" si="42"/>
        <v/>
      </c>
      <c r="AD652" t="str">
        <f t="shared" si="43"/>
        <v/>
      </c>
    </row>
    <row r="653" spans="27:30" x14ac:dyDescent="0.3">
      <c r="AA653" t="str">
        <f t="shared" si="40"/>
        <v/>
      </c>
      <c r="AB653" t="str">
        <f t="shared" si="41"/>
        <v/>
      </c>
      <c r="AC653" s="244" t="str">
        <f t="shared" si="42"/>
        <v/>
      </c>
      <c r="AD653" t="str">
        <f t="shared" si="43"/>
        <v/>
      </c>
    </row>
    <row r="654" spans="27:30" x14ac:dyDescent="0.3">
      <c r="AA654" t="str">
        <f t="shared" si="40"/>
        <v/>
      </c>
      <c r="AB654" t="str">
        <f t="shared" si="41"/>
        <v/>
      </c>
      <c r="AC654" s="244" t="str">
        <f t="shared" si="42"/>
        <v/>
      </c>
      <c r="AD654" t="str">
        <f t="shared" si="43"/>
        <v/>
      </c>
    </row>
    <row r="655" spans="27:30" x14ac:dyDescent="0.3">
      <c r="AA655" t="str">
        <f t="shared" si="40"/>
        <v/>
      </c>
      <c r="AB655" t="str">
        <f t="shared" si="41"/>
        <v/>
      </c>
      <c r="AC655" s="244" t="str">
        <f t="shared" si="42"/>
        <v/>
      </c>
      <c r="AD655" t="str">
        <f t="shared" si="43"/>
        <v/>
      </c>
    </row>
    <row r="656" spans="27:30" x14ac:dyDescent="0.3">
      <c r="AA656" t="str">
        <f t="shared" si="40"/>
        <v/>
      </c>
      <c r="AB656" t="str">
        <f t="shared" si="41"/>
        <v/>
      </c>
      <c r="AC656" s="244" t="str">
        <f t="shared" si="42"/>
        <v/>
      </c>
      <c r="AD656" t="str">
        <f t="shared" si="43"/>
        <v/>
      </c>
    </row>
    <row r="657" spans="27:30" x14ac:dyDescent="0.3">
      <c r="AA657" t="str">
        <f t="shared" si="40"/>
        <v/>
      </c>
      <c r="AB657" t="str">
        <f t="shared" si="41"/>
        <v/>
      </c>
      <c r="AC657" s="244" t="str">
        <f t="shared" si="42"/>
        <v/>
      </c>
      <c r="AD657" t="str">
        <f t="shared" si="43"/>
        <v/>
      </c>
    </row>
    <row r="658" spans="27:30" x14ac:dyDescent="0.3">
      <c r="AA658" t="str">
        <f t="shared" si="40"/>
        <v/>
      </c>
      <c r="AB658" t="str">
        <f t="shared" si="41"/>
        <v/>
      </c>
      <c r="AC658" s="244" t="str">
        <f t="shared" si="42"/>
        <v/>
      </c>
      <c r="AD658" t="str">
        <f t="shared" si="43"/>
        <v/>
      </c>
    </row>
    <row r="659" spans="27:30" x14ac:dyDescent="0.3">
      <c r="AA659" t="str">
        <f t="shared" si="40"/>
        <v/>
      </c>
      <c r="AB659" t="str">
        <f t="shared" si="41"/>
        <v/>
      </c>
      <c r="AC659" s="244" t="str">
        <f t="shared" si="42"/>
        <v/>
      </c>
      <c r="AD659" t="str">
        <f t="shared" si="43"/>
        <v/>
      </c>
    </row>
    <row r="660" spans="27:30" x14ac:dyDescent="0.3">
      <c r="AA660" t="str">
        <f t="shared" si="40"/>
        <v/>
      </c>
      <c r="AB660" t="str">
        <f t="shared" si="41"/>
        <v/>
      </c>
      <c r="AC660" s="244" t="str">
        <f t="shared" si="42"/>
        <v/>
      </c>
      <c r="AD660" t="str">
        <f t="shared" si="43"/>
        <v/>
      </c>
    </row>
    <row r="661" spans="27:30" x14ac:dyDescent="0.3">
      <c r="AA661" t="str">
        <f t="shared" si="40"/>
        <v/>
      </c>
      <c r="AB661" t="str">
        <f t="shared" si="41"/>
        <v/>
      </c>
      <c r="AC661" s="244" t="str">
        <f t="shared" si="42"/>
        <v/>
      </c>
      <c r="AD661" t="str">
        <f t="shared" si="43"/>
        <v/>
      </c>
    </row>
    <row r="662" spans="27:30" x14ac:dyDescent="0.3">
      <c r="AA662" t="str">
        <f t="shared" si="40"/>
        <v/>
      </c>
      <c r="AB662" t="str">
        <f t="shared" si="41"/>
        <v/>
      </c>
      <c r="AC662" s="244" t="str">
        <f t="shared" si="42"/>
        <v/>
      </c>
      <c r="AD662" t="str">
        <f t="shared" si="43"/>
        <v/>
      </c>
    </row>
    <row r="663" spans="27:30" x14ac:dyDescent="0.3">
      <c r="AA663" t="str">
        <f t="shared" si="40"/>
        <v/>
      </c>
      <c r="AB663" t="str">
        <f t="shared" si="41"/>
        <v/>
      </c>
      <c r="AC663" s="244" t="str">
        <f t="shared" si="42"/>
        <v/>
      </c>
      <c r="AD663" t="str">
        <f t="shared" si="43"/>
        <v/>
      </c>
    </row>
    <row r="664" spans="27:30" x14ac:dyDescent="0.3">
      <c r="AA664" t="str">
        <f t="shared" si="40"/>
        <v/>
      </c>
      <c r="AB664" t="str">
        <f t="shared" si="41"/>
        <v/>
      </c>
      <c r="AC664" s="244" t="str">
        <f t="shared" si="42"/>
        <v/>
      </c>
      <c r="AD664" t="str">
        <f t="shared" si="43"/>
        <v/>
      </c>
    </row>
    <row r="665" spans="27:30" x14ac:dyDescent="0.3">
      <c r="AA665" t="str">
        <f t="shared" si="40"/>
        <v/>
      </c>
      <c r="AB665" t="str">
        <f t="shared" si="41"/>
        <v/>
      </c>
      <c r="AC665" s="244" t="str">
        <f t="shared" si="42"/>
        <v/>
      </c>
      <c r="AD665" t="str">
        <f t="shared" si="43"/>
        <v/>
      </c>
    </row>
    <row r="666" spans="27:30" x14ac:dyDescent="0.3">
      <c r="AA666" t="str">
        <f t="shared" si="40"/>
        <v/>
      </c>
      <c r="AB666" t="str">
        <f t="shared" si="41"/>
        <v/>
      </c>
      <c r="AC666" s="244" t="str">
        <f t="shared" si="42"/>
        <v/>
      </c>
      <c r="AD666" t="str">
        <f t="shared" si="43"/>
        <v/>
      </c>
    </row>
    <row r="667" spans="27:30" x14ac:dyDescent="0.3">
      <c r="AA667" t="str">
        <f t="shared" si="40"/>
        <v/>
      </c>
      <c r="AB667" t="str">
        <f t="shared" si="41"/>
        <v/>
      </c>
      <c r="AC667" s="244" t="str">
        <f t="shared" si="42"/>
        <v/>
      </c>
      <c r="AD667" t="str">
        <f t="shared" si="43"/>
        <v/>
      </c>
    </row>
    <row r="668" spans="27:30" x14ac:dyDescent="0.3">
      <c r="AA668" t="str">
        <f t="shared" si="40"/>
        <v/>
      </c>
      <c r="AB668" t="str">
        <f t="shared" si="41"/>
        <v/>
      </c>
      <c r="AC668" s="244" t="str">
        <f t="shared" si="42"/>
        <v/>
      </c>
      <c r="AD668" t="str">
        <f t="shared" si="43"/>
        <v/>
      </c>
    </row>
    <row r="669" spans="27:30" x14ac:dyDescent="0.3">
      <c r="AA669" t="str">
        <f t="shared" si="40"/>
        <v/>
      </c>
      <c r="AB669" t="str">
        <f t="shared" si="41"/>
        <v/>
      </c>
      <c r="AC669" s="244" t="str">
        <f t="shared" si="42"/>
        <v/>
      </c>
      <c r="AD669" t="str">
        <f t="shared" si="43"/>
        <v/>
      </c>
    </row>
    <row r="670" spans="27:30" x14ac:dyDescent="0.3">
      <c r="AA670" t="str">
        <f t="shared" si="40"/>
        <v/>
      </c>
      <c r="AB670" t="str">
        <f t="shared" si="41"/>
        <v/>
      </c>
      <c r="AC670" s="244" t="str">
        <f t="shared" si="42"/>
        <v/>
      </c>
      <c r="AD670" t="str">
        <f t="shared" si="43"/>
        <v/>
      </c>
    </row>
    <row r="671" spans="27:30" x14ac:dyDescent="0.3">
      <c r="AA671" t="str">
        <f t="shared" si="40"/>
        <v/>
      </c>
      <c r="AB671" t="str">
        <f t="shared" si="41"/>
        <v/>
      </c>
      <c r="AC671" s="244" t="str">
        <f t="shared" si="42"/>
        <v/>
      </c>
      <c r="AD671" t="str">
        <f t="shared" si="43"/>
        <v/>
      </c>
    </row>
    <row r="672" spans="27:30" x14ac:dyDescent="0.3">
      <c r="AA672" t="str">
        <f t="shared" si="40"/>
        <v/>
      </c>
      <c r="AB672" t="str">
        <f t="shared" si="41"/>
        <v/>
      </c>
      <c r="AC672" s="244" t="str">
        <f t="shared" si="42"/>
        <v/>
      </c>
      <c r="AD672" t="str">
        <f t="shared" si="43"/>
        <v/>
      </c>
    </row>
    <row r="673" spans="27:30" x14ac:dyDescent="0.3">
      <c r="AA673" t="str">
        <f t="shared" si="40"/>
        <v/>
      </c>
      <c r="AB673" t="str">
        <f t="shared" si="41"/>
        <v/>
      </c>
      <c r="AC673" s="244" t="str">
        <f t="shared" si="42"/>
        <v/>
      </c>
      <c r="AD673" t="str">
        <f t="shared" si="43"/>
        <v/>
      </c>
    </row>
    <row r="674" spans="27:30" x14ac:dyDescent="0.3">
      <c r="AA674" t="str">
        <f t="shared" si="40"/>
        <v/>
      </c>
      <c r="AB674" t="str">
        <f t="shared" si="41"/>
        <v/>
      </c>
      <c r="AC674" s="244" t="str">
        <f t="shared" si="42"/>
        <v/>
      </c>
      <c r="AD674" t="str">
        <f t="shared" si="43"/>
        <v/>
      </c>
    </row>
    <row r="675" spans="27:30" x14ac:dyDescent="0.3">
      <c r="AA675" t="str">
        <f t="shared" si="40"/>
        <v/>
      </c>
      <c r="AB675" t="str">
        <f t="shared" si="41"/>
        <v/>
      </c>
      <c r="AC675" s="244" t="str">
        <f t="shared" si="42"/>
        <v/>
      </c>
      <c r="AD675" t="str">
        <f t="shared" si="43"/>
        <v/>
      </c>
    </row>
    <row r="676" spans="27:30" x14ac:dyDescent="0.3">
      <c r="AA676" t="str">
        <f t="shared" si="40"/>
        <v/>
      </c>
      <c r="AB676" t="str">
        <f t="shared" si="41"/>
        <v/>
      </c>
      <c r="AC676" s="244" t="str">
        <f t="shared" si="42"/>
        <v/>
      </c>
      <c r="AD676" t="str">
        <f t="shared" si="43"/>
        <v/>
      </c>
    </row>
    <row r="677" spans="27:30" x14ac:dyDescent="0.3">
      <c r="AA677" t="str">
        <f t="shared" si="40"/>
        <v/>
      </c>
      <c r="AB677" t="str">
        <f t="shared" si="41"/>
        <v/>
      </c>
      <c r="AC677" s="244" t="str">
        <f t="shared" si="42"/>
        <v/>
      </c>
      <c r="AD677" t="str">
        <f t="shared" si="43"/>
        <v/>
      </c>
    </row>
    <row r="678" spans="27:30" x14ac:dyDescent="0.3">
      <c r="AA678" t="str">
        <f t="shared" si="40"/>
        <v/>
      </c>
      <c r="AB678" t="str">
        <f t="shared" si="41"/>
        <v/>
      </c>
      <c r="AC678" s="244" t="str">
        <f t="shared" si="42"/>
        <v/>
      </c>
      <c r="AD678" t="str">
        <f t="shared" si="43"/>
        <v/>
      </c>
    </row>
    <row r="679" spans="27:30" x14ac:dyDescent="0.3">
      <c r="AA679" t="str">
        <f t="shared" si="40"/>
        <v/>
      </c>
      <c r="AB679" t="str">
        <f t="shared" si="41"/>
        <v/>
      </c>
      <c r="AC679" s="244" t="str">
        <f t="shared" si="42"/>
        <v/>
      </c>
      <c r="AD679" t="str">
        <f t="shared" si="43"/>
        <v/>
      </c>
    </row>
    <row r="680" spans="27:30" x14ac:dyDescent="0.3">
      <c r="AA680" t="str">
        <f t="shared" si="40"/>
        <v/>
      </c>
      <c r="AB680" t="str">
        <f t="shared" si="41"/>
        <v/>
      </c>
      <c r="AC680" s="244" t="str">
        <f t="shared" si="42"/>
        <v/>
      </c>
      <c r="AD680" t="str">
        <f t="shared" si="43"/>
        <v/>
      </c>
    </row>
    <row r="681" spans="27:30" x14ac:dyDescent="0.3">
      <c r="AA681" t="str">
        <f t="shared" si="40"/>
        <v/>
      </c>
      <c r="AB681" t="str">
        <f t="shared" si="41"/>
        <v/>
      </c>
      <c r="AC681" s="244" t="str">
        <f t="shared" si="42"/>
        <v/>
      </c>
      <c r="AD681" t="str">
        <f t="shared" si="43"/>
        <v/>
      </c>
    </row>
    <row r="682" spans="27:30" x14ac:dyDescent="0.3">
      <c r="AA682" t="str">
        <f t="shared" si="40"/>
        <v/>
      </c>
      <c r="AB682" t="str">
        <f t="shared" si="41"/>
        <v/>
      </c>
      <c r="AC682" s="244" t="str">
        <f t="shared" si="42"/>
        <v/>
      </c>
      <c r="AD682" t="str">
        <f t="shared" si="43"/>
        <v/>
      </c>
    </row>
    <row r="683" spans="27:30" x14ac:dyDescent="0.3">
      <c r="AA683" t="str">
        <f t="shared" si="40"/>
        <v/>
      </c>
      <c r="AB683" t="str">
        <f t="shared" si="41"/>
        <v/>
      </c>
      <c r="AC683" s="244" t="str">
        <f t="shared" si="42"/>
        <v/>
      </c>
      <c r="AD683" t="str">
        <f t="shared" si="43"/>
        <v/>
      </c>
    </row>
    <row r="684" spans="27:30" x14ac:dyDescent="0.3">
      <c r="AA684" t="str">
        <f t="shared" si="40"/>
        <v/>
      </c>
      <c r="AB684" t="str">
        <f t="shared" si="41"/>
        <v/>
      </c>
      <c r="AC684" s="244" t="str">
        <f t="shared" si="42"/>
        <v/>
      </c>
      <c r="AD684" t="str">
        <f t="shared" si="43"/>
        <v/>
      </c>
    </row>
    <row r="685" spans="27:30" x14ac:dyDescent="0.3">
      <c r="AA685" t="str">
        <f t="shared" si="40"/>
        <v/>
      </c>
      <c r="AB685" t="str">
        <f t="shared" si="41"/>
        <v/>
      </c>
      <c r="AC685" s="244" t="str">
        <f t="shared" si="42"/>
        <v/>
      </c>
      <c r="AD685" t="str">
        <f t="shared" si="43"/>
        <v/>
      </c>
    </row>
    <row r="686" spans="27:30" x14ac:dyDescent="0.3">
      <c r="AA686" t="str">
        <f t="shared" si="40"/>
        <v/>
      </c>
      <c r="AB686" t="str">
        <f t="shared" si="41"/>
        <v/>
      </c>
      <c r="AC686" s="244" t="str">
        <f t="shared" si="42"/>
        <v/>
      </c>
      <c r="AD686" t="str">
        <f t="shared" si="43"/>
        <v/>
      </c>
    </row>
    <row r="687" spans="27:30" x14ac:dyDescent="0.3">
      <c r="AA687" t="str">
        <f t="shared" si="40"/>
        <v/>
      </c>
      <c r="AB687" t="str">
        <f t="shared" si="41"/>
        <v/>
      </c>
      <c r="AC687" s="244" t="str">
        <f t="shared" si="42"/>
        <v/>
      </c>
      <c r="AD687" t="str">
        <f t="shared" si="43"/>
        <v/>
      </c>
    </row>
    <row r="688" spans="27:30" x14ac:dyDescent="0.3">
      <c r="AA688" t="str">
        <f t="shared" si="40"/>
        <v/>
      </c>
      <c r="AB688" t="str">
        <f t="shared" si="41"/>
        <v/>
      </c>
      <c r="AC688" s="244" t="str">
        <f t="shared" si="42"/>
        <v/>
      </c>
      <c r="AD688" t="str">
        <f t="shared" si="43"/>
        <v/>
      </c>
    </row>
    <row r="689" spans="27:30" x14ac:dyDescent="0.3">
      <c r="AA689" t="str">
        <f t="shared" si="40"/>
        <v/>
      </c>
      <c r="AB689" t="str">
        <f t="shared" si="41"/>
        <v/>
      </c>
      <c r="AC689" s="244" t="str">
        <f t="shared" si="42"/>
        <v/>
      </c>
      <c r="AD689" t="str">
        <f t="shared" si="43"/>
        <v/>
      </c>
    </row>
    <row r="690" spans="27:30" x14ac:dyDescent="0.3">
      <c r="AA690" t="str">
        <f t="shared" si="40"/>
        <v/>
      </c>
      <c r="AB690" t="str">
        <f t="shared" si="41"/>
        <v/>
      </c>
      <c r="AC690" s="244" t="str">
        <f t="shared" si="42"/>
        <v/>
      </c>
      <c r="AD690" t="str">
        <f t="shared" si="43"/>
        <v/>
      </c>
    </row>
    <row r="691" spans="27:30" x14ac:dyDescent="0.3">
      <c r="AA691" t="str">
        <f t="shared" si="40"/>
        <v/>
      </c>
      <c r="AB691" t="str">
        <f t="shared" si="41"/>
        <v/>
      </c>
      <c r="AC691" s="244" t="str">
        <f t="shared" si="42"/>
        <v/>
      </c>
      <c r="AD691" t="str">
        <f t="shared" si="43"/>
        <v/>
      </c>
    </row>
    <row r="692" spans="27:30" x14ac:dyDescent="0.3">
      <c r="AA692" t="str">
        <f t="shared" si="40"/>
        <v/>
      </c>
      <c r="AB692" t="str">
        <f t="shared" si="41"/>
        <v/>
      </c>
      <c r="AC692" s="244" t="str">
        <f t="shared" si="42"/>
        <v/>
      </c>
      <c r="AD692" t="str">
        <f t="shared" si="43"/>
        <v/>
      </c>
    </row>
    <row r="693" spans="27:30" x14ac:dyDescent="0.3">
      <c r="AA693" t="str">
        <f t="shared" si="40"/>
        <v/>
      </c>
      <c r="AB693" t="str">
        <f t="shared" si="41"/>
        <v/>
      </c>
      <c r="AC693" s="244" t="str">
        <f t="shared" si="42"/>
        <v/>
      </c>
      <c r="AD693" t="str">
        <f t="shared" si="43"/>
        <v/>
      </c>
    </row>
    <row r="694" spans="27:30" x14ac:dyDescent="0.3">
      <c r="AA694" t="str">
        <f t="shared" si="40"/>
        <v/>
      </c>
      <c r="AB694" t="str">
        <f t="shared" si="41"/>
        <v/>
      </c>
      <c r="AC694" s="244" t="str">
        <f t="shared" si="42"/>
        <v/>
      </c>
      <c r="AD694" t="str">
        <f t="shared" si="43"/>
        <v/>
      </c>
    </row>
    <row r="695" spans="27:30" x14ac:dyDescent="0.3">
      <c r="AA695" t="str">
        <f t="shared" si="40"/>
        <v/>
      </c>
      <c r="AB695" t="str">
        <f t="shared" si="41"/>
        <v/>
      </c>
      <c r="AC695" s="244" t="str">
        <f t="shared" si="42"/>
        <v/>
      </c>
      <c r="AD695" t="str">
        <f t="shared" si="43"/>
        <v/>
      </c>
    </row>
    <row r="696" spans="27:30" x14ac:dyDescent="0.3">
      <c r="AA696" t="str">
        <f t="shared" si="40"/>
        <v/>
      </c>
      <c r="AB696" t="str">
        <f t="shared" si="41"/>
        <v/>
      </c>
      <c r="AC696" s="244" t="str">
        <f t="shared" si="42"/>
        <v/>
      </c>
      <c r="AD696" t="str">
        <f t="shared" si="43"/>
        <v/>
      </c>
    </row>
    <row r="697" spans="27:30" x14ac:dyDescent="0.3">
      <c r="AA697" t="str">
        <f t="shared" si="40"/>
        <v/>
      </c>
      <c r="AB697" t="str">
        <f t="shared" si="41"/>
        <v/>
      </c>
      <c r="AC697" s="244" t="str">
        <f t="shared" si="42"/>
        <v/>
      </c>
      <c r="AD697" t="str">
        <f t="shared" si="43"/>
        <v/>
      </c>
    </row>
    <row r="698" spans="27:30" x14ac:dyDescent="0.3">
      <c r="AA698" t="str">
        <f t="shared" si="40"/>
        <v/>
      </c>
      <c r="AB698" t="str">
        <f t="shared" si="41"/>
        <v/>
      </c>
      <c r="AC698" s="244" t="str">
        <f t="shared" si="42"/>
        <v/>
      </c>
      <c r="AD698" t="str">
        <f t="shared" si="43"/>
        <v/>
      </c>
    </row>
    <row r="699" spans="27:30" x14ac:dyDescent="0.3">
      <c r="AA699" t="str">
        <f t="shared" si="40"/>
        <v/>
      </c>
      <c r="AB699" t="str">
        <f t="shared" si="41"/>
        <v/>
      </c>
      <c r="AC699" s="244" t="str">
        <f t="shared" si="42"/>
        <v/>
      </c>
      <c r="AD699" t="str">
        <f t="shared" si="43"/>
        <v/>
      </c>
    </row>
    <row r="700" spans="27:30" x14ac:dyDescent="0.3">
      <c r="AA700" t="str">
        <f t="shared" si="40"/>
        <v/>
      </c>
      <c r="AB700" t="str">
        <f t="shared" si="41"/>
        <v/>
      </c>
      <c r="AC700" s="244" t="str">
        <f t="shared" si="42"/>
        <v/>
      </c>
      <c r="AD700" t="str">
        <f t="shared" si="43"/>
        <v/>
      </c>
    </row>
    <row r="701" spans="27:30" x14ac:dyDescent="0.3">
      <c r="AA701" t="str">
        <f t="shared" si="40"/>
        <v/>
      </c>
      <c r="AB701" t="str">
        <f t="shared" si="41"/>
        <v/>
      </c>
      <c r="AC701" s="244" t="str">
        <f t="shared" si="42"/>
        <v/>
      </c>
      <c r="AD701" t="str">
        <f t="shared" si="43"/>
        <v/>
      </c>
    </row>
    <row r="702" spans="27:30" x14ac:dyDescent="0.3">
      <c r="AA702" t="str">
        <f t="shared" si="40"/>
        <v/>
      </c>
      <c r="AB702" t="str">
        <f t="shared" si="41"/>
        <v/>
      </c>
      <c r="AC702" s="244" t="str">
        <f t="shared" si="42"/>
        <v/>
      </c>
      <c r="AD702" t="str">
        <f t="shared" si="43"/>
        <v/>
      </c>
    </row>
    <row r="703" spans="27:30" x14ac:dyDescent="0.3">
      <c r="AA703" t="str">
        <f t="shared" si="40"/>
        <v/>
      </c>
      <c r="AB703" t="str">
        <f t="shared" si="41"/>
        <v/>
      </c>
      <c r="AC703" s="244" t="str">
        <f t="shared" si="42"/>
        <v/>
      </c>
      <c r="AD703" t="str">
        <f t="shared" si="43"/>
        <v/>
      </c>
    </row>
    <row r="704" spans="27:30" x14ac:dyDescent="0.3">
      <c r="AA704" t="str">
        <f t="shared" si="40"/>
        <v/>
      </c>
      <c r="AB704" t="str">
        <f t="shared" si="41"/>
        <v/>
      </c>
      <c r="AC704" s="244" t="str">
        <f t="shared" si="42"/>
        <v/>
      </c>
      <c r="AD704" t="str">
        <f t="shared" si="43"/>
        <v/>
      </c>
    </row>
    <row r="705" spans="27:30" x14ac:dyDescent="0.3">
      <c r="AA705" t="str">
        <f t="shared" si="40"/>
        <v/>
      </c>
      <c r="AB705" t="str">
        <f t="shared" si="41"/>
        <v/>
      </c>
      <c r="AC705" s="244" t="str">
        <f t="shared" si="42"/>
        <v/>
      </c>
      <c r="AD705" t="str">
        <f t="shared" si="43"/>
        <v/>
      </c>
    </row>
    <row r="706" spans="27:30" x14ac:dyDescent="0.3">
      <c r="AA706" t="str">
        <f t="shared" si="40"/>
        <v/>
      </c>
      <c r="AB706" t="str">
        <f t="shared" si="41"/>
        <v/>
      </c>
      <c r="AC706" s="244" t="str">
        <f t="shared" si="42"/>
        <v/>
      </c>
      <c r="AD706" t="str">
        <f t="shared" si="43"/>
        <v/>
      </c>
    </row>
    <row r="707" spans="27:30" x14ac:dyDescent="0.3">
      <c r="AA707" t="str">
        <f t="shared" si="40"/>
        <v/>
      </c>
      <c r="AB707" t="str">
        <f t="shared" si="41"/>
        <v/>
      </c>
      <c r="AC707" s="244" t="str">
        <f t="shared" si="42"/>
        <v/>
      </c>
      <c r="AD707" t="str">
        <f t="shared" si="43"/>
        <v/>
      </c>
    </row>
    <row r="708" spans="27:30" x14ac:dyDescent="0.3">
      <c r="AA708" t="str">
        <f t="shared" ref="AA708:AA771" si="44">TRIM(D708)</f>
        <v/>
      </c>
      <c r="AB708" t="str">
        <f t="shared" ref="AB708:AB771" si="45">TRIM(C708)</f>
        <v/>
      </c>
      <c r="AC708" s="244" t="str">
        <f t="shared" ref="AC708:AC771" si="46">IFERROR(G708/E708,"")</f>
        <v/>
      </c>
      <c r="AD708" t="str">
        <f t="shared" ref="AD708:AD771" si="47">AA708</f>
        <v/>
      </c>
    </row>
    <row r="709" spans="27:30" x14ac:dyDescent="0.3">
      <c r="AA709" t="str">
        <f t="shared" si="44"/>
        <v/>
      </c>
      <c r="AB709" t="str">
        <f t="shared" si="45"/>
        <v/>
      </c>
      <c r="AC709" s="244" t="str">
        <f t="shared" si="46"/>
        <v/>
      </c>
      <c r="AD709" t="str">
        <f t="shared" si="47"/>
        <v/>
      </c>
    </row>
    <row r="710" spans="27:30" x14ac:dyDescent="0.3">
      <c r="AA710" t="str">
        <f t="shared" si="44"/>
        <v/>
      </c>
      <c r="AB710" t="str">
        <f t="shared" si="45"/>
        <v/>
      </c>
      <c r="AC710" s="244" t="str">
        <f t="shared" si="46"/>
        <v/>
      </c>
      <c r="AD710" t="str">
        <f t="shared" si="47"/>
        <v/>
      </c>
    </row>
    <row r="711" spans="27:30" x14ac:dyDescent="0.3">
      <c r="AA711" t="str">
        <f t="shared" si="44"/>
        <v/>
      </c>
      <c r="AB711" t="str">
        <f t="shared" si="45"/>
        <v/>
      </c>
      <c r="AC711" s="244" t="str">
        <f t="shared" si="46"/>
        <v/>
      </c>
      <c r="AD711" t="str">
        <f t="shared" si="47"/>
        <v/>
      </c>
    </row>
    <row r="712" spans="27:30" x14ac:dyDescent="0.3">
      <c r="AA712" t="str">
        <f t="shared" si="44"/>
        <v/>
      </c>
      <c r="AB712" t="str">
        <f t="shared" si="45"/>
        <v/>
      </c>
      <c r="AC712" s="244" t="str">
        <f t="shared" si="46"/>
        <v/>
      </c>
      <c r="AD712" t="str">
        <f t="shared" si="47"/>
        <v/>
      </c>
    </row>
    <row r="713" spans="27:30" x14ac:dyDescent="0.3">
      <c r="AA713" t="str">
        <f t="shared" si="44"/>
        <v/>
      </c>
      <c r="AB713" t="str">
        <f t="shared" si="45"/>
        <v/>
      </c>
      <c r="AC713" s="244" t="str">
        <f t="shared" si="46"/>
        <v/>
      </c>
      <c r="AD713" t="str">
        <f t="shared" si="47"/>
        <v/>
      </c>
    </row>
    <row r="714" spans="27:30" x14ac:dyDescent="0.3">
      <c r="AA714" t="str">
        <f t="shared" si="44"/>
        <v/>
      </c>
      <c r="AB714" t="str">
        <f t="shared" si="45"/>
        <v/>
      </c>
      <c r="AC714" s="244" t="str">
        <f t="shared" si="46"/>
        <v/>
      </c>
      <c r="AD714" t="str">
        <f t="shared" si="47"/>
        <v/>
      </c>
    </row>
    <row r="715" spans="27:30" x14ac:dyDescent="0.3">
      <c r="AA715" t="str">
        <f t="shared" si="44"/>
        <v/>
      </c>
      <c r="AB715" t="str">
        <f t="shared" si="45"/>
        <v/>
      </c>
      <c r="AC715" s="244" t="str">
        <f t="shared" si="46"/>
        <v/>
      </c>
      <c r="AD715" t="str">
        <f t="shared" si="47"/>
        <v/>
      </c>
    </row>
    <row r="716" spans="27:30" x14ac:dyDescent="0.3">
      <c r="AA716" t="str">
        <f t="shared" si="44"/>
        <v/>
      </c>
      <c r="AB716" t="str">
        <f t="shared" si="45"/>
        <v/>
      </c>
      <c r="AC716" s="244" t="str">
        <f t="shared" si="46"/>
        <v/>
      </c>
      <c r="AD716" t="str">
        <f t="shared" si="47"/>
        <v/>
      </c>
    </row>
    <row r="717" spans="27:30" x14ac:dyDescent="0.3">
      <c r="AA717" t="str">
        <f t="shared" si="44"/>
        <v/>
      </c>
      <c r="AB717" t="str">
        <f t="shared" si="45"/>
        <v/>
      </c>
      <c r="AC717" s="244" t="str">
        <f t="shared" si="46"/>
        <v/>
      </c>
      <c r="AD717" t="str">
        <f t="shared" si="47"/>
        <v/>
      </c>
    </row>
    <row r="718" spans="27:30" x14ac:dyDescent="0.3">
      <c r="AA718" t="str">
        <f t="shared" si="44"/>
        <v/>
      </c>
      <c r="AB718" t="str">
        <f t="shared" si="45"/>
        <v/>
      </c>
      <c r="AC718" s="244" t="str">
        <f t="shared" si="46"/>
        <v/>
      </c>
      <c r="AD718" t="str">
        <f t="shared" si="47"/>
        <v/>
      </c>
    </row>
    <row r="719" spans="27:30" x14ac:dyDescent="0.3">
      <c r="AA719" t="str">
        <f t="shared" si="44"/>
        <v/>
      </c>
      <c r="AB719" t="str">
        <f t="shared" si="45"/>
        <v/>
      </c>
      <c r="AC719" s="244" t="str">
        <f t="shared" si="46"/>
        <v/>
      </c>
      <c r="AD719" t="str">
        <f t="shared" si="47"/>
        <v/>
      </c>
    </row>
    <row r="720" spans="27:30" x14ac:dyDescent="0.3">
      <c r="AA720" t="str">
        <f t="shared" si="44"/>
        <v/>
      </c>
      <c r="AB720" t="str">
        <f t="shared" si="45"/>
        <v/>
      </c>
      <c r="AC720" s="244" t="str">
        <f t="shared" si="46"/>
        <v/>
      </c>
      <c r="AD720" t="str">
        <f t="shared" si="47"/>
        <v/>
      </c>
    </row>
    <row r="721" spans="27:30" x14ac:dyDescent="0.3">
      <c r="AA721" t="str">
        <f t="shared" si="44"/>
        <v/>
      </c>
      <c r="AB721" t="str">
        <f t="shared" si="45"/>
        <v/>
      </c>
      <c r="AC721" s="244" t="str">
        <f t="shared" si="46"/>
        <v/>
      </c>
      <c r="AD721" t="str">
        <f t="shared" si="47"/>
        <v/>
      </c>
    </row>
    <row r="722" spans="27:30" x14ac:dyDescent="0.3">
      <c r="AA722" t="str">
        <f t="shared" si="44"/>
        <v/>
      </c>
      <c r="AB722" t="str">
        <f t="shared" si="45"/>
        <v/>
      </c>
      <c r="AC722" s="244" t="str">
        <f t="shared" si="46"/>
        <v/>
      </c>
      <c r="AD722" t="str">
        <f t="shared" si="47"/>
        <v/>
      </c>
    </row>
    <row r="723" spans="27:30" x14ac:dyDescent="0.3">
      <c r="AA723" t="str">
        <f t="shared" si="44"/>
        <v/>
      </c>
      <c r="AB723" t="str">
        <f t="shared" si="45"/>
        <v/>
      </c>
      <c r="AC723" s="244" t="str">
        <f t="shared" si="46"/>
        <v/>
      </c>
      <c r="AD723" t="str">
        <f t="shared" si="47"/>
        <v/>
      </c>
    </row>
    <row r="724" spans="27:30" x14ac:dyDescent="0.3">
      <c r="AA724" t="str">
        <f t="shared" si="44"/>
        <v/>
      </c>
      <c r="AB724" t="str">
        <f t="shared" si="45"/>
        <v/>
      </c>
      <c r="AC724" s="244" t="str">
        <f t="shared" si="46"/>
        <v/>
      </c>
      <c r="AD724" t="str">
        <f t="shared" si="47"/>
        <v/>
      </c>
    </row>
    <row r="725" spans="27:30" x14ac:dyDescent="0.3">
      <c r="AA725" t="str">
        <f t="shared" si="44"/>
        <v/>
      </c>
      <c r="AB725" t="str">
        <f t="shared" si="45"/>
        <v/>
      </c>
      <c r="AC725" s="244" t="str">
        <f t="shared" si="46"/>
        <v/>
      </c>
      <c r="AD725" t="str">
        <f t="shared" si="47"/>
        <v/>
      </c>
    </row>
    <row r="726" spans="27:30" x14ac:dyDescent="0.3">
      <c r="AA726" t="str">
        <f t="shared" si="44"/>
        <v/>
      </c>
      <c r="AB726" t="str">
        <f t="shared" si="45"/>
        <v/>
      </c>
      <c r="AC726" s="244" t="str">
        <f t="shared" si="46"/>
        <v/>
      </c>
      <c r="AD726" t="str">
        <f t="shared" si="47"/>
        <v/>
      </c>
    </row>
    <row r="727" spans="27:30" x14ac:dyDescent="0.3">
      <c r="AA727" t="str">
        <f t="shared" si="44"/>
        <v/>
      </c>
      <c r="AB727" t="str">
        <f t="shared" si="45"/>
        <v/>
      </c>
      <c r="AC727" s="244" t="str">
        <f t="shared" si="46"/>
        <v/>
      </c>
      <c r="AD727" t="str">
        <f t="shared" si="47"/>
        <v/>
      </c>
    </row>
    <row r="728" spans="27:30" x14ac:dyDescent="0.3">
      <c r="AA728" t="str">
        <f t="shared" si="44"/>
        <v/>
      </c>
      <c r="AB728" t="str">
        <f t="shared" si="45"/>
        <v/>
      </c>
      <c r="AC728" s="244" t="str">
        <f t="shared" si="46"/>
        <v/>
      </c>
      <c r="AD728" t="str">
        <f t="shared" si="47"/>
        <v/>
      </c>
    </row>
    <row r="729" spans="27:30" x14ac:dyDescent="0.3">
      <c r="AA729" t="str">
        <f t="shared" si="44"/>
        <v/>
      </c>
      <c r="AB729" t="str">
        <f t="shared" si="45"/>
        <v/>
      </c>
      <c r="AC729" s="244" t="str">
        <f t="shared" si="46"/>
        <v/>
      </c>
      <c r="AD729" t="str">
        <f t="shared" si="47"/>
        <v/>
      </c>
    </row>
    <row r="730" spans="27:30" x14ac:dyDescent="0.3">
      <c r="AA730" t="str">
        <f t="shared" si="44"/>
        <v/>
      </c>
      <c r="AB730" t="str">
        <f t="shared" si="45"/>
        <v/>
      </c>
      <c r="AC730" s="244" t="str">
        <f t="shared" si="46"/>
        <v/>
      </c>
      <c r="AD730" t="str">
        <f t="shared" si="47"/>
        <v/>
      </c>
    </row>
    <row r="731" spans="27:30" x14ac:dyDescent="0.3">
      <c r="AA731" t="str">
        <f t="shared" si="44"/>
        <v/>
      </c>
      <c r="AB731" t="str">
        <f t="shared" si="45"/>
        <v/>
      </c>
      <c r="AC731" s="244" t="str">
        <f t="shared" si="46"/>
        <v/>
      </c>
      <c r="AD731" t="str">
        <f t="shared" si="47"/>
        <v/>
      </c>
    </row>
    <row r="732" spans="27:30" x14ac:dyDescent="0.3">
      <c r="AA732" t="str">
        <f t="shared" si="44"/>
        <v/>
      </c>
      <c r="AB732" t="str">
        <f t="shared" si="45"/>
        <v/>
      </c>
      <c r="AC732" s="244" t="str">
        <f t="shared" si="46"/>
        <v/>
      </c>
      <c r="AD732" t="str">
        <f t="shared" si="47"/>
        <v/>
      </c>
    </row>
    <row r="733" spans="27:30" x14ac:dyDescent="0.3">
      <c r="AA733" t="str">
        <f t="shared" si="44"/>
        <v/>
      </c>
      <c r="AB733" t="str">
        <f t="shared" si="45"/>
        <v/>
      </c>
      <c r="AC733" s="244" t="str">
        <f t="shared" si="46"/>
        <v/>
      </c>
      <c r="AD733" t="str">
        <f t="shared" si="47"/>
        <v/>
      </c>
    </row>
    <row r="734" spans="27:30" x14ac:dyDescent="0.3">
      <c r="AA734" t="str">
        <f t="shared" si="44"/>
        <v/>
      </c>
      <c r="AB734" t="str">
        <f t="shared" si="45"/>
        <v/>
      </c>
      <c r="AC734" s="244" t="str">
        <f t="shared" si="46"/>
        <v/>
      </c>
      <c r="AD734" t="str">
        <f t="shared" si="47"/>
        <v/>
      </c>
    </row>
    <row r="735" spans="27:30" x14ac:dyDescent="0.3">
      <c r="AA735" t="str">
        <f t="shared" si="44"/>
        <v/>
      </c>
      <c r="AB735" t="str">
        <f t="shared" si="45"/>
        <v/>
      </c>
      <c r="AC735" s="244" t="str">
        <f t="shared" si="46"/>
        <v/>
      </c>
      <c r="AD735" t="str">
        <f t="shared" si="47"/>
        <v/>
      </c>
    </row>
    <row r="736" spans="27:30" x14ac:dyDescent="0.3">
      <c r="AA736" t="str">
        <f t="shared" si="44"/>
        <v/>
      </c>
      <c r="AB736" t="str">
        <f t="shared" si="45"/>
        <v/>
      </c>
      <c r="AC736" s="244" t="str">
        <f t="shared" si="46"/>
        <v/>
      </c>
      <c r="AD736" t="str">
        <f t="shared" si="47"/>
        <v/>
      </c>
    </row>
    <row r="737" spans="27:30" x14ac:dyDescent="0.3">
      <c r="AA737" t="str">
        <f t="shared" si="44"/>
        <v/>
      </c>
      <c r="AB737" t="str">
        <f t="shared" si="45"/>
        <v/>
      </c>
      <c r="AC737" s="244" t="str">
        <f t="shared" si="46"/>
        <v/>
      </c>
      <c r="AD737" t="str">
        <f t="shared" si="47"/>
        <v/>
      </c>
    </row>
    <row r="738" spans="27:30" x14ac:dyDescent="0.3">
      <c r="AA738" t="str">
        <f t="shared" si="44"/>
        <v/>
      </c>
      <c r="AB738" t="str">
        <f t="shared" si="45"/>
        <v/>
      </c>
      <c r="AC738" s="244" t="str">
        <f t="shared" si="46"/>
        <v/>
      </c>
      <c r="AD738" t="str">
        <f t="shared" si="47"/>
        <v/>
      </c>
    </row>
    <row r="739" spans="27:30" x14ac:dyDescent="0.3">
      <c r="AA739" t="str">
        <f t="shared" si="44"/>
        <v/>
      </c>
      <c r="AB739" t="str">
        <f t="shared" si="45"/>
        <v/>
      </c>
      <c r="AC739" s="244" t="str">
        <f t="shared" si="46"/>
        <v/>
      </c>
      <c r="AD739" t="str">
        <f t="shared" si="47"/>
        <v/>
      </c>
    </row>
    <row r="740" spans="27:30" x14ac:dyDescent="0.3">
      <c r="AA740" t="str">
        <f t="shared" si="44"/>
        <v/>
      </c>
      <c r="AB740" t="str">
        <f t="shared" si="45"/>
        <v/>
      </c>
      <c r="AC740" s="244" t="str">
        <f t="shared" si="46"/>
        <v/>
      </c>
      <c r="AD740" t="str">
        <f t="shared" si="47"/>
        <v/>
      </c>
    </row>
    <row r="741" spans="27:30" x14ac:dyDescent="0.3">
      <c r="AA741" t="str">
        <f t="shared" si="44"/>
        <v/>
      </c>
      <c r="AB741" t="str">
        <f t="shared" si="45"/>
        <v/>
      </c>
      <c r="AC741" s="244" t="str">
        <f t="shared" si="46"/>
        <v/>
      </c>
      <c r="AD741" t="str">
        <f t="shared" si="47"/>
        <v/>
      </c>
    </row>
    <row r="742" spans="27:30" x14ac:dyDescent="0.3">
      <c r="AA742" t="str">
        <f t="shared" si="44"/>
        <v/>
      </c>
      <c r="AB742" t="str">
        <f t="shared" si="45"/>
        <v/>
      </c>
      <c r="AC742" s="244" t="str">
        <f t="shared" si="46"/>
        <v/>
      </c>
      <c r="AD742" t="str">
        <f t="shared" si="47"/>
        <v/>
      </c>
    </row>
    <row r="743" spans="27:30" x14ac:dyDescent="0.3">
      <c r="AA743" t="str">
        <f t="shared" si="44"/>
        <v/>
      </c>
      <c r="AB743" t="str">
        <f t="shared" si="45"/>
        <v/>
      </c>
      <c r="AC743" s="244" t="str">
        <f t="shared" si="46"/>
        <v/>
      </c>
      <c r="AD743" t="str">
        <f t="shared" si="47"/>
        <v/>
      </c>
    </row>
    <row r="744" spans="27:30" x14ac:dyDescent="0.3">
      <c r="AA744" t="str">
        <f t="shared" si="44"/>
        <v/>
      </c>
      <c r="AB744" t="str">
        <f t="shared" si="45"/>
        <v/>
      </c>
      <c r="AC744" s="244" t="str">
        <f t="shared" si="46"/>
        <v/>
      </c>
      <c r="AD744" t="str">
        <f t="shared" si="47"/>
        <v/>
      </c>
    </row>
    <row r="745" spans="27:30" x14ac:dyDescent="0.3">
      <c r="AA745" t="str">
        <f t="shared" si="44"/>
        <v/>
      </c>
      <c r="AB745" t="str">
        <f t="shared" si="45"/>
        <v/>
      </c>
      <c r="AC745" s="244" t="str">
        <f t="shared" si="46"/>
        <v/>
      </c>
      <c r="AD745" t="str">
        <f t="shared" si="47"/>
        <v/>
      </c>
    </row>
    <row r="746" spans="27:30" x14ac:dyDescent="0.3">
      <c r="AA746" t="str">
        <f t="shared" si="44"/>
        <v/>
      </c>
      <c r="AB746" t="str">
        <f t="shared" si="45"/>
        <v/>
      </c>
      <c r="AC746" s="244" t="str">
        <f t="shared" si="46"/>
        <v/>
      </c>
      <c r="AD746" t="str">
        <f t="shared" si="47"/>
        <v/>
      </c>
    </row>
    <row r="747" spans="27:30" x14ac:dyDescent="0.3">
      <c r="AA747" t="str">
        <f t="shared" si="44"/>
        <v/>
      </c>
      <c r="AB747" t="str">
        <f t="shared" si="45"/>
        <v/>
      </c>
      <c r="AC747" s="244" t="str">
        <f t="shared" si="46"/>
        <v/>
      </c>
      <c r="AD747" t="str">
        <f t="shared" si="47"/>
        <v/>
      </c>
    </row>
    <row r="748" spans="27:30" x14ac:dyDescent="0.3">
      <c r="AA748" t="str">
        <f t="shared" si="44"/>
        <v/>
      </c>
      <c r="AB748" t="str">
        <f t="shared" si="45"/>
        <v/>
      </c>
      <c r="AC748" s="244" t="str">
        <f t="shared" si="46"/>
        <v/>
      </c>
      <c r="AD748" t="str">
        <f t="shared" si="47"/>
        <v/>
      </c>
    </row>
    <row r="749" spans="27:30" x14ac:dyDescent="0.3">
      <c r="AA749" t="str">
        <f t="shared" si="44"/>
        <v/>
      </c>
      <c r="AB749" t="str">
        <f t="shared" si="45"/>
        <v/>
      </c>
      <c r="AC749" s="244" t="str">
        <f t="shared" si="46"/>
        <v/>
      </c>
      <c r="AD749" t="str">
        <f t="shared" si="47"/>
        <v/>
      </c>
    </row>
    <row r="750" spans="27:30" x14ac:dyDescent="0.3">
      <c r="AA750" t="str">
        <f t="shared" si="44"/>
        <v/>
      </c>
      <c r="AB750" t="str">
        <f t="shared" si="45"/>
        <v/>
      </c>
      <c r="AC750" s="244" t="str">
        <f t="shared" si="46"/>
        <v/>
      </c>
      <c r="AD750" t="str">
        <f t="shared" si="47"/>
        <v/>
      </c>
    </row>
    <row r="751" spans="27:30" x14ac:dyDescent="0.3">
      <c r="AA751" t="str">
        <f t="shared" si="44"/>
        <v/>
      </c>
      <c r="AB751" t="str">
        <f t="shared" si="45"/>
        <v/>
      </c>
      <c r="AC751" s="244" t="str">
        <f t="shared" si="46"/>
        <v/>
      </c>
      <c r="AD751" t="str">
        <f t="shared" si="47"/>
        <v/>
      </c>
    </row>
    <row r="752" spans="27:30" x14ac:dyDescent="0.3">
      <c r="AA752" t="str">
        <f t="shared" si="44"/>
        <v/>
      </c>
      <c r="AB752" t="str">
        <f t="shared" si="45"/>
        <v/>
      </c>
      <c r="AC752" s="244" t="str">
        <f t="shared" si="46"/>
        <v/>
      </c>
      <c r="AD752" t="str">
        <f t="shared" si="47"/>
        <v/>
      </c>
    </row>
    <row r="753" spans="27:30" x14ac:dyDescent="0.3">
      <c r="AA753" t="str">
        <f t="shared" si="44"/>
        <v/>
      </c>
      <c r="AB753" t="str">
        <f t="shared" si="45"/>
        <v/>
      </c>
      <c r="AC753" s="244" t="str">
        <f t="shared" si="46"/>
        <v/>
      </c>
      <c r="AD753" t="str">
        <f t="shared" si="47"/>
        <v/>
      </c>
    </row>
    <row r="754" spans="27:30" x14ac:dyDescent="0.3">
      <c r="AA754" t="str">
        <f t="shared" si="44"/>
        <v/>
      </c>
      <c r="AB754" t="str">
        <f t="shared" si="45"/>
        <v/>
      </c>
      <c r="AC754" s="244" t="str">
        <f t="shared" si="46"/>
        <v/>
      </c>
      <c r="AD754" t="str">
        <f t="shared" si="47"/>
        <v/>
      </c>
    </row>
    <row r="755" spans="27:30" x14ac:dyDescent="0.3">
      <c r="AA755" t="str">
        <f t="shared" si="44"/>
        <v/>
      </c>
      <c r="AB755" t="str">
        <f t="shared" si="45"/>
        <v/>
      </c>
      <c r="AC755" s="244" t="str">
        <f t="shared" si="46"/>
        <v/>
      </c>
      <c r="AD755" t="str">
        <f t="shared" si="47"/>
        <v/>
      </c>
    </row>
    <row r="756" spans="27:30" x14ac:dyDescent="0.3">
      <c r="AA756" t="str">
        <f t="shared" si="44"/>
        <v/>
      </c>
      <c r="AB756" t="str">
        <f t="shared" si="45"/>
        <v/>
      </c>
      <c r="AC756" s="244" t="str">
        <f t="shared" si="46"/>
        <v/>
      </c>
      <c r="AD756" t="str">
        <f t="shared" si="47"/>
        <v/>
      </c>
    </row>
    <row r="757" spans="27:30" x14ac:dyDescent="0.3">
      <c r="AA757" t="str">
        <f t="shared" si="44"/>
        <v/>
      </c>
      <c r="AB757" t="str">
        <f t="shared" si="45"/>
        <v/>
      </c>
      <c r="AC757" s="244" t="str">
        <f t="shared" si="46"/>
        <v/>
      </c>
      <c r="AD757" t="str">
        <f t="shared" si="47"/>
        <v/>
      </c>
    </row>
    <row r="758" spans="27:30" x14ac:dyDescent="0.3">
      <c r="AA758" t="str">
        <f t="shared" si="44"/>
        <v/>
      </c>
      <c r="AB758" t="str">
        <f t="shared" si="45"/>
        <v/>
      </c>
      <c r="AC758" s="244" t="str">
        <f t="shared" si="46"/>
        <v/>
      </c>
      <c r="AD758" t="str">
        <f t="shared" si="47"/>
        <v/>
      </c>
    </row>
    <row r="759" spans="27:30" x14ac:dyDescent="0.3">
      <c r="AA759" t="str">
        <f t="shared" si="44"/>
        <v/>
      </c>
      <c r="AB759" t="str">
        <f t="shared" si="45"/>
        <v/>
      </c>
      <c r="AC759" s="244" t="str">
        <f t="shared" si="46"/>
        <v/>
      </c>
      <c r="AD759" t="str">
        <f t="shared" si="47"/>
        <v/>
      </c>
    </row>
    <row r="760" spans="27:30" x14ac:dyDescent="0.3">
      <c r="AA760" t="str">
        <f t="shared" si="44"/>
        <v/>
      </c>
      <c r="AB760" t="str">
        <f t="shared" si="45"/>
        <v/>
      </c>
      <c r="AC760" s="244" t="str">
        <f t="shared" si="46"/>
        <v/>
      </c>
      <c r="AD760" t="str">
        <f t="shared" si="47"/>
        <v/>
      </c>
    </row>
    <row r="761" spans="27:30" x14ac:dyDescent="0.3">
      <c r="AA761" t="str">
        <f t="shared" si="44"/>
        <v/>
      </c>
      <c r="AB761" t="str">
        <f t="shared" si="45"/>
        <v/>
      </c>
      <c r="AC761" s="244" t="str">
        <f t="shared" si="46"/>
        <v/>
      </c>
      <c r="AD761" t="str">
        <f t="shared" si="47"/>
        <v/>
      </c>
    </row>
    <row r="762" spans="27:30" x14ac:dyDescent="0.3">
      <c r="AA762" t="str">
        <f t="shared" si="44"/>
        <v/>
      </c>
      <c r="AB762" t="str">
        <f t="shared" si="45"/>
        <v/>
      </c>
      <c r="AC762" s="244" t="str">
        <f t="shared" si="46"/>
        <v/>
      </c>
      <c r="AD762" t="str">
        <f t="shared" si="47"/>
        <v/>
      </c>
    </row>
    <row r="763" spans="27:30" x14ac:dyDescent="0.3">
      <c r="AA763" t="str">
        <f t="shared" si="44"/>
        <v/>
      </c>
      <c r="AB763" t="str">
        <f t="shared" si="45"/>
        <v/>
      </c>
      <c r="AC763" s="244" t="str">
        <f t="shared" si="46"/>
        <v/>
      </c>
      <c r="AD763" t="str">
        <f t="shared" si="47"/>
        <v/>
      </c>
    </row>
    <row r="764" spans="27:30" x14ac:dyDescent="0.3">
      <c r="AA764" t="str">
        <f t="shared" si="44"/>
        <v/>
      </c>
      <c r="AB764" t="str">
        <f t="shared" si="45"/>
        <v/>
      </c>
      <c r="AC764" s="244" t="str">
        <f t="shared" si="46"/>
        <v/>
      </c>
      <c r="AD764" t="str">
        <f t="shared" si="47"/>
        <v/>
      </c>
    </row>
    <row r="765" spans="27:30" x14ac:dyDescent="0.3">
      <c r="AA765" t="str">
        <f t="shared" si="44"/>
        <v/>
      </c>
      <c r="AB765" t="str">
        <f t="shared" si="45"/>
        <v/>
      </c>
      <c r="AC765" s="244" t="str">
        <f t="shared" si="46"/>
        <v/>
      </c>
      <c r="AD765" t="str">
        <f t="shared" si="47"/>
        <v/>
      </c>
    </row>
    <row r="766" spans="27:30" x14ac:dyDescent="0.3">
      <c r="AA766" t="str">
        <f t="shared" si="44"/>
        <v/>
      </c>
      <c r="AB766" t="str">
        <f t="shared" si="45"/>
        <v/>
      </c>
      <c r="AC766" s="244" t="str">
        <f t="shared" si="46"/>
        <v/>
      </c>
      <c r="AD766" t="str">
        <f t="shared" si="47"/>
        <v/>
      </c>
    </row>
    <row r="767" spans="27:30" x14ac:dyDescent="0.3">
      <c r="AA767" t="str">
        <f t="shared" si="44"/>
        <v/>
      </c>
      <c r="AB767" t="str">
        <f t="shared" si="45"/>
        <v/>
      </c>
      <c r="AC767" s="244" t="str">
        <f t="shared" si="46"/>
        <v/>
      </c>
      <c r="AD767" t="str">
        <f t="shared" si="47"/>
        <v/>
      </c>
    </row>
    <row r="768" spans="27:30" x14ac:dyDescent="0.3">
      <c r="AA768" t="str">
        <f t="shared" si="44"/>
        <v/>
      </c>
      <c r="AB768" t="str">
        <f t="shared" si="45"/>
        <v/>
      </c>
      <c r="AC768" s="244" t="str">
        <f t="shared" si="46"/>
        <v/>
      </c>
      <c r="AD768" t="str">
        <f t="shared" si="47"/>
        <v/>
      </c>
    </row>
    <row r="769" spans="27:30" x14ac:dyDescent="0.3">
      <c r="AA769" t="str">
        <f t="shared" si="44"/>
        <v/>
      </c>
      <c r="AB769" t="str">
        <f t="shared" si="45"/>
        <v/>
      </c>
      <c r="AC769" s="244" t="str">
        <f t="shared" si="46"/>
        <v/>
      </c>
      <c r="AD769" t="str">
        <f t="shared" si="47"/>
        <v/>
      </c>
    </row>
    <row r="770" spans="27:30" x14ac:dyDescent="0.3">
      <c r="AA770" t="str">
        <f t="shared" si="44"/>
        <v/>
      </c>
      <c r="AB770" t="str">
        <f t="shared" si="45"/>
        <v/>
      </c>
      <c r="AC770" s="244" t="str">
        <f t="shared" si="46"/>
        <v/>
      </c>
      <c r="AD770" t="str">
        <f t="shared" si="47"/>
        <v/>
      </c>
    </row>
    <row r="771" spans="27:30" x14ac:dyDescent="0.3">
      <c r="AA771" t="str">
        <f t="shared" si="44"/>
        <v/>
      </c>
      <c r="AB771" t="str">
        <f t="shared" si="45"/>
        <v/>
      </c>
      <c r="AC771" s="244" t="str">
        <f t="shared" si="46"/>
        <v/>
      </c>
      <c r="AD771" t="str">
        <f t="shared" si="47"/>
        <v/>
      </c>
    </row>
    <row r="772" spans="27:30" x14ac:dyDescent="0.3">
      <c r="AA772" t="str">
        <f t="shared" ref="AA772:AA835" si="48">TRIM(D772)</f>
        <v/>
      </c>
      <c r="AB772" t="str">
        <f t="shared" ref="AB772:AB835" si="49">TRIM(C772)</f>
        <v/>
      </c>
      <c r="AC772" s="244" t="str">
        <f t="shared" ref="AC772:AC835" si="50">IFERROR(G772/E772,"")</f>
        <v/>
      </c>
      <c r="AD772" t="str">
        <f t="shared" ref="AD772:AD835" si="51">AA772</f>
        <v/>
      </c>
    </row>
    <row r="773" spans="27:30" x14ac:dyDescent="0.3">
      <c r="AA773" t="str">
        <f t="shared" si="48"/>
        <v/>
      </c>
      <c r="AB773" t="str">
        <f t="shared" si="49"/>
        <v/>
      </c>
      <c r="AC773" s="244" t="str">
        <f t="shared" si="50"/>
        <v/>
      </c>
      <c r="AD773" t="str">
        <f t="shared" si="51"/>
        <v/>
      </c>
    </row>
    <row r="774" spans="27:30" x14ac:dyDescent="0.3">
      <c r="AA774" t="str">
        <f t="shared" si="48"/>
        <v/>
      </c>
      <c r="AB774" t="str">
        <f t="shared" si="49"/>
        <v/>
      </c>
      <c r="AC774" s="244" t="str">
        <f t="shared" si="50"/>
        <v/>
      </c>
      <c r="AD774" t="str">
        <f t="shared" si="51"/>
        <v/>
      </c>
    </row>
    <row r="775" spans="27:30" x14ac:dyDescent="0.3">
      <c r="AA775" t="str">
        <f t="shared" si="48"/>
        <v/>
      </c>
      <c r="AB775" t="str">
        <f t="shared" si="49"/>
        <v/>
      </c>
      <c r="AC775" s="244" t="str">
        <f t="shared" si="50"/>
        <v/>
      </c>
      <c r="AD775" t="str">
        <f t="shared" si="51"/>
        <v/>
      </c>
    </row>
    <row r="776" spans="27:30" x14ac:dyDescent="0.3">
      <c r="AA776" t="str">
        <f t="shared" si="48"/>
        <v/>
      </c>
      <c r="AB776" t="str">
        <f t="shared" si="49"/>
        <v/>
      </c>
      <c r="AC776" s="244" t="str">
        <f t="shared" si="50"/>
        <v/>
      </c>
      <c r="AD776" t="str">
        <f t="shared" si="51"/>
        <v/>
      </c>
    </row>
    <row r="777" spans="27:30" x14ac:dyDescent="0.3">
      <c r="AA777" t="str">
        <f t="shared" si="48"/>
        <v/>
      </c>
      <c r="AB777" t="str">
        <f t="shared" si="49"/>
        <v/>
      </c>
      <c r="AC777" s="244" t="str">
        <f t="shared" si="50"/>
        <v/>
      </c>
      <c r="AD777" t="str">
        <f t="shared" si="51"/>
        <v/>
      </c>
    </row>
    <row r="778" spans="27:30" x14ac:dyDescent="0.3">
      <c r="AA778" t="str">
        <f t="shared" si="48"/>
        <v/>
      </c>
      <c r="AB778" t="str">
        <f t="shared" si="49"/>
        <v/>
      </c>
      <c r="AC778" s="244" t="str">
        <f t="shared" si="50"/>
        <v/>
      </c>
      <c r="AD778" t="str">
        <f t="shared" si="51"/>
        <v/>
      </c>
    </row>
    <row r="779" spans="27:30" x14ac:dyDescent="0.3">
      <c r="AA779" t="str">
        <f t="shared" si="48"/>
        <v/>
      </c>
      <c r="AB779" t="str">
        <f t="shared" si="49"/>
        <v/>
      </c>
      <c r="AC779" s="244" t="str">
        <f t="shared" si="50"/>
        <v/>
      </c>
      <c r="AD779" t="str">
        <f t="shared" si="51"/>
        <v/>
      </c>
    </row>
    <row r="780" spans="27:30" x14ac:dyDescent="0.3">
      <c r="AA780" t="str">
        <f t="shared" si="48"/>
        <v/>
      </c>
      <c r="AB780" t="str">
        <f t="shared" si="49"/>
        <v/>
      </c>
      <c r="AC780" s="244" t="str">
        <f t="shared" si="50"/>
        <v/>
      </c>
      <c r="AD780" t="str">
        <f t="shared" si="51"/>
        <v/>
      </c>
    </row>
    <row r="781" spans="27:30" x14ac:dyDescent="0.3">
      <c r="AA781" t="str">
        <f t="shared" si="48"/>
        <v/>
      </c>
      <c r="AB781" t="str">
        <f t="shared" si="49"/>
        <v/>
      </c>
      <c r="AC781" s="244" t="str">
        <f t="shared" si="50"/>
        <v/>
      </c>
      <c r="AD781" t="str">
        <f t="shared" si="51"/>
        <v/>
      </c>
    </row>
    <row r="782" spans="27:30" x14ac:dyDescent="0.3">
      <c r="AA782" t="str">
        <f t="shared" si="48"/>
        <v/>
      </c>
      <c r="AB782" t="str">
        <f t="shared" si="49"/>
        <v/>
      </c>
      <c r="AC782" s="244" t="str">
        <f t="shared" si="50"/>
        <v/>
      </c>
      <c r="AD782" t="str">
        <f t="shared" si="51"/>
        <v/>
      </c>
    </row>
    <row r="783" spans="27:30" x14ac:dyDescent="0.3">
      <c r="AA783" t="str">
        <f t="shared" si="48"/>
        <v/>
      </c>
      <c r="AB783" t="str">
        <f t="shared" si="49"/>
        <v/>
      </c>
      <c r="AC783" s="244" t="str">
        <f t="shared" si="50"/>
        <v/>
      </c>
      <c r="AD783" t="str">
        <f t="shared" si="51"/>
        <v/>
      </c>
    </row>
    <row r="784" spans="27:30" x14ac:dyDescent="0.3">
      <c r="AA784" t="str">
        <f t="shared" si="48"/>
        <v/>
      </c>
      <c r="AB784" t="str">
        <f t="shared" si="49"/>
        <v/>
      </c>
      <c r="AC784" s="244" t="str">
        <f t="shared" si="50"/>
        <v/>
      </c>
      <c r="AD784" t="str">
        <f t="shared" si="51"/>
        <v/>
      </c>
    </row>
    <row r="785" spans="27:30" x14ac:dyDescent="0.3">
      <c r="AA785" t="str">
        <f t="shared" si="48"/>
        <v/>
      </c>
      <c r="AB785" t="str">
        <f t="shared" si="49"/>
        <v/>
      </c>
      <c r="AC785" s="244" t="str">
        <f t="shared" si="50"/>
        <v/>
      </c>
      <c r="AD785" t="str">
        <f t="shared" si="51"/>
        <v/>
      </c>
    </row>
    <row r="786" spans="27:30" x14ac:dyDescent="0.3">
      <c r="AA786" t="str">
        <f t="shared" si="48"/>
        <v/>
      </c>
      <c r="AB786" t="str">
        <f t="shared" si="49"/>
        <v/>
      </c>
      <c r="AC786" s="244" t="str">
        <f t="shared" si="50"/>
        <v/>
      </c>
      <c r="AD786" t="str">
        <f t="shared" si="51"/>
        <v/>
      </c>
    </row>
    <row r="787" spans="27:30" x14ac:dyDescent="0.3">
      <c r="AA787" t="str">
        <f t="shared" si="48"/>
        <v/>
      </c>
      <c r="AB787" t="str">
        <f t="shared" si="49"/>
        <v/>
      </c>
      <c r="AC787" s="244" t="str">
        <f t="shared" si="50"/>
        <v/>
      </c>
      <c r="AD787" t="str">
        <f t="shared" si="51"/>
        <v/>
      </c>
    </row>
    <row r="788" spans="27:30" x14ac:dyDescent="0.3">
      <c r="AA788" t="str">
        <f t="shared" si="48"/>
        <v/>
      </c>
      <c r="AB788" t="str">
        <f t="shared" si="49"/>
        <v/>
      </c>
      <c r="AC788" s="244" t="str">
        <f t="shared" si="50"/>
        <v/>
      </c>
      <c r="AD788" t="str">
        <f t="shared" si="51"/>
        <v/>
      </c>
    </row>
    <row r="789" spans="27:30" x14ac:dyDescent="0.3">
      <c r="AA789" t="str">
        <f t="shared" si="48"/>
        <v/>
      </c>
      <c r="AB789" t="str">
        <f t="shared" si="49"/>
        <v/>
      </c>
      <c r="AC789" s="244" t="str">
        <f t="shared" si="50"/>
        <v/>
      </c>
      <c r="AD789" t="str">
        <f t="shared" si="51"/>
        <v/>
      </c>
    </row>
    <row r="790" spans="27:30" x14ac:dyDescent="0.3">
      <c r="AA790" t="str">
        <f t="shared" si="48"/>
        <v/>
      </c>
      <c r="AB790" t="str">
        <f t="shared" si="49"/>
        <v/>
      </c>
      <c r="AC790" s="244" t="str">
        <f t="shared" si="50"/>
        <v/>
      </c>
      <c r="AD790" t="str">
        <f t="shared" si="51"/>
        <v/>
      </c>
    </row>
    <row r="791" spans="27:30" x14ac:dyDescent="0.3">
      <c r="AA791" t="str">
        <f t="shared" si="48"/>
        <v/>
      </c>
      <c r="AB791" t="str">
        <f t="shared" si="49"/>
        <v/>
      </c>
      <c r="AC791" s="244" t="str">
        <f t="shared" si="50"/>
        <v/>
      </c>
      <c r="AD791" t="str">
        <f t="shared" si="51"/>
        <v/>
      </c>
    </row>
    <row r="792" spans="27:30" x14ac:dyDescent="0.3">
      <c r="AA792" t="str">
        <f t="shared" si="48"/>
        <v/>
      </c>
      <c r="AB792" t="str">
        <f t="shared" si="49"/>
        <v/>
      </c>
      <c r="AC792" s="244" t="str">
        <f t="shared" si="50"/>
        <v/>
      </c>
      <c r="AD792" t="str">
        <f t="shared" si="51"/>
        <v/>
      </c>
    </row>
    <row r="793" spans="27:30" x14ac:dyDescent="0.3">
      <c r="AA793" t="str">
        <f t="shared" si="48"/>
        <v/>
      </c>
      <c r="AB793" t="str">
        <f t="shared" si="49"/>
        <v/>
      </c>
      <c r="AC793" s="244" t="str">
        <f t="shared" si="50"/>
        <v/>
      </c>
      <c r="AD793" t="str">
        <f t="shared" si="51"/>
        <v/>
      </c>
    </row>
    <row r="794" spans="27:30" x14ac:dyDescent="0.3">
      <c r="AA794" t="str">
        <f t="shared" si="48"/>
        <v/>
      </c>
      <c r="AB794" t="str">
        <f t="shared" si="49"/>
        <v/>
      </c>
      <c r="AC794" s="244" t="str">
        <f t="shared" si="50"/>
        <v/>
      </c>
      <c r="AD794" t="str">
        <f t="shared" si="51"/>
        <v/>
      </c>
    </row>
    <row r="795" spans="27:30" x14ac:dyDescent="0.3">
      <c r="AA795" t="str">
        <f t="shared" si="48"/>
        <v/>
      </c>
      <c r="AB795" t="str">
        <f t="shared" si="49"/>
        <v/>
      </c>
      <c r="AC795" s="244" t="str">
        <f t="shared" si="50"/>
        <v/>
      </c>
      <c r="AD795" t="str">
        <f t="shared" si="51"/>
        <v/>
      </c>
    </row>
    <row r="796" spans="27:30" x14ac:dyDescent="0.3">
      <c r="AA796" t="str">
        <f t="shared" si="48"/>
        <v/>
      </c>
      <c r="AB796" t="str">
        <f t="shared" si="49"/>
        <v/>
      </c>
      <c r="AC796" s="244" t="str">
        <f t="shared" si="50"/>
        <v/>
      </c>
      <c r="AD796" t="str">
        <f t="shared" si="51"/>
        <v/>
      </c>
    </row>
    <row r="797" spans="27:30" x14ac:dyDescent="0.3">
      <c r="AA797" t="str">
        <f t="shared" si="48"/>
        <v/>
      </c>
      <c r="AB797" t="str">
        <f t="shared" si="49"/>
        <v/>
      </c>
      <c r="AC797" s="244" t="str">
        <f t="shared" si="50"/>
        <v/>
      </c>
      <c r="AD797" t="str">
        <f t="shared" si="51"/>
        <v/>
      </c>
    </row>
    <row r="798" spans="27:30" x14ac:dyDescent="0.3">
      <c r="AA798" t="str">
        <f t="shared" si="48"/>
        <v/>
      </c>
      <c r="AB798" t="str">
        <f t="shared" si="49"/>
        <v/>
      </c>
      <c r="AC798" s="244" t="str">
        <f t="shared" si="50"/>
        <v/>
      </c>
      <c r="AD798" t="str">
        <f t="shared" si="51"/>
        <v/>
      </c>
    </row>
    <row r="799" spans="27:30" x14ac:dyDescent="0.3">
      <c r="AA799" t="str">
        <f t="shared" si="48"/>
        <v/>
      </c>
      <c r="AB799" t="str">
        <f t="shared" si="49"/>
        <v/>
      </c>
      <c r="AC799" s="244" t="str">
        <f t="shared" si="50"/>
        <v/>
      </c>
      <c r="AD799" t="str">
        <f t="shared" si="51"/>
        <v/>
      </c>
    </row>
    <row r="800" spans="27:30" x14ac:dyDescent="0.3">
      <c r="AA800" t="str">
        <f t="shared" si="48"/>
        <v/>
      </c>
      <c r="AB800" t="str">
        <f t="shared" si="49"/>
        <v/>
      </c>
      <c r="AC800" s="244" t="str">
        <f t="shared" si="50"/>
        <v/>
      </c>
      <c r="AD800" t="str">
        <f t="shared" si="51"/>
        <v/>
      </c>
    </row>
    <row r="801" spans="27:30" x14ac:dyDescent="0.3">
      <c r="AA801" t="str">
        <f t="shared" si="48"/>
        <v/>
      </c>
      <c r="AB801" t="str">
        <f t="shared" si="49"/>
        <v/>
      </c>
      <c r="AC801" s="244" t="str">
        <f t="shared" si="50"/>
        <v/>
      </c>
      <c r="AD801" t="str">
        <f t="shared" si="51"/>
        <v/>
      </c>
    </row>
    <row r="802" spans="27:30" x14ac:dyDescent="0.3">
      <c r="AA802" t="str">
        <f t="shared" si="48"/>
        <v/>
      </c>
      <c r="AB802" t="str">
        <f t="shared" si="49"/>
        <v/>
      </c>
      <c r="AC802" s="244" t="str">
        <f t="shared" si="50"/>
        <v/>
      </c>
      <c r="AD802" t="str">
        <f t="shared" si="51"/>
        <v/>
      </c>
    </row>
    <row r="803" spans="27:30" x14ac:dyDescent="0.3">
      <c r="AA803" t="str">
        <f t="shared" si="48"/>
        <v/>
      </c>
      <c r="AB803" t="str">
        <f t="shared" si="49"/>
        <v/>
      </c>
      <c r="AC803" s="244" t="str">
        <f t="shared" si="50"/>
        <v/>
      </c>
      <c r="AD803" t="str">
        <f t="shared" si="51"/>
        <v/>
      </c>
    </row>
    <row r="804" spans="27:30" x14ac:dyDescent="0.3">
      <c r="AA804" t="str">
        <f t="shared" si="48"/>
        <v/>
      </c>
      <c r="AB804" t="str">
        <f t="shared" si="49"/>
        <v/>
      </c>
      <c r="AC804" s="244" t="str">
        <f t="shared" si="50"/>
        <v/>
      </c>
      <c r="AD804" t="str">
        <f t="shared" si="51"/>
        <v/>
      </c>
    </row>
    <row r="805" spans="27:30" x14ac:dyDescent="0.3">
      <c r="AA805" t="str">
        <f t="shared" si="48"/>
        <v/>
      </c>
      <c r="AB805" t="str">
        <f t="shared" si="49"/>
        <v/>
      </c>
      <c r="AC805" s="244" t="str">
        <f t="shared" si="50"/>
        <v/>
      </c>
      <c r="AD805" t="str">
        <f t="shared" si="51"/>
        <v/>
      </c>
    </row>
    <row r="806" spans="27:30" x14ac:dyDescent="0.3">
      <c r="AA806" t="str">
        <f t="shared" si="48"/>
        <v/>
      </c>
      <c r="AB806" t="str">
        <f t="shared" si="49"/>
        <v/>
      </c>
      <c r="AC806" s="244" t="str">
        <f t="shared" si="50"/>
        <v/>
      </c>
      <c r="AD806" t="str">
        <f t="shared" si="51"/>
        <v/>
      </c>
    </row>
    <row r="807" spans="27:30" x14ac:dyDescent="0.3">
      <c r="AA807" t="str">
        <f t="shared" si="48"/>
        <v/>
      </c>
      <c r="AB807" t="str">
        <f t="shared" si="49"/>
        <v/>
      </c>
      <c r="AC807" s="244" t="str">
        <f t="shared" si="50"/>
        <v/>
      </c>
      <c r="AD807" t="str">
        <f t="shared" si="51"/>
        <v/>
      </c>
    </row>
    <row r="808" spans="27:30" x14ac:dyDescent="0.3">
      <c r="AA808" t="str">
        <f t="shared" si="48"/>
        <v/>
      </c>
      <c r="AB808" t="str">
        <f t="shared" si="49"/>
        <v/>
      </c>
      <c r="AC808" s="244" t="str">
        <f t="shared" si="50"/>
        <v/>
      </c>
      <c r="AD808" t="str">
        <f t="shared" si="51"/>
        <v/>
      </c>
    </row>
    <row r="809" spans="27:30" x14ac:dyDescent="0.3">
      <c r="AA809" t="str">
        <f t="shared" si="48"/>
        <v/>
      </c>
      <c r="AB809" t="str">
        <f t="shared" si="49"/>
        <v/>
      </c>
      <c r="AC809" s="244" t="str">
        <f t="shared" si="50"/>
        <v/>
      </c>
      <c r="AD809" t="str">
        <f t="shared" si="51"/>
        <v/>
      </c>
    </row>
    <row r="810" spans="27:30" x14ac:dyDescent="0.3">
      <c r="AA810" t="str">
        <f t="shared" si="48"/>
        <v/>
      </c>
      <c r="AB810" t="str">
        <f t="shared" si="49"/>
        <v/>
      </c>
      <c r="AC810" s="244" t="str">
        <f t="shared" si="50"/>
        <v/>
      </c>
      <c r="AD810" t="str">
        <f t="shared" si="51"/>
        <v/>
      </c>
    </row>
    <row r="811" spans="27:30" x14ac:dyDescent="0.3">
      <c r="AA811" t="str">
        <f t="shared" si="48"/>
        <v/>
      </c>
      <c r="AB811" t="str">
        <f t="shared" si="49"/>
        <v/>
      </c>
      <c r="AC811" s="244" t="str">
        <f t="shared" si="50"/>
        <v/>
      </c>
      <c r="AD811" t="str">
        <f t="shared" si="51"/>
        <v/>
      </c>
    </row>
    <row r="812" spans="27:30" x14ac:dyDescent="0.3">
      <c r="AA812" t="str">
        <f t="shared" si="48"/>
        <v/>
      </c>
      <c r="AB812" t="str">
        <f t="shared" si="49"/>
        <v/>
      </c>
      <c r="AC812" s="244" t="str">
        <f t="shared" si="50"/>
        <v/>
      </c>
      <c r="AD812" t="str">
        <f t="shared" si="51"/>
        <v/>
      </c>
    </row>
    <row r="813" spans="27:30" x14ac:dyDescent="0.3">
      <c r="AA813" t="str">
        <f t="shared" si="48"/>
        <v/>
      </c>
      <c r="AB813" t="str">
        <f t="shared" si="49"/>
        <v/>
      </c>
      <c r="AC813" s="244" t="str">
        <f t="shared" si="50"/>
        <v/>
      </c>
      <c r="AD813" t="str">
        <f t="shared" si="51"/>
        <v/>
      </c>
    </row>
    <row r="814" spans="27:30" x14ac:dyDescent="0.3">
      <c r="AA814" t="str">
        <f t="shared" si="48"/>
        <v/>
      </c>
      <c r="AB814" t="str">
        <f t="shared" si="49"/>
        <v/>
      </c>
      <c r="AC814" s="244" t="str">
        <f t="shared" si="50"/>
        <v/>
      </c>
      <c r="AD814" t="str">
        <f t="shared" si="51"/>
        <v/>
      </c>
    </row>
    <row r="815" spans="27:30" x14ac:dyDescent="0.3">
      <c r="AA815" t="str">
        <f t="shared" si="48"/>
        <v/>
      </c>
      <c r="AB815" t="str">
        <f t="shared" si="49"/>
        <v/>
      </c>
      <c r="AC815" s="244" t="str">
        <f t="shared" si="50"/>
        <v/>
      </c>
      <c r="AD815" t="str">
        <f t="shared" si="51"/>
        <v/>
      </c>
    </row>
    <row r="816" spans="27:30" x14ac:dyDescent="0.3">
      <c r="AA816" t="str">
        <f t="shared" si="48"/>
        <v/>
      </c>
      <c r="AB816" t="str">
        <f t="shared" si="49"/>
        <v/>
      </c>
      <c r="AC816" s="244" t="str">
        <f t="shared" si="50"/>
        <v/>
      </c>
      <c r="AD816" t="str">
        <f t="shared" si="51"/>
        <v/>
      </c>
    </row>
    <row r="817" spans="27:30" x14ac:dyDescent="0.3">
      <c r="AA817" t="str">
        <f t="shared" si="48"/>
        <v/>
      </c>
      <c r="AB817" t="str">
        <f t="shared" si="49"/>
        <v/>
      </c>
      <c r="AC817" s="244" t="str">
        <f t="shared" si="50"/>
        <v/>
      </c>
      <c r="AD817" t="str">
        <f t="shared" si="51"/>
        <v/>
      </c>
    </row>
    <row r="818" spans="27:30" x14ac:dyDescent="0.3">
      <c r="AA818" t="str">
        <f t="shared" si="48"/>
        <v/>
      </c>
      <c r="AB818" t="str">
        <f t="shared" si="49"/>
        <v/>
      </c>
      <c r="AC818" s="244" t="str">
        <f t="shared" si="50"/>
        <v/>
      </c>
      <c r="AD818" t="str">
        <f t="shared" si="51"/>
        <v/>
      </c>
    </row>
    <row r="819" spans="27:30" x14ac:dyDescent="0.3">
      <c r="AA819" t="str">
        <f t="shared" si="48"/>
        <v/>
      </c>
      <c r="AB819" t="str">
        <f t="shared" si="49"/>
        <v/>
      </c>
      <c r="AC819" s="244" t="str">
        <f t="shared" si="50"/>
        <v/>
      </c>
      <c r="AD819" t="str">
        <f t="shared" si="51"/>
        <v/>
      </c>
    </row>
    <row r="820" spans="27:30" x14ac:dyDescent="0.3">
      <c r="AA820" t="str">
        <f t="shared" si="48"/>
        <v/>
      </c>
      <c r="AB820" t="str">
        <f t="shared" si="49"/>
        <v/>
      </c>
      <c r="AC820" s="244" t="str">
        <f t="shared" si="50"/>
        <v/>
      </c>
      <c r="AD820" t="str">
        <f t="shared" si="51"/>
        <v/>
      </c>
    </row>
    <row r="821" spans="27:30" x14ac:dyDescent="0.3">
      <c r="AA821" t="str">
        <f t="shared" si="48"/>
        <v/>
      </c>
      <c r="AB821" t="str">
        <f t="shared" si="49"/>
        <v/>
      </c>
      <c r="AC821" s="244" t="str">
        <f t="shared" si="50"/>
        <v/>
      </c>
      <c r="AD821" t="str">
        <f t="shared" si="51"/>
        <v/>
      </c>
    </row>
    <row r="822" spans="27:30" x14ac:dyDescent="0.3">
      <c r="AA822" t="str">
        <f t="shared" si="48"/>
        <v/>
      </c>
      <c r="AB822" t="str">
        <f t="shared" si="49"/>
        <v/>
      </c>
      <c r="AC822" s="244" t="str">
        <f t="shared" si="50"/>
        <v/>
      </c>
      <c r="AD822" t="str">
        <f t="shared" si="51"/>
        <v/>
      </c>
    </row>
    <row r="823" spans="27:30" x14ac:dyDescent="0.3">
      <c r="AA823" t="str">
        <f t="shared" si="48"/>
        <v/>
      </c>
      <c r="AB823" t="str">
        <f t="shared" si="49"/>
        <v/>
      </c>
      <c r="AC823" s="244" t="str">
        <f t="shared" si="50"/>
        <v/>
      </c>
      <c r="AD823" t="str">
        <f t="shared" si="51"/>
        <v/>
      </c>
    </row>
    <row r="824" spans="27:30" x14ac:dyDescent="0.3">
      <c r="AA824" t="str">
        <f t="shared" si="48"/>
        <v/>
      </c>
      <c r="AB824" t="str">
        <f t="shared" si="49"/>
        <v/>
      </c>
      <c r="AC824" s="244" t="str">
        <f t="shared" si="50"/>
        <v/>
      </c>
      <c r="AD824" t="str">
        <f t="shared" si="51"/>
        <v/>
      </c>
    </row>
    <row r="825" spans="27:30" x14ac:dyDescent="0.3">
      <c r="AA825" t="str">
        <f t="shared" si="48"/>
        <v/>
      </c>
      <c r="AB825" t="str">
        <f t="shared" si="49"/>
        <v/>
      </c>
      <c r="AC825" s="244" t="str">
        <f t="shared" si="50"/>
        <v/>
      </c>
      <c r="AD825" t="str">
        <f t="shared" si="51"/>
        <v/>
      </c>
    </row>
    <row r="826" spans="27:30" x14ac:dyDescent="0.3">
      <c r="AA826" t="str">
        <f t="shared" si="48"/>
        <v/>
      </c>
      <c r="AB826" t="str">
        <f t="shared" si="49"/>
        <v/>
      </c>
      <c r="AC826" s="244" t="str">
        <f t="shared" si="50"/>
        <v/>
      </c>
      <c r="AD826" t="str">
        <f t="shared" si="51"/>
        <v/>
      </c>
    </row>
    <row r="827" spans="27:30" x14ac:dyDescent="0.3">
      <c r="AA827" t="str">
        <f t="shared" si="48"/>
        <v/>
      </c>
      <c r="AB827" t="str">
        <f t="shared" si="49"/>
        <v/>
      </c>
      <c r="AC827" s="244" t="str">
        <f t="shared" si="50"/>
        <v/>
      </c>
      <c r="AD827" t="str">
        <f t="shared" si="51"/>
        <v/>
      </c>
    </row>
    <row r="828" spans="27:30" x14ac:dyDescent="0.3">
      <c r="AA828" t="str">
        <f t="shared" si="48"/>
        <v/>
      </c>
      <c r="AB828" t="str">
        <f t="shared" si="49"/>
        <v/>
      </c>
      <c r="AC828" s="244" t="str">
        <f t="shared" si="50"/>
        <v/>
      </c>
      <c r="AD828" t="str">
        <f t="shared" si="51"/>
        <v/>
      </c>
    </row>
    <row r="829" spans="27:30" x14ac:dyDescent="0.3">
      <c r="AA829" t="str">
        <f t="shared" si="48"/>
        <v/>
      </c>
      <c r="AB829" t="str">
        <f t="shared" si="49"/>
        <v/>
      </c>
      <c r="AC829" s="244" t="str">
        <f t="shared" si="50"/>
        <v/>
      </c>
      <c r="AD829" t="str">
        <f t="shared" si="51"/>
        <v/>
      </c>
    </row>
    <row r="830" spans="27:30" x14ac:dyDescent="0.3">
      <c r="AA830" t="str">
        <f t="shared" si="48"/>
        <v/>
      </c>
      <c r="AB830" t="str">
        <f t="shared" si="49"/>
        <v/>
      </c>
      <c r="AC830" s="244" t="str">
        <f t="shared" si="50"/>
        <v/>
      </c>
      <c r="AD830" t="str">
        <f t="shared" si="51"/>
        <v/>
      </c>
    </row>
    <row r="831" spans="27:30" x14ac:dyDescent="0.3">
      <c r="AA831" t="str">
        <f t="shared" si="48"/>
        <v/>
      </c>
      <c r="AB831" t="str">
        <f t="shared" si="49"/>
        <v/>
      </c>
      <c r="AC831" s="244" t="str">
        <f t="shared" si="50"/>
        <v/>
      </c>
      <c r="AD831" t="str">
        <f t="shared" si="51"/>
        <v/>
      </c>
    </row>
    <row r="832" spans="27:30" x14ac:dyDescent="0.3">
      <c r="AA832" t="str">
        <f t="shared" si="48"/>
        <v/>
      </c>
      <c r="AB832" t="str">
        <f t="shared" si="49"/>
        <v/>
      </c>
      <c r="AC832" s="244" t="str">
        <f t="shared" si="50"/>
        <v/>
      </c>
      <c r="AD832" t="str">
        <f t="shared" si="51"/>
        <v/>
      </c>
    </row>
    <row r="833" spans="27:30" x14ac:dyDescent="0.3">
      <c r="AA833" t="str">
        <f t="shared" si="48"/>
        <v/>
      </c>
      <c r="AB833" t="str">
        <f t="shared" si="49"/>
        <v/>
      </c>
      <c r="AC833" s="244" t="str">
        <f t="shared" si="50"/>
        <v/>
      </c>
      <c r="AD833" t="str">
        <f t="shared" si="51"/>
        <v/>
      </c>
    </row>
    <row r="834" spans="27:30" x14ac:dyDescent="0.3">
      <c r="AA834" t="str">
        <f t="shared" si="48"/>
        <v/>
      </c>
      <c r="AB834" t="str">
        <f t="shared" si="49"/>
        <v/>
      </c>
      <c r="AC834" s="244" t="str">
        <f t="shared" si="50"/>
        <v/>
      </c>
      <c r="AD834" t="str">
        <f t="shared" si="51"/>
        <v/>
      </c>
    </row>
    <row r="835" spans="27:30" x14ac:dyDescent="0.3">
      <c r="AA835" t="str">
        <f t="shared" si="48"/>
        <v/>
      </c>
      <c r="AB835" t="str">
        <f t="shared" si="49"/>
        <v/>
      </c>
      <c r="AC835" s="244" t="str">
        <f t="shared" si="50"/>
        <v/>
      </c>
      <c r="AD835" t="str">
        <f t="shared" si="51"/>
        <v/>
      </c>
    </row>
    <row r="836" spans="27:30" x14ac:dyDescent="0.3">
      <c r="AA836" t="str">
        <f t="shared" ref="AA836:AA899" si="52">TRIM(D836)</f>
        <v/>
      </c>
      <c r="AB836" t="str">
        <f t="shared" ref="AB836:AB899" si="53">TRIM(C836)</f>
        <v/>
      </c>
      <c r="AC836" s="244" t="str">
        <f t="shared" ref="AC836:AC899" si="54">IFERROR(G836/E836,"")</f>
        <v/>
      </c>
      <c r="AD836" t="str">
        <f t="shared" ref="AD836:AD899" si="55">AA836</f>
        <v/>
      </c>
    </row>
    <row r="837" spans="27:30" x14ac:dyDescent="0.3">
      <c r="AA837" t="str">
        <f t="shared" si="52"/>
        <v/>
      </c>
      <c r="AB837" t="str">
        <f t="shared" si="53"/>
        <v/>
      </c>
      <c r="AC837" s="244" t="str">
        <f t="shared" si="54"/>
        <v/>
      </c>
      <c r="AD837" t="str">
        <f t="shared" si="55"/>
        <v/>
      </c>
    </row>
    <row r="838" spans="27:30" x14ac:dyDescent="0.3">
      <c r="AA838" t="str">
        <f t="shared" si="52"/>
        <v/>
      </c>
      <c r="AB838" t="str">
        <f t="shared" si="53"/>
        <v/>
      </c>
      <c r="AC838" s="244" t="str">
        <f t="shared" si="54"/>
        <v/>
      </c>
      <c r="AD838" t="str">
        <f t="shared" si="55"/>
        <v/>
      </c>
    </row>
    <row r="839" spans="27:30" x14ac:dyDescent="0.3">
      <c r="AA839" t="str">
        <f t="shared" si="52"/>
        <v/>
      </c>
      <c r="AB839" t="str">
        <f t="shared" si="53"/>
        <v/>
      </c>
      <c r="AC839" s="244" t="str">
        <f t="shared" si="54"/>
        <v/>
      </c>
      <c r="AD839" t="str">
        <f t="shared" si="55"/>
        <v/>
      </c>
    </row>
    <row r="840" spans="27:30" x14ac:dyDescent="0.3">
      <c r="AA840" t="str">
        <f t="shared" si="52"/>
        <v/>
      </c>
      <c r="AB840" t="str">
        <f t="shared" si="53"/>
        <v/>
      </c>
      <c r="AC840" s="244" t="str">
        <f t="shared" si="54"/>
        <v/>
      </c>
      <c r="AD840" t="str">
        <f t="shared" si="55"/>
        <v/>
      </c>
    </row>
    <row r="841" spans="27:30" x14ac:dyDescent="0.3">
      <c r="AA841" t="str">
        <f t="shared" si="52"/>
        <v/>
      </c>
      <c r="AB841" t="str">
        <f t="shared" si="53"/>
        <v/>
      </c>
      <c r="AC841" s="244" t="str">
        <f t="shared" si="54"/>
        <v/>
      </c>
      <c r="AD841" t="str">
        <f t="shared" si="55"/>
        <v/>
      </c>
    </row>
    <row r="842" spans="27:30" x14ac:dyDescent="0.3">
      <c r="AA842" t="str">
        <f t="shared" si="52"/>
        <v/>
      </c>
      <c r="AB842" t="str">
        <f t="shared" si="53"/>
        <v/>
      </c>
      <c r="AC842" s="244" t="str">
        <f t="shared" si="54"/>
        <v/>
      </c>
      <c r="AD842" t="str">
        <f t="shared" si="55"/>
        <v/>
      </c>
    </row>
    <row r="843" spans="27:30" x14ac:dyDescent="0.3">
      <c r="AA843" t="str">
        <f t="shared" si="52"/>
        <v/>
      </c>
      <c r="AB843" t="str">
        <f t="shared" si="53"/>
        <v/>
      </c>
      <c r="AC843" s="244" t="str">
        <f t="shared" si="54"/>
        <v/>
      </c>
      <c r="AD843" t="str">
        <f t="shared" si="55"/>
        <v/>
      </c>
    </row>
    <row r="844" spans="27:30" x14ac:dyDescent="0.3">
      <c r="AA844" t="str">
        <f t="shared" si="52"/>
        <v/>
      </c>
      <c r="AB844" t="str">
        <f t="shared" si="53"/>
        <v/>
      </c>
      <c r="AC844" s="244" t="str">
        <f t="shared" si="54"/>
        <v/>
      </c>
      <c r="AD844" t="str">
        <f t="shared" si="55"/>
        <v/>
      </c>
    </row>
    <row r="845" spans="27:30" x14ac:dyDescent="0.3">
      <c r="AA845" t="str">
        <f t="shared" si="52"/>
        <v/>
      </c>
      <c r="AB845" t="str">
        <f t="shared" si="53"/>
        <v/>
      </c>
      <c r="AC845" s="244" t="str">
        <f t="shared" si="54"/>
        <v/>
      </c>
      <c r="AD845" t="str">
        <f t="shared" si="55"/>
        <v/>
      </c>
    </row>
    <row r="846" spans="27:30" x14ac:dyDescent="0.3">
      <c r="AA846" t="str">
        <f t="shared" si="52"/>
        <v/>
      </c>
      <c r="AB846" t="str">
        <f t="shared" si="53"/>
        <v/>
      </c>
      <c r="AC846" s="244" t="str">
        <f t="shared" si="54"/>
        <v/>
      </c>
      <c r="AD846" t="str">
        <f t="shared" si="55"/>
        <v/>
      </c>
    </row>
    <row r="847" spans="27:30" x14ac:dyDescent="0.3">
      <c r="AA847" t="str">
        <f t="shared" si="52"/>
        <v/>
      </c>
      <c r="AB847" t="str">
        <f t="shared" si="53"/>
        <v/>
      </c>
      <c r="AC847" s="244" t="str">
        <f t="shared" si="54"/>
        <v/>
      </c>
      <c r="AD847" t="str">
        <f t="shared" si="55"/>
        <v/>
      </c>
    </row>
    <row r="848" spans="27:30" x14ac:dyDescent="0.3">
      <c r="AA848" t="str">
        <f t="shared" si="52"/>
        <v/>
      </c>
      <c r="AB848" t="str">
        <f t="shared" si="53"/>
        <v/>
      </c>
      <c r="AC848" s="244" t="str">
        <f t="shared" si="54"/>
        <v/>
      </c>
      <c r="AD848" t="str">
        <f t="shared" si="55"/>
        <v/>
      </c>
    </row>
    <row r="849" spans="27:30" x14ac:dyDescent="0.3">
      <c r="AA849" t="str">
        <f t="shared" si="52"/>
        <v/>
      </c>
      <c r="AB849" t="str">
        <f t="shared" si="53"/>
        <v/>
      </c>
      <c r="AC849" s="244" t="str">
        <f t="shared" si="54"/>
        <v/>
      </c>
      <c r="AD849" t="str">
        <f t="shared" si="55"/>
        <v/>
      </c>
    </row>
    <row r="850" spans="27:30" x14ac:dyDescent="0.3">
      <c r="AA850" t="str">
        <f t="shared" si="52"/>
        <v/>
      </c>
      <c r="AB850" t="str">
        <f t="shared" si="53"/>
        <v/>
      </c>
      <c r="AC850" s="244" t="str">
        <f t="shared" si="54"/>
        <v/>
      </c>
      <c r="AD850" t="str">
        <f t="shared" si="55"/>
        <v/>
      </c>
    </row>
    <row r="851" spans="27:30" x14ac:dyDescent="0.3">
      <c r="AA851" t="str">
        <f t="shared" si="52"/>
        <v/>
      </c>
      <c r="AB851" t="str">
        <f t="shared" si="53"/>
        <v/>
      </c>
      <c r="AC851" s="244" t="str">
        <f t="shared" si="54"/>
        <v/>
      </c>
      <c r="AD851" t="str">
        <f t="shared" si="55"/>
        <v/>
      </c>
    </row>
    <row r="852" spans="27:30" x14ac:dyDescent="0.3">
      <c r="AA852" t="str">
        <f t="shared" si="52"/>
        <v/>
      </c>
      <c r="AB852" t="str">
        <f t="shared" si="53"/>
        <v/>
      </c>
      <c r="AC852" s="244" t="str">
        <f t="shared" si="54"/>
        <v/>
      </c>
      <c r="AD852" t="str">
        <f t="shared" si="55"/>
        <v/>
      </c>
    </row>
    <row r="853" spans="27:30" x14ac:dyDescent="0.3">
      <c r="AA853" t="str">
        <f t="shared" si="52"/>
        <v/>
      </c>
      <c r="AB853" t="str">
        <f t="shared" si="53"/>
        <v/>
      </c>
      <c r="AC853" s="244" t="str">
        <f t="shared" si="54"/>
        <v/>
      </c>
      <c r="AD853" t="str">
        <f t="shared" si="55"/>
        <v/>
      </c>
    </row>
    <row r="854" spans="27:30" x14ac:dyDescent="0.3">
      <c r="AA854" t="str">
        <f t="shared" si="52"/>
        <v/>
      </c>
      <c r="AB854" t="str">
        <f t="shared" si="53"/>
        <v/>
      </c>
      <c r="AC854" s="244" t="str">
        <f t="shared" si="54"/>
        <v/>
      </c>
      <c r="AD854" t="str">
        <f t="shared" si="55"/>
        <v/>
      </c>
    </row>
    <row r="855" spans="27:30" x14ac:dyDescent="0.3">
      <c r="AA855" t="str">
        <f t="shared" si="52"/>
        <v/>
      </c>
      <c r="AB855" t="str">
        <f t="shared" si="53"/>
        <v/>
      </c>
      <c r="AC855" s="244" t="str">
        <f t="shared" si="54"/>
        <v/>
      </c>
      <c r="AD855" t="str">
        <f t="shared" si="55"/>
        <v/>
      </c>
    </row>
    <row r="856" spans="27:30" x14ac:dyDescent="0.3">
      <c r="AA856" t="str">
        <f t="shared" si="52"/>
        <v/>
      </c>
      <c r="AB856" t="str">
        <f t="shared" si="53"/>
        <v/>
      </c>
      <c r="AC856" s="244" t="str">
        <f t="shared" si="54"/>
        <v/>
      </c>
      <c r="AD856" t="str">
        <f t="shared" si="55"/>
        <v/>
      </c>
    </row>
    <row r="857" spans="27:30" x14ac:dyDescent="0.3">
      <c r="AA857" t="str">
        <f t="shared" si="52"/>
        <v/>
      </c>
      <c r="AB857" t="str">
        <f t="shared" si="53"/>
        <v/>
      </c>
      <c r="AC857" s="244" t="str">
        <f t="shared" si="54"/>
        <v/>
      </c>
      <c r="AD857" t="str">
        <f t="shared" si="55"/>
        <v/>
      </c>
    </row>
    <row r="858" spans="27:30" x14ac:dyDescent="0.3">
      <c r="AA858" t="str">
        <f t="shared" si="52"/>
        <v/>
      </c>
      <c r="AB858" t="str">
        <f t="shared" si="53"/>
        <v/>
      </c>
      <c r="AC858" s="244" t="str">
        <f t="shared" si="54"/>
        <v/>
      </c>
      <c r="AD858" t="str">
        <f t="shared" si="55"/>
        <v/>
      </c>
    </row>
    <row r="859" spans="27:30" x14ac:dyDescent="0.3">
      <c r="AA859" t="str">
        <f t="shared" si="52"/>
        <v/>
      </c>
      <c r="AB859" t="str">
        <f t="shared" si="53"/>
        <v/>
      </c>
      <c r="AC859" s="244" t="str">
        <f t="shared" si="54"/>
        <v/>
      </c>
      <c r="AD859" t="str">
        <f t="shared" si="55"/>
        <v/>
      </c>
    </row>
    <row r="860" spans="27:30" x14ac:dyDescent="0.3">
      <c r="AA860" t="str">
        <f t="shared" si="52"/>
        <v/>
      </c>
      <c r="AB860" t="str">
        <f t="shared" si="53"/>
        <v/>
      </c>
      <c r="AC860" s="244" t="str">
        <f t="shared" si="54"/>
        <v/>
      </c>
      <c r="AD860" t="str">
        <f t="shared" si="55"/>
        <v/>
      </c>
    </row>
    <row r="861" spans="27:30" x14ac:dyDescent="0.3">
      <c r="AA861" t="str">
        <f t="shared" si="52"/>
        <v/>
      </c>
      <c r="AB861" t="str">
        <f t="shared" si="53"/>
        <v/>
      </c>
      <c r="AC861" s="244" t="str">
        <f t="shared" si="54"/>
        <v/>
      </c>
      <c r="AD861" t="str">
        <f t="shared" si="55"/>
        <v/>
      </c>
    </row>
    <row r="862" spans="27:30" x14ac:dyDescent="0.3">
      <c r="AA862" t="str">
        <f t="shared" si="52"/>
        <v/>
      </c>
      <c r="AB862" t="str">
        <f t="shared" si="53"/>
        <v/>
      </c>
      <c r="AC862" s="244" t="str">
        <f t="shared" si="54"/>
        <v/>
      </c>
      <c r="AD862" t="str">
        <f t="shared" si="55"/>
        <v/>
      </c>
    </row>
    <row r="863" spans="27:30" x14ac:dyDescent="0.3">
      <c r="AA863" t="str">
        <f t="shared" si="52"/>
        <v/>
      </c>
      <c r="AB863" t="str">
        <f t="shared" si="53"/>
        <v/>
      </c>
      <c r="AC863" s="244" t="str">
        <f t="shared" si="54"/>
        <v/>
      </c>
      <c r="AD863" t="str">
        <f t="shared" si="55"/>
        <v/>
      </c>
    </row>
    <row r="864" spans="27:30" x14ac:dyDescent="0.3">
      <c r="AA864" t="str">
        <f t="shared" si="52"/>
        <v/>
      </c>
      <c r="AB864" t="str">
        <f t="shared" si="53"/>
        <v/>
      </c>
      <c r="AC864" s="244" t="str">
        <f t="shared" si="54"/>
        <v/>
      </c>
      <c r="AD864" t="str">
        <f t="shared" si="55"/>
        <v/>
      </c>
    </row>
    <row r="865" spans="27:30" x14ac:dyDescent="0.3">
      <c r="AA865" t="str">
        <f t="shared" si="52"/>
        <v/>
      </c>
      <c r="AB865" t="str">
        <f t="shared" si="53"/>
        <v/>
      </c>
      <c r="AC865" s="244" t="str">
        <f t="shared" si="54"/>
        <v/>
      </c>
      <c r="AD865" t="str">
        <f t="shared" si="55"/>
        <v/>
      </c>
    </row>
    <row r="866" spans="27:30" x14ac:dyDescent="0.3">
      <c r="AA866" t="str">
        <f t="shared" si="52"/>
        <v/>
      </c>
      <c r="AB866" t="str">
        <f t="shared" si="53"/>
        <v/>
      </c>
      <c r="AC866" s="244" t="str">
        <f t="shared" si="54"/>
        <v/>
      </c>
      <c r="AD866" t="str">
        <f t="shared" si="55"/>
        <v/>
      </c>
    </row>
    <row r="867" spans="27:30" x14ac:dyDescent="0.3">
      <c r="AA867" t="str">
        <f t="shared" si="52"/>
        <v/>
      </c>
      <c r="AB867" t="str">
        <f t="shared" si="53"/>
        <v/>
      </c>
      <c r="AC867" s="244" t="str">
        <f t="shared" si="54"/>
        <v/>
      </c>
      <c r="AD867" t="str">
        <f t="shared" si="55"/>
        <v/>
      </c>
    </row>
    <row r="868" spans="27:30" x14ac:dyDescent="0.3">
      <c r="AA868" t="str">
        <f t="shared" si="52"/>
        <v/>
      </c>
      <c r="AB868" t="str">
        <f t="shared" si="53"/>
        <v/>
      </c>
      <c r="AC868" s="244" t="str">
        <f t="shared" si="54"/>
        <v/>
      </c>
      <c r="AD868" t="str">
        <f t="shared" si="55"/>
        <v/>
      </c>
    </row>
    <row r="869" spans="27:30" x14ac:dyDescent="0.3">
      <c r="AA869" t="str">
        <f t="shared" si="52"/>
        <v/>
      </c>
      <c r="AB869" t="str">
        <f t="shared" si="53"/>
        <v/>
      </c>
      <c r="AC869" s="244" t="str">
        <f t="shared" si="54"/>
        <v/>
      </c>
      <c r="AD869" t="str">
        <f t="shared" si="55"/>
        <v/>
      </c>
    </row>
    <row r="870" spans="27:30" x14ac:dyDescent="0.3">
      <c r="AA870" t="str">
        <f t="shared" si="52"/>
        <v/>
      </c>
      <c r="AB870" t="str">
        <f t="shared" si="53"/>
        <v/>
      </c>
      <c r="AC870" s="244" t="str">
        <f t="shared" si="54"/>
        <v/>
      </c>
      <c r="AD870" t="str">
        <f t="shared" si="55"/>
        <v/>
      </c>
    </row>
    <row r="871" spans="27:30" x14ac:dyDescent="0.3">
      <c r="AA871" t="str">
        <f t="shared" si="52"/>
        <v/>
      </c>
      <c r="AB871" t="str">
        <f t="shared" si="53"/>
        <v/>
      </c>
      <c r="AC871" s="244" t="str">
        <f t="shared" si="54"/>
        <v/>
      </c>
      <c r="AD871" t="str">
        <f t="shared" si="55"/>
        <v/>
      </c>
    </row>
    <row r="872" spans="27:30" x14ac:dyDescent="0.3">
      <c r="AA872" t="str">
        <f t="shared" si="52"/>
        <v/>
      </c>
      <c r="AB872" t="str">
        <f t="shared" si="53"/>
        <v/>
      </c>
      <c r="AC872" s="244" t="str">
        <f t="shared" si="54"/>
        <v/>
      </c>
      <c r="AD872" t="str">
        <f t="shared" si="55"/>
        <v/>
      </c>
    </row>
    <row r="873" spans="27:30" x14ac:dyDescent="0.3">
      <c r="AA873" t="str">
        <f t="shared" si="52"/>
        <v/>
      </c>
      <c r="AB873" t="str">
        <f t="shared" si="53"/>
        <v/>
      </c>
      <c r="AC873" s="244" t="str">
        <f t="shared" si="54"/>
        <v/>
      </c>
      <c r="AD873" t="str">
        <f t="shared" si="55"/>
        <v/>
      </c>
    </row>
    <row r="874" spans="27:30" x14ac:dyDescent="0.3">
      <c r="AA874" t="str">
        <f t="shared" si="52"/>
        <v/>
      </c>
      <c r="AB874" t="str">
        <f t="shared" si="53"/>
        <v/>
      </c>
      <c r="AC874" s="244" t="str">
        <f t="shared" si="54"/>
        <v/>
      </c>
      <c r="AD874" t="str">
        <f t="shared" si="55"/>
        <v/>
      </c>
    </row>
    <row r="875" spans="27:30" x14ac:dyDescent="0.3">
      <c r="AA875" t="str">
        <f t="shared" si="52"/>
        <v/>
      </c>
      <c r="AB875" t="str">
        <f t="shared" si="53"/>
        <v/>
      </c>
      <c r="AC875" s="244" t="str">
        <f t="shared" si="54"/>
        <v/>
      </c>
      <c r="AD875" t="str">
        <f t="shared" si="55"/>
        <v/>
      </c>
    </row>
    <row r="876" spans="27:30" x14ac:dyDescent="0.3">
      <c r="AA876" t="str">
        <f t="shared" si="52"/>
        <v/>
      </c>
      <c r="AB876" t="str">
        <f t="shared" si="53"/>
        <v/>
      </c>
      <c r="AC876" s="244" t="str">
        <f t="shared" si="54"/>
        <v/>
      </c>
      <c r="AD876" t="str">
        <f t="shared" si="55"/>
        <v/>
      </c>
    </row>
    <row r="877" spans="27:30" x14ac:dyDescent="0.3">
      <c r="AA877" t="str">
        <f t="shared" si="52"/>
        <v/>
      </c>
      <c r="AB877" t="str">
        <f t="shared" si="53"/>
        <v/>
      </c>
      <c r="AC877" s="244" t="str">
        <f t="shared" si="54"/>
        <v/>
      </c>
      <c r="AD877" t="str">
        <f t="shared" si="55"/>
        <v/>
      </c>
    </row>
    <row r="878" spans="27:30" x14ac:dyDescent="0.3">
      <c r="AA878" t="str">
        <f t="shared" si="52"/>
        <v/>
      </c>
      <c r="AB878" t="str">
        <f t="shared" si="53"/>
        <v/>
      </c>
      <c r="AC878" s="244" t="str">
        <f t="shared" si="54"/>
        <v/>
      </c>
      <c r="AD878" t="str">
        <f t="shared" si="55"/>
        <v/>
      </c>
    </row>
    <row r="879" spans="27:30" x14ac:dyDescent="0.3">
      <c r="AA879" t="str">
        <f t="shared" si="52"/>
        <v/>
      </c>
      <c r="AB879" t="str">
        <f t="shared" si="53"/>
        <v/>
      </c>
      <c r="AC879" s="244" t="str">
        <f t="shared" si="54"/>
        <v/>
      </c>
      <c r="AD879" t="str">
        <f t="shared" si="55"/>
        <v/>
      </c>
    </row>
    <row r="880" spans="27:30" x14ac:dyDescent="0.3">
      <c r="AA880" t="str">
        <f t="shared" si="52"/>
        <v/>
      </c>
      <c r="AB880" t="str">
        <f t="shared" si="53"/>
        <v/>
      </c>
      <c r="AC880" s="244" t="str">
        <f t="shared" si="54"/>
        <v/>
      </c>
      <c r="AD880" t="str">
        <f t="shared" si="55"/>
        <v/>
      </c>
    </row>
    <row r="881" spans="27:30" x14ac:dyDescent="0.3">
      <c r="AA881" t="str">
        <f t="shared" si="52"/>
        <v/>
      </c>
      <c r="AB881" t="str">
        <f t="shared" si="53"/>
        <v/>
      </c>
      <c r="AC881" s="244" t="str">
        <f t="shared" si="54"/>
        <v/>
      </c>
      <c r="AD881" t="str">
        <f t="shared" si="55"/>
        <v/>
      </c>
    </row>
    <row r="882" spans="27:30" x14ac:dyDescent="0.3">
      <c r="AA882" t="str">
        <f t="shared" si="52"/>
        <v/>
      </c>
      <c r="AB882" t="str">
        <f t="shared" si="53"/>
        <v/>
      </c>
      <c r="AC882" s="244" t="str">
        <f t="shared" si="54"/>
        <v/>
      </c>
      <c r="AD882" t="str">
        <f t="shared" si="55"/>
        <v/>
      </c>
    </row>
    <row r="883" spans="27:30" x14ac:dyDescent="0.3">
      <c r="AA883" t="str">
        <f t="shared" si="52"/>
        <v/>
      </c>
      <c r="AB883" t="str">
        <f t="shared" si="53"/>
        <v/>
      </c>
      <c r="AC883" s="244" t="str">
        <f t="shared" si="54"/>
        <v/>
      </c>
      <c r="AD883" t="str">
        <f t="shared" si="55"/>
        <v/>
      </c>
    </row>
    <row r="884" spans="27:30" x14ac:dyDescent="0.3">
      <c r="AA884" t="str">
        <f t="shared" si="52"/>
        <v/>
      </c>
      <c r="AB884" t="str">
        <f t="shared" si="53"/>
        <v/>
      </c>
      <c r="AC884" s="244" t="str">
        <f t="shared" si="54"/>
        <v/>
      </c>
      <c r="AD884" t="str">
        <f t="shared" si="55"/>
        <v/>
      </c>
    </row>
    <row r="885" spans="27:30" x14ac:dyDescent="0.3">
      <c r="AA885" t="str">
        <f t="shared" si="52"/>
        <v/>
      </c>
      <c r="AB885" t="str">
        <f t="shared" si="53"/>
        <v/>
      </c>
      <c r="AC885" s="244" t="str">
        <f t="shared" si="54"/>
        <v/>
      </c>
      <c r="AD885" t="str">
        <f t="shared" si="55"/>
        <v/>
      </c>
    </row>
    <row r="886" spans="27:30" x14ac:dyDescent="0.3">
      <c r="AA886" t="str">
        <f t="shared" si="52"/>
        <v/>
      </c>
      <c r="AB886" t="str">
        <f t="shared" si="53"/>
        <v/>
      </c>
      <c r="AC886" s="244" t="str">
        <f t="shared" si="54"/>
        <v/>
      </c>
      <c r="AD886" t="str">
        <f t="shared" si="55"/>
        <v/>
      </c>
    </row>
    <row r="887" spans="27:30" x14ac:dyDescent="0.3">
      <c r="AA887" t="str">
        <f t="shared" si="52"/>
        <v/>
      </c>
      <c r="AB887" t="str">
        <f t="shared" si="53"/>
        <v/>
      </c>
      <c r="AC887" s="244" t="str">
        <f t="shared" si="54"/>
        <v/>
      </c>
      <c r="AD887" t="str">
        <f t="shared" si="55"/>
        <v/>
      </c>
    </row>
    <row r="888" spans="27:30" x14ac:dyDescent="0.3">
      <c r="AA888" t="str">
        <f t="shared" si="52"/>
        <v/>
      </c>
      <c r="AB888" t="str">
        <f t="shared" si="53"/>
        <v/>
      </c>
      <c r="AC888" s="244" t="str">
        <f t="shared" si="54"/>
        <v/>
      </c>
      <c r="AD888" t="str">
        <f t="shared" si="55"/>
        <v/>
      </c>
    </row>
    <row r="889" spans="27:30" x14ac:dyDescent="0.3">
      <c r="AA889" t="str">
        <f t="shared" si="52"/>
        <v/>
      </c>
      <c r="AB889" t="str">
        <f t="shared" si="53"/>
        <v/>
      </c>
      <c r="AC889" s="244" t="str">
        <f t="shared" si="54"/>
        <v/>
      </c>
      <c r="AD889" t="str">
        <f t="shared" si="55"/>
        <v/>
      </c>
    </row>
    <row r="890" spans="27:30" x14ac:dyDescent="0.3">
      <c r="AA890" t="str">
        <f t="shared" si="52"/>
        <v/>
      </c>
      <c r="AB890" t="str">
        <f t="shared" si="53"/>
        <v/>
      </c>
      <c r="AC890" s="244" t="str">
        <f t="shared" si="54"/>
        <v/>
      </c>
      <c r="AD890" t="str">
        <f t="shared" si="55"/>
        <v/>
      </c>
    </row>
    <row r="891" spans="27:30" x14ac:dyDescent="0.3">
      <c r="AA891" t="str">
        <f t="shared" si="52"/>
        <v/>
      </c>
      <c r="AB891" t="str">
        <f t="shared" si="53"/>
        <v/>
      </c>
      <c r="AC891" s="244" t="str">
        <f t="shared" si="54"/>
        <v/>
      </c>
      <c r="AD891" t="str">
        <f t="shared" si="55"/>
        <v/>
      </c>
    </row>
    <row r="892" spans="27:30" x14ac:dyDescent="0.3">
      <c r="AA892" t="str">
        <f t="shared" si="52"/>
        <v/>
      </c>
      <c r="AB892" t="str">
        <f t="shared" si="53"/>
        <v/>
      </c>
      <c r="AC892" s="244" t="str">
        <f t="shared" si="54"/>
        <v/>
      </c>
      <c r="AD892" t="str">
        <f t="shared" si="55"/>
        <v/>
      </c>
    </row>
    <row r="893" spans="27:30" x14ac:dyDescent="0.3">
      <c r="AA893" t="str">
        <f t="shared" si="52"/>
        <v/>
      </c>
      <c r="AB893" t="str">
        <f t="shared" si="53"/>
        <v/>
      </c>
      <c r="AC893" s="244" t="str">
        <f t="shared" si="54"/>
        <v/>
      </c>
      <c r="AD893" t="str">
        <f t="shared" si="55"/>
        <v/>
      </c>
    </row>
    <row r="894" spans="27:30" x14ac:dyDescent="0.3">
      <c r="AA894" t="str">
        <f t="shared" si="52"/>
        <v/>
      </c>
      <c r="AB894" t="str">
        <f t="shared" si="53"/>
        <v/>
      </c>
      <c r="AC894" s="244" t="str">
        <f t="shared" si="54"/>
        <v/>
      </c>
      <c r="AD894" t="str">
        <f t="shared" si="55"/>
        <v/>
      </c>
    </row>
    <row r="895" spans="27:30" x14ac:dyDescent="0.3">
      <c r="AA895" t="str">
        <f t="shared" si="52"/>
        <v/>
      </c>
      <c r="AB895" t="str">
        <f t="shared" si="53"/>
        <v/>
      </c>
      <c r="AC895" s="244" t="str">
        <f t="shared" si="54"/>
        <v/>
      </c>
      <c r="AD895" t="str">
        <f t="shared" si="55"/>
        <v/>
      </c>
    </row>
    <row r="896" spans="27:30" x14ac:dyDescent="0.3">
      <c r="AA896" t="str">
        <f t="shared" si="52"/>
        <v/>
      </c>
      <c r="AB896" t="str">
        <f t="shared" si="53"/>
        <v/>
      </c>
      <c r="AC896" s="244" t="str">
        <f t="shared" si="54"/>
        <v/>
      </c>
      <c r="AD896" t="str">
        <f t="shared" si="55"/>
        <v/>
      </c>
    </row>
    <row r="897" spans="27:30" x14ac:dyDescent="0.3">
      <c r="AA897" t="str">
        <f t="shared" si="52"/>
        <v/>
      </c>
      <c r="AB897" t="str">
        <f t="shared" si="53"/>
        <v/>
      </c>
      <c r="AC897" s="244" t="str">
        <f t="shared" si="54"/>
        <v/>
      </c>
      <c r="AD897" t="str">
        <f t="shared" si="55"/>
        <v/>
      </c>
    </row>
    <row r="898" spans="27:30" x14ac:dyDescent="0.3">
      <c r="AA898" t="str">
        <f t="shared" si="52"/>
        <v/>
      </c>
      <c r="AB898" t="str">
        <f t="shared" si="53"/>
        <v/>
      </c>
      <c r="AC898" s="244" t="str">
        <f t="shared" si="54"/>
        <v/>
      </c>
      <c r="AD898" t="str">
        <f t="shared" si="55"/>
        <v/>
      </c>
    </row>
    <row r="899" spans="27:30" x14ac:dyDescent="0.3">
      <c r="AA899" t="str">
        <f t="shared" si="52"/>
        <v/>
      </c>
      <c r="AB899" t="str">
        <f t="shared" si="53"/>
        <v/>
      </c>
      <c r="AC899" s="244" t="str">
        <f t="shared" si="54"/>
        <v/>
      </c>
      <c r="AD899" t="str">
        <f t="shared" si="55"/>
        <v/>
      </c>
    </row>
    <row r="900" spans="27:30" x14ac:dyDescent="0.3">
      <c r="AA900" t="str">
        <f t="shared" ref="AA900:AA963" si="56">TRIM(D900)</f>
        <v/>
      </c>
      <c r="AB900" t="str">
        <f t="shared" ref="AB900:AB963" si="57">TRIM(C900)</f>
        <v/>
      </c>
      <c r="AC900" s="244" t="str">
        <f t="shared" ref="AC900:AC963" si="58">IFERROR(G900/E900,"")</f>
        <v/>
      </c>
      <c r="AD900" t="str">
        <f t="shared" ref="AD900:AD963" si="59">AA900</f>
        <v/>
      </c>
    </row>
    <row r="901" spans="27:30" x14ac:dyDescent="0.3">
      <c r="AA901" t="str">
        <f t="shared" si="56"/>
        <v/>
      </c>
      <c r="AB901" t="str">
        <f t="shared" si="57"/>
        <v/>
      </c>
      <c r="AC901" s="244" t="str">
        <f t="shared" si="58"/>
        <v/>
      </c>
      <c r="AD901" t="str">
        <f t="shared" si="59"/>
        <v/>
      </c>
    </row>
    <row r="902" spans="27:30" x14ac:dyDescent="0.3">
      <c r="AA902" t="str">
        <f t="shared" si="56"/>
        <v/>
      </c>
      <c r="AB902" t="str">
        <f t="shared" si="57"/>
        <v/>
      </c>
      <c r="AC902" s="244" t="str">
        <f t="shared" si="58"/>
        <v/>
      </c>
      <c r="AD902" t="str">
        <f t="shared" si="59"/>
        <v/>
      </c>
    </row>
    <row r="903" spans="27:30" x14ac:dyDescent="0.3">
      <c r="AA903" t="str">
        <f t="shared" si="56"/>
        <v/>
      </c>
      <c r="AB903" t="str">
        <f t="shared" si="57"/>
        <v/>
      </c>
      <c r="AC903" s="244" t="str">
        <f t="shared" si="58"/>
        <v/>
      </c>
      <c r="AD903" t="str">
        <f t="shared" si="59"/>
        <v/>
      </c>
    </row>
    <row r="904" spans="27:30" x14ac:dyDescent="0.3">
      <c r="AA904" t="str">
        <f t="shared" si="56"/>
        <v/>
      </c>
      <c r="AB904" t="str">
        <f t="shared" si="57"/>
        <v/>
      </c>
      <c r="AC904" s="244" t="str">
        <f t="shared" si="58"/>
        <v/>
      </c>
      <c r="AD904" t="str">
        <f t="shared" si="59"/>
        <v/>
      </c>
    </row>
    <row r="905" spans="27:30" x14ac:dyDescent="0.3">
      <c r="AA905" t="str">
        <f t="shared" si="56"/>
        <v/>
      </c>
      <c r="AB905" t="str">
        <f t="shared" si="57"/>
        <v/>
      </c>
      <c r="AC905" s="244" t="str">
        <f t="shared" si="58"/>
        <v/>
      </c>
      <c r="AD905" t="str">
        <f t="shared" si="59"/>
        <v/>
      </c>
    </row>
    <row r="906" spans="27:30" x14ac:dyDescent="0.3">
      <c r="AA906" t="str">
        <f t="shared" si="56"/>
        <v/>
      </c>
      <c r="AB906" t="str">
        <f t="shared" si="57"/>
        <v/>
      </c>
      <c r="AC906" s="244" t="str">
        <f t="shared" si="58"/>
        <v/>
      </c>
      <c r="AD906" t="str">
        <f t="shared" si="59"/>
        <v/>
      </c>
    </row>
    <row r="907" spans="27:30" x14ac:dyDescent="0.3">
      <c r="AA907" t="str">
        <f t="shared" si="56"/>
        <v/>
      </c>
      <c r="AB907" t="str">
        <f t="shared" si="57"/>
        <v/>
      </c>
      <c r="AC907" s="244" t="str">
        <f t="shared" si="58"/>
        <v/>
      </c>
      <c r="AD907" t="str">
        <f t="shared" si="59"/>
        <v/>
      </c>
    </row>
    <row r="908" spans="27:30" x14ac:dyDescent="0.3">
      <c r="AA908" t="str">
        <f t="shared" si="56"/>
        <v/>
      </c>
      <c r="AB908" t="str">
        <f t="shared" si="57"/>
        <v/>
      </c>
      <c r="AC908" s="244" t="str">
        <f t="shared" si="58"/>
        <v/>
      </c>
      <c r="AD908" t="str">
        <f t="shared" si="59"/>
        <v/>
      </c>
    </row>
    <row r="909" spans="27:30" x14ac:dyDescent="0.3">
      <c r="AA909" t="str">
        <f t="shared" si="56"/>
        <v/>
      </c>
      <c r="AB909" t="str">
        <f t="shared" si="57"/>
        <v/>
      </c>
      <c r="AC909" s="244" t="str">
        <f t="shared" si="58"/>
        <v/>
      </c>
      <c r="AD909" t="str">
        <f t="shared" si="59"/>
        <v/>
      </c>
    </row>
    <row r="910" spans="27:30" x14ac:dyDescent="0.3">
      <c r="AA910" t="str">
        <f t="shared" si="56"/>
        <v/>
      </c>
      <c r="AB910" t="str">
        <f t="shared" si="57"/>
        <v/>
      </c>
      <c r="AC910" s="244" t="str">
        <f t="shared" si="58"/>
        <v/>
      </c>
      <c r="AD910" t="str">
        <f t="shared" si="59"/>
        <v/>
      </c>
    </row>
    <row r="911" spans="27:30" x14ac:dyDescent="0.3">
      <c r="AA911" t="str">
        <f t="shared" si="56"/>
        <v/>
      </c>
      <c r="AB911" t="str">
        <f t="shared" si="57"/>
        <v/>
      </c>
      <c r="AC911" s="244" t="str">
        <f t="shared" si="58"/>
        <v/>
      </c>
      <c r="AD911" t="str">
        <f t="shared" si="59"/>
        <v/>
      </c>
    </row>
    <row r="912" spans="27:30" x14ac:dyDescent="0.3">
      <c r="AA912" t="str">
        <f t="shared" si="56"/>
        <v/>
      </c>
      <c r="AB912" t="str">
        <f t="shared" si="57"/>
        <v/>
      </c>
      <c r="AC912" s="244" t="str">
        <f t="shared" si="58"/>
        <v/>
      </c>
      <c r="AD912" t="str">
        <f t="shared" si="59"/>
        <v/>
      </c>
    </row>
    <row r="913" spans="27:30" x14ac:dyDescent="0.3">
      <c r="AA913" t="str">
        <f t="shared" si="56"/>
        <v/>
      </c>
      <c r="AB913" t="str">
        <f t="shared" si="57"/>
        <v/>
      </c>
      <c r="AC913" s="244" t="str">
        <f t="shared" si="58"/>
        <v/>
      </c>
      <c r="AD913" t="str">
        <f t="shared" si="59"/>
        <v/>
      </c>
    </row>
    <row r="914" spans="27:30" x14ac:dyDescent="0.3">
      <c r="AA914" t="str">
        <f t="shared" si="56"/>
        <v/>
      </c>
      <c r="AB914" t="str">
        <f t="shared" si="57"/>
        <v/>
      </c>
      <c r="AC914" s="244" t="str">
        <f t="shared" si="58"/>
        <v/>
      </c>
      <c r="AD914" t="str">
        <f t="shared" si="59"/>
        <v/>
      </c>
    </row>
    <row r="915" spans="27:30" x14ac:dyDescent="0.3">
      <c r="AA915" t="str">
        <f t="shared" si="56"/>
        <v/>
      </c>
      <c r="AB915" t="str">
        <f t="shared" si="57"/>
        <v/>
      </c>
      <c r="AC915" s="244" t="str">
        <f t="shared" si="58"/>
        <v/>
      </c>
      <c r="AD915" t="str">
        <f t="shared" si="59"/>
        <v/>
      </c>
    </row>
    <row r="916" spans="27:30" x14ac:dyDescent="0.3">
      <c r="AA916" t="str">
        <f t="shared" si="56"/>
        <v/>
      </c>
      <c r="AB916" t="str">
        <f t="shared" si="57"/>
        <v/>
      </c>
      <c r="AC916" s="244" t="str">
        <f t="shared" si="58"/>
        <v/>
      </c>
      <c r="AD916" t="str">
        <f t="shared" si="59"/>
        <v/>
      </c>
    </row>
    <row r="917" spans="27:30" x14ac:dyDescent="0.3">
      <c r="AA917" t="str">
        <f t="shared" si="56"/>
        <v/>
      </c>
      <c r="AB917" t="str">
        <f t="shared" si="57"/>
        <v/>
      </c>
      <c r="AC917" s="244" t="str">
        <f t="shared" si="58"/>
        <v/>
      </c>
      <c r="AD917" t="str">
        <f t="shared" si="59"/>
        <v/>
      </c>
    </row>
    <row r="918" spans="27:30" x14ac:dyDescent="0.3">
      <c r="AA918" t="str">
        <f t="shared" si="56"/>
        <v/>
      </c>
      <c r="AB918" t="str">
        <f t="shared" si="57"/>
        <v/>
      </c>
      <c r="AC918" s="244" t="str">
        <f t="shared" si="58"/>
        <v/>
      </c>
      <c r="AD918" t="str">
        <f t="shared" si="59"/>
        <v/>
      </c>
    </row>
    <row r="919" spans="27:30" x14ac:dyDescent="0.3">
      <c r="AA919" t="str">
        <f t="shared" si="56"/>
        <v/>
      </c>
      <c r="AB919" t="str">
        <f t="shared" si="57"/>
        <v/>
      </c>
      <c r="AC919" s="244" t="str">
        <f t="shared" si="58"/>
        <v/>
      </c>
      <c r="AD919" t="str">
        <f t="shared" si="59"/>
        <v/>
      </c>
    </row>
    <row r="920" spans="27:30" x14ac:dyDescent="0.3">
      <c r="AA920" t="str">
        <f t="shared" si="56"/>
        <v/>
      </c>
      <c r="AB920" t="str">
        <f t="shared" si="57"/>
        <v/>
      </c>
      <c r="AC920" s="244" t="str">
        <f t="shared" si="58"/>
        <v/>
      </c>
      <c r="AD920" t="str">
        <f t="shared" si="59"/>
        <v/>
      </c>
    </row>
    <row r="921" spans="27:30" x14ac:dyDescent="0.3">
      <c r="AA921" t="str">
        <f t="shared" si="56"/>
        <v/>
      </c>
      <c r="AB921" t="str">
        <f t="shared" si="57"/>
        <v/>
      </c>
      <c r="AC921" s="244" t="str">
        <f t="shared" si="58"/>
        <v/>
      </c>
      <c r="AD921" t="str">
        <f t="shared" si="59"/>
        <v/>
      </c>
    </row>
    <row r="922" spans="27:30" x14ac:dyDescent="0.3">
      <c r="AA922" t="str">
        <f t="shared" si="56"/>
        <v/>
      </c>
      <c r="AB922" t="str">
        <f t="shared" si="57"/>
        <v/>
      </c>
      <c r="AC922" s="244" t="str">
        <f t="shared" si="58"/>
        <v/>
      </c>
      <c r="AD922" t="str">
        <f t="shared" si="59"/>
        <v/>
      </c>
    </row>
    <row r="923" spans="27:30" x14ac:dyDescent="0.3">
      <c r="AA923" t="str">
        <f t="shared" si="56"/>
        <v/>
      </c>
      <c r="AB923" t="str">
        <f t="shared" si="57"/>
        <v/>
      </c>
      <c r="AC923" s="244" t="str">
        <f t="shared" si="58"/>
        <v/>
      </c>
      <c r="AD923" t="str">
        <f t="shared" si="59"/>
        <v/>
      </c>
    </row>
    <row r="924" spans="27:30" x14ac:dyDescent="0.3">
      <c r="AA924" t="str">
        <f t="shared" si="56"/>
        <v/>
      </c>
      <c r="AB924" t="str">
        <f t="shared" si="57"/>
        <v/>
      </c>
      <c r="AC924" s="244" t="str">
        <f t="shared" si="58"/>
        <v/>
      </c>
      <c r="AD924" t="str">
        <f t="shared" si="59"/>
        <v/>
      </c>
    </row>
    <row r="925" spans="27:30" x14ac:dyDescent="0.3">
      <c r="AA925" t="str">
        <f t="shared" si="56"/>
        <v/>
      </c>
      <c r="AB925" t="str">
        <f t="shared" si="57"/>
        <v/>
      </c>
      <c r="AC925" s="244" t="str">
        <f t="shared" si="58"/>
        <v/>
      </c>
      <c r="AD925" t="str">
        <f t="shared" si="59"/>
        <v/>
      </c>
    </row>
    <row r="926" spans="27:30" x14ac:dyDescent="0.3">
      <c r="AA926" t="str">
        <f t="shared" si="56"/>
        <v/>
      </c>
      <c r="AB926" t="str">
        <f t="shared" si="57"/>
        <v/>
      </c>
      <c r="AC926" s="244" t="str">
        <f t="shared" si="58"/>
        <v/>
      </c>
      <c r="AD926" t="str">
        <f t="shared" si="59"/>
        <v/>
      </c>
    </row>
    <row r="927" spans="27:30" x14ac:dyDescent="0.3">
      <c r="AA927" t="str">
        <f t="shared" si="56"/>
        <v/>
      </c>
      <c r="AB927" t="str">
        <f t="shared" si="57"/>
        <v/>
      </c>
      <c r="AC927" s="244" t="str">
        <f t="shared" si="58"/>
        <v/>
      </c>
      <c r="AD927" t="str">
        <f t="shared" si="59"/>
        <v/>
      </c>
    </row>
    <row r="928" spans="27:30" x14ac:dyDescent="0.3">
      <c r="AA928" t="str">
        <f t="shared" si="56"/>
        <v/>
      </c>
      <c r="AB928" t="str">
        <f t="shared" si="57"/>
        <v/>
      </c>
      <c r="AC928" s="244" t="str">
        <f t="shared" si="58"/>
        <v/>
      </c>
      <c r="AD928" t="str">
        <f t="shared" si="59"/>
        <v/>
      </c>
    </row>
    <row r="929" spans="27:30" x14ac:dyDescent="0.3">
      <c r="AA929" t="str">
        <f t="shared" si="56"/>
        <v/>
      </c>
      <c r="AB929" t="str">
        <f t="shared" si="57"/>
        <v/>
      </c>
      <c r="AC929" s="244" t="str">
        <f t="shared" si="58"/>
        <v/>
      </c>
      <c r="AD929" t="str">
        <f t="shared" si="59"/>
        <v/>
      </c>
    </row>
    <row r="930" spans="27:30" x14ac:dyDescent="0.3">
      <c r="AA930" t="str">
        <f t="shared" si="56"/>
        <v/>
      </c>
      <c r="AB930" t="str">
        <f t="shared" si="57"/>
        <v/>
      </c>
      <c r="AC930" s="244" t="str">
        <f t="shared" si="58"/>
        <v/>
      </c>
      <c r="AD930" t="str">
        <f t="shared" si="59"/>
        <v/>
      </c>
    </row>
    <row r="931" spans="27:30" x14ac:dyDescent="0.3">
      <c r="AA931" t="str">
        <f t="shared" si="56"/>
        <v/>
      </c>
      <c r="AB931" t="str">
        <f t="shared" si="57"/>
        <v/>
      </c>
      <c r="AC931" s="244" t="str">
        <f t="shared" si="58"/>
        <v/>
      </c>
      <c r="AD931" t="str">
        <f t="shared" si="59"/>
        <v/>
      </c>
    </row>
    <row r="932" spans="27:30" x14ac:dyDescent="0.3">
      <c r="AA932" t="str">
        <f t="shared" si="56"/>
        <v/>
      </c>
      <c r="AB932" t="str">
        <f t="shared" si="57"/>
        <v/>
      </c>
      <c r="AC932" s="244" t="str">
        <f t="shared" si="58"/>
        <v/>
      </c>
      <c r="AD932" t="str">
        <f t="shared" si="59"/>
        <v/>
      </c>
    </row>
    <row r="933" spans="27:30" x14ac:dyDescent="0.3">
      <c r="AA933" t="str">
        <f t="shared" si="56"/>
        <v/>
      </c>
      <c r="AB933" t="str">
        <f t="shared" si="57"/>
        <v/>
      </c>
      <c r="AC933" s="244" t="str">
        <f t="shared" si="58"/>
        <v/>
      </c>
      <c r="AD933" t="str">
        <f t="shared" si="59"/>
        <v/>
      </c>
    </row>
    <row r="934" spans="27:30" x14ac:dyDescent="0.3">
      <c r="AA934" t="str">
        <f t="shared" si="56"/>
        <v/>
      </c>
      <c r="AB934" t="str">
        <f t="shared" si="57"/>
        <v/>
      </c>
      <c r="AC934" s="244" t="str">
        <f t="shared" si="58"/>
        <v/>
      </c>
      <c r="AD934" t="str">
        <f t="shared" si="59"/>
        <v/>
      </c>
    </row>
    <row r="935" spans="27:30" x14ac:dyDescent="0.3">
      <c r="AA935" t="str">
        <f t="shared" si="56"/>
        <v/>
      </c>
      <c r="AB935" t="str">
        <f t="shared" si="57"/>
        <v/>
      </c>
      <c r="AC935" s="244" t="str">
        <f t="shared" si="58"/>
        <v/>
      </c>
      <c r="AD935" t="str">
        <f t="shared" si="59"/>
        <v/>
      </c>
    </row>
    <row r="936" spans="27:30" x14ac:dyDescent="0.3">
      <c r="AA936" t="str">
        <f t="shared" si="56"/>
        <v/>
      </c>
      <c r="AB936" t="str">
        <f t="shared" si="57"/>
        <v/>
      </c>
      <c r="AC936" s="244" t="str">
        <f t="shared" si="58"/>
        <v/>
      </c>
      <c r="AD936" t="str">
        <f t="shared" si="59"/>
        <v/>
      </c>
    </row>
    <row r="937" spans="27:30" x14ac:dyDescent="0.3">
      <c r="AA937" t="str">
        <f t="shared" si="56"/>
        <v/>
      </c>
      <c r="AB937" t="str">
        <f t="shared" si="57"/>
        <v/>
      </c>
      <c r="AC937" s="244" t="str">
        <f t="shared" si="58"/>
        <v/>
      </c>
      <c r="AD937" t="str">
        <f t="shared" si="59"/>
        <v/>
      </c>
    </row>
    <row r="938" spans="27:30" x14ac:dyDescent="0.3">
      <c r="AA938" t="str">
        <f t="shared" si="56"/>
        <v/>
      </c>
      <c r="AB938" t="str">
        <f t="shared" si="57"/>
        <v/>
      </c>
      <c r="AC938" s="244" t="str">
        <f t="shared" si="58"/>
        <v/>
      </c>
      <c r="AD938" t="str">
        <f t="shared" si="59"/>
        <v/>
      </c>
    </row>
    <row r="939" spans="27:30" x14ac:dyDescent="0.3">
      <c r="AA939" t="str">
        <f t="shared" si="56"/>
        <v/>
      </c>
      <c r="AB939" t="str">
        <f t="shared" si="57"/>
        <v/>
      </c>
      <c r="AC939" s="244" t="str">
        <f t="shared" si="58"/>
        <v/>
      </c>
      <c r="AD939" t="str">
        <f t="shared" si="59"/>
        <v/>
      </c>
    </row>
    <row r="940" spans="27:30" x14ac:dyDescent="0.3">
      <c r="AA940" t="str">
        <f t="shared" si="56"/>
        <v/>
      </c>
      <c r="AB940" t="str">
        <f t="shared" si="57"/>
        <v/>
      </c>
      <c r="AC940" s="244" t="str">
        <f t="shared" si="58"/>
        <v/>
      </c>
      <c r="AD940" t="str">
        <f t="shared" si="59"/>
        <v/>
      </c>
    </row>
    <row r="941" spans="27:30" x14ac:dyDescent="0.3">
      <c r="AA941" t="str">
        <f t="shared" si="56"/>
        <v/>
      </c>
      <c r="AB941" t="str">
        <f t="shared" si="57"/>
        <v/>
      </c>
      <c r="AC941" s="244" t="str">
        <f t="shared" si="58"/>
        <v/>
      </c>
      <c r="AD941" t="str">
        <f t="shared" si="59"/>
        <v/>
      </c>
    </row>
    <row r="942" spans="27:30" x14ac:dyDescent="0.3">
      <c r="AA942" t="str">
        <f t="shared" si="56"/>
        <v/>
      </c>
      <c r="AB942" t="str">
        <f t="shared" si="57"/>
        <v/>
      </c>
      <c r="AC942" s="244" t="str">
        <f t="shared" si="58"/>
        <v/>
      </c>
      <c r="AD942" t="str">
        <f t="shared" si="59"/>
        <v/>
      </c>
    </row>
    <row r="943" spans="27:30" x14ac:dyDescent="0.3">
      <c r="AA943" t="str">
        <f t="shared" si="56"/>
        <v/>
      </c>
      <c r="AB943" t="str">
        <f t="shared" si="57"/>
        <v/>
      </c>
      <c r="AC943" s="244" t="str">
        <f t="shared" si="58"/>
        <v/>
      </c>
      <c r="AD943" t="str">
        <f t="shared" si="59"/>
        <v/>
      </c>
    </row>
    <row r="944" spans="27:30" x14ac:dyDescent="0.3">
      <c r="AA944" t="str">
        <f t="shared" si="56"/>
        <v/>
      </c>
      <c r="AB944" t="str">
        <f t="shared" si="57"/>
        <v/>
      </c>
      <c r="AC944" s="244" t="str">
        <f t="shared" si="58"/>
        <v/>
      </c>
      <c r="AD944" t="str">
        <f t="shared" si="59"/>
        <v/>
      </c>
    </row>
    <row r="945" spans="27:30" x14ac:dyDescent="0.3">
      <c r="AA945" t="str">
        <f t="shared" si="56"/>
        <v/>
      </c>
      <c r="AB945" t="str">
        <f t="shared" si="57"/>
        <v/>
      </c>
      <c r="AC945" s="244" t="str">
        <f t="shared" si="58"/>
        <v/>
      </c>
      <c r="AD945" t="str">
        <f t="shared" si="59"/>
        <v/>
      </c>
    </row>
    <row r="946" spans="27:30" x14ac:dyDescent="0.3">
      <c r="AA946" t="str">
        <f t="shared" si="56"/>
        <v/>
      </c>
      <c r="AB946" t="str">
        <f t="shared" si="57"/>
        <v/>
      </c>
      <c r="AC946" s="244" t="str">
        <f t="shared" si="58"/>
        <v/>
      </c>
      <c r="AD946" t="str">
        <f t="shared" si="59"/>
        <v/>
      </c>
    </row>
    <row r="947" spans="27:30" x14ac:dyDescent="0.3">
      <c r="AA947" t="str">
        <f t="shared" si="56"/>
        <v/>
      </c>
      <c r="AB947" t="str">
        <f t="shared" si="57"/>
        <v/>
      </c>
      <c r="AC947" s="244" t="str">
        <f t="shared" si="58"/>
        <v/>
      </c>
      <c r="AD947" t="str">
        <f t="shared" si="59"/>
        <v/>
      </c>
    </row>
    <row r="948" spans="27:30" x14ac:dyDescent="0.3">
      <c r="AA948" t="str">
        <f t="shared" si="56"/>
        <v/>
      </c>
      <c r="AB948" t="str">
        <f t="shared" si="57"/>
        <v/>
      </c>
      <c r="AC948" s="244" t="str">
        <f t="shared" si="58"/>
        <v/>
      </c>
      <c r="AD948" t="str">
        <f t="shared" si="59"/>
        <v/>
      </c>
    </row>
    <row r="949" spans="27:30" x14ac:dyDescent="0.3">
      <c r="AA949" t="str">
        <f t="shared" si="56"/>
        <v/>
      </c>
      <c r="AB949" t="str">
        <f t="shared" si="57"/>
        <v/>
      </c>
      <c r="AC949" s="244" t="str">
        <f t="shared" si="58"/>
        <v/>
      </c>
      <c r="AD949" t="str">
        <f t="shared" si="59"/>
        <v/>
      </c>
    </row>
    <row r="950" spans="27:30" x14ac:dyDescent="0.3">
      <c r="AA950" t="str">
        <f t="shared" si="56"/>
        <v/>
      </c>
      <c r="AB950" t="str">
        <f t="shared" si="57"/>
        <v/>
      </c>
      <c r="AC950" s="244" t="str">
        <f t="shared" si="58"/>
        <v/>
      </c>
      <c r="AD950" t="str">
        <f t="shared" si="59"/>
        <v/>
      </c>
    </row>
    <row r="951" spans="27:30" x14ac:dyDescent="0.3">
      <c r="AA951" t="str">
        <f t="shared" si="56"/>
        <v/>
      </c>
      <c r="AB951" t="str">
        <f t="shared" si="57"/>
        <v/>
      </c>
      <c r="AC951" s="244" t="str">
        <f t="shared" si="58"/>
        <v/>
      </c>
      <c r="AD951" t="str">
        <f t="shared" si="59"/>
        <v/>
      </c>
    </row>
    <row r="952" spans="27:30" x14ac:dyDescent="0.3">
      <c r="AA952" t="str">
        <f t="shared" si="56"/>
        <v/>
      </c>
      <c r="AB952" t="str">
        <f t="shared" si="57"/>
        <v/>
      </c>
      <c r="AC952" s="244" t="str">
        <f t="shared" si="58"/>
        <v/>
      </c>
      <c r="AD952" t="str">
        <f t="shared" si="59"/>
        <v/>
      </c>
    </row>
    <row r="953" spans="27:30" x14ac:dyDescent="0.3">
      <c r="AA953" t="str">
        <f t="shared" si="56"/>
        <v/>
      </c>
      <c r="AB953" t="str">
        <f t="shared" si="57"/>
        <v/>
      </c>
      <c r="AC953" s="244" t="str">
        <f t="shared" si="58"/>
        <v/>
      </c>
      <c r="AD953" t="str">
        <f t="shared" si="59"/>
        <v/>
      </c>
    </row>
    <row r="954" spans="27:30" x14ac:dyDescent="0.3">
      <c r="AA954" t="str">
        <f t="shared" si="56"/>
        <v/>
      </c>
      <c r="AB954" t="str">
        <f t="shared" si="57"/>
        <v/>
      </c>
      <c r="AC954" s="244" t="str">
        <f t="shared" si="58"/>
        <v/>
      </c>
      <c r="AD954" t="str">
        <f t="shared" si="59"/>
        <v/>
      </c>
    </row>
    <row r="955" spans="27:30" x14ac:dyDescent="0.3">
      <c r="AA955" t="str">
        <f t="shared" si="56"/>
        <v/>
      </c>
      <c r="AB955" t="str">
        <f t="shared" si="57"/>
        <v/>
      </c>
      <c r="AC955" s="244" t="str">
        <f t="shared" si="58"/>
        <v/>
      </c>
      <c r="AD955" t="str">
        <f t="shared" si="59"/>
        <v/>
      </c>
    </row>
    <row r="956" spans="27:30" x14ac:dyDescent="0.3">
      <c r="AA956" t="str">
        <f t="shared" si="56"/>
        <v/>
      </c>
      <c r="AB956" t="str">
        <f t="shared" si="57"/>
        <v/>
      </c>
      <c r="AC956" s="244" t="str">
        <f t="shared" si="58"/>
        <v/>
      </c>
      <c r="AD956" t="str">
        <f t="shared" si="59"/>
        <v/>
      </c>
    </row>
    <row r="957" spans="27:30" x14ac:dyDescent="0.3">
      <c r="AA957" t="str">
        <f t="shared" si="56"/>
        <v/>
      </c>
      <c r="AB957" t="str">
        <f t="shared" si="57"/>
        <v/>
      </c>
      <c r="AC957" s="244" t="str">
        <f t="shared" si="58"/>
        <v/>
      </c>
      <c r="AD957" t="str">
        <f t="shared" si="59"/>
        <v/>
      </c>
    </row>
    <row r="958" spans="27:30" x14ac:dyDescent="0.3">
      <c r="AA958" t="str">
        <f t="shared" si="56"/>
        <v/>
      </c>
      <c r="AB958" t="str">
        <f t="shared" si="57"/>
        <v/>
      </c>
      <c r="AC958" s="244" t="str">
        <f t="shared" si="58"/>
        <v/>
      </c>
      <c r="AD958" t="str">
        <f t="shared" si="59"/>
        <v/>
      </c>
    </row>
    <row r="959" spans="27:30" x14ac:dyDescent="0.3">
      <c r="AA959" t="str">
        <f t="shared" si="56"/>
        <v/>
      </c>
      <c r="AB959" t="str">
        <f t="shared" si="57"/>
        <v/>
      </c>
      <c r="AC959" s="244" t="str">
        <f t="shared" si="58"/>
        <v/>
      </c>
      <c r="AD959" t="str">
        <f t="shared" si="59"/>
        <v/>
      </c>
    </row>
    <row r="960" spans="27:30" x14ac:dyDescent="0.3">
      <c r="AA960" t="str">
        <f t="shared" si="56"/>
        <v/>
      </c>
      <c r="AB960" t="str">
        <f t="shared" si="57"/>
        <v/>
      </c>
      <c r="AC960" s="244" t="str">
        <f t="shared" si="58"/>
        <v/>
      </c>
      <c r="AD960" t="str">
        <f t="shared" si="59"/>
        <v/>
      </c>
    </row>
    <row r="961" spans="27:30" x14ac:dyDescent="0.3">
      <c r="AA961" t="str">
        <f t="shared" si="56"/>
        <v/>
      </c>
      <c r="AB961" t="str">
        <f t="shared" si="57"/>
        <v/>
      </c>
      <c r="AC961" s="244" t="str">
        <f t="shared" si="58"/>
        <v/>
      </c>
      <c r="AD961" t="str">
        <f t="shared" si="59"/>
        <v/>
      </c>
    </row>
    <row r="962" spans="27:30" x14ac:dyDescent="0.3">
      <c r="AA962" t="str">
        <f t="shared" si="56"/>
        <v/>
      </c>
      <c r="AB962" t="str">
        <f t="shared" si="57"/>
        <v/>
      </c>
      <c r="AC962" s="244" t="str">
        <f t="shared" si="58"/>
        <v/>
      </c>
      <c r="AD962" t="str">
        <f t="shared" si="59"/>
        <v/>
      </c>
    </row>
    <row r="963" spans="27:30" x14ac:dyDescent="0.3">
      <c r="AA963" t="str">
        <f t="shared" si="56"/>
        <v/>
      </c>
      <c r="AB963" t="str">
        <f t="shared" si="57"/>
        <v/>
      </c>
      <c r="AC963" s="244" t="str">
        <f t="shared" si="58"/>
        <v/>
      </c>
      <c r="AD963" t="str">
        <f t="shared" si="59"/>
        <v/>
      </c>
    </row>
    <row r="964" spans="27:30" x14ac:dyDescent="0.3">
      <c r="AA964" t="str">
        <f t="shared" ref="AA964:AA1027" si="60">TRIM(D964)</f>
        <v/>
      </c>
      <c r="AB964" t="str">
        <f t="shared" ref="AB964:AB1027" si="61">TRIM(C964)</f>
        <v/>
      </c>
      <c r="AC964" s="244" t="str">
        <f t="shared" ref="AC964:AC1027" si="62">IFERROR(G964/E964,"")</f>
        <v/>
      </c>
      <c r="AD964" t="str">
        <f t="shared" ref="AD964:AD1027" si="63">AA964</f>
        <v/>
      </c>
    </row>
    <row r="965" spans="27:30" x14ac:dyDescent="0.3">
      <c r="AA965" t="str">
        <f t="shared" si="60"/>
        <v/>
      </c>
      <c r="AB965" t="str">
        <f t="shared" si="61"/>
        <v/>
      </c>
      <c r="AC965" s="244" t="str">
        <f t="shared" si="62"/>
        <v/>
      </c>
      <c r="AD965" t="str">
        <f t="shared" si="63"/>
        <v/>
      </c>
    </row>
    <row r="966" spans="27:30" x14ac:dyDescent="0.3">
      <c r="AA966" t="str">
        <f t="shared" si="60"/>
        <v/>
      </c>
      <c r="AB966" t="str">
        <f t="shared" si="61"/>
        <v/>
      </c>
      <c r="AC966" s="244" t="str">
        <f t="shared" si="62"/>
        <v/>
      </c>
      <c r="AD966" t="str">
        <f t="shared" si="63"/>
        <v/>
      </c>
    </row>
    <row r="967" spans="27:30" x14ac:dyDescent="0.3">
      <c r="AA967" t="str">
        <f t="shared" si="60"/>
        <v/>
      </c>
      <c r="AB967" t="str">
        <f t="shared" si="61"/>
        <v/>
      </c>
      <c r="AC967" s="244" t="str">
        <f t="shared" si="62"/>
        <v/>
      </c>
      <c r="AD967" t="str">
        <f t="shared" si="63"/>
        <v/>
      </c>
    </row>
    <row r="968" spans="27:30" x14ac:dyDescent="0.3">
      <c r="AA968" t="str">
        <f t="shared" si="60"/>
        <v/>
      </c>
      <c r="AB968" t="str">
        <f t="shared" si="61"/>
        <v/>
      </c>
      <c r="AC968" s="244" t="str">
        <f t="shared" si="62"/>
        <v/>
      </c>
      <c r="AD968" t="str">
        <f t="shared" si="63"/>
        <v/>
      </c>
    </row>
    <row r="969" spans="27:30" x14ac:dyDescent="0.3">
      <c r="AA969" t="str">
        <f t="shared" si="60"/>
        <v/>
      </c>
      <c r="AB969" t="str">
        <f t="shared" si="61"/>
        <v/>
      </c>
      <c r="AC969" s="244" t="str">
        <f t="shared" si="62"/>
        <v/>
      </c>
      <c r="AD969" t="str">
        <f t="shared" si="63"/>
        <v/>
      </c>
    </row>
    <row r="970" spans="27:30" x14ac:dyDescent="0.3">
      <c r="AA970" t="str">
        <f t="shared" si="60"/>
        <v/>
      </c>
      <c r="AB970" t="str">
        <f t="shared" si="61"/>
        <v/>
      </c>
      <c r="AC970" s="244" t="str">
        <f t="shared" si="62"/>
        <v/>
      </c>
      <c r="AD970" t="str">
        <f t="shared" si="63"/>
        <v/>
      </c>
    </row>
    <row r="971" spans="27:30" x14ac:dyDescent="0.3">
      <c r="AA971" t="str">
        <f t="shared" si="60"/>
        <v/>
      </c>
      <c r="AB971" t="str">
        <f t="shared" si="61"/>
        <v/>
      </c>
      <c r="AC971" s="244" t="str">
        <f t="shared" si="62"/>
        <v/>
      </c>
      <c r="AD971" t="str">
        <f t="shared" si="63"/>
        <v/>
      </c>
    </row>
    <row r="972" spans="27:30" x14ac:dyDescent="0.3">
      <c r="AA972" t="str">
        <f t="shared" si="60"/>
        <v/>
      </c>
      <c r="AB972" t="str">
        <f t="shared" si="61"/>
        <v/>
      </c>
      <c r="AC972" s="244" t="str">
        <f t="shared" si="62"/>
        <v/>
      </c>
      <c r="AD972" t="str">
        <f t="shared" si="63"/>
        <v/>
      </c>
    </row>
    <row r="973" spans="27:30" x14ac:dyDescent="0.3">
      <c r="AA973" t="str">
        <f t="shared" si="60"/>
        <v/>
      </c>
      <c r="AB973" t="str">
        <f t="shared" si="61"/>
        <v/>
      </c>
      <c r="AC973" s="244" t="str">
        <f t="shared" si="62"/>
        <v/>
      </c>
      <c r="AD973" t="str">
        <f t="shared" si="63"/>
        <v/>
      </c>
    </row>
    <row r="974" spans="27:30" x14ac:dyDescent="0.3">
      <c r="AA974" t="str">
        <f t="shared" si="60"/>
        <v/>
      </c>
      <c r="AB974" t="str">
        <f t="shared" si="61"/>
        <v/>
      </c>
      <c r="AC974" s="244" t="str">
        <f t="shared" si="62"/>
        <v/>
      </c>
      <c r="AD974" t="str">
        <f t="shared" si="63"/>
        <v/>
      </c>
    </row>
    <row r="975" spans="27:30" x14ac:dyDescent="0.3">
      <c r="AA975" t="str">
        <f t="shared" si="60"/>
        <v/>
      </c>
      <c r="AB975" t="str">
        <f t="shared" si="61"/>
        <v/>
      </c>
      <c r="AC975" s="244" t="str">
        <f t="shared" si="62"/>
        <v/>
      </c>
      <c r="AD975" t="str">
        <f t="shared" si="63"/>
        <v/>
      </c>
    </row>
    <row r="976" spans="27:30" x14ac:dyDescent="0.3">
      <c r="AA976" t="str">
        <f t="shared" si="60"/>
        <v/>
      </c>
      <c r="AB976" t="str">
        <f t="shared" si="61"/>
        <v/>
      </c>
      <c r="AC976" s="244" t="str">
        <f t="shared" si="62"/>
        <v/>
      </c>
      <c r="AD976" t="str">
        <f t="shared" si="63"/>
        <v/>
      </c>
    </row>
    <row r="977" spans="27:30" x14ac:dyDescent="0.3">
      <c r="AA977" t="str">
        <f t="shared" si="60"/>
        <v/>
      </c>
      <c r="AB977" t="str">
        <f t="shared" si="61"/>
        <v/>
      </c>
      <c r="AC977" s="244" t="str">
        <f t="shared" si="62"/>
        <v/>
      </c>
      <c r="AD977" t="str">
        <f t="shared" si="63"/>
        <v/>
      </c>
    </row>
    <row r="978" spans="27:30" x14ac:dyDescent="0.3">
      <c r="AA978" t="str">
        <f t="shared" si="60"/>
        <v/>
      </c>
      <c r="AB978" t="str">
        <f t="shared" si="61"/>
        <v/>
      </c>
      <c r="AC978" s="244" t="str">
        <f t="shared" si="62"/>
        <v/>
      </c>
      <c r="AD978" t="str">
        <f t="shared" si="63"/>
        <v/>
      </c>
    </row>
    <row r="979" spans="27:30" x14ac:dyDescent="0.3">
      <c r="AA979" t="str">
        <f t="shared" si="60"/>
        <v/>
      </c>
      <c r="AB979" t="str">
        <f t="shared" si="61"/>
        <v/>
      </c>
      <c r="AC979" s="244" t="str">
        <f t="shared" si="62"/>
        <v/>
      </c>
      <c r="AD979" t="str">
        <f t="shared" si="63"/>
        <v/>
      </c>
    </row>
    <row r="980" spans="27:30" x14ac:dyDescent="0.3">
      <c r="AA980" t="str">
        <f t="shared" si="60"/>
        <v/>
      </c>
      <c r="AB980" t="str">
        <f t="shared" si="61"/>
        <v/>
      </c>
      <c r="AC980" s="244" t="str">
        <f t="shared" si="62"/>
        <v/>
      </c>
      <c r="AD980" t="str">
        <f t="shared" si="63"/>
        <v/>
      </c>
    </row>
    <row r="981" spans="27:30" x14ac:dyDescent="0.3">
      <c r="AA981" t="str">
        <f t="shared" si="60"/>
        <v/>
      </c>
      <c r="AB981" t="str">
        <f t="shared" si="61"/>
        <v/>
      </c>
      <c r="AC981" s="244" t="str">
        <f t="shared" si="62"/>
        <v/>
      </c>
      <c r="AD981" t="str">
        <f t="shared" si="63"/>
        <v/>
      </c>
    </row>
    <row r="982" spans="27:30" x14ac:dyDescent="0.3">
      <c r="AA982" t="str">
        <f t="shared" si="60"/>
        <v/>
      </c>
      <c r="AB982" t="str">
        <f t="shared" si="61"/>
        <v/>
      </c>
      <c r="AC982" s="244" t="str">
        <f t="shared" si="62"/>
        <v/>
      </c>
      <c r="AD982" t="str">
        <f t="shared" si="63"/>
        <v/>
      </c>
    </row>
    <row r="983" spans="27:30" x14ac:dyDescent="0.3">
      <c r="AA983" t="str">
        <f t="shared" si="60"/>
        <v/>
      </c>
      <c r="AB983" t="str">
        <f t="shared" si="61"/>
        <v/>
      </c>
      <c r="AC983" s="244" t="str">
        <f t="shared" si="62"/>
        <v/>
      </c>
      <c r="AD983" t="str">
        <f t="shared" si="63"/>
        <v/>
      </c>
    </row>
    <row r="984" spans="27:30" x14ac:dyDescent="0.3">
      <c r="AA984" t="str">
        <f t="shared" si="60"/>
        <v/>
      </c>
      <c r="AB984" t="str">
        <f t="shared" si="61"/>
        <v/>
      </c>
      <c r="AC984" s="244" t="str">
        <f t="shared" si="62"/>
        <v/>
      </c>
      <c r="AD984" t="str">
        <f t="shared" si="63"/>
        <v/>
      </c>
    </row>
    <row r="985" spans="27:30" x14ac:dyDescent="0.3">
      <c r="AA985" t="str">
        <f t="shared" si="60"/>
        <v/>
      </c>
      <c r="AB985" t="str">
        <f t="shared" si="61"/>
        <v/>
      </c>
      <c r="AC985" s="244" t="str">
        <f t="shared" si="62"/>
        <v/>
      </c>
      <c r="AD985" t="str">
        <f t="shared" si="63"/>
        <v/>
      </c>
    </row>
    <row r="986" spans="27:30" x14ac:dyDescent="0.3">
      <c r="AA986" t="str">
        <f t="shared" si="60"/>
        <v/>
      </c>
      <c r="AB986" t="str">
        <f t="shared" si="61"/>
        <v/>
      </c>
      <c r="AC986" s="244" t="str">
        <f t="shared" si="62"/>
        <v/>
      </c>
      <c r="AD986" t="str">
        <f t="shared" si="63"/>
        <v/>
      </c>
    </row>
    <row r="987" spans="27:30" x14ac:dyDescent="0.3">
      <c r="AA987" t="str">
        <f t="shared" si="60"/>
        <v/>
      </c>
      <c r="AB987" t="str">
        <f t="shared" si="61"/>
        <v/>
      </c>
      <c r="AC987" s="244" t="str">
        <f t="shared" si="62"/>
        <v/>
      </c>
      <c r="AD987" t="str">
        <f t="shared" si="63"/>
        <v/>
      </c>
    </row>
    <row r="988" spans="27:30" x14ac:dyDescent="0.3">
      <c r="AA988" t="str">
        <f t="shared" si="60"/>
        <v/>
      </c>
      <c r="AB988" t="str">
        <f t="shared" si="61"/>
        <v/>
      </c>
      <c r="AC988" s="244" t="str">
        <f t="shared" si="62"/>
        <v/>
      </c>
      <c r="AD988" t="str">
        <f t="shared" si="63"/>
        <v/>
      </c>
    </row>
    <row r="989" spans="27:30" x14ac:dyDescent="0.3">
      <c r="AA989" t="str">
        <f t="shared" si="60"/>
        <v/>
      </c>
      <c r="AB989" t="str">
        <f t="shared" si="61"/>
        <v/>
      </c>
      <c r="AC989" s="244" t="str">
        <f t="shared" si="62"/>
        <v/>
      </c>
      <c r="AD989" t="str">
        <f t="shared" si="63"/>
        <v/>
      </c>
    </row>
    <row r="990" spans="27:30" x14ac:dyDescent="0.3">
      <c r="AA990" t="str">
        <f t="shared" si="60"/>
        <v/>
      </c>
      <c r="AB990" t="str">
        <f t="shared" si="61"/>
        <v/>
      </c>
      <c r="AC990" s="244" t="str">
        <f t="shared" si="62"/>
        <v/>
      </c>
      <c r="AD990" t="str">
        <f t="shared" si="63"/>
        <v/>
      </c>
    </row>
    <row r="991" spans="27:30" x14ac:dyDescent="0.3">
      <c r="AA991" t="str">
        <f t="shared" si="60"/>
        <v/>
      </c>
      <c r="AB991" t="str">
        <f t="shared" si="61"/>
        <v/>
      </c>
      <c r="AC991" s="244" t="str">
        <f t="shared" si="62"/>
        <v/>
      </c>
      <c r="AD991" t="str">
        <f t="shared" si="63"/>
        <v/>
      </c>
    </row>
    <row r="992" spans="27:30" x14ac:dyDescent="0.3">
      <c r="AA992" t="str">
        <f t="shared" si="60"/>
        <v/>
      </c>
      <c r="AB992" t="str">
        <f t="shared" si="61"/>
        <v/>
      </c>
      <c r="AC992" s="244" t="str">
        <f t="shared" si="62"/>
        <v/>
      </c>
      <c r="AD992" t="str">
        <f t="shared" si="63"/>
        <v/>
      </c>
    </row>
    <row r="993" spans="27:30" x14ac:dyDescent="0.3">
      <c r="AA993" t="str">
        <f t="shared" si="60"/>
        <v/>
      </c>
      <c r="AB993" t="str">
        <f t="shared" si="61"/>
        <v/>
      </c>
      <c r="AC993" s="244" t="str">
        <f t="shared" si="62"/>
        <v/>
      </c>
      <c r="AD993" t="str">
        <f t="shared" si="63"/>
        <v/>
      </c>
    </row>
    <row r="994" spans="27:30" x14ac:dyDescent="0.3">
      <c r="AA994" t="str">
        <f t="shared" si="60"/>
        <v/>
      </c>
      <c r="AB994" t="str">
        <f t="shared" si="61"/>
        <v/>
      </c>
      <c r="AC994" s="244" t="str">
        <f t="shared" si="62"/>
        <v/>
      </c>
      <c r="AD994" t="str">
        <f t="shared" si="63"/>
        <v/>
      </c>
    </row>
    <row r="995" spans="27:30" x14ac:dyDescent="0.3">
      <c r="AA995" t="str">
        <f t="shared" si="60"/>
        <v/>
      </c>
      <c r="AB995" t="str">
        <f t="shared" si="61"/>
        <v/>
      </c>
      <c r="AC995" s="244" t="str">
        <f t="shared" si="62"/>
        <v/>
      </c>
      <c r="AD995" t="str">
        <f t="shared" si="63"/>
        <v/>
      </c>
    </row>
    <row r="996" spans="27:30" x14ac:dyDescent="0.3">
      <c r="AA996" t="str">
        <f t="shared" si="60"/>
        <v/>
      </c>
      <c r="AB996" t="str">
        <f t="shared" si="61"/>
        <v/>
      </c>
      <c r="AC996" s="244" t="str">
        <f t="shared" si="62"/>
        <v/>
      </c>
      <c r="AD996" t="str">
        <f t="shared" si="63"/>
        <v/>
      </c>
    </row>
    <row r="997" spans="27:30" x14ac:dyDescent="0.3">
      <c r="AA997" t="str">
        <f t="shared" si="60"/>
        <v/>
      </c>
      <c r="AB997" t="str">
        <f t="shared" si="61"/>
        <v/>
      </c>
      <c r="AC997" s="244" t="str">
        <f t="shared" si="62"/>
        <v/>
      </c>
      <c r="AD997" t="str">
        <f t="shared" si="63"/>
        <v/>
      </c>
    </row>
    <row r="998" spans="27:30" x14ac:dyDescent="0.3">
      <c r="AA998" t="str">
        <f t="shared" si="60"/>
        <v/>
      </c>
      <c r="AB998" t="str">
        <f t="shared" si="61"/>
        <v/>
      </c>
      <c r="AC998" s="244" t="str">
        <f t="shared" si="62"/>
        <v/>
      </c>
      <c r="AD998" t="str">
        <f t="shared" si="63"/>
        <v/>
      </c>
    </row>
    <row r="999" spans="27:30" x14ac:dyDescent="0.3">
      <c r="AA999" t="str">
        <f t="shared" si="60"/>
        <v/>
      </c>
      <c r="AB999" t="str">
        <f t="shared" si="61"/>
        <v/>
      </c>
      <c r="AC999" s="244" t="str">
        <f t="shared" si="62"/>
        <v/>
      </c>
      <c r="AD999" t="str">
        <f t="shared" si="63"/>
        <v/>
      </c>
    </row>
    <row r="1000" spans="27:30" x14ac:dyDescent="0.3">
      <c r="AA1000" t="str">
        <f t="shared" si="60"/>
        <v/>
      </c>
      <c r="AB1000" t="str">
        <f t="shared" si="61"/>
        <v/>
      </c>
      <c r="AC1000" s="244" t="str">
        <f t="shared" si="62"/>
        <v/>
      </c>
      <c r="AD1000" t="str">
        <f t="shared" si="63"/>
        <v/>
      </c>
    </row>
    <row r="1001" spans="27:30" x14ac:dyDescent="0.3">
      <c r="AA1001" t="str">
        <f t="shared" si="60"/>
        <v/>
      </c>
      <c r="AB1001" t="str">
        <f t="shared" si="61"/>
        <v/>
      </c>
      <c r="AC1001" s="244" t="str">
        <f t="shared" si="62"/>
        <v/>
      </c>
      <c r="AD1001" t="str">
        <f t="shared" si="63"/>
        <v/>
      </c>
    </row>
    <row r="1002" spans="27:30" x14ac:dyDescent="0.3">
      <c r="AA1002" t="str">
        <f t="shared" si="60"/>
        <v/>
      </c>
      <c r="AB1002" t="str">
        <f t="shared" si="61"/>
        <v/>
      </c>
      <c r="AC1002" s="244" t="str">
        <f t="shared" si="62"/>
        <v/>
      </c>
      <c r="AD1002" t="str">
        <f t="shared" si="63"/>
        <v/>
      </c>
    </row>
    <row r="1003" spans="27:30" x14ac:dyDescent="0.3">
      <c r="AA1003" t="str">
        <f t="shared" si="60"/>
        <v/>
      </c>
      <c r="AB1003" t="str">
        <f t="shared" si="61"/>
        <v/>
      </c>
      <c r="AC1003" s="244" t="str">
        <f t="shared" si="62"/>
        <v/>
      </c>
      <c r="AD1003" t="str">
        <f t="shared" si="63"/>
        <v/>
      </c>
    </row>
    <row r="1004" spans="27:30" x14ac:dyDescent="0.3">
      <c r="AA1004" t="str">
        <f t="shared" si="60"/>
        <v/>
      </c>
      <c r="AB1004" t="str">
        <f t="shared" si="61"/>
        <v/>
      </c>
      <c r="AC1004" s="244" t="str">
        <f t="shared" si="62"/>
        <v/>
      </c>
      <c r="AD1004" t="str">
        <f t="shared" si="63"/>
        <v/>
      </c>
    </row>
    <row r="1005" spans="27:30" x14ac:dyDescent="0.3">
      <c r="AA1005" t="str">
        <f t="shared" si="60"/>
        <v/>
      </c>
      <c r="AB1005" t="str">
        <f t="shared" si="61"/>
        <v/>
      </c>
      <c r="AC1005" s="244" t="str">
        <f t="shared" si="62"/>
        <v/>
      </c>
      <c r="AD1005" t="str">
        <f t="shared" si="63"/>
        <v/>
      </c>
    </row>
    <row r="1006" spans="27:30" x14ac:dyDescent="0.3">
      <c r="AA1006" t="str">
        <f t="shared" si="60"/>
        <v/>
      </c>
      <c r="AB1006" t="str">
        <f t="shared" si="61"/>
        <v/>
      </c>
      <c r="AC1006" s="244" t="str">
        <f t="shared" si="62"/>
        <v/>
      </c>
      <c r="AD1006" t="str">
        <f t="shared" si="63"/>
        <v/>
      </c>
    </row>
    <row r="1007" spans="27:30" x14ac:dyDescent="0.3">
      <c r="AA1007" t="str">
        <f t="shared" si="60"/>
        <v/>
      </c>
      <c r="AB1007" t="str">
        <f t="shared" si="61"/>
        <v/>
      </c>
      <c r="AC1007" s="244" t="str">
        <f t="shared" si="62"/>
        <v/>
      </c>
      <c r="AD1007" t="str">
        <f t="shared" si="63"/>
        <v/>
      </c>
    </row>
    <row r="1008" spans="27:30" x14ac:dyDescent="0.3">
      <c r="AA1008" t="str">
        <f t="shared" si="60"/>
        <v/>
      </c>
      <c r="AB1008" t="str">
        <f t="shared" si="61"/>
        <v/>
      </c>
      <c r="AC1008" s="244" t="str">
        <f t="shared" si="62"/>
        <v/>
      </c>
      <c r="AD1008" t="str">
        <f t="shared" si="63"/>
        <v/>
      </c>
    </row>
    <row r="1009" spans="27:30" x14ac:dyDescent="0.3">
      <c r="AA1009" t="str">
        <f t="shared" si="60"/>
        <v/>
      </c>
      <c r="AB1009" t="str">
        <f t="shared" si="61"/>
        <v/>
      </c>
      <c r="AC1009" s="244" t="str">
        <f t="shared" si="62"/>
        <v/>
      </c>
      <c r="AD1009" t="str">
        <f t="shared" si="63"/>
        <v/>
      </c>
    </row>
    <row r="1010" spans="27:30" x14ac:dyDescent="0.3">
      <c r="AA1010" t="str">
        <f t="shared" si="60"/>
        <v/>
      </c>
      <c r="AB1010" t="str">
        <f t="shared" si="61"/>
        <v/>
      </c>
      <c r="AC1010" s="244" t="str">
        <f t="shared" si="62"/>
        <v/>
      </c>
      <c r="AD1010" t="str">
        <f t="shared" si="63"/>
        <v/>
      </c>
    </row>
    <row r="1011" spans="27:30" x14ac:dyDescent="0.3">
      <c r="AA1011" t="str">
        <f t="shared" si="60"/>
        <v/>
      </c>
      <c r="AB1011" t="str">
        <f t="shared" si="61"/>
        <v/>
      </c>
      <c r="AC1011" s="244" t="str">
        <f t="shared" si="62"/>
        <v/>
      </c>
      <c r="AD1011" t="str">
        <f t="shared" si="63"/>
        <v/>
      </c>
    </row>
    <row r="1012" spans="27:30" x14ac:dyDescent="0.3">
      <c r="AA1012" t="str">
        <f t="shared" si="60"/>
        <v/>
      </c>
      <c r="AB1012" t="str">
        <f t="shared" si="61"/>
        <v/>
      </c>
      <c r="AC1012" s="244" t="str">
        <f t="shared" si="62"/>
        <v/>
      </c>
      <c r="AD1012" t="str">
        <f t="shared" si="63"/>
        <v/>
      </c>
    </row>
    <row r="1013" spans="27:30" x14ac:dyDescent="0.3">
      <c r="AA1013" t="str">
        <f t="shared" si="60"/>
        <v/>
      </c>
      <c r="AB1013" t="str">
        <f t="shared" si="61"/>
        <v/>
      </c>
      <c r="AC1013" s="244" t="str">
        <f t="shared" si="62"/>
        <v/>
      </c>
      <c r="AD1013" t="str">
        <f t="shared" si="63"/>
        <v/>
      </c>
    </row>
    <row r="1014" spans="27:30" x14ac:dyDescent="0.3">
      <c r="AA1014" t="str">
        <f t="shared" si="60"/>
        <v/>
      </c>
      <c r="AB1014" t="str">
        <f t="shared" si="61"/>
        <v/>
      </c>
      <c r="AC1014" s="244" t="str">
        <f t="shared" si="62"/>
        <v/>
      </c>
      <c r="AD1014" t="str">
        <f t="shared" si="63"/>
        <v/>
      </c>
    </row>
    <row r="1015" spans="27:30" x14ac:dyDescent="0.3">
      <c r="AA1015" t="str">
        <f t="shared" si="60"/>
        <v/>
      </c>
      <c r="AB1015" t="str">
        <f t="shared" si="61"/>
        <v/>
      </c>
      <c r="AC1015" s="244" t="str">
        <f t="shared" si="62"/>
        <v/>
      </c>
      <c r="AD1015" t="str">
        <f t="shared" si="63"/>
        <v/>
      </c>
    </row>
    <row r="1016" spans="27:30" x14ac:dyDescent="0.3">
      <c r="AA1016" t="str">
        <f t="shared" si="60"/>
        <v/>
      </c>
      <c r="AB1016" t="str">
        <f t="shared" si="61"/>
        <v/>
      </c>
      <c r="AC1016" s="244" t="str">
        <f t="shared" si="62"/>
        <v/>
      </c>
      <c r="AD1016" t="str">
        <f t="shared" si="63"/>
        <v/>
      </c>
    </row>
    <row r="1017" spans="27:30" x14ac:dyDescent="0.3">
      <c r="AA1017" t="str">
        <f t="shared" si="60"/>
        <v/>
      </c>
      <c r="AB1017" t="str">
        <f t="shared" si="61"/>
        <v/>
      </c>
      <c r="AC1017" s="244" t="str">
        <f t="shared" si="62"/>
        <v/>
      </c>
      <c r="AD1017" t="str">
        <f t="shared" si="63"/>
        <v/>
      </c>
    </row>
    <row r="1018" spans="27:30" x14ac:dyDescent="0.3">
      <c r="AA1018" t="str">
        <f t="shared" si="60"/>
        <v/>
      </c>
      <c r="AB1018" t="str">
        <f t="shared" si="61"/>
        <v/>
      </c>
      <c r="AC1018" s="244" t="str">
        <f t="shared" si="62"/>
        <v/>
      </c>
      <c r="AD1018" t="str">
        <f t="shared" si="63"/>
        <v/>
      </c>
    </row>
    <row r="1019" spans="27:30" x14ac:dyDescent="0.3">
      <c r="AA1019" t="str">
        <f t="shared" si="60"/>
        <v/>
      </c>
      <c r="AB1019" t="str">
        <f t="shared" si="61"/>
        <v/>
      </c>
      <c r="AC1019" s="244" t="str">
        <f t="shared" si="62"/>
        <v/>
      </c>
      <c r="AD1019" t="str">
        <f t="shared" si="63"/>
        <v/>
      </c>
    </row>
    <row r="1020" spans="27:30" x14ac:dyDescent="0.3">
      <c r="AA1020" t="str">
        <f t="shared" si="60"/>
        <v/>
      </c>
      <c r="AB1020" t="str">
        <f t="shared" si="61"/>
        <v/>
      </c>
      <c r="AC1020" s="244" t="str">
        <f t="shared" si="62"/>
        <v/>
      </c>
      <c r="AD1020" t="str">
        <f t="shared" si="63"/>
        <v/>
      </c>
    </row>
    <row r="1021" spans="27:30" x14ac:dyDescent="0.3">
      <c r="AA1021" t="str">
        <f t="shared" si="60"/>
        <v/>
      </c>
      <c r="AB1021" t="str">
        <f t="shared" si="61"/>
        <v/>
      </c>
      <c r="AC1021" s="244" t="str">
        <f t="shared" si="62"/>
        <v/>
      </c>
      <c r="AD1021" t="str">
        <f t="shared" si="63"/>
        <v/>
      </c>
    </row>
    <row r="1022" spans="27:30" x14ac:dyDescent="0.3">
      <c r="AA1022" t="str">
        <f t="shared" si="60"/>
        <v/>
      </c>
      <c r="AB1022" t="str">
        <f t="shared" si="61"/>
        <v/>
      </c>
      <c r="AC1022" s="244" t="str">
        <f t="shared" si="62"/>
        <v/>
      </c>
      <c r="AD1022" t="str">
        <f t="shared" si="63"/>
        <v/>
      </c>
    </row>
    <row r="1023" spans="27:30" x14ac:dyDescent="0.3">
      <c r="AA1023" t="str">
        <f t="shared" si="60"/>
        <v/>
      </c>
      <c r="AB1023" t="str">
        <f t="shared" si="61"/>
        <v/>
      </c>
      <c r="AC1023" s="244" t="str">
        <f t="shared" si="62"/>
        <v/>
      </c>
      <c r="AD1023" t="str">
        <f t="shared" si="63"/>
        <v/>
      </c>
    </row>
    <row r="1024" spans="27:30" x14ac:dyDescent="0.3">
      <c r="AA1024" t="str">
        <f t="shared" si="60"/>
        <v/>
      </c>
      <c r="AB1024" t="str">
        <f t="shared" si="61"/>
        <v/>
      </c>
      <c r="AC1024" s="244" t="str">
        <f t="shared" si="62"/>
        <v/>
      </c>
      <c r="AD1024" t="str">
        <f t="shared" si="63"/>
        <v/>
      </c>
    </row>
    <row r="1025" spans="27:30" x14ac:dyDescent="0.3">
      <c r="AA1025" t="str">
        <f t="shared" si="60"/>
        <v/>
      </c>
      <c r="AB1025" t="str">
        <f t="shared" si="61"/>
        <v/>
      </c>
      <c r="AC1025" s="244" t="str">
        <f t="shared" si="62"/>
        <v/>
      </c>
      <c r="AD1025" t="str">
        <f t="shared" si="63"/>
        <v/>
      </c>
    </row>
    <row r="1026" spans="27:30" x14ac:dyDescent="0.3">
      <c r="AA1026" t="str">
        <f t="shared" si="60"/>
        <v/>
      </c>
      <c r="AB1026" t="str">
        <f t="shared" si="61"/>
        <v/>
      </c>
      <c r="AC1026" s="244" t="str">
        <f t="shared" si="62"/>
        <v/>
      </c>
      <c r="AD1026" t="str">
        <f t="shared" si="63"/>
        <v/>
      </c>
    </row>
    <row r="1027" spans="27:30" x14ac:dyDescent="0.3">
      <c r="AA1027" t="str">
        <f t="shared" si="60"/>
        <v/>
      </c>
      <c r="AB1027" t="str">
        <f t="shared" si="61"/>
        <v/>
      </c>
      <c r="AC1027" s="244" t="str">
        <f t="shared" si="62"/>
        <v/>
      </c>
      <c r="AD1027" t="str">
        <f t="shared" si="63"/>
        <v/>
      </c>
    </row>
    <row r="1028" spans="27:30" x14ac:dyDescent="0.3">
      <c r="AA1028" t="str">
        <f t="shared" ref="AA1028:AA1091" si="64">TRIM(D1028)</f>
        <v/>
      </c>
      <c r="AB1028" t="str">
        <f t="shared" ref="AB1028:AB1091" si="65">TRIM(C1028)</f>
        <v/>
      </c>
      <c r="AC1028" s="244" t="str">
        <f t="shared" ref="AC1028:AC1091" si="66">IFERROR(G1028/E1028,"")</f>
        <v/>
      </c>
      <c r="AD1028" t="str">
        <f t="shared" ref="AD1028:AD1091" si="67">AA1028</f>
        <v/>
      </c>
    </row>
    <row r="1029" spans="27:30" x14ac:dyDescent="0.3">
      <c r="AA1029" t="str">
        <f t="shared" si="64"/>
        <v/>
      </c>
      <c r="AB1029" t="str">
        <f t="shared" si="65"/>
        <v/>
      </c>
      <c r="AC1029" s="244" t="str">
        <f t="shared" si="66"/>
        <v/>
      </c>
      <c r="AD1029" t="str">
        <f t="shared" si="67"/>
        <v/>
      </c>
    </row>
    <row r="1030" spans="27:30" x14ac:dyDescent="0.3">
      <c r="AA1030" t="str">
        <f t="shared" si="64"/>
        <v/>
      </c>
      <c r="AB1030" t="str">
        <f t="shared" si="65"/>
        <v/>
      </c>
      <c r="AC1030" s="244" t="str">
        <f t="shared" si="66"/>
        <v/>
      </c>
      <c r="AD1030" t="str">
        <f t="shared" si="67"/>
        <v/>
      </c>
    </row>
    <row r="1031" spans="27:30" x14ac:dyDescent="0.3">
      <c r="AA1031" t="str">
        <f t="shared" si="64"/>
        <v/>
      </c>
      <c r="AB1031" t="str">
        <f t="shared" si="65"/>
        <v/>
      </c>
      <c r="AC1031" s="244" t="str">
        <f t="shared" si="66"/>
        <v/>
      </c>
      <c r="AD1031" t="str">
        <f t="shared" si="67"/>
        <v/>
      </c>
    </row>
    <row r="1032" spans="27:30" x14ac:dyDescent="0.3">
      <c r="AA1032" t="str">
        <f t="shared" si="64"/>
        <v/>
      </c>
      <c r="AB1032" t="str">
        <f t="shared" si="65"/>
        <v/>
      </c>
      <c r="AC1032" s="244" t="str">
        <f t="shared" si="66"/>
        <v/>
      </c>
      <c r="AD1032" t="str">
        <f t="shared" si="67"/>
        <v/>
      </c>
    </row>
    <row r="1033" spans="27:30" x14ac:dyDescent="0.3">
      <c r="AA1033" t="str">
        <f t="shared" si="64"/>
        <v/>
      </c>
      <c r="AB1033" t="str">
        <f t="shared" si="65"/>
        <v/>
      </c>
      <c r="AC1033" s="244" t="str">
        <f t="shared" si="66"/>
        <v/>
      </c>
      <c r="AD1033" t="str">
        <f t="shared" si="67"/>
        <v/>
      </c>
    </row>
    <row r="1034" spans="27:30" x14ac:dyDescent="0.3">
      <c r="AA1034" t="str">
        <f t="shared" si="64"/>
        <v/>
      </c>
      <c r="AB1034" t="str">
        <f t="shared" si="65"/>
        <v/>
      </c>
      <c r="AC1034" s="244" t="str">
        <f t="shared" si="66"/>
        <v/>
      </c>
      <c r="AD1034" t="str">
        <f t="shared" si="67"/>
        <v/>
      </c>
    </row>
    <row r="1035" spans="27:30" x14ac:dyDescent="0.3">
      <c r="AA1035" t="str">
        <f t="shared" si="64"/>
        <v/>
      </c>
      <c r="AB1035" t="str">
        <f t="shared" si="65"/>
        <v/>
      </c>
      <c r="AC1035" s="244" t="str">
        <f t="shared" si="66"/>
        <v/>
      </c>
      <c r="AD1035" t="str">
        <f t="shared" si="67"/>
        <v/>
      </c>
    </row>
    <row r="1036" spans="27:30" x14ac:dyDescent="0.3">
      <c r="AA1036" t="str">
        <f t="shared" si="64"/>
        <v/>
      </c>
      <c r="AB1036" t="str">
        <f t="shared" si="65"/>
        <v/>
      </c>
      <c r="AC1036" s="244" t="str">
        <f t="shared" si="66"/>
        <v/>
      </c>
      <c r="AD1036" t="str">
        <f t="shared" si="67"/>
        <v/>
      </c>
    </row>
    <row r="1037" spans="27:30" x14ac:dyDescent="0.3">
      <c r="AA1037" t="str">
        <f t="shared" si="64"/>
        <v/>
      </c>
      <c r="AB1037" t="str">
        <f t="shared" si="65"/>
        <v/>
      </c>
      <c r="AC1037" s="244" t="str">
        <f t="shared" si="66"/>
        <v/>
      </c>
      <c r="AD1037" t="str">
        <f t="shared" si="67"/>
        <v/>
      </c>
    </row>
    <row r="1038" spans="27:30" x14ac:dyDescent="0.3">
      <c r="AA1038" t="str">
        <f t="shared" si="64"/>
        <v/>
      </c>
      <c r="AB1038" t="str">
        <f t="shared" si="65"/>
        <v/>
      </c>
      <c r="AC1038" s="244" t="str">
        <f t="shared" si="66"/>
        <v/>
      </c>
      <c r="AD1038" t="str">
        <f t="shared" si="67"/>
        <v/>
      </c>
    </row>
    <row r="1039" spans="27:30" x14ac:dyDescent="0.3">
      <c r="AA1039" t="str">
        <f t="shared" si="64"/>
        <v/>
      </c>
      <c r="AB1039" t="str">
        <f t="shared" si="65"/>
        <v/>
      </c>
      <c r="AC1039" s="244" t="str">
        <f t="shared" si="66"/>
        <v/>
      </c>
      <c r="AD1039" t="str">
        <f t="shared" si="67"/>
        <v/>
      </c>
    </row>
    <row r="1040" spans="27:30" x14ac:dyDescent="0.3">
      <c r="AA1040" t="str">
        <f t="shared" si="64"/>
        <v/>
      </c>
      <c r="AB1040" t="str">
        <f t="shared" si="65"/>
        <v/>
      </c>
      <c r="AC1040" s="244" t="str">
        <f t="shared" si="66"/>
        <v/>
      </c>
      <c r="AD1040" t="str">
        <f t="shared" si="67"/>
        <v/>
      </c>
    </row>
    <row r="1041" spans="27:30" x14ac:dyDescent="0.3">
      <c r="AA1041" t="str">
        <f t="shared" si="64"/>
        <v/>
      </c>
      <c r="AB1041" t="str">
        <f t="shared" si="65"/>
        <v/>
      </c>
      <c r="AC1041" s="244" t="str">
        <f t="shared" si="66"/>
        <v/>
      </c>
      <c r="AD1041" t="str">
        <f t="shared" si="67"/>
        <v/>
      </c>
    </row>
    <row r="1042" spans="27:30" x14ac:dyDescent="0.3">
      <c r="AA1042" t="str">
        <f t="shared" si="64"/>
        <v/>
      </c>
      <c r="AB1042" t="str">
        <f t="shared" si="65"/>
        <v/>
      </c>
      <c r="AC1042" s="244" t="str">
        <f t="shared" si="66"/>
        <v/>
      </c>
      <c r="AD1042" t="str">
        <f t="shared" si="67"/>
        <v/>
      </c>
    </row>
    <row r="1043" spans="27:30" x14ac:dyDescent="0.3">
      <c r="AA1043" t="str">
        <f t="shared" si="64"/>
        <v/>
      </c>
      <c r="AB1043" t="str">
        <f t="shared" si="65"/>
        <v/>
      </c>
      <c r="AC1043" s="244" t="str">
        <f t="shared" si="66"/>
        <v/>
      </c>
      <c r="AD1043" t="str">
        <f t="shared" si="67"/>
        <v/>
      </c>
    </row>
    <row r="1044" spans="27:30" x14ac:dyDescent="0.3">
      <c r="AA1044" t="str">
        <f t="shared" si="64"/>
        <v/>
      </c>
      <c r="AB1044" t="str">
        <f t="shared" si="65"/>
        <v/>
      </c>
      <c r="AC1044" s="244" t="str">
        <f t="shared" si="66"/>
        <v/>
      </c>
      <c r="AD1044" t="str">
        <f t="shared" si="67"/>
        <v/>
      </c>
    </row>
    <row r="1045" spans="27:30" x14ac:dyDescent="0.3">
      <c r="AA1045" t="str">
        <f t="shared" si="64"/>
        <v/>
      </c>
      <c r="AB1045" t="str">
        <f t="shared" si="65"/>
        <v/>
      </c>
      <c r="AC1045" s="244" t="str">
        <f t="shared" si="66"/>
        <v/>
      </c>
      <c r="AD1045" t="str">
        <f t="shared" si="67"/>
        <v/>
      </c>
    </row>
    <row r="1046" spans="27:30" x14ac:dyDescent="0.3">
      <c r="AA1046" t="str">
        <f t="shared" si="64"/>
        <v/>
      </c>
      <c r="AB1046" t="str">
        <f t="shared" si="65"/>
        <v/>
      </c>
      <c r="AC1046" s="244" t="str">
        <f t="shared" si="66"/>
        <v/>
      </c>
      <c r="AD1046" t="str">
        <f t="shared" si="67"/>
        <v/>
      </c>
    </row>
    <row r="1047" spans="27:30" x14ac:dyDescent="0.3">
      <c r="AA1047" t="str">
        <f t="shared" si="64"/>
        <v/>
      </c>
      <c r="AB1047" t="str">
        <f t="shared" si="65"/>
        <v/>
      </c>
      <c r="AC1047" s="244" t="str">
        <f t="shared" si="66"/>
        <v/>
      </c>
      <c r="AD1047" t="str">
        <f t="shared" si="67"/>
        <v/>
      </c>
    </row>
    <row r="1048" spans="27:30" x14ac:dyDescent="0.3">
      <c r="AA1048" t="str">
        <f t="shared" si="64"/>
        <v/>
      </c>
      <c r="AB1048" t="str">
        <f t="shared" si="65"/>
        <v/>
      </c>
      <c r="AC1048" s="244" t="str">
        <f t="shared" si="66"/>
        <v/>
      </c>
      <c r="AD1048" t="str">
        <f t="shared" si="67"/>
        <v/>
      </c>
    </row>
    <row r="1049" spans="27:30" x14ac:dyDescent="0.3">
      <c r="AA1049" t="str">
        <f t="shared" si="64"/>
        <v/>
      </c>
      <c r="AB1049" t="str">
        <f t="shared" si="65"/>
        <v/>
      </c>
      <c r="AC1049" s="244" t="str">
        <f t="shared" si="66"/>
        <v/>
      </c>
      <c r="AD1049" t="str">
        <f t="shared" si="67"/>
        <v/>
      </c>
    </row>
    <row r="1050" spans="27:30" x14ac:dyDescent="0.3">
      <c r="AA1050" t="str">
        <f t="shared" si="64"/>
        <v/>
      </c>
      <c r="AB1050" t="str">
        <f t="shared" si="65"/>
        <v/>
      </c>
      <c r="AC1050" s="244" t="str">
        <f t="shared" si="66"/>
        <v/>
      </c>
      <c r="AD1050" t="str">
        <f t="shared" si="67"/>
        <v/>
      </c>
    </row>
    <row r="1051" spans="27:30" x14ac:dyDescent="0.3">
      <c r="AA1051" t="str">
        <f t="shared" si="64"/>
        <v/>
      </c>
      <c r="AB1051" t="str">
        <f t="shared" si="65"/>
        <v/>
      </c>
      <c r="AC1051" s="244" t="str">
        <f t="shared" si="66"/>
        <v/>
      </c>
      <c r="AD1051" t="str">
        <f t="shared" si="67"/>
        <v/>
      </c>
    </row>
    <row r="1052" spans="27:30" x14ac:dyDescent="0.3">
      <c r="AA1052" t="str">
        <f t="shared" si="64"/>
        <v/>
      </c>
      <c r="AB1052" t="str">
        <f t="shared" si="65"/>
        <v/>
      </c>
      <c r="AC1052" s="244" t="str">
        <f t="shared" si="66"/>
        <v/>
      </c>
      <c r="AD1052" t="str">
        <f t="shared" si="67"/>
        <v/>
      </c>
    </row>
    <row r="1053" spans="27:30" x14ac:dyDescent="0.3">
      <c r="AA1053" t="str">
        <f t="shared" si="64"/>
        <v/>
      </c>
      <c r="AB1053" t="str">
        <f t="shared" si="65"/>
        <v/>
      </c>
      <c r="AC1053" s="244" t="str">
        <f t="shared" si="66"/>
        <v/>
      </c>
      <c r="AD1053" t="str">
        <f t="shared" si="67"/>
        <v/>
      </c>
    </row>
    <row r="1054" spans="27:30" x14ac:dyDescent="0.3">
      <c r="AA1054" t="str">
        <f t="shared" si="64"/>
        <v/>
      </c>
      <c r="AB1054" t="str">
        <f t="shared" si="65"/>
        <v/>
      </c>
      <c r="AC1054" s="244" t="str">
        <f t="shared" si="66"/>
        <v/>
      </c>
      <c r="AD1054" t="str">
        <f t="shared" si="67"/>
        <v/>
      </c>
    </row>
    <row r="1055" spans="27:30" x14ac:dyDescent="0.3">
      <c r="AA1055" t="str">
        <f t="shared" si="64"/>
        <v/>
      </c>
      <c r="AB1055" t="str">
        <f t="shared" si="65"/>
        <v/>
      </c>
      <c r="AC1055" s="244" t="str">
        <f t="shared" si="66"/>
        <v/>
      </c>
      <c r="AD1055" t="str">
        <f t="shared" si="67"/>
        <v/>
      </c>
    </row>
    <row r="1056" spans="27:30" x14ac:dyDescent="0.3">
      <c r="AA1056" t="str">
        <f t="shared" si="64"/>
        <v/>
      </c>
      <c r="AB1056" t="str">
        <f t="shared" si="65"/>
        <v/>
      </c>
      <c r="AC1056" s="244" t="str">
        <f t="shared" si="66"/>
        <v/>
      </c>
      <c r="AD1056" t="str">
        <f t="shared" si="67"/>
        <v/>
      </c>
    </row>
    <row r="1057" spans="27:30" x14ac:dyDescent="0.3">
      <c r="AA1057" t="str">
        <f t="shared" si="64"/>
        <v/>
      </c>
      <c r="AB1057" t="str">
        <f t="shared" si="65"/>
        <v/>
      </c>
      <c r="AC1057" s="244" t="str">
        <f t="shared" si="66"/>
        <v/>
      </c>
      <c r="AD1057" t="str">
        <f t="shared" si="67"/>
        <v/>
      </c>
    </row>
    <row r="1058" spans="27:30" x14ac:dyDescent="0.3">
      <c r="AA1058" t="str">
        <f t="shared" si="64"/>
        <v/>
      </c>
      <c r="AB1058" t="str">
        <f t="shared" si="65"/>
        <v/>
      </c>
      <c r="AC1058" s="244" t="str">
        <f t="shared" si="66"/>
        <v/>
      </c>
      <c r="AD1058" t="str">
        <f t="shared" si="67"/>
        <v/>
      </c>
    </row>
    <row r="1059" spans="27:30" x14ac:dyDescent="0.3">
      <c r="AA1059" t="str">
        <f t="shared" si="64"/>
        <v/>
      </c>
      <c r="AB1059" t="str">
        <f t="shared" si="65"/>
        <v/>
      </c>
      <c r="AC1059" s="244" t="str">
        <f t="shared" si="66"/>
        <v/>
      </c>
      <c r="AD1059" t="str">
        <f t="shared" si="67"/>
        <v/>
      </c>
    </row>
    <row r="1060" spans="27:30" x14ac:dyDescent="0.3">
      <c r="AA1060" t="str">
        <f t="shared" si="64"/>
        <v/>
      </c>
      <c r="AB1060" t="str">
        <f t="shared" si="65"/>
        <v/>
      </c>
      <c r="AC1060" s="244" t="str">
        <f t="shared" si="66"/>
        <v/>
      </c>
      <c r="AD1060" t="str">
        <f t="shared" si="67"/>
        <v/>
      </c>
    </row>
    <row r="1061" spans="27:30" x14ac:dyDescent="0.3">
      <c r="AA1061" t="str">
        <f t="shared" si="64"/>
        <v/>
      </c>
      <c r="AB1061" t="str">
        <f t="shared" si="65"/>
        <v/>
      </c>
      <c r="AC1061" s="244" t="str">
        <f t="shared" si="66"/>
        <v/>
      </c>
      <c r="AD1061" t="str">
        <f t="shared" si="67"/>
        <v/>
      </c>
    </row>
    <row r="1062" spans="27:30" x14ac:dyDescent="0.3">
      <c r="AA1062" t="str">
        <f t="shared" si="64"/>
        <v/>
      </c>
      <c r="AB1062" t="str">
        <f t="shared" si="65"/>
        <v/>
      </c>
      <c r="AC1062" s="244" t="str">
        <f t="shared" si="66"/>
        <v/>
      </c>
      <c r="AD1062" t="str">
        <f t="shared" si="67"/>
        <v/>
      </c>
    </row>
    <row r="1063" spans="27:30" x14ac:dyDescent="0.3">
      <c r="AA1063" t="str">
        <f t="shared" si="64"/>
        <v/>
      </c>
      <c r="AB1063" t="str">
        <f t="shared" si="65"/>
        <v/>
      </c>
      <c r="AC1063" s="244" t="str">
        <f t="shared" si="66"/>
        <v/>
      </c>
      <c r="AD1063" t="str">
        <f t="shared" si="67"/>
        <v/>
      </c>
    </row>
    <row r="1064" spans="27:30" x14ac:dyDescent="0.3">
      <c r="AA1064" t="str">
        <f t="shared" si="64"/>
        <v/>
      </c>
      <c r="AB1064" t="str">
        <f t="shared" si="65"/>
        <v/>
      </c>
      <c r="AC1064" s="244" t="str">
        <f t="shared" si="66"/>
        <v/>
      </c>
      <c r="AD1064" t="str">
        <f t="shared" si="67"/>
        <v/>
      </c>
    </row>
    <row r="1065" spans="27:30" x14ac:dyDescent="0.3">
      <c r="AA1065" t="str">
        <f t="shared" si="64"/>
        <v/>
      </c>
      <c r="AB1065" t="str">
        <f t="shared" si="65"/>
        <v/>
      </c>
      <c r="AC1065" s="244" t="str">
        <f t="shared" si="66"/>
        <v/>
      </c>
      <c r="AD1065" t="str">
        <f t="shared" si="67"/>
        <v/>
      </c>
    </row>
    <row r="1066" spans="27:30" x14ac:dyDescent="0.3">
      <c r="AA1066" t="str">
        <f t="shared" si="64"/>
        <v/>
      </c>
      <c r="AB1066" t="str">
        <f t="shared" si="65"/>
        <v/>
      </c>
      <c r="AC1066" s="244" t="str">
        <f t="shared" si="66"/>
        <v/>
      </c>
      <c r="AD1066" t="str">
        <f t="shared" si="67"/>
        <v/>
      </c>
    </row>
    <row r="1067" spans="27:30" x14ac:dyDescent="0.3">
      <c r="AA1067" t="str">
        <f t="shared" si="64"/>
        <v/>
      </c>
      <c r="AB1067" t="str">
        <f t="shared" si="65"/>
        <v/>
      </c>
      <c r="AC1067" s="244" t="str">
        <f t="shared" si="66"/>
        <v/>
      </c>
      <c r="AD1067" t="str">
        <f t="shared" si="67"/>
        <v/>
      </c>
    </row>
    <row r="1068" spans="27:30" x14ac:dyDescent="0.3">
      <c r="AA1068" t="str">
        <f t="shared" si="64"/>
        <v/>
      </c>
      <c r="AB1068" t="str">
        <f t="shared" si="65"/>
        <v/>
      </c>
      <c r="AC1068" s="244" t="str">
        <f t="shared" si="66"/>
        <v/>
      </c>
      <c r="AD1068" t="str">
        <f t="shared" si="67"/>
        <v/>
      </c>
    </row>
    <row r="1069" spans="27:30" x14ac:dyDescent="0.3">
      <c r="AA1069" t="str">
        <f t="shared" si="64"/>
        <v/>
      </c>
      <c r="AB1069" t="str">
        <f t="shared" si="65"/>
        <v/>
      </c>
      <c r="AC1069" s="244" t="str">
        <f t="shared" si="66"/>
        <v/>
      </c>
      <c r="AD1069" t="str">
        <f t="shared" si="67"/>
        <v/>
      </c>
    </row>
    <row r="1070" spans="27:30" x14ac:dyDescent="0.3">
      <c r="AA1070" t="str">
        <f t="shared" si="64"/>
        <v/>
      </c>
      <c r="AB1070" t="str">
        <f t="shared" si="65"/>
        <v/>
      </c>
      <c r="AC1070" s="244" t="str">
        <f t="shared" si="66"/>
        <v/>
      </c>
      <c r="AD1070" t="str">
        <f t="shared" si="67"/>
        <v/>
      </c>
    </row>
    <row r="1071" spans="27:30" x14ac:dyDescent="0.3">
      <c r="AA1071" t="str">
        <f t="shared" si="64"/>
        <v/>
      </c>
      <c r="AB1071" t="str">
        <f t="shared" si="65"/>
        <v/>
      </c>
      <c r="AC1071" s="244" t="str">
        <f t="shared" si="66"/>
        <v/>
      </c>
      <c r="AD1071" t="str">
        <f t="shared" si="67"/>
        <v/>
      </c>
    </row>
    <row r="1072" spans="27:30" x14ac:dyDescent="0.3">
      <c r="AA1072" t="str">
        <f t="shared" si="64"/>
        <v/>
      </c>
      <c r="AB1072" t="str">
        <f t="shared" si="65"/>
        <v/>
      </c>
      <c r="AC1072" s="244" t="str">
        <f t="shared" si="66"/>
        <v/>
      </c>
      <c r="AD1072" t="str">
        <f t="shared" si="67"/>
        <v/>
      </c>
    </row>
    <row r="1073" spans="27:30" x14ac:dyDescent="0.3">
      <c r="AA1073" t="str">
        <f t="shared" si="64"/>
        <v/>
      </c>
      <c r="AB1073" t="str">
        <f t="shared" si="65"/>
        <v/>
      </c>
      <c r="AC1073" s="244" t="str">
        <f t="shared" si="66"/>
        <v/>
      </c>
      <c r="AD1073" t="str">
        <f t="shared" si="67"/>
        <v/>
      </c>
    </row>
    <row r="1074" spans="27:30" x14ac:dyDescent="0.3">
      <c r="AA1074" t="str">
        <f t="shared" si="64"/>
        <v/>
      </c>
      <c r="AB1074" t="str">
        <f t="shared" si="65"/>
        <v/>
      </c>
      <c r="AC1074" s="244" t="str">
        <f t="shared" si="66"/>
        <v/>
      </c>
      <c r="AD1074" t="str">
        <f t="shared" si="67"/>
        <v/>
      </c>
    </row>
    <row r="1075" spans="27:30" x14ac:dyDescent="0.3">
      <c r="AA1075" t="str">
        <f t="shared" si="64"/>
        <v/>
      </c>
      <c r="AB1075" t="str">
        <f t="shared" si="65"/>
        <v/>
      </c>
      <c r="AC1075" s="244" t="str">
        <f t="shared" si="66"/>
        <v/>
      </c>
      <c r="AD1075" t="str">
        <f t="shared" si="67"/>
        <v/>
      </c>
    </row>
    <row r="1076" spans="27:30" x14ac:dyDescent="0.3">
      <c r="AA1076" t="str">
        <f t="shared" si="64"/>
        <v/>
      </c>
      <c r="AB1076" t="str">
        <f t="shared" si="65"/>
        <v/>
      </c>
      <c r="AC1076" s="244" t="str">
        <f t="shared" si="66"/>
        <v/>
      </c>
      <c r="AD1076" t="str">
        <f t="shared" si="67"/>
        <v/>
      </c>
    </row>
    <row r="1077" spans="27:30" x14ac:dyDescent="0.3">
      <c r="AA1077" t="str">
        <f t="shared" si="64"/>
        <v/>
      </c>
      <c r="AB1077" t="str">
        <f t="shared" si="65"/>
        <v/>
      </c>
      <c r="AC1077" s="244" t="str">
        <f t="shared" si="66"/>
        <v/>
      </c>
      <c r="AD1077" t="str">
        <f t="shared" si="67"/>
        <v/>
      </c>
    </row>
    <row r="1078" spans="27:30" x14ac:dyDescent="0.3">
      <c r="AA1078" t="str">
        <f t="shared" si="64"/>
        <v/>
      </c>
      <c r="AB1078" t="str">
        <f t="shared" si="65"/>
        <v/>
      </c>
      <c r="AC1078" s="244" t="str">
        <f t="shared" si="66"/>
        <v/>
      </c>
      <c r="AD1078" t="str">
        <f t="shared" si="67"/>
        <v/>
      </c>
    </row>
    <row r="1079" spans="27:30" x14ac:dyDescent="0.3">
      <c r="AA1079" t="str">
        <f t="shared" si="64"/>
        <v/>
      </c>
      <c r="AB1079" t="str">
        <f t="shared" si="65"/>
        <v/>
      </c>
      <c r="AC1079" s="244" t="str">
        <f t="shared" si="66"/>
        <v/>
      </c>
      <c r="AD1079" t="str">
        <f t="shared" si="67"/>
        <v/>
      </c>
    </row>
    <row r="1080" spans="27:30" x14ac:dyDescent="0.3">
      <c r="AA1080" t="str">
        <f t="shared" si="64"/>
        <v/>
      </c>
      <c r="AB1080" t="str">
        <f t="shared" si="65"/>
        <v/>
      </c>
      <c r="AC1080" s="244" t="str">
        <f t="shared" si="66"/>
        <v/>
      </c>
      <c r="AD1080" t="str">
        <f t="shared" si="67"/>
        <v/>
      </c>
    </row>
    <row r="1081" spans="27:30" x14ac:dyDescent="0.3">
      <c r="AA1081" t="str">
        <f t="shared" si="64"/>
        <v/>
      </c>
      <c r="AB1081" t="str">
        <f t="shared" si="65"/>
        <v/>
      </c>
      <c r="AC1081" s="244" t="str">
        <f t="shared" si="66"/>
        <v/>
      </c>
      <c r="AD1081" t="str">
        <f t="shared" si="67"/>
        <v/>
      </c>
    </row>
    <row r="1082" spans="27:30" x14ac:dyDescent="0.3">
      <c r="AA1082" t="str">
        <f t="shared" si="64"/>
        <v/>
      </c>
      <c r="AB1082" t="str">
        <f t="shared" si="65"/>
        <v/>
      </c>
      <c r="AC1082" s="244" t="str">
        <f t="shared" si="66"/>
        <v/>
      </c>
      <c r="AD1082" t="str">
        <f t="shared" si="67"/>
        <v/>
      </c>
    </row>
    <row r="1083" spans="27:30" x14ac:dyDescent="0.3">
      <c r="AA1083" t="str">
        <f t="shared" si="64"/>
        <v/>
      </c>
      <c r="AB1083" t="str">
        <f t="shared" si="65"/>
        <v/>
      </c>
      <c r="AC1083" s="244" t="str">
        <f t="shared" si="66"/>
        <v/>
      </c>
      <c r="AD1083" t="str">
        <f t="shared" si="67"/>
        <v/>
      </c>
    </row>
    <row r="1084" spans="27:30" x14ac:dyDescent="0.3">
      <c r="AA1084" t="str">
        <f t="shared" si="64"/>
        <v/>
      </c>
      <c r="AB1084" t="str">
        <f t="shared" si="65"/>
        <v/>
      </c>
      <c r="AC1084" s="244" t="str">
        <f t="shared" si="66"/>
        <v/>
      </c>
      <c r="AD1084" t="str">
        <f t="shared" si="67"/>
        <v/>
      </c>
    </row>
    <row r="1085" spans="27:30" x14ac:dyDescent="0.3">
      <c r="AA1085" t="str">
        <f t="shared" si="64"/>
        <v/>
      </c>
      <c r="AB1085" t="str">
        <f t="shared" si="65"/>
        <v/>
      </c>
      <c r="AC1085" s="244" t="str">
        <f t="shared" si="66"/>
        <v/>
      </c>
      <c r="AD1085" t="str">
        <f t="shared" si="67"/>
        <v/>
      </c>
    </row>
    <row r="1086" spans="27:30" x14ac:dyDescent="0.3">
      <c r="AA1086" t="str">
        <f t="shared" si="64"/>
        <v/>
      </c>
      <c r="AB1086" t="str">
        <f t="shared" si="65"/>
        <v/>
      </c>
      <c r="AC1086" s="244" t="str">
        <f t="shared" si="66"/>
        <v/>
      </c>
      <c r="AD1086" t="str">
        <f t="shared" si="67"/>
        <v/>
      </c>
    </row>
    <row r="1087" spans="27:30" x14ac:dyDescent="0.3">
      <c r="AA1087" t="str">
        <f t="shared" si="64"/>
        <v/>
      </c>
      <c r="AB1087" t="str">
        <f t="shared" si="65"/>
        <v/>
      </c>
      <c r="AC1087" s="244" t="str">
        <f t="shared" si="66"/>
        <v/>
      </c>
      <c r="AD1087" t="str">
        <f t="shared" si="67"/>
        <v/>
      </c>
    </row>
    <row r="1088" spans="27:30" x14ac:dyDescent="0.3">
      <c r="AA1088" t="str">
        <f t="shared" si="64"/>
        <v/>
      </c>
      <c r="AB1088" t="str">
        <f t="shared" si="65"/>
        <v/>
      </c>
      <c r="AC1088" s="244" t="str">
        <f t="shared" si="66"/>
        <v/>
      </c>
      <c r="AD1088" t="str">
        <f t="shared" si="67"/>
        <v/>
      </c>
    </row>
    <row r="1089" spans="27:30" x14ac:dyDescent="0.3">
      <c r="AA1089" t="str">
        <f t="shared" si="64"/>
        <v/>
      </c>
      <c r="AB1089" t="str">
        <f t="shared" si="65"/>
        <v/>
      </c>
      <c r="AC1089" s="244" t="str">
        <f t="shared" si="66"/>
        <v/>
      </c>
      <c r="AD1089" t="str">
        <f t="shared" si="67"/>
        <v/>
      </c>
    </row>
    <row r="1090" spans="27:30" x14ac:dyDescent="0.3">
      <c r="AA1090" t="str">
        <f t="shared" si="64"/>
        <v/>
      </c>
      <c r="AB1090" t="str">
        <f t="shared" si="65"/>
        <v/>
      </c>
      <c r="AC1090" s="244" t="str">
        <f t="shared" si="66"/>
        <v/>
      </c>
      <c r="AD1090" t="str">
        <f t="shared" si="67"/>
        <v/>
      </c>
    </row>
    <row r="1091" spans="27:30" x14ac:dyDescent="0.3">
      <c r="AA1091" t="str">
        <f t="shared" si="64"/>
        <v/>
      </c>
      <c r="AB1091" t="str">
        <f t="shared" si="65"/>
        <v/>
      </c>
      <c r="AC1091" s="244" t="str">
        <f t="shared" si="66"/>
        <v/>
      </c>
      <c r="AD1091" t="str">
        <f t="shared" si="67"/>
        <v/>
      </c>
    </row>
    <row r="1092" spans="27:30" x14ac:dyDescent="0.3">
      <c r="AA1092" t="str">
        <f t="shared" ref="AA1092:AA1155" si="68">TRIM(D1092)</f>
        <v/>
      </c>
      <c r="AB1092" t="str">
        <f t="shared" ref="AB1092:AB1155" si="69">TRIM(C1092)</f>
        <v/>
      </c>
      <c r="AC1092" s="244" t="str">
        <f t="shared" ref="AC1092:AC1155" si="70">IFERROR(G1092/E1092,"")</f>
        <v/>
      </c>
      <c r="AD1092" t="str">
        <f t="shared" ref="AD1092:AD1155" si="71">AA1092</f>
        <v/>
      </c>
    </row>
    <row r="1093" spans="27:30" x14ac:dyDescent="0.3">
      <c r="AA1093" t="str">
        <f t="shared" si="68"/>
        <v/>
      </c>
      <c r="AB1093" t="str">
        <f t="shared" si="69"/>
        <v/>
      </c>
      <c r="AC1093" s="244" t="str">
        <f t="shared" si="70"/>
        <v/>
      </c>
      <c r="AD1093" t="str">
        <f t="shared" si="71"/>
        <v/>
      </c>
    </row>
    <row r="1094" spans="27:30" x14ac:dyDescent="0.3">
      <c r="AA1094" t="str">
        <f t="shared" si="68"/>
        <v/>
      </c>
      <c r="AB1094" t="str">
        <f t="shared" si="69"/>
        <v/>
      </c>
      <c r="AC1094" s="244" t="str">
        <f t="shared" si="70"/>
        <v/>
      </c>
      <c r="AD1094" t="str">
        <f t="shared" si="71"/>
        <v/>
      </c>
    </row>
    <row r="1095" spans="27:30" x14ac:dyDescent="0.3">
      <c r="AA1095" t="str">
        <f t="shared" si="68"/>
        <v/>
      </c>
      <c r="AB1095" t="str">
        <f t="shared" si="69"/>
        <v/>
      </c>
      <c r="AC1095" s="244" t="str">
        <f t="shared" si="70"/>
        <v/>
      </c>
      <c r="AD1095" t="str">
        <f t="shared" si="71"/>
        <v/>
      </c>
    </row>
    <row r="1096" spans="27:30" x14ac:dyDescent="0.3">
      <c r="AA1096" t="str">
        <f t="shared" si="68"/>
        <v/>
      </c>
      <c r="AB1096" t="str">
        <f t="shared" si="69"/>
        <v/>
      </c>
      <c r="AC1096" s="244" t="str">
        <f t="shared" si="70"/>
        <v/>
      </c>
      <c r="AD1096" t="str">
        <f t="shared" si="71"/>
        <v/>
      </c>
    </row>
    <row r="1097" spans="27:30" x14ac:dyDescent="0.3">
      <c r="AA1097" t="str">
        <f t="shared" si="68"/>
        <v/>
      </c>
      <c r="AB1097" t="str">
        <f t="shared" si="69"/>
        <v/>
      </c>
      <c r="AC1097" s="244" t="str">
        <f t="shared" si="70"/>
        <v/>
      </c>
      <c r="AD1097" t="str">
        <f t="shared" si="71"/>
        <v/>
      </c>
    </row>
    <row r="1098" spans="27:30" x14ac:dyDescent="0.3">
      <c r="AA1098" t="str">
        <f t="shared" si="68"/>
        <v/>
      </c>
      <c r="AB1098" t="str">
        <f t="shared" si="69"/>
        <v/>
      </c>
      <c r="AC1098" s="244" t="str">
        <f t="shared" si="70"/>
        <v/>
      </c>
      <c r="AD1098" t="str">
        <f t="shared" si="71"/>
        <v/>
      </c>
    </row>
    <row r="1099" spans="27:30" x14ac:dyDescent="0.3">
      <c r="AA1099" t="str">
        <f t="shared" si="68"/>
        <v/>
      </c>
      <c r="AB1099" t="str">
        <f t="shared" si="69"/>
        <v/>
      </c>
      <c r="AC1099" s="244" t="str">
        <f t="shared" si="70"/>
        <v/>
      </c>
      <c r="AD1099" t="str">
        <f t="shared" si="71"/>
        <v/>
      </c>
    </row>
    <row r="1100" spans="27:30" x14ac:dyDescent="0.3">
      <c r="AA1100" t="str">
        <f t="shared" si="68"/>
        <v/>
      </c>
      <c r="AB1100" t="str">
        <f t="shared" si="69"/>
        <v/>
      </c>
      <c r="AC1100" s="244" t="str">
        <f t="shared" si="70"/>
        <v/>
      </c>
      <c r="AD1100" t="str">
        <f t="shared" si="71"/>
        <v/>
      </c>
    </row>
    <row r="1101" spans="27:30" x14ac:dyDescent="0.3">
      <c r="AA1101" t="str">
        <f t="shared" si="68"/>
        <v/>
      </c>
      <c r="AB1101" t="str">
        <f t="shared" si="69"/>
        <v/>
      </c>
      <c r="AC1101" s="244" t="str">
        <f t="shared" si="70"/>
        <v/>
      </c>
      <c r="AD1101" t="str">
        <f t="shared" si="71"/>
        <v/>
      </c>
    </row>
    <row r="1102" spans="27:30" x14ac:dyDescent="0.3">
      <c r="AA1102" t="str">
        <f t="shared" si="68"/>
        <v/>
      </c>
      <c r="AB1102" t="str">
        <f t="shared" si="69"/>
        <v/>
      </c>
      <c r="AC1102" s="244" t="str">
        <f t="shared" si="70"/>
        <v/>
      </c>
      <c r="AD1102" t="str">
        <f t="shared" si="71"/>
        <v/>
      </c>
    </row>
    <row r="1103" spans="27:30" x14ac:dyDescent="0.3">
      <c r="AA1103" t="str">
        <f t="shared" si="68"/>
        <v/>
      </c>
      <c r="AB1103" t="str">
        <f t="shared" si="69"/>
        <v/>
      </c>
      <c r="AC1103" s="244" t="str">
        <f t="shared" si="70"/>
        <v/>
      </c>
      <c r="AD1103" t="str">
        <f t="shared" si="71"/>
        <v/>
      </c>
    </row>
    <row r="1104" spans="27:30" x14ac:dyDescent="0.3">
      <c r="AA1104" t="str">
        <f t="shared" si="68"/>
        <v/>
      </c>
      <c r="AB1104" t="str">
        <f t="shared" si="69"/>
        <v/>
      </c>
      <c r="AC1104" s="244" t="str">
        <f t="shared" si="70"/>
        <v/>
      </c>
      <c r="AD1104" t="str">
        <f t="shared" si="71"/>
        <v/>
      </c>
    </row>
    <row r="1105" spans="27:30" x14ac:dyDescent="0.3">
      <c r="AA1105" t="str">
        <f t="shared" si="68"/>
        <v/>
      </c>
      <c r="AB1105" t="str">
        <f t="shared" si="69"/>
        <v/>
      </c>
      <c r="AC1105" s="244" t="str">
        <f t="shared" si="70"/>
        <v/>
      </c>
      <c r="AD1105" t="str">
        <f t="shared" si="71"/>
        <v/>
      </c>
    </row>
    <row r="1106" spans="27:30" x14ac:dyDescent="0.3">
      <c r="AA1106" t="str">
        <f t="shared" si="68"/>
        <v/>
      </c>
      <c r="AB1106" t="str">
        <f t="shared" si="69"/>
        <v/>
      </c>
      <c r="AC1106" s="244" t="str">
        <f t="shared" si="70"/>
        <v/>
      </c>
      <c r="AD1106" t="str">
        <f t="shared" si="71"/>
        <v/>
      </c>
    </row>
    <row r="1107" spans="27:30" x14ac:dyDescent="0.3">
      <c r="AA1107" t="str">
        <f t="shared" si="68"/>
        <v/>
      </c>
      <c r="AB1107" t="str">
        <f t="shared" si="69"/>
        <v/>
      </c>
      <c r="AC1107" s="244" t="str">
        <f t="shared" si="70"/>
        <v/>
      </c>
      <c r="AD1107" t="str">
        <f t="shared" si="71"/>
        <v/>
      </c>
    </row>
    <row r="1108" spans="27:30" x14ac:dyDescent="0.3">
      <c r="AA1108" t="str">
        <f t="shared" si="68"/>
        <v/>
      </c>
      <c r="AB1108" t="str">
        <f t="shared" si="69"/>
        <v/>
      </c>
      <c r="AC1108" s="244" t="str">
        <f t="shared" si="70"/>
        <v/>
      </c>
      <c r="AD1108" t="str">
        <f t="shared" si="71"/>
        <v/>
      </c>
    </row>
    <row r="1109" spans="27:30" x14ac:dyDescent="0.3">
      <c r="AA1109" t="str">
        <f t="shared" si="68"/>
        <v/>
      </c>
      <c r="AB1109" t="str">
        <f t="shared" si="69"/>
        <v/>
      </c>
      <c r="AC1109" s="244" t="str">
        <f t="shared" si="70"/>
        <v/>
      </c>
      <c r="AD1109" t="str">
        <f t="shared" si="71"/>
        <v/>
      </c>
    </row>
    <row r="1110" spans="27:30" x14ac:dyDescent="0.3">
      <c r="AA1110" t="str">
        <f t="shared" si="68"/>
        <v/>
      </c>
      <c r="AB1110" t="str">
        <f t="shared" si="69"/>
        <v/>
      </c>
      <c r="AC1110" s="244" t="str">
        <f t="shared" si="70"/>
        <v/>
      </c>
      <c r="AD1110" t="str">
        <f t="shared" si="71"/>
        <v/>
      </c>
    </row>
    <row r="1111" spans="27:30" x14ac:dyDescent="0.3">
      <c r="AA1111" t="str">
        <f t="shared" si="68"/>
        <v/>
      </c>
      <c r="AB1111" t="str">
        <f t="shared" si="69"/>
        <v/>
      </c>
      <c r="AC1111" s="244" t="str">
        <f t="shared" si="70"/>
        <v/>
      </c>
      <c r="AD1111" t="str">
        <f t="shared" si="71"/>
        <v/>
      </c>
    </row>
    <row r="1112" spans="27:30" x14ac:dyDescent="0.3">
      <c r="AA1112" t="str">
        <f t="shared" si="68"/>
        <v/>
      </c>
      <c r="AB1112" t="str">
        <f t="shared" si="69"/>
        <v/>
      </c>
      <c r="AC1112" s="244" t="str">
        <f t="shared" si="70"/>
        <v/>
      </c>
      <c r="AD1112" t="str">
        <f t="shared" si="71"/>
        <v/>
      </c>
    </row>
    <row r="1113" spans="27:30" x14ac:dyDescent="0.3">
      <c r="AA1113" t="str">
        <f t="shared" si="68"/>
        <v/>
      </c>
      <c r="AB1113" t="str">
        <f t="shared" si="69"/>
        <v/>
      </c>
      <c r="AC1113" s="244" t="str">
        <f t="shared" si="70"/>
        <v/>
      </c>
      <c r="AD1113" t="str">
        <f t="shared" si="71"/>
        <v/>
      </c>
    </row>
    <row r="1114" spans="27:30" x14ac:dyDescent="0.3">
      <c r="AA1114" t="str">
        <f t="shared" si="68"/>
        <v/>
      </c>
      <c r="AB1114" t="str">
        <f t="shared" si="69"/>
        <v/>
      </c>
      <c r="AC1114" s="244" t="str">
        <f t="shared" si="70"/>
        <v/>
      </c>
      <c r="AD1114" t="str">
        <f t="shared" si="71"/>
        <v/>
      </c>
    </row>
    <row r="1115" spans="27:30" x14ac:dyDescent="0.3">
      <c r="AA1115" t="str">
        <f t="shared" si="68"/>
        <v/>
      </c>
      <c r="AB1115" t="str">
        <f t="shared" si="69"/>
        <v/>
      </c>
      <c r="AC1115" s="244" t="str">
        <f t="shared" si="70"/>
        <v/>
      </c>
      <c r="AD1115" t="str">
        <f t="shared" si="71"/>
        <v/>
      </c>
    </row>
    <row r="1116" spans="27:30" x14ac:dyDescent="0.3">
      <c r="AA1116" t="str">
        <f t="shared" si="68"/>
        <v/>
      </c>
      <c r="AB1116" t="str">
        <f t="shared" si="69"/>
        <v/>
      </c>
      <c r="AC1116" s="244" t="str">
        <f t="shared" si="70"/>
        <v/>
      </c>
      <c r="AD1116" t="str">
        <f t="shared" si="71"/>
        <v/>
      </c>
    </row>
    <row r="1117" spans="27:30" x14ac:dyDescent="0.3">
      <c r="AA1117" t="str">
        <f t="shared" si="68"/>
        <v/>
      </c>
      <c r="AB1117" t="str">
        <f t="shared" si="69"/>
        <v/>
      </c>
      <c r="AC1117" s="244" t="str">
        <f t="shared" si="70"/>
        <v/>
      </c>
      <c r="AD1117" t="str">
        <f t="shared" si="71"/>
        <v/>
      </c>
    </row>
    <row r="1118" spans="27:30" x14ac:dyDescent="0.3">
      <c r="AA1118" t="str">
        <f t="shared" si="68"/>
        <v/>
      </c>
      <c r="AB1118" t="str">
        <f t="shared" si="69"/>
        <v/>
      </c>
      <c r="AC1118" s="244" t="str">
        <f t="shared" si="70"/>
        <v/>
      </c>
      <c r="AD1118" t="str">
        <f t="shared" si="71"/>
        <v/>
      </c>
    </row>
    <row r="1119" spans="27:30" x14ac:dyDescent="0.3">
      <c r="AA1119" t="str">
        <f t="shared" si="68"/>
        <v/>
      </c>
      <c r="AB1119" t="str">
        <f t="shared" si="69"/>
        <v/>
      </c>
      <c r="AC1119" s="244" t="str">
        <f t="shared" si="70"/>
        <v/>
      </c>
      <c r="AD1119" t="str">
        <f t="shared" si="71"/>
        <v/>
      </c>
    </row>
    <row r="1120" spans="27:30" x14ac:dyDescent="0.3">
      <c r="AA1120" t="str">
        <f t="shared" si="68"/>
        <v/>
      </c>
      <c r="AB1120" t="str">
        <f t="shared" si="69"/>
        <v/>
      </c>
      <c r="AC1120" s="244" t="str">
        <f t="shared" si="70"/>
        <v/>
      </c>
      <c r="AD1120" t="str">
        <f t="shared" si="71"/>
        <v/>
      </c>
    </row>
    <row r="1121" spans="27:30" x14ac:dyDescent="0.3">
      <c r="AA1121" t="str">
        <f t="shared" si="68"/>
        <v/>
      </c>
      <c r="AB1121" t="str">
        <f t="shared" si="69"/>
        <v/>
      </c>
      <c r="AC1121" s="244" t="str">
        <f t="shared" si="70"/>
        <v/>
      </c>
      <c r="AD1121" t="str">
        <f t="shared" si="71"/>
        <v/>
      </c>
    </row>
    <row r="1122" spans="27:30" x14ac:dyDescent="0.3">
      <c r="AA1122" t="str">
        <f t="shared" si="68"/>
        <v/>
      </c>
      <c r="AB1122" t="str">
        <f t="shared" si="69"/>
        <v/>
      </c>
      <c r="AC1122" s="244" t="str">
        <f t="shared" si="70"/>
        <v/>
      </c>
      <c r="AD1122" t="str">
        <f t="shared" si="71"/>
        <v/>
      </c>
    </row>
    <row r="1123" spans="27:30" x14ac:dyDescent="0.3">
      <c r="AA1123" t="str">
        <f t="shared" si="68"/>
        <v/>
      </c>
      <c r="AB1123" t="str">
        <f t="shared" si="69"/>
        <v/>
      </c>
      <c r="AC1123" s="244" t="str">
        <f t="shared" si="70"/>
        <v/>
      </c>
      <c r="AD1123" t="str">
        <f t="shared" si="71"/>
        <v/>
      </c>
    </row>
    <row r="1124" spans="27:30" x14ac:dyDescent="0.3">
      <c r="AA1124" t="str">
        <f t="shared" si="68"/>
        <v/>
      </c>
      <c r="AB1124" t="str">
        <f t="shared" si="69"/>
        <v/>
      </c>
      <c r="AC1124" s="244" t="str">
        <f t="shared" si="70"/>
        <v/>
      </c>
      <c r="AD1124" t="str">
        <f t="shared" si="71"/>
        <v/>
      </c>
    </row>
    <row r="1125" spans="27:30" x14ac:dyDescent="0.3">
      <c r="AA1125" t="str">
        <f t="shared" si="68"/>
        <v/>
      </c>
      <c r="AB1125" t="str">
        <f t="shared" si="69"/>
        <v/>
      </c>
      <c r="AC1125" s="244" t="str">
        <f t="shared" si="70"/>
        <v/>
      </c>
      <c r="AD1125" t="str">
        <f t="shared" si="71"/>
        <v/>
      </c>
    </row>
    <row r="1126" spans="27:30" x14ac:dyDescent="0.3">
      <c r="AA1126" t="str">
        <f t="shared" si="68"/>
        <v/>
      </c>
      <c r="AB1126" t="str">
        <f t="shared" si="69"/>
        <v/>
      </c>
      <c r="AC1126" s="244" t="str">
        <f t="shared" si="70"/>
        <v/>
      </c>
      <c r="AD1126" t="str">
        <f t="shared" si="71"/>
        <v/>
      </c>
    </row>
    <row r="1127" spans="27:30" x14ac:dyDescent="0.3">
      <c r="AA1127" t="str">
        <f t="shared" si="68"/>
        <v/>
      </c>
      <c r="AB1127" t="str">
        <f t="shared" si="69"/>
        <v/>
      </c>
      <c r="AC1127" s="244" t="str">
        <f t="shared" si="70"/>
        <v/>
      </c>
      <c r="AD1127" t="str">
        <f t="shared" si="71"/>
        <v/>
      </c>
    </row>
    <row r="1128" spans="27:30" x14ac:dyDescent="0.3">
      <c r="AA1128" t="str">
        <f t="shared" si="68"/>
        <v/>
      </c>
      <c r="AB1128" t="str">
        <f t="shared" si="69"/>
        <v/>
      </c>
      <c r="AC1128" s="244" t="str">
        <f t="shared" si="70"/>
        <v/>
      </c>
      <c r="AD1128" t="str">
        <f t="shared" si="71"/>
        <v/>
      </c>
    </row>
    <row r="1129" spans="27:30" x14ac:dyDescent="0.3">
      <c r="AA1129" t="str">
        <f t="shared" si="68"/>
        <v/>
      </c>
      <c r="AB1129" t="str">
        <f t="shared" si="69"/>
        <v/>
      </c>
      <c r="AC1129" s="244" t="str">
        <f t="shared" si="70"/>
        <v/>
      </c>
      <c r="AD1129" t="str">
        <f t="shared" si="71"/>
        <v/>
      </c>
    </row>
    <row r="1130" spans="27:30" x14ac:dyDescent="0.3">
      <c r="AA1130" t="str">
        <f t="shared" si="68"/>
        <v/>
      </c>
      <c r="AB1130" t="str">
        <f t="shared" si="69"/>
        <v/>
      </c>
      <c r="AC1130" s="244" t="str">
        <f t="shared" si="70"/>
        <v/>
      </c>
      <c r="AD1130" t="str">
        <f t="shared" si="71"/>
        <v/>
      </c>
    </row>
    <row r="1131" spans="27:30" x14ac:dyDescent="0.3">
      <c r="AA1131" t="str">
        <f t="shared" si="68"/>
        <v/>
      </c>
      <c r="AB1131" t="str">
        <f t="shared" si="69"/>
        <v/>
      </c>
      <c r="AC1131" s="244" t="str">
        <f t="shared" si="70"/>
        <v/>
      </c>
      <c r="AD1131" t="str">
        <f t="shared" si="71"/>
        <v/>
      </c>
    </row>
    <row r="1132" spans="27:30" x14ac:dyDescent="0.3">
      <c r="AA1132" t="str">
        <f t="shared" si="68"/>
        <v/>
      </c>
      <c r="AB1132" t="str">
        <f t="shared" si="69"/>
        <v/>
      </c>
      <c r="AC1132" s="244" t="str">
        <f t="shared" si="70"/>
        <v/>
      </c>
      <c r="AD1132" t="str">
        <f t="shared" si="71"/>
        <v/>
      </c>
    </row>
    <row r="1133" spans="27:30" x14ac:dyDescent="0.3">
      <c r="AA1133" t="str">
        <f t="shared" si="68"/>
        <v/>
      </c>
      <c r="AB1133" t="str">
        <f t="shared" si="69"/>
        <v/>
      </c>
      <c r="AC1133" s="244" t="str">
        <f t="shared" si="70"/>
        <v/>
      </c>
      <c r="AD1133" t="str">
        <f t="shared" si="71"/>
        <v/>
      </c>
    </row>
    <row r="1134" spans="27:30" x14ac:dyDescent="0.3">
      <c r="AA1134" t="str">
        <f t="shared" si="68"/>
        <v/>
      </c>
      <c r="AB1134" t="str">
        <f t="shared" si="69"/>
        <v/>
      </c>
      <c r="AC1134" s="244" t="str">
        <f t="shared" si="70"/>
        <v/>
      </c>
      <c r="AD1134" t="str">
        <f t="shared" si="71"/>
        <v/>
      </c>
    </row>
    <row r="1135" spans="27:30" x14ac:dyDescent="0.3">
      <c r="AA1135" t="str">
        <f t="shared" si="68"/>
        <v/>
      </c>
      <c r="AB1135" t="str">
        <f t="shared" si="69"/>
        <v/>
      </c>
      <c r="AC1135" s="244" t="str">
        <f t="shared" si="70"/>
        <v/>
      </c>
      <c r="AD1135" t="str">
        <f t="shared" si="71"/>
        <v/>
      </c>
    </row>
    <row r="1136" spans="27:30" x14ac:dyDescent="0.3">
      <c r="AA1136" t="str">
        <f t="shared" si="68"/>
        <v/>
      </c>
      <c r="AB1136" t="str">
        <f t="shared" si="69"/>
        <v/>
      </c>
      <c r="AC1136" s="244" t="str">
        <f t="shared" si="70"/>
        <v/>
      </c>
      <c r="AD1136" t="str">
        <f t="shared" si="71"/>
        <v/>
      </c>
    </row>
    <row r="1137" spans="27:30" x14ac:dyDescent="0.3">
      <c r="AA1137" t="str">
        <f t="shared" si="68"/>
        <v/>
      </c>
      <c r="AB1137" t="str">
        <f t="shared" si="69"/>
        <v/>
      </c>
      <c r="AC1137" s="244" t="str">
        <f t="shared" si="70"/>
        <v/>
      </c>
      <c r="AD1137" t="str">
        <f t="shared" si="71"/>
        <v/>
      </c>
    </row>
    <row r="1138" spans="27:30" x14ac:dyDescent="0.3">
      <c r="AA1138" t="str">
        <f t="shared" si="68"/>
        <v/>
      </c>
      <c r="AB1138" t="str">
        <f t="shared" si="69"/>
        <v/>
      </c>
      <c r="AC1138" s="244" t="str">
        <f t="shared" si="70"/>
        <v/>
      </c>
      <c r="AD1138" t="str">
        <f t="shared" si="71"/>
        <v/>
      </c>
    </row>
    <row r="1139" spans="27:30" x14ac:dyDescent="0.3">
      <c r="AA1139" t="str">
        <f t="shared" si="68"/>
        <v/>
      </c>
      <c r="AB1139" t="str">
        <f t="shared" si="69"/>
        <v/>
      </c>
      <c r="AC1139" s="244" t="str">
        <f t="shared" si="70"/>
        <v/>
      </c>
      <c r="AD1139" t="str">
        <f t="shared" si="71"/>
        <v/>
      </c>
    </row>
    <row r="1140" spans="27:30" x14ac:dyDescent="0.3">
      <c r="AA1140" t="str">
        <f t="shared" si="68"/>
        <v/>
      </c>
      <c r="AB1140" t="str">
        <f t="shared" si="69"/>
        <v/>
      </c>
      <c r="AC1140" s="244" t="str">
        <f t="shared" si="70"/>
        <v/>
      </c>
      <c r="AD1140" t="str">
        <f t="shared" si="71"/>
        <v/>
      </c>
    </row>
    <row r="1141" spans="27:30" x14ac:dyDescent="0.3">
      <c r="AA1141" t="str">
        <f t="shared" si="68"/>
        <v/>
      </c>
      <c r="AB1141" t="str">
        <f t="shared" si="69"/>
        <v/>
      </c>
      <c r="AC1141" s="244" t="str">
        <f t="shared" si="70"/>
        <v/>
      </c>
      <c r="AD1141" t="str">
        <f t="shared" si="71"/>
        <v/>
      </c>
    </row>
    <row r="1142" spans="27:30" x14ac:dyDescent="0.3">
      <c r="AA1142" t="str">
        <f t="shared" si="68"/>
        <v/>
      </c>
      <c r="AB1142" t="str">
        <f t="shared" si="69"/>
        <v/>
      </c>
      <c r="AC1142" s="244" t="str">
        <f t="shared" si="70"/>
        <v/>
      </c>
      <c r="AD1142" t="str">
        <f t="shared" si="71"/>
        <v/>
      </c>
    </row>
    <row r="1143" spans="27:30" x14ac:dyDescent="0.3">
      <c r="AA1143" t="str">
        <f t="shared" si="68"/>
        <v/>
      </c>
      <c r="AB1143" t="str">
        <f t="shared" si="69"/>
        <v/>
      </c>
      <c r="AC1143" s="244" t="str">
        <f t="shared" si="70"/>
        <v/>
      </c>
      <c r="AD1143" t="str">
        <f t="shared" si="71"/>
        <v/>
      </c>
    </row>
    <row r="1144" spans="27:30" x14ac:dyDescent="0.3">
      <c r="AA1144" t="str">
        <f t="shared" si="68"/>
        <v/>
      </c>
      <c r="AB1144" t="str">
        <f t="shared" si="69"/>
        <v/>
      </c>
      <c r="AC1144" s="244" t="str">
        <f t="shared" si="70"/>
        <v/>
      </c>
      <c r="AD1144" t="str">
        <f t="shared" si="71"/>
        <v/>
      </c>
    </row>
    <row r="1145" spans="27:30" x14ac:dyDescent="0.3">
      <c r="AA1145" t="str">
        <f t="shared" si="68"/>
        <v/>
      </c>
      <c r="AB1145" t="str">
        <f t="shared" si="69"/>
        <v/>
      </c>
      <c r="AC1145" s="244" t="str">
        <f t="shared" si="70"/>
        <v/>
      </c>
      <c r="AD1145" t="str">
        <f t="shared" si="71"/>
        <v/>
      </c>
    </row>
    <row r="1146" spans="27:30" x14ac:dyDescent="0.3">
      <c r="AA1146" t="str">
        <f t="shared" si="68"/>
        <v/>
      </c>
      <c r="AB1146" t="str">
        <f t="shared" si="69"/>
        <v/>
      </c>
      <c r="AC1146" s="244" t="str">
        <f t="shared" si="70"/>
        <v/>
      </c>
      <c r="AD1146" t="str">
        <f t="shared" si="71"/>
        <v/>
      </c>
    </row>
    <row r="1147" spans="27:30" x14ac:dyDescent="0.3">
      <c r="AA1147" t="str">
        <f t="shared" si="68"/>
        <v/>
      </c>
      <c r="AB1147" t="str">
        <f t="shared" si="69"/>
        <v/>
      </c>
      <c r="AC1147" s="244" t="str">
        <f t="shared" si="70"/>
        <v/>
      </c>
      <c r="AD1147" t="str">
        <f t="shared" si="71"/>
        <v/>
      </c>
    </row>
    <row r="1148" spans="27:30" x14ac:dyDescent="0.3">
      <c r="AA1148" t="str">
        <f t="shared" si="68"/>
        <v/>
      </c>
      <c r="AB1148" t="str">
        <f t="shared" si="69"/>
        <v/>
      </c>
      <c r="AC1148" s="244" t="str">
        <f t="shared" si="70"/>
        <v/>
      </c>
      <c r="AD1148" t="str">
        <f t="shared" si="71"/>
        <v/>
      </c>
    </row>
    <row r="1149" spans="27:30" x14ac:dyDescent="0.3">
      <c r="AA1149" t="str">
        <f t="shared" si="68"/>
        <v/>
      </c>
      <c r="AB1149" t="str">
        <f t="shared" si="69"/>
        <v/>
      </c>
      <c r="AC1149" s="244" t="str">
        <f t="shared" si="70"/>
        <v/>
      </c>
      <c r="AD1149" t="str">
        <f t="shared" si="71"/>
        <v/>
      </c>
    </row>
    <row r="1150" spans="27:30" x14ac:dyDescent="0.3">
      <c r="AA1150" t="str">
        <f t="shared" si="68"/>
        <v/>
      </c>
      <c r="AB1150" t="str">
        <f t="shared" si="69"/>
        <v/>
      </c>
      <c r="AC1150" s="244" t="str">
        <f t="shared" si="70"/>
        <v/>
      </c>
      <c r="AD1150" t="str">
        <f t="shared" si="71"/>
        <v/>
      </c>
    </row>
    <row r="1151" spans="27:30" x14ac:dyDescent="0.3">
      <c r="AA1151" t="str">
        <f t="shared" si="68"/>
        <v/>
      </c>
      <c r="AB1151" t="str">
        <f t="shared" si="69"/>
        <v/>
      </c>
      <c r="AC1151" s="244" t="str">
        <f t="shared" si="70"/>
        <v/>
      </c>
      <c r="AD1151" t="str">
        <f t="shared" si="71"/>
        <v/>
      </c>
    </row>
    <row r="1152" spans="27:30" x14ac:dyDescent="0.3">
      <c r="AA1152" t="str">
        <f t="shared" si="68"/>
        <v/>
      </c>
      <c r="AB1152" t="str">
        <f t="shared" si="69"/>
        <v/>
      </c>
      <c r="AC1152" s="244" t="str">
        <f t="shared" si="70"/>
        <v/>
      </c>
      <c r="AD1152" t="str">
        <f t="shared" si="71"/>
        <v/>
      </c>
    </row>
    <row r="1153" spans="27:30" x14ac:dyDescent="0.3">
      <c r="AA1153" t="str">
        <f t="shared" si="68"/>
        <v/>
      </c>
      <c r="AB1153" t="str">
        <f t="shared" si="69"/>
        <v/>
      </c>
      <c r="AC1153" s="244" t="str">
        <f t="shared" si="70"/>
        <v/>
      </c>
      <c r="AD1153" t="str">
        <f t="shared" si="71"/>
        <v/>
      </c>
    </row>
    <row r="1154" spans="27:30" x14ac:dyDescent="0.3">
      <c r="AA1154" t="str">
        <f t="shared" si="68"/>
        <v/>
      </c>
      <c r="AB1154" t="str">
        <f t="shared" si="69"/>
        <v/>
      </c>
      <c r="AC1154" s="244" t="str">
        <f t="shared" si="70"/>
        <v/>
      </c>
      <c r="AD1154" t="str">
        <f t="shared" si="71"/>
        <v/>
      </c>
    </row>
    <row r="1155" spans="27:30" x14ac:dyDescent="0.3">
      <c r="AA1155" t="str">
        <f t="shared" si="68"/>
        <v/>
      </c>
      <c r="AB1155" t="str">
        <f t="shared" si="69"/>
        <v/>
      </c>
      <c r="AC1155" s="244" t="str">
        <f t="shared" si="70"/>
        <v/>
      </c>
      <c r="AD1155" t="str">
        <f t="shared" si="71"/>
        <v/>
      </c>
    </row>
    <row r="1156" spans="27:30" x14ac:dyDescent="0.3">
      <c r="AA1156" t="str">
        <f t="shared" ref="AA1156:AA1219" si="72">TRIM(D1156)</f>
        <v/>
      </c>
      <c r="AB1156" t="str">
        <f t="shared" ref="AB1156:AB1219" si="73">TRIM(C1156)</f>
        <v/>
      </c>
      <c r="AC1156" s="244" t="str">
        <f t="shared" ref="AC1156:AC1219" si="74">IFERROR(G1156/E1156,"")</f>
        <v/>
      </c>
      <c r="AD1156" t="str">
        <f t="shared" ref="AD1156:AD1219" si="75">AA1156</f>
        <v/>
      </c>
    </row>
    <row r="1157" spans="27:30" x14ac:dyDescent="0.3">
      <c r="AA1157" t="str">
        <f t="shared" si="72"/>
        <v/>
      </c>
      <c r="AB1157" t="str">
        <f t="shared" si="73"/>
        <v/>
      </c>
      <c r="AC1157" s="244" t="str">
        <f t="shared" si="74"/>
        <v/>
      </c>
      <c r="AD1157" t="str">
        <f t="shared" si="75"/>
        <v/>
      </c>
    </row>
    <row r="1158" spans="27:30" x14ac:dyDescent="0.3">
      <c r="AA1158" t="str">
        <f t="shared" si="72"/>
        <v/>
      </c>
      <c r="AB1158" t="str">
        <f t="shared" si="73"/>
        <v/>
      </c>
      <c r="AC1158" s="244" t="str">
        <f t="shared" si="74"/>
        <v/>
      </c>
      <c r="AD1158" t="str">
        <f t="shared" si="75"/>
        <v/>
      </c>
    </row>
    <row r="1159" spans="27:30" x14ac:dyDescent="0.3">
      <c r="AA1159" t="str">
        <f t="shared" si="72"/>
        <v/>
      </c>
      <c r="AB1159" t="str">
        <f t="shared" si="73"/>
        <v/>
      </c>
      <c r="AC1159" s="244" t="str">
        <f t="shared" si="74"/>
        <v/>
      </c>
      <c r="AD1159" t="str">
        <f t="shared" si="75"/>
        <v/>
      </c>
    </row>
    <row r="1160" spans="27:30" x14ac:dyDescent="0.3">
      <c r="AA1160" t="str">
        <f t="shared" si="72"/>
        <v/>
      </c>
      <c r="AB1160" t="str">
        <f t="shared" si="73"/>
        <v/>
      </c>
      <c r="AC1160" s="244" t="str">
        <f t="shared" si="74"/>
        <v/>
      </c>
      <c r="AD1160" t="str">
        <f t="shared" si="75"/>
        <v/>
      </c>
    </row>
    <row r="1161" spans="27:30" x14ac:dyDescent="0.3">
      <c r="AA1161" t="str">
        <f t="shared" si="72"/>
        <v/>
      </c>
      <c r="AB1161" t="str">
        <f t="shared" si="73"/>
        <v/>
      </c>
      <c r="AC1161" s="244" t="str">
        <f t="shared" si="74"/>
        <v/>
      </c>
      <c r="AD1161" t="str">
        <f t="shared" si="75"/>
        <v/>
      </c>
    </row>
    <row r="1162" spans="27:30" x14ac:dyDescent="0.3">
      <c r="AA1162" t="str">
        <f t="shared" si="72"/>
        <v/>
      </c>
      <c r="AB1162" t="str">
        <f t="shared" si="73"/>
        <v/>
      </c>
      <c r="AC1162" s="244" t="str">
        <f t="shared" si="74"/>
        <v/>
      </c>
      <c r="AD1162" t="str">
        <f t="shared" si="75"/>
        <v/>
      </c>
    </row>
    <row r="1163" spans="27:30" x14ac:dyDescent="0.3">
      <c r="AA1163" t="str">
        <f t="shared" si="72"/>
        <v/>
      </c>
      <c r="AB1163" t="str">
        <f t="shared" si="73"/>
        <v/>
      </c>
      <c r="AC1163" s="244" t="str">
        <f t="shared" si="74"/>
        <v/>
      </c>
      <c r="AD1163" t="str">
        <f t="shared" si="75"/>
        <v/>
      </c>
    </row>
    <row r="1164" spans="27:30" x14ac:dyDescent="0.3">
      <c r="AA1164" t="str">
        <f t="shared" si="72"/>
        <v/>
      </c>
      <c r="AB1164" t="str">
        <f t="shared" si="73"/>
        <v/>
      </c>
      <c r="AC1164" s="244" t="str">
        <f t="shared" si="74"/>
        <v/>
      </c>
      <c r="AD1164" t="str">
        <f t="shared" si="75"/>
        <v/>
      </c>
    </row>
    <row r="1165" spans="27:30" x14ac:dyDescent="0.3">
      <c r="AA1165" t="str">
        <f t="shared" si="72"/>
        <v/>
      </c>
      <c r="AB1165" t="str">
        <f t="shared" si="73"/>
        <v/>
      </c>
      <c r="AC1165" s="244" t="str">
        <f t="shared" si="74"/>
        <v/>
      </c>
      <c r="AD1165" t="str">
        <f t="shared" si="75"/>
        <v/>
      </c>
    </row>
    <row r="1166" spans="27:30" x14ac:dyDescent="0.3">
      <c r="AA1166" t="str">
        <f t="shared" si="72"/>
        <v/>
      </c>
      <c r="AB1166" t="str">
        <f t="shared" si="73"/>
        <v/>
      </c>
      <c r="AC1166" s="244" t="str">
        <f t="shared" si="74"/>
        <v/>
      </c>
      <c r="AD1166" t="str">
        <f t="shared" si="75"/>
        <v/>
      </c>
    </row>
    <row r="1167" spans="27:30" x14ac:dyDescent="0.3">
      <c r="AA1167" t="str">
        <f t="shared" si="72"/>
        <v/>
      </c>
      <c r="AB1167" t="str">
        <f t="shared" si="73"/>
        <v/>
      </c>
      <c r="AC1167" s="244" t="str">
        <f t="shared" si="74"/>
        <v/>
      </c>
      <c r="AD1167" t="str">
        <f t="shared" si="75"/>
        <v/>
      </c>
    </row>
    <row r="1168" spans="27:30" x14ac:dyDescent="0.3">
      <c r="AA1168" t="str">
        <f t="shared" si="72"/>
        <v/>
      </c>
      <c r="AB1168" t="str">
        <f t="shared" si="73"/>
        <v/>
      </c>
      <c r="AC1168" s="244" t="str">
        <f t="shared" si="74"/>
        <v/>
      </c>
      <c r="AD1168" t="str">
        <f t="shared" si="75"/>
        <v/>
      </c>
    </row>
    <row r="1169" spans="27:30" x14ac:dyDescent="0.3">
      <c r="AA1169" t="str">
        <f t="shared" si="72"/>
        <v/>
      </c>
      <c r="AB1169" t="str">
        <f t="shared" si="73"/>
        <v/>
      </c>
      <c r="AC1169" s="244" t="str">
        <f t="shared" si="74"/>
        <v/>
      </c>
      <c r="AD1169" t="str">
        <f t="shared" si="75"/>
        <v/>
      </c>
    </row>
    <row r="1170" spans="27:30" x14ac:dyDescent="0.3">
      <c r="AA1170" t="str">
        <f t="shared" si="72"/>
        <v/>
      </c>
      <c r="AB1170" t="str">
        <f t="shared" si="73"/>
        <v/>
      </c>
      <c r="AC1170" s="244" t="str">
        <f t="shared" si="74"/>
        <v/>
      </c>
      <c r="AD1170" t="str">
        <f t="shared" si="75"/>
        <v/>
      </c>
    </row>
    <row r="1171" spans="27:30" x14ac:dyDescent="0.3">
      <c r="AA1171" t="str">
        <f t="shared" si="72"/>
        <v/>
      </c>
      <c r="AB1171" t="str">
        <f t="shared" si="73"/>
        <v/>
      </c>
      <c r="AC1171" s="244" t="str">
        <f t="shared" si="74"/>
        <v/>
      </c>
      <c r="AD1171" t="str">
        <f t="shared" si="75"/>
        <v/>
      </c>
    </row>
    <row r="1172" spans="27:30" x14ac:dyDescent="0.3">
      <c r="AA1172" t="str">
        <f t="shared" si="72"/>
        <v/>
      </c>
      <c r="AB1172" t="str">
        <f t="shared" si="73"/>
        <v/>
      </c>
      <c r="AC1172" s="244" t="str">
        <f t="shared" si="74"/>
        <v/>
      </c>
      <c r="AD1172" t="str">
        <f t="shared" si="75"/>
        <v/>
      </c>
    </row>
    <row r="1173" spans="27:30" x14ac:dyDescent="0.3">
      <c r="AA1173" t="str">
        <f t="shared" si="72"/>
        <v/>
      </c>
      <c r="AB1173" t="str">
        <f t="shared" si="73"/>
        <v/>
      </c>
      <c r="AC1173" s="244" t="str">
        <f t="shared" si="74"/>
        <v/>
      </c>
      <c r="AD1173" t="str">
        <f t="shared" si="75"/>
        <v/>
      </c>
    </row>
    <row r="1174" spans="27:30" x14ac:dyDescent="0.3">
      <c r="AA1174" t="str">
        <f t="shared" si="72"/>
        <v/>
      </c>
      <c r="AB1174" t="str">
        <f t="shared" si="73"/>
        <v/>
      </c>
      <c r="AC1174" s="244" t="str">
        <f t="shared" si="74"/>
        <v/>
      </c>
      <c r="AD1174" t="str">
        <f t="shared" si="75"/>
        <v/>
      </c>
    </row>
    <row r="1175" spans="27:30" x14ac:dyDescent="0.3">
      <c r="AA1175" t="str">
        <f t="shared" si="72"/>
        <v/>
      </c>
      <c r="AB1175" t="str">
        <f t="shared" si="73"/>
        <v/>
      </c>
      <c r="AC1175" s="244" t="str">
        <f t="shared" si="74"/>
        <v/>
      </c>
      <c r="AD1175" t="str">
        <f t="shared" si="75"/>
        <v/>
      </c>
    </row>
    <row r="1176" spans="27:30" x14ac:dyDescent="0.3">
      <c r="AA1176" t="str">
        <f t="shared" si="72"/>
        <v/>
      </c>
      <c r="AB1176" t="str">
        <f t="shared" si="73"/>
        <v/>
      </c>
      <c r="AC1176" s="244" t="str">
        <f t="shared" si="74"/>
        <v/>
      </c>
      <c r="AD1176" t="str">
        <f t="shared" si="75"/>
        <v/>
      </c>
    </row>
    <row r="1177" spans="27:30" x14ac:dyDescent="0.3">
      <c r="AA1177" t="str">
        <f t="shared" si="72"/>
        <v/>
      </c>
      <c r="AB1177" t="str">
        <f t="shared" si="73"/>
        <v/>
      </c>
      <c r="AC1177" s="244" t="str">
        <f t="shared" si="74"/>
        <v/>
      </c>
      <c r="AD1177" t="str">
        <f t="shared" si="75"/>
        <v/>
      </c>
    </row>
    <row r="1178" spans="27:30" x14ac:dyDescent="0.3">
      <c r="AA1178" t="str">
        <f t="shared" si="72"/>
        <v/>
      </c>
      <c r="AB1178" t="str">
        <f t="shared" si="73"/>
        <v/>
      </c>
      <c r="AC1178" s="244" t="str">
        <f t="shared" si="74"/>
        <v/>
      </c>
      <c r="AD1178" t="str">
        <f t="shared" si="75"/>
        <v/>
      </c>
    </row>
    <row r="1179" spans="27:30" x14ac:dyDescent="0.3">
      <c r="AA1179" t="str">
        <f t="shared" si="72"/>
        <v/>
      </c>
      <c r="AB1179" t="str">
        <f t="shared" si="73"/>
        <v/>
      </c>
      <c r="AC1179" s="244" t="str">
        <f t="shared" si="74"/>
        <v/>
      </c>
      <c r="AD1179" t="str">
        <f t="shared" si="75"/>
        <v/>
      </c>
    </row>
    <row r="1180" spans="27:30" x14ac:dyDescent="0.3">
      <c r="AA1180" t="str">
        <f t="shared" si="72"/>
        <v/>
      </c>
      <c r="AB1180" t="str">
        <f t="shared" si="73"/>
        <v/>
      </c>
      <c r="AC1180" s="244" t="str">
        <f t="shared" si="74"/>
        <v/>
      </c>
      <c r="AD1180" t="str">
        <f t="shared" si="75"/>
        <v/>
      </c>
    </row>
    <row r="1181" spans="27:30" x14ac:dyDescent="0.3">
      <c r="AA1181" t="str">
        <f t="shared" si="72"/>
        <v/>
      </c>
      <c r="AB1181" t="str">
        <f t="shared" si="73"/>
        <v/>
      </c>
      <c r="AC1181" s="244" t="str">
        <f t="shared" si="74"/>
        <v/>
      </c>
      <c r="AD1181" t="str">
        <f t="shared" si="75"/>
        <v/>
      </c>
    </row>
    <row r="1182" spans="27:30" x14ac:dyDescent="0.3">
      <c r="AA1182" t="str">
        <f t="shared" si="72"/>
        <v/>
      </c>
      <c r="AB1182" t="str">
        <f t="shared" si="73"/>
        <v/>
      </c>
      <c r="AC1182" s="244" t="str">
        <f t="shared" si="74"/>
        <v/>
      </c>
      <c r="AD1182" t="str">
        <f t="shared" si="75"/>
        <v/>
      </c>
    </row>
    <row r="1183" spans="27:30" x14ac:dyDescent="0.3">
      <c r="AA1183" t="str">
        <f t="shared" si="72"/>
        <v/>
      </c>
      <c r="AB1183" t="str">
        <f t="shared" si="73"/>
        <v/>
      </c>
      <c r="AC1183" s="244" t="str">
        <f t="shared" si="74"/>
        <v/>
      </c>
      <c r="AD1183" t="str">
        <f t="shared" si="75"/>
        <v/>
      </c>
    </row>
    <row r="1184" spans="27:30" x14ac:dyDescent="0.3">
      <c r="AA1184" t="str">
        <f t="shared" si="72"/>
        <v/>
      </c>
      <c r="AB1184" t="str">
        <f t="shared" si="73"/>
        <v/>
      </c>
      <c r="AC1184" s="244" t="str">
        <f t="shared" si="74"/>
        <v/>
      </c>
      <c r="AD1184" t="str">
        <f t="shared" si="75"/>
        <v/>
      </c>
    </row>
    <row r="1185" spans="27:30" x14ac:dyDescent="0.3">
      <c r="AA1185" t="str">
        <f t="shared" si="72"/>
        <v/>
      </c>
      <c r="AB1185" t="str">
        <f t="shared" si="73"/>
        <v/>
      </c>
      <c r="AC1185" s="244" t="str">
        <f t="shared" si="74"/>
        <v/>
      </c>
      <c r="AD1185" t="str">
        <f t="shared" si="75"/>
        <v/>
      </c>
    </row>
    <row r="1186" spans="27:30" x14ac:dyDescent="0.3">
      <c r="AA1186" t="str">
        <f t="shared" si="72"/>
        <v/>
      </c>
      <c r="AB1186" t="str">
        <f t="shared" si="73"/>
        <v/>
      </c>
      <c r="AC1186" s="244" t="str">
        <f t="shared" si="74"/>
        <v/>
      </c>
      <c r="AD1186" t="str">
        <f t="shared" si="75"/>
        <v/>
      </c>
    </row>
    <row r="1187" spans="27:30" x14ac:dyDescent="0.3">
      <c r="AA1187" t="str">
        <f t="shared" si="72"/>
        <v/>
      </c>
      <c r="AB1187" t="str">
        <f t="shared" si="73"/>
        <v/>
      </c>
      <c r="AC1187" s="244" t="str">
        <f t="shared" si="74"/>
        <v/>
      </c>
      <c r="AD1187" t="str">
        <f t="shared" si="75"/>
        <v/>
      </c>
    </row>
    <row r="1188" spans="27:30" x14ac:dyDescent="0.3">
      <c r="AA1188" t="str">
        <f t="shared" si="72"/>
        <v/>
      </c>
      <c r="AB1188" t="str">
        <f t="shared" si="73"/>
        <v/>
      </c>
      <c r="AC1188" s="244" t="str">
        <f t="shared" si="74"/>
        <v/>
      </c>
      <c r="AD1188" t="str">
        <f t="shared" si="75"/>
        <v/>
      </c>
    </row>
    <row r="1189" spans="27:30" x14ac:dyDescent="0.3">
      <c r="AA1189" t="str">
        <f t="shared" si="72"/>
        <v/>
      </c>
      <c r="AB1189" t="str">
        <f t="shared" si="73"/>
        <v/>
      </c>
      <c r="AC1189" s="244" t="str">
        <f t="shared" si="74"/>
        <v/>
      </c>
      <c r="AD1189" t="str">
        <f t="shared" si="75"/>
        <v/>
      </c>
    </row>
    <row r="1190" spans="27:30" x14ac:dyDescent="0.3">
      <c r="AA1190" t="str">
        <f t="shared" si="72"/>
        <v/>
      </c>
      <c r="AB1190" t="str">
        <f t="shared" si="73"/>
        <v/>
      </c>
      <c r="AC1190" s="244" t="str">
        <f t="shared" si="74"/>
        <v/>
      </c>
      <c r="AD1190" t="str">
        <f t="shared" si="75"/>
        <v/>
      </c>
    </row>
    <row r="1191" spans="27:30" x14ac:dyDescent="0.3">
      <c r="AA1191" t="str">
        <f t="shared" si="72"/>
        <v/>
      </c>
      <c r="AB1191" t="str">
        <f t="shared" si="73"/>
        <v/>
      </c>
      <c r="AC1191" s="244" t="str">
        <f t="shared" si="74"/>
        <v/>
      </c>
      <c r="AD1191" t="str">
        <f t="shared" si="75"/>
        <v/>
      </c>
    </row>
    <row r="1192" spans="27:30" x14ac:dyDescent="0.3">
      <c r="AA1192" t="str">
        <f t="shared" si="72"/>
        <v/>
      </c>
      <c r="AB1192" t="str">
        <f t="shared" si="73"/>
        <v/>
      </c>
      <c r="AC1192" s="244" t="str">
        <f t="shared" si="74"/>
        <v/>
      </c>
      <c r="AD1192" t="str">
        <f t="shared" si="75"/>
        <v/>
      </c>
    </row>
    <row r="1193" spans="27:30" x14ac:dyDescent="0.3">
      <c r="AA1193" t="str">
        <f t="shared" si="72"/>
        <v/>
      </c>
      <c r="AB1193" t="str">
        <f t="shared" si="73"/>
        <v/>
      </c>
      <c r="AC1193" s="244" t="str">
        <f t="shared" si="74"/>
        <v/>
      </c>
      <c r="AD1193" t="str">
        <f t="shared" si="75"/>
        <v/>
      </c>
    </row>
    <row r="1194" spans="27:30" x14ac:dyDescent="0.3">
      <c r="AA1194" t="str">
        <f t="shared" si="72"/>
        <v/>
      </c>
      <c r="AB1194" t="str">
        <f t="shared" si="73"/>
        <v/>
      </c>
      <c r="AC1194" s="244" t="str">
        <f t="shared" si="74"/>
        <v/>
      </c>
      <c r="AD1194" t="str">
        <f t="shared" si="75"/>
        <v/>
      </c>
    </row>
    <row r="1195" spans="27:30" x14ac:dyDescent="0.3">
      <c r="AA1195" t="str">
        <f t="shared" si="72"/>
        <v/>
      </c>
      <c r="AB1195" t="str">
        <f t="shared" si="73"/>
        <v/>
      </c>
      <c r="AC1195" s="244" t="str">
        <f t="shared" si="74"/>
        <v/>
      </c>
      <c r="AD1195" t="str">
        <f t="shared" si="75"/>
        <v/>
      </c>
    </row>
    <row r="1196" spans="27:30" x14ac:dyDescent="0.3">
      <c r="AA1196" t="str">
        <f t="shared" si="72"/>
        <v/>
      </c>
      <c r="AB1196" t="str">
        <f t="shared" si="73"/>
        <v/>
      </c>
      <c r="AC1196" s="244" t="str">
        <f t="shared" si="74"/>
        <v/>
      </c>
      <c r="AD1196" t="str">
        <f t="shared" si="75"/>
        <v/>
      </c>
    </row>
    <row r="1197" spans="27:30" x14ac:dyDescent="0.3">
      <c r="AA1197" t="str">
        <f t="shared" si="72"/>
        <v/>
      </c>
      <c r="AB1197" t="str">
        <f t="shared" si="73"/>
        <v/>
      </c>
      <c r="AC1197" s="244" t="str">
        <f t="shared" si="74"/>
        <v/>
      </c>
      <c r="AD1197" t="str">
        <f t="shared" si="75"/>
        <v/>
      </c>
    </row>
    <row r="1198" spans="27:30" x14ac:dyDescent="0.3">
      <c r="AA1198" t="str">
        <f t="shared" si="72"/>
        <v/>
      </c>
      <c r="AB1198" t="str">
        <f t="shared" si="73"/>
        <v/>
      </c>
      <c r="AC1198" s="244" t="str">
        <f t="shared" si="74"/>
        <v/>
      </c>
      <c r="AD1198" t="str">
        <f t="shared" si="75"/>
        <v/>
      </c>
    </row>
    <row r="1199" spans="27:30" x14ac:dyDescent="0.3">
      <c r="AA1199" t="str">
        <f t="shared" si="72"/>
        <v/>
      </c>
      <c r="AB1199" t="str">
        <f t="shared" si="73"/>
        <v/>
      </c>
      <c r="AC1199" s="244" t="str">
        <f t="shared" si="74"/>
        <v/>
      </c>
      <c r="AD1199" t="str">
        <f t="shared" si="75"/>
        <v/>
      </c>
    </row>
    <row r="1200" spans="27:30" x14ac:dyDescent="0.3">
      <c r="AA1200" t="str">
        <f t="shared" si="72"/>
        <v/>
      </c>
      <c r="AB1200" t="str">
        <f t="shared" si="73"/>
        <v/>
      </c>
      <c r="AC1200" s="244" t="str">
        <f t="shared" si="74"/>
        <v/>
      </c>
      <c r="AD1200" t="str">
        <f t="shared" si="75"/>
        <v/>
      </c>
    </row>
    <row r="1201" spans="27:30" x14ac:dyDescent="0.3">
      <c r="AA1201" t="str">
        <f t="shared" si="72"/>
        <v/>
      </c>
      <c r="AB1201" t="str">
        <f t="shared" si="73"/>
        <v/>
      </c>
      <c r="AC1201" s="244" t="str">
        <f t="shared" si="74"/>
        <v/>
      </c>
      <c r="AD1201" t="str">
        <f t="shared" si="75"/>
        <v/>
      </c>
    </row>
    <row r="1202" spans="27:30" x14ac:dyDescent="0.3">
      <c r="AA1202" t="str">
        <f t="shared" si="72"/>
        <v/>
      </c>
      <c r="AB1202" t="str">
        <f t="shared" si="73"/>
        <v/>
      </c>
      <c r="AC1202" s="244" t="str">
        <f t="shared" si="74"/>
        <v/>
      </c>
      <c r="AD1202" t="str">
        <f t="shared" si="75"/>
        <v/>
      </c>
    </row>
    <row r="1203" spans="27:30" x14ac:dyDescent="0.3">
      <c r="AA1203" t="str">
        <f t="shared" si="72"/>
        <v/>
      </c>
      <c r="AB1203" t="str">
        <f t="shared" si="73"/>
        <v/>
      </c>
      <c r="AC1203" s="244" t="str">
        <f t="shared" si="74"/>
        <v/>
      </c>
      <c r="AD1203" t="str">
        <f t="shared" si="75"/>
        <v/>
      </c>
    </row>
    <row r="1204" spans="27:30" x14ac:dyDescent="0.3">
      <c r="AA1204" t="str">
        <f t="shared" si="72"/>
        <v/>
      </c>
      <c r="AB1204" t="str">
        <f t="shared" si="73"/>
        <v/>
      </c>
      <c r="AC1204" s="244" t="str">
        <f t="shared" si="74"/>
        <v/>
      </c>
      <c r="AD1204" t="str">
        <f t="shared" si="75"/>
        <v/>
      </c>
    </row>
    <row r="1205" spans="27:30" x14ac:dyDescent="0.3">
      <c r="AA1205" t="str">
        <f t="shared" si="72"/>
        <v/>
      </c>
      <c r="AB1205" t="str">
        <f t="shared" si="73"/>
        <v/>
      </c>
      <c r="AC1205" s="244" t="str">
        <f t="shared" si="74"/>
        <v/>
      </c>
      <c r="AD1205" t="str">
        <f t="shared" si="75"/>
        <v/>
      </c>
    </row>
    <row r="1206" spans="27:30" x14ac:dyDescent="0.3">
      <c r="AA1206" t="str">
        <f t="shared" si="72"/>
        <v/>
      </c>
      <c r="AB1206" t="str">
        <f t="shared" si="73"/>
        <v/>
      </c>
      <c r="AC1206" s="244" t="str">
        <f t="shared" si="74"/>
        <v/>
      </c>
      <c r="AD1206" t="str">
        <f t="shared" si="75"/>
        <v/>
      </c>
    </row>
    <row r="1207" spans="27:30" x14ac:dyDescent="0.3">
      <c r="AA1207" t="str">
        <f t="shared" si="72"/>
        <v/>
      </c>
      <c r="AB1207" t="str">
        <f t="shared" si="73"/>
        <v/>
      </c>
      <c r="AC1207" s="244" t="str">
        <f t="shared" si="74"/>
        <v/>
      </c>
      <c r="AD1207" t="str">
        <f t="shared" si="75"/>
        <v/>
      </c>
    </row>
    <row r="1208" spans="27:30" x14ac:dyDescent="0.3">
      <c r="AA1208" t="str">
        <f t="shared" si="72"/>
        <v/>
      </c>
      <c r="AB1208" t="str">
        <f t="shared" si="73"/>
        <v/>
      </c>
      <c r="AC1208" s="244" t="str">
        <f t="shared" si="74"/>
        <v/>
      </c>
      <c r="AD1208" t="str">
        <f t="shared" si="75"/>
        <v/>
      </c>
    </row>
    <row r="1209" spans="27:30" x14ac:dyDescent="0.3">
      <c r="AA1209" t="str">
        <f t="shared" si="72"/>
        <v/>
      </c>
      <c r="AB1209" t="str">
        <f t="shared" si="73"/>
        <v/>
      </c>
      <c r="AC1209" s="244" t="str">
        <f t="shared" si="74"/>
        <v/>
      </c>
      <c r="AD1209" t="str">
        <f t="shared" si="75"/>
        <v/>
      </c>
    </row>
    <row r="1210" spans="27:30" x14ac:dyDescent="0.3">
      <c r="AA1210" t="str">
        <f t="shared" si="72"/>
        <v/>
      </c>
      <c r="AB1210" t="str">
        <f t="shared" si="73"/>
        <v/>
      </c>
      <c r="AC1210" s="244" t="str">
        <f t="shared" si="74"/>
        <v/>
      </c>
      <c r="AD1210" t="str">
        <f t="shared" si="75"/>
        <v/>
      </c>
    </row>
    <row r="1211" spans="27:30" x14ac:dyDescent="0.3">
      <c r="AA1211" t="str">
        <f t="shared" si="72"/>
        <v/>
      </c>
      <c r="AB1211" t="str">
        <f t="shared" si="73"/>
        <v/>
      </c>
      <c r="AC1211" s="244" t="str">
        <f t="shared" si="74"/>
        <v/>
      </c>
      <c r="AD1211" t="str">
        <f t="shared" si="75"/>
        <v/>
      </c>
    </row>
    <row r="1212" spans="27:30" x14ac:dyDescent="0.3">
      <c r="AA1212" t="str">
        <f t="shared" si="72"/>
        <v/>
      </c>
      <c r="AB1212" t="str">
        <f t="shared" si="73"/>
        <v/>
      </c>
      <c r="AC1212" s="244" t="str">
        <f t="shared" si="74"/>
        <v/>
      </c>
      <c r="AD1212" t="str">
        <f t="shared" si="75"/>
        <v/>
      </c>
    </row>
    <row r="1213" spans="27:30" x14ac:dyDescent="0.3">
      <c r="AA1213" t="str">
        <f t="shared" si="72"/>
        <v/>
      </c>
      <c r="AB1213" t="str">
        <f t="shared" si="73"/>
        <v/>
      </c>
      <c r="AC1213" s="244" t="str">
        <f t="shared" si="74"/>
        <v/>
      </c>
      <c r="AD1213" t="str">
        <f t="shared" si="75"/>
        <v/>
      </c>
    </row>
    <row r="1214" spans="27:30" x14ac:dyDescent="0.3">
      <c r="AA1214" t="str">
        <f t="shared" si="72"/>
        <v/>
      </c>
      <c r="AB1214" t="str">
        <f t="shared" si="73"/>
        <v/>
      </c>
      <c r="AC1214" s="244" t="str">
        <f t="shared" si="74"/>
        <v/>
      </c>
      <c r="AD1214" t="str">
        <f t="shared" si="75"/>
        <v/>
      </c>
    </row>
    <row r="1215" spans="27:30" x14ac:dyDescent="0.3">
      <c r="AA1215" t="str">
        <f t="shared" si="72"/>
        <v/>
      </c>
      <c r="AB1215" t="str">
        <f t="shared" si="73"/>
        <v/>
      </c>
      <c r="AC1215" s="244" t="str">
        <f t="shared" si="74"/>
        <v/>
      </c>
      <c r="AD1215" t="str">
        <f t="shared" si="75"/>
        <v/>
      </c>
    </row>
    <row r="1216" spans="27:30" x14ac:dyDescent="0.3">
      <c r="AA1216" t="str">
        <f t="shared" si="72"/>
        <v/>
      </c>
      <c r="AB1216" t="str">
        <f t="shared" si="73"/>
        <v/>
      </c>
      <c r="AC1216" s="244" t="str">
        <f t="shared" si="74"/>
        <v/>
      </c>
      <c r="AD1216" t="str">
        <f t="shared" si="75"/>
        <v/>
      </c>
    </row>
    <row r="1217" spans="27:30" x14ac:dyDescent="0.3">
      <c r="AA1217" t="str">
        <f t="shared" si="72"/>
        <v/>
      </c>
      <c r="AB1217" t="str">
        <f t="shared" si="73"/>
        <v/>
      </c>
      <c r="AC1217" s="244" t="str">
        <f t="shared" si="74"/>
        <v/>
      </c>
      <c r="AD1217" t="str">
        <f t="shared" si="75"/>
        <v/>
      </c>
    </row>
    <row r="1218" spans="27:30" x14ac:dyDescent="0.3">
      <c r="AA1218" t="str">
        <f t="shared" si="72"/>
        <v/>
      </c>
      <c r="AB1218" t="str">
        <f t="shared" si="73"/>
        <v/>
      </c>
      <c r="AC1218" s="244" t="str">
        <f t="shared" si="74"/>
        <v/>
      </c>
      <c r="AD1218" t="str">
        <f t="shared" si="75"/>
        <v/>
      </c>
    </row>
    <row r="1219" spans="27:30" x14ac:dyDescent="0.3">
      <c r="AA1219" t="str">
        <f t="shared" si="72"/>
        <v/>
      </c>
      <c r="AB1219" t="str">
        <f t="shared" si="73"/>
        <v/>
      </c>
      <c r="AC1219" s="244" t="str">
        <f t="shared" si="74"/>
        <v/>
      </c>
      <c r="AD1219" t="str">
        <f t="shared" si="75"/>
        <v/>
      </c>
    </row>
    <row r="1220" spans="27:30" x14ac:dyDescent="0.3">
      <c r="AA1220" t="str">
        <f t="shared" ref="AA1220:AA1283" si="76">TRIM(D1220)</f>
        <v/>
      </c>
      <c r="AB1220" t="str">
        <f t="shared" ref="AB1220:AB1283" si="77">TRIM(C1220)</f>
        <v/>
      </c>
      <c r="AC1220" s="244" t="str">
        <f t="shared" ref="AC1220:AC1283" si="78">IFERROR(G1220/E1220,"")</f>
        <v/>
      </c>
      <c r="AD1220" t="str">
        <f t="shared" ref="AD1220:AD1283" si="79">AA1220</f>
        <v/>
      </c>
    </row>
    <row r="1221" spans="27:30" x14ac:dyDescent="0.3">
      <c r="AA1221" t="str">
        <f t="shared" si="76"/>
        <v/>
      </c>
      <c r="AB1221" t="str">
        <f t="shared" si="77"/>
        <v/>
      </c>
      <c r="AC1221" s="244" t="str">
        <f t="shared" si="78"/>
        <v/>
      </c>
      <c r="AD1221" t="str">
        <f t="shared" si="79"/>
        <v/>
      </c>
    </row>
    <row r="1222" spans="27:30" x14ac:dyDescent="0.3">
      <c r="AA1222" t="str">
        <f t="shared" si="76"/>
        <v/>
      </c>
      <c r="AB1222" t="str">
        <f t="shared" si="77"/>
        <v/>
      </c>
      <c r="AC1222" s="244" t="str">
        <f t="shared" si="78"/>
        <v/>
      </c>
      <c r="AD1222" t="str">
        <f t="shared" si="79"/>
        <v/>
      </c>
    </row>
    <row r="1223" spans="27:30" x14ac:dyDescent="0.3">
      <c r="AA1223" t="str">
        <f t="shared" si="76"/>
        <v/>
      </c>
      <c r="AB1223" t="str">
        <f t="shared" si="77"/>
        <v/>
      </c>
      <c r="AC1223" s="244" t="str">
        <f t="shared" si="78"/>
        <v/>
      </c>
      <c r="AD1223" t="str">
        <f t="shared" si="79"/>
        <v/>
      </c>
    </row>
    <row r="1224" spans="27:30" x14ac:dyDescent="0.3">
      <c r="AA1224" t="str">
        <f t="shared" si="76"/>
        <v/>
      </c>
      <c r="AB1224" t="str">
        <f t="shared" si="77"/>
        <v/>
      </c>
      <c r="AC1224" s="244" t="str">
        <f t="shared" si="78"/>
        <v/>
      </c>
      <c r="AD1224" t="str">
        <f t="shared" si="79"/>
        <v/>
      </c>
    </row>
    <row r="1225" spans="27:30" x14ac:dyDescent="0.3">
      <c r="AA1225" t="str">
        <f t="shared" si="76"/>
        <v/>
      </c>
      <c r="AB1225" t="str">
        <f t="shared" si="77"/>
        <v/>
      </c>
      <c r="AC1225" s="244" t="str">
        <f t="shared" si="78"/>
        <v/>
      </c>
      <c r="AD1225" t="str">
        <f t="shared" si="79"/>
        <v/>
      </c>
    </row>
    <row r="1226" spans="27:30" x14ac:dyDescent="0.3">
      <c r="AA1226" t="str">
        <f t="shared" si="76"/>
        <v/>
      </c>
      <c r="AB1226" t="str">
        <f t="shared" si="77"/>
        <v/>
      </c>
      <c r="AC1226" s="244" t="str">
        <f t="shared" si="78"/>
        <v/>
      </c>
      <c r="AD1226" t="str">
        <f t="shared" si="79"/>
        <v/>
      </c>
    </row>
    <row r="1227" spans="27:30" x14ac:dyDescent="0.3">
      <c r="AA1227" t="str">
        <f t="shared" si="76"/>
        <v/>
      </c>
      <c r="AB1227" t="str">
        <f t="shared" si="77"/>
        <v/>
      </c>
      <c r="AC1227" s="244" t="str">
        <f t="shared" si="78"/>
        <v/>
      </c>
      <c r="AD1227" t="str">
        <f t="shared" si="79"/>
        <v/>
      </c>
    </row>
    <row r="1228" spans="27:30" x14ac:dyDescent="0.3">
      <c r="AA1228" t="str">
        <f t="shared" si="76"/>
        <v/>
      </c>
      <c r="AB1228" t="str">
        <f t="shared" si="77"/>
        <v/>
      </c>
      <c r="AC1228" s="244" t="str">
        <f t="shared" si="78"/>
        <v/>
      </c>
      <c r="AD1228" t="str">
        <f t="shared" si="79"/>
        <v/>
      </c>
    </row>
    <row r="1229" spans="27:30" x14ac:dyDescent="0.3">
      <c r="AA1229" t="str">
        <f t="shared" si="76"/>
        <v/>
      </c>
      <c r="AB1229" t="str">
        <f t="shared" si="77"/>
        <v/>
      </c>
      <c r="AC1229" s="244" t="str">
        <f t="shared" si="78"/>
        <v/>
      </c>
      <c r="AD1229" t="str">
        <f t="shared" si="79"/>
        <v/>
      </c>
    </row>
    <row r="1230" spans="27:30" x14ac:dyDescent="0.3">
      <c r="AA1230" t="str">
        <f t="shared" si="76"/>
        <v/>
      </c>
      <c r="AB1230" t="str">
        <f t="shared" si="77"/>
        <v/>
      </c>
      <c r="AC1230" s="244" t="str">
        <f t="shared" si="78"/>
        <v/>
      </c>
      <c r="AD1230" t="str">
        <f t="shared" si="79"/>
        <v/>
      </c>
    </row>
    <row r="1231" spans="27:30" x14ac:dyDescent="0.3">
      <c r="AA1231" t="str">
        <f t="shared" si="76"/>
        <v/>
      </c>
      <c r="AB1231" t="str">
        <f t="shared" si="77"/>
        <v/>
      </c>
      <c r="AC1231" s="244" t="str">
        <f t="shared" si="78"/>
        <v/>
      </c>
      <c r="AD1231" t="str">
        <f t="shared" si="79"/>
        <v/>
      </c>
    </row>
    <row r="1232" spans="27:30" x14ac:dyDescent="0.3">
      <c r="AA1232" t="str">
        <f t="shared" si="76"/>
        <v/>
      </c>
      <c r="AB1232" t="str">
        <f t="shared" si="77"/>
        <v/>
      </c>
      <c r="AC1232" s="244" t="str">
        <f t="shared" si="78"/>
        <v/>
      </c>
      <c r="AD1232" t="str">
        <f t="shared" si="79"/>
        <v/>
      </c>
    </row>
    <row r="1233" spans="27:30" x14ac:dyDescent="0.3">
      <c r="AA1233" t="str">
        <f t="shared" si="76"/>
        <v/>
      </c>
      <c r="AB1233" t="str">
        <f t="shared" si="77"/>
        <v/>
      </c>
      <c r="AC1233" s="244" t="str">
        <f t="shared" si="78"/>
        <v/>
      </c>
      <c r="AD1233" t="str">
        <f t="shared" si="79"/>
        <v/>
      </c>
    </row>
    <row r="1234" spans="27:30" x14ac:dyDescent="0.3">
      <c r="AA1234" t="str">
        <f t="shared" si="76"/>
        <v/>
      </c>
      <c r="AB1234" t="str">
        <f t="shared" si="77"/>
        <v/>
      </c>
      <c r="AC1234" s="244" t="str">
        <f t="shared" si="78"/>
        <v/>
      </c>
      <c r="AD1234" t="str">
        <f t="shared" si="79"/>
        <v/>
      </c>
    </row>
    <row r="1235" spans="27:30" x14ac:dyDescent="0.3">
      <c r="AA1235" t="str">
        <f t="shared" si="76"/>
        <v/>
      </c>
      <c r="AB1235" t="str">
        <f t="shared" si="77"/>
        <v/>
      </c>
      <c r="AC1235" s="244" t="str">
        <f t="shared" si="78"/>
        <v/>
      </c>
      <c r="AD1235" t="str">
        <f t="shared" si="79"/>
        <v/>
      </c>
    </row>
    <row r="1236" spans="27:30" x14ac:dyDescent="0.3">
      <c r="AA1236" t="str">
        <f t="shared" si="76"/>
        <v/>
      </c>
      <c r="AB1236" t="str">
        <f t="shared" si="77"/>
        <v/>
      </c>
      <c r="AC1236" s="244" t="str">
        <f t="shared" si="78"/>
        <v/>
      </c>
      <c r="AD1236" t="str">
        <f t="shared" si="79"/>
        <v/>
      </c>
    </row>
    <row r="1237" spans="27:30" x14ac:dyDescent="0.3">
      <c r="AA1237" t="str">
        <f t="shared" si="76"/>
        <v/>
      </c>
      <c r="AB1237" t="str">
        <f t="shared" si="77"/>
        <v/>
      </c>
      <c r="AC1237" s="244" t="str">
        <f t="shared" si="78"/>
        <v/>
      </c>
      <c r="AD1237" t="str">
        <f t="shared" si="79"/>
        <v/>
      </c>
    </row>
    <row r="1238" spans="27:30" x14ac:dyDescent="0.3">
      <c r="AA1238" t="str">
        <f t="shared" si="76"/>
        <v/>
      </c>
      <c r="AB1238" t="str">
        <f t="shared" si="77"/>
        <v/>
      </c>
      <c r="AC1238" s="244" t="str">
        <f t="shared" si="78"/>
        <v/>
      </c>
      <c r="AD1238" t="str">
        <f t="shared" si="79"/>
        <v/>
      </c>
    </row>
    <row r="1239" spans="27:30" x14ac:dyDescent="0.3">
      <c r="AA1239" t="str">
        <f t="shared" si="76"/>
        <v/>
      </c>
      <c r="AB1239" t="str">
        <f t="shared" si="77"/>
        <v/>
      </c>
      <c r="AC1239" s="244" t="str">
        <f t="shared" si="78"/>
        <v/>
      </c>
      <c r="AD1239" t="str">
        <f t="shared" si="79"/>
        <v/>
      </c>
    </row>
    <row r="1240" spans="27:30" x14ac:dyDescent="0.3">
      <c r="AA1240" t="str">
        <f t="shared" si="76"/>
        <v/>
      </c>
      <c r="AB1240" t="str">
        <f t="shared" si="77"/>
        <v/>
      </c>
      <c r="AC1240" s="244" t="str">
        <f t="shared" si="78"/>
        <v/>
      </c>
      <c r="AD1240" t="str">
        <f t="shared" si="79"/>
        <v/>
      </c>
    </row>
    <row r="1241" spans="27:30" x14ac:dyDescent="0.3">
      <c r="AA1241" t="str">
        <f t="shared" si="76"/>
        <v/>
      </c>
      <c r="AB1241" t="str">
        <f t="shared" si="77"/>
        <v/>
      </c>
      <c r="AC1241" s="244" t="str">
        <f t="shared" si="78"/>
        <v/>
      </c>
      <c r="AD1241" t="str">
        <f t="shared" si="79"/>
        <v/>
      </c>
    </row>
    <row r="1242" spans="27:30" x14ac:dyDescent="0.3">
      <c r="AA1242" t="str">
        <f t="shared" si="76"/>
        <v/>
      </c>
      <c r="AB1242" t="str">
        <f t="shared" si="77"/>
        <v/>
      </c>
      <c r="AC1242" s="244" t="str">
        <f t="shared" si="78"/>
        <v/>
      </c>
      <c r="AD1242" t="str">
        <f t="shared" si="79"/>
        <v/>
      </c>
    </row>
    <row r="1243" spans="27:30" x14ac:dyDescent="0.3">
      <c r="AA1243" t="str">
        <f t="shared" si="76"/>
        <v/>
      </c>
      <c r="AB1243" t="str">
        <f t="shared" si="77"/>
        <v/>
      </c>
      <c r="AC1243" s="244" t="str">
        <f t="shared" si="78"/>
        <v/>
      </c>
      <c r="AD1243" t="str">
        <f t="shared" si="79"/>
        <v/>
      </c>
    </row>
    <row r="1244" spans="27:30" x14ac:dyDescent="0.3">
      <c r="AA1244" t="str">
        <f t="shared" si="76"/>
        <v/>
      </c>
      <c r="AB1244" t="str">
        <f t="shared" si="77"/>
        <v/>
      </c>
      <c r="AC1244" s="244" t="str">
        <f t="shared" si="78"/>
        <v/>
      </c>
      <c r="AD1244" t="str">
        <f t="shared" si="79"/>
        <v/>
      </c>
    </row>
    <row r="1245" spans="27:30" x14ac:dyDescent="0.3">
      <c r="AA1245" t="str">
        <f t="shared" si="76"/>
        <v/>
      </c>
      <c r="AB1245" t="str">
        <f t="shared" si="77"/>
        <v/>
      </c>
      <c r="AC1245" s="244" t="str">
        <f t="shared" si="78"/>
        <v/>
      </c>
      <c r="AD1245" t="str">
        <f t="shared" si="79"/>
        <v/>
      </c>
    </row>
    <row r="1246" spans="27:30" x14ac:dyDescent="0.3">
      <c r="AA1246" t="str">
        <f t="shared" si="76"/>
        <v/>
      </c>
      <c r="AB1246" t="str">
        <f t="shared" si="77"/>
        <v/>
      </c>
      <c r="AC1246" s="244" t="str">
        <f t="shared" si="78"/>
        <v/>
      </c>
      <c r="AD1246" t="str">
        <f t="shared" si="79"/>
        <v/>
      </c>
    </row>
    <row r="1247" spans="27:30" x14ac:dyDescent="0.3">
      <c r="AA1247" t="str">
        <f t="shared" si="76"/>
        <v/>
      </c>
      <c r="AB1247" t="str">
        <f t="shared" si="77"/>
        <v/>
      </c>
      <c r="AC1247" s="244" t="str">
        <f t="shared" si="78"/>
        <v/>
      </c>
      <c r="AD1247" t="str">
        <f t="shared" si="79"/>
        <v/>
      </c>
    </row>
    <row r="1248" spans="27:30" x14ac:dyDescent="0.3">
      <c r="AA1248" t="str">
        <f t="shared" si="76"/>
        <v/>
      </c>
      <c r="AB1248" t="str">
        <f t="shared" si="77"/>
        <v/>
      </c>
      <c r="AC1248" s="244" t="str">
        <f t="shared" si="78"/>
        <v/>
      </c>
      <c r="AD1248" t="str">
        <f t="shared" si="79"/>
        <v/>
      </c>
    </row>
    <row r="1249" spans="27:30" x14ac:dyDescent="0.3">
      <c r="AA1249" t="str">
        <f t="shared" si="76"/>
        <v/>
      </c>
      <c r="AB1249" t="str">
        <f t="shared" si="77"/>
        <v/>
      </c>
      <c r="AC1249" s="244" t="str">
        <f t="shared" si="78"/>
        <v/>
      </c>
      <c r="AD1249" t="str">
        <f t="shared" si="79"/>
        <v/>
      </c>
    </row>
    <row r="1250" spans="27:30" x14ac:dyDescent="0.3">
      <c r="AA1250" t="str">
        <f t="shared" si="76"/>
        <v/>
      </c>
      <c r="AB1250" t="str">
        <f t="shared" si="77"/>
        <v/>
      </c>
      <c r="AC1250" s="244" t="str">
        <f t="shared" si="78"/>
        <v/>
      </c>
      <c r="AD1250" t="str">
        <f t="shared" si="79"/>
        <v/>
      </c>
    </row>
    <row r="1251" spans="27:30" x14ac:dyDescent="0.3">
      <c r="AA1251" t="str">
        <f t="shared" si="76"/>
        <v/>
      </c>
      <c r="AB1251" t="str">
        <f t="shared" si="77"/>
        <v/>
      </c>
      <c r="AC1251" s="244" t="str">
        <f t="shared" si="78"/>
        <v/>
      </c>
      <c r="AD1251" t="str">
        <f t="shared" si="79"/>
        <v/>
      </c>
    </row>
    <row r="1252" spans="27:30" x14ac:dyDescent="0.3">
      <c r="AA1252" t="str">
        <f t="shared" si="76"/>
        <v/>
      </c>
      <c r="AB1252" t="str">
        <f t="shared" si="77"/>
        <v/>
      </c>
      <c r="AC1252" s="244" t="str">
        <f t="shared" si="78"/>
        <v/>
      </c>
      <c r="AD1252" t="str">
        <f t="shared" si="79"/>
        <v/>
      </c>
    </row>
    <row r="1253" spans="27:30" x14ac:dyDescent="0.3">
      <c r="AA1253" t="str">
        <f t="shared" si="76"/>
        <v/>
      </c>
      <c r="AB1253" t="str">
        <f t="shared" si="77"/>
        <v/>
      </c>
      <c r="AC1253" s="244" t="str">
        <f t="shared" si="78"/>
        <v/>
      </c>
      <c r="AD1253" t="str">
        <f t="shared" si="79"/>
        <v/>
      </c>
    </row>
    <row r="1254" spans="27:30" x14ac:dyDescent="0.3">
      <c r="AA1254" t="str">
        <f t="shared" si="76"/>
        <v/>
      </c>
      <c r="AB1254" t="str">
        <f t="shared" si="77"/>
        <v/>
      </c>
      <c r="AC1254" s="244" t="str">
        <f t="shared" si="78"/>
        <v/>
      </c>
      <c r="AD1254" t="str">
        <f t="shared" si="79"/>
        <v/>
      </c>
    </row>
    <row r="1255" spans="27:30" x14ac:dyDescent="0.3">
      <c r="AA1255" t="str">
        <f t="shared" si="76"/>
        <v/>
      </c>
      <c r="AB1255" t="str">
        <f t="shared" si="77"/>
        <v/>
      </c>
      <c r="AC1255" s="244" t="str">
        <f t="shared" si="78"/>
        <v/>
      </c>
      <c r="AD1255" t="str">
        <f t="shared" si="79"/>
        <v/>
      </c>
    </row>
    <row r="1256" spans="27:30" x14ac:dyDescent="0.3">
      <c r="AA1256" t="str">
        <f t="shared" si="76"/>
        <v/>
      </c>
      <c r="AB1256" t="str">
        <f t="shared" si="77"/>
        <v/>
      </c>
      <c r="AC1256" s="244" t="str">
        <f t="shared" si="78"/>
        <v/>
      </c>
      <c r="AD1256" t="str">
        <f t="shared" si="79"/>
        <v/>
      </c>
    </row>
    <row r="1257" spans="27:30" x14ac:dyDescent="0.3">
      <c r="AA1257" t="str">
        <f t="shared" si="76"/>
        <v/>
      </c>
      <c r="AB1257" t="str">
        <f t="shared" si="77"/>
        <v/>
      </c>
      <c r="AC1257" s="244" t="str">
        <f t="shared" si="78"/>
        <v/>
      </c>
      <c r="AD1257" t="str">
        <f t="shared" si="79"/>
        <v/>
      </c>
    </row>
    <row r="1258" spans="27:30" x14ac:dyDescent="0.3">
      <c r="AA1258" t="str">
        <f t="shared" si="76"/>
        <v/>
      </c>
      <c r="AB1258" t="str">
        <f t="shared" si="77"/>
        <v/>
      </c>
      <c r="AC1258" s="244" t="str">
        <f t="shared" si="78"/>
        <v/>
      </c>
      <c r="AD1258" t="str">
        <f t="shared" si="79"/>
        <v/>
      </c>
    </row>
    <row r="1259" spans="27:30" x14ac:dyDescent="0.3">
      <c r="AA1259" t="str">
        <f t="shared" si="76"/>
        <v/>
      </c>
      <c r="AB1259" t="str">
        <f t="shared" si="77"/>
        <v/>
      </c>
      <c r="AC1259" s="244" t="str">
        <f t="shared" si="78"/>
        <v/>
      </c>
      <c r="AD1259" t="str">
        <f t="shared" si="79"/>
        <v/>
      </c>
    </row>
    <row r="1260" spans="27:30" x14ac:dyDescent="0.3">
      <c r="AA1260" t="str">
        <f t="shared" si="76"/>
        <v/>
      </c>
      <c r="AB1260" t="str">
        <f t="shared" si="77"/>
        <v/>
      </c>
      <c r="AC1260" s="244" t="str">
        <f t="shared" si="78"/>
        <v/>
      </c>
      <c r="AD1260" t="str">
        <f t="shared" si="79"/>
        <v/>
      </c>
    </row>
    <row r="1261" spans="27:30" x14ac:dyDescent="0.3">
      <c r="AA1261" t="str">
        <f t="shared" si="76"/>
        <v/>
      </c>
      <c r="AB1261" t="str">
        <f t="shared" si="77"/>
        <v/>
      </c>
      <c r="AC1261" s="244" t="str">
        <f t="shared" si="78"/>
        <v/>
      </c>
      <c r="AD1261" t="str">
        <f t="shared" si="79"/>
        <v/>
      </c>
    </row>
    <row r="1262" spans="27:30" x14ac:dyDescent="0.3">
      <c r="AA1262" t="str">
        <f t="shared" si="76"/>
        <v/>
      </c>
      <c r="AB1262" t="str">
        <f t="shared" si="77"/>
        <v/>
      </c>
      <c r="AC1262" s="244" t="str">
        <f t="shared" si="78"/>
        <v/>
      </c>
      <c r="AD1262" t="str">
        <f t="shared" si="79"/>
        <v/>
      </c>
    </row>
    <row r="1263" spans="27:30" x14ac:dyDescent="0.3">
      <c r="AA1263" t="str">
        <f t="shared" si="76"/>
        <v/>
      </c>
      <c r="AB1263" t="str">
        <f t="shared" si="77"/>
        <v/>
      </c>
      <c r="AC1263" s="244" t="str">
        <f t="shared" si="78"/>
        <v/>
      </c>
      <c r="AD1263" t="str">
        <f t="shared" si="79"/>
        <v/>
      </c>
    </row>
    <row r="1264" spans="27:30" x14ac:dyDescent="0.3">
      <c r="AA1264" t="str">
        <f t="shared" si="76"/>
        <v/>
      </c>
      <c r="AB1264" t="str">
        <f t="shared" si="77"/>
        <v/>
      </c>
      <c r="AC1264" s="244" t="str">
        <f t="shared" si="78"/>
        <v/>
      </c>
      <c r="AD1264" t="str">
        <f t="shared" si="79"/>
        <v/>
      </c>
    </row>
    <row r="1265" spans="27:30" x14ac:dyDescent="0.3">
      <c r="AA1265" t="str">
        <f t="shared" si="76"/>
        <v/>
      </c>
      <c r="AB1265" t="str">
        <f t="shared" si="77"/>
        <v/>
      </c>
      <c r="AC1265" s="244" t="str">
        <f t="shared" si="78"/>
        <v/>
      </c>
      <c r="AD1265" t="str">
        <f t="shared" si="79"/>
        <v/>
      </c>
    </row>
    <row r="1266" spans="27:30" x14ac:dyDescent="0.3">
      <c r="AA1266" t="str">
        <f t="shared" si="76"/>
        <v/>
      </c>
      <c r="AB1266" t="str">
        <f t="shared" si="77"/>
        <v/>
      </c>
      <c r="AC1266" s="244" t="str">
        <f t="shared" si="78"/>
        <v/>
      </c>
      <c r="AD1266" t="str">
        <f t="shared" si="79"/>
        <v/>
      </c>
    </row>
    <row r="1267" spans="27:30" x14ac:dyDescent="0.3">
      <c r="AA1267" t="str">
        <f t="shared" si="76"/>
        <v/>
      </c>
      <c r="AB1267" t="str">
        <f t="shared" si="77"/>
        <v/>
      </c>
      <c r="AC1267" s="244" t="str">
        <f t="shared" si="78"/>
        <v/>
      </c>
      <c r="AD1267" t="str">
        <f t="shared" si="79"/>
        <v/>
      </c>
    </row>
    <row r="1268" spans="27:30" x14ac:dyDescent="0.3">
      <c r="AA1268" t="str">
        <f t="shared" si="76"/>
        <v/>
      </c>
      <c r="AB1268" t="str">
        <f t="shared" si="77"/>
        <v/>
      </c>
      <c r="AC1268" s="244" t="str">
        <f t="shared" si="78"/>
        <v/>
      </c>
      <c r="AD1268" t="str">
        <f t="shared" si="79"/>
        <v/>
      </c>
    </row>
    <row r="1269" spans="27:30" x14ac:dyDescent="0.3">
      <c r="AA1269" t="str">
        <f t="shared" si="76"/>
        <v/>
      </c>
      <c r="AB1269" t="str">
        <f t="shared" si="77"/>
        <v/>
      </c>
      <c r="AC1269" s="244" t="str">
        <f t="shared" si="78"/>
        <v/>
      </c>
      <c r="AD1269" t="str">
        <f t="shared" si="79"/>
        <v/>
      </c>
    </row>
    <row r="1270" spans="27:30" x14ac:dyDescent="0.3">
      <c r="AA1270" t="str">
        <f t="shared" si="76"/>
        <v/>
      </c>
      <c r="AB1270" t="str">
        <f t="shared" si="77"/>
        <v/>
      </c>
      <c r="AC1270" s="244" t="str">
        <f t="shared" si="78"/>
        <v/>
      </c>
      <c r="AD1270" t="str">
        <f t="shared" si="79"/>
        <v/>
      </c>
    </row>
    <row r="1271" spans="27:30" x14ac:dyDescent="0.3">
      <c r="AA1271" t="str">
        <f t="shared" si="76"/>
        <v/>
      </c>
      <c r="AB1271" t="str">
        <f t="shared" si="77"/>
        <v/>
      </c>
      <c r="AC1271" s="244" t="str">
        <f t="shared" si="78"/>
        <v/>
      </c>
      <c r="AD1271" t="str">
        <f t="shared" si="79"/>
        <v/>
      </c>
    </row>
    <row r="1272" spans="27:30" x14ac:dyDescent="0.3">
      <c r="AA1272" t="str">
        <f t="shared" si="76"/>
        <v/>
      </c>
      <c r="AB1272" t="str">
        <f t="shared" si="77"/>
        <v/>
      </c>
      <c r="AC1272" s="244" t="str">
        <f t="shared" si="78"/>
        <v/>
      </c>
      <c r="AD1272" t="str">
        <f t="shared" si="79"/>
        <v/>
      </c>
    </row>
    <row r="1273" spans="27:30" x14ac:dyDescent="0.3">
      <c r="AA1273" t="str">
        <f t="shared" si="76"/>
        <v/>
      </c>
      <c r="AB1273" t="str">
        <f t="shared" si="77"/>
        <v/>
      </c>
      <c r="AC1273" s="244" t="str">
        <f t="shared" si="78"/>
        <v/>
      </c>
      <c r="AD1273" t="str">
        <f t="shared" si="79"/>
        <v/>
      </c>
    </row>
    <row r="1274" spans="27:30" x14ac:dyDescent="0.3">
      <c r="AA1274" t="str">
        <f t="shared" si="76"/>
        <v/>
      </c>
      <c r="AB1274" t="str">
        <f t="shared" si="77"/>
        <v/>
      </c>
      <c r="AC1274" s="244" t="str">
        <f t="shared" si="78"/>
        <v/>
      </c>
      <c r="AD1274" t="str">
        <f t="shared" si="79"/>
        <v/>
      </c>
    </row>
    <row r="1275" spans="27:30" x14ac:dyDescent="0.3">
      <c r="AA1275" t="str">
        <f t="shared" si="76"/>
        <v/>
      </c>
      <c r="AB1275" t="str">
        <f t="shared" si="77"/>
        <v/>
      </c>
      <c r="AC1275" s="244" t="str">
        <f t="shared" si="78"/>
        <v/>
      </c>
      <c r="AD1275" t="str">
        <f t="shared" si="79"/>
        <v/>
      </c>
    </row>
    <row r="1276" spans="27:30" x14ac:dyDescent="0.3">
      <c r="AA1276" t="str">
        <f t="shared" si="76"/>
        <v/>
      </c>
      <c r="AB1276" t="str">
        <f t="shared" si="77"/>
        <v/>
      </c>
      <c r="AC1276" s="244" t="str">
        <f t="shared" si="78"/>
        <v/>
      </c>
      <c r="AD1276" t="str">
        <f t="shared" si="79"/>
        <v/>
      </c>
    </row>
    <row r="1277" spans="27:30" x14ac:dyDescent="0.3">
      <c r="AA1277" t="str">
        <f t="shared" si="76"/>
        <v/>
      </c>
      <c r="AB1277" t="str">
        <f t="shared" si="77"/>
        <v/>
      </c>
      <c r="AC1277" s="244" t="str">
        <f t="shared" si="78"/>
        <v/>
      </c>
      <c r="AD1277" t="str">
        <f t="shared" si="79"/>
        <v/>
      </c>
    </row>
    <row r="1278" spans="27:30" x14ac:dyDescent="0.3">
      <c r="AA1278" t="str">
        <f t="shared" si="76"/>
        <v/>
      </c>
      <c r="AB1278" t="str">
        <f t="shared" si="77"/>
        <v/>
      </c>
      <c r="AC1278" s="244" t="str">
        <f t="shared" si="78"/>
        <v/>
      </c>
      <c r="AD1278" t="str">
        <f t="shared" si="79"/>
        <v/>
      </c>
    </row>
    <row r="1279" spans="27:30" x14ac:dyDescent="0.3">
      <c r="AA1279" t="str">
        <f t="shared" si="76"/>
        <v/>
      </c>
      <c r="AB1279" t="str">
        <f t="shared" si="77"/>
        <v/>
      </c>
      <c r="AC1279" s="244" t="str">
        <f t="shared" si="78"/>
        <v/>
      </c>
      <c r="AD1279" t="str">
        <f t="shared" si="79"/>
        <v/>
      </c>
    </row>
    <row r="1280" spans="27:30" x14ac:dyDescent="0.3">
      <c r="AA1280" t="str">
        <f t="shared" si="76"/>
        <v/>
      </c>
      <c r="AB1280" t="str">
        <f t="shared" si="77"/>
        <v/>
      </c>
      <c r="AC1280" s="244" t="str">
        <f t="shared" si="78"/>
        <v/>
      </c>
      <c r="AD1280" t="str">
        <f t="shared" si="79"/>
        <v/>
      </c>
    </row>
    <row r="1281" spans="27:30" x14ac:dyDescent="0.3">
      <c r="AA1281" t="str">
        <f t="shared" si="76"/>
        <v/>
      </c>
      <c r="AB1281" t="str">
        <f t="shared" si="77"/>
        <v/>
      </c>
      <c r="AC1281" s="244" t="str">
        <f t="shared" si="78"/>
        <v/>
      </c>
      <c r="AD1281" t="str">
        <f t="shared" si="79"/>
        <v/>
      </c>
    </row>
    <row r="1282" spans="27:30" x14ac:dyDescent="0.3">
      <c r="AA1282" t="str">
        <f t="shared" si="76"/>
        <v/>
      </c>
      <c r="AB1282" t="str">
        <f t="shared" si="77"/>
        <v/>
      </c>
      <c r="AC1282" s="244" t="str">
        <f t="shared" si="78"/>
        <v/>
      </c>
      <c r="AD1282" t="str">
        <f t="shared" si="79"/>
        <v/>
      </c>
    </row>
    <row r="1283" spans="27:30" x14ac:dyDescent="0.3">
      <c r="AA1283" t="str">
        <f t="shared" si="76"/>
        <v/>
      </c>
      <c r="AB1283" t="str">
        <f t="shared" si="77"/>
        <v/>
      </c>
      <c r="AC1283" s="244" t="str">
        <f t="shared" si="78"/>
        <v/>
      </c>
      <c r="AD1283" t="str">
        <f t="shared" si="79"/>
        <v/>
      </c>
    </row>
    <row r="1284" spans="27:30" x14ac:dyDescent="0.3">
      <c r="AA1284" t="str">
        <f t="shared" ref="AA1284:AA1310" si="80">TRIM(D1284)</f>
        <v/>
      </c>
      <c r="AB1284" t="str">
        <f t="shared" ref="AB1284:AB1310" si="81">TRIM(C1284)</f>
        <v/>
      </c>
      <c r="AC1284" s="244" t="str">
        <f t="shared" ref="AC1284:AC1310" si="82">IFERROR(G1284/E1284,"")</f>
        <v/>
      </c>
      <c r="AD1284" t="str">
        <f t="shared" ref="AD1284:AD1310" si="83">AA1284</f>
        <v/>
      </c>
    </row>
    <row r="1285" spans="27:30" x14ac:dyDescent="0.3">
      <c r="AA1285" t="str">
        <f t="shared" si="80"/>
        <v/>
      </c>
      <c r="AB1285" t="str">
        <f t="shared" si="81"/>
        <v/>
      </c>
      <c r="AC1285" s="244" t="str">
        <f t="shared" si="82"/>
        <v/>
      </c>
      <c r="AD1285" t="str">
        <f t="shared" si="83"/>
        <v/>
      </c>
    </row>
    <row r="1286" spans="27:30" x14ac:dyDescent="0.3">
      <c r="AA1286" t="str">
        <f t="shared" si="80"/>
        <v/>
      </c>
      <c r="AB1286" t="str">
        <f t="shared" si="81"/>
        <v/>
      </c>
      <c r="AC1286" s="244" t="str">
        <f t="shared" si="82"/>
        <v/>
      </c>
      <c r="AD1286" t="str">
        <f t="shared" si="83"/>
        <v/>
      </c>
    </row>
    <row r="1287" spans="27:30" x14ac:dyDescent="0.3">
      <c r="AA1287" t="str">
        <f t="shared" si="80"/>
        <v/>
      </c>
      <c r="AB1287" t="str">
        <f t="shared" si="81"/>
        <v/>
      </c>
      <c r="AC1287" s="244" t="str">
        <f t="shared" si="82"/>
        <v/>
      </c>
      <c r="AD1287" t="str">
        <f t="shared" si="83"/>
        <v/>
      </c>
    </row>
    <row r="1288" spans="27:30" x14ac:dyDescent="0.3">
      <c r="AA1288" t="str">
        <f t="shared" si="80"/>
        <v/>
      </c>
      <c r="AB1288" t="str">
        <f t="shared" si="81"/>
        <v/>
      </c>
      <c r="AC1288" s="244" t="str">
        <f t="shared" si="82"/>
        <v/>
      </c>
      <c r="AD1288" t="str">
        <f t="shared" si="83"/>
        <v/>
      </c>
    </row>
    <row r="1289" spans="27:30" x14ac:dyDescent="0.3">
      <c r="AA1289" t="str">
        <f t="shared" si="80"/>
        <v/>
      </c>
      <c r="AB1289" t="str">
        <f t="shared" si="81"/>
        <v/>
      </c>
      <c r="AC1289" s="244" t="str">
        <f t="shared" si="82"/>
        <v/>
      </c>
      <c r="AD1289" t="str">
        <f t="shared" si="83"/>
        <v/>
      </c>
    </row>
    <row r="1290" spans="27:30" x14ac:dyDescent="0.3">
      <c r="AA1290" t="str">
        <f t="shared" si="80"/>
        <v/>
      </c>
      <c r="AB1290" t="str">
        <f t="shared" si="81"/>
        <v/>
      </c>
      <c r="AC1290" s="244" t="str">
        <f t="shared" si="82"/>
        <v/>
      </c>
      <c r="AD1290" t="str">
        <f t="shared" si="83"/>
        <v/>
      </c>
    </row>
    <row r="1291" spans="27:30" x14ac:dyDescent="0.3">
      <c r="AA1291" t="str">
        <f t="shared" si="80"/>
        <v/>
      </c>
      <c r="AB1291" t="str">
        <f t="shared" si="81"/>
        <v/>
      </c>
      <c r="AC1291" s="244" t="str">
        <f t="shared" si="82"/>
        <v/>
      </c>
      <c r="AD1291" t="str">
        <f t="shared" si="83"/>
        <v/>
      </c>
    </row>
    <row r="1292" spans="27:30" x14ac:dyDescent="0.3">
      <c r="AA1292" t="str">
        <f t="shared" si="80"/>
        <v/>
      </c>
      <c r="AB1292" t="str">
        <f t="shared" si="81"/>
        <v/>
      </c>
      <c r="AC1292" s="244" t="str">
        <f t="shared" si="82"/>
        <v/>
      </c>
      <c r="AD1292" t="str">
        <f t="shared" si="83"/>
        <v/>
      </c>
    </row>
    <row r="1293" spans="27:30" x14ac:dyDescent="0.3">
      <c r="AA1293" t="str">
        <f t="shared" si="80"/>
        <v/>
      </c>
      <c r="AB1293" t="str">
        <f t="shared" si="81"/>
        <v/>
      </c>
      <c r="AC1293" s="244" t="str">
        <f t="shared" si="82"/>
        <v/>
      </c>
      <c r="AD1293" t="str">
        <f t="shared" si="83"/>
        <v/>
      </c>
    </row>
    <row r="1294" spans="27:30" x14ac:dyDescent="0.3">
      <c r="AA1294" t="str">
        <f t="shared" si="80"/>
        <v/>
      </c>
      <c r="AB1294" t="str">
        <f t="shared" si="81"/>
        <v/>
      </c>
      <c r="AC1294" s="244" t="str">
        <f t="shared" si="82"/>
        <v/>
      </c>
      <c r="AD1294" t="str">
        <f t="shared" si="83"/>
        <v/>
      </c>
    </row>
    <row r="1295" spans="27:30" x14ac:dyDescent="0.3">
      <c r="AA1295" t="str">
        <f t="shared" si="80"/>
        <v/>
      </c>
      <c r="AB1295" t="str">
        <f t="shared" si="81"/>
        <v/>
      </c>
      <c r="AC1295" s="244" t="str">
        <f t="shared" si="82"/>
        <v/>
      </c>
      <c r="AD1295" t="str">
        <f t="shared" si="83"/>
        <v/>
      </c>
    </row>
    <row r="1296" spans="27:30" x14ac:dyDescent="0.3">
      <c r="AA1296" t="str">
        <f t="shared" si="80"/>
        <v/>
      </c>
      <c r="AB1296" t="str">
        <f t="shared" si="81"/>
        <v/>
      </c>
      <c r="AC1296" s="244" t="str">
        <f t="shared" si="82"/>
        <v/>
      </c>
      <c r="AD1296" t="str">
        <f t="shared" si="83"/>
        <v/>
      </c>
    </row>
    <row r="1297" spans="27:30" x14ac:dyDescent="0.3">
      <c r="AA1297" t="str">
        <f t="shared" si="80"/>
        <v/>
      </c>
      <c r="AB1297" t="str">
        <f t="shared" si="81"/>
        <v/>
      </c>
      <c r="AC1297" s="244" t="str">
        <f t="shared" si="82"/>
        <v/>
      </c>
      <c r="AD1297" t="str">
        <f t="shared" si="83"/>
        <v/>
      </c>
    </row>
    <row r="1298" spans="27:30" x14ac:dyDescent="0.3">
      <c r="AA1298" t="str">
        <f t="shared" si="80"/>
        <v/>
      </c>
      <c r="AB1298" t="str">
        <f t="shared" si="81"/>
        <v/>
      </c>
      <c r="AC1298" s="244" t="str">
        <f t="shared" si="82"/>
        <v/>
      </c>
      <c r="AD1298" t="str">
        <f t="shared" si="83"/>
        <v/>
      </c>
    </row>
    <row r="1299" spans="27:30" x14ac:dyDescent="0.3">
      <c r="AA1299" t="str">
        <f t="shared" si="80"/>
        <v/>
      </c>
      <c r="AB1299" t="str">
        <f t="shared" si="81"/>
        <v/>
      </c>
      <c r="AC1299" s="244" t="str">
        <f t="shared" si="82"/>
        <v/>
      </c>
      <c r="AD1299" t="str">
        <f t="shared" si="83"/>
        <v/>
      </c>
    </row>
    <row r="1300" spans="27:30" x14ac:dyDescent="0.3">
      <c r="AA1300" t="str">
        <f t="shared" si="80"/>
        <v/>
      </c>
      <c r="AB1300" t="str">
        <f t="shared" si="81"/>
        <v/>
      </c>
      <c r="AC1300" s="244" t="str">
        <f t="shared" si="82"/>
        <v/>
      </c>
      <c r="AD1300" t="str">
        <f t="shared" si="83"/>
        <v/>
      </c>
    </row>
    <row r="1301" spans="27:30" x14ac:dyDescent="0.3">
      <c r="AA1301" t="str">
        <f t="shared" si="80"/>
        <v/>
      </c>
      <c r="AB1301" t="str">
        <f t="shared" si="81"/>
        <v/>
      </c>
      <c r="AC1301" s="244" t="str">
        <f t="shared" si="82"/>
        <v/>
      </c>
      <c r="AD1301" t="str">
        <f t="shared" si="83"/>
        <v/>
      </c>
    </row>
    <row r="1302" spans="27:30" x14ac:dyDescent="0.3">
      <c r="AA1302" t="str">
        <f t="shared" si="80"/>
        <v/>
      </c>
      <c r="AB1302" t="str">
        <f t="shared" si="81"/>
        <v/>
      </c>
      <c r="AC1302" s="244" t="str">
        <f t="shared" si="82"/>
        <v/>
      </c>
      <c r="AD1302" t="str">
        <f t="shared" si="83"/>
        <v/>
      </c>
    </row>
    <row r="1303" spans="27:30" x14ac:dyDescent="0.3">
      <c r="AA1303" t="str">
        <f t="shared" si="80"/>
        <v/>
      </c>
      <c r="AB1303" t="str">
        <f t="shared" si="81"/>
        <v/>
      </c>
      <c r="AC1303" s="244" t="str">
        <f t="shared" si="82"/>
        <v/>
      </c>
      <c r="AD1303" t="str">
        <f t="shared" si="83"/>
        <v/>
      </c>
    </row>
    <row r="1304" spans="27:30" x14ac:dyDescent="0.3">
      <c r="AA1304" t="str">
        <f t="shared" si="80"/>
        <v/>
      </c>
      <c r="AB1304" t="str">
        <f t="shared" si="81"/>
        <v/>
      </c>
      <c r="AC1304" s="244" t="str">
        <f t="shared" si="82"/>
        <v/>
      </c>
      <c r="AD1304" t="str">
        <f t="shared" si="83"/>
        <v/>
      </c>
    </row>
    <row r="1305" spans="27:30" x14ac:dyDescent="0.3">
      <c r="AA1305" t="str">
        <f t="shared" si="80"/>
        <v/>
      </c>
      <c r="AB1305" t="str">
        <f t="shared" si="81"/>
        <v/>
      </c>
      <c r="AC1305" s="244" t="str">
        <f t="shared" si="82"/>
        <v/>
      </c>
      <c r="AD1305" t="str">
        <f t="shared" si="83"/>
        <v/>
      </c>
    </row>
    <row r="1306" spans="27:30" x14ac:dyDescent="0.3">
      <c r="AA1306" t="str">
        <f t="shared" si="80"/>
        <v/>
      </c>
      <c r="AB1306" t="str">
        <f t="shared" si="81"/>
        <v/>
      </c>
      <c r="AC1306" s="244" t="str">
        <f t="shared" si="82"/>
        <v/>
      </c>
      <c r="AD1306" t="str">
        <f t="shared" si="83"/>
        <v/>
      </c>
    </row>
    <row r="1307" spans="27:30" x14ac:dyDescent="0.3">
      <c r="AA1307" t="str">
        <f t="shared" si="80"/>
        <v/>
      </c>
      <c r="AB1307" t="str">
        <f t="shared" si="81"/>
        <v/>
      </c>
      <c r="AC1307" s="244" t="str">
        <f t="shared" si="82"/>
        <v/>
      </c>
      <c r="AD1307" t="str">
        <f t="shared" si="83"/>
        <v/>
      </c>
    </row>
    <row r="1308" spans="27:30" x14ac:dyDescent="0.3">
      <c r="AA1308" t="str">
        <f t="shared" si="80"/>
        <v/>
      </c>
      <c r="AB1308" t="str">
        <f t="shared" si="81"/>
        <v/>
      </c>
      <c r="AC1308" s="244" t="str">
        <f t="shared" si="82"/>
        <v/>
      </c>
      <c r="AD1308" t="str">
        <f t="shared" si="83"/>
        <v/>
      </c>
    </row>
    <row r="1309" spans="27:30" x14ac:dyDescent="0.3">
      <c r="AA1309" t="str">
        <f t="shared" si="80"/>
        <v/>
      </c>
      <c r="AB1309" t="str">
        <f t="shared" si="81"/>
        <v/>
      </c>
      <c r="AC1309" s="244" t="str">
        <f t="shared" si="82"/>
        <v/>
      </c>
      <c r="AD1309" t="str">
        <f t="shared" si="83"/>
        <v/>
      </c>
    </row>
    <row r="1310" spans="27:30" x14ac:dyDescent="0.3">
      <c r="AA1310" t="str">
        <f t="shared" si="80"/>
        <v/>
      </c>
      <c r="AB1310" t="str">
        <f t="shared" si="81"/>
        <v/>
      </c>
      <c r="AC1310" s="244" t="str">
        <f t="shared" si="82"/>
        <v/>
      </c>
      <c r="AD1310" t="str">
        <f t="shared" si="83"/>
        <v/>
      </c>
    </row>
  </sheetData>
  <hyperlinks>
    <hyperlink ref="A1" r:id="rId1" xr:uid="{9C5856B1-2EBA-4C6F-B234-94A1AED3A4E1}"/>
  </hyperlinks>
  <pageMargins left="0.7" right="0.7" top="0.75" bottom="0.75" header="0.3" footer="0.3"/>
  <pageSetup orientation="portrait" r:id="rId2"/>
  <drawing r:id="rId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772792-9C50-49E6-BDB0-96BA07291BF6}">
  <sheetPr codeName="Sheet17">
    <tabColor rgb="FF00FFCC"/>
  </sheetPr>
  <dimension ref="A1:AD1310"/>
  <sheetViews>
    <sheetView workbookViewId="0">
      <selection activeCell="AC3" sqref="AC3:AC1310"/>
    </sheetView>
  </sheetViews>
  <sheetFormatPr defaultRowHeight="14.4" x14ac:dyDescent="0.3"/>
  <cols>
    <col min="2" max="2" width="6" style="152" bestFit="1" customWidth="1"/>
    <col min="3" max="3" width="18.44140625" style="152" bestFit="1" customWidth="1"/>
    <col min="4" max="4" width="5.44140625" style="152" bestFit="1" customWidth="1"/>
    <col min="5" max="5" width="7.109375" style="152" bestFit="1" customWidth="1"/>
    <col min="6" max="6" width="8.44140625" style="152" bestFit="1" customWidth="1"/>
    <col min="7" max="7" width="4.88671875" style="152" bestFit="1" customWidth="1"/>
    <col min="8" max="8" width="7.5546875" style="152" bestFit="1" customWidth="1"/>
    <col min="9" max="9" width="7.44140625" style="152" bestFit="1" customWidth="1"/>
    <col min="10" max="10" width="5" style="152" bestFit="1" customWidth="1"/>
    <col min="11" max="11" width="5.44140625" style="152" bestFit="1" customWidth="1"/>
    <col min="12" max="12" width="6.6640625" style="152" bestFit="1" customWidth="1"/>
    <col min="13" max="13" width="17.88671875" style="152" bestFit="1" customWidth="1"/>
    <col min="14" max="17" width="8.21875" style="152" bestFit="1" customWidth="1"/>
    <col min="18" max="18" width="9.6640625" style="152" bestFit="1" customWidth="1"/>
    <col min="19" max="19" width="3.6640625" style="152" bestFit="1" customWidth="1"/>
    <col min="20" max="20" width="6.21875" style="152" bestFit="1" customWidth="1"/>
    <col min="21" max="21" width="6.109375" style="152" bestFit="1" customWidth="1"/>
    <col min="22" max="22" width="6.21875" style="152" bestFit="1" customWidth="1"/>
    <col min="23" max="23" width="6.5546875" style="152" bestFit="1" customWidth="1"/>
    <col min="24" max="24" width="6.44140625" style="152" bestFit="1" customWidth="1"/>
    <col min="25" max="25" width="7.44140625" style="152" bestFit="1" customWidth="1"/>
    <col min="26" max="26" width="5" style="152" bestFit="1" customWidth="1"/>
    <col min="28" max="28" width="18" bestFit="1" customWidth="1"/>
  </cols>
  <sheetData>
    <row r="1" spans="1:30" ht="15" thickBot="1" x14ac:dyDescent="0.35">
      <c r="A1" s="260" t="s">
        <v>1032</v>
      </c>
      <c r="B1" s="240" t="s">
        <v>798</v>
      </c>
      <c r="C1" s="4"/>
      <c r="D1" s="287"/>
      <c r="E1" s="288"/>
      <c r="F1" s="385" t="s">
        <v>1001</v>
      </c>
      <c r="G1" s="386"/>
      <c r="H1" s="386"/>
      <c r="I1" s="386"/>
      <c r="J1" s="386"/>
      <c r="K1" s="386"/>
      <c r="L1" s="387"/>
      <c r="M1" s="379" t="s">
        <v>1002</v>
      </c>
      <c r="N1" s="380"/>
      <c r="O1" s="380"/>
      <c r="P1" s="380"/>
      <c r="Q1" s="381"/>
      <c r="R1" s="382" t="s">
        <v>1003</v>
      </c>
      <c r="S1" s="383"/>
      <c r="T1" s="383"/>
      <c r="U1" s="383"/>
      <c r="V1" s="384"/>
      <c r="W1" s="388" t="s">
        <v>1004</v>
      </c>
      <c r="X1" s="389"/>
      <c r="Y1" s="390" t="s">
        <v>1004</v>
      </c>
      <c r="Z1" s="391"/>
    </row>
    <row r="2" spans="1:30" x14ac:dyDescent="0.3">
      <c r="B2" s="257" t="s">
        <v>166</v>
      </c>
      <c r="C2" s="257" t="s">
        <v>213</v>
      </c>
      <c r="D2" s="258"/>
      <c r="E2" s="258" t="s">
        <v>992</v>
      </c>
      <c r="F2" s="258" t="s">
        <v>1005</v>
      </c>
      <c r="G2" s="258" t="s">
        <v>739</v>
      </c>
      <c r="H2" s="258" t="s">
        <v>5</v>
      </c>
      <c r="I2" s="259" t="s">
        <v>740</v>
      </c>
      <c r="J2" s="258" t="s">
        <v>1006</v>
      </c>
      <c r="K2" s="241" t="s">
        <v>1007</v>
      </c>
      <c r="L2" s="257" t="s">
        <v>1008</v>
      </c>
      <c r="M2" s="257" t="s">
        <v>750</v>
      </c>
      <c r="N2" s="258" t="s">
        <v>751</v>
      </c>
      <c r="O2" s="258" t="s">
        <v>752</v>
      </c>
      <c r="P2" s="258" t="s">
        <v>753</v>
      </c>
      <c r="Q2" s="258" t="s">
        <v>754</v>
      </c>
      <c r="R2" s="258" t="s">
        <v>1009</v>
      </c>
      <c r="S2" s="259" t="s">
        <v>1010</v>
      </c>
      <c r="T2" s="258" t="s">
        <v>1011</v>
      </c>
      <c r="U2" s="241" t="s">
        <v>1012</v>
      </c>
      <c r="V2" s="257" t="s">
        <v>1013</v>
      </c>
      <c r="W2" s="257" t="s">
        <v>1014</v>
      </c>
      <c r="X2" s="258" t="s">
        <v>1015</v>
      </c>
      <c r="Y2" s="258" t="s">
        <v>1016</v>
      </c>
      <c r="Z2" s="258" t="s">
        <v>1017</v>
      </c>
      <c r="AA2" s="270" t="s">
        <v>62</v>
      </c>
      <c r="AB2" s="270" t="s">
        <v>1034</v>
      </c>
      <c r="AC2" s="270" t="s">
        <v>1039</v>
      </c>
    </row>
    <row r="3" spans="1:30" x14ac:dyDescent="0.3">
      <c r="B3" s="152">
        <v>1</v>
      </c>
      <c r="C3" s="152" t="s">
        <v>1018</v>
      </c>
      <c r="D3" s="152" t="s">
        <v>792</v>
      </c>
      <c r="E3" s="152">
        <v>11</v>
      </c>
      <c r="F3" s="152">
        <v>292</v>
      </c>
      <c r="G3" s="152">
        <v>442</v>
      </c>
      <c r="H3" s="255">
        <v>0.66</v>
      </c>
      <c r="I3" s="255">
        <v>3585</v>
      </c>
      <c r="J3" s="255">
        <v>8.1</v>
      </c>
      <c r="K3" s="325">
        <v>2003</v>
      </c>
      <c r="L3" s="325">
        <v>4.5</v>
      </c>
      <c r="M3" s="255">
        <v>141</v>
      </c>
      <c r="N3" s="256">
        <v>52</v>
      </c>
      <c r="O3" s="256">
        <v>21</v>
      </c>
      <c r="P3" s="152">
        <v>9</v>
      </c>
      <c r="Q3" s="256">
        <v>2</v>
      </c>
      <c r="R3" s="152">
        <v>2.6</v>
      </c>
      <c r="S3" s="152">
        <v>17</v>
      </c>
      <c r="T3" s="152">
        <v>39</v>
      </c>
      <c r="U3" s="152">
        <v>44</v>
      </c>
      <c r="V3" s="152">
        <v>110</v>
      </c>
      <c r="W3" s="152">
        <v>69</v>
      </c>
      <c r="X3" s="152">
        <v>24</v>
      </c>
      <c r="Y3" s="152">
        <v>89</v>
      </c>
      <c r="Z3" s="152">
        <v>107</v>
      </c>
      <c r="AA3" t="str">
        <f>TRIM(D3)</f>
        <v>KC</v>
      </c>
      <c r="AB3" t="str">
        <f>TRIM(C3)</f>
        <v>Patrick Mahomes II</v>
      </c>
      <c r="AC3" s="244">
        <f>IFERROR(I3/E3,"")</f>
        <v>325.90909090909093</v>
      </c>
      <c r="AD3" t="str">
        <f>AA3</f>
        <v>KC</v>
      </c>
    </row>
    <row r="4" spans="1:30" x14ac:dyDescent="0.3">
      <c r="B4" s="152">
        <v>2</v>
      </c>
      <c r="C4" s="152" t="s">
        <v>804</v>
      </c>
      <c r="D4" s="152" t="s">
        <v>770</v>
      </c>
      <c r="E4" s="152">
        <v>11</v>
      </c>
      <c r="F4" s="152">
        <v>262</v>
      </c>
      <c r="G4" s="152">
        <v>410</v>
      </c>
      <c r="H4" s="255">
        <v>0.64</v>
      </c>
      <c r="I4" s="255">
        <v>3183</v>
      </c>
      <c r="J4" s="255">
        <v>7.8</v>
      </c>
      <c r="K4" s="325">
        <v>2067</v>
      </c>
      <c r="L4" s="325">
        <v>5</v>
      </c>
      <c r="M4" s="255">
        <v>120</v>
      </c>
      <c r="N4" s="256">
        <v>40</v>
      </c>
      <c r="O4" s="256">
        <v>16</v>
      </c>
      <c r="P4" s="152">
        <v>9</v>
      </c>
      <c r="Q4" s="256">
        <v>4</v>
      </c>
      <c r="R4" s="152">
        <v>2.5</v>
      </c>
      <c r="S4" s="152">
        <v>23</v>
      </c>
      <c r="T4" s="152">
        <v>28</v>
      </c>
      <c r="U4" s="152">
        <v>27</v>
      </c>
      <c r="V4" s="152">
        <v>117</v>
      </c>
      <c r="W4" s="152">
        <v>59</v>
      </c>
      <c r="X4" s="152">
        <v>22</v>
      </c>
      <c r="Y4" s="152">
        <v>60</v>
      </c>
      <c r="Z4" s="152">
        <v>94</v>
      </c>
      <c r="AA4" t="str">
        <f t="shared" ref="AA4:AA67" si="0">TRIM(D4)</f>
        <v>BUF</v>
      </c>
      <c r="AB4" t="str">
        <f t="shared" ref="AB4:AB67" si="1">TRIM(C4)</f>
        <v>Josh Allen</v>
      </c>
      <c r="AC4" s="244">
        <f t="shared" ref="AC4:AC67" si="2">IFERROR(I4/E4,"")</f>
        <v>289.36363636363637</v>
      </c>
      <c r="AD4" t="str">
        <f t="shared" ref="AD4:AD67" si="3">AA4</f>
        <v>BUF</v>
      </c>
    </row>
    <row r="5" spans="1:30" x14ac:dyDescent="0.3">
      <c r="B5" s="152">
        <v>3</v>
      </c>
      <c r="C5" s="152" t="s">
        <v>801</v>
      </c>
      <c r="D5" s="152" t="s">
        <v>765</v>
      </c>
      <c r="E5" s="152">
        <v>11</v>
      </c>
      <c r="F5" s="152">
        <v>214</v>
      </c>
      <c r="G5" s="152">
        <v>318</v>
      </c>
      <c r="H5" s="255">
        <v>0.67</v>
      </c>
      <c r="I5" s="255">
        <v>2560</v>
      </c>
      <c r="J5" s="255">
        <v>8</v>
      </c>
      <c r="K5" s="325">
        <v>1481</v>
      </c>
      <c r="L5" s="325">
        <v>4.7</v>
      </c>
      <c r="M5" s="255">
        <v>109</v>
      </c>
      <c r="N5" s="256">
        <v>36</v>
      </c>
      <c r="O5" s="256">
        <v>15</v>
      </c>
      <c r="P5" s="152">
        <v>7</v>
      </c>
      <c r="Q5" s="256">
        <v>3</v>
      </c>
      <c r="R5" s="152">
        <v>2.4</v>
      </c>
      <c r="S5" s="152">
        <v>28</v>
      </c>
      <c r="T5" s="152">
        <v>19</v>
      </c>
      <c r="U5" s="152">
        <v>30</v>
      </c>
      <c r="V5" s="152">
        <v>117</v>
      </c>
      <c r="W5" s="152">
        <v>33</v>
      </c>
      <c r="X5" s="152">
        <v>18</v>
      </c>
      <c r="Y5" s="152">
        <v>38</v>
      </c>
      <c r="Z5" s="152">
        <v>104</v>
      </c>
      <c r="AA5" t="str">
        <f t="shared" si="0"/>
        <v>PHI</v>
      </c>
      <c r="AB5" t="str">
        <f t="shared" si="1"/>
        <v>Jalen Hurts</v>
      </c>
      <c r="AC5" s="244">
        <f t="shared" si="2"/>
        <v>232.72727272727272</v>
      </c>
      <c r="AD5" t="str">
        <f t="shared" si="3"/>
        <v>PHI</v>
      </c>
    </row>
    <row r="6" spans="1:30" x14ac:dyDescent="0.3">
      <c r="B6" s="152">
        <v>4</v>
      </c>
      <c r="C6" s="152" t="s">
        <v>809</v>
      </c>
      <c r="D6" s="152" t="s">
        <v>781</v>
      </c>
      <c r="E6" s="152">
        <v>11</v>
      </c>
      <c r="F6" s="152">
        <v>279</v>
      </c>
      <c r="G6" s="152">
        <v>409</v>
      </c>
      <c r="H6" s="255">
        <v>0.68</v>
      </c>
      <c r="I6" s="255">
        <v>3160</v>
      </c>
      <c r="J6" s="255">
        <v>7.7</v>
      </c>
      <c r="K6" s="325">
        <v>1773</v>
      </c>
      <c r="L6" s="325">
        <v>4.3</v>
      </c>
      <c r="M6" s="255">
        <v>121</v>
      </c>
      <c r="N6" s="256">
        <v>41</v>
      </c>
      <c r="O6" s="256">
        <v>15</v>
      </c>
      <c r="P6" s="152">
        <v>8</v>
      </c>
      <c r="Q6" s="152">
        <v>4</v>
      </c>
      <c r="R6" s="152">
        <v>2.2999999999999998</v>
      </c>
      <c r="S6" s="152">
        <v>33</v>
      </c>
      <c r="T6" s="152">
        <v>37</v>
      </c>
      <c r="U6" s="152">
        <v>16</v>
      </c>
      <c r="V6" s="152">
        <v>80</v>
      </c>
      <c r="W6" s="152">
        <v>56</v>
      </c>
      <c r="X6" s="152">
        <v>18</v>
      </c>
      <c r="Y6" s="152">
        <v>53</v>
      </c>
      <c r="Z6" s="152">
        <v>103</v>
      </c>
      <c r="AA6" t="str">
        <f t="shared" si="0"/>
        <v>CIN</v>
      </c>
      <c r="AB6" t="str">
        <f t="shared" si="1"/>
        <v>Joe Burrow</v>
      </c>
      <c r="AC6" s="244">
        <f t="shared" si="2"/>
        <v>287.27272727272725</v>
      </c>
      <c r="AD6" t="str">
        <f t="shared" si="3"/>
        <v>CIN</v>
      </c>
    </row>
    <row r="7" spans="1:30" x14ac:dyDescent="0.3">
      <c r="B7" s="152">
        <v>5</v>
      </c>
      <c r="C7" s="152" t="s">
        <v>800</v>
      </c>
      <c r="D7" s="152" t="s">
        <v>769</v>
      </c>
      <c r="E7" s="152">
        <v>11</v>
      </c>
      <c r="F7" s="152">
        <v>200</v>
      </c>
      <c r="G7" s="152">
        <v>322</v>
      </c>
      <c r="H7" s="255">
        <v>0.62</v>
      </c>
      <c r="I7" s="255">
        <v>2231</v>
      </c>
      <c r="J7" s="255">
        <v>6.9</v>
      </c>
      <c r="K7" s="325">
        <v>1392</v>
      </c>
      <c r="L7" s="325">
        <v>4.3</v>
      </c>
      <c r="M7" s="255">
        <v>94</v>
      </c>
      <c r="N7" s="256">
        <v>24</v>
      </c>
      <c r="O7" s="256">
        <v>8</v>
      </c>
      <c r="P7" s="152">
        <v>4</v>
      </c>
      <c r="Q7" s="256">
        <v>3</v>
      </c>
      <c r="R7" s="152">
        <v>2.6</v>
      </c>
      <c r="S7" s="152">
        <v>24</v>
      </c>
      <c r="T7" s="152">
        <v>13</v>
      </c>
      <c r="U7" s="152">
        <v>32</v>
      </c>
      <c r="V7" s="152">
        <v>122</v>
      </c>
      <c r="W7" s="152">
        <v>53</v>
      </c>
      <c r="X7" s="152">
        <v>26</v>
      </c>
      <c r="Y7" s="152">
        <v>56</v>
      </c>
      <c r="Z7" s="152">
        <v>90</v>
      </c>
      <c r="AA7" t="str">
        <f t="shared" si="0"/>
        <v>BAL</v>
      </c>
      <c r="AB7" t="str">
        <f t="shared" si="1"/>
        <v>Lamar Jackson</v>
      </c>
      <c r="AC7" s="244">
        <f t="shared" si="2"/>
        <v>202.81818181818181</v>
      </c>
      <c r="AD7" t="str">
        <f t="shared" si="3"/>
        <v>BAL</v>
      </c>
    </row>
    <row r="8" spans="1:30" x14ac:dyDescent="0.3">
      <c r="B8" s="152">
        <v>6</v>
      </c>
      <c r="C8" s="152" t="s">
        <v>802</v>
      </c>
      <c r="D8" s="152" t="s">
        <v>772</v>
      </c>
      <c r="E8" s="152">
        <v>11</v>
      </c>
      <c r="F8" s="152">
        <v>136</v>
      </c>
      <c r="G8" s="152">
        <v>228</v>
      </c>
      <c r="H8" s="255">
        <v>0.6</v>
      </c>
      <c r="I8" s="255">
        <v>1642</v>
      </c>
      <c r="J8" s="255">
        <v>7.3</v>
      </c>
      <c r="K8" s="325">
        <v>953</v>
      </c>
      <c r="L8" s="325">
        <v>4.2</v>
      </c>
      <c r="M8" s="255">
        <v>67</v>
      </c>
      <c r="N8" s="256">
        <v>24</v>
      </c>
      <c r="O8" s="256">
        <v>9</v>
      </c>
      <c r="P8" s="152">
        <v>4</v>
      </c>
      <c r="Q8" s="256">
        <v>3</v>
      </c>
      <c r="R8" s="152">
        <v>2.7</v>
      </c>
      <c r="S8" s="152">
        <v>40</v>
      </c>
      <c r="T8" s="152">
        <v>25</v>
      </c>
      <c r="U8" s="152">
        <v>24</v>
      </c>
      <c r="V8" s="152">
        <v>72</v>
      </c>
      <c r="W8" s="152">
        <v>43</v>
      </c>
      <c r="X8" s="152">
        <v>11</v>
      </c>
      <c r="Y8" s="152">
        <v>26</v>
      </c>
      <c r="Z8" s="152">
        <v>84</v>
      </c>
      <c r="AA8" t="str">
        <f t="shared" si="0"/>
        <v>CHI</v>
      </c>
      <c r="AB8" t="str">
        <f t="shared" si="1"/>
        <v>Justin Fields</v>
      </c>
      <c r="AC8" s="244">
        <f t="shared" si="2"/>
        <v>149.27272727272728</v>
      </c>
      <c r="AD8" t="str">
        <f t="shared" si="3"/>
        <v>CHI</v>
      </c>
    </row>
    <row r="9" spans="1:30" x14ac:dyDescent="0.3">
      <c r="B9" s="152">
        <v>7</v>
      </c>
      <c r="C9" s="152" t="s">
        <v>807</v>
      </c>
      <c r="D9" s="152" t="s">
        <v>767</v>
      </c>
      <c r="E9" s="152">
        <v>11</v>
      </c>
      <c r="F9" s="152">
        <v>257</v>
      </c>
      <c r="G9" s="152">
        <v>353</v>
      </c>
      <c r="H9" s="255">
        <v>0.73</v>
      </c>
      <c r="I9" s="255">
        <v>2802</v>
      </c>
      <c r="J9" s="255">
        <v>7.9</v>
      </c>
      <c r="K9" s="325">
        <v>1727</v>
      </c>
      <c r="L9" s="325">
        <v>4.9000000000000004</v>
      </c>
      <c r="M9" s="255">
        <v>116</v>
      </c>
      <c r="N9" s="256">
        <v>34</v>
      </c>
      <c r="O9" s="256">
        <v>12</v>
      </c>
      <c r="P9" s="152">
        <v>4</v>
      </c>
      <c r="Q9" s="256">
        <v>3</v>
      </c>
      <c r="R9" s="152">
        <v>2.4</v>
      </c>
      <c r="S9" s="152">
        <v>27</v>
      </c>
      <c r="T9" s="152">
        <v>40</v>
      </c>
      <c r="U9" s="152">
        <v>21</v>
      </c>
      <c r="V9" s="152">
        <v>109</v>
      </c>
      <c r="W9" s="152">
        <v>34</v>
      </c>
      <c r="X9" s="152">
        <v>13</v>
      </c>
      <c r="Y9" s="152">
        <v>41</v>
      </c>
      <c r="Z9" s="152">
        <v>108</v>
      </c>
      <c r="AA9" t="str">
        <f t="shared" si="0"/>
        <v>SEA</v>
      </c>
      <c r="AB9" t="str">
        <f t="shared" si="1"/>
        <v>Geno Smith</v>
      </c>
      <c r="AC9" s="244">
        <f t="shared" si="2"/>
        <v>254.72727272727272</v>
      </c>
      <c r="AD9" t="str">
        <f t="shared" si="3"/>
        <v>SEA</v>
      </c>
    </row>
    <row r="10" spans="1:30" x14ac:dyDescent="0.3">
      <c r="B10" s="152">
        <v>8</v>
      </c>
      <c r="C10" s="152" t="s">
        <v>803</v>
      </c>
      <c r="D10" s="152" t="s">
        <v>766</v>
      </c>
      <c r="E10" s="152">
        <v>10</v>
      </c>
      <c r="F10" s="152">
        <v>258</v>
      </c>
      <c r="G10" s="152">
        <v>389</v>
      </c>
      <c r="H10" s="255">
        <v>0.66</v>
      </c>
      <c r="I10" s="255">
        <v>2359</v>
      </c>
      <c r="J10" s="255">
        <v>6.1</v>
      </c>
      <c r="K10" s="325">
        <v>1345</v>
      </c>
      <c r="L10" s="325">
        <v>3.5</v>
      </c>
      <c r="M10" s="255">
        <v>96</v>
      </c>
      <c r="N10" s="256">
        <v>27</v>
      </c>
      <c r="O10" s="256">
        <v>6</v>
      </c>
      <c r="P10" s="152">
        <v>0</v>
      </c>
      <c r="Q10" s="152">
        <v>0</v>
      </c>
      <c r="R10" s="152">
        <v>2.2000000000000002</v>
      </c>
      <c r="S10" s="152">
        <v>25</v>
      </c>
      <c r="T10" s="152">
        <v>15</v>
      </c>
      <c r="U10" s="152">
        <v>42</v>
      </c>
      <c r="V10" s="152">
        <v>89</v>
      </c>
      <c r="W10" s="152">
        <v>44</v>
      </c>
      <c r="X10" s="152">
        <v>21</v>
      </c>
      <c r="Y10" s="152">
        <v>44</v>
      </c>
      <c r="Z10" s="152">
        <v>89</v>
      </c>
      <c r="AA10" t="str">
        <f t="shared" si="0"/>
        <v>ARI</v>
      </c>
      <c r="AB10" t="str">
        <f t="shared" si="1"/>
        <v>Kyler Murray</v>
      </c>
      <c r="AC10" s="244">
        <f t="shared" si="2"/>
        <v>235.9</v>
      </c>
      <c r="AD10" t="str">
        <f t="shared" si="3"/>
        <v>ARI</v>
      </c>
    </row>
    <row r="11" spans="1:30" x14ac:dyDescent="0.3">
      <c r="B11" s="152">
        <v>9</v>
      </c>
      <c r="C11" s="152" t="s">
        <v>821</v>
      </c>
      <c r="D11" s="152" t="s">
        <v>777</v>
      </c>
      <c r="E11" s="152">
        <v>11</v>
      </c>
      <c r="F11" s="152">
        <v>312</v>
      </c>
      <c r="G11" s="152">
        <v>463</v>
      </c>
      <c r="H11" s="255">
        <v>0.67</v>
      </c>
      <c r="I11" s="255">
        <v>3004</v>
      </c>
      <c r="J11" s="255">
        <v>6.5</v>
      </c>
      <c r="K11" s="325">
        <v>1701</v>
      </c>
      <c r="L11" s="325">
        <v>3.7</v>
      </c>
      <c r="M11" s="255">
        <v>123</v>
      </c>
      <c r="N11" s="256">
        <v>35</v>
      </c>
      <c r="O11" s="256">
        <v>13</v>
      </c>
      <c r="P11" s="152">
        <v>6</v>
      </c>
      <c r="Q11" s="152">
        <v>3</v>
      </c>
      <c r="R11" s="152">
        <v>2.5</v>
      </c>
      <c r="S11" s="152">
        <v>21</v>
      </c>
      <c r="T11" s="152">
        <v>50</v>
      </c>
      <c r="U11" s="152">
        <v>29</v>
      </c>
      <c r="V11" s="152">
        <v>99</v>
      </c>
      <c r="W11" s="152">
        <v>55</v>
      </c>
      <c r="X11" s="152">
        <v>25</v>
      </c>
      <c r="Y11" s="152">
        <v>69</v>
      </c>
      <c r="Z11" s="152">
        <v>95</v>
      </c>
      <c r="AA11" t="str">
        <f t="shared" si="0"/>
        <v>LAC</v>
      </c>
      <c r="AB11" t="str">
        <f t="shared" si="1"/>
        <v>Justin Herbert</v>
      </c>
      <c r="AC11" s="244">
        <f t="shared" si="2"/>
        <v>273.09090909090907</v>
      </c>
      <c r="AD11" t="str">
        <f t="shared" si="3"/>
        <v>LAC</v>
      </c>
    </row>
    <row r="12" spans="1:30" x14ac:dyDescent="0.3">
      <c r="B12" s="152">
        <v>10</v>
      </c>
      <c r="C12" s="152" t="s">
        <v>806</v>
      </c>
      <c r="D12" s="152" t="s">
        <v>764</v>
      </c>
      <c r="E12" s="152">
        <v>12</v>
      </c>
      <c r="F12" s="152">
        <v>171</v>
      </c>
      <c r="G12" s="152">
        <v>276</v>
      </c>
      <c r="H12" s="255">
        <v>0.62</v>
      </c>
      <c r="I12" s="255">
        <v>2052</v>
      </c>
      <c r="J12" s="255">
        <v>7.4</v>
      </c>
      <c r="K12" s="325">
        <v>1298</v>
      </c>
      <c r="L12" s="325">
        <v>4.7</v>
      </c>
      <c r="M12" s="255">
        <v>85</v>
      </c>
      <c r="N12" s="256">
        <v>29</v>
      </c>
      <c r="O12" s="256">
        <v>9</v>
      </c>
      <c r="P12" s="152">
        <v>4</v>
      </c>
      <c r="Q12" s="256">
        <v>1</v>
      </c>
      <c r="R12" s="152">
        <v>2.6</v>
      </c>
      <c r="S12" s="152">
        <v>27</v>
      </c>
      <c r="T12" s="152">
        <v>30</v>
      </c>
      <c r="U12" s="152">
        <v>9</v>
      </c>
      <c r="V12" s="152">
        <v>86</v>
      </c>
      <c r="W12" s="152">
        <v>56</v>
      </c>
      <c r="X12" s="152">
        <v>7</v>
      </c>
      <c r="Y12" s="152">
        <v>33</v>
      </c>
      <c r="Z12" s="152">
        <v>91</v>
      </c>
      <c r="AA12" t="str">
        <f t="shared" si="0"/>
        <v>ATL</v>
      </c>
      <c r="AB12" t="str">
        <f t="shared" si="1"/>
        <v>Marcus Mariota</v>
      </c>
      <c r="AC12" s="244">
        <f t="shared" si="2"/>
        <v>171</v>
      </c>
      <c r="AD12" t="str">
        <f t="shared" si="3"/>
        <v>ATL</v>
      </c>
    </row>
    <row r="13" spans="1:30" x14ac:dyDescent="0.3">
      <c r="B13" s="152">
        <v>11</v>
      </c>
      <c r="C13" s="152" t="s">
        <v>811</v>
      </c>
      <c r="D13" s="152" t="s">
        <v>788</v>
      </c>
      <c r="E13" s="152">
        <v>11</v>
      </c>
      <c r="F13" s="152">
        <v>256</v>
      </c>
      <c r="G13" s="152">
        <v>385</v>
      </c>
      <c r="H13" s="255">
        <v>0.67</v>
      </c>
      <c r="I13" s="255">
        <v>2655</v>
      </c>
      <c r="J13" s="255">
        <v>6.9</v>
      </c>
      <c r="K13" s="325">
        <v>1574</v>
      </c>
      <c r="L13" s="325">
        <v>4.0999999999999996</v>
      </c>
      <c r="M13" s="255">
        <v>110</v>
      </c>
      <c r="N13" s="256">
        <v>34</v>
      </c>
      <c r="O13" s="256">
        <v>6</v>
      </c>
      <c r="P13" s="152">
        <v>2</v>
      </c>
      <c r="Q13" s="152">
        <v>0</v>
      </c>
      <c r="R13" s="152">
        <v>2.2000000000000002</v>
      </c>
      <c r="S13" s="152">
        <v>21</v>
      </c>
      <c r="T13" s="152">
        <v>24</v>
      </c>
      <c r="U13" s="152">
        <v>28</v>
      </c>
      <c r="V13" s="152">
        <v>104</v>
      </c>
      <c r="W13" s="152">
        <v>58</v>
      </c>
      <c r="X13" s="152">
        <v>24</v>
      </c>
      <c r="Y13" s="152">
        <v>57</v>
      </c>
      <c r="Z13" s="152">
        <v>94</v>
      </c>
      <c r="AA13" t="str">
        <f t="shared" si="0"/>
        <v>JAC</v>
      </c>
      <c r="AB13" t="str">
        <f t="shared" si="1"/>
        <v>Trevor Lawrence</v>
      </c>
      <c r="AC13" s="244">
        <f t="shared" si="2"/>
        <v>241.36363636363637</v>
      </c>
      <c r="AD13" t="str">
        <f t="shared" si="3"/>
        <v>JAC</v>
      </c>
    </row>
    <row r="14" spans="1:30" x14ac:dyDescent="0.3">
      <c r="B14" s="152">
        <v>12</v>
      </c>
      <c r="C14" s="152" t="s">
        <v>805</v>
      </c>
      <c r="D14" s="152" t="s">
        <v>783</v>
      </c>
      <c r="E14" s="152">
        <v>11</v>
      </c>
      <c r="F14" s="152">
        <v>204</v>
      </c>
      <c r="G14" s="152">
        <v>316</v>
      </c>
      <c r="H14" s="255">
        <v>0.65</v>
      </c>
      <c r="I14" s="255">
        <v>2165</v>
      </c>
      <c r="J14" s="255">
        <v>6.9</v>
      </c>
      <c r="K14" s="325">
        <v>1192</v>
      </c>
      <c r="L14" s="325">
        <v>3.8</v>
      </c>
      <c r="M14" s="255">
        <v>95</v>
      </c>
      <c r="N14" s="256">
        <v>19</v>
      </c>
      <c r="O14" s="256">
        <v>6</v>
      </c>
      <c r="P14" s="152">
        <v>4</v>
      </c>
      <c r="Q14" s="152">
        <v>2</v>
      </c>
      <c r="R14" s="152">
        <v>2.7</v>
      </c>
      <c r="S14" s="152">
        <v>33</v>
      </c>
      <c r="T14" s="152">
        <v>36</v>
      </c>
      <c r="U14" s="152">
        <v>42</v>
      </c>
      <c r="V14" s="152">
        <v>96</v>
      </c>
      <c r="W14" s="152">
        <v>43</v>
      </c>
      <c r="X14" s="152">
        <v>19</v>
      </c>
      <c r="Y14" s="152">
        <v>26</v>
      </c>
      <c r="Z14" s="152">
        <v>94</v>
      </c>
      <c r="AA14" t="str">
        <f t="shared" si="0"/>
        <v>NYG</v>
      </c>
      <c r="AB14" t="str">
        <f t="shared" si="1"/>
        <v>Daniel Jones</v>
      </c>
      <c r="AC14" s="244">
        <f t="shared" si="2"/>
        <v>196.81818181818181</v>
      </c>
      <c r="AD14" t="str">
        <f t="shared" si="3"/>
        <v>NYG</v>
      </c>
    </row>
    <row r="15" spans="1:30" x14ac:dyDescent="0.3">
      <c r="B15" s="152">
        <v>13</v>
      </c>
      <c r="C15" s="152" t="s">
        <v>940</v>
      </c>
      <c r="D15" s="152" t="s">
        <v>782</v>
      </c>
      <c r="E15" s="152">
        <v>11</v>
      </c>
      <c r="F15" s="152">
        <v>269</v>
      </c>
      <c r="G15" s="152">
        <v>414</v>
      </c>
      <c r="H15" s="255">
        <v>0.65</v>
      </c>
      <c r="I15" s="255">
        <v>2760</v>
      </c>
      <c r="J15" s="255">
        <v>6.7</v>
      </c>
      <c r="K15" s="325">
        <v>1739</v>
      </c>
      <c r="L15" s="325">
        <v>4.2</v>
      </c>
      <c r="M15" s="255">
        <v>118</v>
      </c>
      <c r="N15" s="256">
        <v>29</v>
      </c>
      <c r="O15" s="256">
        <v>12</v>
      </c>
      <c r="P15" s="152">
        <v>5</v>
      </c>
      <c r="Q15" s="256">
        <v>1</v>
      </c>
      <c r="R15" s="152">
        <v>2.5</v>
      </c>
      <c r="S15" s="152">
        <v>28</v>
      </c>
      <c r="T15" s="152">
        <v>55</v>
      </c>
      <c r="U15" s="152">
        <v>30</v>
      </c>
      <c r="V15" s="152">
        <v>110</v>
      </c>
      <c r="W15" s="152">
        <v>62</v>
      </c>
      <c r="X15" s="152">
        <v>17</v>
      </c>
      <c r="Y15" s="152">
        <v>70</v>
      </c>
      <c r="Z15" s="152">
        <v>89</v>
      </c>
      <c r="AA15" t="str">
        <f t="shared" si="0"/>
        <v>MIN</v>
      </c>
      <c r="AB15" t="str">
        <f t="shared" si="1"/>
        <v>Kirk Cousins</v>
      </c>
      <c r="AC15" s="244">
        <f t="shared" si="2"/>
        <v>250.90909090909091</v>
      </c>
      <c r="AD15" t="str">
        <f t="shared" si="3"/>
        <v>MIN</v>
      </c>
    </row>
    <row r="16" spans="1:30" x14ac:dyDescent="0.3">
      <c r="B16" s="152">
        <v>14</v>
      </c>
      <c r="C16" s="152" t="s">
        <v>938</v>
      </c>
      <c r="D16" s="152" t="s">
        <v>778</v>
      </c>
      <c r="E16" s="152">
        <v>12</v>
      </c>
      <c r="F16" s="152">
        <v>254</v>
      </c>
      <c r="G16" s="152">
        <v>392</v>
      </c>
      <c r="H16" s="255">
        <v>0.65</v>
      </c>
      <c r="I16" s="255">
        <v>2682</v>
      </c>
      <c r="J16" s="255">
        <v>6.8</v>
      </c>
      <c r="K16" s="325">
        <v>1534</v>
      </c>
      <c r="L16" s="325">
        <v>3.9</v>
      </c>
      <c r="M16" s="255">
        <v>91</v>
      </c>
      <c r="N16" s="256">
        <v>40</v>
      </c>
      <c r="O16" s="256">
        <v>12</v>
      </c>
      <c r="P16" s="152">
        <v>4</v>
      </c>
      <c r="Q16" s="256">
        <v>2</v>
      </c>
      <c r="R16" s="152">
        <v>2.4</v>
      </c>
      <c r="S16" s="152">
        <v>24</v>
      </c>
      <c r="T16" s="152">
        <v>29</v>
      </c>
      <c r="U16" s="152">
        <v>28</v>
      </c>
      <c r="V16" s="152">
        <v>88</v>
      </c>
      <c r="W16" s="152">
        <v>54</v>
      </c>
      <c r="X16" s="152">
        <v>26</v>
      </c>
      <c r="Y16" s="152">
        <v>47</v>
      </c>
      <c r="Z16" s="152">
        <v>96</v>
      </c>
      <c r="AA16" t="str">
        <f t="shared" si="0"/>
        <v>GB</v>
      </c>
      <c r="AB16" t="str">
        <f t="shared" si="1"/>
        <v>Aaron Rodgers</v>
      </c>
      <c r="AC16" s="244">
        <f t="shared" si="2"/>
        <v>223.5</v>
      </c>
      <c r="AD16" t="str">
        <f t="shared" si="3"/>
        <v>GB</v>
      </c>
    </row>
    <row r="17" spans="2:30" x14ac:dyDescent="0.3">
      <c r="B17" s="152">
        <v>15</v>
      </c>
      <c r="C17" s="152" t="s">
        <v>813</v>
      </c>
      <c r="D17" s="152" t="s">
        <v>773</v>
      </c>
      <c r="E17" s="152">
        <v>11</v>
      </c>
      <c r="F17" s="152">
        <v>242</v>
      </c>
      <c r="G17" s="152">
        <v>384</v>
      </c>
      <c r="H17" s="255">
        <v>0.63</v>
      </c>
      <c r="I17" s="255">
        <v>2730</v>
      </c>
      <c r="J17" s="255">
        <v>7.1</v>
      </c>
      <c r="K17" s="325">
        <v>1624</v>
      </c>
      <c r="L17" s="325">
        <v>4.2</v>
      </c>
      <c r="M17" s="255">
        <v>107</v>
      </c>
      <c r="N17" s="256">
        <v>36</v>
      </c>
      <c r="O17" s="256">
        <v>14</v>
      </c>
      <c r="P17" s="152">
        <v>7</v>
      </c>
      <c r="Q17" s="256">
        <v>2</v>
      </c>
      <c r="R17" s="152">
        <v>2.6</v>
      </c>
      <c r="S17" s="152">
        <v>21</v>
      </c>
      <c r="T17" s="152">
        <v>32</v>
      </c>
      <c r="U17" s="152">
        <v>27</v>
      </c>
      <c r="V17" s="152">
        <v>88</v>
      </c>
      <c r="W17" s="152">
        <v>71</v>
      </c>
      <c r="X17" s="152">
        <v>17</v>
      </c>
      <c r="Y17" s="152">
        <v>49</v>
      </c>
      <c r="Z17" s="152">
        <v>92</v>
      </c>
      <c r="AA17" t="str">
        <f t="shared" si="0"/>
        <v>LV</v>
      </c>
      <c r="AB17" t="str">
        <f t="shared" si="1"/>
        <v>Derek Carr</v>
      </c>
      <c r="AC17" s="244">
        <f t="shared" si="2"/>
        <v>248.18181818181819</v>
      </c>
      <c r="AD17" t="str">
        <f t="shared" si="3"/>
        <v>LV</v>
      </c>
    </row>
    <row r="18" spans="2:30" x14ac:dyDescent="0.3">
      <c r="B18" s="152">
        <v>16</v>
      </c>
      <c r="C18" s="152" t="s">
        <v>942</v>
      </c>
      <c r="D18" s="152" t="s">
        <v>791</v>
      </c>
      <c r="E18" s="152">
        <v>9</v>
      </c>
      <c r="F18" s="152">
        <v>198</v>
      </c>
      <c r="G18" s="152">
        <v>284</v>
      </c>
      <c r="H18" s="255">
        <v>0.7</v>
      </c>
      <c r="I18" s="255">
        <v>2564</v>
      </c>
      <c r="J18" s="255">
        <v>9</v>
      </c>
      <c r="K18" s="325">
        <v>1745</v>
      </c>
      <c r="L18" s="325">
        <v>6.1</v>
      </c>
      <c r="M18" s="255">
        <v>110</v>
      </c>
      <c r="N18" s="256">
        <v>38</v>
      </c>
      <c r="O18" s="256">
        <v>12</v>
      </c>
      <c r="P18" s="152">
        <v>6</v>
      </c>
      <c r="Q18" s="256">
        <v>2</v>
      </c>
      <c r="R18" s="152">
        <v>2.2999999999999998</v>
      </c>
      <c r="S18" s="152">
        <v>12</v>
      </c>
      <c r="T18" s="152">
        <v>15</v>
      </c>
      <c r="U18" s="152">
        <v>31</v>
      </c>
      <c r="V18" s="152">
        <v>61</v>
      </c>
      <c r="W18" s="152">
        <v>39</v>
      </c>
      <c r="X18" s="152">
        <v>16</v>
      </c>
      <c r="Y18" s="152">
        <v>42</v>
      </c>
      <c r="Z18" s="152">
        <v>112</v>
      </c>
      <c r="AA18" t="str">
        <f t="shared" si="0"/>
        <v>MIA</v>
      </c>
      <c r="AB18" t="str">
        <f t="shared" si="1"/>
        <v>Tua Tagovailoa</v>
      </c>
      <c r="AC18" s="244">
        <f t="shared" si="2"/>
        <v>284.88888888888891</v>
      </c>
      <c r="AD18" t="str">
        <f t="shared" si="3"/>
        <v>MIA</v>
      </c>
    </row>
    <row r="19" spans="2:30" x14ac:dyDescent="0.3">
      <c r="B19" s="152">
        <v>17</v>
      </c>
      <c r="C19" s="152" t="s">
        <v>808</v>
      </c>
      <c r="D19" s="152" t="s">
        <v>780</v>
      </c>
      <c r="E19" s="152">
        <v>11</v>
      </c>
      <c r="F19" s="152">
        <v>236</v>
      </c>
      <c r="G19" s="152">
        <v>368</v>
      </c>
      <c r="H19" s="255">
        <v>0.64</v>
      </c>
      <c r="I19" s="255">
        <v>2608</v>
      </c>
      <c r="J19" s="255">
        <v>7.1</v>
      </c>
      <c r="K19" s="325">
        <v>1642</v>
      </c>
      <c r="L19" s="325">
        <v>4.5</v>
      </c>
      <c r="M19" s="255">
        <v>108</v>
      </c>
      <c r="N19" s="256">
        <v>32</v>
      </c>
      <c r="O19" s="256">
        <v>12</v>
      </c>
      <c r="P19" s="152">
        <v>4</v>
      </c>
      <c r="Q19" s="152">
        <v>2</v>
      </c>
      <c r="R19" s="152">
        <v>2.5</v>
      </c>
      <c r="S19" s="152">
        <v>24</v>
      </c>
      <c r="T19" s="152">
        <v>39</v>
      </c>
      <c r="U19" s="152">
        <v>39</v>
      </c>
      <c r="V19" s="152">
        <v>101</v>
      </c>
      <c r="W19" s="152">
        <v>46</v>
      </c>
      <c r="X19" s="152">
        <v>25</v>
      </c>
      <c r="Y19" s="152">
        <v>46</v>
      </c>
      <c r="Z19" s="152">
        <v>91</v>
      </c>
      <c r="AA19" t="str">
        <f t="shared" si="0"/>
        <v>CLE</v>
      </c>
      <c r="AB19" t="str">
        <f t="shared" si="1"/>
        <v>Jacoby Brissett</v>
      </c>
      <c r="AC19" s="244">
        <f t="shared" si="2"/>
        <v>237.09090909090909</v>
      </c>
      <c r="AD19" t="str">
        <f t="shared" si="3"/>
        <v>CLE</v>
      </c>
    </row>
    <row r="20" spans="2:30" x14ac:dyDescent="0.3">
      <c r="B20" s="152">
        <v>18</v>
      </c>
      <c r="C20" s="152" t="s">
        <v>936</v>
      </c>
      <c r="D20" s="152" t="s">
        <v>794</v>
      </c>
      <c r="E20" s="152">
        <v>11</v>
      </c>
      <c r="F20" s="152">
        <v>311</v>
      </c>
      <c r="G20" s="152">
        <v>470</v>
      </c>
      <c r="H20" s="255">
        <v>0.66</v>
      </c>
      <c r="I20" s="255">
        <v>3051</v>
      </c>
      <c r="J20" s="255">
        <v>6.4</v>
      </c>
      <c r="K20" s="325">
        <v>1769</v>
      </c>
      <c r="L20" s="325">
        <v>3.8</v>
      </c>
      <c r="M20" s="255">
        <v>118</v>
      </c>
      <c r="N20" s="256">
        <v>34</v>
      </c>
      <c r="O20" s="256">
        <v>8</v>
      </c>
      <c r="P20" s="152">
        <v>5</v>
      </c>
      <c r="Q20" s="256">
        <v>1</v>
      </c>
      <c r="R20" s="152">
        <v>2.2000000000000002</v>
      </c>
      <c r="S20" s="152">
        <v>17</v>
      </c>
      <c r="T20" s="152">
        <v>26</v>
      </c>
      <c r="U20" s="152">
        <v>19</v>
      </c>
      <c r="V20" s="152">
        <v>85</v>
      </c>
      <c r="W20" s="152">
        <v>72</v>
      </c>
      <c r="X20" s="152">
        <v>24</v>
      </c>
      <c r="Y20" s="152">
        <v>62</v>
      </c>
      <c r="Z20" s="152">
        <v>93</v>
      </c>
      <c r="AA20" t="str">
        <f t="shared" si="0"/>
        <v>TB</v>
      </c>
      <c r="AB20" t="str">
        <f t="shared" si="1"/>
        <v>Tom Brady</v>
      </c>
      <c r="AC20" s="244">
        <f t="shared" si="2"/>
        <v>277.36363636363637</v>
      </c>
      <c r="AD20" t="str">
        <f t="shared" si="3"/>
        <v>TB</v>
      </c>
    </row>
    <row r="21" spans="2:30" x14ac:dyDescent="0.3">
      <c r="B21" s="152">
        <v>19</v>
      </c>
      <c r="C21" s="152" t="s">
        <v>822</v>
      </c>
      <c r="D21" s="152" t="s">
        <v>763</v>
      </c>
      <c r="E21" s="152">
        <v>11</v>
      </c>
      <c r="F21" s="152">
        <v>232</v>
      </c>
      <c r="G21" s="152">
        <v>364</v>
      </c>
      <c r="H21" s="255">
        <v>0.64</v>
      </c>
      <c r="I21" s="255">
        <v>2682</v>
      </c>
      <c r="J21" s="255">
        <v>7.4</v>
      </c>
      <c r="K21" s="325">
        <v>1381</v>
      </c>
      <c r="L21" s="325">
        <v>3.8</v>
      </c>
      <c r="M21" s="255">
        <v>107</v>
      </c>
      <c r="N21" s="256">
        <v>40</v>
      </c>
      <c r="O21" s="256">
        <v>10</v>
      </c>
      <c r="P21" s="152">
        <v>5</v>
      </c>
      <c r="Q21" s="152">
        <v>2</v>
      </c>
      <c r="R21" s="152">
        <v>2.4</v>
      </c>
      <c r="S21" s="152">
        <v>17</v>
      </c>
      <c r="T21" s="152">
        <v>35</v>
      </c>
      <c r="U21" s="152">
        <v>28</v>
      </c>
      <c r="V21" s="152">
        <v>127</v>
      </c>
      <c r="W21" s="152">
        <v>61</v>
      </c>
      <c r="X21" s="152">
        <v>22</v>
      </c>
      <c r="Y21" s="152">
        <v>56</v>
      </c>
      <c r="Z21" s="152">
        <v>93</v>
      </c>
      <c r="AA21" t="str">
        <f t="shared" si="0"/>
        <v>DET</v>
      </c>
      <c r="AB21" t="str">
        <f t="shared" si="1"/>
        <v>Jared Goff</v>
      </c>
      <c r="AC21" s="244">
        <f t="shared" si="2"/>
        <v>243.81818181818181</v>
      </c>
      <c r="AD21" t="str">
        <f t="shared" si="3"/>
        <v>DET</v>
      </c>
    </row>
    <row r="22" spans="2:30" x14ac:dyDescent="0.3">
      <c r="B22" s="152">
        <v>20</v>
      </c>
      <c r="C22" s="152" t="s">
        <v>941</v>
      </c>
      <c r="D22" s="152" t="s">
        <v>768</v>
      </c>
      <c r="E22" s="152">
        <v>10</v>
      </c>
      <c r="F22" s="152">
        <v>205</v>
      </c>
      <c r="G22" s="152">
        <v>304</v>
      </c>
      <c r="H22" s="255">
        <v>0.67</v>
      </c>
      <c r="I22" s="255">
        <v>2381</v>
      </c>
      <c r="J22" s="255">
        <v>7.8</v>
      </c>
      <c r="K22" s="325">
        <v>1102</v>
      </c>
      <c r="L22" s="325">
        <v>3.6</v>
      </c>
      <c r="M22" s="255">
        <v>104</v>
      </c>
      <c r="N22" s="256">
        <v>29</v>
      </c>
      <c r="O22" s="256">
        <v>11</v>
      </c>
      <c r="P22" s="152">
        <v>2</v>
      </c>
      <c r="Q22" s="152">
        <v>2</v>
      </c>
      <c r="R22" s="152">
        <v>2.2999999999999998</v>
      </c>
      <c r="S22" s="152">
        <v>17</v>
      </c>
      <c r="T22" s="152">
        <v>24</v>
      </c>
      <c r="U22" s="152">
        <v>11</v>
      </c>
      <c r="V22" s="152">
        <v>86</v>
      </c>
      <c r="W22" s="152">
        <v>39</v>
      </c>
      <c r="X22" s="152">
        <v>19</v>
      </c>
      <c r="Y22" s="152">
        <v>42</v>
      </c>
      <c r="Z22" s="152">
        <v>103</v>
      </c>
      <c r="AA22" t="str">
        <f t="shared" si="0"/>
        <v>SF</v>
      </c>
      <c r="AB22" t="str">
        <f t="shared" si="1"/>
        <v>Jimmy Garoppolo</v>
      </c>
      <c r="AC22" s="244">
        <f t="shared" si="2"/>
        <v>238.1</v>
      </c>
      <c r="AD22" t="str">
        <f t="shared" si="3"/>
        <v>SF</v>
      </c>
    </row>
    <row r="23" spans="2:30" x14ac:dyDescent="0.3">
      <c r="B23" s="152">
        <v>21</v>
      </c>
      <c r="C23" s="152" t="s">
        <v>937</v>
      </c>
      <c r="D23" s="152" t="s">
        <v>789</v>
      </c>
      <c r="E23" s="152">
        <v>10</v>
      </c>
      <c r="F23" s="152">
        <v>269</v>
      </c>
      <c r="G23" s="152">
        <v>391</v>
      </c>
      <c r="H23" s="255">
        <v>0.69</v>
      </c>
      <c r="I23" s="255">
        <v>2642</v>
      </c>
      <c r="J23" s="255">
        <v>6.8</v>
      </c>
      <c r="K23" s="325">
        <v>1579</v>
      </c>
      <c r="L23" s="325">
        <v>4</v>
      </c>
      <c r="M23" s="255">
        <v>111</v>
      </c>
      <c r="N23" s="256">
        <v>29</v>
      </c>
      <c r="O23" s="256">
        <v>9</v>
      </c>
      <c r="P23" s="152">
        <v>1</v>
      </c>
      <c r="Q23" s="152">
        <v>0</v>
      </c>
      <c r="R23" s="152">
        <v>2.2999999999999998</v>
      </c>
      <c r="S23" s="152">
        <v>32</v>
      </c>
      <c r="T23" s="152">
        <v>43</v>
      </c>
      <c r="U23" s="152">
        <v>30</v>
      </c>
      <c r="V23" s="152">
        <v>119</v>
      </c>
      <c r="W23" s="152">
        <v>42</v>
      </c>
      <c r="X23" s="152">
        <v>15</v>
      </c>
      <c r="Y23" s="152">
        <v>44</v>
      </c>
      <c r="Z23" s="152">
        <v>85</v>
      </c>
      <c r="AA23" t="str">
        <f t="shared" si="0"/>
        <v>IND</v>
      </c>
      <c r="AB23" t="str">
        <f t="shared" si="1"/>
        <v>Matt Ryan</v>
      </c>
      <c r="AC23" s="244">
        <f t="shared" si="2"/>
        <v>264.2</v>
      </c>
      <c r="AD23" t="str">
        <f t="shared" si="3"/>
        <v>IND</v>
      </c>
    </row>
    <row r="24" spans="2:30" x14ac:dyDescent="0.3">
      <c r="B24" s="152">
        <v>22</v>
      </c>
      <c r="C24" s="152" t="s">
        <v>810</v>
      </c>
      <c r="D24" s="152" t="s">
        <v>771</v>
      </c>
      <c r="E24" s="152">
        <v>10</v>
      </c>
      <c r="F24" s="152">
        <v>198</v>
      </c>
      <c r="G24" s="152">
        <v>336</v>
      </c>
      <c r="H24" s="255">
        <v>0.59</v>
      </c>
      <c r="I24" s="255">
        <v>2369</v>
      </c>
      <c r="J24" s="255">
        <v>7.1</v>
      </c>
      <c r="K24" s="325">
        <v>1335</v>
      </c>
      <c r="L24" s="325">
        <v>4</v>
      </c>
      <c r="M24" s="255">
        <v>84</v>
      </c>
      <c r="N24" s="256">
        <v>35</v>
      </c>
      <c r="O24" s="256">
        <v>19</v>
      </c>
      <c r="P24" s="152">
        <v>6</v>
      </c>
      <c r="Q24" s="152">
        <v>4</v>
      </c>
      <c r="R24" s="152">
        <v>2.5</v>
      </c>
      <c r="S24" s="152">
        <v>35</v>
      </c>
      <c r="T24" s="152">
        <v>52</v>
      </c>
      <c r="U24" s="152">
        <v>31</v>
      </c>
      <c r="V24" s="152">
        <v>89</v>
      </c>
      <c r="W24" s="152">
        <v>52</v>
      </c>
      <c r="X24" s="152">
        <v>21</v>
      </c>
      <c r="Y24" s="152">
        <v>38</v>
      </c>
      <c r="Z24" s="152">
        <v>84</v>
      </c>
      <c r="AA24" t="str">
        <f t="shared" si="0"/>
        <v>DEN</v>
      </c>
      <c r="AB24" t="str">
        <f t="shared" si="1"/>
        <v>Russell Wilson</v>
      </c>
      <c r="AC24" s="244">
        <f t="shared" si="2"/>
        <v>236.9</v>
      </c>
      <c r="AD24" t="str">
        <f t="shared" si="3"/>
        <v>DEN</v>
      </c>
    </row>
    <row r="25" spans="2:30" x14ac:dyDescent="0.3">
      <c r="B25" s="152">
        <v>23</v>
      </c>
      <c r="C25" s="152" t="s">
        <v>820</v>
      </c>
      <c r="D25" s="152" t="s">
        <v>786</v>
      </c>
      <c r="E25" s="152">
        <v>9</v>
      </c>
      <c r="F25" s="152">
        <v>180</v>
      </c>
      <c r="G25" s="152">
        <v>271</v>
      </c>
      <c r="H25" s="255">
        <v>0.66</v>
      </c>
      <c r="I25" s="255">
        <v>2023</v>
      </c>
      <c r="J25" s="255">
        <v>7.5</v>
      </c>
      <c r="K25" s="325">
        <v>1188</v>
      </c>
      <c r="L25" s="325">
        <v>4.4000000000000004</v>
      </c>
      <c r="M25" s="255">
        <v>84</v>
      </c>
      <c r="N25" s="256">
        <v>16</v>
      </c>
      <c r="O25" s="256">
        <v>10</v>
      </c>
      <c r="P25" s="152">
        <v>5</v>
      </c>
      <c r="Q25" s="256">
        <v>4</v>
      </c>
      <c r="R25" s="152">
        <v>2.2999999999999998</v>
      </c>
      <c r="S25" s="152">
        <v>14</v>
      </c>
      <c r="T25" s="152">
        <v>17</v>
      </c>
      <c r="U25" s="152">
        <v>10</v>
      </c>
      <c r="V25" s="152">
        <v>72</v>
      </c>
      <c r="W25" s="152">
        <v>35</v>
      </c>
      <c r="X25" s="152">
        <v>14</v>
      </c>
      <c r="Y25" s="152">
        <v>37</v>
      </c>
      <c r="Z25" s="152">
        <v>95</v>
      </c>
      <c r="AA25" t="str">
        <f t="shared" si="0"/>
        <v>NO</v>
      </c>
      <c r="AB25" t="str">
        <f t="shared" si="1"/>
        <v>Andy Dalton</v>
      </c>
      <c r="AC25" s="244">
        <f t="shared" si="2"/>
        <v>224.77777777777777</v>
      </c>
      <c r="AD25" t="str">
        <f t="shared" si="3"/>
        <v>NO</v>
      </c>
    </row>
    <row r="26" spans="2:30" x14ac:dyDescent="0.3">
      <c r="B26" s="152">
        <v>24</v>
      </c>
      <c r="C26" s="152" t="s">
        <v>943</v>
      </c>
      <c r="D26" s="152" t="s">
        <v>793</v>
      </c>
      <c r="E26" s="152">
        <v>10</v>
      </c>
      <c r="F26" s="152">
        <v>203</v>
      </c>
      <c r="G26" s="152">
        <v>328</v>
      </c>
      <c r="H26" s="255">
        <v>0.62</v>
      </c>
      <c r="I26" s="255">
        <v>2144</v>
      </c>
      <c r="J26" s="255">
        <v>6.5</v>
      </c>
      <c r="K26" s="325">
        <v>1163</v>
      </c>
      <c r="L26" s="325">
        <v>3.5</v>
      </c>
      <c r="M26" s="255">
        <v>74</v>
      </c>
      <c r="N26" s="256">
        <v>35</v>
      </c>
      <c r="O26" s="256">
        <v>10</v>
      </c>
      <c r="P26" s="152">
        <v>6</v>
      </c>
      <c r="Q26" s="152">
        <v>2</v>
      </c>
      <c r="R26" s="152">
        <v>2.4</v>
      </c>
      <c r="S26" s="152">
        <v>28</v>
      </c>
      <c r="T26" s="152">
        <v>39</v>
      </c>
      <c r="U26" s="152">
        <v>26</v>
      </c>
      <c r="V26" s="152">
        <v>96</v>
      </c>
      <c r="W26" s="152">
        <v>70</v>
      </c>
      <c r="X26" s="152">
        <v>14</v>
      </c>
      <c r="Y26" s="152">
        <v>36</v>
      </c>
      <c r="Z26" s="152">
        <v>77</v>
      </c>
      <c r="AA26" t="str">
        <f t="shared" si="0"/>
        <v>HOU</v>
      </c>
      <c r="AB26" t="str">
        <f t="shared" si="1"/>
        <v>Davis Mills</v>
      </c>
      <c r="AC26" s="244">
        <f t="shared" si="2"/>
        <v>214.4</v>
      </c>
      <c r="AD26" t="str">
        <f t="shared" si="3"/>
        <v>HOU</v>
      </c>
    </row>
    <row r="27" spans="2:30" x14ac:dyDescent="0.3">
      <c r="B27" s="152">
        <v>25</v>
      </c>
      <c r="C27" s="152" t="s">
        <v>823</v>
      </c>
      <c r="D27" s="152" t="s">
        <v>776</v>
      </c>
      <c r="E27" s="152">
        <v>9</v>
      </c>
      <c r="F27" s="152">
        <v>158</v>
      </c>
      <c r="G27" s="152">
        <v>243</v>
      </c>
      <c r="H27" s="255">
        <v>0.65</v>
      </c>
      <c r="I27" s="255">
        <v>1976</v>
      </c>
      <c r="J27" s="255">
        <v>8.1</v>
      </c>
      <c r="K27" s="325">
        <v>1152</v>
      </c>
      <c r="L27" s="325">
        <v>4.7</v>
      </c>
      <c r="M27" s="255">
        <v>68</v>
      </c>
      <c r="N27" s="256">
        <v>29</v>
      </c>
      <c r="O27" s="256">
        <v>13</v>
      </c>
      <c r="P27" s="152">
        <v>9</v>
      </c>
      <c r="Q27" s="152">
        <v>5</v>
      </c>
      <c r="R27" s="152">
        <v>2.5</v>
      </c>
      <c r="S27" s="152">
        <v>19</v>
      </c>
      <c r="T27" s="152">
        <v>27</v>
      </c>
      <c r="U27" s="152">
        <v>18</v>
      </c>
      <c r="V27" s="152">
        <v>88</v>
      </c>
      <c r="W27" s="152">
        <v>26</v>
      </c>
      <c r="X27" s="152">
        <v>18</v>
      </c>
      <c r="Y27" s="152">
        <v>40</v>
      </c>
      <c r="Z27" s="152">
        <v>95</v>
      </c>
      <c r="AA27" t="str">
        <f t="shared" si="0"/>
        <v>TEN</v>
      </c>
      <c r="AB27" t="str">
        <f t="shared" si="1"/>
        <v>Ryan Tannehill</v>
      </c>
      <c r="AC27" s="244">
        <f t="shared" si="2"/>
        <v>219.55555555555554</v>
      </c>
      <c r="AD27" t="str">
        <f t="shared" si="3"/>
        <v>TEN</v>
      </c>
    </row>
    <row r="28" spans="2:30" x14ac:dyDescent="0.3">
      <c r="B28" s="152">
        <v>26</v>
      </c>
      <c r="C28" s="152" t="s">
        <v>939</v>
      </c>
      <c r="D28" s="152" t="s">
        <v>787</v>
      </c>
      <c r="E28" s="152">
        <v>9</v>
      </c>
      <c r="F28" s="152">
        <v>206</v>
      </c>
      <c r="G28" s="152">
        <v>303</v>
      </c>
      <c r="H28" s="255">
        <v>0.68</v>
      </c>
      <c r="I28" s="255">
        <v>2087</v>
      </c>
      <c r="J28" s="255">
        <v>6.9</v>
      </c>
      <c r="K28" s="325">
        <v>1118</v>
      </c>
      <c r="L28" s="325">
        <v>3.7</v>
      </c>
      <c r="M28" s="255">
        <v>75</v>
      </c>
      <c r="N28" s="256">
        <v>21</v>
      </c>
      <c r="O28" s="256">
        <v>6</v>
      </c>
      <c r="P28" s="152">
        <v>4</v>
      </c>
      <c r="Q28" s="152">
        <v>4</v>
      </c>
      <c r="R28" s="152">
        <v>2.2999999999999998</v>
      </c>
      <c r="S28" s="152">
        <v>29</v>
      </c>
      <c r="T28" s="152">
        <v>27</v>
      </c>
      <c r="U28" s="152">
        <v>24</v>
      </c>
      <c r="V28" s="152">
        <v>77</v>
      </c>
      <c r="W28" s="152">
        <v>54</v>
      </c>
      <c r="X28" s="152">
        <v>11</v>
      </c>
      <c r="Y28" s="152">
        <v>40</v>
      </c>
      <c r="Z28" s="152">
        <v>91</v>
      </c>
      <c r="AA28" t="str">
        <f t="shared" si="0"/>
        <v>LAR</v>
      </c>
      <c r="AB28" t="str">
        <f t="shared" si="1"/>
        <v>Matthew Stafford</v>
      </c>
      <c r="AC28" s="244">
        <f t="shared" si="2"/>
        <v>231.88888888888889</v>
      </c>
      <c r="AD28" t="str">
        <f t="shared" si="3"/>
        <v>LAR</v>
      </c>
    </row>
    <row r="29" spans="2:30" x14ac:dyDescent="0.3">
      <c r="B29" s="152">
        <v>27</v>
      </c>
      <c r="C29" s="152" t="s">
        <v>816</v>
      </c>
      <c r="D29" s="152" t="s">
        <v>774</v>
      </c>
      <c r="E29" s="152">
        <v>8</v>
      </c>
      <c r="F29" s="152">
        <v>175</v>
      </c>
      <c r="G29" s="152">
        <v>265</v>
      </c>
      <c r="H29" s="255">
        <v>0.66</v>
      </c>
      <c r="I29" s="255">
        <v>1600</v>
      </c>
      <c r="J29" s="255">
        <v>6</v>
      </c>
      <c r="K29" s="325">
        <v>990</v>
      </c>
      <c r="L29" s="325">
        <v>3.7</v>
      </c>
      <c r="M29" s="255">
        <v>65</v>
      </c>
      <c r="N29" s="256">
        <v>17</v>
      </c>
      <c r="O29" s="256">
        <v>5</v>
      </c>
      <c r="P29" s="152">
        <v>0</v>
      </c>
      <c r="Q29" s="152">
        <v>0</v>
      </c>
      <c r="R29" s="152">
        <v>2.5</v>
      </c>
      <c r="S29" s="152">
        <v>23</v>
      </c>
      <c r="T29" s="152">
        <v>20</v>
      </c>
      <c r="U29" s="152">
        <v>15</v>
      </c>
      <c r="V29" s="152">
        <v>67</v>
      </c>
      <c r="W29" s="152">
        <v>42</v>
      </c>
      <c r="X29" s="152">
        <v>7</v>
      </c>
      <c r="Y29" s="152">
        <v>30</v>
      </c>
      <c r="Z29" s="152">
        <v>77</v>
      </c>
      <c r="AA29" t="str">
        <f t="shared" si="0"/>
        <v>PIT</v>
      </c>
      <c r="AB29" t="str">
        <f t="shared" si="1"/>
        <v>Kenny Pickett</v>
      </c>
      <c r="AC29" s="244">
        <f t="shared" si="2"/>
        <v>200</v>
      </c>
      <c r="AD29" t="str">
        <f t="shared" si="3"/>
        <v>PIT</v>
      </c>
    </row>
    <row r="30" spans="2:30" x14ac:dyDescent="0.3">
      <c r="B30" s="152">
        <v>28</v>
      </c>
      <c r="C30" s="152" t="s">
        <v>812</v>
      </c>
      <c r="D30" s="152" t="s">
        <v>775</v>
      </c>
      <c r="E30" s="152">
        <v>6</v>
      </c>
      <c r="F30" s="152">
        <v>144</v>
      </c>
      <c r="G30" s="152">
        <v>232</v>
      </c>
      <c r="H30" s="255">
        <v>0.62</v>
      </c>
      <c r="I30" s="255">
        <v>1489</v>
      </c>
      <c r="J30" s="255">
        <v>6.4</v>
      </c>
      <c r="K30" s="325">
        <v>877</v>
      </c>
      <c r="L30" s="325">
        <v>3.8</v>
      </c>
      <c r="M30" s="255">
        <v>50</v>
      </c>
      <c r="N30" s="256">
        <v>18</v>
      </c>
      <c r="O30" s="256">
        <v>9</v>
      </c>
      <c r="P30" s="152">
        <v>4</v>
      </c>
      <c r="Q30" s="152">
        <v>1</v>
      </c>
      <c r="R30" s="152">
        <v>2.4</v>
      </c>
      <c r="S30" s="152">
        <v>23</v>
      </c>
      <c r="T30" s="152">
        <v>24</v>
      </c>
      <c r="U30" s="152">
        <v>15</v>
      </c>
      <c r="V30" s="152">
        <v>70</v>
      </c>
      <c r="W30" s="152">
        <v>48</v>
      </c>
      <c r="X30" s="152">
        <v>11</v>
      </c>
      <c r="Y30" s="152">
        <v>24</v>
      </c>
      <c r="Z30" s="152">
        <v>83</v>
      </c>
      <c r="AA30" t="str">
        <f t="shared" si="0"/>
        <v>WAS</v>
      </c>
      <c r="AB30" t="str">
        <f t="shared" si="1"/>
        <v>Carson Wentz</v>
      </c>
      <c r="AC30" s="244">
        <f t="shared" si="2"/>
        <v>248.16666666666666</v>
      </c>
      <c r="AD30" t="str">
        <f t="shared" si="3"/>
        <v>WAS</v>
      </c>
    </row>
    <row r="31" spans="2:30" x14ac:dyDescent="0.3">
      <c r="B31" s="152">
        <v>29</v>
      </c>
      <c r="C31" s="152" t="s">
        <v>949</v>
      </c>
      <c r="D31" s="152" t="s">
        <v>790</v>
      </c>
      <c r="E31" s="152">
        <v>6</v>
      </c>
      <c r="F31" s="152">
        <v>124</v>
      </c>
      <c r="G31" s="152">
        <v>182</v>
      </c>
      <c r="H31" s="255">
        <v>0.68</v>
      </c>
      <c r="I31" s="255">
        <v>1393</v>
      </c>
      <c r="J31" s="255">
        <v>7.7</v>
      </c>
      <c r="K31" s="325">
        <v>877</v>
      </c>
      <c r="L31" s="325">
        <v>4.8</v>
      </c>
      <c r="M31" s="255">
        <v>58</v>
      </c>
      <c r="N31" s="256">
        <v>19</v>
      </c>
      <c r="O31" s="152">
        <v>7</v>
      </c>
      <c r="P31" s="152">
        <v>1</v>
      </c>
      <c r="Q31" s="152">
        <v>1</v>
      </c>
      <c r="R31" s="152">
        <v>2.4</v>
      </c>
      <c r="S31" s="152">
        <v>7</v>
      </c>
      <c r="T31" s="152">
        <v>22</v>
      </c>
      <c r="U31" s="152">
        <v>12</v>
      </c>
      <c r="V31" s="152">
        <v>61</v>
      </c>
      <c r="W31" s="152">
        <v>35</v>
      </c>
      <c r="X31" s="152">
        <v>4</v>
      </c>
      <c r="Y31" s="152">
        <v>24</v>
      </c>
      <c r="Z31" s="152">
        <v>97</v>
      </c>
      <c r="AA31" t="str">
        <f t="shared" si="0"/>
        <v>DAL</v>
      </c>
      <c r="AB31" t="str">
        <f t="shared" si="1"/>
        <v>Dak Prescott</v>
      </c>
      <c r="AC31" s="244">
        <f t="shared" si="2"/>
        <v>232.16666666666666</v>
      </c>
      <c r="AD31" t="str">
        <f t="shared" si="3"/>
        <v>DAL</v>
      </c>
    </row>
    <row r="32" spans="2:30" x14ac:dyDescent="0.3">
      <c r="B32" s="152">
        <v>30</v>
      </c>
      <c r="C32" s="152" t="s">
        <v>818</v>
      </c>
      <c r="D32" s="152" t="s">
        <v>784</v>
      </c>
      <c r="E32" s="152">
        <v>8</v>
      </c>
      <c r="F32" s="152">
        <v>162</v>
      </c>
      <c r="G32" s="152">
        <v>234</v>
      </c>
      <c r="H32" s="255">
        <v>0.69</v>
      </c>
      <c r="I32" s="255">
        <v>1768</v>
      </c>
      <c r="J32" s="255">
        <v>7.6</v>
      </c>
      <c r="K32" s="325">
        <v>1044</v>
      </c>
      <c r="L32" s="325">
        <v>4.5</v>
      </c>
      <c r="M32" s="255">
        <v>68</v>
      </c>
      <c r="N32" s="256">
        <v>27</v>
      </c>
      <c r="O32" s="256">
        <v>10</v>
      </c>
      <c r="P32" s="152">
        <v>5</v>
      </c>
      <c r="Q32" s="152">
        <v>0</v>
      </c>
      <c r="R32" s="152">
        <v>2.4</v>
      </c>
      <c r="S32" s="152">
        <v>24</v>
      </c>
      <c r="T32" s="152">
        <v>10</v>
      </c>
      <c r="U32" s="152">
        <v>24</v>
      </c>
      <c r="V32" s="152">
        <v>50</v>
      </c>
      <c r="W32" s="152">
        <v>29</v>
      </c>
      <c r="X32" s="152">
        <v>10</v>
      </c>
      <c r="Y32" s="152">
        <v>23</v>
      </c>
      <c r="Z32" s="152">
        <v>80</v>
      </c>
      <c r="AA32" t="str">
        <f t="shared" si="0"/>
        <v>NE</v>
      </c>
      <c r="AB32" t="str">
        <f t="shared" si="1"/>
        <v>Mac Jones</v>
      </c>
      <c r="AC32" s="244">
        <f t="shared" si="2"/>
        <v>221</v>
      </c>
      <c r="AD32" t="str">
        <f t="shared" si="3"/>
        <v>NE</v>
      </c>
    </row>
    <row r="33" spans="2:30" x14ac:dyDescent="0.3">
      <c r="B33" s="152">
        <v>31</v>
      </c>
      <c r="C33" s="152" t="s">
        <v>944</v>
      </c>
      <c r="D33" s="152" t="s">
        <v>779</v>
      </c>
      <c r="E33" s="152">
        <v>7</v>
      </c>
      <c r="F33" s="152">
        <v>105</v>
      </c>
      <c r="G33" s="152">
        <v>189</v>
      </c>
      <c r="H33" s="255">
        <v>0.56000000000000005</v>
      </c>
      <c r="I33" s="255">
        <v>1279</v>
      </c>
      <c r="J33" s="255">
        <v>6.7</v>
      </c>
      <c r="K33" s="325">
        <v>666</v>
      </c>
      <c r="L33" s="325">
        <v>3.5</v>
      </c>
      <c r="M33" s="255">
        <v>43</v>
      </c>
      <c r="N33" s="256">
        <v>18</v>
      </c>
      <c r="O33" s="152">
        <v>7</v>
      </c>
      <c r="P33" s="152">
        <v>4</v>
      </c>
      <c r="Q33" s="152">
        <v>3</v>
      </c>
      <c r="R33" s="152">
        <v>2.5</v>
      </c>
      <c r="S33" s="152">
        <v>16</v>
      </c>
      <c r="T33" s="152">
        <v>9</v>
      </c>
      <c r="U33" s="152">
        <v>32</v>
      </c>
      <c r="V33" s="152">
        <v>72</v>
      </c>
      <c r="W33" s="152">
        <v>41</v>
      </c>
      <c r="X33" s="152">
        <v>11</v>
      </c>
      <c r="Y33" s="152">
        <v>14</v>
      </c>
      <c r="Z33" s="152">
        <v>74</v>
      </c>
      <c r="AA33" t="str">
        <f t="shared" si="0"/>
        <v>NYJ</v>
      </c>
      <c r="AB33" t="str">
        <f t="shared" si="1"/>
        <v>Zach Wilson</v>
      </c>
      <c r="AC33" s="244">
        <f t="shared" si="2"/>
        <v>182.71428571428572</v>
      </c>
      <c r="AD33" t="str">
        <f t="shared" si="3"/>
        <v>NYJ</v>
      </c>
    </row>
    <row r="34" spans="2:30" x14ac:dyDescent="0.3">
      <c r="B34" s="152">
        <v>32</v>
      </c>
      <c r="C34" s="152" t="s">
        <v>950</v>
      </c>
      <c r="D34" s="152" t="s">
        <v>775</v>
      </c>
      <c r="E34" s="152">
        <v>6</v>
      </c>
      <c r="F34" s="152">
        <v>104</v>
      </c>
      <c r="G34" s="152">
        <v>171</v>
      </c>
      <c r="H34" s="255">
        <v>0.61</v>
      </c>
      <c r="I34" s="255">
        <v>1169</v>
      </c>
      <c r="J34" s="255">
        <v>6.8</v>
      </c>
      <c r="K34" s="325">
        <v>723</v>
      </c>
      <c r="L34" s="325">
        <v>4.2</v>
      </c>
      <c r="M34" s="255">
        <v>52</v>
      </c>
      <c r="N34" s="256">
        <v>11</v>
      </c>
      <c r="O34" s="152">
        <v>5</v>
      </c>
      <c r="P34" s="152">
        <v>3</v>
      </c>
      <c r="Q34" s="152">
        <v>0</v>
      </c>
      <c r="R34" s="152">
        <v>2.5</v>
      </c>
      <c r="S34" s="152">
        <v>9</v>
      </c>
      <c r="T34" s="152">
        <v>26</v>
      </c>
      <c r="U34" s="152">
        <v>14</v>
      </c>
      <c r="V34" s="152">
        <v>38</v>
      </c>
      <c r="W34" s="152">
        <v>28</v>
      </c>
      <c r="X34" s="152">
        <v>4</v>
      </c>
      <c r="Y34" s="152">
        <v>22</v>
      </c>
      <c r="Z34" s="152">
        <v>83</v>
      </c>
      <c r="AA34" t="str">
        <f t="shared" si="0"/>
        <v>WAS</v>
      </c>
      <c r="AB34" t="str">
        <f t="shared" si="1"/>
        <v>Taylor Heinicke</v>
      </c>
      <c r="AC34" s="244">
        <f t="shared" si="2"/>
        <v>194.83333333333334</v>
      </c>
      <c r="AD34" t="str">
        <f t="shared" si="3"/>
        <v>WAS</v>
      </c>
    </row>
    <row r="35" spans="2:30" x14ac:dyDescent="0.3">
      <c r="B35" s="152">
        <v>33</v>
      </c>
      <c r="C35" s="152" t="s">
        <v>817</v>
      </c>
      <c r="D35" s="152" t="s">
        <v>785</v>
      </c>
      <c r="E35" s="152">
        <v>7</v>
      </c>
      <c r="F35" s="152">
        <v>119</v>
      </c>
      <c r="G35" s="152">
        <v>206</v>
      </c>
      <c r="H35" s="255">
        <v>0.57999999999999996</v>
      </c>
      <c r="I35" s="255">
        <v>1313</v>
      </c>
      <c r="J35" s="255">
        <v>6.4</v>
      </c>
      <c r="K35" s="325">
        <v>667</v>
      </c>
      <c r="L35" s="325">
        <v>3.2</v>
      </c>
      <c r="M35" s="255">
        <v>51</v>
      </c>
      <c r="N35" s="256">
        <v>17</v>
      </c>
      <c r="O35" s="152">
        <v>7</v>
      </c>
      <c r="P35" s="152">
        <v>3</v>
      </c>
      <c r="Q35" s="152">
        <v>3</v>
      </c>
      <c r="R35" s="152">
        <v>2.5</v>
      </c>
      <c r="S35" s="152">
        <v>19</v>
      </c>
      <c r="T35" s="152">
        <v>10</v>
      </c>
      <c r="U35" s="152">
        <v>12</v>
      </c>
      <c r="V35" s="152">
        <v>63</v>
      </c>
      <c r="W35" s="152">
        <v>35</v>
      </c>
      <c r="X35" s="152">
        <v>12</v>
      </c>
      <c r="Y35" s="152">
        <v>14</v>
      </c>
      <c r="Z35" s="152">
        <v>78</v>
      </c>
      <c r="AA35" t="str">
        <f t="shared" si="0"/>
        <v>CAR</v>
      </c>
      <c r="AB35" t="str">
        <f t="shared" si="1"/>
        <v>Baker Mayfield</v>
      </c>
      <c r="AC35" s="244">
        <f t="shared" si="2"/>
        <v>187.57142857142858</v>
      </c>
      <c r="AD35" t="str">
        <f t="shared" si="3"/>
        <v>CAR</v>
      </c>
    </row>
    <row r="36" spans="2:30" x14ac:dyDescent="0.3">
      <c r="B36" s="152">
        <v>34</v>
      </c>
      <c r="C36" s="152" t="s">
        <v>945</v>
      </c>
      <c r="D36" s="152" t="s">
        <v>790</v>
      </c>
      <c r="E36" s="152">
        <v>7</v>
      </c>
      <c r="F36" s="152">
        <v>94</v>
      </c>
      <c r="G36" s="152">
        <v>161</v>
      </c>
      <c r="H36" s="255">
        <v>0.59</v>
      </c>
      <c r="I36" s="255">
        <v>1051</v>
      </c>
      <c r="J36" s="255">
        <v>6.5</v>
      </c>
      <c r="K36" s="325">
        <v>635</v>
      </c>
      <c r="L36" s="325">
        <v>3.9</v>
      </c>
      <c r="M36" s="255">
        <v>45</v>
      </c>
      <c r="N36" s="256">
        <v>13</v>
      </c>
      <c r="O36" s="152">
        <v>4</v>
      </c>
      <c r="P36" s="152">
        <v>2</v>
      </c>
      <c r="Q36" s="152">
        <v>0</v>
      </c>
      <c r="R36" s="152">
        <v>2.2000000000000002</v>
      </c>
      <c r="S36" s="152">
        <v>7</v>
      </c>
      <c r="T36" s="152">
        <v>16</v>
      </c>
      <c r="U36" s="152">
        <v>14</v>
      </c>
      <c r="V36" s="152">
        <v>47</v>
      </c>
      <c r="W36" s="152">
        <v>32</v>
      </c>
      <c r="X36" s="152">
        <v>9</v>
      </c>
      <c r="Y36" s="152">
        <v>18</v>
      </c>
      <c r="Z36" s="152">
        <v>83</v>
      </c>
      <c r="AA36" t="str">
        <f t="shared" si="0"/>
        <v>DAL</v>
      </c>
      <c r="AB36" t="str">
        <f t="shared" si="1"/>
        <v>Cooper Rush</v>
      </c>
      <c r="AC36" s="244">
        <f t="shared" si="2"/>
        <v>150.14285714285714</v>
      </c>
      <c r="AD36" t="str">
        <f t="shared" si="3"/>
        <v>DAL</v>
      </c>
    </row>
    <row r="37" spans="2:30" x14ac:dyDescent="0.3">
      <c r="B37" s="152">
        <v>35</v>
      </c>
      <c r="C37" s="152" t="s">
        <v>1019</v>
      </c>
      <c r="D37" s="152" t="s">
        <v>774</v>
      </c>
      <c r="E37" s="152">
        <v>5</v>
      </c>
      <c r="F37" s="152">
        <v>78</v>
      </c>
      <c r="G37" s="152">
        <v>128</v>
      </c>
      <c r="H37" s="255">
        <v>0.61</v>
      </c>
      <c r="I37" s="255">
        <v>797</v>
      </c>
      <c r="J37" s="255">
        <v>6.3</v>
      </c>
      <c r="K37" s="325">
        <v>585</v>
      </c>
      <c r="L37" s="325">
        <v>4.5999999999999996</v>
      </c>
      <c r="M37" s="255">
        <v>31</v>
      </c>
      <c r="N37" s="256">
        <v>12</v>
      </c>
      <c r="O37" s="152">
        <v>4</v>
      </c>
      <c r="P37" s="152">
        <v>1</v>
      </c>
      <c r="Q37" s="152">
        <v>0</v>
      </c>
      <c r="R37" s="152">
        <v>2.5</v>
      </c>
      <c r="S37" s="152">
        <v>9</v>
      </c>
      <c r="T37" s="152">
        <v>7</v>
      </c>
      <c r="U37" s="152">
        <v>7</v>
      </c>
      <c r="V37" s="152">
        <v>28</v>
      </c>
      <c r="W37" s="152">
        <v>23</v>
      </c>
      <c r="X37" s="152">
        <v>7</v>
      </c>
      <c r="Y37" s="152">
        <v>5</v>
      </c>
      <c r="Z37" s="152">
        <v>83</v>
      </c>
      <c r="AA37" t="str">
        <f t="shared" si="0"/>
        <v>PIT</v>
      </c>
      <c r="AB37" t="str">
        <f t="shared" si="1"/>
        <v>Mitch Trubisky</v>
      </c>
      <c r="AC37" s="244">
        <f t="shared" si="2"/>
        <v>159.4</v>
      </c>
      <c r="AD37" t="str">
        <f t="shared" si="3"/>
        <v>PIT</v>
      </c>
    </row>
    <row r="38" spans="2:30" x14ac:dyDescent="0.3">
      <c r="B38" s="152">
        <v>36</v>
      </c>
      <c r="C38" s="152" t="s">
        <v>947</v>
      </c>
      <c r="D38" s="152" t="s">
        <v>786</v>
      </c>
      <c r="E38" s="152">
        <v>3</v>
      </c>
      <c r="F38" s="152">
        <v>73</v>
      </c>
      <c r="G38" s="152">
        <v>115</v>
      </c>
      <c r="H38" s="255">
        <v>0.63</v>
      </c>
      <c r="I38" s="255">
        <v>858</v>
      </c>
      <c r="J38" s="255">
        <v>7.5</v>
      </c>
      <c r="K38" s="325">
        <v>688</v>
      </c>
      <c r="L38" s="325">
        <v>6</v>
      </c>
      <c r="M38" s="255">
        <v>34</v>
      </c>
      <c r="N38" s="256">
        <v>13</v>
      </c>
      <c r="O38" s="152">
        <v>6</v>
      </c>
      <c r="P38" s="152">
        <v>4</v>
      </c>
      <c r="Q38" s="152">
        <v>1</v>
      </c>
      <c r="R38" s="152">
        <v>2.5</v>
      </c>
      <c r="S38" s="152">
        <v>11</v>
      </c>
      <c r="T38" s="152">
        <v>11</v>
      </c>
      <c r="U38" s="152">
        <v>9</v>
      </c>
      <c r="V38" s="152">
        <v>41</v>
      </c>
      <c r="W38" s="152">
        <v>23</v>
      </c>
      <c r="X38" s="152">
        <v>3</v>
      </c>
      <c r="Y38" s="152">
        <v>14</v>
      </c>
      <c r="Z38" s="152">
        <v>81</v>
      </c>
      <c r="AA38" t="str">
        <f t="shared" si="0"/>
        <v>NO</v>
      </c>
      <c r="AB38" t="str">
        <f t="shared" si="1"/>
        <v>Jameis Winston</v>
      </c>
      <c r="AC38" s="244">
        <f t="shared" si="2"/>
        <v>286</v>
      </c>
      <c r="AD38" t="str">
        <f t="shared" si="3"/>
        <v>NO</v>
      </c>
    </row>
    <row r="39" spans="2:30" x14ac:dyDescent="0.3">
      <c r="B39" s="152">
        <v>37</v>
      </c>
      <c r="C39" s="152" t="s">
        <v>946</v>
      </c>
      <c r="D39" s="152" t="s">
        <v>779</v>
      </c>
      <c r="E39" s="152">
        <v>3</v>
      </c>
      <c r="F39" s="152">
        <v>91</v>
      </c>
      <c r="G39" s="152">
        <v>155</v>
      </c>
      <c r="H39" s="255">
        <v>0.59</v>
      </c>
      <c r="I39" s="255">
        <v>901</v>
      </c>
      <c r="J39" s="255">
        <v>5.8</v>
      </c>
      <c r="K39" s="325">
        <v>535</v>
      </c>
      <c r="L39" s="325">
        <v>3.5</v>
      </c>
      <c r="M39" s="255">
        <v>38</v>
      </c>
      <c r="N39" s="256">
        <v>6</v>
      </c>
      <c r="O39" s="152">
        <v>2</v>
      </c>
      <c r="P39" s="152">
        <v>1</v>
      </c>
      <c r="Q39" s="152">
        <v>1</v>
      </c>
      <c r="R39" s="152">
        <v>2.4</v>
      </c>
      <c r="S39" s="152">
        <v>9</v>
      </c>
      <c r="T39" s="152">
        <v>17</v>
      </c>
      <c r="U39" s="152">
        <v>11</v>
      </c>
      <c r="V39" s="152">
        <v>36</v>
      </c>
      <c r="W39" s="152">
        <v>30</v>
      </c>
      <c r="X39" s="152">
        <v>12</v>
      </c>
      <c r="Y39" s="152">
        <v>23</v>
      </c>
      <c r="Z39" s="152">
        <v>80</v>
      </c>
      <c r="AA39" t="str">
        <f t="shared" si="0"/>
        <v>NYJ</v>
      </c>
      <c r="AB39" t="str">
        <f t="shared" si="1"/>
        <v>Joe Flacco</v>
      </c>
      <c r="AC39" s="244">
        <f t="shared" si="2"/>
        <v>300.33333333333331</v>
      </c>
      <c r="AD39" t="str">
        <f t="shared" si="3"/>
        <v>NYJ</v>
      </c>
    </row>
    <row r="40" spans="2:30" x14ac:dyDescent="0.3">
      <c r="B40" s="152">
        <v>38</v>
      </c>
      <c r="C40" s="152" t="s">
        <v>1020</v>
      </c>
      <c r="D40" s="152" t="s">
        <v>785</v>
      </c>
      <c r="E40" s="152">
        <v>6</v>
      </c>
      <c r="F40" s="152">
        <v>63</v>
      </c>
      <c r="G40" s="152">
        <v>106</v>
      </c>
      <c r="H40" s="255">
        <v>0.59</v>
      </c>
      <c r="I40" s="255">
        <v>731</v>
      </c>
      <c r="J40" s="255">
        <v>6.9</v>
      </c>
      <c r="K40" s="325">
        <v>395</v>
      </c>
      <c r="L40" s="325">
        <v>3.7</v>
      </c>
      <c r="M40" s="255">
        <v>26</v>
      </c>
      <c r="N40" s="256">
        <v>14</v>
      </c>
      <c r="O40" s="152">
        <v>4</v>
      </c>
      <c r="P40" s="152">
        <v>2</v>
      </c>
      <c r="Q40" s="152">
        <v>1</v>
      </c>
      <c r="R40" s="152">
        <v>2.2000000000000002</v>
      </c>
      <c r="S40" s="152">
        <v>7</v>
      </c>
      <c r="T40" s="152">
        <v>4</v>
      </c>
      <c r="U40" s="152">
        <v>4</v>
      </c>
      <c r="V40" s="152">
        <v>28</v>
      </c>
      <c r="W40" s="152">
        <v>21</v>
      </c>
      <c r="X40" s="152">
        <v>7</v>
      </c>
      <c r="Y40" s="152">
        <v>2</v>
      </c>
      <c r="Z40" s="152">
        <v>78</v>
      </c>
      <c r="AA40" t="str">
        <f t="shared" si="0"/>
        <v>CAR</v>
      </c>
      <c r="AB40" t="str">
        <f t="shared" si="1"/>
        <v>PJ Walker</v>
      </c>
      <c r="AC40" s="244">
        <f t="shared" si="2"/>
        <v>121.83333333333333</v>
      </c>
      <c r="AD40" t="str">
        <f t="shared" si="3"/>
        <v>CAR</v>
      </c>
    </row>
    <row r="41" spans="2:30" x14ac:dyDescent="0.3">
      <c r="B41" s="152">
        <v>39</v>
      </c>
      <c r="C41" s="152" t="s">
        <v>948</v>
      </c>
      <c r="D41" s="152" t="s">
        <v>784</v>
      </c>
      <c r="E41" s="152">
        <v>4</v>
      </c>
      <c r="F41" s="152">
        <v>65</v>
      </c>
      <c r="G41" s="152">
        <v>92</v>
      </c>
      <c r="H41" s="255">
        <v>0.71</v>
      </c>
      <c r="I41" s="255">
        <v>781</v>
      </c>
      <c r="J41" s="255">
        <v>8.5</v>
      </c>
      <c r="K41" s="325">
        <v>473</v>
      </c>
      <c r="L41" s="325">
        <v>5.0999999999999996</v>
      </c>
      <c r="M41" s="255">
        <v>34</v>
      </c>
      <c r="N41" s="256">
        <v>14</v>
      </c>
      <c r="O41" s="152">
        <v>4</v>
      </c>
      <c r="P41" s="152">
        <v>2</v>
      </c>
      <c r="Q41" s="152">
        <v>1</v>
      </c>
      <c r="R41" s="152">
        <v>2.5</v>
      </c>
      <c r="S41" s="152">
        <v>6</v>
      </c>
      <c r="T41" s="152">
        <v>3</v>
      </c>
      <c r="U41" s="152">
        <v>5</v>
      </c>
      <c r="V41" s="152">
        <v>36</v>
      </c>
      <c r="W41" s="152">
        <v>11</v>
      </c>
      <c r="X41" s="152">
        <v>3</v>
      </c>
      <c r="Y41" s="152">
        <v>9</v>
      </c>
      <c r="Z41" s="152">
        <v>98</v>
      </c>
      <c r="AA41" t="str">
        <f t="shared" si="0"/>
        <v>NE</v>
      </c>
      <c r="AB41" t="str">
        <f t="shared" si="1"/>
        <v>Bailey Zappe</v>
      </c>
      <c r="AC41" s="244">
        <f t="shared" si="2"/>
        <v>195.25</v>
      </c>
      <c r="AD41" t="str">
        <f t="shared" si="3"/>
        <v>NE</v>
      </c>
    </row>
    <row r="42" spans="2:30" x14ac:dyDescent="0.3">
      <c r="B42" s="152">
        <v>40</v>
      </c>
      <c r="C42" s="152" t="s">
        <v>824</v>
      </c>
      <c r="D42" s="152" t="s">
        <v>791</v>
      </c>
      <c r="E42" s="152">
        <v>4</v>
      </c>
      <c r="F42" s="152">
        <v>37</v>
      </c>
      <c r="G42" s="152">
        <v>60</v>
      </c>
      <c r="H42" s="255">
        <v>0.62</v>
      </c>
      <c r="I42" s="255">
        <v>522</v>
      </c>
      <c r="J42" s="255">
        <v>8.6999999999999993</v>
      </c>
      <c r="K42" s="325">
        <v>304</v>
      </c>
      <c r="L42" s="325">
        <v>5.0999999999999996</v>
      </c>
      <c r="M42" s="255">
        <v>25</v>
      </c>
      <c r="N42" s="256">
        <v>5</v>
      </c>
      <c r="O42" s="152">
        <v>2</v>
      </c>
      <c r="P42" s="152">
        <v>2</v>
      </c>
      <c r="Q42" s="152">
        <v>1</v>
      </c>
      <c r="R42" s="152">
        <v>2.6</v>
      </c>
      <c r="S42" s="152">
        <v>6</v>
      </c>
      <c r="T42" s="152">
        <v>12</v>
      </c>
      <c r="U42" s="152">
        <v>3</v>
      </c>
      <c r="V42" s="152">
        <v>3</v>
      </c>
      <c r="W42" s="152">
        <v>10</v>
      </c>
      <c r="X42" s="152">
        <v>2</v>
      </c>
      <c r="Y42" s="152">
        <v>6</v>
      </c>
      <c r="Z42" s="152">
        <v>64</v>
      </c>
      <c r="AA42" t="str">
        <f t="shared" si="0"/>
        <v>MIA</v>
      </c>
      <c r="AB42" t="str">
        <f t="shared" si="1"/>
        <v>Teddy Bridgewater</v>
      </c>
      <c r="AC42" s="244">
        <f t="shared" si="2"/>
        <v>130.5</v>
      </c>
      <c r="AD42" t="str">
        <f t="shared" si="3"/>
        <v>MIA</v>
      </c>
    </row>
    <row r="43" spans="2:30" x14ac:dyDescent="0.3">
      <c r="B43" s="152">
        <v>41</v>
      </c>
      <c r="C43" s="152" t="s">
        <v>1638</v>
      </c>
      <c r="D43" s="152" t="s">
        <v>779</v>
      </c>
      <c r="E43" s="152">
        <v>1</v>
      </c>
      <c r="F43" s="152">
        <v>22</v>
      </c>
      <c r="G43" s="152">
        <v>28</v>
      </c>
      <c r="H43" s="255">
        <v>0.79</v>
      </c>
      <c r="I43" s="255">
        <v>315</v>
      </c>
      <c r="J43" s="255">
        <v>11.3</v>
      </c>
      <c r="K43" s="325">
        <v>151</v>
      </c>
      <c r="L43" s="325">
        <v>5.4</v>
      </c>
      <c r="M43" s="255">
        <v>11</v>
      </c>
      <c r="N43" s="256">
        <v>4</v>
      </c>
      <c r="O43" s="152">
        <v>2</v>
      </c>
      <c r="P43" s="152">
        <v>2</v>
      </c>
      <c r="Q43" s="152">
        <v>1</v>
      </c>
      <c r="R43" s="152">
        <v>1.6</v>
      </c>
      <c r="S43" s="152">
        <v>1</v>
      </c>
      <c r="T43" s="152">
        <v>0</v>
      </c>
      <c r="U43" s="152">
        <v>1</v>
      </c>
      <c r="V43" s="152">
        <v>3</v>
      </c>
      <c r="W43" s="152">
        <v>3</v>
      </c>
      <c r="X43" s="152">
        <v>0</v>
      </c>
      <c r="Y43" s="152">
        <v>2</v>
      </c>
      <c r="Z43" s="152">
        <v>149</v>
      </c>
      <c r="AA43" t="str">
        <f t="shared" si="0"/>
        <v>NYJ</v>
      </c>
      <c r="AB43" t="str">
        <f t="shared" si="1"/>
        <v>Mike White</v>
      </c>
      <c r="AC43" s="244">
        <f t="shared" si="2"/>
        <v>315</v>
      </c>
      <c r="AD43" t="str">
        <f t="shared" si="3"/>
        <v>NYJ</v>
      </c>
    </row>
    <row r="44" spans="2:30" x14ac:dyDescent="0.3">
      <c r="B44" s="152">
        <v>42</v>
      </c>
      <c r="C44" s="152" t="s">
        <v>1382</v>
      </c>
      <c r="D44" s="152" t="s">
        <v>766</v>
      </c>
      <c r="E44" s="152">
        <v>2</v>
      </c>
      <c r="F44" s="152">
        <v>50</v>
      </c>
      <c r="G44" s="152">
        <v>71</v>
      </c>
      <c r="H44" s="255">
        <v>0.7</v>
      </c>
      <c r="I44" s="255">
        <v>456</v>
      </c>
      <c r="J44" s="255">
        <v>6.4</v>
      </c>
      <c r="K44" s="325">
        <v>270</v>
      </c>
      <c r="L44" s="325">
        <v>3.8</v>
      </c>
      <c r="M44" s="255">
        <v>16</v>
      </c>
      <c r="N44" s="256">
        <v>3</v>
      </c>
      <c r="O44" s="152">
        <v>1</v>
      </c>
      <c r="P44" s="152">
        <v>1</v>
      </c>
      <c r="Q44" s="152">
        <v>0</v>
      </c>
      <c r="R44" s="152">
        <v>1.9</v>
      </c>
      <c r="S44" s="152">
        <v>5</v>
      </c>
      <c r="T44" s="152">
        <v>10</v>
      </c>
      <c r="U44" s="152">
        <v>2</v>
      </c>
      <c r="V44" s="152">
        <v>14</v>
      </c>
      <c r="W44" s="152">
        <v>9</v>
      </c>
      <c r="X44" s="152">
        <v>6</v>
      </c>
      <c r="Y44" s="152">
        <v>7</v>
      </c>
      <c r="Z44" s="152">
        <v>86</v>
      </c>
      <c r="AA44" t="str">
        <f t="shared" si="0"/>
        <v>ARI</v>
      </c>
      <c r="AB44" t="str">
        <f t="shared" si="1"/>
        <v>Colt McCoy</v>
      </c>
      <c r="AC44" s="244">
        <f t="shared" si="2"/>
        <v>228</v>
      </c>
      <c r="AD44" t="str">
        <f t="shared" si="3"/>
        <v>ARI</v>
      </c>
    </row>
    <row r="45" spans="2:30" x14ac:dyDescent="0.3">
      <c r="B45" s="152">
        <v>43</v>
      </c>
      <c r="C45" s="152" t="s">
        <v>1384</v>
      </c>
      <c r="D45" s="152" t="s">
        <v>787</v>
      </c>
      <c r="E45" s="152">
        <v>3</v>
      </c>
      <c r="F45" s="152">
        <v>19</v>
      </c>
      <c r="G45" s="152">
        <v>34</v>
      </c>
      <c r="H45" s="255">
        <v>0.56000000000000005</v>
      </c>
      <c r="I45" s="255">
        <v>161</v>
      </c>
      <c r="J45" s="255">
        <v>4.7</v>
      </c>
      <c r="K45" s="325">
        <v>110</v>
      </c>
      <c r="L45" s="325">
        <v>3.2</v>
      </c>
      <c r="M45" s="255">
        <v>7</v>
      </c>
      <c r="N45" s="256">
        <v>1</v>
      </c>
      <c r="O45" s="152">
        <v>0</v>
      </c>
      <c r="P45" s="152">
        <v>0</v>
      </c>
      <c r="Q45" s="152">
        <v>0</v>
      </c>
      <c r="R45" s="152">
        <v>2.7</v>
      </c>
      <c r="S45" s="152">
        <v>6</v>
      </c>
      <c r="T45" s="152">
        <v>3</v>
      </c>
      <c r="U45" s="152">
        <v>6</v>
      </c>
      <c r="V45" s="152">
        <v>8</v>
      </c>
      <c r="W45" s="152">
        <v>4</v>
      </c>
      <c r="X45" s="152">
        <v>1</v>
      </c>
      <c r="Y45" s="152">
        <v>5</v>
      </c>
      <c r="Z45" s="152">
        <v>65</v>
      </c>
      <c r="AA45" t="str">
        <f t="shared" si="0"/>
        <v>LAR</v>
      </c>
      <c r="AB45" t="str">
        <f t="shared" si="1"/>
        <v>Bryce Perkins</v>
      </c>
      <c r="AC45" s="244">
        <f t="shared" si="2"/>
        <v>53.666666666666664</v>
      </c>
      <c r="AD45" t="str">
        <f t="shared" si="3"/>
        <v>LAR</v>
      </c>
    </row>
    <row r="46" spans="2:30" x14ac:dyDescent="0.3">
      <c r="B46" s="152">
        <v>44</v>
      </c>
      <c r="C46" s="152" t="s">
        <v>1639</v>
      </c>
      <c r="D46" s="152" t="s">
        <v>785</v>
      </c>
      <c r="E46" s="152">
        <v>1</v>
      </c>
      <c r="F46" s="152">
        <v>11</v>
      </c>
      <c r="G46" s="152">
        <v>19</v>
      </c>
      <c r="H46" s="255">
        <v>0.57999999999999996</v>
      </c>
      <c r="I46" s="255">
        <v>164</v>
      </c>
      <c r="J46" s="255">
        <v>8.6</v>
      </c>
      <c r="K46" s="325">
        <v>106</v>
      </c>
      <c r="L46" s="325">
        <v>5.6</v>
      </c>
      <c r="M46" s="255">
        <v>6</v>
      </c>
      <c r="N46" s="256">
        <v>3</v>
      </c>
      <c r="O46" s="152">
        <v>1</v>
      </c>
      <c r="P46" s="152">
        <v>1</v>
      </c>
      <c r="Q46" s="152">
        <v>1</v>
      </c>
      <c r="R46" s="152">
        <v>3.1</v>
      </c>
      <c r="S46" s="152">
        <v>0</v>
      </c>
      <c r="T46" s="152">
        <v>2</v>
      </c>
      <c r="U46" s="152">
        <v>1</v>
      </c>
      <c r="V46" s="152">
        <v>10</v>
      </c>
      <c r="W46" s="152">
        <v>3</v>
      </c>
      <c r="X46" s="152">
        <v>0</v>
      </c>
      <c r="Y46" s="152">
        <v>4</v>
      </c>
      <c r="Z46" s="152">
        <v>104</v>
      </c>
      <c r="AA46" t="str">
        <f t="shared" si="0"/>
        <v>CAR</v>
      </c>
      <c r="AB46" t="str">
        <f t="shared" si="1"/>
        <v>Sam Darnold</v>
      </c>
      <c r="AC46" s="244">
        <f t="shared" si="2"/>
        <v>164</v>
      </c>
      <c r="AD46" t="str">
        <f t="shared" si="3"/>
        <v>CAR</v>
      </c>
    </row>
    <row r="47" spans="2:30" x14ac:dyDescent="0.3">
      <c r="B47" s="152">
        <v>45</v>
      </c>
      <c r="C47" s="152" t="s">
        <v>953</v>
      </c>
      <c r="D47" s="152" t="s">
        <v>789</v>
      </c>
      <c r="E47" s="152">
        <v>2</v>
      </c>
      <c r="F47" s="152">
        <v>32</v>
      </c>
      <c r="G47" s="152">
        <v>52</v>
      </c>
      <c r="H47" s="255">
        <v>0.62</v>
      </c>
      <c r="I47" s="255">
        <v>304</v>
      </c>
      <c r="J47" s="255">
        <v>5.8</v>
      </c>
      <c r="K47" s="325">
        <v>175</v>
      </c>
      <c r="L47" s="325">
        <v>3.4</v>
      </c>
      <c r="M47" s="255">
        <v>9</v>
      </c>
      <c r="N47" s="256">
        <v>4</v>
      </c>
      <c r="O47" s="152">
        <v>2</v>
      </c>
      <c r="P47" s="152">
        <v>1</v>
      </c>
      <c r="Q47" s="152">
        <v>0</v>
      </c>
      <c r="R47" s="152">
        <v>2.2999999999999998</v>
      </c>
      <c r="S47" s="152">
        <v>11</v>
      </c>
      <c r="T47" s="152">
        <v>5</v>
      </c>
      <c r="U47" s="152">
        <v>6</v>
      </c>
      <c r="V47" s="152">
        <v>14</v>
      </c>
      <c r="W47" s="152">
        <v>6</v>
      </c>
      <c r="X47" s="152">
        <v>3</v>
      </c>
      <c r="Y47" s="152">
        <v>3</v>
      </c>
      <c r="Z47" s="152">
        <v>73</v>
      </c>
      <c r="AA47" t="str">
        <f t="shared" si="0"/>
        <v>IND</v>
      </c>
      <c r="AB47" t="str">
        <f t="shared" si="1"/>
        <v>Sam Ehlinger</v>
      </c>
      <c r="AC47" s="244">
        <f t="shared" si="2"/>
        <v>152</v>
      </c>
      <c r="AD47" t="str">
        <f t="shared" si="3"/>
        <v>IND</v>
      </c>
    </row>
    <row r="48" spans="2:30" x14ac:dyDescent="0.3">
      <c r="B48" s="152">
        <v>46</v>
      </c>
      <c r="C48" s="152" t="s">
        <v>814</v>
      </c>
      <c r="D48" s="152" t="s">
        <v>768</v>
      </c>
      <c r="E48" s="152">
        <v>3</v>
      </c>
      <c r="F48" s="152">
        <v>15</v>
      </c>
      <c r="G48" s="152">
        <v>31</v>
      </c>
      <c r="H48" s="255">
        <v>0.48</v>
      </c>
      <c r="I48" s="255">
        <v>194</v>
      </c>
      <c r="J48" s="255">
        <v>6.3</v>
      </c>
      <c r="K48" s="325">
        <v>124</v>
      </c>
      <c r="L48" s="325">
        <v>4</v>
      </c>
      <c r="M48" s="255">
        <v>6</v>
      </c>
      <c r="N48" s="256">
        <v>4</v>
      </c>
      <c r="O48" s="152">
        <v>2</v>
      </c>
      <c r="P48" s="152">
        <v>1</v>
      </c>
      <c r="Q48" s="152">
        <v>0</v>
      </c>
      <c r="R48" s="152">
        <v>2.8</v>
      </c>
      <c r="S48" s="152">
        <v>2</v>
      </c>
      <c r="T48" s="152">
        <v>2</v>
      </c>
      <c r="U48" s="152">
        <v>4</v>
      </c>
      <c r="V48" s="152">
        <v>4</v>
      </c>
      <c r="W48" s="152">
        <v>10</v>
      </c>
      <c r="X48" s="152">
        <v>3</v>
      </c>
      <c r="Y48" s="152">
        <v>1</v>
      </c>
      <c r="Z48" s="152">
        <v>50</v>
      </c>
      <c r="AA48" t="str">
        <f t="shared" si="0"/>
        <v>SF</v>
      </c>
      <c r="AB48" t="str">
        <f t="shared" si="1"/>
        <v>Trey Lance</v>
      </c>
      <c r="AC48" s="244">
        <f t="shared" si="2"/>
        <v>64.666666666666671</v>
      </c>
      <c r="AD48" t="str">
        <f t="shared" si="3"/>
        <v>SF</v>
      </c>
    </row>
    <row r="49" spans="2:30" x14ac:dyDescent="0.3">
      <c r="B49" s="152">
        <v>47</v>
      </c>
      <c r="C49" s="152" t="s">
        <v>1385</v>
      </c>
      <c r="D49" s="152" t="s">
        <v>793</v>
      </c>
      <c r="E49" s="152">
        <v>2</v>
      </c>
      <c r="F49" s="152">
        <v>26</v>
      </c>
      <c r="G49" s="152">
        <v>39</v>
      </c>
      <c r="H49" s="255">
        <v>0.67</v>
      </c>
      <c r="I49" s="255">
        <v>215</v>
      </c>
      <c r="J49" s="255">
        <v>5.5</v>
      </c>
      <c r="K49" s="325">
        <v>113</v>
      </c>
      <c r="L49" s="325">
        <v>2.9</v>
      </c>
      <c r="M49" s="255">
        <v>9</v>
      </c>
      <c r="N49" s="152">
        <v>2</v>
      </c>
      <c r="O49" s="152">
        <v>1</v>
      </c>
      <c r="P49" s="152">
        <v>0</v>
      </c>
      <c r="Q49" s="152">
        <v>0</v>
      </c>
      <c r="R49" s="152">
        <v>1.9</v>
      </c>
      <c r="S49" s="152">
        <v>5</v>
      </c>
      <c r="T49" s="152">
        <v>6</v>
      </c>
      <c r="U49" s="152">
        <v>2</v>
      </c>
      <c r="V49" s="152">
        <v>12</v>
      </c>
      <c r="W49" s="152">
        <v>5</v>
      </c>
      <c r="X49" s="152">
        <v>1</v>
      </c>
      <c r="Y49" s="152">
        <v>4</v>
      </c>
      <c r="Z49" s="152">
        <v>34</v>
      </c>
      <c r="AA49" t="str">
        <f t="shared" si="0"/>
        <v>HOU</v>
      </c>
      <c r="AB49" t="str">
        <f t="shared" si="1"/>
        <v>Kyle Allen</v>
      </c>
      <c r="AC49" s="244">
        <f t="shared" si="2"/>
        <v>107.5</v>
      </c>
      <c r="AD49" t="str">
        <f t="shared" si="3"/>
        <v>HOU</v>
      </c>
    </row>
    <row r="50" spans="2:30" x14ac:dyDescent="0.3">
      <c r="B50" s="152">
        <v>48</v>
      </c>
      <c r="C50" s="152" t="s">
        <v>954</v>
      </c>
      <c r="D50" s="152" t="s">
        <v>778</v>
      </c>
      <c r="E50" s="152">
        <v>3</v>
      </c>
      <c r="F50" s="152">
        <v>12</v>
      </c>
      <c r="G50" s="152">
        <v>18</v>
      </c>
      <c r="H50" s="255">
        <v>0.67</v>
      </c>
      <c r="I50" s="255">
        <v>186</v>
      </c>
      <c r="J50" s="255">
        <v>10.3</v>
      </c>
      <c r="K50" s="325">
        <v>80</v>
      </c>
      <c r="L50" s="325">
        <v>4.4000000000000004</v>
      </c>
      <c r="M50" s="255">
        <v>7</v>
      </c>
      <c r="N50" s="152">
        <v>2</v>
      </c>
      <c r="O50" s="152">
        <v>1</v>
      </c>
      <c r="P50" s="152">
        <v>1</v>
      </c>
      <c r="Q50" s="152">
        <v>1</v>
      </c>
      <c r="R50" s="152">
        <v>2.2000000000000002</v>
      </c>
      <c r="S50" s="152">
        <v>0</v>
      </c>
      <c r="T50" s="152">
        <v>0</v>
      </c>
      <c r="U50" s="152">
        <v>0</v>
      </c>
      <c r="V50" s="152">
        <v>1</v>
      </c>
      <c r="W50" s="152">
        <v>3</v>
      </c>
      <c r="X50" s="152">
        <v>1</v>
      </c>
      <c r="Y50" s="152">
        <v>1</v>
      </c>
      <c r="Z50" s="152">
        <v>107</v>
      </c>
      <c r="AA50" t="str">
        <f t="shared" si="0"/>
        <v>GB</v>
      </c>
      <c r="AB50" t="str">
        <f t="shared" si="1"/>
        <v>Jordan Love</v>
      </c>
      <c r="AC50" s="244">
        <f t="shared" si="2"/>
        <v>62</v>
      </c>
      <c r="AD50" t="str">
        <f t="shared" si="3"/>
        <v>GB</v>
      </c>
    </row>
    <row r="51" spans="2:30" x14ac:dyDescent="0.3">
      <c r="B51" s="152">
        <v>49</v>
      </c>
      <c r="C51" s="152" t="s">
        <v>1026</v>
      </c>
      <c r="D51" s="152" t="s">
        <v>772</v>
      </c>
      <c r="E51" s="152">
        <v>2</v>
      </c>
      <c r="F51" s="152">
        <v>15</v>
      </c>
      <c r="G51" s="152">
        <v>26</v>
      </c>
      <c r="H51" s="255">
        <v>0.57999999999999996</v>
      </c>
      <c r="I51" s="255">
        <v>184</v>
      </c>
      <c r="J51" s="255">
        <v>7.1</v>
      </c>
      <c r="K51" s="325">
        <v>80</v>
      </c>
      <c r="L51" s="325">
        <v>3.1</v>
      </c>
      <c r="M51" s="255">
        <v>6</v>
      </c>
      <c r="N51" s="152">
        <v>4</v>
      </c>
      <c r="O51" s="152">
        <v>2</v>
      </c>
      <c r="P51" s="152">
        <v>0</v>
      </c>
      <c r="Q51" s="152">
        <v>0</v>
      </c>
      <c r="R51" s="152">
        <v>1.5</v>
      </c>
      <c r="S51" s="152">
        <v>2</v>
      </c>
      <c r="T51" s="152">
        <v>1</v>
      </c>
      <c r="U51" s="152">
        <v>3</v>
      </c>
      <c r="V51" s="152">
        <v>4</v>
      </c>
      <c r="W51" s="152">
        <v>4</v>
      </c>
      <c r="X51" s="152">
        <v>0</v>
      </c>
      <c r="Y51" s="152">
        <v>4</v>
      </c>
      <c r="Z51" s="152">
        <v>81</v>
      </c>
      <c r="AA51" t="str">
        <f t="shared" si="0"/>
        <v>CHI</v>
      </c>
      <c r="AB51" t="str">
        <f t="shared" si="1"/>
        <v>Trevor Siemian</v>
      </c>
      <c r="AC51" s="244">
        <f t="shared" si="2"/>
        <v>92</v>
      </c>
      <c r="AD51" t="str">
        <f t="shared" si="3"/>
        <v>CHI</v>
      </c>
    </row>
    <row r="52" spans="2:30" x14ac:dyDescent="0.3">
      <c r="B52" s="152">
        <v>50</v>
      </c>
      <c r="C52" s="152" t="s">
        <v>1383</v>
      </c>
      <c r="D52" s="152" t="s">
        <v>787</v>
      </c>
      <c r="E52" s="152">
        <v>1</v>
      </c>
      <c r="F52" s="152">
        <v>24</v>
      </c>
      <c r="G52" s="152">
        <v>36</v>
      </c>
      <c r="H52" s="255">
        <v>0.67</v>
      </c>
      <c r="I52" s="255">
        <v>212</v>
      </c>
      <c r="J52" s="255">
        <v>5.9</v>
      </c>
      <c r="K52" s="325">
        <v>109</v>
      </c>
      <c r="L52" s="325">
        <v>3</v>
      </c>
      <c r="M52" s="255">
        <v>10</v>
      </c>
      <c r="N52" s="152">
        <v>1</v>
      </c>
      <c r="O52" s="152">
        <v>0</v>
      </c>
      <c r="P52" s="152">
        <v>0</v>
      </c>
      <c r="Q52" s="152">
        <v>0</v>
      </c>
      <c r="R52" s="152">
        <v>2.7</v>
      </c>
      <c r="S52" s="152">
        <v>3</v>
      </c>
      <c r="T52" s="152">
        <v>9</v>
      </c>
      <c r="U52" s="152">
        <v>7</v>
      </c>
      <c r="V52" s="152">
        <v>16</v>
      </c>
      <c r="W52" s="152">
        <v>6</v>
      </c>
      <c r="X52" s="152">
        <v>1</v>
      </c>
      <c r="Y52" s="152">
        <v>3</v>
      </c>
      <c r="Z52" s="152">
        <v>80</v>
      </c>
      <c r="AA52" t="str">
        <f t="shared" si="0"/>
        <v>LAR</v>
      </c>
      <c r="AB52" t="str">
        <f t="shared" si="1"/>
        <v>John Wolford</v>
      </c>
      <c r="AC52" s="244">
        <f t="shared" si="2"/>
        <v>212</v>
      </c>
      <c r="AD52" t="str">
        <f t="shared" si="3"/>
        <v>LAR</v>
      </c>
    </row>
    <row r="53" spans="2:30" x14ac:dyDescent="0.3">
      <c r="B53" s="152">
        <v>51</v>
      </c>
      <c r="C53" s="152" t="s">
        <v>952</v>
      </c>
      <c r="D53" s="152" t="s">
        <v>771</v>
      </c>
      <c r="E53" s="152">
        <v>1</v>
      </c>
      <c r="F53" s="152">
        <v>24</v>
      </c>
      <c r="G53" s="152">
        <v>46</v>
      </c>
      <c r="H53" s="255">
        <v>0.52</v>
      </c>
      <c r="I53" s="255">
        <v>225</v>
      </c>
      <c r="J53" s="255">
        <v>4.9000000000000004</v>
      </c>
      <c r="K53" s="325">
        <v>133</v>
      </c>
      <c r="L53" s="255">
        <v>2.9</v>
      </c>
      <c r="M53" s="255">
        <v>9</v>
      </c>
      <c r="N53" s="152">
        <v>1</v>
      </c>
      <c r="O53" s="152">
        <v>1</v>
      </c>
      <c r="P53" s="152">
        <v>1</v>
      </c>
      <c r="Q53" s="152">
        <v>0</v>
      </c>
      <c r="R53" s="152">
        <v>2.4</v>
      </c>
      <c r="S53" s="152">
        <v>1</v>
      </c>
      <c r="T53" s="152">
        <v>4</v>
      </c>
      <c r="U53" s="152">
        <v>0</v>
      </c>
      <c r="V53" s="152">
        <v>7</v>
      </c>
      <c r="W53" s="152">
        <v>11</v>
      </c>
      <c r="X53" s="152">
        <v>2</v>
      </c>
      <c r="Y53" s="152">
        <v>0</v>
      </c>
      <c r="Z53" s="152">
        <v>57</v>
      </c>
      <c r="AA53" t="str">
        <f t="shared" si="0"/>
        <v>DEN</v>
      </c>
      <c r="AB53" t="str">
        <f t="shared" si="1"/>
        <v>Brett Rypien</v>
      </c>
      <c r="AC53" s="244">
        <f t="shared" si="2"/>
        <v>225</v>
      </c>
      <c r="AD53" t="str">
        <f t="shared" si="3"/>
        <v>DEN</v>
      </c>
    </row>
    <row r="54" spans="2:30" x14ac:dyDescent="0.3">
      <c r="B54" s="152">
        <v>52</v>
      </c>
      <c r="C54" s="152" t="s">
        <v>951</v>
      </c>
      <c r="D54" s="152" t="s">
        <v>791</v>
      </c>
      <c r="E54" s="152">
        <v>4</v>
      </c>
      <c r="F54" s="152">
        <v>28</v>
      </c>
      <c r="G54" s="152">
        <v>52</v>
      </c>
      <c r="H54" s="255">
        <v>0.54</v>
      </c>
      <c r="I54" s="255">
        <v>278</v>
      </c>
      <c r="J54" s="255">
        <v>5.3</v>
      </c>
      <c r="K54" s="325">
        <v>181</v>
      </c>
      <c r="L54" s="255">
        <v>3.5</v>
      </c>
      <c r="M54" s="255">
        <v>10</v>
      </c>
      <c r="N54" s="152">
        <v>2</v>
      </c>
      <c r="O54" s="152">
        <v>2</v>
      </c>
      <c r="P54" s="152">
        <v>0</v>
      </c>
      <c r="Q54" s="152">
        <v>0</v>
      </c>
      <c r="R54" s="152">
        <v>2.4</v>
      </c>
      <c r="S54" s="152">
        <v>4</v>
      </c>
      <c r="T54" s="152">
        <v>15</v>
      </c>
      <c r="U54" s="152">
        <v>4</v>
      </c>
      <c r="V54" s="152">
        <v>8</v>
      </c>
      <c r="W54" s="152">
        <v>11</v>
      </c>
      <c r="X54" s="152">
        <v>6</v>
      </c>
      <c r="Y54" s="152">
        <v>4</v>
      </c>
      <c r="Z54" s="152">
        <v>73</v>
      </c>
      <c r="AA54" t="str">
        <f t="shared" si="0"/>
        <v>MIA</v>
      </c>
      <c r="AB54" t="str">
        <f t="shared" si="1"/>
        <v>Skylar Thompson</v>
      </c>
      <c r="AC54" s="244">
        <f t="shared" si="2"/>
        <v>69.5</v>
      </c>
      <c r="AD54" t="str">
        <f t="shared" si="3"/>
        <v>MIA</v>
      </c>
    </row>
    <row r="55" spans="2:30" x14ac:dyDescent="0.3">
      <c r="B55" s="152">
        <v>53</v>
      </c>
      <c r="C55" s="152" t="s">
        <v>957</v>
      </c>
      <c r="D55" s="152" t="s">
        <v>776</v>
      </c>
      <c r="E55" s="152">
        <v>4</v>
      </c>
      <c r="F55" s="152">
        <v>12</v>
      </c>
      <c r="G55" s="152">
        <v>30</v>
      </c>
      <c r="H55" s="255">
        <v>0.4</v>
      </c>
      <c r="I55" s="255">
        <v>141</v>
      </c>
      <c r="J55" s="255">
        <v>4.7</v>
      </c>
      <c r="K55" s="325">
        <v>54</v>
      </c>
      <c r="L55" s="255">
        <v>1.8</v>
      </c>
      <c r="M55" s="255">
        <v>6</v>
      </c>
      <c r="N55" s="152">
        <v>1</v>
      </c>
      <c r="O55" s="152">
        <v>1</v>
      </c>
      <c r="P55" s="152">
        <v>1</v>
      </c>
      <c r="Q55" s="152">
        <v>0</v>
      </c>
      <c r="R55" s="152">
        <v>3.4</v>
      </c>
      <c r="S55" s="152">
        <v>6</v>
      </c>
      <c r="T55" s="152">
        <v>1</v>
      </c>
      <c r="U55" s="152">
        <v>7</v>
      </c>
      <c r="V55" s="152">
        <v>12</v>
      </c>
      <c r="W55" s="152">
        <v>8</v>
      </c>
      <c r="X55" s="152">
        <v>1</v>
      </c>
      <c r="Y55" s="152">
        <v>1</v>
      </c>
      <c r="Z55" s="152">
        <v>31</v>
      </c>
      <c r="AA55" t="str">
        <f t="shared" si="0"/>
        <v>TEN</v>
      </c>
      <c r="AB55" t="str">
        <f t="shared" si="1"/>
        <v>Malik Willis</v>
      </c>
      <c r="AC55" s="244">
        <f t="shared" si="2"/>
        <v>35.25</v>
      </c>
      <c r="AD55" t="str">
        <f t="shared" si="3"/>
        <v>TEN</v>
      </c>
    </row>
    <row r="56" spans="2:30" x14ac:dyDescent="0.3">
      <c r="B56" s="152">
        <v>54</v>
      </c>
      <c r="C56" s="152" t="s">
        <v>1021</v>
      </c>
      <c r="D56" s="152" t="s">
        <v>766</v>
      </c>
      <c r="E56" s="152">
        <v>2</v>
      </c>
      <c r="F56" s="152">
        <v>8</v>
      </c>
      <c r="G56" s="152">
        <v>14</v>
      </c>
      <c r="H56" s="255">
        <v>0.56999999999999995</v>
      </c>
      <c r="I56" s="255">
        <v>71</v>
      </c>
      <c r="J56" s="255">
        <v>5.0999999999999996</v>
      </c>
      <c r="K56" s="325">
        <v>58</v>
      </c>
      <c r="L56" s="255">
        <v>4.0999999999999996</v>
      </c>
      <c r="M56" s="255">
        <v>4</v>
      </c>
      <c r="N56" s="152">
        <v>0</v>
      </c>
      <c r="O56" s="152">
        <v>0</v>
      </c>
      <c r="P56" s="152">
        <v>0</v>
      </c>
      <c r="Q56" s="152">
        <v>0</v>
      </c>
      <c r="R56" s="152">
        <v>2.2000000000000002</v>
      </c>
      <c r="S56" s="152">
        <v>1</v>
      </c>
      <c r="T56" s="152">
        <v>2</v>
      </c>
      <c r="U56" s="152">
        <v>2</v>
      </c>
      <c r="V56" s="152">
        <v>3</v>
      </c>
      <c r="W56" s="152">
        <v>4</v>
      </c>
      <c r="X56" s="152">
        <v>0</v>
      </c>
      <c r="Y56" s="152">
        <v>2</v>
      </c>
      <c r="Z56" s="152">
        <v>47</v>
      </c>
      <c r="AA56" t="str">
        <f t="shared" si="0"/>
        <v>ARI</v>
      </c>
      <c r="AB56" t="str">
        <f t="shared" si="1"/>
        <v>Trace McSorley</v>
      </c>
      <c r="AC56" s="244">
        <f t="shared" si="2"/>
        <v>35.5</v>
      </c>
      <c r="AD56" t="str">
        <f t="shared" si="3"/>
        <v>ARI</v>
      </c>
    </row>
    <row r="57" spans="2:30" x14ac:dyDescent="0.3">
      <c r="B57" s="152">
        <v>55</v>
      </c>
      <c r="C57" s="152" t="s">
        <v>955</v>
      </c>
      <c r="D57" s="152" t="s">
        <v>773</v>
      </c>
      <c r="E57" s="152">
        <v>1</v>
      </c>
      <c r="F57" s="152">
        <v>8</v>
      </c>
      <c r="G57" s="152">
        <v>13</v>
      </c>
      <c r="H57" s="255">
        <v>0.62</v>
      </c>
      <c r="I57" s="255">
        <v>72</v>
      </c>
      <c r="J57" s="255">
        <v>5.5</v>
      </c>
      <c r="K57" s="325">
        <v>25</v>
      </c>
      <c r="L57" s="255">
        <v>1.9</v>
      </c>
      <c r="M57" s="255">
        <v>3</v>
      </c>
      <c r="N57" s="152">
        <v>0</v>
      </c>
      <c r="O57" s="152">
        <v>0</v>
      </c>
      <c r="P57" s="152">
        <v>0</v>
      </c>
      <c r="Q57" s="152">
        <v>0</v>
      </c>
      <c r="R57" s="152">
        <v>2.2000000000000002</v>
      </c>
      <c r="S57" s="152">
        <v>1</v>
      </c>
      <c r="T57" s="152">
        <v>1</v>
      </c>
      <c r="U57" s="152">
        <v>0</v>
      </c>
      <c r="V57" s="152">
        <v>3</v>
      </c>
      <c r="W57" s="152">
        <v>4</v>
      </c>
      <c r="X57" s="152">
        <v>0</v>
      </c>
      <c r="Y57" s="152">
        <v>4</v>
      </c>
      <c r="Z57" s="152">
        <v>76</v>
      </c>
      <c r="AA57" t="str">
        <f t="shared" si="0"/>
        <v>LV</v>
      </c>
      <c r="AB57" t="str">
        <f t="shared" si="1"/>
        <v>Jarrett Stidham</v>
      </c>
      <c r="AC57" s="244">
        <f t="shared" si="2"/>
        <v>72</v>
      </c>
      <c r="AD57" t="str">
        <f t="shared" si="3"/>
        <v>LV</v>
      </c>
    </row>
    <row r="58" spans="2:30" x14ac:dyDescent="0.3">
      <c r="B58" s="152">
        <v>56</v>
      </c>
      <c r="C58" s="152" t="s">
        <v>819</v>
      </c>
      <c r="D58" s="152" t="s">
        <v>783</v>
      </c>
      <c r="E58" s="152">
        <v>2</v>
      </c>
      <c r="F58" s="152">
        <v>1</v>
      </c>
      <c r="G58" s="152">
        <v>3</v>
      </c>
      <c r="H58" s="255">
        <v>0.33</v>
      </c>
      <c r="I58" s="255">
        <v>11</v>
      </c>
      <c r="J58" s="255">
        <v>3.7</v>
      </c>
      <c r="K58" s="325">
        <v>5</v>
      </c>
      <c r="L58" s="255">
        <v>1.7</v>
      </c>
      <c r="M58" s="255">
        <v>1</v>
      </c>
      <c r="N58" s="152">
        <v>0</v>
      </c>
      <c r="O58" s="152">
        <v>0</v>
      </c>
      <c r="P58" s="152">
        <v>0</v>
      </c>
      <c r="Q58" s="152">
        <v>0</v>
      </c>
      <c r="R58" s="152">
        <v>2.4</v>
      </c>
      <c r="S58" s="152">
        <v>0</v>
      </c>
      <c r="T58" s="152">
        <v>0</v>
      </c>
      <c r="U58" s="152">
        <v>0</v>
      </c>
      <c r="V58" s="152">
        <v>1</v>
      </c>
      <c r="W58" s="152">
        <v>0</v>
      </c>
      <c r="X58" s="152">
        <v>1</v>
      </c>
      <c r="Y58" s="152">
        <v>0</v>
      </c>
      <c r="Z58" s="152">
        <v>3</v>
      </c>
      <c r="AA58" t="str">
        <f t="shared" si="0"/>
        <v>NYG</v>
      </c>
      <c r="AB58" t="str">
        <f t="shared" si="1"/>
        <v>Tyrod Taylor</v>
      </c>
      <c r="AC58" s="244">
        <f t="shared" si="2"/>
        <v>5.5</v>
      </c>
      <c r="AD58" t="str">
        <f t="shared" si="3"/>
        <v>NYG</v>
      </c>
    </row>
    <row r="59" spans="2:30" x14ac:dyDescent="0.3">
      <c r="B59" s="152">
        <v>57</v>
      </c>
      <c r="C59" s="152" t="s">
        <v>1251</v>
      </c>
      <c r="D59" s="152" t="s">
        <v>782</v>
      </c>
      <c r="E59" s="152">
        <v>2</v>
      </c>
      <c r="F59" s="152">
        <v>6</v>
      </c>
      <c r="G59" s="152">
        <v>8</v>
      </c>
      <c r="H59" s="255">
        <v>0.75</v>
      </c>
      <c r="I59" s="255">
        <v>51</v>
      </c>
      <c r="J59" s="255">
        <v>6.4</v>
      </c>
      <c r="K59" s="325">
        <v>27</v>
      </c>
      <c r="L59" s="255">
        <v>3.4</v>
      </c>
      <c r="M59" s="255">
        <v>3</v>
      </c>
      <c r="N59" s="152">
        <v>0</v>
      </c>
      <c r="O59" s="152">
        <v>0</v>
      </c>
      <c r="P59" s="152">
        <v>0</v>
      </c>
      <c r="Q59" s="152">
        <v>0</v>
      </c>
      <c r="R59" s="152">
        <v>2.2000000000000002</v>
      </c>
      <c r="S59" s="152">
        <v>0</v>
      </c>
      <c r="T59" s="152">
        <v>1</v>
      </c>
      <c r="U59" s="152">
        <v>0</v>
      </c>
      <c r="V59" s="152">
        <v>0</v>
      </c>
      <c r="W59" s="152">
        <v>2</v>
      </c>
      <c r="X59" s="152">
        <v>0</v>
      </c>
      <c r="Y59" s="152">
        <v>1</v>
      </c>
      <c r="Z59" s="152">
        <v>87</v>
      </c>
      <c r="AA59" t="str">
        <f t="shared" si="0"/>
        <v>MIN</v>
      </c>
      <c r="AB59" t="str">
        <f t="shared" si="1"/>
        <v>Nick Mullens</v>
      </c>
      <c r="AC59" s="244">
        <f t="shared" si="2"/>
        <v>25.5</v>
      </c>
      <c r="AD59" t="str">
        <f t="shared" si="3"/>
        <v>MIN</v>
      </c>
    </row>
    <row r="60" spans="2:30" x14ac:dyDescent="0.3">
      <c r="B60" s="152">
        <v>58</v>
      </c>
      <c r="C60" s="152" t="s">
        <v>956</v>
      </c>
      <c r="D60" s="152" t="s">
        <v>768</v>
      </c>
      <c r="E60" s="152">
        <v>3</v>
      </c>
      <c r="F60" s="152">
        <v>4</v>
      </c>
      <c r="G60" s="152">
        <v>9</v>
      </c>
      <c r="H60" s="255">
        <v>0.44</v>
      </c>
      <c r="I60" s="255">
        <v>66</v>
      </c>
      <c r="J60" s="255">
        <v>7.3</v>
      </c>
      <c r="K60" s="325">
        <v>56</v>
      </c>
      <c r="L60" s="255">
        <v>6.2</v>
      </c>
      <c r="M60" s="255">
        <v>3</v>
      </c>
      <c r="N60" s="152">
        <v>2</v>
      </c>
      <c r="O60" s="152">
        <v>0</v>
      </c>
      <c r="P60" s="152">
        <v>0</v>
      </c>
      <c r="Q60" s="152">
        <v>0</v>
      </c>
      <c r="R60" s="152">
        <v>2.8</v>
      </c>
      <c r="S60" s="152">
        <v>0</v>
      </c>
      <c r="T60" s="152">
        <v>0</v>
      </c>
      <c r="U60" s="152">
        <v>0</v>
      </c>
      <c r="V60" s="152">
        <v>2</v>
      </c>
      <c r="W60" s="152">
        <v>3</v>
      </c>
      <c r="X60" s="152">
        <v>1</v>
      </c>
      <c r="Y60" s="152">
        <v>1</v>
      </c>
      <c r="Z60" s="152">
        <v>10</v>
      </c>
      <c r="AA60" t="str">
        <f t="shared" si="0"/>
        <v>SF</v>
      </c>
      <c r="AB60" t="str">
        <f t="shared" si="1"/>
        <v>Brock Purdy</v>
      </c>
      <c r="AC60" s="244">
        <f t="shared" si="2"/>
        <v>22</v>
      </c>
      <c r="AD60" t="str">
        <f t="shared" si="3"/>
        <v>SF</v>
      </c>
    </row>
    <row r="61" spans="2:30" x14ac:dyDescent="0.3">
      <c r="B61" s="152">
        <v>59</v>
      </c>
      <c r="C61" s="152" t="s">
        <v>1022</v>
      </c>
      <c r="D61" s="152" t="s">
        <v>793</v>
      </c>
      <c r="E61" s="152">
        <v>2</v>
      </c>
      <c r="F61" s="152">
        <v>0</v>
      </c>
      <c r="G61" s="152">
        <v>0</v>
      </c>
      <c r="H61" s="255">
        <v>0</v>
      </c>
      <c r="I61" s="255">
        <v>0</v>
      </c>
      <c r="J61" s="255">
        <v>0</v>
      </c>
      <c r="K61" s="325">
        <v>0</v>
      </c>
      <c r="L61" s="255">
        <v>0</v>
      </c>
      <c r="M61" s="255">
        <v>0</v>
      </c>
      <c r="N61" s="152">
        <v>0</v>
      </c>
      <c r="O61" s="152">
        <v>0</v>
      </c>
      <c r="P61" s="152">
        <v>0</v>
      </c>
      <c r="Q61" s="152">
        <v>0</v>
      </c>
      <c r="R61" s="152">
        <v>0</v>
      </c>
      <c r="S61" s="152">
        <v>0</v>
      </c>
      <c r="T61" s="152">
        <v>0</v>
      </c>
      <c r="U61" s="152">
        <v>0</v>
      </c>
      <c r="V61" s="152">
        <v>0</v>
      </c>
      <c r="W61" s="152">
        <v>0</v>
      </c>
      <c r="X61" s="152">
        <v>0</v>
      </c>
      <c r="Y61" s="152">
        <v>0</v>
      </c>
      <c r="Z61" s="152">
        <v>0</v>
      </c>
      <c r="AA61" t="str">
        <f t="shared" si="0"/>
        <v>HOU</v>
      </c>
      <c r="AB61" t="str">
        <f t="shared" si="1"/>
        <v>Jeff Driskel</v>
      </c>
      <c r="AC61" s="244">
        <f t="shared" si="2"/>
        <v>0</v>
      </c>
      <c r="AD61" t="str">
        <f t="shared" si="3"/>
        <v>HOU</v>
      </c>
    </row>
    <row r="62" spans="2:30" x14ac:dyDescent="0.3">
      <c r="B62" s="152">
        <v>60</v>
      </c>
      <c r="C62" s="152" t="s">
        <v>1023</v>
      </c>
      <c r="D62" s="152" t="s">
        <v>784</v>
      </c>
      <c r="E62" s="152">
        <v>1</v>
      </c>
      <c r="F62" s="152">
        <v>5</v>
      </c>
      <c r="G62" s="152">
        <v>6</v>
      </c>
      <c r="H62" s="255">
        <v>0.83</v>
      </c>
      <c r="I62" s="255">
        <v>37</v>
      </c>
      <c r="J62" s="255">
        <v>6.2</v>
      </c>
      <c r="K62" s="325">
        <v>23</v>
      </c>
      <c r="L62" s="255">
        <v>3.8</v>
      </c>
      <c r="M62" s="255">
        <v>1</v>
      </c>
      <c r="N62" s="152">
        <v>1</v>
      </c>
      <c r="O62" s="152">
        <v>0</v>
      </c>
      <c r="P62" s="152">
        <v>0</v>
      </c>
      <c r="Q62" s="152">
        <v>0</v>
      </c>
      <c r="R62" s="152">
        <v>1.6</v>
      </c>
      <c r="S62" s="152">
        <v>1</v>
      </c>
      <c r="T62" s="152">
        <v>1</v>
      </c>
      <c r="U62" s="152">
        <v>0</v>
      </c>
      <c r="V62" s="152">
        <v>4</v>
      </c>
      <c r="W62" s="152">
        <v>1</v>
      </c>
      <c r="X62" s="152">
        <v>0</v>
      </c>
      <c r="Y62" s="152">
        <v>2</v>
      </c>
      <c r="Z62" s="152">
        <v>92</v>
      </c>
      <c r="AA62" t="str">
        <f t="shared" si="0"/>
        <v>NE</v>
      </c>
      <c r="AB62" t="str">
        <f t="shared" si="1"/>
        <v>Brian Hoyer</v>
      </c>
      <c r="AC62" s="244">
        <f t="shared" si="2"/>
        <v>37</v>
      </c>
      <c r="AD62" t="str">
        <f t="shared" si="3"/>
        <v>NE</v>
      </c>
    </row>
    <row r="63" spans="2:30" x14ac:dyDescent="0.3">
      <c r="B63" s="152">
        <v>61</v>
      </c>
      <c r="C63" s="152" t="s">
        <v>958</v>
      </c>
      <c r="D63" s="152" t="s">
        <v>768</v>
      </c>
      <c r="E63" s="152">
        <v>1</v>
      </c>
      <c r="F63" s="152">
        <v>3</v>
      </c>
      <c r="G63" s="152">
        <v>5</v>
      </c>
      <c r="H63" s="255">
        <v>0.6</v>
      </c>
      <c r="I63" s="255">
        <v>59</v>
      </c>
      <c r="J63" s="255">
        <v>11.8</v>
      </c>
      <c r="K63" s="325">
        <v>9</v>
      </c>
      <c r="L63" s="255">
        <v>1.8</v>
      </c>
      <c r="M63" s="255">
        <v>1</v>
      </c>
      <c r="N63" s="152">
        <v>1</v>
      </c>
      <c r="O63" s="152">
        <v>1</v>
      </c>
      <c r="P63" s="152">
        <v>1</v>
      </c>
      <c r="Q63" s="152">
        <v>0</v>
      </c>
      <c r="R63" s="152">
        <v>2.2000000000000002</v>
      </c>
      <c r="S63" s="152">
        <v>0</v>
      </c>
      <c r="T63" s="152">
        <v>1</v>
      </c>
      <c r="U63" s="152">
        <v>0</v>
      </c>
      <c r="V63" s="152">
        <v>0</v>
      </c>
      <c r="W63" s="152">
        <v>1</v>
      </c>
      <c r="X63" s="152">
        <v>0</v>
      </c>
      <c r="Y63" s="152">
        <v>4</v>
      </c>
      <c r="Z63" s="152">
        <v>62</v>
      </c>
      <c r="AA63" t="str">
        <f t="shared" si="0"/>
        <v>SF</v>
      </c>
      <c r="AB63" t="str">
        <f t="shared" si="1"/>
        <v>Jacob Eason</v>
      </c>
      <c r="AC63" s="244">
        <f t="shared" si="2"/>
        <v>59</v>
      </c>
      <c r="AD63" t="str">
        <f t="shared" si="3"/>
        <v>SF</v>
      </c>
    </row>
    <row r="64" spans="2:30" x14ac:dyDescent="0.3">
      <c r="B64" s="152">
        <v>62</v>
      </c>
      <c r="C64" s="152" t="s">
        <v>1024</v>
      </c>
      <c r="D64" s="152" t="s">
        <v>765</v>
      </c>
      <c r="E64" s="152">
        <v>1</v>
      </c>
      <c r="F64" s="152">
        <v>1</v>
      </c>
      <c r="G64" s="152">
        <v>2</v>
      </c>
      <c r="H64" s="255">
        <v>0.5</v>
      </c>
      <c r="I64" s="255">
        <v>23</v>
      </c>
      <c r="J64" s="255">
        <v>11.5</v>
      </c>
      <c r="K64" s="325">
        <v>1</v>
      </c>
      <c r="L64" s="255">
        <v>0.5</v>
      </c>
      <c r="M64" s="152">
        <v>1</v>
      </c>
      <c r="N64" s="152">
        <v>1</v>
      </c>
      <c r="O64" s="152">
        <v>0</v>
      </c>
      <c r="P64" s="152">
        <v>0</v>
      </c>
      <c r="Q64" s="152">
        <v>0</v>
      </c>
      <c r="R64" s="152">
        <v>2.2000000000000002</v>
      </c>
      <c r="S64" s="152">
        <v>0</v>
      </c>
      <c r="T64" s="152">
        <v>1</v>
      </c>
      <c r="U64" s="152">
        <v>0</v>
      </c>
      <c r="V64" s="152">
        <v>2</v>
      </c>
      <c r="W64" s="152">
        <v>1</v>
      </c>
      <c r="X64" s="152">
        <v>0</v>
      </c>
      <c r="Y64" s="152">
        <v>0</v>
      </c>
      <c r="Z64" s="152">
        <v>92</v>
      </c>
      <c r="AA64" t="str">
        <f t="shared" si="0"/>
        <v>PHI</v>
      </c>
      <c r="AB64" t="str">
        <f t="shared" si="1"/>
        <v>Gardner Minshew II</v>
      </c>
      <c r="AC64" s="244">
        <f t="shared" si="2"/>
        <v>23</v>
      </c>
      <c r="AD64" t="str">
        <f t="shared" si="3"/>
        <v>PHI</v>
      </c>
    </row>
    <row r="65" spans="2:30" x14ac:dyDescent="0.3">
      <c r="B65" s="152">
        <v>63</v>
      </c>
      <c r="C65" s="152" t="s">
        <v>1250</v>
      </c>
      <c r="D65" s="152" t="s">
        <v>781</v>
      </c>
      <c r="E65" s="152">
        <v>1</v>
      </c>
      <c r="F65" s="152">
        <v>3</v>
      </c>
      <c r="G65" s="152">
        <v>3</v>
      </c>
      <c r="H65" s="255">
        <v>1</v>
      </c>
      <c r="I65" s="255">
        <v>22</v>
      </c>
      <c r="J65" s="255">
        <v>7.3</v>
      </c>
      <c r="K65" s="325">
        <v>14</v>
      </c>
      <c r="L65" s="255">
        <v>4.7</v>
      </c>
      <c r="M65" s="152">
        <v>1</v>
      </c>
      <c r="N65" s="152">
        <v>0</v>
      </c>
      <c r="O65" s="152">
        <v>0</v>
      </c>
      <c r="P65" s="152">
        <v>0</v>
      </c>
      <c r="Q65" s="152">
        <v>0</v>
      </c>
      <c r="R65" s="152">
        <v>2.5</v>
      </c>
      <c r="S65" s="152">
        <v>1</v>
      </c>
      <c r="T65" s="152">
        <v>0</v>
      </c>
      <c r="U65" s="152">
        <v>0</v>
      </c>
      <c r="V65" s="152">
        <v>3</v>
      </c>
      <c r="W65" s="152">
        <v>0</v>
      </c>
      <c r="X65" s="152">
        <v>0</v>
      </c>
      <c r="Y65" s="152">
        <v>0</v>
      </c>
      <c r="Z65" s="152">
        <v>97</v>
      </c>
      <c r="AA65" t="str">
        <f t="shared" si="0"/>
        <v>CIN</v>
      </c>
      <c r="AB65" t="str">
        <f t="shared" si="1"/>
        <v>Brandon Allen</v>
      </c>
      <c r="AC65" s="244">
        <f t="shared" si="2"/>
        <v>22</v>
      </c>
      <c r="AD65" t="str">
        <f t="shared" si="3"/>
        <v>CIN</v>
      </c>
    </row>
    <row r="66" spans="2:30" x14ac:dyDescent="0.3">
      <c r="B66" s="152">
        <v>64</v>
      </c>
      <c r="C66" s="152" t="s">
        <v>1025</v>
      </c>
      <c r="D66" s="152" t="s">
        <v>770</v>
      </c>
      <c r="E66" s="152">
        <v>2</v>
      </c>
      <c r="F66" s="152">
        <v>2</v>
      </c>
      <c r="G66" s="152">
        <v>7</v>
      </c>
      <c r="H66" s="255">
        <v>0.28999999999999998</v>
      </c>
      <c r="I66" s="255">
        <v>8</v>
      </c>
      <c r="J66" s="255">
        <v>1.1000000000000001</v>
      </c>
      <c r="K66" s="325">
        <v>3</v>
      </c>
      <c r="L66" s="152">
        <v>0.4</v>
      </c>
      <c r="M66" s="152">
        <v>0</v>
      </c>
      <c r="N66" s="152">
        <v>0</v>
      </c>
      <c r="O66" s="152">
        <v>0</v>
      </c>
      <c r="P66" s="152">
        <v>0</v>
      </c>
      <c r="Q66" s="152">
        <v>0</v>
      </c>
      <c r="R66" s="152">
        <v>1.7</v>
      </c>
      <c r="S66" s="152">
        <v>0</v>
      </c>
      <c r="T66" s="152">
        <v>0</v>
      </c>
      <c r="U66" s="152">
        <v>0</v>
      </c>
      <c r="V66" s="152">
        <v>6</v>
      </c>
      <c r="W66" s="152">
        <v>2</v>
      </c>
      <c r="X66" s="152">
        <v>1</v>
      </c>
      <c r="Y66" s="152">
        <v>0</v>
      </c>
      <c r="Z66" s="152">
        <v>44</v>
      </c>
      <c r="AA66" t="str">
        <f t="shared" si="0"/>
        <v>BUF</v>
      </c>
      <c r="AB66" t="str">
        <f t="shared" si="1"/>
        <v>Case Keenum</v>
      </c>
      <c r="AC66" s="244">
        <f t="shared" si="2"/>
        <v>4</v>
      </c>
      <c r="AD66" t="str">
        <f t="shared" si="3"/>
        <v>BUF</v>
      </c>
    </row>
    <row r="67" spans="2:30" x14ac:dyDescent="0.3">
      <c r="B67" s="152">
        <v>65</v>
      </c>
      <c r="C67" s="152" t="s">
        <v>1027</v>
      </c>
      <c r="D67" s="152" t="s">
        <v>764</v>
      </c>
      <c r="E67" s="152">
        <v>3</v>
      </c>
      <c r="F67" s="152">
        <v>0</v>
      </c>
      <c r="G67" s="152">
        <v>0</v>
      </c>
      <c r="H67" s="255">
        <v>0</v>
      </c>
      <c r="I67" s="255">
        <v>0</v>
      </c>
      <c r="J67" s="255">
        <v>0</v>
      </c>
      <c r="K67" s="325">
        <v>0</v>
      </c>
      <c r="L67" s="152">
        <v>0</v>
      </c>
      <c r="M67" s="152">
        <v>0</v>
      </c>
      <c r="N67" s="152">
        <v>0</v>
      </c>
      <c r="O67" s="152">
        <v>0</v>
      </c>
      <c r="P67" s="152">
        <v>0</v>
      </c>
      <c r="Q67" s="152">
        <v>0</v>
      </c>
      <c r="R67" s="152">
        <v>0</v>
      </c>
      <c r="S67" s="152">
        <v>0</v>
      </c>
      <c r="T67" s="152">
        <v>0</v>
      </c>
      <c r="U67" s="152">
        <v>0</v>
      </c>
      <c r="V67" s="152">
        <v>0</v>
      </c>
      <c r="W67" s="152">
        <v>0</v>
      </c>
      <c r="X67" s="152">
        <v>0</v>
      </c>
      <c r="Y67" s="152">
        <v>0</v>
      </c>
      <c r="Z67" s="152">
        <v>0</v>
      </c>
      <c r="AA67" t="str">
        <f t="shared" si="0"/>
        <v>ATL</v>
      </c>
      <c r="AB67" t="str">
        <f t="shared" si="1"/>
        <v>Feleipe Franks</v>
      </c>
      <c r="AC67" s="244">
        <f t="shared" si="2"/>
        <v>0</v>
      </c>
      <c r="AD67" t="str">
        <f t="shared" si="3"/>
        <v>ATL</v>
      </c>
    </row>
    <row r="68" spans="2:30" x14ac:dyDescent="0.3">
      <c r="B68" s="152">
        <v>66</v>
      </c>
      <c r="C68" s="152" t="s">
        <v>1386</v>
      </c>
      <c r="D68" s="152" t="s">
        <v>777</v>
      </c>
      <c r="E68" s="152">
        <v>1</v>
      </c>
      <c r="F68" s="152">
        <v>0</v>
      </c>
      <c r="G68" s="152">
        <v>2</v>
      </c>
      <c r="H68" s="255">
        <v>0</v>
      </c>
      <c r="I68" s="255">
        <v>0</v>
      </c>
      <c r="J68" s="255">
        <v>0</v>
      </c>
      <c r="K68" s="325">
        <v>0</v>
      </c>
      <c r="L68" s="152">
        <v>0</v>
      </c>
      <c r="M68" s="152">
        <v>0</v>
      </c>
      <c r="N68" s="152">
        <v>0</v>
      </c>
      <c r="O68" s="152">
        <v>0</v>
      </c>
      <c r="P68" s="152">
        <v>0</v>
      </c>
      <c r="Q68" s="152">
        <v>0</v>
      </c>
      <c r="R68" s="152">
        <v>2</v>
      </c>
      <c r="S68" s="152">
        <v>1</v>
      </c>
      <c r="T68" s="152">
        <v>1</v>
      </c>
      <c r="U68" s="152">
        <v>0</v>
      </c>
      <c r="V68" s="152">
        <v>0</v>
      </c>
      <c r="W68" s="152">
        <v>1</v>
      </c>
      <c r="X68" s="152">
        <v>1</v>
      </c>
      <c r="Y68" s="152">
        <v>0</v>
      </c>
      <c r="Z68" s="152">
        <v>40</v>
      </c>
      <c r="AA68" t="str">
        <f t="shared" ref="AA68:AA131" si="4">TRIM(D68)</f>
        <v>LAC</v>
      </c>
      <c r="AB68" t="str">
        <f t="shared" ref="AB68:AB131" si="5">TRIM(C68)</f>
        <v>Chase Daniel</v>
      </c>
      <c r="AC68" s="244">
        <f t="shared" ref="AC68:AC131" si="6">IFERROR(I68/E68,"")</f>
        <v>0</v>
      </c>
      <c r="AD68" t="str">
        <f t="shared" ref="AD68:AD131" si="7">AA68</f>
        <v>LAC</v>
      </c>
    </row>
    <row r="69" spans="2:30" x14ac:dyDescent="0.3">
      <c r="B69" s="152">
        <v>67</v>
      </c>
      <c r="C69" s="152" t="s">
        <v>1640</v>
      </c>
      <c r="D69" s="152" t="s">
        <v>770</v>
      </c>
      <c r="E69" s="152">
        <v>1</v>
      </c>
      <c r="F69" s="152">
        <v>0</v>
      </c>
      <c r="G69" s="152">
        <v>0</v>
      </c>
      <c r="H69" s="255">
        <v>0</v>
      </c>
      <c r="I69" s="255">
        <v>0</v>
      </c>
      <c r="J69" s="255">
        <v>0</v>
      </c>
      <c r="K69" s="325">
        <v>0</v>
      </c>
      <c r="L69" s="152">
        <v>0</v>
      </c>
      <c r="M69" s="152">
        <v>0</v>
      </c>
      <c r="N69" s="152">
        <v>0</v>
      </c>
      <c r="O69" s="152">
        <v>0</v>
      </c>
      <c r="P69" s="152">
        <v>0</v>
      </c>
      <c r="Q69" s="152">
        <v>0</v>
      </c>
      <c r="R69" s="152">
        <v>0</v>
      </c>
      <c r="S69" s="152">
        <v>0</v>
      </c>
      <c r="T69" s="152">
        <v>0</v>
      </c>
      <c r="U69" s="152">
        <v>0</v>
      </c>
      <c r="V69" s="152">
        <v>0</v>
      </c>
      <c r="W69" s="152">
        <v>0</v>
      </c>
      <c r="X69" s="152">
        <v>0</v>
      </c>
      <c r="Y69" s="152">
        <v>0</v>
      </c>
      <c r="Z69" s="152">
        <v>0</v>
      </c>
      <c r="AA69" t="str">
        <f t="shared" si="4"/>
        <v>BUF</v>
      </c>
      <c r="AB69" t="str">
        <f t="shared" si="5"/>
        <v>Matt Barkley</v>
      </c>
      <c r="AC69" s="244">
        <f t="shared" si="6"/>
        <v>0</v>
      </c>
      <c r="AD69" t="str">
        <f t="shared" si="7"/>
        <v>BUF</v>
      </c>
    </row>
    <row r="70" spans="2:30" x14ac:dyDescent="0.3">
      <c r="B70" s="152">
        <v>68</v>
      </c>
      <c r="C70" s="152" t="s">
        <v>1028</v>
      </c>
      <c r="D70" s="152" t="s">
        <v>785</v>
      </c>
      <c r="E70" s="152">
        <v>1</v>
      </c>
      <c r="F70" s="152">
        <v>0</v>
      </c>
      <c r="G70" s="152">
        <v>0</v>
      </c>
      <c r="H70" s="255">
        <v>0</v>
      </c>
      <c r="I70" s="255">
        <v>0</v>
      </c>
      <c r="J70" s="255">
        <v>0</v>
      </c>
      <c r="K70" s="325">
        <v>0</v>
      </c>
      <c r="L70" s="152">
        <v>0</v>
      </c>
      <c r="M70" s="152">
        <v>0</v>
      </c>
      <c r="N70" s="152">
        <v>0</v>
      </c>
      <c r="O70" s="152">
        <v>0</v>
      </c>
      <c r="P70" s="152">
        <v>0</v>
      </c>
      <c r="Q70" s="152">
        <v>0</v>
      </c>
      <c r="R70" s="152">
        <v>0</v>
      </c>
      <c r="S70" s="152">
        <v>0</v>
      </c>
      <c r="T70" s="152">
        <v>0</v>
      </c>
      <c r="U70" s="152">
        <v>0</v>
      </c>
      <c r="V70" s="152">
        <v>0</v>
      </c>
      <c r="W70" s="152">
        <v>0</v>
      </c>
      <c r="X70" s="152">
        <v>0</v>
      </c>
      <c r="Y70" s="152">
        <v>0</v>
      </c>
      <c r="Z70" s="152">
        <v>0</v>
      </c>
      <c r="AA70" t="str">
        <f t="shared" si="4"/>
        <v>CAR</v>
      </c>
      <c r="AB70" t="str">
        <f t="shared" si="5"/>
        <v>Matt Corral</v>
      </c>
      <c r="AC70" s="244">
        <f t="shared" si="6"/>
        <v>0</v>
      </c>
      <c r="AD70" t="str">
        <f t="shared" si="7"/>
        <v>CAR</v>
      </c>
    </row>
    <row r="71" spans="2:30" x14ac:dyDescent="0.3">
      <c r="B71" s="152">
        <v>69</v>
      </c>
      <c r="C71" s="152" t="s">
        <v>1029</v>
      </c>
      <c r="D71" s="152" t="s">
        <v>776</v>
      </c>
      <c r="E71" s="152">
        <v>1</v>
      </c>
      <c r="F71" s="152">
        <v>0</v>
      </c>
      <c r="G71" s="152">
        <v>0</v>
      </c>
      <c r="H71" s="255">
        <v>0</v>
      </c>
      <c r="I71" s="152">
        <v>0</v>
      </c>
      <c r="J71" s="152">
        <v>0</v>
      </c>
      <c r="K71" s="152">
        <v>0</v>
      </c>
      <c r="L71" s="152">
        <v>0</v>
      </c>
      <c r="M71" s="152">
        <v>0</v>
      </c>
      <c r="N71" s="152">
        <v>0</v>
      </c>
      <c r="O71" s="152">
        <v>0</v>
      </c>
      <c r="P71" s="152">
        <v>0</v>
      </c>
      <c r="Q71" s="152">
        <v>0</v>
      </c>
      <c r="R71" s="152">
        <v>0</v>
      </c>
      <c r="S71" s="152">
        <v>0</v>
      </c>
      <c r="T71" s="152">
        <v>0</v>
      </c>
      <c r="U71" s="152">
        <v>0</v>
      </c>
      <c r="V71" s="152">
        <v>0</v>
      </c>
      <c r="W71" s="152">
        <v>0</v>
      </c>
      <c r="X71" s="152">
        <v>0</v>
      </c>
      <c r="Y71" s="152">
        <v>0</v>
      </c>
      <c r="Z71" s="152">
        <v>0</v>
      </c>
      <c r="AA71" t="str">
        <f t="shared" si="4"/>
        <v>TEN</v>
      </c>
      <c r="AB71" t="str">
        <f t="shared" si="5"/>
        <v>Logan Woodside</v>
      </c>
      <c r="AC71" s="244">
        <f t="shared" si="6"/>
        <v>0</v>
      </c>
      <c r="AD71" t="str">
        <f t="shared" si="7"/>
        <v>TEN</v>
      </c>
    </row>
    <row r="72" spans="2:30" x14ac:dyDescent="0.3">
      <c r="B72" s="152">
        <v>70</v>
      </c>
      <c r="C72" s="152" t="s">
        <v>1030</v>
      </c>
      <c r="D72" s="152" t="s">
        <v>788</v>
      </c>
      <c r="E72" s="152">
        <v>1</v>
      </c>
      <c r="F72" s="152">
        <v>0</v>
      </c>
      <c r="G72" s="152">
        <v>0</v>
      </c>
      <c r="H72" s="255">
        <v>0</v>
      </c>
      <c r="I72" s="152">
        <v>0</v>
      </c>
      <c r="J72" s="152">
        <v>0</v>
      </c>
      <c r="K72" s="152">
        <v>0</v>
      </c>
      <c r="L72" s="152">
        <v>0</v>
      </c>
      <c r="M72" s="152">
        <v>0</v>
      </c>
      <c r="N72" s="152">
        <v>0</v>
      </c>
      <c r="O72" s="152">
        <v>0</v>
      </c>
      <c r="P72" s="152">
        <v>0</v>
      </c>
      <c r="Q72" s="152">
        <v>0</v>
      </c>
      <c r="R72" s="152">
        <v>0</v>
      </c>
      <c r="S72" s="152">
        <v>0</v>
      </c>
      <c r="T72" s="152">
        <v>0</v>
      </c>
      <c r="U72" s="152">
        <v>0</v>
      </c>
      <c r="V72" s="152">
        <v>0</v>
      </c>
      <c r="W72" s="152">
        <v>0</v>
      </c>
      <c r="X72" s="152">
        <v>0</v>
      </c>
      <c r="Y72" s="152">
        <v>0</v>
      </c>
      <c r="Z72" s="152">
        <v>0</v>
      </c>
      <c r="AA72" t="str">
        <f t="shared" si="4"/>
        <v>JAC</v>
      </c>
      <c r="AB72" t="str">
        <f t="shared" si="5"/>
        <v>C.J. Beathard</v>
      </c>
      <c r="AC72" s="244">
        <f t="shared" si="6"/>
        <v>0</v>
      </c>
      <c r="AD72" t="str">
        <f t="shared" si="7"/>
        <v>JAC</v>
      </c>
    </row>
    <row r="73" spans="2:30" x14ac:dyDescent="0.3">
      <c r="B73" s="152">
        <v>71</v>
      </c>
      <c r="C73" s="152" t="s">
        <v>1031</v>
      </c>
      <c r="D73" s="152" t="s">
        <v>792</v>
      </c>
      <c r="E73" s="152">
        <v>2</v>
      </c>
      <c r="F73" s="152">
        <v>0</v>
      </c>
      <c r="G73" s="152">
        <v>2</v>
      </c>
      <c r="H73" s="255">
        <v>0</v>
      </c>
      <c r="I73" s="152">
        <v>0</v>
      </c>
      <c r="J73" s="152">
        <v>0</v>
      </c>
      <c r="K73" s="152">
        <v>0</v>
      </c>
      <c r="L73" s="152">
        <v>0</v>
      </c>
      <c r="M73" s="152">
        <v>0</v>
      </c>
      <c r="N73" s="152">
        <v>0</v>
      </c>
      <c r="O73" s="152">
        <v>0</v>
      </c>
      <c r="P73" s="152">
        <v>0</v>
      </c>
      <c r="Q73" s="152">
        <v>0</v>
      </c>
      <c r="R73" s="152">
        <v>1.8</v>
      </c>
      <c r="S73" s="152">
        <v>0</v>
      </c>
      <c r="T73" s="152">
        <v>0</v>
      </c>
      <c r="U73" s="152">
        <v>0</v>
      </c>
      <c r="V73" s="152">
        <v>0</v>
      </c>
      <c r="W73" s="152">
        <v>0</v>
      </c>
      <c r="X73" s="152">
        <v>1</v>
      </c>
      <c r="Y73" s="152">
        <v>0</v>
      </c>
      <c r="Z73" s="152">
        <v>20</v>
      </c>
      <c r="AA73" t="str">
        <f t="shared" si="4"/>
        <v>KC</v>
      </c>
      <c r="AB73" t="str">
        <f t="shared" si="5"/>
        <v>Chad Henne</v>
      </c>
      <c r="AC73" s="244">
        <f t="shared" si="6"/>
        <v>0</v>
      </c>
      <c r="AD73" t="str">
        <f t="shared" si="7"/>
        <v>KC</v>
      </c>
    </row>
    <row r="74" spans="2:30" x14ac:dyDescent="0.3">
      <c r="AA74" t="str">
        <f t="shared" si="4"/>
        <v/>
      </c>
      <c r="AB74" t="str">
        <f t="shared" si="5"/>
        <v/>
      </c>
      <c r="AC74" s="244" t="str">
        <f t="shared" si="6"/>
        <v/>
      </c>
      <c r="AD74" t="str">
        <f t="shared" si="7"/>
        <v/>
      </c>
    </row>
    <row r="75" spans="2:30" x14ac:dyDescent="0.3">
      <c r="AA75" t="str">
        <f t="shared" si="4"/>
        <v/>
      </c>
      <c r="AB75" t="str">
        <f t="shared" si="5"/>
        <v/>
      </c>
      <c r="AC75" s="244" t="str">
        <f t="shared" si="6"/>
        <v/>
      </c>
      <c r="AD75" t="str">
        <f t="shared" si="7"/>
        <v/>
      </c>
    </row>
    <row r="76" spans="2:30" x14ac:dyDescent="0.3">
      <c r="AA76" t="str">
        <f t="shared" si="4"/>
        <v/>
      </c>
      <c r="AB76" t="str">
        <f t="shared" si="5"/>
        <v/>
      </c>
      <c r="AC76" s="244" t="str">
        <f t="shared" si="6"/>
        <v/>
      </c>
      <c r="AD76" t="str">
        <f t="shared" si="7"/>
        <v/>
      </c>
    </row>
    <row r="77" spans="2:30" x14ac:dyDescent="0.3">
      <c r="AA77" t="str">
        <f t="shared" si="4"/>
        <v/>
      </c>
      <c r="AB77" t="str">
        <f t="shared" si="5"/>
        <v/>
      </c>
      <c r="AC77" s="244" t="str">
        <f t="shared" si="6"/>
        <v/>
      </c>
      <c r="AD77" t="str">
        <f t="shared" si="7"/>
        <v/>
      </c>
    </row>
    <row r="78" spans="2:30" x14ac:dyDescent="0.3">
      <c r="AA78" t="str">
        <f t="shared" si="4"/>
        <v/>
      </c>
      <c r="AB78" t="str">
        <f t="shared" si="5"/>
        <v/>
      </c>
      <c r="AC78" s="244" t="str">
        <f t="shared" si="6"/>
        <v/>
      </c>
      <c r="AD78" t="str">
        <f t="shared" si="7"/>
        <v/>
      </c>
    </row>
    <row r="79" spans="2:30" x14ac:dyDescent="0.3">
      <c r="AA79" t="str">
        <f t="shared" si="4"/>
        <v/>
      </c>
      <c r="AB79" t="str">
        <f t="shared" si="5"/>
        <v/>
      </c>
      <c r="AC79" s="244" t="str">
        <f t="shared" si="6"/>
        <v/>
      </c>
      <c r="AD79" t="str">
        <f t="shared" si="7"/>
        <v/>
      </c>
    </row>
    <row r="80" spans="2:30" x14ac:dyDescent="0.3">
      <c r="AA80" t="str">
        <f t="shared" si="4"/>
        <v/>
      </c>
      <c r="AB80" t="str">
        <f t="shared" si="5"/>
        <v/>
      </c>
      <c r="AC80" s="244" t="str">
        <f t="shared" si="6"/>
        <v/>
      </c>
      <c r="AD80" t="str">
        <f t="shared" si="7"/>
        <v/>
      </c>
    </row>
    <row r="81" spans="27:30" x14ac:dyDescent="0.3">
      <c r="AA81" t="str">
        <f t="shared" si="4"/>
        <v/>
      </c>
      <c r="AB81" t="str">
        <f t="shared" si="5"/>
        <v/>
      </c>
      <c r="AC81" s="244" t="str">
        <f t="shared" si="6"/>
        <v/>
      </c>
      <c r="AD81" t="str">
        <f t="shared" si="7"/>
        <v/>
      </c>
    </row>
    <row r="82" spans="27:30" x14ac:dyDescent="0.3">
      <c r="AA82" t="str">
        <f t="shared" si="4"/>
        <v/>
      </c>
      <c r="AB82" t="str">
        <f t="shared" si="5"/>
        <v/>
      </c>
      <c r="AC82" s="244" t="str">
        <f t="shared" si="6"/>
        <v/>
      </c>
      <c r="AD82" t="str">
        <f t="shared" si="7"/>
        <v/>
      </c>
    </row>
    <row r="83" spans="27:30" x14ac:dyDescent="0.3">
      <c r="AA83" t="str">
        <f t="shared" si="4"/>
        <v/>
      </c>
      <c r="AB83" t="str">
        <f t="shared" si="5"/>
        <v/>
      </c>
      <c r="AC83" s="244" t="str">
        <f t="shared" si="6"/>
        <v/>
      </c>
      <c r="AD83" t="str">
        <f t="shared" si="7"/>
        <v/>
      </c>
    </row>
    <row r="84" spans="27:30" x14ac:dyDescent="0.3">
      <c r="AA84" t="str">
        <f t="shared" si="4"/>
        <v/>
      </c>
      <c r="AB84" t="str">
        <f t="shared" si="5"/>
        <v/>
      </c>
      <c r="AC84" s="244" t="str">
        <f t="shared" si="6"/>
        <v/>
      </c>
      <c r="AD84" t="str">
        <f t="shared" si="7"/>
        <v/>
      </c>
    </row>
    <row r="85" spans="27:30" x14ac:dyDescent="0.3">
      <c r="AA85" t="str">
        <f t="shared" si="4"/>
        <v/>
      </c>
      <c r="AB85" t="str">
        <f t="shared" si="5"/>
        <v/>
      </c>
      <c r="AC85" s="244" t="str">
        <f t="shared" si="6"/>
        <v/>
      </c>
      <c r="AD85" t="str">
        <f t="shared" si="7"/>
        <v/>
      </c>
    </row>
    <row r="86" spans="27:30" x14ac:dyDescent="0.3">
      <c r="AA86" t="str">
        <f t="shared" si="4"/>
        <v/>
      </c>
      <c r="AB86" t="str">
        <f t="shared" si="5"/>
        <v/>
      </c>
      <c r="AC86" s="244" t="str">
        <f t="shared" si="6"/>
        <v/>
      </c>
      <c r="AD86" t="str">
        <f t="shared" si="7"/>
        <v/>
      </c>
    </row>
    <row r="87" spans="27:30" x14ac:dyDescent="0.3">
      <c r="AA87" t="str">
        <f t="shared" si="4"/>
        <v/>
      </c>
      <c r="AB87" t="str">
        <f t="shared" si="5"/>
        <v/>
      </c>
      <c r="AC87" s="244" t="str">
        <f t="shared" si="6"/>
        <v/>
      </c>
      <c r="AD87" t="str">
        <f t="shared" si="7"/>
        <v/>
      </c>
    </row>
    <row r="88" spans="27:30" x14ac:dyDescent="0.3">
      <c r="AA88" t="str">
        <f t="shared" si="4"/>
        <v/>
      </c>
      <c r="AB88" t="str">
        <f t="shared" si="5"/>
        <v/>
      </c>
      <c r="AC88" s="244" t="str">
        <f t="shared" si="6"/>
        <v/>
      </c>
      <c r="AD88" t="str">
        <f t="shared" si="7"/>
        <v/>
      </c>
    </row>
    <row r="89" spans="27:30" x14ac:dyDescent="0.3">
      <c r="AA89" t="str">
        <f t="shared" si="4"/>
        <v/>
      </c>
      <c r="AB89" t="str">
        <f t="shared" si="5"/>
        <v/>
      </c>
      <c r="AC89" s="244" t="str">
        <f t="shared" si="6"/>
        <v/>
      </c>
      <c r="AD89" t="str">
        <f t="shared" si="7"/>
        <v/>
      </c>
    </row>
    <row r="90" spans="27:30" x14ac:dyDescent="0.3">
      <c r="AA90" t="str">
        <f t="shared" si="4"/>
        <v/>
      </c>
      <c r="AB90" t="str">
        <f t="shared" si="5"/>
        <v/>
      </c>
      <c r="AC90" s="244" t="str">
        <f t="shared" si="6"/>
        <v/>
      </c>
      <c r="AD90" t="str">
        <f t="shared" si="7"/>
        <v/>
      </c>
    </row>
    <row r="91" spans="27:30" x14ac:dyDescent="0.3">
      <c r="AA91" t="str">
        <f t="shared" si="4"/>
        <v/>
      </c>
      <c r="AB91" t="str">
        <f t="shared" si="5"/>
        <v/>
      </c>
      <c r="AC91" s="244" t="str">
        <f t="shared" si="6"/>
        <v/>
      </c>
      <c r="AD91" t="str">
        <f t="shared" si="7"/>
        <v/>
      </c>
    </row>
    <row r="92" spans="27:30" x14ac:dyDescent="0.3">
      <c r="AA92" t="str">
        <f t="shared" si="4"/>
        <v/>
      </c>
      <c r="AB92" t="str">
        <f t="shared" si="5"/>
        <v/>
      </c>
      <c r="AC92" s="244" t="str">
        <f t="shared" si="6"/>
        <v/>
      </c>
      <c r="AD92" t="str">
        <f t="shared" si="7"/>
        <v/>
      </c>
    </row>
    <row r="93" spans="27:30" x14ac:dyDescent="0.3">
      <c r="AA93" t="str">
        <f t="shared" si="4"/>
        <v/>
      </c>
      <c r="AB93" t="str">
        <f t="shared" si="5"/>
        <v/>
      </c>
      <c r="AC93" s="244" t="str">
        <f t="shared" si="6"/>
        <v/>
      </c>
      <c r="AD93" t="str">
        <f t="shared" si="7"/>
        <v/>
      </c>
    </row>
    <row r="94" spans="27:30" x14ac:dyDescent="0.3">
      <c r="AA94" t="str">
        <f t="shared" si="4"/>
        <v/>
      </c>
      <c r="AB94" t="str">
        <f t="shared" si="5"/>
        <v/>
      </c>
      <c r="AC94" s="244" t="str">
        <f t="shared" si="6"/>
        <v/>
      </c>
      <c r="AD94" t="str">
        <f t="shared" si="7"/>
        <v/>
      </c>
    </row>
    <row r="95" spans="27:30" x14ac:dyDescent="0.3">
      <c r="AA95" t="str">
        <f t="shared" si="4"/>
        <v/>
      </c>
      <c r="AB95" t="str">
        <f t="shared" si="5"/>
        <v/>
      </c>
      <c r="AC95" s="244" t="str">
        <f t="shared" si="6"/>
        <v/>
      </c>
      <c r="AD95" t="str">
        <f t="shared" si="7"/>
        <v/>
      </c>
    </row>
    <row r="96" spans="27:30" x14ac:dyDescent="0.3">
      <c r="AA96" t="str">
        <f t="shared" si="4"/>
        <v/>
      </c>
      <c r="AB96" t="str">
        <f t="shared" si="5"/>
        <v/>
      </c>
      <c r="AC96" s="244" t="str">
        <f t="shared" si="6"/>
        <v/>
      </c>
      <c r="AD96" t="str">
        <f t="shared" si="7"/>
        <v/>
      </c>
    </row>
    <row r="97" spans="27:30" x14ac:dyDescent="0.3">
      <c r="AA97" t="str">
        <f t="shared" si="4"/>
        <v/>
      </c>
      <c r="AB97" t="str">
        <f t="shared" si="5"/>
        <v/>
      </c>
      <c r="AC97" s="244" t="str">
        <f t="shared" si="6"/>
        <v/>
      </c>
      <c r="AD97" t="str">
        <f t="shared" si="7"/>
        <v/>
      </c>
    </row>
    <row r="98" spans="27:30" x14ac:dyDescent="0.3">
      <c r="AA98" t="str">
        <f t="shared" si="4"/>
        <v/>
      </c>
      <c r="AB98" t="str">
        <f t="shared" si="5"/>
        <v/>
      </c>
      <c r="AC98" s="244" t="str">
        <f t="shared" si="6"/>
        <v/>
      </c>
      <c r="AD98" t="str">
        <f t="shared" si="7"/>
        <v/>
      </c>
    </row>
    <row r="99" spans="27:30" x14ac:dyDescent="0.3">
      <c r="AA99" t="str">
        <f t="shared" si="4"/>
        <v/>
      </c>
      <c r="AB99" t="str">
        <f t="shared" si="5"/>
        <v/>
      </c>
      <c r="AC99" s="244" t="str">
        <f t="shared" si="6"/>
        <v/>
      </c>
      <c r="AD99" t="str">
        <f t="shared" si="7"/>
        <v/>
      </c>
    </row>
    <row r="100" spans="27:30" x14ac:dyDescent="0.3">
      <c r="AA100" t="str">
        <f t="shared" si="4"/>
        <v/>
      </c>
      <c r="AB100" t="str">
        <f t="shared" si="5"/>
        <v/>
      </c>
      <c r="AC100" s="244" t="str">
        <f t="shared" si="6"/>
        <v/>
      </c>
      <c r="AD100" t="str">
        <f t="shared" si="7"/>
        <v/>
      </c>
    </row>
    <row r="101" spans="27:30" x14ac:dyDescent="0.3">
      <c r="AA101" t="str">
        <f t="shared" si="4"/>
        <v/>
      </c>
      <c r="AB101" t="str">
        <f t="shared" si="5"/>
        <v/>
      </c>
      <c r="AC101" s="244" t="str">
        <f t="shared" si="6"/>
        <v/>
      </c>
      <c r="AD101" t="str">
        <f t="shared" si="7"/>
        <v/>
      </c>
    </row>
    <row r="102" spans="27:30" x14ac:dyDescent="0.3">
      <c r="AA102" t="str">
        <f t="shared" si="4"/>
        <v/>
      </c>
      <c r="AB102" t="str">
        <f t="shared" si="5"/>
        <v/>
      </c>
      <c r="AC102" s="244" t="str">
        <f t="shared" si="6"/>
        <v/>
      </c>
      <c r="AD102" t="str">
        <f t="shared" si="7"/>
        <v/>
      </c>
    </row>
    <row r="103" spans="27:30" x14ac:dyDescent="0.3">
      <c r="AA103" t="str">
        <f t="shared" si="4"/>
        <v/>
      </c>
      <c r="AB103" t="str">
        <f t="shared" si="5"/>
        <v/>
      </c>
      <c r="AC103" s="244" t="str">
        <f t="shared" si="6"/>
        <v/>
      </c>
      <c r="AD103" t="str">
        <f t="shared" si="7"/>
        <v/>
      </c>
    </row>
    <row r="104" spans="27:30" x14ac:dyDescent="0.3">
      <c r="AA104" t="str">
        <f t="shared" si="4"/>
        <v/>
      </c>
      <c r="AB104" t="str">
        <f t="shared" si="5"/>
        <v/>
      </c>
      <c r="AC104" s="244" t="str">
        <f t="shared" si="6"/>
        <v/>
      </c>
      <c r="AD104" t="str">
        <f t="shared" si="7"/>
        <v/>
      </c>
    </row>
    <row r="105" spans="27:30" x14ac:dyDescent="0.3">
      <c r="AA105" t="str">
        <f t="shared" si="4"/>
        <v/>
      </c>
      <c r="AB105" t="str">
        <f t="shared" si="5"/>
        <v/>
      </c>
      <c r="AC105" s="244" t="str">
        <f t="shared" si="6"/>
        <v/>
      </c>
      <c r="AD105" t="str">
        <f t="shared" si="7"/>
        <v/>
      </c>
    </row>
    <row r="106" spans="27:30" x14ac:dyDescent="0.3">
      <c r="AA106" t="str">
        <f t="shared" si="4"/>
        <v/>
      </c>
      <c r="AB106" t="str">
        <f t="shared" si="5"/>
        <v/>
      </c>
      <c r="AC106" s="244" t="str">
        <f t="shared" si="6"/>
        <v/>
      </c>
      <c r="AD106" t="str">
        <f t="shared" si="7"/>
        <v/>
      </c>
    </row>
    <row r="107" spans="27:30" x14ac:dyDescent="0.3">
      <c r="AA107" t="str">
        <f t="shared" si="4"/>
        <v/>
      </c>
      <c r="AB107" t="str">
        <f t="shared" si="5"/>
        <v/>
      </c>
      <c r="AC107" s="244" t="str">
        <f t="shared" si="6"/>
        <v/>
      </c>
      <c r="AD107" t="str">
        <f t="shared" si="7"/>
        <v/>
      </c>
    </row>
    <row r="108" spans="27:30" x14ac:dyDescent="0.3">
      <c r="AA108" t="str">
        <f t="shared" si="4"/>
        <v/>
      </c>
      <c r="AB108" t="str">
        <f t="shared" si="5"/>
        <v/>
      </c>
      <c r="AC108" s="244" t="str">
        <f t="shared" si="6"/>
        <v/>
      </c>
      <c r="AD108" t="str">
        <f t="shared" si="7"/>
        <v/>
      </c>
    </row>
    <row r="109" spans="27:30" x14ac:dyDescent="0.3">
      <c r="AA109" t="str">
        <f t="shared" si="4"/>
        <v/>
      </c>
      <c r="AB109" t="str">
        <f t="shared" si="5"/>
        <v/>
      </c>
      <c r="AC109" s="244" t="str">
        <f t="shared" si="6"/>
        <v/>
      </c>
      <c r="AD109" t="str">
        <f t="shared" si="7"/>
        <v/>
      </c>
    </row>
    <row r="110" spans="27:30" x14ac:dyDescent="0.3">
      <c r="AA110" t="str">
        <f t="shared" si="4"/>
        <v/>
      </c>
      <c r="AB110" t="str">
        <f t="shared" si="5"/>
        <v/>
      </c>
      <c r="AC110" s="244" t="str">
        <f t="shared" si="6"/>
        <v/>
      </c>
      <c r="AD110" t="str">
        <f t="shared" si="7"/>
        <v/>
      </c>
    </row>
    <row r="111" spans="27:30" x14ac:dyDescent="0.3">
      <c r="AA111" t="str">
        <f t="shared" si="4"/>
        <v/>
      </c>
      <c r="AB111" t="str">
        <f t="shared" si="5"/>
        <v/>
      </c>
      <c r="AC111" s="244" t="str">
        <f t="shared" si="6"/>
        <v/>
      </c>
      <c r="AD111" t="str">
        <f t="shared" si="7"/>
        <v/>
      </c>
    </row>
    <row r="112" spans="27:30" x14ac:dyDescent="0.3">
      <c r="AA112" t="str">
        <f t="shared" si="4"/>
        <v/>
      </c>
      <c r="AB112" t="str">
        <f t="shared" si="5"/>
        <v/>
      </c>
      <c r="AC112" s="244" t="str">
        <f t="shared" si="6"/>
        <v/>
      </c>
      <c r="AD112" t="str">
        <f t="shared" si="7"/>
        <v/>
      </c>
    </row>
    <row r="113" spans="27:30" x14ac:dyDescent="0.3">
      <c r="AA113" t="str">
        <f t="shared" si="4"/>
        <v/>
      </c>
      <c r="AB113" t="str">
        <f t="shared" si="5"/>
        <v/>
      </c>
      <c r="AC113" s="244" t="str">
        <f t="shared" si="6"/>
        <v/>
      </c>
      <c r="AD113" t="str">
        <f t="shared" si="7"/>
        <v/>
      </c>
    </row>
    <row r="114" spans="27:30" x14ac:dyDescent="0.3">
      <c r="AA114" t="str">
        <f t="shared" si="4"/>
        <v/>
      </c>
      <c r="AB114" t="str">
        <f t="shared" si="5"/>
        <v/>
      </c>
      <c r="AC114" s="244" t="str">
        <f t="shared" si="6"/>
        <v/>
      </c>
      <c r="AD114" t="str">
        <f t="shared" si="7"/>
        <v/>
      </c>
    </row>
    <row r="115" spans="27:30" x14ac:dyDescent="0.3">
      <c r="AA115" t="str">
        <f t="shared" si="4"/>
        <v/>
      </c>
      <c r="AB115" t="str">
        <f t="shared" si="5"/>
        <v/>
      </c>
      <c r="AC115" s="244" t="str">
        <f t="shared" si="6"/>
        <v/>
      </c>
      <c r="AD115" t="str">
        <f t="shared" si="7"/>
        <v/>
      </c>
    </row>
    <row r="116" spans="27:30" x14ac:dyDescent="0.3">
      <c r="AA116" t="str">
        <f t="shared" si="4"/>
        <v/>
      </c>
      <c r="AB116" t="str">
        <f t="shared" si="5"/>
        <v/>
      </c>
      <c r="AC116" s="244" t="str">
        <f t="shared" si="6"/>
        <v/>
      </c>
      <c r="AD116" t="str">
        <f t="shared" si="7"/>
        <v/>
      </c>
    </row>
    <row r="117" spans="27:30" x14ac:dyDescent="0.3">
      <c r="AA117" t="str">
        <f t="shared" si="4"/>
        <v/>
      </c>
      <c r="AB117" t="str">
        <f t="shared" si="5"/>
        <v/>
      </c>
      <c r="AC117" s="244" t="str">
        <f t="shared" si="6"/>
        <v/>
      </c>
      <c r="AD117" t="str">
        <f t="shared" si="7"/>
        <v/>
      </c>
    </row>
    <row r="118" spans="27:30" x14ac:dyDescent="0.3">
      <c r="AA118" t="str">
        <f t="shared" si="4"/>
        <v/>
      </c>
      <c r="AB118" t="str">
        <f t="shared" si="5"/>
        <v/>
      </c>
      <c r="AC118" s="244" t="str">
        <f t="shared" si="6"/>
        <v/>
      </c>
      <c r="AD118" t="str">
        <f t="shared" si="7"/>
        <v/>
      </c>
    </row>
    <row r="119" spans="27:30" x14ac:dyDescent="0.3">
      <c r="AA119" t="str">
        <f t="shared" si="4"/>
        <v/>
      </c>
      <c r="AB119" t="str">
        <f t="shared" si="5"/>
        <v/>
      </c>
      <c r="AC119" s="244" t="str">
        <f t="shared" si="6"/>
        <v/>
      </c>
      <c r="AD119" t="str">
        <f t="shared" si="7"/>
        <v/>
      </c>
    </row>
    <row r="120" spans="27:30" x14ac:dyDescent="0.3">
      <c r="AA120" t="str">
        <f t="shared" si="4"/>
        <v/>
      </c>
      <c r="AB120" t="str">
        <f t="shared" si="5"/>
        <v/>
      </c>
      <c r="AC120" s="244" t="str">
        <f t="shared" si="6"/>
        <v/>
      </c>
      <c r="AD120" t="str">
        <f t="shared" si="7"/>
        <v/>
      </c>
    </row>
    <row r="121" spans="27:30" x14ac:dyDescent="0.3">
      <c r="AA121" t="str">
        <f t="shared" si="4"/>
        <v/>
      </c>
      <c r="AB121" t="str">
        <f t="shared" si="5"/>
        <v/>
      </c>
      <c r="AC121" s="244" t="str">
        <f t="shared" si="6"/>
        <v/>
      </c>
      <c r="AD121" t="str">
        <f t="shared" si="7"/>
        <v/>
      </c>
    </row>
    <row r="122" spans="27:30" x14ac:dyDescent="0.3">
      <c r="AA122" t="str">
        <f t="shared" si="4"/>
        <v/>
      </c>
      <c r="AB122" t="str">
        <f t="shared" si="5"/>
        <v/>
      </c>
      <c r="AC122" s="244" t="str">
        <f t="shared" si="6"/>
        <v/>
      </c>
      <c r="AD122" t="str">
        <f t="shared" si="7"/>
        <v/>
      </c>
    </row>
    <row r="123" spans="27:30" x14ac:dyDescent="0.3">
      <c r="AA123" t="str">
        <f t="shared" si="4"/>
        <v/>
      </c>
      <c r="AB123" t="str">
        <f t="shared" si="5"/>
        <v/>
      </c>
      <c r="AC123" s="244" t="str">
        <f t="shared" si="6"/>
        <v/>
      </c>
      <c r="AD123" t="str">
        <f t="shared" si="7"/>
        <v/>
      </c>
    </row>
    <row r="124" spans="27:30" x14ac:dyDescent="0.3">
      <c r="AA124" t="str">
        <f t="shared" si="4"/>
        <v/>
      </c>
      <c r="AB124" t="str">
        <f t="shared" si="5"/>
        <v/>
      </c>
      <c r="AC124" s="244" t="str">
        <f t="shared" si="6"/>
        <v/>
      </c>
      <c r="AD124" t="str">
        <f t="shared" si="7"/>
        <v/>
      </c>
    </row>
    <row r="125" spans="27:30" x14ac:dyDescent="0.3">
      <c r="AA125" t="str">
        <f t="shared" si="4"/>
        <v/>
      </c>
      <c r="AB125" t="str">
        <f t="shared" si="5"/>
        <v/>
      </c>
      <c r="AC125" s="244" t="str">
        <f t="shared" si="6"/>
        <v/>
      </c>
      <c r="AD125" t="str">
        <f t="shared" si="7"/>
        <v/>
      </c>
    </row>
    <row r="126" spans="27:30" x14ac:dyDescent="0.3">
      <c r="AA126" t="str">
        <f t="shared" si="4"/>
        <v/>
      </c>
      <c r="AB126" t="str">
        <f t="shared" si="5"/>
        <v/>
      </c>
      <c r="AC126" s="244" t="str">
        <f t="shared" si="6"/>
        <v/>
      </c>
      <c r="AD126" t="str">
        <f t="shared" si="7"/>
        <v/>
      </c>
    </row>
    <row r="127" spans="27:30" x14ac:dyDescent="0.3">
      <c r="AA127" t="str">
        <f t="shared" si="4"/>
        <v/>
      </c>
      <c r="AB127" t="str">
        <f t="shared" si="5"/>
        <v/>
      </c>
      <c r="AC127" s="244" t="str">
        <f t="shared" si="6"/>
        <v/>
      </c>
      <c r="AD127" t="str">
        <f t="shared" si="7"/>
        <v/>
      </c>
    </row>
    <row r="128" spans="27:30" x14ac:dyDescent="0.3">
      <c r="AA128" t="str">
        <f t="shared" si="4"/>
        <v/>
      </c>
      <c r="AB128" t="str">
        <f t="shared" si="5"/>
        <v/>
      </c>
      <c r="AC128" s="244" t="str">
        <f t="shared" si="6"/>
        <v/>
      </c>
      <c r="AD128" t="str">
        <f t="shared" si="7"/>
        <v/>
      </c>
    </row>
    <row r="129" spans="27:30" x14ac:dyDescent="0.3">
      <c r="AA129" t="str">
        <f t="shared" si="4"/>
        <v/>
      </c>
      <c r="AB129" t="str">
        <f t="shared" si="5"/>
        <v/>
      </c>
      <c r="AC129" s="244" t="str">
        <f t="shared" si="6"/>
        <v/>
      </c>
      <c r="AD129" t="str">
        <f t="shared" si="7"/>
        <v/>
      </c>
    </row>
    <row r="130" spans="27:30" x14ac:dyDescent="0.3">
      <c r="AA130" t="str">
        <f t="shared" si="4"/>
        <v/>
      </c>
      <c r="AB130" t="str">
        <f t="shared" si="5"/>
        <v/>
      </c>
      <c r="AC130" s="244" t="str">
        <f t="shared" si="6"/>
        <v/>
      </c>
      <c r="AD130" t="str">
        <f t="shared" si="7"/>
        <v/>
      </c>
    </row>
    <row r="131" spans="27:30" x14ac:dyDescent="0.3">
      <c r="AA131" t="str">
        <f t="shared" si="4"/>
        <v/>
      </c>
      <c r="AB131" t="str">
        <f t="shared" si="5"/>
        <v/>
      </c>
      <c r="AC131" s="244" t="str">
        <f t="shared" si="6"/>
        <v/>
      </c>
      <c r="AD131" t="str">
        <f t="shared" si="7"/>
        <v/>
      </c>
    </row>
    <row r="132" spans="27:30" x14ac:dyDescent="0.3">
      <c r="AA132" t="str">
        <f t="shared" ref="AA132:AA195" si="8">TRIM(D132)</f>
        <v/>
      </c>
      <c r="AB132" t="str">
        <f t="shared" ref="AB132:AB195" si="9">TRIM(C132)</f>
        <v/>
      </c>
      <c r="AC132" s="244" t="str">
        <f t="shared" ref="AC132:AC195" si="10">IFERROR(I132/E132,"")</f>
        <v/>
      </c>
      <c r="AD132" t="str">
        <f t="shared" ref="AD132:AD195" si="11">AA132</f>
        <v/>
      </c>
    </row>
    <row r="133" spans="27:30" x14ac:dyDescent="0.3">
      <c r="AA133" t="str">
        <f t="shared" si="8"/>
        <v/>
      </c>
      <c r="AB133" t="str">
        <f t="shared" si="9"/>
        <v/>
      </c>
      <c r="AC133" s="244" t="str">
        <f t="shared" si="10"/>
        <v/>
      </c>
      <c r="AD133" t="str">
        <f t="shared" si="11"/>
        <v/>
      </c>
    </row>
    <row r="134" spans="27:30" x14ac:dyDescent="0.3">
      <c r="AA134" t="str">
        <f t="shared" si="8"/>
        <v/>
      </c>
      <c r="AB134" t="str">
        <f t="shared" si="9"/>
        <v/>
      </c>
      <c r="AC134" s="244" t="str">
        <f t="shared" si="10"/>
        <v/>
      </c>
      <c r="AD134" t="str">
        <f t="shared" si="11"/>
        <v/>
      </c>
    </row>
    <row r="135" spans="27:30" x14ac:dyDescent="0.3">
      <c r="AA135" t="str">
        <f t="shared" si="8"/>
        <v/>
      </c>
      <c r="AB135" t="str">
        <f t="shared" si="9"/>
        <v/>
      </c>
      <c r="AC135" s="244" t="str">
        <f t="shared" si="10"/>
        <v/>
      </c>
      <c r="AD135" t="str">
        <f t="shared" si="11"/>
        <v/>
      </c>
    </row>
    <row r="136" spans="27:30" x14ac:dyDescent="0.3">
      <c r="AA136" t="str">
        <f t="shared" si="8"/>
        <v/>
      </c>
      <c r="AB136" t="str">
        <f t="shared" si="9"/>
        <v/>
      </c>
      <c r="AC136" s="244" t="str">
        <f t="shared" si="10"/>
        <v/>
      </c>
      <c r="AD136" t="str">
        <f t="shared" si="11"/>
        <v/>
      </c>
    </row>
    <row r="137" spans="27:30" x14ac:dyDescent="0.3">
      <c r="AA137" t="str">
        <f t="shared" si="8"/>
        <v/>
      </c>
      <c r="AB137" t="str">
        <f t="shared" si="9"/>
        <v/>
      </c>
      <c r="AC137" s="244" t="str">
        <f t="shared" si="10"/>
        <v/>
      </c>
      <c r="AD137" t="str">
        <f t="shared" si="11"/>
        <v/>
      </c>
    </row>
    <row r="138" spans="27:30" x14ac:dyDescent="0.3">
      <c r="AA138" t="str">
        <f t="shared" si="8"/>
        <v/>
      </c>
      <c r="AB138" t="str">
        <f t="shared" si="9"/>
        <v/>
      </c>
      <c r="AC138" s="244" t="str">
        <f t="shared" si="10"/>
        <v/>
      </c>
      <c r="AD138" t="str">
        <f t="shared" si="11"/>
        <v/>
      </c>
    </row>
    <row r="139" spans="27:30" x14ac:dyDescent="0.3">
      <c r="AA139" t="str">
        <f t="shared" si="8"/>
        <v/>
      </c>
      <c r="AB139" t="str">
        <f t="shared" si="9"/>
        <v/>
      </c>
      <c r="AC139" s="244" t="str">
        <f t="shared" si="10"/>
        <v/>
      </c>
      <c r="AD139" t="str">
        <f t="shared" si="11"/>
        <v/>
      </c>
    </row>
    <row r="140" spans="27:30" x14ac:dyDescent="0.3">
      <c r="AA140" t="str">
        <f t="shared" si="8"/>
        <v/>
      </c>
      <c r="AB140" t="str">
        <f t="shared" si="9"/>
        <v/>
      </c>
      <c r="AC140" s="244" t="str">
        <f t="shared" si="10"/>
        <v/>
      </c>
      <c r="AD140" t="str">
        <f t="shared" si="11"/>
        <v/>
      </c>
    </row>
    <row r="141" spans="27:30" x14ac:dyDescent="0.3">
      <c r="AA141" t="str">
        <f t="shared" si="8"/>
        <v/>
      </c>
      <c r="AB141" t="str">
        <f t="shared" si="9"/>
        <v/>
      </c>
      <c r="AC141" s="244" t="str">
        <f t="shared" si="10"/>
        <v/>
      </c>
      <c r="AD141" t="str">
        <f t="shared" si="11"/>
        <v/>
      </c>
    </row>
    <row r="142" spans="27:30" x14ac:dyDescent="0.3">
      <c r="AA142" t="str">
        <f t="shared" si="8"/>
        <v/>
      </c>
      <c r="AB142" t="str">
        <f t="shared" si="9"/>
        <v/>
      </c>
      <c r="AC142" s="244" t="str">
        <f t="shared" si="10"/>
        <v/>
      </c>
      <c r="AD142" t="str">
        <f t="shared" si="11"/>
        <v/>
      </c>
    </row>
    <row r="143" spans="27:30" x14ac:dyDescent="0.3">
      <c r="AA143" t="str">
        <f t="shared" si="8"/>
        <v/>
      </c>
      <c r="AB143" t="str">
        <f t="shared" si="9"/>
        <v/>
      </c>
      <c r="AC143" s="244" t="str">
        <f t="shared" si="10"/>
        <v/>
      </c>
      <c r="AD143" t="str">
        <f t="shared" si="11"/>
        <v/>
      </c>
    </row>
    <row r="144" spans="27:30" x14ac:dyDescent="0.3">
      <c r="AA144" t="str">
        <f t="shared" si="8"/>
        <v/>
      </c>
      <c r="AB144" t="str">
        <f t="shared" si="9"/>
        <v/>
      </c>
      <c r="AC144" s="244" t="str">
        <f t="shared" si="10"/>
        <v/>
      </c>
      <c r="AD144" t="str">
        <f t="shared" si="11"/>
        <v/>
      </c>
    </row>
    <row r="145" spans="27:30" x14ac:dyDescent="0.3">
      <c r="AA145" t="str">
        <f t="shared" si="8"/>
        <v/>
      </c>
      <c r="AB145" t="str">
        <f t="shared" si="9"/>
        <v/>
      </c>
      <c r="AC145" s="244" t="str">
        <f t="shared" si="10"/>
        <v/>
      </c>
      <c r="AD145" t="str">
        <f t="shared" si="11"/>
        <v/>
      </c>
    </row>
    <row r="146" spans="27:30" x14ac:dyDescent="0.3">
      <c r="AA146" t="str">
        <f t="shared" si="8"/>
        <v/>
      </c>
      <c r="AB146" t="str">
        <f t="shared" si="9"/>
        <v/>
      </c>
      <c r="AC146" s="244" t="str">
        <f t="shared" si="10"/>
        <v/>
      </c>
      <c r="AD146" t="str">
        <f t="shared" si="11"/>
        <v/>
      </c>
    </row>
    <row r="147" spans="27:30" x14ac:dyDescent="0.3">
      <c r="AA147" t="str">
        <f t="shared" si="8"/>
        <v/>
      </c>
      <c r="AB147" t="str">
        <f t="shared" si="9"/>
        <v/>
      </c>
      <c r="AC147" s="244" t="str">
        <f t="shared" si="10"/>
        <v/>
      </c>
      <c r="AD147" t="str">
        <f t="shared" si="11"/>
        <v/>
      </c>
    </row>
    <row r="148" spans="27:30" x14ac:dyDescent="0.3">
      <c r="AA148" t="str">
        <f t="shared" si="8"/>
        <v/>
      </c>
      <c r="AB148" t="str">
        <f t="shared" si="9"/>
        <v/>
      </c>
      <c r="AC148" s="244" t="str">
        <f t="shared" si="10"/>
        <v/>
      </c>
      <c r="AD148" t="str">
        <f t="shared" si="11"/>
        <v/>
      </c>
    </row>
    <row r="149" spans="27:30" x14ac:dyDescent="0.3">
      <c r="AA149" t="str">
        <f t="shared" si="8"/>
        <v/>
      </c>
      <c r="AB149" t="str">
        <f t="shared" si="9"/>
        <v/>
      </c>
      <c r="AC149" s="244" t="str">
        <f t="shared" si="10"/>
        <v/>
      </c>
      <c r="AD149" t="str">
        <f t="shared" si="11"/>
        <v/>
      </c>
    </row>
    <row r="150" spans="27:30" x14ac:dyDescent="0.3">
      <c r="AA150" t="str">
        <f t="shared" si="8"/>
        <v/>
      </c>
      <c r="AB150" t="str">
        <f t="shared" si="9"/>
        <v/>
      </c>
      <c r="AC150" s="244" t="str">
        <f t="shared" si="10"/>
        <v/>
      </c>
      <c r="AD150" t="str">
        <f t="shared" si="11"/>
        <v/>
      </c>
    </row>
    <row r="151" spans="27:30" x14ac:dyDescent="0.3">
      <c r="AA151" t="str">
        <f t="shared" si="8"/>
        <v/>
      </c>
      <c r="AB151" t="str">
        <f t="shared" si="9"/>
        <v/>
      </c>
      <c r="AC151" s="244" t="str">
        <f t="shared" si="10"/>
        <v/>
      </c>
      <c r="AD151" t="str">
        <f t="shared" si="11"/>
        <v/>
      </c>
    </row>
    <row r="152" spans="27:30" x14ac:dyDescent="0.3">
      <c r="AA152" t="str">
        <f t="shared" si="8"/>
        <v/>
      </c>
      <c r="AB152" t="str">
        <f t="shared" si="9"/>
        <v/>
      </c>
      <c r="AC152" s="244" t="str">
        <f t="shared" si="10"/>
        <v/>
      </c>
      <c r="AD152" t="str">
        <f t="shared" si="11"/>
        <v/>
      </c>
    </row>
    <row r="153" spans="27:30" x14ac:dyDescent="0.3">
      <c r="AA153" t="str">
        <f t="shared" si="8"/>
        <v/>
      </c>
      <c r="AB153" t="str">
        <f t="shared" si="9"/>
        <v/>
      </c>
      <c r="AC153" s="244" t="str">
        <f t="shared" si="10"/>
        <v/>
      </c>
      <c r="AD153" t="str">
        <f t="shared" si="11"/>
        <v/>
      </c>
    </row>
    <row r="154" spans="27:30" x14ac:dyDescent="0.3">
      <c r="AA154" t="str">
        <f t="shared" si="8"/>
        <v/>
      </c>
      <c r="AB154" t="str">
        <f t="shared" si="9"/>
        <v/>
      </c>
      <c r="AC154" s="244" t="str">
        <f t="shared" si="10"/>
        <v/>
      </c>
      <c r="AD154" t="str">
        <f t="shared" si="11"/>
        <v/>
      </c>
    </row>
    <row r="155" spans="27:30" x14ac:dyDescent="0.3">
      <c r="AA155" t="str">
        <f t="shared" si="8"/>
        <v/>
      </c>
      <c r="AB155" t="str">
        <f t="shared" si="9"/>
        <v/>
      </c>
      <c r="AC155" s="244" t="str">
        <f t="shared" si="10"/>
        <v/>
      </c>
      <c r="AD155" t="str">
        <f t="shared" si="11"/>
        <v/>
      </c>
    </row>
    <row r="156" spans="27:30" x14ac:dyDescent="0.3">
      <c r="AA156" t="str">
        <f t="shared" si="8"/>
        <v/>
      </c>
      <c r="AB156" t="str">
        <f t="shared" si="9"/>
        <v/>
      </c>
      <c r="AC156" s="244" t="str">
        <f t="shared" si="10"/>
        <v/>
      </c>
      <c r="AD156" t="str">
        <f t="shared" si="11"/>
        <v/>
      </c>
    </row>
    <row r="157" spans="27:30" x14ac:dyDescent="0.3">
      <c r="AA157" t="str">
        <f t="shared" si="8"/>
        <v/>
      </c>
      <c r="AB157" t="str">
        <f t="shared" si="9"/>
        <v/>
      </c>
      <c r="AC157" s="244" t="str">
        <f t="shared" si="10"/>
        <v/>
      </c>
      <c r="AD157" t="str">
        <f t="shared" si="11"/>
        <v/>
      </c>
    </row>
    <row r="158" spans="27:30" x14ac:dyDescent="0.3">
      <c r="AA158" t="str">
        <f t="shared" si="8"/>
        <v/>
      </c>
      <c r="AB158" t="str">
        <f t="shared" si="9"/>
        <v/>
      </c>
      <c r="AC158" s="244" t="str">
        <f t="shared" si="10"/>
        <v/>
      </c>
      <c r="AD158" t="str">
        <f t="shared" si="11"/>
        <v/>
      </c>
    </row>
    <row r="159" spans="27:30" x14ac:dyDescent="0.3">
      <c r="AA159" t="str">
        <f t="shared" si="8"/>
        <v/>
      </c>
      <c r="AB159" t="str">
        <f t="shared" si="9"/>
        <v/>
      </c>
      <c r="AC159" s="244" t="str">
        <f t="shared" si="10"/>
        <v/>
      </c>
      <c r="AD159" t="str">
        <f t="shared" si="11"/>
        <v/>
      </c>
    </row>
    <row r="160" spans="27:30" x14ac:dyDescent="0.3">
      <c r="AA160" t="str">
        <f t="shared" si="8"/>
        <v/>
      </c>
      <c r="AB160" t="str">
        <f t="shared" si="9"/>
        <v/>
      </c>
      <c r="AC160" s="244" t="str">
        <f t="shared" si="10"/>
        <v/>
      </c>
      <c r="AD160" t="str">
        <f t="shared" si="11"/>
        <v/>
      </c>
    </row>
    <row r="161" spans="27:30" x14ac:dyDescent="0.3">
      <c r="AA161" t="str">
        <f t="shared" si="8"/>
        <v/>
      </c>
      <c r="AB161" t="str">
        <f t="shared" si="9"/>
        <v/>
      </c>
      <c r="AC161" s="244" t="str">
        <f t="shared" si="10"/>
        <v/>
      </c>
      <c r="AD161" t="str">
        <f t="shared" si="11"/>
        <v/>
      </c>
    </row>
    <row r="162" spans="27:30" x14ac:dyDescent="0.3">
      <c r="AA162" t="str">
        <f t="shared" si="8"/>
        <v/>
      </c>
      <c r="AB162" t="str">
        <f t="shared" si="9"/>
        <v/>
      </c>
      <c r="AC162" s="244" t="str">
        <f t="shared" si="10"/>
        <v/>
      </c>
      <c r="AD162" t="str">
        <f t="shared" si="11"/>
        <v/>
      </c>
    </row>
    <row r="163" spans="27:30" x14ac:dyDescent="0.3">
      <c r="AA163" t="str">
        <f t="shared" si="8"/>
        <v/>
      </c>
      <c r="AB163" t="str">
        <f t="shared" si="9"/>
        <v/>
      </c>
      <c r="AC163" s="244" t="str">
        <f t="shared" si="10"/>
        <v/>
      </c>
      <c r="AD163" t="str">
        <f t="shared" si="11"/>
        <v/>
      </c>
    </row>
    <row r="164" spans="27:30" x14ac:dyDescent="0.3">
      <c r="AA164" t="str">
        <f t="shared" si="8"/>
        <v/>
      </c>
      <c r="AB164" t="str">
        <f t="shared" si="9"/>
        <v/>
      </c>
      <c r="AC164" s="244" t="str">
        <f t="shared" si="10"/>
        <v/>
      </c>
      <c r="AD164" t="str">
        <f t="shared" si="11"/>
        <v/>
      </c>
    </row>
    <row r="165" spans="27:30" x14ac:dyDescent="0.3">
      <c r="AA165" t="str">
        <f t="shared" si="8"/>
        <v/>
      </c>
      <c r="AB165" t="str">
        <f t="shared" si="9"/>
        <v/>
      </c>
      <c r="AC165" s="244" t="str">
        <f t="shared" si="10"/>
        <v/>
      </c>
      <c r="AD165" t="str">
        <f t="shared" si="11"/>
        <v/>
      </c>
    </row>
    <row r="166" spans="27:30" x14ac:dyDescent="0.3">
      <c r="AA166" t="str">
        <f t="shared" si="8"/>
        <v/>
      </c>
      <c r="AB166" t="str">
        <f t="shared" si="9"/>
        <v/>
      </c>
      <c r="AC166" s="244" t="str">
        <f t="shared" si="10"/>
        <v/>
      </c>
      <c r="AD166" t="str">
        <f t="shared" si="11"/>
        <v/>
      </c>
    </row>
    <row r="167" spans="27:30" x14ac:dyDescent="0.3">
      <c r="AA167" t="str">
        <f t="shared" si="8"/>
        <v/>
      </c>
      <c r="AB167" t="str">
        <f t="shared" si="9"/>
        <v/>
      </c>
      <c r="AC167" s="244" t="str">
        <f t="shared" si="10"/>
        <v/>
      </c>
      <c r="AD167" t="str">
        <f t="shared" si="11"/>
        <v/>
      </c>
    </row>
    <row r="168" spans="27:30" x14ac:dyDescent="0.3">
      <c r="AA168" t="str">
        <f t="shared" si="8"/>
        <v/>
      </c>
      <c r="AB168" t="str">
        <f t="shared" si="9"/>
        <v/>
      </c>
      <c r="AC168" s="244" t="str">
        <f t="shared" si="10"/>
        <v/>
      </c>
      <c r="AD168" t="str">
        <f t="shared" si="11"/>
        <v/>
      </c>
    </row>
    <row r="169" spans="27:30" x14ac:dyDescent="0.3">
      <c r="AA169" t="str">
        <f t="shared" si="8"/>
        <v/>
      </c>
      <c r="AB169" t="str">
        <f t="shared" si="9"/>
        <v/>
      </c>
      <c r="AC169" s="244" t="str">
        <f t="shared" si="10"/>
        <v/>
      </c>
      <c r="AD169" t="str">
        <f t="shared" si="11"/>
        <v/>
      </c>
    </row>
    <row r="170" spans="27:30" x14ac:dyDescent="0.3">
      <c r="AA170" t="str">
        <f t="shared" si="8"/>
        <v/>
      </c>
      <c r="AB170" t="str">
        <f t="shared" si="9"/>
        <v/>
      </c>
      <c r="AC170" s="244" t="str">
        <f t="shared" si="10"/>
        <v/>
      </c>
      <c r="AD170" t="str">
        <f t="shared" si="11"/>
        <v/>
      </c>
    </row>
    <row r="171" spans="27:30" x14ac:dyDescent="0.3">
      <c r="AA171" t="str">
        <f t="shared" si="8"/>
        <v/>
      </c>
      <c r="AB171" t="str">
        <f t="shared" si="9"/>
        <v/>
      </c>
      <c r="AC171" s="244" t="str">
        <f t="shared" si="10"/>
        <v/>
      </c>
      <c r="AD171" t="str">
        <f t="shared" si="11"/>
        <v/>
      </c>
    </row>
    <row r="172" spans="27:30" x14ac:dyDescent="0.3">
      <c r="AA172" t="str">
        <f t="shared" si="8"/>
        <v/>
      </c>
      <c r="AB172" t="str">
        <f t="shared" si="9"/>
        <v/>
      </c>
      <c r="AC172" s="244" t="str">
        <f t="shared" si="10"/>
        <v/>
      </c>
      <c r="AD172" t="str">
        <f t="shared" si="11"/>
        <v/>
      </c>
    </row>
    <row r="173" spans="27:30" x14ac:dyDescent="0.3">
      <c r="AA173" t="str">
        <f t="shared" si="8"/>
        <v/>
      </c>
      <c r="AB173" t="str">
        <f t="shared" si="9"/>
        <v/>
      </c>
      <c r="AC173" s="244" t="str">
        <f t="shared" si="10"/>
        <v/>
      </c>
      <c r="AD173" t="str">
        <f t="shared" si="11"/>
        <v/>
      </c>
    </row>
    <row r="174" spans="27:30" x14ac:dyDescent="0.3">
      <c r="AA174" t="str">
        <f t="shared" si="8"/>
        <v/>
      </c>
      <c r="AB174" t="str">
        <f t="shared" si="9"/>
        <v/>
      </c>
      <c r="AC174" s="244" t="str">
        <f t="shared" si="10"/>
        <v/>
      </c>
      <c r="AD174" t="str">
        <f t="shared" si="11"/>
        <v/>
      </c>
    </row>
    <row r="175" spans="27:30" x14ac:dyDescent="0.3">
      <c r="AA175" t="str">
        <f t="shared" si="8"/>
        <v/>
      </c>
      <c r="AB175" t="str">
        <f t="shared" si="9"/>
        <v/>
      </c>
      <c r="AC175" s="244" t="str">
        <f t="shared" si="10"/>
        <v/>
      </c>
      <c r="AD175" t="str">
        <f t="shared" si="11"/>
        <v/>
      </c>
    </row>
    <row r="176" spans="27:30" x14ac:dyDescent="0.3">
      <c r="AA176" t="str">
        <f t="shared" si="8"/>
        <v/>
      </c>
      <c r="AB176" t="str">
        <f t="shared" si="9"/>
        <v/>
      </c>
      <c r="AC176" s="244" t="str">
        <f t="shared" si="10"/>
        <v/>
      </c>
      <c r="AD176" t="str">
        <f t="shared" si="11"/>
        <v/>
      </c>
    </row>
    <row r="177" spans="27:30" x14ac:dyDescent="0.3">
      <c r="AA177" t="str">
        <f t="shared" si="8"/>
        <v/>
      </c>
      <c r="AB177" t="str">
        <f t="shared" si="9"/>
        <v/>
      </c>
      <c r="AC177" s="244" t="str">
        <f t="shared" si="10"/>
        <v/>
      </c>
      <c r="AD177" t="str">
        <f t="shared" si="11"/>
        <v/>
      </c>
    </row>
    <row r="178" spans="27:30" x14ac:dyDescent="0.3">
      <c r="AA178" t="str">
        <f t="shared" si="8"/>
        <v/>
      </c>
      <c r="AB178" t="str">
        <f t="shared" si="9"/>
        <v/>
      </c>
      <c r="AC178" s="244" t="str">
        <f t="shared" si="10"/>
        <v/>
      </c>
      <c r="AD178" t="str">
        <f t="shared" si="11"/>
        <v/>
      </c>
    </row>
    <row r="179" spans="27:30" x14ac:dyDescent="0.3">
      <c r="AA179" t="str">
        <f t="shared" si="8"/>
        <v/>
      </c>
      <c r="AB179" t="str">
        <f t="shared" si="9"/>
        <v/>
      </c>
      <c r="AC179" s="244" t="str">
        <f t="shared" si="10"/>
        <v/>
      </c>
      <c r="AD179" t="str">
        <f t="shared" si="11"/>
        <v/>
      </c>
    </row>
    <row r="180" spans="27:30" x14ac:dyDescent="0.3">
      <c r="AA180" t="str">
        <f t="shared" si="8"/>
        <v/>
      </c>
      <c r="AB180" t="str">
        <f t="shared" si="9"/>
        <v/>
      </c>
      <c r="AC180" s="244" t="str">
        <f t="shared" si="10"/>
        <v/>
      </c>
      <c r="AD180" t="str">
        <f t="shared" si="11"/>
        <v/>
      </c>
    </row>
    <row r="181" spans="27:30" x14ac:dyDescent="0.3">
      <c r="AA181" t="str">
        <f t="shared" si="8"/>
        <v/>
      </c>
      <c r="AB181" t="str">
        <f t="shared" si="9"/>
        <v/>
      </c>
      <c r="AC181" s="244" t="str">
        <f t="shared" si="10"/>
        <v/>
      </c>
      <c r="AD181" t="str">
        <f t="shared" si="11"/>
        <v/>
      </c>
    </row>
    <row r="182" spans="27:30" x14ac:dyDescent="0.3">
      <c r="AA182" t="str">
        <f t="shared" si="8"/>
        <v/>
      </c>
      <c r="AB182" t="str">
        <f t="shared" si="9"/>
        <v/>
      </c>
      <c r="AC182" s="244" t="str">
        <f t="shared" si="10"/>
        <v/>
      </c>
      <c r="AD182" t="str">
        <f t="shared" si="11"/>
        <v/>
      </c>
    </row>
    <row r="183" spans="27:30" x14ac:dyDescent="0.3">
      <c r="AA183" t="str">
        <f t="shared" si="8"/>
        <v/>
      </c>
      <c r="AB183" t="str">
        <f t="shared" si="9"/>
        <v/>
      </c>
      <c r="AC183" s="244" t="str">
        <f t="shared" si="10"/>
        <v/>
      </c>
      <c r="AD183" t="str">
        <f t="shared" si="11"/>
        <v/>
      </c>
    </row>
    <row r="184" spans="27:30" x14ac:dyDescent="0.3">
      <c r="AA184" t="str">
        <f t="shared" si="8"/>
        <v/>
      </c>
      <c r="AB184" t="str">
        <f t="shared" si="9"/>
        <v/>
      </c>
      <c r="AC184" s="244" t="str">
        <f t="shared" si="10"/>
        <v/>
      </c>
      <c r="AD184" t="str">
        <f t="shared" si="11"/>
        <v/>
      </c>
    </row>
    <row r="185" spans="27:30" x14ac:dyDescent="0.3">
      <c r="AA185" t="str">
        <f t="shared" si="8"/>
        <v/>
      </c>
      <c r="AB185" t="str">
        <f t="shared" si="9"/>
        <v/>
      </c>
      <c r="AC185" s="244" t="str">
        <f t="shared" si="10"/>
        <v/>
      </c>
      <c r="AD185" t="str">
        <f t="shared" si="11"/>
        <v/>
      </c>
    </row>
    <row r="186" spans="27:30" x14ac:dyDescent="0.3">
      <c r="AA186" t="str">
        <f t="shared" si="8"/>
        <v/>
      </c>
      <c r="AB186" t="str">
        <f t="shared" si="9"/>
        <v/>
      </c>
      <c r="AC186" s="244" t="str">
        <f t="shared" si="10"/>
        <v/>
      </c>
      <c r="AD186" t="str">
        <f t="shared" si="11"/>
        <v/>
      </c>
    </row>
    <row r="187" spans="27:30" x14ac:dyDescent="0.3">
      <c r="AA187" t="str">
        <f t="shared" si="8"/>
        <v/>
      </c>
      <c r="AB187" t="str">
        <f t="shared" si="9"/>
        <v/>
      </c>
      <c r="AC187" s="244" t="str">
        <f t="shared" si="10"/>
        <v/>
      </c>
      <c r="AD187" t="str">
        <f t="shared" si="11"/>
        <v/>
      </c>
    </row>
    <row r="188" spans="27:30" x14ac:dyDescent="0.3">
      <c r="AA188" t="str">
        <f t="shared" si="8"/>
        <v/>
      </c>
      <c r="AB188" t="str">
        <f t="shared" si="9"/>
        <v/>
      </c>
      <c r="AC188" s="244" t="str">
        <f t="shared" si="10"/>
        <v/>
      </c>
      <c r="AD188" t="str">
        <f t="shared" si="11"/>
        <v/>
      </c>
    </row>
    <row r="189" spans="27:30" x14ac:dyDescent="0.3">
      <c r="AA189" t="str">
        <f t="shared" si="8"/>
        <v/>
      </c>
      <c r="AB189" t="str">
        <f t="shared" si="9"/>
        <v/>
      </c>
      <c r="AC189" s="244" t="str">
        <f t="shared" si="10"/>
        <v/>
      </c>
      <c r="AD189" t="str">
        <f t="shared" si="11"/>
        <v/>
      </c>
    </row>
    <row r="190" spans="27:30" x14ac:dyDescent="0.3">
      <c r="AA190" t="str">
        <f t="shared" si="8"/>
        <v/>
      </c>
      <c r="AB190" t="str">
        <f t="shared" si="9"/>
        <v/>
      </c>
      <c r="AC190" s="244" t="str">
        <f t="shared" si="10"/>
        <v/>
      </c>
      <c r="AD190" t="str">
        <f t="shared" si="11"/>
        <v/>
      </c>
    </row>
    <row r="191" spans="27:30" x14ac:dyDescent="0.3">
      <c r="AA191" t="str">
        <f t="shared" si="8"/>
        <v/>
      </c>
      <c r="AB191" t="str">
        <f t="shared" si="9"/>
        <v/>
      </c>
      <c r="AC191" s="244" t="str">
        <f t="shared" si="10"/>
        <v/>
      </c>
      <c r="AD191" t="str">
        <f t="shared" si="11"/>
        <v/>
      </c>
    </row>
    <row r="192" spans="27:30" x14ac:dyDescent="0.3">
      <c r="AA192" t="str">
        <f t="shared" si="8"/>
        <v/>
      </c>
      <c r="AB192" t="str">
        <f t="shared" si="9"/>
        <v/>
      </c>
      <c r="AC192" s="244" t="str">
        <f t="shared" si="10"/>
        <v/>
      </c>
      <c r="AD192" t="str">
        <f t="shared" si="11"/>
        <v/>
      </c>
    </row>
    <row r="193" spans="27:30" x14ac:dyDescent="0.3">
      <c r="AA193" t="str">
        <f t="shared" si="8"/>
        <v/>
      </c>
      <c r="AB193" t="str">
        <f t="shared" si="9"/>
        <v/>
      </c>
      <c r="AC193" s="244" t="str">
        <f t="shared" si="10"/>
        <v/>
      </c>
      <c r="AD193" t="str">
        <f t="shared" si="11"/>
        <v/>
      </c>
    </row>
    <row r="194" spans="27:30" x14ac:dyDescent="0.3">
      <c r="AA194" t="str">
        <f t="shared" si="8"/>
        <v/>
      </c>
      <c r="AB194" t="str">
        <f t="shared" si="9"/>
        <v/>
      </c>
      <c r="AC194" s="244" t="str">
        <f t="shared" si="10"/>
        <v/>
      </c>
      <c r="AD194" t="str">
        <f t="shared" si="11"/>
        <v/>
      </c>
    </row>
    <row r="195" spans="27:30" x14ac:dyDescent="0.3">
      <c r="AA195" t="str">
        <f t="shared" si="8"/>
        <v/>
      </c>
      <c r="AB195" t="str">
        <f t="shared" si="9"/>
        <v/>
      </c>
      <c r="AC195" s="244" t="str">
        <f t="shared" si="10"/>
        <v/>
      </c>
      <c r="AD195" t="str">
        <f t="shared" si="11"/>
        <v/>
      </c>
    </row>
    <row r="196" spans="27:30" x14ac:dyDescent="0.3">
      <c r="AA196" t="str">
        <f t="shared" ref="AA196:AA259" si="12">TRIM(D196)</f>
        <v/>
      </c>
      <c r="AB196" t="str">
        <f t="shared" ref="AB196:AB259" si="13">TRIM(C196)</f>
        <v/>
      </c>
      <c r="AC196" s="244" t="str">
        <f t="shared" ref="AC196:AC259" si="14">IFERROR(I196/E196,"")</f>
        <v/>
      </c>
      <c r="AD196" t="str">
        <f t="shared" ref="AD196:AD259" si="15">AA196</f>
        <v/>
      </c>
    </row>
    <row r="197" spans="27:30" x14ac:dyDescent="0.3">
      <c r="AA197" t="str">
        <f t="shared" si="12"/>
        <v/>
      </c>
      <c r="AB197" t="str">
        <f t="shared" si="13"/>
        <v/>
      </c>
      <c r="AC197" s="244" t="str">
        <f t="shared" si="14"/>
        <v/>
      </c>
      <c r="AD197" t="str">
        <f t="shared" si="15"/>
        <v/>
      </c>
    </row>
    <row r="198" spans="27:30" x14ac:dyDescent="0.3">
      <c r="AA198" t="str">
        <f t="shared" si="12"/>
        <v/>
      </c>
      <c r="AB198" t="str">
        <f t="shared" si="13"/>
        <v/>
      </c>
      <c r="AC198" s="244" t="str">
        <f t="shared" si="14"/>
        <v/>
      </c>
      <c r="AD198" t="str">
        <f t="shared" si="15"/>
        <v/>
      </c>
    </row>
    <row r="199" spans="27:30" x14ac:dyDescent="0.3">
      <c r="AA199" t="str">
        <f t="shared" si="12"/>
        <v/>
      </c>
      <c r="AB199" t="str">
        <f t="shared" si="13"/>
        <v/>
      </c>
      <c r="AC199" s="244" t="str">
        <f t="shared" si="14"/>
        <v/>
      </c>
      <c r="AD199" t="str">
        <f t="shared" si="15"/>
        <v/>
      </c>
    </row>
    <row r="200" spans="27:30" x14ac:dyDescent="0.3">
      <c r="AA200" t="str">
        <f t="shared" si="12"/>
        <v/>
      </c>
      <c r="AB200" t="str">
        <f t="shared" si="13"/>
        <v/>
      </c>
      <c r="AC200" s="244" t="str">
        <f t="shared" si="14"/>
        <v/>
      </c>
      <c r="AD200" t="str">
        <f t="shared" si="15"/>
        <v/>
      </c>
    </row>
    <row r="201" spans="27:30" x14ac:dyDescent="0.3">
      <c r="AA201" t="str">
        <f t="shared" si="12"/>
        <v/>
      </c>
      <c r="AB201" t="str">
        <f t="shared" si="13"/>
        <v/>
      </c>
      <c r="AC201" s="244" t="str">
        <f t="shared" si="14"/>
        <v/>
      </c>
      <c r="AD201" t="str">
        <f t="shared" si="15"/>
        <v/>
      </c>
    </row>
    <row r="202" spans="27:30" x14ac:dyDescent="0.3">
      <c r="AA202" t="str">
        <f t="shared" si="12"/>
        <v/>
      </c>
      <c r="AB202" t="str">
        <f t="shared" si="13"/>
        <v/>
      </c>
      <c r="AC202" s="244" t="str">
        <f t="shared" si="14"/>
        <v/>
      </c>
      <c r="AD202" t="str">
        <f t="shared" si="15"/>
        <v/>
      </c>
    </row>
    <row r="203" spans="27:30" x14ac:dyDescent="0.3">
      <c r="AA203" t="str">
        <f t="shared" si="12"/>
        <v/>
      </c>
      <c r="AB203" t="str">
        <f t="shared" si="13"/>
        <v/>
      </c>
      <c r="AC203" s="244" t="str">
        <f t="shared" si="14"/>
        <v/>
      </c>
      <c r="AD203" t="str">
        <f t="shared" si="15"/>
        <v/>
      </c>
    </row>
    <row r="204" spans="27:30" x14ac:dyDescent="0.3">
      <c r="AA204" t="str">
        <f t="shared" si="12"/>
        <v/>
      </c>
      <c r="AB204" t="str">
        <f t="shared" si="13"/>
        <v/>
      </c>
      <c r="AC204" s="244" t="str">
        <f t="shared" si="14"/>
        <v/>
      </c>
      <c r="AD204" t="str">
        <f t="shared" si="15"/>
        <v/>
      </c>
    </row>
    <row r="205" spans="27:30" x14ac:dyDescent="0.3">
      <c r="AA205" t="str">
        <f t="shared" si="12"/>
        <v/>
      </c>
      <c r="AB205" t="str">
        <f t="shared" si="13"/>
        <v/>
      </c>
      <c r="AC205" s="244" t="str">
        <f t="shared" si="14"/>
        <v/>
      </c>
      <c r="AD205" t="str">
        <f t="shared" si="15"/>
        <v/>
      </c>
    </row>
    <row r="206" spans="27:30" x14ac:dyDescent="0.3">
      <c r="AA206" t="str">
        <f t="shared" si="12"/>
        <v/>
      </c>
      <c r="AB206" t="str">
        <f t="shared" si="13"/>
        <v/>
      </c>
      <c r="AC206" s="244" t="str">
        <f t="shared" si="14"/>
        <v/>
      </c>
      <c r="AD206" t="str">
        <f t="shared" si="15"/>
        <v/>
      </c>
    </row>
    <row r="207" spans="27:30" x14ac:dyDescent="0.3">
      <c r="AA207" t="str">
        <f t="shared" si="12"/>
        <v/>
      </c>
      <c r="AB207" t="str">
        <f t="shared" si="13"/>
        <v/>
      </c>
      <c r="AC207" s="244" t="str">
        <f t="shared" si="14"/>
        <v/>
      </c>
      <c r="AD207" t="str">
        <f t="shared" si="15"/>
        <v/>
      </c>
    </row>
    <row r="208" spans="27:30" x14ac:dyDescent="0.3">
      <c r="AA208" t="str">
        <f t="shared" si="12"/>
        <v/>
      </c>
      <c r="AB208" t="str">
        <f t="shared" si="13"/>
        <v/>
      </c>
      <c r="AC208" s="244" t="str">
        <f t="shared" si="14"/>
        <v/>
      </c>
      <c r="AD208" t="str">
        <f t="shared" si="15"/>
        <v/>
      </c>
    </row>
    <row r="209" spans="27:30" x14ac:dyDescent="0.3">
      <c r="AA209" t="str">
        <f t="shared" si="12"/>
        <v/>
      </c>
      <c r="AB209" t="str">
        <f t="shared" si="13"/>
        <v/>
      </c>
      <c r="AC209" s="244" t="str">
        <f t="shared" si="14"/>
        <v/>
      </c>
      <c r="AD209" t="str">
        <f t="shared" si="15"/>
        <v/>
      </c>
    </row>
    <row r="210" spans="27:30" x14ac:dyDescent="0.3">
      <c r="AA210" t="str">
        <f t="shared" si="12"/>
        <v/>
      </c>
      <c r="AB210" t="str">
        <f t="shared" si="13"/>
        <v/>
      </c>
      <c r="AC210" s="244" t="str">
        <f t="shared" si="14"/>
        <v/>
      </c>
      <c r="AD210" t="str">
        <f t="shared" si="15"/>
        <v/>
      </c>
    </row>
    <row r="211" spans="27:30" x14ac:dyDescent="0.3">
      <c r="AA211" t="str">
        <f t="shared" si="12"/>
        <v/>
      </c>
      <c r="AB211" t="str">
        <f t="shared" si="13"/>
        <v/>
      </c>
      <c r="AC211" s="244" t="str">
        <f t="shared" si="14"/>
        <v/>
      </c>
      <c r="AD211" t="str">
        <f t="shared" si="15"/>
        <v/>
      </c>
    </row>
    <row r="212" spans="27:30" x14ac:dyDescent="0.3">
      <c r="AA212" t="str">
        <f t="shared" si="12"/>
        <v/>
      </c>
      <c r="AB212" t="str">
        <f t="shared" si="13"/>
        <v/>
      </c>
      <c r="AC212" s="244" t="str">
        <f t="shared" si="14"/>
        <v/>
      </c>
      <c r="AD212" t="str">
        <f t="shared" si="15"/>
        <v/>
      </c>
    </row>
    <row r="213" spans="27:30" x14ac:dyDescent="0.3">
      <c r="AA213" t="str">
        <f t="shared" si="12"/>
        <v/>
      </c>
      <c r="AB213" t="str">
        <f t="shared" si="13"/>
        <v/>
      </c>
      <c r="AC213" s="244" t="str">
        <f t="shared" si="14"/>
        <v/>
      </c>
      <c r="AD213" t="str">
        <f t="shared" si="15"/>
        <v/>
      </c>
    </row>
    <row r="214" spans="27:30" x14ac:dyDescent="0.3">
      <c r="AA214" t="str">
        <f t="shared" si="12"/>
        <v/>
      </c>
      <c r="AB214" t="str">
        <f t="shared" si="13"/>
        <v/>
      </c>
      <c r="AC214" s="244" t="str">
        <f t="shared" si="14"/>
        <v/>
      </c>
      <c r="AD214" t="str">
        <f t="shared" si="15"/>
        <v/>
      </c>
    </row>
    <row r="215" spans="27:30" x14ac:dyDescent="0.3">
      <c r="AA215" t="str">
        <f t="shared" si="12"/>
        <v/>
      </c>
      <c r="AB215" t="str">
        <f t="shared" si="13"/>
        <v/>
      </c>
      <c r="AC215" s="244" t="str">
        <f t="shared" si="14"/>
        <v/>
      </c>
      <c r="AD215" t="str">
        <f t="shared" si="15"/>
        <v/>
      </c>
    </row>
    <row r="216" spans="27:30" x14ac:dyDescent="0.3">
      <c r="AA216" t="str">
        <f t="shared" si="12"/>
        <v/>
      </c>
      <c r="AB216" t="str">
        <f t="shared" si="13"/>
        <v/>
      </c>
      <c r="AC216" s="244" t="str">
        <f t="shared" si="14"/>
        <v/>
      </c>
      <c r="AD216" t="str">
        <f t="shared" si="15"/>
        <v/>
      </c>
    </row>
    <row r="217" spans="27:30" x14ac:dyDescent="0.3">
      <c r="AA217" t="str">
        <f t="shared" si="12"/>
        <v/>
      </c>
      <c r="AB217" t="str">
        <f t="shared" si="13"/>
        <v/>
      </c>
      <c r="AC217" s="244" t="str">
        <f t="shared" si="14"/>
        <v/>
      </c>
      <c r="AD217" t="str">
        <f t="shared" si="15"/>
        <v/>
      </c>
    </row>
    <row r="218" spans="27:30" x14ac:dyDescent="0.3">
      <c r="AA218" t="str">
        <f t="shared" si="12"/>
        <v/>
      </c>
      <c r="AB218" t="str">
        <f t="shared" si="13"/>
        <v/>
      </c>
      <c r="AC218" s="244" t="str">
        <f t="shared" si="14"/>
        <v/>
      </c>
      <c r="AD218" t="str">
        <f t="shared" si="15"/>
        <v/>
      </c>
    </row>
    <row r="219" spans="27:30" x14ac:dyDescent="0.3">
      <c r="AA219" t="str">
        <f t="shared" si="12"/>
        <v/>
      </c>
      <c r="AB219" t="str">
        <f t="shared" si="13"/>
        <v/>
      </c>
      <c r="AC219" s="244" t="str">
        <f t="shared" si="14"/>
        <v/>
      </c>
      <c r="AD219" t="str">
        <f t="shared" si="15"/>
        <v/>
      </c>
    </row>
    <row r="220" spans="27:30" x14ac:dyDescent="0.3">
      <c r="AA220" t="str">
        <f t="shared" si="12"/>
        <v/>
      </c>
      <c r="AB220" t="str">
        <f t="shared" si="13"/>
        <v/>
      </c>
      <c r="AC220" s="244" t="str">
        <f t="shared" si="14"/>
        <v/>
      </c>
      <c r="AD220" t="str">
        <f t="shared" si="15"/>
        <v/>
      </c>
    </row>
    <row r="221" spans="27:30" x14ac:dyDescent="0.3">
      <c r="AA221" t="str">
        <f t="shared" si="12"/>
        <v/>
      </c>
      <c r="AB221" t="str">
        <f t="shared" si="13"/>
        <v/>
      </c>
      <c r="AC221" s="244" t="str">
        <f t="shared" si="14"/>
        <v/>
      </c>
      <c r="AD221" t="str">
        <f t="shared" si="15"/>
        <v/>
      </c>
    </row>
    <row r="222" spans="27:30" x14ac:dyDescent="0.3">
      <c r="AA222" t="str">
        <f t="shared" si="12"/>
        <v/>
      </c>
      <c r="AB222" t="str">
        <f t="shared" si="13"/>
        <v/>
      </c>
      <c r="AC222" s="244" t="str">
        <f t="shared" si="14"/>
        <v/>
      </c>
      <c r="AD222" t="str">
        <f t="shared" si="15"/>
        <v/>
      </c>
    </row>
    <row r="223" spans="27:30" x14ac:dyDescent="0.3">
      <c r="AA223" t="str">
        <f t="shared" si="12"/>
        <v/>
      </c>
      <c r="AB223" t="str">
        <f t="shared" si="13"/>
        <v/>
      </c>
      <c r="AC223" s="244" t="str">
        <f t="shared" si="14"/>
        <v/>
      </c>
      <c r="AD223" t="str">
        <f t="shared" si="15"/>
        <v/>
      </c>
    </row>
    <row r="224" spans="27:30" x14ac:dyDescent="0.3">
      <c r="AA224" t="str">
        <f t="shared" si="12"/>
        <v/>
      </c>
      <c r="AB224" t="str">
        <f t="shared" si="13"/>
        <v/>
      </c>
      <c r="AC224" s="244" t="str">
        <f t="shared" si="14"/>
        <v/>
      </c>
      <c r="AD224" t="str">
        <f t="shared" si="15"/>
        <v/>
      </c>
    </row>
    <row r="225" spans="27:30" x14ac:dyDescent="0.3">
      <c r="AA225" t="str">
        <f t="shared" si="12"/>
        <v/>
      </c>
      <c r="AB225" t="str">
        <f t="shared" si="13"/>
        <v/>
      </c>
      <c r="AC225" s="244" t="str">
        <f t="shared" si="14"/>
        <v/>
      </c>
      <c r="AD225" t="str">
        <f t="shared" si="15"/>
        <v/>
      </c>
    </row>
    <row r="226" spans="27:30" x14ac:dyDescent="0.3">
      <c r="AA226" t="str">
        <f t="shared" si="12"/>
        <v/>
      </c>
      <c r="AB226" t="str">
        <f t="shared" si="13"/>
        <v/>
      </c>
      <c r="AC226" s="244" t="str">
        <f t="shared" si="14"/>
        <v/>
      </c>
      <c r="AD226" t="str">
        <f t="shared" si="15"/>
        <v/>
      </c>
    </row>
    <row r="227" spans="27:30" x14ac:dyDescent="0.3">
      <c r="AA227" t="str">
        <f t="shared" si="12"/>
        <v/>
      </c>
      <c r="AB227" t="str">
        <f t="shared" si="13"/>
        <v/>
      </c>
      <c r="AC227" s="244" t="str">
        <f t="shared" si="14"/>
        <v/>
      </c>
      <c r="AD227" t="str">
        <f t="shared" si="15"/>
        <v/>
      </c>
    </row>
    <row r="228" spans="27:30" x14ac:dyDescent="0.3">
      <c r="AA228" t="str">
        <f t="shared" si="12"/>
        <v/>
      </c>
      <c r="AB228" t="str">
        <f t="shared" si="13"/>
        <v/>
      </c>
      <c r="AC228" s="244" t="str">
        <f t="shared" si="14"/>
        <v/>
      </c>
      <c r="AD228" t="str">
        <f t="shared" si="15"/>
        <v/>
      </c>
    </row>
    <row r="229" spans="27:30" x14ac:dyDescent="0.3">
      <c r="AA229" t="str">
        <f t="shared" si="12"/>
        <v/>
      </c>
      <c r="AB229" t="str">
        <f t="shared" si="13"/>
        <v/>
      </c>
      <c r="AC229" s="244" t="str">
        <f t="shared" si="14"/>
        <v/>
      </c>
      <c r="AD229" t="str">
        <f t="shared" si="15"/>
        <v/>
      </c>
    </row>
    <row r="230" spans="27:30" x14ac:dyDescent="0.3">
      <c r="AA230" t="str">
        <f t="shared" si="12"/>
        <v/>
      </c>
      <c r="AB230" t="str">
        <f t="shared" si="13"/>
        <v/>
      </c>
      <c r="AC230" s="244" t="str">
        <f t="shared" si="14"/>
        <v/>
      </c>
      <c r="AD230" t="str">
        <f t="shared" si="15"/>
        <v/>
      </c>
    </row>
    <row r="231" spans="27:30" x14ac:dyDescent="0.3">
      <c r="AA231" t="str">
        <f t="shared" si="12"/>
        <v/>
      </c>
      <c r="AB231" t="str">
        <f t="shared" si="13"/>
        <v/>
      </c>
      <c r="AC231" s="244" t="str">
        <f t="shared" si="14"/>
        <v/>
      </c>
      <c r="AD231" t="str">
        <f t="shared" si="15"/>
        <v/>
      </c>
    </row>
    <row r="232" spans="27:30" x14ac:dyDescent="0.3">
      <c r="AA232" t="str">
        <f t="shared" si="12"/>
        <v/>
      </c>
      <c r="AB232" t="str">
        <f t="shared" si="13"/>
        <v/>
      </c>
      <c r="AC232" s="244" t="str">
        <f t="shared" si="14"/>
        <v/>
      </c>
      <c r="AD232" t="str">
        <f t="shared" si="15"/>
        <v/>
      </c>
    </row>
    <row r="233" spans="27:30" x14ac:dyDescent="0.3">
      <c r="AA233" t="str">
        <f t="shared" si="12"/>
        <v/>
      </c>
      <c r="AB233" t="str">
        <f t="shared" si="13"/>
        <v/>
      </c>
      <c r="AC233" s="244" t="str">
        <f t="shared" si="14"/>
        <v/>
      </c>
      <c r="AD233" t="str">
        <f t="shared" si="15"/>
        <v/>
      </c>
    </row>
    <row r="234" spans="27:30" x14ac:dyDescent="0.3">
      <c r="AA234" t="str">
        <f t="shared" si="12"/>
        <v/>
      </c>
      <c r="AB234" t="str">
        <f t="shared" si="13"/>
        <v/>
      </c>
      <c r="AC234" s="244" t="str">
        <f t="shared" si="14"/>
        <v/>
      </c>
      <c r="AD234" t="str">
        <f t="shared" si="15"/>
        <v/>
      </c>
    </row>
    <row r="235" spans="27:30" x14ac:dyDescent="0.3">
      <c r="AA235" t="str">
        <f t="shared" si="12"/>
        <v/>
      </c>
      <c r="AB235" t="str">
        <f t="shared" si="13"/>
        <v/>
      </c>
      <c r="AC235" s="244" t="str">
        <f t="shared" si="14"/>
        <v/>
      </c>
      <c r="AD235" t="str">
        <f t="shared" si="15"/>
        <v/>
      </c>
    </row>
    <row r="236" spans="27:30" x14ac:dyDescent="0.3">
      <c r="AA236" t="str">
        <f t="shared" si="12"/>
        <v/>
      </c>
      <c r="AB236" t="str">
        <f t="shared" si="13"/>
        <v/>
      </c>
      <c r="AC236" s="244" t="str">
        <f t="shared" si="14"/>
        <v/>
      </c>
      <c r="AD236" t="str">
        <f t="shared" si="15"/>
        <v/>
      </c>
    </row>
    <row r="237" spans="27:30" x14ac:dyDescent="0.3">
      <c r="AA237" t="str">
        <f t="shared" si="12"/>
        <v/>
      </c>
      <c r="AB237" t="str">
        <f t="shared" si="13"/>
        <v/>
      </c>
      <c r="AC237" s="244" t="str">
        <f t="shared" si="14"/>
        <v/>
      </c>
      <c r="AD237" t="str">
        <f t="shared" si="15"/>
        <v/>
      </c>
    </row>
    <row r="238" spans="27:30" x14ac:dyDescent="0.3">
      <c r="AA238" t="str">
        <f t="shared" si="12"/>
        <v/>
      </c>
      <c r="AB238" t="str">
        <f t="shared" si="13"/>
        <v/>
      </c>
      <c r="AC238" s="244" t="str">
        <f t="shared" si="14"/>
        <v/>
      </c>
      <c r="AD238" t="str">
        <f t="shared" si="15"/>
        <v/>
      </c>
    </row>
    <row r="239" spans="27:30" x14ac:dyDescent="0.3">
      <c r="AA239" t="str">
        <f t="shared" si="12"/>
        <v/>
      </c>
      <c r="AB239" t="str">
        <f t="shared" si="13"/>
        <v/>
      </c>
      <c r="AC239" s="244" t="str">
        <f t="shared" si="14"/>
        <v/>
      </c>
      <c r="AD239" t="str">
        <f t="shared" si="15"/>
        <v/>
      </c>
    </row>
    <row r="240" spans="27:30" x14ac:dyDescent="0.3">
      <c r="AA240" t="str">
        <f t="shared" si="12"/>
        <v/>
      </c>
      <c r="AB240" t="str">
        <f t="shared" si="13"/>
        <v/>
      </c>
      <c r="AC240" s="244" t="str">
        <f t="shared" si="14"/>
        <v/>
      </c>
      <c r="AD240" t="str">
        <f t="shared" si="15"/>
        <v/>
      </c>
    </row>
    <row r="241" spans="27:30" x14ac:dyDescent="0.3">
      <c r="AA241" t="str">
        <f t="shared" si="12"/>
        <v/>
      </c>
      <c r="AB241" t="str">
        <f t="shared" si="13"/>
        <v/>
      </c>
      <c r="AC241" s="244" t="str">
        <f t="shared" si="14"/>
        <v/>
      </c>
      <c r="AD241" t="str">
        <f t="shared" si="15"/>
        <v/>
      </c>
    </row>
    <row r="242" spans="27:30" x14ac:dyDescent="0.3">
      <c r="AA242" t="str">
        <f t="shared" si="12"/>
        <v/>
      </c>
      <c r="AB242" t="str">
        <f t="shared" si="13"/>
        <v/>
      </c>
      <c r="AC242" s="244" t="str">
        <f t="shared" si="14"/>
        <v/>
      </c>
      <c r="AD242" t="str">
        <f t="shared" si="15"/>
        <v/>
      </c>
    </row>
    <row r="243" spans="27:30" x14ac:dyDescent="0.3">
      <c r="AA243" t="str">
        <f t="shared" si="12"/>
        <v/>
      </c>
      <c r="AB243" t="str">
        <f t="shared" si="13"/>
        <v/>
      </c>
      <c r="AC243" s="244" t="str">
        <f t="shared" si="14"/>
        <v/>
      </c>
      <c r="AD243" t="str">
        <f t="shared" si="15"/>
        <v/>
      </c>
    </row>
    <row r="244" spans="27:30" x14ac:dyDescent="0.3">
      <c r="AA244" t="str">
        <f t="shared" si="12"/>
        <v/>
      </c>
      <c r="AB244" t="str">
        <f t="shared" si="13"/>
        <v/>
      </c>
      <c r="AC244" s="244" t="str">
        <f t="shared" si="14"/>
        <v/>
      </c>
      <c r="AD244" t="str">
        <f t="shared" si="15"/>
        <v/>
      </c>
    </row>
    <row r="245" spans="27:30" x14ac:dyDescent="0.3">
      <c r="AA245" t="str">
        <f t="shared" si="12"/>
        <v/>
      </c>
      <c r="AB245" t="str">
        <f t="shared" si="13"/>
        <v/>
      </c>
      <c r="AC245" s="244" t="str">
        <f t="shared" si="14"/>
        <v/>
      </c>
      <c r="AD245" t="str">
        <f t="shared" si="15"/>
        <v/>
      </c>
    </row>
    <row r="246" spans="27:30" x14ac:dyDescent="0.3">
      <c r="AA246" t="str">
        <f t="shared" si="12"/>
        <v/>
      </c>
      <c r="AB246" t="str">
        <f t="shared" si="13"/>
        <v/>
      </c>
      <c r="AC246" s="244" t="str">
        <f t="shared" si="14"/>
        <v/>
      </c>
      <c r="AD246" t="str">
        <f t="shared" si="15"/>
        <v/>
      </c>
    </row>
    <row r="247" spans="27:30" x14ac:dyDescent="0.3">
      <c r="AA247" t="str">
        <f t="shared" si="12"/>
        <v/>
      </c>
      <c r="AB247" t="str">
        <f t="shared" si="13"/>
        <v/>
      </c>
      <c r="AC247" s="244" t="str">
        <f t="shared" si="14"/>
        <v/>
      </c>
      <c r="AD247" t="str">
        <f t="shared" si="15"/>
        <v/>
      </c>
    </row>
    <row r="248" spans="27:30" x14ac:dyDescent="0.3">
      <c r="AA248" t="str">
        <f t="shared" si="12"/>
        <v/>
      </c>
      <c r="AB248" t="str">
        <f t="shared" si="13"/>
        <v/>
      </c>
      <c r="AC248" s="244" t="str">
        <f t="shared" si="14"/>
        <v/>
      </c>
      <c r="AD248" t="str">
        <f t="shared" si="15"/>
        <v/>
      </c>
    </row>
    <row r="249" spans="27:30" x14ac:dyDescent="0.3">
      <c r="AA249" t="str">
        <f t="shared" si="12"/>
        <v/>
      </c>
      <c r="AB249" t="str">
        <f t="shared" si="13"/>
        <v/>
      </c>
      <c r="AC249" s="244" t="str">
        <f t="shared" si="14"/>
        <v/>
      </c>
      <c r="AD249" t="str">
        <f t="shared" si="15"/>
        <v/>
      </c>
    </row>
    <row r="250" spans="27:30" x14ac:dyDescent="0.3">
      <c r="AA250" t="str">
        <f t="shared" si="12"/>
        <v/>
      </c>
      <c r="AB250" t="str">
        <f t="shared" si="13"/>
        <v/>
      </c>
      <c r="AC250" s="244" t="str">
        <f t="shared" si="14"/>
        <v/>
      </c>
      <c r="AD250" t="str">
        <f t="shared" si="15"/>
        <v/>
      </c>
    </row>
    <row r="251" spans="27:30" x14ac:dyDescent="0.3">
      <c r="AA251" t="str">
        <f t="shared" si="12"/>
        <v/>
      </c>
      <c r="AB251" t="str">
        <f t="shared" si="13"/>
        <v/>
      </c>
      <c r="AC251" s="244" t="str">
        <f t="shared" si="14"/>
        <v/>
      </c>
      <c r="AD251" t="str">
        <f t="shared" si="15"/>
        <v/>
      </c>
    </row>
    <row r="252" spans="27:30" x14ac:dyDescent="0.3">
      <c r="AA252" t="str">
        <f t="shared" si="12"/>
        <v/>
      </c>
      <c r="AB252" t="str">
        <f t="shared" si="13"/>
        <v/>
      </c>
      <c r="AC252" s="244" t="str">
        <f t="shared" si="14"/>
        <v/>
      </c>
      <c r="AD252" t="str">
        <f t="shared" si="15"/>
        <v/>
      </c>
    </row>
    <row r="253" spans="27:30" x14ac:dyDescent="0.3">
      <c r="AA253" t="str">
        <f t="shared" si="12"/>
        <v/>
      </c>
      <c r="AB253" t="str">
        <f t="shared" si="13"/>
        <v/>
      </c>
      <c r="AC253" s="244" t="str">
        <f t="shared" si="14"/>
        <v/>
      </c>
      <c r="AD253" t="str">
        <f t="shared" si="15"/>
        <v/>
      </c>
    </row>
    <row r="254" spans="27:30" x14ac:dyDescent="0.3">
      <c r="AA254" t="str">
        <f t="shared" si="12"/>
        <v/>
      </c>
      <c r="AB254" t="str">
        <f t="shared" si="13"/>
        <v/>
      </c>
      <c r="AC254" s="244" t="str">
        <f t="shared" si="14"/>
        <v/>
      </c>
      <c r="AD254" t="str">
        <f t="shared" si="15"/>
        <v/>
      </c>
    </row>
    <row r="255" spans="27:30" x14ac:dyDescent="0.3">
      <c r="AA255" t="str">
        <f t="shared" si="12"/>
        <v/>
      </c>
      <c r="AB255" t="str">
        <f t="shared" si="13"/>
        <v/>
      </c>
      <c r="AC255" s="244" t="str">
        <f t="shared" si="14"/>
        <v/>
      </c>
      <c r="AD255" t="str">
        <f t="shared" si="15"/>
        <v/>
      </c>
    </row>
    <row r="256" spans="27:30" x14ac:dyDescent="0.3">
      <c r="AA256" t="str">
        <f t="shared" si="12"/>
        <v/>
      </c>
      <c r="AB256" t="str">
        <f t="shared" si="13"/>
        <v/>
      </c>
      <c r="AC256" s="244" t="str">
        <f t="shared" si="14"/>
        <v/>
      </c>
      <c r="AD256" t="str">
        <f t="shared" si="15"/>
        <v/>
      </c>
    </row>
    <row r="257" spans="27:30" x14ac:dyDescent="0.3">
      <c r="AA257" t="str">
        <f t="shared" si="12"/>
        <v/>
      </c>
      <c r="AB257" t="str">
        <f t="shared" si="13"/>
        <v/>
      </c>
      <c r="AC257" s="244" t="str">
        <f t="shared" si="14"/>
        <v/>
      </c>
      <c r="AD257" t="str">
        <f t="shared" si="15"/>
        <v/>
      </c>
    </row>
    <row r="258" spans="27:30" x14ac:dyDescent="0.3">
      <c r="AA258" t="str">
        <f t="shared" si="12"/>
        <v/>
      </c>
      <c r="AB258" t="str">
        <f t="shared" si="13"/>
        <v/>
      </c>
      <c r="AC258" s="244" t="str">
        <f t="shared" si="14"/>
        <v/>
      </c>
      <c r="AD258" t="str">
        <f t="shared" si="15"/>
        <v/>
      </c>
    </row>
    <row r="259" spans="27:30" x14ac:dyDescent="0.3">
      <c r="AA259" t="str">
        <f t="shared" si="12"/>
        <v/>
      </c>
      <c r="AB259" t="str">
        <f t="shared" si="13"/>
        <v/>
      </c>
      <c r="AC259" s="244" t="str">
        <f t="shared" si="14"/>
        <v/>
      </c>
      <c r="AD259" t="str">
        <f t="shared" si="15"/>
        <v/>
      </c>
    </row>
    <row r="260" spans="27:30" x14ac:dyDescent="0.3">
      <c r="AA260" t="str">
        <f t="shared" ref="AA260:AA323" si="16">TRIM(D260)</f>
        <v/>
      </c>
      <c r="AB260" t="str">
        <f t="shared" ref="AB260:AB323" si="17">TRIM(C260)</f>
        <v/>
      </c>
      <c r="AC260" s="244" t="str">
        <f t="shared" ref="AC260:AC323" si="18">IFERROR(I260/E260,"")</f>
        <v/>
      </c>
      <c r="AD260" t="str">
        <f t="shared" ref="AD260:AD323" si="19">AA260</f>
        <v/>
      </c>
    </row>
    <row r="261" spans="27:30" x14ac:dyDescent="0.3">
      <c r="AA261" t="str">
        <f t="shared" si="16"/>
        <v/>
      </c>
      <c r="AB261" t="str">
        <f t="shared" si="17"/>
        <v/>
      </c>
      <c r="AC261" s="244" t="str">
        <f t="shared" si="18"/>
        <v/>
      </c>
      <c r="AD261" t="str">
        <f t="shared" si="19"/>
        <v/>
      </c>
    </row>
    <row r="262" spans="27:30" x14ac:dyDescent="0.3">
      <c r="AA262" t="str">
        <f t="shared" si="16"/>
        <v/>
      </c>
      <c r="AB262" t="str">
        <f t="shared" si="17"/>
        <v/>
      </c>
      <c r="AC262" s="244" t="str">
        <f t="shared" si="18"/>
        <v/>
      </c>
      <c r="AD262" t="str">
        <f t="shared" si="19"/>
        <v/>
      </c>
    </row>
    <row r="263" spans="27:30" x14ac:dyDescent="0.3">
      <c r="AA263" t="str">
        <f t="shared" si="16"/>
        <v/>
      </c>
      <c r="AB263" t="str">
        <f t="shared" si="17"/>
        <v/>
      </c>
      <c r="AC263" s="244" t="str">
        <f t="shared" si="18"/>
        <v/>
      </c>
      <c r="AD263" t="str">
        <f t="shared" si="19"/>
        <v/>
      </c>
    </row>
    <row r="264" spans="27:30" x14ac:dyDescent="0.3">
      <c r="AA264" t="str">
        <f t="shared" si="16"/>
        <v/>
      </c>
      <c r="AB264" t="str">
        <f t="shared" si="17"/>
        <v/>
      </c>
      <c r="AC264" s="244" t="str">
        <f t="shared" si="18"/>
        <v/>
      </c>
      <c r="AD264" t="str">
        <f t="shared" si="19"/>
        <v/>
      </c>
    </row>
    <row r="265" spans="27:30" x14ac:dyDescent="0.3">
      <c r="AA265" t="str">
        <f t="shared" si="16"/>
        <v/>
      </c>
      <c r="AB265" t="str">
        <f t="shared" si="17"/>
        <v/>
      </c>
      <c r="AC265" s="244" t="str">
        <f t="shared" si="18"/>
        <v/>
      </c>
      <c r="AD265" t="str">
        <f t="shared" si="19"/>
        <v/>
      </c>
    </row>
    <row r="266" spans="27:30" x14ac:dyDescent="0.3">
      <c r="AA266" t="str">
        <f t="shared" si="16"/>
        <v/>
      </c>
      <c r="AB266" t="str">
        <f t="shared" si="17"/>
        <v/>
      </c>
      <c r="AC266" s="244" t="str">
        <f t="shared" si="18"/>
        <v/>
      </c>
      <c r="AD266" t="str">
        <f t="shared" si="19"/>
        <v/>
      </c>
    </row>
    <row r="267" spans="27:30" x14ac:dyDescent="0.3">
      <c r="AA267" t="str">
        <f t="shared" si="16"/>
        <v/>
      </c>
      <c r="AB267" t="str">
        <f t="shared" si="17"/>
        <v/>
      </c>
      <c r="AC267" s="244" t="str">
        <f t="shared" si="18"/>
        <v/>
      </c>
      <c r="AD267" t="str">
        <f t="shared" si="19"/>
        <v/>
      </c>
    </row>
    <row r="268" spans="27:30" x14ac:dyDescent="0.3">
      <c r="AA268" t="str">
        <f t="shared" si="16"/>
        <v/>
      </c>
      <c r="AB268" t="str">
        <f t="shared" si="17"/>
        <v/>
      </c>
      <c r="AC268" s="244" t="str">
        <f t="shared" si="18"/>
        <v/>
      </c>
      <c r="AD268" t="str">
        <f t="shared" si="19"/>
        <v/>
      </c>
    </row>
    <row r="269" spans="27:30" x14ac:dyDescent="0.3">
      <c r="AA269" t="str">
        <f t="shared" si="16"/>
        <v/>
      </c>
      <c r="AB269" t="str">
        <f t="shared" si="17"/>
        <v/>
      </c>
      <c r="AC269" s="244" t="str">
        <f t="shared" si="18"/>
        <v/>
      </c>
      <c r="AD269" t="str">
        <f t="shared" si="19"/>
        <v/>
      </c>
    </row>
    <row r="270" spans="27:30" x14ac:dyDescent="0.3">
      <c r="AA270" t="str">
        <f t="shared" si="16"/>
        <v/>
      </c>
      <c r="AB270" t="str">
        <f t="shared" si="17"/>
        <v/>
      </c>
      <c r="AC270" s="244" t="str">
        <f t="shared" si="18"/>
        <v/>
      </c>
      <c r="AD270" t="str">
        <f t="shared" si="19"/>
        <v/>
      </c>
    </row>
    <row r="271" spans="27:30" x14ac:dyDescent="0.3">
      <c r="AA271" t="str">
        <f t="shared" si="16"/>
        <v/>
      </c>
      <c r="AB271" t="str">
        <f t="shared" si="17"/>
        <v/>
      </c>
      <c r="AC271" s="244" t="str">
        <f t="shared" si="18"/>
        <v/>
      </c>
      <c r="AD271" t="str">
        <f t="shared" si="19"/>
        <v/>
      </c>
    </row>
    <row r="272" spans="27:30" x14ac:dyDescent="0.3">
      <c r="AA272" t="str">
        <f t="shared" si="16"/>
        <v/>
      </c>
      <c r="AB272" t="str">
        <f t="shared" si="17"/>
        <v/>
      </c>
      <c r="AC272" s="244" t="str">
        <f t="shared" si="18"/>
        <v/>
      </c>
      <c r="AD272" t="str">
        <f t="shared" si="19"/>
        <v/>
      </c>
    </row>
    <row r="273" spans="27:30" x14ac:dyDescent="0.3">
      <c r="AA273" t="str">
        <f t="shared" si="16"/>
        <v/>
      </c>
      <c r="AB273" t="str">
        <f t="shared" si="17"/>
        <v/>
      </c>
      <c r="AC273" s="244" t="str">
        <f t="shared" si="18"/>
        <v/>
      </c>
      <c r="AD273" t="str">
        <f t="shared" si="19"/>
        <v/>
      </c>
    </row>
    <row r="274" spans="27:30" x14ac:dyDescent="0.3">
      <c r="AA274" t="str">
        <f t="shared" si="16"/>
        <v/>
      </c>
      <c r="AB274" t="str">
        <f t="shared" si="17"/>
        <v/>
      </c>
      <c r="AC274" s="244" t="str">
        <f t="shared" si="18"/>
        <v/>
      </c>
      <c r="AD274" t="str">
        <f t="shared" si="19"/>
        <v/>
      </c>
    </row>
    <row r="275" spans="27:30" x14ac:dyDescent="0.3">
      <c r="AA275" t="str">
        <f t="shared" si="16"/>
        <v/>
      </c>
      <c r="AB275" t="str">
        <f t="shared" si="17"/>
        <v/>
      </c>
      <c r="AC275" s="244" t="str">
        <f t="shared" si="18"/>
        <v/>
      </c>
      <c r="AD275" t="str">
        <f t="shared" si="19"/>
        <v/>
      </c>
    </row>
    <row r="276" spans="27:30" x14ac:dyDescent="0.3">
      <c r="AA276" t="str">
        <f t="shared" si="16"/>
        <v/>
      </c>
      <c r="AB276" t="str">
        <f t="shared" si="17"/>
        <v/>
      </c>
      <c r="AC276" s="244" t="str">
        <f t="shared" si="18"/>
        <v/>
      </c>
      <c r="AD276" t="str">
        <f t="shared" si="19"/>
        <v/>
      </c>
    </row>
    <row r="277" spans="27:30" x14ac:dyDescent="0.3">
      <c r="AA277" t="str">
        <f t="shared" si="16"/>
        <v/>
      </c>
      <c r="AB277" t="str">
        <f t="shared" si="17"/>
        <v/>
      </c>
      <c r="AC277" s="244" t="str">
        <f t="shared" si="18"/>
        <v/>
      </c>
      <c r="AD277" t="str">
        <f t="shared" si="19"/>
        <v/>
      </c>
    </row>
    <row r="278" spans="27:30" x14ac:dyDescent="0.3">
      <c r="AA278" t="str">
        <f t="shared" si="16"/>
        <v/>
      </c>
      <c r="AB278" t="str">
        <f t="shared" si="17"/>
        <v/>
      </c>
      <c r="AC278" s="244" t="str">
        <f t="shared" si="18"/>
        <v/>
      </c>
      <c r="AD278" t="str">
        <f t="shared" si="19"/>
        <v/>
      </c>
    </row>
    <row r="279" spans="27:30" x14ac:dyDescent="0.3">
      <c r="AA279" t="str">
        <f t="shared" si="16"/>
        <v/>
      </c>
      <c r="AB279" t="str">
        <f t="shared" si="17"/>
        <v/>
      </c>
      <c r="AC279" s="244" t="str">
        <f t="shared" si="18"/>
        <v/>
      </c>
      <c r="AD279" t="str">
        <f t="shared" si="19"/>
        <v/>
      </c>
    </row>
    <row r="280" spans="27:30" x14ac:dyDescent="0.3">
      <c r="AA280" t="str">
        <f t="shared" si="16"/>
        <v/>
      </c>
      <c r="AB280" t="str">
        <f t="shared" si="17"/>
        <v/>
      </c>
      <c r="AC280" s="244" t="str">
        <f t="shared" si="18"/>
        <v/>
      </c>
      <c r="AD280" t="str">
        <f t="shared" si="19"/>
        <v/>
      </c>
    </row>
    <row r="281" spans="27:30" x14ac:dyDescent="0.3">
      <c r="AA281" t="str">
        <f t="shared" si="16"/>
        <v/>
      </c>
      <c r="AB281" t="str">
        <f t="shared" si="17"/>
        <v/>
      </c>
      <c r="AC281" s="244" t="str">
        <f t="shared" si="18"/>
        <v/>
      </c>
      <c r="AD281" t="str">
        <f t="shared" si="19"/>
        <v/>
      </c>
    </row>
    <row r="282" spans="27:30" x14ac:dyDescent="0.3">
      <c r="AA282" t="str">
        <f t="shared" si="16"/>
        <v/>
      </c>
      <c r="AB282" t="str">
        <f t="shared" si="17"/>
        <v/>
      </c>
      <c r="AC282" s="244" t="str">
        <f t="shared" si="18"/>
        <v/>
      </c>
      <c r="AD282" t="str">
        <f t="shared" si="19"/>
        <v/>
      </c>
    </row>
    <row r="283" spans="27:30" x14ac:dyDescent="0.3">
      <c r="AA283" t="str">
        <f t="shared" si="16"/>
        <v/>
      </c>
      <c r="AB283" t="str">
        <f t="shared" si="17"/>
        <v/>
      </c>
      <c r="AC283" s="244" t="str">
        <f t="shared" si="18"/>
        <v/>
      </c>
      <c r="AD283" t="str">
        <f t="shared" si="19"/>
        <v/>
      </c>
    </row>
    <row r="284" spans="27:30" x14ac:dyDescent="0.3">
      <c r="AA284" t="str">
        <f t="shared" si="16"/>
        <v/>
      </c>
      <c r="AB284" t="str">
        <f t="shared" si="17"/>
        <v/>
      </c>
      <c r="AC284" s="244" t="str">
        <f t="shared" si="18"/>
        <v/>
      </c>
      <c r="AD284" t="str">
        <f t="shared" si="19"/>
        <v/>
      </c>
    </row>
    <row r="285" spans="27:30" x14ac:dyDescent="0.3">
      <c r="AA285" t="str">
        <f t="shared" si="16"/>
        <v/>
      </c>
      <c r="AB285" t="str">
        <f t="shared" si="17"/>
        <v/>
      </c>
      <c r="AC285" s="244" t="str">
        <f t="shared" si="18"/>
        <v/>
      </c>
      <c r="AD285" t="str">
        <f t="shared" si="19"/>
        <v/>
      </c>
    </row>
    <row r="286" spans="27:30" x14ac:dyDescent="0.3">
      <c r="AA286" t="str">
        <f t="shared" si="16"/>
        <v/>
      </c>
      <c r="AB286" t="str">
        <f t="shared" si="17"/>
        <v/>
      </c>
      <c r="AC286" s="244" t="str">
        <f t="shared" si="18"/>
        <v/>
      </c>
      <c r="AD286" t="str">
        <f t="shared" si="19"/>
        <v/>
      </c>
    </row>
    <row r="287" spans="27:30" x14ac:dyDescent="0.3">
      <c r="AA287" t="str">
        <f t="shared" si="16"/>
        <v/>
      </c>
      <c r="AB287" t="str">
        <f t="shared" si="17"/>
        <v/>
      </c>
      <c r="AC287" s="244" t="str">
        <f t="shared" si="18"/>
        <v/>
      </c>
      <c r="AD287" t="str">
        <f t="shared" si="19"/>
        <v/>
      </c>
    </row>
    <row r="288" spans="27:30" x14ac:dyDescent="0.3">
      <c r="AA288" t="str">
        <f t="shared" si="16"/>
        <v/>
      </c>
      <c r="AB288" t="str">
        <f t="shared" si="17"/>
        <v/>
      </c>
      <c r="AC288" s="244" t="str">
        <f t="shared" si="18"/>
        <v/>
      </c>
      <c r="AD288" t="str">
        <f t="shared" si="19"/>
        <v/>
      </c>
    </row>
    <row r="289" spans="27:30" x14ac:dyDescent="0.3">
      <c r="AA289" t="str">
        <f t="shared" si="16"/>
        <v/>
      </c>
      <c r="AB289" t="str">
        <f t="shared" si="17"/>
        <v/>
      </c>
      <c r="AC289" s="244" t="str">
        <f t="shared" si="18"/>
        <v/>
      </c>
      <c r="AD289" t="str">
        <f t="shared" si="19"/>
        <v/>
      </c>
    </row>
    <row r="290" spans="27:30" x14ac:dyDescent="0.3">
      <c r="AA290" t="str">
        <f t="shared" si="16"/>
        <v/>
      </c>
      <c r="AB290" t="str">
        <f t="shared" si="17"/>
        <v/>
      </c>
      <c r="AC290" s="244" t="str">
        <f t="shared" si="18"/>
        <v/>
      </c>
      <c r="AD290" t="str">
        <f t="shared" si="19"/>
        <v/>
      </c>
    </row>
    <row r="291" spans="27:30" x14ac:dyDescent="0.3">
      <c r="AA291" t="str">
        <f t="shared" si="16"/>
        <v/>
      </c>
      <c r="AB291" t="str">
        <f t="shared" si="17"/>
        <v/>
      </c>
      <c r="AC291" s="244" t="str">
        <f t="shared" si="18"/>
        <v/>
      </c>
      <c r="AD291" t="str">
        <f t="shared" si="19"/>
        <v/>
      </c>
    </row>
    <row r="292" spans="27:30" x14ac:dyDescent="0.3">
      <c r="AA292" t="str">
        <f t="shared" si="16"/>
        <v/>
      </c>
      <c r="AB292" t="str">
        <f t="shared" si="17"/>
        <v/>
      </c>
      <c r="AC292" s="244" t="str">
        <f t="shared" si="18"/>
        <v/>
      </c>
      <c r="AD292" t="str">
        <f t="shared" si="19"/>
        <v/>
      </c>
    </row>
    <row r="293" spans="27:30" x14ac:dyDescent="0.3">
      <c r="AA293" t="str">
        <f t="shared" si="16"/>
        <v/>
      </c>
      <c r="AB293" t="str">
        <f t="shared" si="17"/>
        <v/>
      </c>
      <c r="AC293" s="244" t="str">
        <f t="shared" si="18"/>
        <v/>
      </c>
      <c r="AD293" t="str">
        <f t="shared" si="19"/>
        <v/>
      </c>
    </row>
    <row r="294" spans="27:30" x14ac:dyDescent="0.3">
      <c r="AA294" t="str">
        <f t="shared" si="16"/>
        <v/>
      </c>
      <c r="AB294" t="str">
        <f t="shared" si="17"/>
        <v/>
      </c>
      <c r="AC294" s="244" t="str">
        <f t="shared" si="18"/>
        <v/>
      </c>
      <c r="AD294" t="str">
        <f t="shared" si="19"/>
        <v/>
      </c>
    </row>
    <row r="295" spans="27:30" x14ac:dyDescent="0.3">
      <c r="AA295" t="str">
        <f t="shared" si="16"/>
        <v/>
      </c>
      <c r="AB295" t="str">
        <f t="shared" si="17"/>
        <v/>
      </c>
      <c r="AC295" s="244" t="str">
        <f t="shared" si="18"/>
        <v/>
      </c>
      <c r="AD295" t="str">
        <f t="shared" si="19"/>
        <v/>
      </c>
    </row>
    <row r="296" spans="27:30" x14ac:dyDescent="0.3">
      <c r="AA296" t="str">
        <f t="shared" si="16"/>
        <v/>
      </c>
      <c r="AB296" t="str">
        <f t="shared" si="17"/>
        <v/>
      </c>
      <c r="AC296" s="244" t="str">
        <f t="shared" si="18"/>
        <v/>
      </c>
      <c r="AD296" t="str">
        <f t="shared" si="19"/>
        <v/>
      </c>
    </row>
    <row r="297" spans="27:30" x14ac:dyDescent="0.3">
      <c r="AA297" t="str">
        <f t="shared" si="16"/>
        <v/>
      </c>
      <c r="AB297" t="str">
        <f t="shared" si="17"/>
        <v/>
      </c>
      <c r="AC297" s="244" t="str">
        <f t="shared" si="18"/>
        <v/>
      </c>
      <c r="AD297" t="str">
        <f t="shared" si="19"/>
        <v/>
      </c>
    </row>
    <row r="298" spans="27:30" x14ac:dyDescent="0.3">
      <c r="AA298" t="str">
        <f t="shared" si="16"/>
        <v/>
      </c>
      <c r="AB298" t="str">
        <f t="shared" si="17"/>
        <v/>
      </c>
      <c r="AC298" s="244" t="str">
        <f t="shared" si="18"/>
        <v/>
      </c>
      <c r="AD298" t="str">
        <f t="shared" si="19"/>
        <v/>
      </c>
    </row>
    <row r="299" spans="27:30" x14ac:dyDescent="0.3">
      <c r="AA299" t="str">
        <f t="shared" si="16"/>
        <v/>
      </c>
      <c r="AB299" t="str">
        <f t="shared" si="17"/>
        <v/>
      </c>
      <c r="AC299" s="244" t="str">
        <f t="shared" si="18"/>
        <v/>
      </c>
      <c r="AD299" t="str">
        <f t="shared" si="19"/>
        <v/>
      </c>
    </row>
    <row r="300" spans="27:30" x14ac:dyDescent="0.3">
      <c r="AA300" t="str">
        <f t="shared" si="16"/>
        <v/>
      </c>
      <c r="AB300" t="str">
        <f t="shared" si="17"/>
        <v/>
      </c>
      <c r="AC300" s="244" t="str">
        <f t="shared" si="18"/>
        <v/>
      </c>
      <c r="AD300" t="str">
        <f t="shared" si="19"/>
        <v/>
      </c>
    </row>
    <row r="301" spans="27:30" x14ac:dyDescent="0.3">
      <c r="AA301" t="str">
        <f t="shared" si="16"/>
        <v/>
      </c>
      <c r="AB301" t="str">
        <f t="shared" si="17"/>
        <v/>
      </c>
      <c r="AC301" s="244" t="str">
        <f t="shared" si="18"/>
        <v/>
      </c>
      <c r="AD301" t="str">
        <f t="shared" si="19"/>
        <v/>
      </c>
    </row>
    <row r="302" spans="27:30" x14ac:dyDescent="0.3">
      <c r="AA302" t="str">
        <f t="shared" si="16"/>
        <v/>
      </c>
      <c r="AB302" t="str">
        <f t="shared" si="17"/>
        <v/>
      </c>
      <c r="AC302" s="244" t="str">
        <f t="shared" si="18"/>
        <v/>
      </c>
      <c r="AD302" t="str">
        <f t="shared" si="19"/>
        <v/>
      </c>
    </row>
    <row r="303" spans="27:30" x14ac:dyDescent="0.3">
      <c r="AA303" t="str">
        <f t="shared" si="16"/>
        <v/>
      </c>
      <c r="AB303" t="str">
        <f t="shared" si="17"/>
        <v/>
      </c>
      <c r="AC303" s="244" t="str">
        <f t="shared" si="18"/>
        <v/>
      </c>
      <c r="AD303" t="str">
        <f t="shared" si="19"/>
        <v/>
      </c>
    </row>
    <row r="304" spans="27:30" x14ac:dyDescent="0.3">
      <c r="AA304" t="str">
        <f t="shared" si="16"/>
        <v/>
      </c>
      <c r="AB304" t="str">
        <f t="shared" si="17"/>
        <v/>
      </c>
      <c r="AC304" s="244" t="str">
        <f t="shared" si="18"/>
        <v/>
      </c>
      <c r="AD304" t="str">
        <f t="shared" si="19"/>
        <v/>
      </c>
    </row>
    <row r="305" spans="27:30" x14ac:dyDescent="0.3">
      <c r="AA305" t="str">
        <f t="shared" si="16"/>
        <v/>
      </c>
      <c r="AB305" t="str">
        <f t="shared" si="17"/>
        <v/>
      </c>
      <c r="AC305" s="244" t="str">
        <f t="shared" si="18"/>
        <v/>
      </c>
      <c r="AD305" t="str">
        <f t="shared" si="19"/>
        <v/>
      </c>
    </row>
    <row r="306" spans="27:30" x14ac:dyDescent="0.3">
      <c r="AA306" t="str">
        <f t="shared" si="16"/>
        <v/>
      </c>
      <c r="AB306" t="str">
        <f t="shared" si="17"/>
        <v/>
      </c>
      <c r="AC306" s="244" t="str">
        <f t="shared" si="18"/>
        <v/>
      </c>
      <c r="AD306" t="str">
        <f t="shared" si="19"/>
        <v/>
      </c>
    </row>
    <row r="307" spans="27:30" x14ac:dyDescent="0.3">
      <c r="AA307" t="str">
        <f t="shared" si="16"/>
        <v/>
      </c>
      <c r="AB307" t="str">
        <f t="shared" si="17"/>
        <v/>
      </c>
      <c r="AC307" s="244" t="str">
        <f t="shared" si="18"/>
        <v/>
      </c>
      <c r="AD307" t="str">
        <f t="shared" si="19"/>
        <v/>
      </c>
    </row>
    <row r="308" spans="27:30" x14ac:dyDescent="0.3">
      <c r="AA308" t="str">
        <f t="shared" si="16"/>
        <v/>
      </c>
      <c r="AB308" t="str">
        <f t="shared" si="17"/>
        <v/>
      </c>
      <c r="AC308" s="244" t="str">
        <f t="shared" si="18"/>
        <v/>
      </c>
      <c r="AD308" t="str">
        <f t="shared" si="19"/>
        <v/>
      </c>
    </row>
    <row r="309" spans="27:30" x14ac:dyDescent="0.3">
      <c r="AA309" t="str">
        <f t="shared" si="16"/>
        <v/>
      </c>
      <c r="AB309" t="str">
        <f t="shared" si="17"/>
        <v/>
      </c>
      <c r="AC309" s="244" t="str">
        <f t="shared" si="18"/>
        <v/>
      </c>
      <c r="AD309" t="str">
        <f t="shared" si="19"/>
        <v/>
      </c>
    </row>
    <row r="310" spans="27:30" x14ac:dyDescent="0.3">
      <c r="AA310" t="str">
        <f t="shared" si="16"/>
        <v/>
      </c>
      <c r="AB310" t="str">
        <f t="shared" si="17"/>
        <v/>
      </c>
      <c r="AC310" s="244" t="str">
        <f t="shared" si="18"/>
        <v/>
      </c>
      <c r="AD310" t="str">
        <f t="shared" si="19"/>
        <v/>
      </c>
    </row>
    <row r="311" spans="27:30" x14ac:dyDescent="0.3">
      <c r="AA311" t="str">
        <f t="shared" si="16"/>
        <v/>
      </c>
      <c r="AB311" t="str">
        <f t="shared" si="17"/>
        <v/>
      </c>
      <c r="AC311" s="244" t="str">
        <f t="shared" si="18"/>
        <v/>
      </c>
      <c r="AD311" t="str">
        <f t="shared" si="19"/>
        <v/>
      </c>
    </row>
    <row r="312" spans="27:30" x14ac:dyDescent="0.3">
      <c r="AA312" t="str">
        <f t="shared" si="16"/>
        <v/>
      </c>
      <c r="AB312" t="str">
        <f t="shared" si="17"/>
        <v/>
      </c>
      <c r="AC312" s="244" t="str">
        <f t="shared" si="18"/>
        <v/>
      </c>
      <c r="AD312" t="str">
        <f t="shared" si="19"/>
        <v/>
      </c>
    </row>
    <row r="313" spans="27:30" x14ac:dyDescent="0.3">
      <c r="AA313" t="str">
        <f t="shared" si="16"/>
        <v/>
      </c>
      <c r="AB313" t="str">
        <f t="shared" si="17"/>
        <v/>
      </c>
      <c r="AC313" s="244" t="str">
        <f t="shared" si="18"/>
        <v/>
      </c>
      <c r="AD313" t="str">
        <f t="shared" si="19"/>
        <v/>
      </c>
    </row>
    <row r="314" spans="27:30" x14ac:dyDescent="0.3">
      <c r="AA314" t="str">
        <f t="shared" si="16"/>
        <v/>
      </c>
      <c r="AB314" t="str">
        <f t="shared" si="17"/>
        <v/>
      </c>
      <c r="AC314" s="244" t="str">
        <f t="shared" si="18"/>
        <v/>
      </c>
      <c r="AD314" t="str">
        <f t="shared" si="19"/>
        <v/>
      </c>
    </row>
    <row r="315" spans="27:30" x14ac:dyDescent="0.3">
      <c r="AA315" t="str">
        <f t="shared" si="16"/>
        <v/>
      </c>
      <c r="AB315" t="str">
        <f t="shared" si="17"/>
        <v/>
      </c>
      <c r="AC315" s="244" t="str">
        <f t="shared" si="18"/>
        <v/>
      </c>
      <c r="AD315" t="str">
        <f t="shared" si="19"/>
        <v/>
      </c>
    </row>
    <row r="316" spans="27:30" x14ac:dyDescent="0.3">
      <c r="AA316" t="str">
        <f t="shared" si="16"/>
        <v/>
      </c>
      <c r="AB316" t="str">
        <f t="shared" si="17"/>
        <v/>
      </c>
      <c r="AC316" s="244" t="str">
        <f t="shared" si="18"/>
        <v/>
      </c>
      <c r="AD316" t="str">
        <f t="shared" si="19"/>
        <v/>
      </c>
    </row>
    <row r="317" spans="27:30" x14ac:dyDescent="0.3">
      <c r="AA317" t="str">
        <f t="shared" si="16"/>
        <v/>
      </c>
      <c r="AB317" t="str">
        <f t="shared" si="17"/>
        <v/>
      </c>
      <c r="AC317" s="244" t="str">
        <f t="shared" si="18"/>
        <v/>
      </c>
      <c r="AD317" t="str">
        <f t="shared" si="19"/>
        <v/>
      </c>
    </row>
    <row r="318" spans="27:30" x14ac:dyDescent="0.3">
      <c r="AA318" t="str">
        <f t="shared" si="16"/>
        <v/>
      </c>
      <c r="AB318" t="str">
        <f t="shared" si="17"/>
        <v/>
      </c>
      <c r="AC318" s="244" t="str">
        <f t="shared" si="18"/>
        <v/>
      </c>
      <c r="AD318" t="str">
        <f t="shared" si="19"/>
        <v/>
      </c>
    </row>
    <row r="319" spans="27:30" x14ac:dyDescent="0.3">
      <c r="AA319" t="str">
        <f t="shared" si="16"/>
        <v/>
      </c>
      <c r="AB319" t="str">
        <f t="shared" si="17"/>
        <v/>
      </c>
      <c r="AC319" s="244" t="str">
        <f t="shared" si="18"/>
        <v/>
      </c>
      <c r="AD319" t="str">
        <f t="shared" si="19"/>
        <v/>
      </c>
    </row>
    <row r="320" spans="27:30" x14ac:dyDescent="0.3">
      <c r="AA320" t="str">
        <f t="shared" si="16"/>
        <v/>
      </c>
      <c r="AB320" t="str">
        <f t="shared" si="17"/>
        <v/>
      </c>
      <c r="AC320" s="244" t="str">
        <f t="shared" si="18"/>
        <v/>
      </c>
      <c r="AD320" t="str">
        <f t="shared" si="19"/>
        <v/>
      </c>
    </row>
    <row r="321" spans="27:30" x14ac:dyDescent="0.3">
      <c r="AA321" t="str">
        <f t="shared" si="16"/>
        <v/>
      </c>
      <c r="AB321" t="str">
        <f t="shared" si="17"/>
        <v/>
      </c>
      <c r="AC321" s="244" t="str">
        <f t="shared" si="18"/>
        <v/>
      </c>
      <c r="AD321" t="str">
        <f t="shared" si="19"/>
        <v/>
      </c>
    </row>
    <row r="322" spans="27:30" x14ac:dyDescent="0.3">
      <c r="AA322" t="str">
        <f t="shared" si="16"/>
        <v/>
      </c>
      <c r="AB322" t="str">
        <f t="shared" si="17"/>
        <v/>
      </c>
      <c r="AC322" s="244" t="str">
        <f t="shared" si="18"/>
        <v/>
      </c>
      <c r="AD322" t="str">
        <f t="shared" si="19"/>
        <v/>
      </c>
    </row>
    <row r="323" spans="27:30" x14ac:dyDescent="0.3">
      <c r="AA323" t="str">
        <f t="shared" si="16"/>
        <v/>
      </c>
      <c r="AB323" t="str">
        <f t="shared" si="17"/>
        <v/>
      </c>
      <c r="AC323" s="244" t="str">
        <f t="shared" si="18"/>
        <v/>
      </c>
      <c r="AD323" t="str">
        <f t="shared" si="19"/>
        <v/>
      </c>
    </row>
    <row r="324" spans="27:30" x14ac:dyDescent="0.3">
      <c r="AA324" t="str">
        <f t="shared" ref="AA324:AA387" si="20">TRIM(D324)</f>
        <v/>
      </c>
      <c r="AB324" t="str">
        <f t="shared" ref="AB324:AB387" si="21">TRIM(C324)</f>
        <v/>
      </c>
      <c r="AC324" s="244" t="str">
        <f t="shared" ref="AC324:AC387" si="22">IFERROR(I324/E324,"")</f>
        <v/>
      </c>
      <c r="AD324" t="str">
        <f t="shared" ref="AD324:AD387" si="23">AA324</f>
        <v/>
      </c>
    </row>
    <row r="325" spans="27:30" x14ac:dyDescent="0.3">
      <c r="AA325" t="str">
        <f t="shared" si="20"/>
        <v/>
      </c>
      <c r="AB325" t="str">
        <f t="shared" si="21"/>
        <v/>
      </c>
      <c r="AC325" s="244" t="str">
        <f t="shared" si="22"/>
        <v/>
      </c>
      <c r="AD325" t="str">
        <f t="shared" si="23"/>
        <v/>
      </c>
    </row>
    <row r="326" spans="27:30" x14ac:dyDescent="0.3">
      <c r="AA326" t="str">
        <f t="shared" si="20"/>
        <v/>
      </c>
      <c r="AB326" t="str">
        <f t="shared" si="21"/>
        <v/>
      </c>
      <c r="AC326" s="244" t="str">
        <f t="shared" si="22"/>
        <v/>
      </c>
      <c r="AD326" t="str">
        <f t="shared" si="23"/>
        <v/>
      </c>
    </row>
    <row r="327" spans="27:30" x14ac:dyDescent="0.3">
      <c r="AA327" t="str">
        <f t="shared" si="20"/>
        <v/>
      </c>
      <c r="AB327" t="str">
        <f t="shared" si="21"/>
        <v/>
      </c>
      <c r="AC327" s="244" t="str">
        <f t="shared" si="22"/>
        <v/>
      </c>
      <c r="AD327" t="str">
        <f t="shared" si="23"/>
        <v/>
      </c>
    </row>
    <row r="328" spans="27:30" x14ac:dyDescent="0.3">
      <c r="AA328" t="str">
        <f t="shared" si="20"/>
        <v/>
      </c>
      <c r="AB328" t="str">
        <f t="shared" si="21"/>
        <v/>
      </c>
      <c r="AC328" s="244" t="str">
        <f t="shared" si="22"/>
        <v/>
      </c>
      <c r="AD328" t="str">
        <f t="shared" si="23"/>
        <v/>
      </c>
    </row>
    <row r="329" spans="27:30" x14ac:dyDescent="0.3">
      <c r="AA329" t="str">
        <f t="shared" si="20"/>
        <v/>
      </c>
      <c r="AB329" t="str">
        <f t="shared" si="21"/>
        <v/>
      </c>
      <c r="AC329" s="244" t="str">
        <f t="shared" si="22"/>
        <v/>
      </c>
      <c r="AD329" t="str">
        <f t="shared" si="23"/>
        <v/>
      </c>
    </row>
    <row r="330" spans="27:30" x14ac:dyDescent="0.3">
      <c r="AA330" t="str">
        <f t="shared" si="20"/>
        <v/>
      </c>
      <c r="AB330" t="str">
        <f t="shared" si="21"/>
        <v/>
      </c>
      <c r="AC330" s="244" t="str">
        <f t="shared" si="22"/>
        <v/>
      </c>
      <c r="AD330" t="str">
        <f t="shared" si="23"/>
        <v/>
      </c>
    </row>
    <row r="331" spans="27:30" x14ac:dyDescent="0.3">
      <c r="AA331" t="str">
        <f t="shared" si="20"/>
        <v/>
      </c>
      <c r="AB331" t="str">
        <f t="shared" si="21"/>
        <v/>
      </c>
      <c r="AC331" s="244" t="str">
        <f t="shared" si="22"/>
        <v/>
      </c>
      <c r="AD331" t="str">
        <f t="shared" si="23"/>
        <v/>
      </c>
    </row>
    <row r="332" spans="27:30" x14ac:dyDescent="0.3">
      <c r="AA332" t="str">
        <f t="shared" si="20"/>
        <v/>
      </c>
      <c r="AB332" t="str">
        <f t="shared" si="21"/>
        <v/>
      </c>
      <c r="AC332" s="244" t="str">
        <f t="shared" si="22"/>
        <v/>
      </c>
      <c r="AD332" t="str">
        <f t="shared" si="23"/>
        <v/>
      </c>
    </row>
    <row r="333" spans="27:30" x14ac:dyDescent="0.3">
      <c r="AA333" t="str">
        <f t="shared" si="20"/>
        <v/>
      </c>
      <c r="AB333" t="str">
        <f t="shared" si="21"/>
        <v/>
      </c>
      <c r="AC333" s="244" t="str">
        <f t="shared" si="22"/>
        <v/>
      </c>
      <c r="AD333" t="str">
        <f t="shared" si="23"/>
        <v/>
      </c>
    </row>
    <row r="334" spans="27:30" x14ac:dyDescent="0.3">
      <c r="AA334" t="str">
        <f t="shared" si="20"/>
        <v/>
      </c>
      <c r="AB334" t="str">
        <f t="shared" si="21"/>
        <v/>
      </c>
      <c r="AC334" s="244" t="str">
        <f t="shared" si="22"/>
        <v/>
      </c>
      <c r="AD334" t="str">
        <f t="shared" si="23"/>
        <v/>
      </c>
    </row>
    <row r="335" spans="27:30" x14ac:dyDescent="0.3">
      <c r="AA335" t="str">
        <f t="shared" si="20"/>
        <v/>
      </c>
      <c r="AB335" t="str">
        <f t="shared" si="21"/>
        <v/>
      </c>
      <c r="AC335" s="244" t="str">
        <f t="shared" si="22"/>
        <v/>
      </c>
      <c r="AD335" t="str">
        <f t="shared" si="23"/>
        <v/>
      </c>
    </row>
    <row r="336" spans="27:30" x14ac:dyDescent="0.3">
      <c r="AA336" t="str">
        <f t="shared" si="20"/>
        <v/>
      </c>
      <c r="AB336" t="str">
        <f t="shared" si="21"/>
        <v/>
      </c>
      <c r="AC336" s="244" t="str">
        <f t="shared" si="22"/>
        <v/>
      </c>
      <c r="AD336" t="str">
        <f t="shared" si="23"/>
        <v/>
      </c>
    </row>
    <row r="337" spans="27:30" x14ac:dyDescent="0.3">
      <c r="AA337" t="str">
        <f t="shared" si="20"/>
        <v/>
      </c>
      <c r="AB337" t="str">
        <f t="shared" si="21"/>
        <v/>
      </c>
      <c r="AC337" s="244" t="str">
        <f t="shared" si="22"/>
        <v/>
      </c>
      <c r="AD337" t="str">
        <f t="shared" si="23"/>
        <v/>
      </c>
    </row>
    <row r="338" spans="27:30" x14ac:dyDescent="0.3">
      <c r="AA338" t="str">
        <f t="shared" si="20"/>
        <v/>
      </c>
      <c r="AB338" t="str">
        <f t="shared" si="21"/>
        <v/>
      </c>
      <c r="AC338" s="244" t="str">
        <f t="shared" si="22"/>
        <v/>
      </c>
      <c r="AD338" t="str">
        <f t="shared" si="23"/>
        <v/>
      </c>
    </row>
    <row r="339" spans="27:30" x14ac:dyDescent="0.3">
      <c r="AA339" t="str">
        <f t="shared" si="20"/>
        <v/>
      </c>
      <c r="AB339" t="str">
        <f t="shared" si="21"/>
        <v/>
      </c>
      <c r="AC339" s="244" t="str">
        <f t="shared" si="22"/>
        <v/>
      </c>
      <c r="AD339" t="str">
        <f t="shared" si="23"/>
        <v/>
      </c>
    </row>
    <row r="340" spans="27:30" x14ac:dyDescent="0.3">
      <c r="AA340" t="str">
        <f t="shared" si="20"/>
        <v/>
      </c>
      <c r="AB340" t="str">
        <f t="shared" si="21"/>
        <v/>
      </c>
      <c r="AC340" s="244" t="str">
        <f t="shared" si="22"/>
        <v/>
      </c>
      <c r="AD340" t="str">
        <f t="shared" si="23"/>
        <v/>
      </c>
    </row>
    <row r="341" spans="27:30" x14ac:dyDescent="0.3">
      <c r="AA341" t="str">
        <f t="shared" si="20"/>
        <v/>
      </c>
      <c r="AB341" t="str">
        <f t="shared" si="21"/>
        <v/>
      </c>
      <c r="AC341" s="244" t="str">
        <f t="shared" si="22"/>
        <v/>
      </c>
      <c r="AD341" t="str">
        <f t="shared" si="23"/>
        <v/>
      </c>
    </row>
    <row r="342" spans="27:30" x14ac:dyDescent="0.3">
      <c r="AA342" t="str">
        <f t="shared" si="20"/>
        <v/>
      </c>
      <c r="AB342" t="str">
        <f t="shared" si="21"/>
        <v/>
      </c>
      <c r="AC342" s="244" t="str">
        <f t="shared" si="22"/>
        <v/>
      </c>
      <c r="AD342" t="str">
        <f t="shared" si="23"/>
        <v/>
      </c>
    </row>
    <row r="343" spans="27:30" x14ac:dyDescent="0.3">
      <c r="AA343" t="str">
        <f t="shared" si="20"/>
        <v/>
      </c>
      <c r="AB343" t="str">
        <f t="shared" si="21"/>
        <v/>
      </c>
      <c r="AC343" s="244" t="str">
        <f t="shared" si="22"/>
        <v/>
      </c>
      <c r="AD343" t="str">
        <f t="shared" si="23"/>
        <v/>
      </c>
    </row>
    <row r="344" spans="27:30" x14ac:dyDescent="0.3">
      <c r="AA344" t="str">
        <f t="shared" si="20"/>
        <v/>
      </c>
      <c r="AB344" t="str">
        <f t="shared" si="21"/>
        <v/>
      </c>
      <c r="AC344" s="244" t="str">
        <f t="shared" si="22"/>
        <v/>
      </c>
      <c r="AD344" t="str">
        <f t="shared" si="23"/>
        <v/>
      </c>
    </row>
    <row r="345" spans="27:30" x14ac:dyDescent="0.3">
      <c r="AA345" t="str">
        <f t="shared" si="20"/>
        <v/>
      </c>
      <c r="AB345" t="str">
        <f t="shared" si="21"/>
        <v/>
      </c>
      <c r="AC345" s="244" t="str">
        <f t="shared" si="22"/>
        <v/>
      </c>
      <c r="AD345" t="str">
        <f t="shared" si="23"/>
        <v/>
      </c>
    </row>
    <row r="346" spans="27:30" x14ac:dyDescent="0.3">
      <c r="AA346" t="str">
        <f t="shared" si="20"/>
        <v/>
      </c>
      <c r="AB346" t="str">
        <f t="shared" si="21"/>
        <v/>
      </c>
      <c r="AC346" s="244" t="str">
        <f t="shared" si="22"/>
        <v/>
      </c>
      <c r="AD346" t="str">
        <f t="shared" si="23"/>
        <v/>
      </c>
    </row>
    <row r="347" spans="27:30" x14ac:dyDescent="0.3">
      <c r="AA347" t="str">
        <f t="shared" si="20"/>
        <v/>
      </c>
      <c r="AB347" t="str">
        <f t="shared" si="21"/>
        <v/>
      </c>
      <c r="AC347" s="244" t="str">
        <f t="shared" si="22"/>
        <v/>
      </c>
      <c r="AD347" t="str">
        <f t="shared" si="23"/>
        <v/>
      </c>
    </row>
    <row r="348" spans="27:30" x14ac:dyDescent="0.3">
      <c r="AA348" t="str">
        <f t="shared" si="20"/>
        <v/>
      </c>
      <c r="AB348" t="str">
        <f t="shared" si="21"/>
        <v/>
      </c>
      <c r="AC348" s="244" t="str">
        <f t="shared" si="22"/>
        <v/>
      </c>
      <c r="AD348" t="str">
        <f t="shared" si="23"/>
        <v/>
      </c>
    </row>
    <row r="349" spans="27:30" x14ac:dyDescent="0.3">
      <c r="AA349" t="str">
        <f t="shared" si="20"/>
        <v/>
      </c>
      <c r="AB349" t="str">
        <f t="shared" si="21"/>
        <v/>
      </c>
      <c r="AC349" s="244" t="str">
        <f t="shared" si="22"/>
        <v/>
      </c>
      <c r="AD349" t="str">
        <f t="shared" si="23"/>
        <v/>
      </c>
    </row>
    <row r="350" spans="27:30" x14ac:dyDescent="0.3">
      <c r="AA350" t="str">
        <f t="shared" si="20"/>
        <v/>
      </c>
      <c r="AB350" t="str">
        <f t="shared" si="21"/>
        <v/>
      </c>
      <c r="AC350" s="244" t="str">
        <f t="shared" si="22"/>
        <v/>
      </c>
      <c r="AD350" t="str">
        <f t="shared" si="23"/>
        <v/>
      </c>
    </row>
    <row r="351" spans="27:30" x14ac:dyDescent="0.3">
      <c r="AA351" t="str">
        <f t="shared" si="20"/>
        <v/>
      </c>
      <c r="AB351" t="str">
        <f t="shared" si="21"/>
        <v/>
      </c>
      <c r="AC351" s="244" t="str">
        <f t="shared" si="22"/>
        <v/>
      </c>
      <c r="AD351" t="str">
        <f t="shared" si="23"/>
        <v/>
      </c>
    </row>
    <row r="352" spans="27:30" x14ac:dyDescent="0.3">
      <c r="AA352" t="str">
        <f t="shared" si="20"/>
        <v/>
      </c>
      <c r="AB352" t="str">
        <f t="shared" si="21"/>
        <v/>
      </c>
      <c r="AC352" s="244" t="str">
        <f t="shared" si="22"/>
        <v/>
      </c>
      <c r="AD352" t="str">
        <f t="shared" si="23"/>
        <v/>
      </c>
    </row>
    <row r="353" spans="27:30" x14ac:dyDescent="0.3">
      <c r="AA353" t="str">
        <f t="shared" si="20"/>
        <v/>
      </c>
      <c r="AB353" t="str">
        <f t="shared" si="21"/>
        <v/>
      </c>
      <c r="AC353" s="244" t="str">
        <f t="shared" si="22"/>
        <v/>
      </c>
      <c r="AD353" t="str">
        <f t="shared" si="23"/>
        <v/>
      </c>
    </row>
    <row r="354" spans="27:30" x14ac:dyDescent="0.3">
      <c r="AA354" t="str">
        <f t="shared" si="20"/>
        <v/>
      </c>
      <c r="AB354" t="str">
        <f t="shared" si="21"/>
        <v/>
      </c>
      <c r="AC354" s="244" t="str">
        <f t="shared" si="22"/>
        <v/>
      </c>
      <c r="AD354" t="str">
        <f t="shared" si="23"/>
        <v/>
      </c>
    </row>
    <row r="355" spans="27:30" x14ac:dyDescent="0.3">
      <c r="AA355" t="str">
        <f t="shared" si="20"/>
        <v/>
      </c>
      <c r="AB355" t="str">
        <f t="shared" si="21"/>
        <v/>
      </c>
      <c r="AC355" s="244" t="str">
        <f t="shared" si="22"/>
        <v/>
      </c>
      <c r="AD355" t="str">
        <f t="shared" si="23"/>
        <v/>
      </c>
    </row>
    <row r="356" spans="27:30" x14ac:dyDescent="0.3">
      <c r="AA356" t="str">
        <f t="shared" si="20"/>
        <v/>
      </c>
      <c r="AB356" t="str">
        <f t="shared" si="21"/>
        <v/>
      </c>
      <c r="AC356" s="244" t="str">
        <f t="shared" si="22"/>
        <v/>
      </c>
      <c r="AD356" t="str">
        <f t="shared" si="23"/>
        <v/>
      </c>
    </row>
    <row r="357" spans="27:30" x14ac:dyDescent="0.3">
      <c r="AA357" t="str">
        <f t="shared" si="20"/>
        <v/>
      </c>
      <c r="AB357" t="str">
        <f t="shared" si="21"/>
        <v/>
      </c>
      <c r="AC357" s="244" t="str">
        <f t="shared" si="22"/>
        <v/>
      </c>
      <c r="AD357" t="str">
        <f t="shared" si="23"/>
        <v/>
      </c>
    </row>
    <row r="358" spans="27:30" x14ac:dyDescent="0.3">
      <c r="AA358" t="str">
        <f t="shared" si="20"/>
        <v/>
      </c>
      <c r="AB358" t="str">
        <f t="shared" si="21"/>
        <v/>
      </c>
      <c r="AC358" s="244" t="str">
        <f t="shared" si="22"/>
        <v/>
      </c>
      <c r="AD358" t="str">
        <f t="shared" si="23"/>
        <v/>
      </c>
    </row>
    <row r="359" spans="27:30" x14ac:dyDescent="0.3">
      <c r="AA359" t="str">
        <f t="shared" si="20"/>
        <v/>
      </c>
      <c r="AB359" t="str">
        <f t="shared" si="21"/>
        <v/>
      </c>
      <c r="AC359" s="244" t="str">
        <f t="shared" si="22"/>
        <v/>
      </c>
      <c r="AD359" t="str">
        <f t="shared" si="23"/>
        <v/>
      </c>
    </row>
    <row r="360" spans="27:30" x14ac:dyDescent="0.3">
      <c r="AA360" t="str">
        <f t="shared" si="20"/>
        <v/>
      </c>
      <c r="AB360" t="str">
        <f t="shared" si="21"/>
        <v/>
      </c>
      <c r="AC360" s="244" t="str">
        <f t="shared" si="22"/>
        <v/>
      </c>
      <c r="AD360" t="str">
        <f t="shared" si="23"/>
        <v/>
      </c>
    </row>
    <row r="361" spans="27:30" x14ac:dyDescent="0.3">
      <c r="AA361" t="str">
        <f t="shared" si="20"/>
        <v/>
      </c>
      <c r="AB361" t="str">
        <f t="shared" si="21"/>
        <v/>
      </c>
      <c r="AC361" s="244" t="str">
        <f t="shared" si="22"/>
        <v/>
      </c>
      <c r="AD361" t="str">
        <f t="shared" si="23"/>
        <v/>
      </c>
    </row>
    <row r="362" spans="27:30" x14ac:dyDescent="0.3">
      <c r="AA362" t="str">
        <f t="shared" si="20"/>
        <v/>
      </c>
      <c r="AB362" t="str">
        <f t="shared" si="21"/>
        <v/>
      </c>
      <c r="AC362" s="244" t="str">
        <f t="shared" si="22"/>
        <v/>
      </c>
      <c r="AD362" t="str">
        <f t="shared" si="23"/>
        <v/>
      </c>
    </row>
    <row r="363" spans="27:30" x14ac:dyDescent="0.3">
      <c r="AA363" t="str">
        <f t="shared" si="20"/>
        <v/>
      </c>
      <c r="AB363" t="str">
        <f t="shared" si="21"/>
        <v/>
      </c>
      <c r="AC363" s="244" t="str">
        <f t="shared" si="22"/>
        <v/>
      </c>
      <c r="AD363" t="str">
        <f t="shared" si="23"/>
        <v/>
      </c>
    </row>
    <row r="364" spans="27:30" x14ac:dyDescent="0.3">
      <c r="AA364" t="str">
        <f t="shared" si="20"/>
        <v/>
      </c>
      <c r="AB364" t="str">
        <f t="shared" si="21"/>
        <v/>
      </c>
      <c r="AC364" s="244" t="str">
        <f t="shared" si="22"/>
        <v/>
      </c>
      <c r="AD364" t="str">
        <f t="shared" si="23"/>
        <v/>
      </c>
    </row>
    <row r="365" spans="27:30" x14ac:dyDescent="0.3">
      <c r="AA365" t="str">
        <f t="shared" si="20"/>
        <v/>
      </c>
      <c r="AB365" t="str">
        <f t="shared" si="21"/>
        <v/>
      </c>
      <c r="AC365" s="244" t="str">
        <f t="shared" si="22"/>
        <v/>
      </c>
      <c r="AD365" t="str">
        <f t="shared" si="23"/>
        <v/>
      </c>
    </row>
    <row r="366" spans="27:30" x14ac:dyDescent="0.3">
      <c r="AA366" t="str">
        <f t="shared" si="20"/>
        <v/>
      </c>
      <c r="AB366" t="str">
        <f t="shared" si="21"/>
        <v/>
      </c>
      <c r="AC366" s="244" t="str">
        <f t="shared" si="22"/>
        <v/>
      </c>
      <c r="AD366" t="str">
        <f t="shared" si="23"/>
        <v/>
      </c>
    </row>
    <row r="367" spans="27:30" x14ac:dyDescent="0.3">
      <c r="AA367" t="str">
        <f t="shared" si="20"/>
        <v/>
      </c>
      <c r="AB367" t="str">
        <f t="shared" si="21"/>
        <v/>
      </c>
      <c r="AC367" s="244" t="str">
        <f t="shared" si="22"/>
        <v/>
      </c>
      <c r="AD367" t="str">
        <f t="shared" si="23"/>
        <v/>
      </c>
    </row>
    <row r="368" spans="27:30" x14ac:dyDescent="0.3">
      <c r="AA368" t="str">
        <f t="shared" si="20"/>
        <v/>
      </c>
      <c r="AB368" t="str">
        <f t="shared" si="21"/>
        <v/>
      </c>
      <c r="AC368" s="244" t="str">
        <f t="shared" si="22"/>
        <v/>
      </c>
      <c r="AD368" t="str">
        <f t="shared" si="23"/>
        <v/>
      </c>
    </row>
    <row r="369" spans="27:30" x14ac:dyDescent="0.3">
      <c r="AA369" t="str">
        <f t="shared" si="20"/>
        <v/>
      </c>
      <c r="AB369" t="str">
        <f t="shared" si="21"/>
        <v/>
      </c>
      <c r="AC369" s="244" t="str">
        <f t="shared" si="22"/>
        <v/>
      </c>
      <c r="AD369" t="str">
        <f t="shared" si="23"/>
        <v/>
      </c>
    </row>
    <row r="370" spans="27:30" x14ac:dyDescent="0.3">
      <c r="AA370" t="str">
        <f t="shared" si="20"/>
        <v/>
      </c>
      <c r="AB370" t="str">
        <f t="shared" si="21"/>
        <v/>
      </c>
      <c r="AC370" s="244" t="str">
        <f t="shared" si="22"/>
        <v/>
      </c>
      <c r="AD370" t="str">
        <f t="shared" si="23"/>
        <v/>
      </c>
    </row>
    <row r="371" spans="27:30" x14ac:dyDescent="0.3">
      <c r="AA371" t="str">
        <f t="shared" si="20"/>
        <v/>
      </c>
      <c r="AB371" t="str">
        <f t="shared" si="21"/>
        <v/>
      </c>
      <c r="AC371" s="244" t="str">
        <f t="shared" si="22"/>
        <v/>
      </c>
      <c r="AD371" t="str">
        <f t="shared" si="23"/>
        <v/>
      </c>
    </row>
    <row r="372" spans="27:30" x14ac:dyDescent="0.3">
      <c r="AA372" t="str">
        <f t="shared" si="20"/>
        <v/>
      </c>
      <c r="AB372" t="str">
        <f t="shared" si="21"/>
        <v/>
      </c>
      <c r="AC372" s="244" t="str">
        <f t="shared" si="22"/>
        <v/>
      </c>
      <c r="AD372" t="str">
        <f t="shared" si="23"/>
        <v/>
      </c>
    </row>
    <row r="373" spans="27:30" x14ac:dyDescent="0.3">
      <c r="AA373" t="str">
        <f t="shared" si="20"/>
        <v/>
      </c>
      <c r="AB373" t="str">
        <f t="shared" si="21"/>
        <v/>
      </c>
      <c r="AC373" s="244" t="str">
        <f t="shared" si="22"/>
        <v/>
      </c>
      <c r="AD373" t="str">
        <f t="shared" si="23"/>
        <v/>
      </c>
    </row>
    <row r="374" spans="27:30" x14ac:dyDescent="0.3">
      <c r="AA374" t="str">
        <f t="shared" si="20"/>
        <v/>
      </c>
      <c r="AB374" t="str">
        <f t="shared" si="21"/>
        <v/>
      </c>
      <c r="AC374" s="244" t="str">
        <f t="shared" si="22"/>
        <v/>
      </c>
      <c r="AD374" t="str">
        <f t="shared" si="23"/>
        <v/>
      </c>
    </row>
    <row r="375" spans="27:30" x14ac:dyDescent="0.3">
      <c r="AA375" t="str">
        <f t="shared" si="20"/>
        <v/>
      </c>
      <c r="AB375" t="str">
        <f t="shared" si="21"/>
        <v/>
      </c>
      <c r="AC375" s="244" t="str">
        <f t="shared" si="22"/>
        <v/>
      </c>
      <c r="AD375" t="str">
        <f t="shared" si="23"/>
        <v/>
      </c>
    </row>
    <row r="376" spans="27:30" x14ac:dyDescent="0.3">
      <c r="AA376" t="str">
        <f t="shared" si="20"/>
        <v/>
      </c>
      <c r="AB376" t="str">
        <f t="shared" si="21"/>
        <v/>
      </c>
      <c r="AC376" s="244" t="str">
        <f t="shared" si="22"/>
        <v/>
      </c>
      <c r="AD376" t="str">
        <f t="shared" si="23"/>
        <v/>
      </c>
    </row>
    <row r="377" spans="27:30" x14ac:dyDescent="0.3">
      <c r="AA377" t="str">
        <f t="shared" si="20"/>
        <v/>
      </c>
      <c r="AB377" t="str">
        <f t="shared" si="21"/>
        <v/>
      </c>
      <c r="AC377" s="244" t="str">
        <f t="shared" si="22"/>
        <v/>
      </c>
      <c r="AD377" t="str">
        <f t="shared" si="23"/>
        <v/>
      </c>
    </row>
    <row r="378" spans="27:30" x14ac:dyDescent="0.3">
      <c r="AA378" t="str">
        <f t="shared" si="20"/>
        <v/>
      </c>
      <c r="AB378" t="str">
        <f t="shared" si="21"/>
        <v/>
      </c>
      <c r="AC378" s="244" t="str">
        <f t="shared" si="22"/>
        <v/>
      </c>
      <c r="AD378" t="str">
        <f t="shared" si="23"/>
        <v/>
      </c>
    </row>
    <row r="379" spans="27:30" x14ac:dyDescent="0.3">
      <c r="AA379" t="str">
        <f t="shared" si="20"/>
        <v/>
      </c>
      <c r="AB379" t="str">
        <f t="shared" si="21"/>
        <v/>
      </c>
      <c r="AC379" s="244" t="str">
        <f t="shared" si="22"/>
        <v/>
      </c>
      <c r="AD379" t="str">
        <f t="shared" si="23"/>
        <v/>
      </c>
    </row>
    <row r="380" spans="27:30" x14ac:dyDescent="0.3">
      <c r="AA380" t="str">
        <f t="shared" si="20"/>
        <v/>
      </c>
      <c r="AB380" t="str">
        <f t="shared" si="21"/>
        <v/>
      </c>
      <c r="AC380" s="244" t="str">
        <f t="shared" si="22"/>
        <v/>
      </c>
      <c r="AD380" t="str">
        <f t="shared" si="23"/>
        <v/>
      </c>
    </row>
    <row r="381" spans="27:30" x14ac:dyDescent="0.3">
      <c r="AA381" t="str">
        <f t="shared" si="20"/>
        <v/>
      </c>
      <c r="AB381" t="str">
        <f t="shared" si="21"/>
        <v/>
      </c>
      <c r="AC381" s="244" t="str">
        <f t="shared" si="22"/>
        <v/>
      </c>
      <c r="AD381" t="str">
        <f t="shared" si="23"/>
        <v/>
      </c>
    </row>
    <row r="382" spans="27:30" x14ac:dyDescent="0.3">
      <c r="AA382" t="str">
        <f t="shared" si="20"/>
        <v/>
      </c>
      <c r="AB382" t="str">
        <f t="shared" si="21"/>
        <v/>
      </c>
      <c r="AC382" s="244" t="str">
        <f t="shared" si="22"/>
        <v/>
      </c>
      <c r="AD382" t="str">
        <f t="shared" si="23"/>
        <v/>
      </c>
    </row>
    <row r="383" spans="27:30" x14ac:dyDescent="0.3">
      <c r="AA383" t="str">
        <f t="shared" si="20"/>
        <v/>
      </c>
      <c r="AB383" t="str">
        <f t="shared" si="21"/>
        <v/>
      </c>
      <c r="AC383" s="244" t="str">
        <f t="shared" si="22"/>
        <v/>
      </c>
      <c r="AD383" t="str">
        <f t="shared" si="23"/>
        <v/>
      </c>
    </row>
    <row r="384" spans="27:30" x14ac:dyDescent="0.3">
      <c r="AA384" t="str">
        <f t="shared" si="20"/>
        <v/>
      </c>
      <c r="AB384" t="str">
        <f t="shared" si="21"/>
        <v/>
      </c>
      <c r="AC384" s="244" t="str">
        <f t="shared" si="22"/>
        <v/>
      </c>
      <c r="AD384" t="str">
        <f t="shared" si="23"/>
        <v/>
      </c>
    </row>
    <row r="385" spans="27:30" x14ac:dyDescent="0.3">
      <c r="AA385" t="str">
        <f t="shared" si="20"/>
        <v/>
      </c>
      <c r="AB385" t="str">
        <f t="shared" si="21"/>
        <v/>
      </c>
      <c r="AC385" s="244" t="str">
        <f t="shared" si="22"/>
        <v/>
      </c>
      <c r="AD385" t="str">
        <f t="shared" si="23"/>
        <v/>
      </c>
    </row>
    <row r="386" spans="27:30" x14ac:dyDescent="0.3">
      <c r="AA386" t="str">
        <f t="shared" si="20"/>
        <v/>
      </c>
      <c r="AB386" t="str">
        <f t="shared" si="21"/>
        <v/>
      </c>
      <c r="AC386" s="244" t="str">
        <f t="shared" si="22"/>
        <v/>
      </c>
      <c r="AD386" t="str">
        <f t="shared" si="23"/>
        <v/>
      </c>
    </row>
    <row r="387" spans="27:30" x14ac:dyDescent="0.3">
      <c r="AA387" t="str">
        <f t="shared" si="20"/>
        <v/>
      </c>
      <c r="AB387" t="str">
        <f t="shared" si="21"/>
        <v/>
      </c>
      <c r="AC387" s="244" t="str">
        <f t="shared" si="22"/>
        <v/>
      </c>
      <c r="AD387" t="str">
        <f t="shared" si="23"/>
        <v/>
      </c>
    </row>
    <row r="388" spans="27:30" x14ac:dyDescent="0.3">
      <c r="AA388" t="str">
        <f t="shared" ref="AA388:AA451" si="24">TRIM(D388)</f>
        <v/>
      </c>
      <c r="AB388" t="str">
        <f t="shared" ref="AB388:AB451" si="25">TRIM(C388)</f>
        <v/>
      </c>
      <c r="AC388" s="244" t="str">
        <f t="shared" ref="AC388:AC451" si="26">IFERROR(I388/E388,"")</f>
        <v/>
      </c>
      <c r="AD388" t="str">
        <f t="shared" ref="AD388:AD451" si="27">AA388</f>
        <v/>
      </c>
    </row>
    <row r="389" spans="27:30" x14ac:dyDescent="0.3">
      <c r="AA389" t="str">
        <f t="shared" si="24"/>
        <v/>
      </c>
      <c r="AB389" t="str">
        <f t="shared" si="25"/>
        <v/>
      </c>
      <c r="AC389" s="244" t="str">
        <f t="shared" si="26"/>
        <v/>
      </c>
      <c r="AD389" t="str">
        <f t="shared" si="27"/>
        <v/>
      </c>
    </row>
    <row r="390" spans="27:30" x14ac:dyDescent="0.3">
      <c r="AA390" t="str">
        <f t="shared" si="24"/>
        <v/>
      </c>
      <c r="AB390" t="str">
        <f t="shared" si="25"/>
        <v/>
      </c>
      <c r="AC390" s="244" t="str">
        <f t="shared" si="26"/>
        <v/>
      </c>
      <c r="AD390" t="str">
        <f t="shared" si="27"/>
        <v/>
      </c>
    </row>
    <row r="391" spans="27:30" x14ac:dyDescent="0.3">
      <c r="AA391" t="str">
        <f t="shared" si="24"/>
        <v/>
      </c>
      <c r="AB391" t="str">
        <f t="shared" si="25"/>
        <v/>
      </c>
      <c r="AC391" s="244" t="str">
        <f t="shared" si="26"/>
        <v/>
      </c>
      <c r="AD391" t="str">
        <f t="shared" si="27"/>
        <v/>
      </c>
    </row>
    <row r="392" spans="27:30" x14ac:dyDescent="0.3">
      <c r="AA392" t="str">
        <f t="shared" si="24"/>
        <v/>
      </c>
      <c r="AB392" t="str">
        <f t="shared" si="25"/>
        <v/>
      </c>
      <c r="AC392" s="244" t="str">
        <f t="shared" si="26"/>
        <v/>
      </c>
      <c r="AD392" t="str">
        <f t="shared" si="27"/>
        <v/>
      </c>
    </row>
    <row r="393" spans="27:30" x14ac:dyDescent="0.3">
      <c r="AA393" t="str">
        <f t="shared" si="24"/>
        <v/>
      </c>
      <c r="AB393" t="str">
        <f t="shared" si="25"/>
        <v/>
      </c>
      <c r="AC393" s="244" t="str">
        <f t="shared" si="26"/>
        <v/>
      </c>
      <c r="AD393" t="str">
        <f t="shared" si="27"/>
        <v/>
      </c>
    </row>
    <row r="394" spans="27:30" x14ac:dyDescent="0.3">
      <c r="AA394" t="str">
        <f t="shared" si="24"/>
        <v/>
      </c>
      <c r="AB394" t="str">
        <f t="shared" si="25"/>
        <v/>
      </c>
      <c r="AC394" s="244" t="str">
        <f t="shared" si="26"/>
        <v/>
      </c>
      <c r="AD394" t="str">
        <f t="shared" si="27"/>
        <v/>
      </c>
    </row>
    <row r="395" spans="27:30" x14ac:dyDescent="0.3">
      <c r="AA395" t="str">
        <f t="shared" si="24"/>
        <v/>
      </c>
      <c r="AB395" t="str">
        <f t="shared" si="25"/>
        <v/>
      </c>
      <c r="AC395" s="244" t="str">
        <f t="shared" si="26"/>
        <v/>
      </c>
      <c r="AD395" t="str">
        <f t="shared" si="27"/>
        <v/>
      </c>
    </row>
    <row r="396" spans="27:30" x14ac:dyDescent="0.3">
      <c r="AA396" t="str">
        <f t="shared" si="24"/>
        <v/>
      </c>
      <c r="AB396" t="str">
        <f t="shared" si="25"/>
        <v/>
      </c>
      <c r="AC396" s="244" t="str">
        <f t="shared" si="26"/>
        <v/>
      </c>
      <c r="AD396" t="str">
        <f t="shared" si="27"/>
        <v/>
      </c>
    </row>
    <row r="397" spans="27:30" x14ac:dyDescent="0.3">
      <c r="AA397" t="str">
        <f t="shared" si="24"/>
        <v/>
      </c>
      <c r="AB397" t="str">
        <f t="shared" si="25"/>
        <v/>
      </c>
      <c r="AC397" s="244" t="str">
        <f t="shared" si="26"/>
        <v/>
      </c>
      <c r="AD397" t="str">
        <f t="shared" si="27"/>
        <v/>
      </c>
    </row>
    <row r="398" spans="27:30" x14ac:dyDescent="0.3">
      <c r="AA398" t="str">
        <f t="shared" si="24"/>
        <v/>
      </c>
      <c r="AB398" t="str">
        <f t="shared" si="25"/>
        <v/>
      </c>
      <c r="AC398" s="244" t="str">
        <f t="shared" si="26"/>
        <v/>
      </c>
      <c r="AD398" t="str">
        <f t="shared" si="27"/>
        <v/>
      </c>
    </row>
    <row r="399" spans="27:30" x14ac:dyDescent="0.3">
      <c r="AA399" t="str">
        <f t="shared" si="24"/>
        <v/>
      </c>
      <c r="AB399" t="str">
        <f t="shared" si="25"/>
        <v/>
      </c>
      <c r="AC399" s="244" t="str">
        <f t="shared" si="26"/>
        <v/>
      </c>
      <c r="AD399" t="str">
        <f t="shared" si="27"/>
        <v/>
      </c>
    </row>
    <row r="400" spans="27:30" x14ac:dyDescent="0.3">
      <c r="AA400" t="str">
        <f t="shared" si="24"/>
        <v/>
      </c>
      <c r="AB400" t="str">
        <f t="shared" si="25"/>
        <v/>
      </c>
      <c r="AC400" s="244" t="str">
        <f t="shared" si="26"/>
        <v/>
      </c>
      <c r="AD400" t="str">
        <f t="shared" si="27"/>
        <v/>
      </c>
    </row>
    <row r="401" spans="27:30" x14ac:dyDescent="0.3">
      <c r="AA401" t="str">
        <f t="shared" si="24"/>
        <v/>
      </c>
      <c r="AB401" t="str">
        <f t="shared" si="25"/>
        <v/>
      </c>
      <c r="AC401" s="244" t="str">
        <f t="shared" si="26"/>
        <v/>
      </c>
      <c r="AD401" t="str">
        <f t="shared" si="27"/>
        <v/>
      </c>
    </row>
    <row r="402" spans="27:30" x14ac:dyDescent="0.3">
      <c r="AA402" t="str">
        <f t="shared" si="24"/>
        <v/>
      </c>
      <c r="AB402" t="str">
        <f t="shared" si="25"/>
        <v/>
      </c>
      <c r="AC402" s="244" t="str">
        <f t="shared" si="26"/>
        <v/>
      </c>
      <c r="AD402" t="str">
        <f t="shared" si="27"/>
        <v/>
      </c>
    </row>
    <row r="403" spans="27:30" x14ac:dyDescent="0.3">
      <c r="AA403" t="str">
        <f t="shared" si="24"/>
        <v/>
      </c>
      <c r="AB403" t="str">
        <f t="shared" si="25"/>
        <v/>
      </c>
      <c r="AC403" s="244" t="str">
        <f t="shared" si="26"/>
        <v/>
      </c>
      <c r="AD403" t="str">
        <f t="shared" si="27"/>
        <v/>
      </c>
    </row>
    <row r="404" spans="27:30" x14ac:dyDescent="0.3">
      <c r="AA404" t="str">
        <f t="shared" si="24"/>
        <v/>
      </c>
      <c r="AB404" t="str">
        <f t="shared" si="25"/>
        <v/>
      </c>
      <c r="AC404" s="244" t="str">
        <f t="shared" si="26"/>
        <v/>
      </c>
      <c r="AD404" t="str">
        <f t="shared" si="27"/>
        <v/>
      </c>
    </row>
    <row r="405" spans="27:30" x14ac:dyDescent="0.3">
      <c r="AA405" t="str">
        <f t="shared" si="24"/>
        <v/>
      </c>
      <c r="AB405" t="str">
        <f t="shared" si="25"/>
        <v/>
      </c>
      <c r="AC405" s="244" t="str">
        <f t="shared" si="26"/>
        <v/>
      </c>
      <c r="AD405" t="str">
        <f t="shared" si="27"/>
        <v/>
      </c>
    </row>
    <row r="406" spans="27:30" x14ac:dyDescent="0.3">
      <c r="AA406" t="str">
        <f t="shared" si="24"/>
        <v/>
      </c>
      <c r="AB406" t="str">
        <f t="shared" si="25"/>
        <v/>
      </c>
      <c r="AC406" s="244" t="str">
        <f t="shared" si="26"/>
        <v/>
      </c>
      <c r="AD406" t="str">
        <f t="shared" si="27"/>
        <v/>
      </c>
    </row>
    <row r="407" spans="27:30" x14ac:dyDescent="0.3">
      <c r="AA407" t="str">
        <f t="shared" si="24"/>
        <v/>
      </c>
      <c r="AB407" t="str">
        <f t="shared" si="25"/>
        <v/>
      </c>
      <c r="AC407" s="244" t="str">
        <f t="shared" si="26"/>
        <v/>
      </c>
      <c r="AD407" t="str">
        <f t="shared" si="27"/>
        <v/>
      </c>
    </row>
    <row r="408" spans="27:30" x14ac:dyDescent="0.3">
      <c r="AA408" t="str">
        <f t="shared" si="24"/>
        <v/>
      </c>
      <c r="AB408" t="str">
        <f t="shared" si="25"/>
        <v/>
      </c>
      <c r="AC408" s="244" t="str">
        <f t="shared" si="26"/>
        <v/>
      </c>
      <c r="AD408" t="str">
        <f t="shared" si="27"/>
        <v/>
      </c>
    </row>
    <row r="409" spans="27:30" x14ac:dyDescent="0.3">
      <c r="AA409" t="str">
        <f t="shared" si="24"/>
        <v/>
      </c>
      <c r="AB409" t="str">
        <f t="shared" si="25"/>
        <v/>
      </c>
      <c r="AC409" s="244" t="str">
        <f t="shared" si="26"/>
        <v/>
      </c>
      <c r="AD409" t="str">
        <f t="shared" si="27"/>
        <v/>
      </c>
    </row>
    <row r="410" spans="27:30" x14ac:dyDescent="0.3">
      <c r="AA410" t="str">
        <f t="shared" si="24"/>
        <v/>
      </c>
      <c r="AB410" t="str">
        <f t="shared" si="25"/>
        <v/>
      </c>
      <c r="AC410" s="244" t="str">
        <f t="shared" si="26"/>
        <v/>
      </c>
      <c r="AD410" t="str">
        <f t="shared" si="27"/>
        <v/>
      </c>
    </row>
    <row r="411" spans="27:30" x14ac:dyDescent="0.3">
      <c r="AA411" t="str">
        <f t="shared" si="24"/>
        <v/>
      </c>
      <c r="AB411" t="str">
        <f t="shared" si="25"/>
        <v/>
      </c>
      <c r="AC411" s="244" t="str">
        <f t="shared" si="26"/>
        <v/>
      </c>
      <c r="AD411" t="str">
        <f t="shared" si="27"/>
        <v/>
      </c>
    </row>
    <row r="412" spans="27:30" x14ac:dyDescent="0.3">
      <c r="AA412" t="str">
        <f t="shared" si="24"/>
        <v/>
      </c>
      <c r="AB412" t="str">
        <f t="shared" si="25"/>
        <v/>
      </c>
      <c r="AC412" s="244" t="str">
        <f t="shared" si="26"/>
        <v/>
      </c>
      <c r="AD412" t="str">
        <f t="shared" si="27"/>
        <v/>
      </c>
    </row>
    <row r="413" spans="27:30" x14ac:dyDescent="0.3">
      <c r="AA413" t="str">
        <f t="shared" si="24"/>
        <v/>
      </c>
      <c r="AB413" t="str">
        <f t="shared" si="25"/>
        <v/>
      </c>
      <c r="AC413" s="244" t="str">
        <f t="shared" si="26"/>
        <v/>
      </c>
      <c r="AD413" t="str">
        <f t="shared" si="27"/>
        <v/>
      </c>
    </row>
    <row r="414" spans="27:30" x14ac:dyDescent="0.3">
      <c r="AA414" t="str">
        <f t="shared" si="24"/>
        <v/>
      </c>
      <c r="AB414" t="str">
        <f t="shared" si="25"/>
        <v/>
      </c>
      <c r="AC414" s="244" t="str">
        <f t="shared" si="26"/>
        <v/>
      </c>
      <c r="AD414" t="str">
        <f t="shared" si="27"/>
        <v/>
      </c>
    </row>
    <row r="415" spans="27:30" x14ac:dyDescent="0.3">
      <c r="AA415" t="str">
        <f t="shared" si="24"/>
        <v/>
      </c>
      <c r="AB415" t="str">
        <f t="shared" si="25"/>
        <v/>
      </c>
      <c r="AC415" s="244" t="str">
        <f t="shared" si="26"/>
        <v/>
      </c>
      <c r="AD415" t="str">
        <f t="shared" si="27"/>
        <v/>
      </c>
    </row>
    <row r="416" spans="27:30" x14ac:dyDescent="0.3">
      <c r="AA416" t="str">
        <f t="shared" si="24"/>
        <v/>
      </c>
      <c r="AB416" t="str">
        <f t="shared" si="25"/>
        <v/>
      </c>
      <c r="AC416" s="244" t="str">
        <f t="shared" si="26"/>
        <v/>
      </c>
      <c r="AD416" t="str">
        <f t="shared" si="27"/>
        <v/>
      </c>
    </row>
    <row r="417" spans="27:30" x14ac:dyDescent="0.3">
      <c r="AA417" t="str">
        <f t="shared" si="24"/>
        <v/>
      </c>
      <c r="AB417" t="str">
        <f t="shared" si="25"/>
        <v/>
      </c>
      <c r="AC417" s="244" t="str">
        <f t="shared" si="26"/>
        <v/>
      </c>
      <c r="AD417" t="str">
        <f t="shared" si="27"/>
        <v/>
      </c>
    </row>
    <row r="418" spans="27:30" x14ac:dyDescent="0.3">
      <c r="AA418" t="str">
        <f t="shared" si="24"/>
        <v/>
      </c>
      <c r="AB418" t="str">
        <f t="shared" si="25"/>
        <v/>
      </c>
      <c r="AC418" s="244" t="str">
        <f t="shared" si="26"/>
        <v/>
      </c>
      <c r="AD418" t="str">
        <f t="shared" si="27"/>
        <v/>
      </c>
    </row>
    <row r="419" spans="27:30" x14ac:dyDescent="0.3">
      <c r="AA419" t="str">
        <f t="shared" si="24"/>
        <v/>
      </c>
      <c r="AB419" t="str">
        <f t="shared" si="25"/>
        <v/>
      </c>
      <c r="AC419" s="244" t="str">
        <f t="shared" si="26"/>
        <v/>
      </c>
      <c r="AD419" t="str">
        <f t="shared" si="27"/>
        <v/>
      </c>
    </row>
    <row r="420" spans="27:30" x14ac:dyDescent="0.3">
      <c r="AA420" t="str">
        <f t="shared" si="24"/>
        <v/>
      </c>
      <c r="AB420" t="str">
        <f t="shared" si="25"/>
        <v/>
      </c>
      <c r="AC420" s="244" t="str">
        <f t="shared" si="26"/>
        <v/>
      </c>
      <c r="AD420" t="str">
        <f t="shared" si="27"/>
        <v/>
      </c>
    </row>
    <row r="421" spans="27:30" x14ac:dyDescent="0.3">
      <c r="AA421" t="str">
        <f t="shared" si="24"/>
        <v/>
      </c>
      <c r="AB421" t="str">
        <f t="shared" si="25"/>
        <v/>
      </c>
      <c r="AC421" s="244" t="str">
        <f t="shared" si="26"/>
        <v/>
      </c>
      <c r="AD421" t="str">
        <f t="shared" si="27"/>
        <v/>
      </c>
    </row>
    <row r="422" spans="27:30" x14ac:dyDescent="0.3">
      <c r="AA422" t="str">
        <f t="shared" si="24"/>
        <v/>
      </c>
      <c r="AB422" t="str">
        <f t="shared" si="25"/>
        <v/>
      </c>
      <c r="AC422" s="244" t="str">
        <f t="shared" si="26"/>
        <v/>
      </c>
      <c r="AD422" t="str">
        <f t="shared" si="27"/>
        <v/>
      </c>
    </row>
    <row r="423" spans="27:30" x14ac:dyDescent="0.3">
      <c r="AA423" t="str">
        <f t="shared" si="24"/>
        <v/>
      </c>
      <c r="AB423" t="str">
        <f t="shared" si="25"/>
        <v/>
      </c>
      <c r="AC423" s="244" t="str">
        <f t="shared" si="26"/>
        <v/>
      </c>
      <c r="AD423" t="str">
        <f t="shared" si="27"/>
        <v/>
      </c>
    </row>
    <row r="424" spans="27:30" x14ac:dyDescent="0.3">
      <c r="AA424" t="str">
        <f t="shared" si="24"/>
        <v/>
      </c>
      <c r="AB424" t="str">
        <f t="shared" si="25"/>
        <v/>
      </c>
      <c r="AC424" s="244" t="str">
        <f t="shared" si="26"/>
        <v/>
      </c>
      <c r="AD424" t="str">
        <f t="shared" si="27"/>
        <v/>
      </c>
    </row>
    <row r="425" spans="27:30" x14ac:dyDescent="0.3">
      <c r="AA425" t="str">
        <f t="shared" si="24"/>
        <v/>
      </c>
      <c r="AB425" t="str">
        <f t="shared" si="25"/>
        <v/>
      </c>
      <c r="AC425" s="244" t="str">
        <f t="shared" si="26"/>
        <v/>
      </c>
      <c r="AD425" t="str">
        <f t="shared" si="27"/>
        <v/>
      </c>
    </row>
    <row r="426" spans="27:30" x14ac:dyDescent="0.3">
      <c r="AA426" t="str">
        <f t="shared" si="24"/>
        <v/>
      </c>
      <c r="AB426" t="str">
        <f t="shared" si="25"/>
        <v/>
      </c>
      <c r="AC426" s="244" t="str">
        <f t="shared" si="26"/>
        <v/>
      </c>
      <c r="AD426" t="str">
        <f t="shared" si="27"/>
        <v/>
      </c>
    </row>
    <row r="427" spans="27:30" x14ac:dyDescent="0.3">
      <c r="AA427" t="str">
        <f t="shared" si="24"/>
        <v/>
      </c>
      <c r="AB427" t="str">
        <f t="shared" si="25"/>
        <v/>
      </c>
      <c r="AC427" s="244" t="str">
        <f t="shared" si="26"/>
        <v/>
      </c>
      <c r="AD427" t="str">
        <f t="shared" si="27"/>
        <v/>
      </c>
    </row>
    <row r="428" spans="27:30" x14ac:dyDescent="0.3">
      <c r="AA428" t="str">
        <f t="shared" si="24"/>
        <v/>
      </c>
      <c r="AB428" t="str">
        <f t="shared" si="25"/>
        <v/>
      </c>
      <c r="AC428" s="244" t="str">
        <f t="shared" si="26"/>
        <v/>
      </c>
      <c r="AD428" t="str">
        <f t="shared" si="27"/>
        <v/>
      </c>
    </row>
    <row r="429" spans="27:30" x14ac:dyDescent="0.3">
      <c r="AA429" t="str">
        <f t="shared" si="24"/>
        <v/>
      </c>
      <c r="AB429" t="str">
        <f t="shared" si="25"/>
        <v/>
      </c>
      <c r="AC429" s="244" t="str">
        <f t="shared" si="26"/>
        <v/>
      </c>
      <c r="AD429" t="str">
        <f t="shared" si="27"/>
        <v/>
      </c>
    </row>
    <row r="430" spans="27:30" x14ac:dyDescent="0.3">
      <c r="AA430" t="str">
        <f t="shared" si="24"/>
        <v/>
      </c>
      <c r="AB430" t="str">
        <f t="shared" si="25"/>
        <v/>
      </c>
      <c r="AC430" s="244" t="str">
        <f t="shared" si="26"/>
        <v/>
      </c>
      <c r="AD430" t="str">
        <f t="shared" si="27"/>
        <v/>
      </c>
    </row>
    <row r="431" spans="27:30" x14ac:dyDescent="0.3">
      <c r="AA431" t="str">
        <f t="shared" si="24"/>
        <v/>
      </c>
      <c r="AB431" t="str">
        <f t="shared" si="25"/>
        <v/>
      </c>
      <c r="AC431" s="244" t="str">
        <f t="shared" si="26"/>
        <v/>
      </c>
      <c r="AD431" t="str">
        <f t="shared" si="27"/>
        <v/>
      </c>
    </row>
    <row r="432" spans="27:30" x14ac:dyDescent="0.3">
      <c r="AA432" t="str">
        <f t="shared" si="24"/>
        <v/>
      </c>
      <c r="AB432" t="str">
        <f t="shared" si="25"/>
        <v/>
      </c>
      <c r="AC432" s="244" t="str">
        <f t="shared" si="26"/>
        <v/>
      </c>
      <c r="AD432" t="str">
        <f t="shared" si="27"/>
        <v/>
      </c>
    </row>
    <row r="433" spans="27:30" x14ac:dyDescent="0.3">
      <c r="AA433" t="str">
        <f t="shared" si="24"/>
        <v/>
      </c>
      <c r="AB433" t="str">
        <f t="shared" si="25"/>
        <v/>
      </c>
      <c r="AC433" s="244" t="str">
        <f t="shared" si="26"/>
        <v/>
      </c>
      <c r="AD433" t="str">
        <f t="shared" si="27"/>
        <v/>
      </c>
    </row>
    <row r="434" spans="27:30" x14ac:dyDescent="0.3">
      <c r="AA434" t="str">
        <f t="shared" si="24"/>
        <v/>
      </c>
      <c r="AB434" t="str">
        <f t="shared" si="25"/>
        <v/>
      </c>
      <c r="AC434" s="244" t="str">
        <f t="shared" si="26"/>
        <v/>
      </c>
      <c r="AD434" t="str">
        <f t="shared" si="27"/>
        <v/>
      </c>
    </row>
    <row r="435" spans="27:30" x14ac:dyDescent="0.3">
      <c r="AA435" t="str">
        <f t="shared" si="24"/>
        <v/>
      </c>
      <c r="AB435" t="str">
        <f t="shared" si="25"/>
        <v/>
      </c>
      <c r="AC435" s="244" t="str">
        <f t="shared" si="26"/>
        <v/>
      </c>
      <c r="AD435" t="str">
        <f t="shared" si="27"/>
        <v/>
      </c>
    </row>
    <row r="436" spans="27:30" x14ac:dyDescent="0.3">
      <c r="AA436" t="str">
        <f t="shared" si="24"/>
        <v/>
      </c>
      <c r="AB436" t="str">
        <f t="shared" si="25"/>
        <v/>
      </c>
      <c r="AC436" s="244" t="str">
        <f t="shared" si="26"/>
        <v/>
      </c>
      <c r="AD436" t="str">
        <f t="shared" si="27"/>
        <v/>
      </c>
    </row>
    <row r="437" spans="27:30" x14ac:dyDescent="0.3">
      <c r="AA437" t="str">
        <f t="shared" si="24"/>
        <v/>
      </c>
      <c r="AB437" t="str">
        <f t="shared" si="25"/>
        <v/>
      </c>
      <c r="AC437" s="244" t="str">
        <f t="shared" si="26"/>
        <v/>
      </c>
      <c r="AD437" t="str">
        <f t="shared" si="27"/>
        <v/>
      </c>
    </row>
    <row r="438" spans="27:30" x14ac:dyDescent="0.3">
      <c r="AA438" t="str">
        <f t="shared" si="24"/>
        <v/>
      </c>
      <c r="AB438" t="str">
        <f t="shared" si="25"/>
        <v/>
      </c>
      <c r="AC438" s="244" t="str">
        <f t="shared" si="26"/>
        <v/>
      </c>
      <c r="AD438" t="str">
        <f t="shared" si="27"/>
        <v/>
      </c>
    </row>
    <row r="439" spans="27:30" x14ac:dyDescent="0.3">
      <c r="AA439" t="str">
        <f t="shared" si="24"/>
        <v/>
      </c>
      <c r="AB439" t="str">
        <f t="shared" si="25"/>
        <v/>
      </c>
      <c r="AC439" s="244" t="str">
        <f t="shared" si="26"/>
        <v/>
      </c>
      <c r="AD439" t="str">
        <f t="shared" si="27"/>
        <v/>
      </c>
    </row>
    <row r="440" spans="27:30" x14ac:dyDescent="0.3">
      <c r="AA440" t="str">
        <f t="shared" si="24"/>
        <v/>
      </c>
      <c r="AB440" t="str">
        <f t="shared" si="25"/>
        <v/>
      </c>
      <c r="AC440" s="244" t="str">
        <f t="shared" si="26"/>
        <v/>
      </c>
      <c r="AD440" t="str">
        <f t="shared" si="27"/>
        <v/>
      </c>
    </row>
    <row r="441" spans="27:30" x14ac:dyDescent="0.3">
      <c r="AA441" t="str">
        <f t="shared" si="24"/>
        <v/>
      </c>
      <c r="AB441" t="str">
        <f t="shared" si="25"/>
        <v/>
      </c>
      <c r="AC441" s="244" t="str">
        <f t="shared" si="26"/>
        <v/>
      </c>
      <c r="AD441" t="str">
        <f t="shared" si="27"/>
        <v/>
      </c>
    </row>
    <row r="442" spans="27:30" x14ac:dyDescent="0.3">
      <c r="AA442" t="str">
        <f t="shared" si="24"/>
        <v/>
      </c>
      <c r="AB442" t="str">
        <f t="shared" si="25"/>
        <v/>
      </c>
      <c r="AC442" s="244" t="str">
        <f t="shared" si="26"/>
        <v/>
      </c>
      <c r="AD442" t="str">
        <f t="shared" si="27"/>
        <v/>
      </c>
    </row>
    <row r="443" spans="27:30" x14ac:dyDescent="0.3">
      <c r="AA443" t="str">
        <f t="shared" si="24"/>
        <v/>
      </c>
      <c r="AB443" t="str">
        <f t="shared" si="25"/>
        <v/>
      </c>
      <c r="AC443" s="244" t="str">
        <f t="shared" si="26"/>
        <v/>
      </c>
      <c r="AD443" t="str">
        <f t="shared" si="27"/>
        <v/>
      </c>
    </row>
    <row r="444" spans="27:30" x14ac:dyDescent="0.3">
      <c r="AA444" t="str">
        <f t="shared" si="24"/>
        <v/>
      </c>
      <c r="AB444" t="str">
        <f t="shared" si="25"/>
        <v/>
      </c>
      <c r="AC444" s="244" t="str">
        <f t="shared" si="26"/>
        <v/>
      </c>
      <c r="AD444" t="str">
        <f t="shared" si="27"/>
        <v/>
      </c>
    </row>
    <row r="445" spans="27:30" x14ac:dyDescent="0.3">
      <c r="AA445" t="str">
        <f t="shared" si="24"/>
        <v/>
      </c>
      <c r="AB445" t="str">
        <f t="shared" si="25"/>
        <v/>
      </c>
      <c r="AC445" s="244" t="str">
        <f t="shared" si="26"/>
        <v/>
      </c>
      <c r="AD445" t="str">
        <f t="shared" si="27"/>
        <v/>
      </c>
    </row>
    <row r="446" spans="27:30" x14ac:dyDescent="0.3">
      <c r="AA446" t="str">
        <f t="shared" si="24"/>
        <v/>
      </c>
      <c r="AB446" t="str">
        <f t="shared" si="25"/>
        <v/>
      </c>
      <c r="AC446" s="244" t="str">
        <f t="shared" si="26"/>
        <v/>
      </c>
      <c r="AD446" t="str">
        <f t="shared" si="27"/>
        <v/>
      </c>
    </row>
    <row r="447" spans="27:30" x14ac:dyDescent="0.3">
      <c r="AA447" t="str">
        <f t="shared" si="24"/>
        <v/>
      </c>
      <c r="AB447" t="str">
        <f t="shared" si="25"/>
        <v/>
      </c>
      <c r="AC447" s="244" t="str">
        <f t="shared" si="26"/>
        <v/>
      </c>
      <c r="AD447" t="str">
        <f t="shared" si="27"/>
        <v/>
      </c>
    </row>
    <row r="448" spans="27:30" x14ac:dyDescent="0.3">
      <c r="AA448" t="str">
        <f t="shared" si="24"/>
        <v/>
      </c>
      <c r="AB448" t="str">
        <f t="shared" si="25"/>
        <v/>
      </c>
      <c r="AC448" s="244" t="str">
        <f t="shared" si="26"/>
        <v/>
      </c>
      <c r="AD448" t="str">
        <f t="shared" si="27"/>
        <v/>
      </c>
    </row>
    <row r="449" spans="27:30" x14ac:dyDescent="0.3">
      <c r="AA449" t="str">
        <f t="shared" si="24"/>
        <v/>
      </c>
      <c r="AB449" t="str">
        <f t="shared" si="25"/>
        <v/>
      </c>
      <c r="AC449" s="244" t="str">
        <f t="shared" si="26"/>
        <v/>
      </c>
      <c r="AD449" t="str">
        <f t="shared" si="27"/>
        <v/>
      </c>
    </row>
    <row r="450" spans="27:30" x14ac:dyDescent="0.3">
      <c r="AA450" t="str">
        <f t="shared" si="24"/>
        <v/>
      </c>
      <c r="AB450" t="str">
        <f t="shared" si="25"/>
        <v/>
      </c>
      <c r="AC450" s="244" t="str">
        <f t="shared" si="26"/>
        <v/>
      </c>
      <c r="AD450" t="str">
        <f t="shared" si="27"/>
        <v/>
      </c>
    </row>
    <row r="451" spans="27:30" x14ac:dyDescent="0.3">
      <c r="AA451" t="str">
        <f t="shared" si="24"/>
        <v/>
      </c>
      <c r="AB451" t="str">
        <f t="shared" si="25"/>
        <v/>
      </c>
      <c r="AC451" s="244" t="str">
        <f t="shared" si="26"/>
        <v/>
      </c>
      <c r="AD451" t="str">
        <f t="shared" si="27"/>
        <v/>
      </c>
    </row>
    <row r="452" spans="27:30" x14ac:dyDescent="0.3">
      <c r="AA452" t="str">
        <f t="shared" ref="AA452:AA515" si="28">TRIM(D452)</f>
        <v/>
      </c>
      <c r="AB452" t="str">
        <f t="shared" ref="AB452:AB515" si="29">TRIM(C452)</f>
        <v/>
      </c>
      <c r="AC452" s="244" t="str">
        <f t="shared" ref="AC452:AC515" si="30">IFERROR(I452/E452,"")</f>
        <v/>
      </c>
      <c r="AD452" t="str">
        <f t="shared" ref="AD452:AD515" si="31">AA452</f>
        <v/>
      </c>
    </row>
    <row r="453" spans="27:30" x14ac:dyDescent="0.3">
      <c r="AA453" t="str">
        <f t="shared" si="28"/>
        <v/>
      </c>
      <c r="AB453" t="str">
        <f t="shared" si="29"/>
        <v/>
      </c>
      <c r="AC453" s="244" t="str">
        <f t="shared" si="30"/>
        <v/>
      </c>
      <c r="AD453" t="str">
        <f t="shared" si="31"/>
        <v/>
      </c>
    </row>
    <row r="454" spans="27:30" x14ac:dyDescent="0.3">
      <c r="AA454" t="str">
        <f t="shared" si="28"/>
        <v/>
      </c>
      <c r="AB454" t="str">
        <f t="shared" si="29"/>
        <v/>
      </c>
      <c r="AC454" s="244" t="str">
        <f t="shared" si="30"/>
        <v/>
      </c>
      <c r="AD454" t="str">
        <f t="shared" si="31"/>
        <v/>
      </c>
    </row>
    <row r="455" spans="27:30" x14ac:dyDescent="0.3">
      <c r="AA455" t="str">
        <f t="shared" si="28"/>
        <v/>
      </c>
      <c r="AB455" t="str">
        <f t="shared" si="29"/>
        <v/>
      </c>
      <c r="AC455" s="244" t="str">
        <f t="shared" si="30"/>
        <v/>
      </c>
      <c r="AD455" t="str">
        <f t="shared" si="31"/>
        <v/>
      </c>
    </row>
    <row r="456" spans="27:30" x14ac:dyDescent="0.3">
      <c r="AA456" t="str">
        <f t="shared" si="28"/>
        <v/>
      </c>
      <c r="AB456" t="str">
        <f t="shared" si="29"/>
        <v/>
      </c>
      <c r="AC456" s="244" t="str">
        <f t="shared" si="30"/>
        <v/>
      </c>
      <c r="AD456" t="str">
        <f t="shared" si="31"/>
        <v/>
      </c>
    </row>
    <row r="457" spans="27:30" x14ac:dyDescent="0.3">
      <c r="AA457" t="str">
        <f t="shared" si="28"/>
        <v/>
      </c>
      <c r="AB457" t="str">
        <f t="shared" si="29"/>
        <v/>
      </c>
      <c r="AC457" s="244" t="str">
        <f t="shared" si="30"/>
        <v/>
      </c>
      <c r="AD457" t="str">
        <f t="shared" si="31"/>
        <v/>
      </c>
    </row>
    <row r="458" spans="27:30" x14ac:dyDescent="0.3">
      <c r="AA458" t="str">
        <f t="shared" si="28"/>
        <v/>
      </c>
      <c r="AB458" t="str">
        <f t="shared" si="29"/>
        <v/>
      </c>
      <c r="AC458" s="244" t="str">
        <f t="shared" si="30"/>
        <v/>
      </c>
      <c r="AD458" t="str">
        <f t="shared" si="31"/>
        <v/>
      </c>
    </row>
    <row r="459" spans="27:30" x14ac:dyDescent="0.3">
      <c r="AA459" t="str">
        <f t="shared" si="28"/>
        <v/>
      </c>
      <c r="AB459" t="str">
        <f t="shared" si="29"/>
        <v/>
      </c>
      <c r="AC459" s="244" t="str">
        <f t="shared" si="30"/>
        <v/>
      </c>
      <c r="AD459" t="str">
        <f t="shared" si="31"/>
        <v/>
      </c>
    </row>
    <row r="460" spans="27:30" x14ac:dyDescent="0.3">
      <c r="AA460" t="str">
        <f t="shared" si="28"/>
        <v/>
      </c>
      <c r="AB460" t="str">
        <f t="shared" si="29"/>
        <v/>
      </c>
      <c r="AC460" s="244" t="str">
        <f t="shared" si="30"/>
        <v/>
      </c>
      <c r="AD460" t="str">
        <f t="shared" si="31"/>
        <v/>
      </c>
    </row>
    <row r="461" spans="27:30" x14ac:dyDescent="0.3">
      <c r="AA461" t="str">
        <f t="shared" si="28"/>
        <v/>
      </c>
      <c r="AB461" t="str">
        <f t="shared" si="29"/>
        <v/>
      </c>
      <c r="AC461" s="244" t="str">
        <f t="shared" si="30"/>
        <v/>
      </c>
      <c r="AD461" t="str">
        <f t="shared" si="31"/>
        <v/>
      </c>
    </row>
    <row r="462" spans="27:30" x14ac:dyDescent="0.3">
      <c r="AA462" t="str">
        <f t="shared" si="28"/>
        <v/>
      </c>
      <c r="AB462" t="str">
        <f t="shared" si="29"/>
        <v/>
      </c>
      <c r="AC462" s="244" t="str">
        <f t="shared" si="30"/>
        <v/>
      </c>
      <c r="AD462" t="str">
        <f t="shared" si="31"/>
        <v/>
      </c>
    </row>
    <row r="463" spans="27:30" x14ac:dyDescent="0.3">
      <c r="AA463" t="str">
        <f t="shared" si="28"/>
        <v/>
      </c>
      <c r="AB463" t="str">
        <f t="shared" si="29"/>
        <v/>
      </c>
      <c r="AC463" s="244" t="str">
        <f t="shared" si="30"/>
        <v/>
      </c>
      <c r="AD463" t="str">
        <f t="shared" si="31"/>
        <v/>
      </c>
    </row>
    <row r="464" spans="27:30" x14ac:dyDescent="0.3">
      <c r="AA464" t="str">
        <f t="shared" si="28"/>
        <v/>
      </c>
      <c r="AB464" t="str">
        <f t="shared" si="29"/>
        <v/>
      </c>
      <c r="AC464" s="244" t="str">
        <f t="shared" si="30"/>
        <v/>
      </c>
      <c r="AD464" t="str">
        <f t="shared" si="31"/>
        <v/>
      </c>
    </row>
    <row r="465" spans="27:30" x14ac:dyDescent="0.3">
      <c r="AA465" t="str">
        <f t="shared" si="28"/>
        <v/>
      </c>
      <c r="AB465" t="str">
        <f t="shared" si="29"/>
        <v/>
      </c>
      <c r="AC465" s="244" t="str">
        <f t="shared" si="30"/>
        <v/>
      </c>
      <c r="AD465" t="str">
        <f t="shared" si="31"/>
        <v/>
      </c>
    </row>
    <row r="466" spans="27:30" x14ac:dyDescent="0.3">
      <c r="AA466" t="str">
        <f t="shared" si="28"/>
        <v/>
      </c>
      <c r="AB466" t="str">
        <f t="shared" si="29"/>
        <v/>
      </c>
      <c r="AC466" s="244" t="str">
        <f t="shared" si="30"/>
        <v/>
      </c>
      <c r="AD466" t="str">
        <f t="shared" si="31"/>
        <v/>
      </c>
    </row>
    <row r="467" spans="27:30" x14ac:dyDescent="0.3">
      <c r="AA467" t="str">
        <f t="shared" si="28"/>
        <v/>
      </c>
      <c r="AB467" t="str">
        <f t="shared" si="29"/>
        <v/>
      </c>
      <c r="AC467" s="244" t="str">
        <f t="shared" si="30"/>
        <v/>
      </c>
      <c r="AD467" t="str">
        <f t="shared" si="31"/>
        <v/>
      </c>
    </row>
    <row r="468" spans="27:30" x14ac:dyDescent="0.3">
      <c r="AA468" t="str">
        <f t="shared" si="28"/>
        <v/>
      </c>
      <c r="AB468" t="str">
        <f t="shared" si="29"/>
        <v/>
      </c>
      <c r="AC468" s="244" t="str">
        <f t="shared" si="30"/>
        <v/>
      </c>
      <c r="AD468" t="str">
        <f t="shared" si="31"/>
        <v/>
      </c>
    </row>
    <row r="469" spans="27:30" x14ac:dyDescent="0.3">
      <c r="AA469" t="str">
        <f t="shared" si="28"/>
        <v/>
      </c>
      <c r="AB469" t="str">
        <f t="shared" si="29"/>
        <v/>
      </c>
      <c r="AC469" s="244" t="str">
        <f t="shared" si="30"/>
        <v/>
      </c>
      <c r="AD469" t="str">
        <f t="shared" si="31"/>
        <v/>
      </c>
    </row>
    <row r="470" spans="27:30" x14ac:dyDescent="0.3">
      <c r="AA470" t="str">
        <f t="shared" si="28"/>
        <v/>
      </c>
      <c r="AB470" t="str">
        <f t="shared" si="29"/>
        <v/>
      </c>
      <c r="AC470" s="244" t="str">
        <f t="shared" si="30"/>
        <v/>
      </c>
      <c r="AD470" t="str">
        <f t="shared" si="31"/>
        <v/>
      </c>
    </row>
    <row r="471" spans="27:30" x14ac:dyDescent="0.3">
      <c r="AA471" t="str">
        <f t="shared" si="28"/>
        <v/>
      </c>
      <c r="AB471" t="str">
        <f t="shared" si="29"/>
        <v/>
      </c>
      <c r="AC471" s="244" t="str">
        <f t="shared" si="30"/>
        <v/>
      </c>
      <c r="AD471" t="str">
        <f t="shared" si="31"/>
        <v/>
      </c>
    </row>
    <row r="472" spans="27:30" x14ac:dyDescent="0.3">
      <c r="AA472" t="str">
        <f t="shared" si="28"/>
        <v/>
      </c>
      <c r="AB472" t="str">
        <f t="shared" si="29"/>
        <v/>
      </c>
      <c r="AC472" s="244" t="str">
        <f t="shared" si="30"/>
        <v/>
      </c>
      <c r="AD472" t="str">
        <f t="shared" si="31"/>
        <v/>
      </c>
    </row>
    <row r="473" spans="27:30" x14ac:dyDescent="0.3">
      <c r="AA473" t="str">
        <f t="shared" si="28"/>
        <v/>
      </c>
      <c r="AB473" t="str">
        <f t="shared" si="29"/>
        <v/>
      </c>
      <c r="AC473" s="244" t="str">
        <f t="shared" si="30"/>
        <v/>
      </c>
      <c r="AD473" t="str">
        <f t="shared" si="31"/>
        <v/>
      </c>
    </row>
    <row r="474" spans="27:30" x14ac:dyDescent="0.3">
      <c r="AA474" t="str">
        <f t="shared" si="28"/>
        <v/>
      </c>
      <c r="AB474" t="str">
        <f t="shared" si="29"/>
        <v/>
      </c>
      <c r="AC474" s="244" t="str">
        <f t="shared" si="30"/>
        <v/>
      </c>
      <c r="AD474" t="str">
        <f t="shared" si="31"/>
        <v/>
      </c>
    </row>
    <row r="475" spans="27:30" x14ac:dyDescent="0.3">
      <c r="AA475" t="str">
        <f t="shared" si="28"/>
        <v/>
      </c>
      <c r="AB475" t="str">
        <f t="shared" si="29"/>
        <v/>
      </c>
      <c r="AC475" s="244" t="str">
        <f t="shared" si="30"/>
        <v/>
      </c>
      <c r="AD475" t="str">
        <f t="shared" si="31"/>
        <v/>
      </c>
    </row>
    <row r="476" spans="27:30" x14ac:dyDescent="0.3">
      <c r="AA476" t="str">
        <f t="shared" si="28"/>
        <v/>
      </c>
      <c r="AB476" t="str">
        <f t="shared" si="29"/>
        <v/>
      </c>
      <c r="AC476" s="244" t="str">
        <f t="shared" si="30"/>
        <v/>
      </c>
      <c r="AD476" t="str">
        <f t="shared" si="31"/>
        <v/>
      </c>
    </row>
    <row r="477" spans="27:30" x14ac:dyDescent="0.3">
      <c r="AA477" t="str">
        <f t="shared" si="28"/>
        <v/>
      </c>
      <c r="AB477" t="str">
        <f t="shared" si="29"/>
        <v/>
      </c>
      <c r="AC477" s="244" t="str">
        <f t="shared" si="30"/>
        <v/>
      </c>
      <c r="AD477" t="str">
        <f t="shared" si="31"/>
        <v/>
      </c>
    </row>
    <row r="478" spans="27:30" x14ac:dyDescent="0.3">
      <c r="AA478" t="str">
        <f t="shared" si="28"/>
        <v/>
      </c>
      <c r="AB478" t="str">
        <f t="shared" si="29"/>
        <v/>
      </c>
      <c r="AC478" s="244" t="str">
        <f t="shared" si="30"/>
        <v/>
      </c>
      <c r="AD478" t="str">
        <f t="shared" si="31"/>
        <v/>
      </c>
    </row>
    <row r="479" spans="27:30" x14ac:dyDescent="0.3">
      <c r="AA479" t="str">
        <f t="shared" si="28"/>
        <v/>
      </c>
      <c r="AB479" t="str">
        <f t="shared" si="29"/>
        <v/>
      </c>
      <c r="AC479" s="244" t="str">
        <f t="shared" si="30"/>
        <v/>
      </c>
      <c r="AD479" t="str">
        <f t="shared" si="31"/>
        <v/>
      </c>
    </row>
    <row r="480" spans="27:30" x14ac:dyDescent="0.3">
      <c r="AA480" t="str">
        <f t="shared" si="28"/>
        <v/>
      </c>
      <c r="AB480" t="str">
        <f t="shared" si="29"/>
        <v/>
      </c>
      <c r="AC480" s="244" t="str">
        <f t="shared" si="30"/>
        <v/>
      </c>
      <c r="AD480" t="str">
        <f t="shared" si="31"/>
        <v/>
      </c>
    </row>
    <row r="481" spans="27:30" x14ac:dyDescent="0.3">
      <c r="AA481" t="str">
        <f t="shared" si="28"/>
        <v/>
      </c>
      <c r="AB481" t="str">
        <f t="shared" si="29"/>
        <v/>
      </c>
      <c r="AC481" s="244" t="str">
        <f t="shared" si="30"/>
        <v/>
      </c>
      <c r="AD481" t="str">
        <f t="shared" si="31"/>
        <v/>
      </c>
    </row>
    <row r="482" spans="27:30" x14ac:dyDescent="0.3">
      <c r="AA482" t="str">
        <f t="shared" si="28"/>
        <v/>
      </c>
      <c r="AB482" t="str">
        <f t="shared" si="29"/>
        <v/>
      </c>
      <c r="AC482" s="244" t="str">
        <f t="shared" si="30"/>
        <v/>
      </c>
      <c r="AD482" t="str">
        <f t="shared" si="31"/>
        <v/>
      </c>
    </row>
    <row r="483" spans="27:30" x14ac:dyDescent="0.3">
      <c r="AA483" t="str">
        <f t="shared" si="28"/>
        <v/>
      </c>
      <c r="AB483" t="str">
        <f t="shared" si="29"/>
        <v/>
      </c>
      <c r="AC483" s="244" t="str">
        <f t="shared" si="30"/>
        <v/>
      </c>
      <c r="AD483" t="str">
        <f t="shared" si="31"/>
        <v/>
      </c>
    </row>
    <row r="484" spans="27:30" x14ac:dyDescent="0.3">
      <c r="AA484" t="str">
        <f t="shared" si="28"/>
        <v/>
      </c>
      <c r="AB484" t="str">
        <f t="shared" si="29"/>
        <v/>
      </c>
      <c r="AC484" s="244" t="str">
        <f t="shared" si="30"/>
        <v/>
      </c>
      <c r="AD484" t="str">
        <f t="shared" si="31"/>
        <v/>
      </c>
    </row>
    <row r="485" spans="27:30" x14ac:dyDescent="0.3">
      <c r="AA485" t="str">
        <f t="shared" si="28"/>
        <v/>
      </c>
      <c r="AB485" t="str">
        <f t="shared" si="29"/>
        <v/>
      </c>
      <c r="AC485" s="244" t="str">
        <f t="shared" si="30"/>
        <v/>
      </c>
      <c r="AD485" t="str">
        <f t="shared" si="31"/>
        <v/>
      </c>
    </row>
    <row r="486" spans="27:30" x14ac:dyDescent="0.3">
      <c r="AA486" t="str">
        <f t="shared" si="28"/>
        <v/>
      </c>
      <c r="AB486" t="str">
        <f t="shared" si="29"/>
        <v/>
      </c>
      <c r="AC486" s="244" t="str">
        <f t="shared" si="30"/>
        <v/>
      </c>
      <c r="AD486" t="str">
        <f t="shared" si="31"/>
        <v/>
      </c>
    </row>
    <row r="487" spans="27:30" x14ac:dyDescent="0.3">
      <c r="AA487" t="str">
        <f t="shared" si="28"/>
        <v/>
      </c>
      <c r="AB487" t="str">
        <f t="shared" si="29"/>
        <v/>
      </c>
      <c r="AC487" s="244" t="str">
        <f t="shared" si="30"/>
        <v/>
      </c>
      <c r="AD487" t="str">
        <f t="shared" si="31"/>
        <v/>
      </c>
    </row>
    <row r="488" spans="27:30" x14ac:dyDescent="0.3">
      <c r="AA488" t="str">
        <f t="shared" si="28"/>
        <v/>
      </c>
      <c r="AB488" t="str">
        <f t="shared" si="29"/>
        <v/>
      </c>
      <c r="AC488" s="244" t="str">
        <f t="shared" si="30"/>
        <v/>
      </c>
      <c r="AD488" t="str">
        <f t="shared" si="31"/>
        <v/>
      </c>
    </row>
    <row r="489" spans="27:30" x14ac:dyDescent="0.3">
      <c r="AA489" t="str">
        <f t="shared" si="28"/>
        <v/>
      </c>
      <c r="AB489" t="str">
        <f t="shared" si="29"/>
        <v/>
      </c>
      <c r="AC489" s="244" t="str">
        <f t="shared" si="30"/>
        <v/>
      </c>
      <c r="AD489" t="str">
        <f t="shared" si="31"/>
        <v/>
      </c>
    </row>
    <row r="490" spans="27:30" x14ac:dyDescent="0.3">
      <c r="AA490" t="str">
        <f t="shared" si="28"/>
        <v/>
      </c>
      <c r="AB490" t="str">
        <f t="shared" si="29"/>
        <v/>
      </c>
      <c r="AC490" s="244" t="str">
        <f t="shared" si="30"/>
        <v/>
      </c>
      <c r="AD490" t="str">
        <f t="shared" si="31"/>
        <v/>
      </c>
    </row>
    <row r="491" spans="27:30" x14ac:dyDescent="0.3">
      <c r="AA491" t="str">
        <f t="shared" si="28"/>
        <v/>
      </c>
      <c r="AB491" t="str">
        <f t="shared" si="29"/>
        <v/>
      </c>
      <c r="AC491" s="244" t="str">
        <f t="shared" si="30"/>
        <v/>
      </c>
      <c r="AD491" t="str">
        <f t="shared" si="31"/>
        <v/>
      </c>
    </row>
    <row r="492" spans="27:30" x14ac:dyDescent="0.3">
      <c r="AA492" t="str">
        <f t="shared" si="28"/>
        <v/>
      </c>
      <c r="AB492" t="str">
        <f t="shared" si="29"/>
        <v/>
      </c>
      <c r="AC492" s="244" t="str">
        <f t="shared" si="30"/>
        <v/>
      </c>
      <c r="AD492" t="str">
        <f t="shared" si="31"/>
        <v/>
      </c>
    </row>
    <row r="493" spans="27:30" x14ac:dyDescent="0.3">
      <c r="AA493" t="str">
        <f t="shared" si="28"/>
        <v/>
      </c>
      <c r="AB493" t="str">
        <f t="shared" si="29"/>
        <v/>
      </c>
      <c r="AC493" s="244" t="str">
        <f t="shared" si="30"/>
        <v/>
      </c>
      <c r="AD493" t="str">
        <f t="shared" si="31"/>
        <v/>
      </c>
    </row>
    <row r="494" spans="27:30" x14ac:dyDescent="0.3">
      <c r="AA494" t="str">
        <f t="shared" si="28"/>
        <v/>
      </c>
      <c r="AB494" t="str">
        <f t="shared" si="29"/>
        <v/>
      </c>
      <c r="AC494" s="244" t="str">
        <f t="shared" si="30"/>
        <v/>
      </c>
      <c r="AD494" t="str">
        <f t="shared" si="31"/>
        <v/>
      </c>
    </row>
    <row r="495" spans="27:30" x14ac:dyDescent="0.3">
      <c r="AA495" t="str">
        <f t="shared" si="28"/>
        <v/>
      </c>
      <c r="AB495" t="str">
        <f t="shared" si="29"/>
        <v/>
      </c>
      <c r="AC495" s="244" t="str">
        <f t="shared" si="30"/>
        <v/>
      </c>
      <c r="AD495" t="str">
        <f t="shared" si="31"/>
        <v/>
      </c>
    </row>
    <row r="496" spans="27:30" x14ac:dyDescent="0.3">
      <c r="AA496" t="str">
        <f t="shared" si="28"/>
        <v/>
      </c>
      <c r="AB496" t="str">
        <f t="shared" si="29"/>
        <v/>
      </c>
      <c r="AC496" s="244" t="str">
        <f t="shared" si="30"/>
        <v/>
      </c>
      <c r="AD496" t="str">
        <f t="shared" si="31"/>
        <v/>
      </c>
    </row>
    <row r="497" spans="27:30" x14ac:dyDescent="0.3">
      <c r="AA497" t="str">
        <f t="shared" si="28"/>
        <v/>
      </c>
      <c r="AB497" t="str">
        <f t="shared" si="29"/>
        <v/>
      </c>
      <c r="AC497" s="244" t="str">
        <f t="shared" si="30"/>
        <v/>
      </c>
      <c r="AD497" t="str">
        <f t="shared" si="31"/>
        <v/>
      </c>
    </row>
    <row r="498" spans="27:30" x14ac:dyDescent="0.3">
      <c r="AA498" t="str">
        <f t="shared" si="28"/>
        <v/>
      </c>
      <c r="AB498" t="str">
        <f t="shared" si="29"/>
        <v/>
      </c>
      <c r="AC498" s="244" t="str">
        <f t="shared" si="30"/>
        <v/>
      </c>
      <c r="AD498" t="str">
        <f t="shared" si="31"/>
        <v/>
      </c>
    </row>
    <row r="499" spans="27:30" x14ac:dyDescent="0.3">
      <c r="AA499" t="str">
        <f t="shared" si="28"/>
        <v/>
      </c>
      <c r="AB499" t="str">
        <f t="shared" si="29"/>
        <v/>
      </c>
      <c r="AC499" s="244" t="str">
        <f t="shared" si="30"/>
        <v/>
      </c>
      <c r="AD499" t="str">
        <f t="shared" si="31"/>
        <v/>
      </c>
    </row>
    <row r="500" spans="27:30" x14ac:dyDescent="0.3">
      <c r="AA500" t="str">
        <f t="shared" si="28"/>
        <v/>
      </c>
      <c r="AB500" t="str">
        <f t="shared" si="29"/>
        <v/>
      </c>
      <c r="AC500" s="244" t="str">
        <f t="shared" si="30"/>
        <v/>
      </c>
      <c r="AD500" t="str">
        <f t="shared" si="31"/>
        <v/>
      </c>
    </row>
    <row r="501" spans="27:30" x14ac:dyDescent="0.3">
      <c r="AA501" t="str">
        <f t="shared" si="28"/>
        <v/>
      </c>
      <c r="AB501" t="str">
        <f t="shared" si="29"/>
        <v/>
      </c>
      <c r="AC501" s="244" t="str">
        <f t="shared" si="30"/>
        <v/>
      </c>
      <c r="AD501" t="str">
        <f t="shared" si="31"/>
        <v/>
      </c>
    </row>
    <row r="502" spans="27:30" x14ac:dyDescent="0.3">
      <c r="AA502" t="str">
        <f t="shared" si="28"/>
        <v/>
      </c>
      <c r="AB502" t="str">
        <f t="shared" si="29"/>
        <v/>
      </c>
      <c r="AC502" s="244" t="str">
        <f t="shared" si="30"/>
        <v/>
      </c>
      <c r="AD502" t="str">
        <f t="shared" si="31"/>
        <v/>
      </c>
    </row>
    <row r="503" spans="27:30" x14ac:dyDescent="0.3">
      <c r="AA503" t="str">
        <f t="shared" si="28"/>
        <v/>
      </c>
      <c r="AB503" t="str">
        <f t="shared" si="29"/>
        <v/>
      </c>
      <c r="AC503" s="244" t="str">
        <f t="shared" si="30"/>
        <v/>
      </c>
      <c r="AD503" t="str">
        <f t="shared" si="31"/>
        <v/>
      </c>
    </row>
    <row r="504" spans="27:30" x14ac:dyDescent="0.3">
      <c r="AA504" t="str">
        <f t="shared" si="28"/>
        <v/>
      </c>
      <c r="AB504" t="str">
        <f t="shared" si="29"/>
        <v/>
      </c>
      <c r="AC504" s="244" t="str">
        <f t="shared" si="30"/>
        <v/>
      </c>
      <c r="AD504" t="str">
        <f t="shared" si="31"/>
        <v/>
      </c>
    </row>
    <row r="505" spans="27:30" x14ac:dyDescent="0.3">
      <c r="AA505" t="str">
        <f t="shared" si="28"/>
        <v/>
      </c>
      <c r="AB505" t="str">
        <f t="shared" si="29"/>
        <v/>
      </c>
      <c r="AC505" s="244" t="str">
        <f t="shared" si="30"/>
        <v/>
      </c>
      <c r="AD505" t="str">
        <f t="shared" si="31"/>
        <v/>
      </c>
    </row>
    <row r="506" spans="27:30" x14ac:dyDescent="0.3">
      <c r="AA506" t="str">
        <f t="shared" si="28"/>
        <v/>
      </c>
      <c r="AB506" t="str">
        <f t="shared" si="29"/>
        <v/>
      </c>
      <c r="AC506" s="244" t="str">
        <f t="shared" si="30"/>
        <v/>
      </c>
      <c r="AD506" t="str">
        <f t="shared" si="31"/>
        <v/>
      </c>
    </row>
    <row r="507" spans="27:30" x14ac:dyDescent="0.3">
      <c r="AA507" t="str">
        <f t="shared" si="28"/>
        <v/>
      </c>
      <c r="AB507" t="str">
        <f t="shared" si="29"/>
        <v/>
      </c>
      <c r="AC507" s="244" t="str">
        <f t="shared" si="30"/>
        <v/>
      </c>
      <c r="AD507" t="str">
        <f t="shared" si="31"/>
        <v/>
      </c>
    </row>
    <row r="508" spans="27:30" x14ac:dyDescent="0.3">
      <c r="AA508" t="str">
        <f t="shared" si="28"/>
        <v/>
      </c>
      <c r="AB508" t="str">
        <f t="shared" si="29"/>
        <v/>
      </c>
      <c r="AC508" s="244" t="str">
        <f t="shared" si="30"/>
        <v/>
      </c>
      <c r="AD508" t="str">
        <f t="shared" si="31"/>
        <v/>
      </c>
    </row>
    <row r="509" spans="27:30" x14ac:dyDescent="0.3">
      <c r="AA509" t="str">
        <f t="shared" si="28"/>
        <v/>
      </c>
      <c r="AB509" t="str">
        <f t="shared" si="29"/>
        <v/>
      </c>
      <c r="AC509" s="244" t="str">
        <f t="shared" si="30"/>
        <v/>
      </c>
      <c r="AD509" t="str">
        <f t="shared" si="31"/>
        <v/>
      </c>
    </row>
    <row r="510" spans="27:30" x14ac:dyDescent="0.3">
      <c r="AA510" t="str">
        <f t="shared" si="28"/>
        <v/>
      </c>
      <c r="AB510" t="str">
        <f t="shared" si="29"/>
        <v/>
      </c>
      <c r="AC510" s="244" t="str">
        <f t="shared" si="30"/>
        <v/>
      </c>
      <c r="AD510" t="str">
        <f t="shared" si="31"/>
        <v/>
      </c>
    </row>
    <row r="511" spans="27:30" x14ac:dyDescent="0.3">
      <c r="AA511" t="str">
        <f t="shared" si="28"/>
        <v/>
      </c>
      <c r="AB511" t="str">
        <f t="shared" si="29"/>
        <v/>
      </c>
      <c r="AC511" s="244" t="str">
        <f t="shared" si="30"/>
        <v/>
      </c>
      <c r="AD511" t="str">
        <f t="shared" si="31"/>
        <v/>
      </c>
    </row>
    <row r="512" spans="27:30" x14ac:dyDescent="0.3">
      <c r="AA512" t="str">
        <f t="shared" si="28"/>
        <v/>
      </c>
      <c r="AB512" t="str">
        <f t="shared" si="29"/>
        <v/>
      </c>
      <c r="AC512" s="244" t="str">
        <f t="shared" si="30"/>
        <v/>
      </c>
      <c r="AD512" t="str">
        <f t="shared" si="31"/>
        <v/>
      </c>
    </row>
    <row r="513" spans="27:30" x14ac:dyDescent="0.3">
      <c r="AA513" t="str">
        <f t="shared" si="28"/>
        <v/>
      </c>
      <c r="AB513" t="str">
        <f t="shared" si="29"/>
        <v/>
      </c>
      <c r="AC513" s="244" t="str">
        <f t="shared" si="30"/>
        <v/>
      </c>
      <c r="AD513" t="str">
        <f t="shared" si="31"/>
        <v/>
      </c>
    </row>
    <row r="514" spans="27:30" x14ac:dyDescent="0.3">
      <c r="AA514" t="str">
        <f t="shared" si="28"/>
        <v/>
      </c>
      <c r="AB514" t="str">
        <f t="shared" si="29"/>
        <v/>
      </c>
      <c r="AC514" s="244" t="str">
        <f t="shared" si="30"/>
        <v/>
      </c>
      <c r="AD514" t="str">
        <f t="shared" si="31"/>
        <v/>
      </c>
    </row>
    <row r="515" spans="27:30" x14ac:dyDescent="0.3">
      <c r="AA515" t="str">
        <f t="shared" si="28"/>
        <v/>
      </c>
      <c r="AB515" t="str">
        <f t="shared" si="29"/>
        <v/>
      </c>
      <c r="AC515" s="244" t="str">
        <f t="shared" si="30"/>
        <v/>
      </c>
      <c r="AD515" t="str">
        <f t="shared" si="31"/>
        <v/>
      </c>
    </row>
    <row r="516" spans="27:30" x14ac:dyDescent="0.3">
      <c r="AA516" t="str">
        <f t="shared" ref="AA516:AA579" si="32">TRIM(D516)</f>
        <v/>
      </c>
      <c r="AB516" t="str">
        <f t="shared" ref="AB516:AB579" si="33">TRIM(C516)</f>
        <v/>
      </c>
      <c r="AC516" s="244" t="str">
        <f t="shared" ref="AC516:AC579" si="34">IFERROR(I516/E516,"")</f>
        <v/>
      </c>
      <c r="AD516" t="str">
        <f t="shared" ref="AD516:AD579" si="35">AA516</f>
        <v/>
      </c>
    </row>
    <row r="517" spans="27:30" x14ac:dyDescent="0.3">
      <c r="AA517" t="str">
        <f t="shared" si="32"/>
        <v/>
      </c>
      <c r="AB517" t="str">
        <f t="shared" si="33"/>
        <v/>
      </c>
      <c r="AC517" s="244" t="str">
        <f t="shared" si="34"/>
        <v/>
      </c>
      <c r="AD517" t="str">
        <f t="shared" si="35"/>
        <v/>
      </c>
    </row>
    <row r="518" spans="27:30" x14ac:dyDescent="0.3">
      <c r="AA518" t="str">
        <f t="shared" si="32"/>
        <v/>
      </c>
      <c r="AB518" t="str">
        <f t="shared" si="33"/>
        <v/>
      </c>
      <c r="AC518" s="244" t="str">
        <f t="shared" si="34"/>
        <v/>
      </c>
      <c r="AD518" t="str">
        <f t="shared" si="35"/>
        <v/>
      </c>
    </row>
    <row r="519" spans="27:30" x14ac:dyDescent="0.3">
      <c r="AA519" t="str">
        <f t="shared" si="32"/>
        <v/>
      </c>
      <c r="AB519" t="str">
        <f t="shared" si="33"/>
        <v/>
      </c>
      <c r="AC519" s="244" t="str">
        <f t="shared" si="34"/>
        <v/>
      </c>
      <c r="AD519" t="str">
        <f t="shared" si="35"/>
        <v/>
      </c>
    </row>
    <row r="520" spans="27:30" x14ac:dyDescent="0.3">
      <c r="AA520" t="str">
        <f t="shared" si="32"/>
        <v/>
      </c>
      <c r="AB520" t="str">
        <f t="shared" si="33"/>
        <v/>
      </c>
      <c r="AC520" s="244" t="str">
        <f t="shared" si="34"/>
        <v/>
      </c>
      <c r="AD520" t="str">
        <f t="shared" si="35"/>
        <v/>
      </c>
    </row>
    <row r="521" spans="27:30" x14ac:dyDescent="0.3">
      <c r="AA521" t="str">
        <f t="shared" si="32"/>
        <v/>
      </c>
      <c r="AB521" t="str">
        <f t="shared" si="33"/>
        <v/>
      </c>
      <c r="AC521" s="244" t="str">
        <f t="shared" si="34"/>
        <v/>
      </c>
      <c r="AD521" t="str">
        <f t="shared" si="35"/>
        <v/>
      </c>
    </row>
    <row r="522" spans="27:30" x14ac:dyDescent="0.3">
      <c r="AA522" t="str">
        <f t="shared" si="32"/>
        <v/>
      </c>
      <c r="AB522" t="str">
        <f t="shared" si="33"/>
        <v/>
      </c>
      <c r="AC522" s="244" t="str">
        <f t="shared" si="34"/>
        <v/>
      </c>
      <c r="AD522" t="str">
        <f t="shared" si="35"/>
        <v/>
      </c>
    </row>
    <row r="523" spans="27:30" x14ac:dyDescent="0.3">
      <c r="AA523" t="str">
        <f t="shared" si="32"/>
        <v/>
      </c>
      <c r="AB523" t="str">
        <f t="shared" si="33"/>
        <v/>
      </c>
      <c r="AC523" s="244" t="str">
        <f t="shared" si="34"/>
        <v/>
      </c>
      <c r="AD523" t="str">
        <f t="shared" si="35"/>
        <v/>
      </c>
    </row>
    <row r="524" spans="27:30" x14ac:dyDescent="0.3">
      <c r="AA524" t="str">
        <f t="shared" si="32"/>
        <v/>
      </c>
      <c r="AB524" t="str">
        <f t="shared" si="33"/>
        <v/>
      </c>
      <c r="AC524" s="244" t="str">
        <f t="shared" si="34"/>
        <v/>
      </c>
      <c r="AD524" t="str">
        <f t="shared" si="35"/>
        <v/>
      </c>
    </row>
    <row r="525" spans="27:30" x14ac:dyDescent="0.3">
      <c r="AA525" t="str">
        <f t="shared" si="32"/>
        <v/>
      </c>
      <c r="AB525" t="str">
        <f t="shared" si="33"/>
        <v/>
      </c>
      <c r="AC525" s="244" t="str">
        <f t="shared" si="34"/>
        <v/>
      </c>
      <c r="AD525" t="str">
        <f t="shared" si="35"/>
        <v/>
      </c>
    </row>
    <row r="526" spans="27:30" x14ac:dyDescent="0.3">
      <c r="AA526" t="str">
        <f t="shared" si="32"/>
        <v/>
      </c>
      <c r="AB526" t="str">
        <f t="shared" si="33"/>
        <v/>
      </c>
      <c r="AC526" s="244" t="str">
        <f t="shared" si="34"/>
        <v/>
      </c>
      <c r="AD526" t="str">
        <f t="shared" si="35"/>
        <v/>
      </c>
    </row>
    <row r="527" spans="27:30" x14ac:dyDescent="0.3">
      <c r="AA527" t="str">
        <f t="shared" si="32"/>
        <v/>
      </c>
      <c r="AB527" t="str">
        <f t="shared" si="33"/>
        <v/>
      </c>
      <c r="AC527" s="244" t="str">
        <f t="shared" si="34"/>
        <v/>
      </c>
      <c r="AD527" t="str">
        <f t="shared" si="35"/>
        <v/>
      </c>
    </row>
    <row r="528" spans="27:30" x14ac:dyDescent="0.3">
      <c r="AA528" t="str">
        <f t="shared" si="32"/>
        <v/>
      </c>
      <c r="AB528" t="str">
        <f t="shared" si="33"/>
        <v/>
      </c>
      <c r="AC528" s="244" t="str">
        <f t="shared" si="34"/>
        <v/>
      </c>
      <c r="AD528" t="str">
        <f t="shared" si="35"/>
        <v/>
      </c>
    </row>
    <row r="529" spans="27:30" x14ac:dyDescent="0.3">
      <c r="AA529" t="str">
        <f t="shared" si="32"/>
        <v/>
      </c>
      <c r="AB529" t="str">
        <f t="shared" si="33"/>
        <v/>
      </c>
      <c r="AC529" s="244" t="str">
        <f t="shared" si="34"/>
        <v/>
      </c>
      <c r="AD529" t="str">
        <f t="shared" si="35"/>
        <v/>
      </c>
    </row>
    <row r="530" spans="27:30" x14ac:dyDescent="0.3">
      <c r="AA530" t="str">
        <f t="shared" si="32"/>
        <v/>
      </c>
      <c r="AB530" t="str">
        <f t="shared" si="33"/>
        <v/>
      </c>
      <c r="AC530" s="244" t="str">
        <f t="shared" si="34"/>
        <v/>
      </c>
      <c r="AD530" t="str">
        <f t="shared" si="35"/>
        <v/>
      </c>
    </row>
    <row r="531" spans="27:30" x14ac:dyDescent="0.3">
      <c r="AA531" t="str">
        <f t="shared" si="32"/>
        <v/>
      </c>
      <c r="AB531" t="str">
        <f t="shared" si="33"/>
        <v/>
      </c>
      <c r="AC531" s="244" t="str">
        <f t="shared" si="34"/>
        <v/>
      </c>
      <c r="AD531" t="str">
        <f t="shared" si="35"/>
        <v/>
      </c>
    </row>
    <row r="532" spans="27:30" x14ac:dyDescent="0.3">
      <c r="AA532" t="str">
        <f t="shared" si="32"/>
        <v/>
      </c>
      <c r="AB532" t="str">
        <f t="shared" si="33"/>
        <v/>
      </c>
      <c r="AC532" s="244" t="str">
        <f t="shared" si="34"/>
        <v/>
      </c>
      <c r="AD532" t="str">
        <f t="shared" si="35"/>
        <v/>
      </c>
    </row>
    <row r="533" spans="27:30" x14ac:dyDescent="0.3">
      <c r="AA533" t="str">
        <f t="shared" si="32"/>
        <v/>
      </c>
      <c r="AB533" t="str">
        <f t="shared" si="33"/>
        <v/>
      </c>
      <c r="AC533" s="244" t="str">
        <f t="shared" si="34"/>
        <v/>
      </c>
      <c r="AD533" t="str">
        <f t="shared" si="35"/>
        <v/>
      </c>
    </row>
    <row r="534" spans="27:30" x14ac:dyDescent="0.3">
      <c r="AA534" t="str">
        <f t="shared" si="32"/>
        <v/>
      </c>
      <c r="AB534" t="str">
        <f t="shared" si="33"/>
        <v/>
      </c>
      <c r="AC534" s="244" t="str">
        <f t="shared" si="34"/>
        <v/>
      </c>
      <c r="AD534" t="str">
        <f t="shared" si="35"/>
        <v/>
      </c>
    </row>
    <row r="535" spans="27:30" x14ac:dyDescent="0.3">
      <c r="AA535" t="str">
        <f t="shared" si="32"/>
        <v/>
      </c>
      <c r="AB535" t="str">
        <f t="shared" si="33"/>
        <v/>
      </c>
      <c r="AC535" s="244" t="str">
        <f t="shared" si="34"/>
        <v/>
      </c>
      <c r="AD535" t="str">
        <f t="shared" si="35"/>
        <v/>
      </c>
    </row>
    <row r="536" spans="27:30" x14ac:dyDescent="0.3">
      <c r="AA536" t="str">
        <f t="shared" si="32"/>
        <v/>
      </c>
      <c r="AB536" t="str">
        <f t="shared" si="33"/>
        <v/>
      </c>
      <c r="AC536" s="244" t="str">
        <f t="shared" si="34"/>
        <v/>
      </c>
      <c r="AD536" t="str">
        <f t="shared" si="35"/>
        <v/>
      </c>
    </row>
    <row r="537" spans="27:30" x14ac:dyDescent="0.3">
      <c r="AA537" t="str">
        <f t="shared" si="32"/>
        <v/>
      </c>
      <c r="AB537" t="str">
        <f t="shared" si="33"/>
        <v/>
      </c>
      <c r="AC537" s="244" t="str">
        <f t="shared" si="34"/>
        <v/>
      </c>
      <c r="AD537" t="str">
        <f t="shared" si="35"/>
        <v/>
      </c>
    </row>
    <row r="538" spans="27:30" x14ac:dyDescent="0.3">
      <c r="AA538" t="str">
        <f t="shared" si="32"/>
        <v/>
      </c>
      <c r="AB538" t="str">
        <f t="shared" si="33"/>
        <v/>
      </c>
      <c r="AC538" s="244" t="str">
        <f t="shared" si="34"/>
        <v/>
      </c>
      <c r="AD538" t="str">
        <f t="shared" si="35"/>
        <v/>
      </c>
    </row>
    <row r="539" spans="27:30" x14ac:dyDescent="0.3">
      <c r="AA539" t="str">
        <f t="shared" si="32"/>
        <v/>
      </c>
      <c r="AB539" t="str">
        <f t="shared" si="33"/>
        <v/>
      </c>
      <c r="AC539" s="244" t="str">
        <f t="shared" si="34"/>
        <v/>
      </c>
      <c r="AD539" t="str">
        <f t="shared" si="35"/>
        <v/>
      </c>
    </row>
    <row r="540" spans="27:30" x14ac:dyDescent="0.3">
      <c r="AA540" t="str">
        <f t="shared" si="32"/>
        <v/>
      </c>
      <c r="AB540" t="str">
        <f t="shared" si="33"/>
        <v/>
      </c>
      <c r="AC540" s="244" t="str">
        <f t="shared" si="34"/>
        <v/>
      </c>
      <c r="AD540" t="str">
        <f t="shared" si="35"/>
        <v/>
      </c>
    </row>
    <row r="541" spans="27:30" x14ac:dyDescent="0.3">
      <c r="AA541" t="str">
        <f t="shared" si="32"/>
        <v/>
      </c>
      <c r="AB541" t="str">
        <f t="shared" si="33"/>
        <v/>
      </c>
      <c r="AC541" s="244" t="str">
        <f t="shared" si="34"/>
        <v/>
      </c>
      <c r="AD541" t="str">
        <f t="shared" si="35"/>
        <v/>
      </c>
    </row>
    <row r="542" spans="27:30" x14ac:dyDescent="0.3">
      <c r="AA542" t="str">
        <f t="shared" si="32"/>
        <v/>
      </c>
      <c r="AB542" t="str">
        <f t="shared" si="33"/>
        <v/>
      </c>
      <c r="AC542" s="244" t="str">
        <f t="shared" si="34"/>
        <v/>
      </c>
      <c r="AD542" t="str">
        <f t="shared" si="35"/>
        <v/>
      </c>
    </row>
    <row r="543" spans="27:30" x14ac:dyDescent="0.3">
      <c r="AA543" t="str">
        <f t="shared" si="32"/>
        <v/>
      </c>
      <c r="AB543" t="str">
        <f t="shared" si="33"/>
        <v/>
      </c>
      <c r="AC543" s="244" t="str">
        <f t="shared" si="34"/>
        <v/>
      </c>
      <c r="AD543" t="str">
        <f t="shared" si="35"/>
        <v/>
      </c>
    </row>
    <row r="544" spans="27:30" x14ac:dyDescent="0.3">
      <c r="AA544" t="str">
        <f t="shared" si="32"/>
        <v/>
      </c>
      <c r="AB544" t="str">
        <f t="shared" si="33"/>
        <v/>
      </c>
      <c r="AC544" s="244" t="str">
        <f t="shared" si="34"/>
        <v/>
      </c>
      <c r="AD544" t="str">
        <f t="shared" si="35"/>
        <v/>
      </c>
    </row>
    <row r="545" spans="27:30" x14ac:dyDescent="0.3">
      <c r="AA545" t="str">
        <f t="shared" si="32"/>
        <v/>
      </c>
      <c r="AB545" t="str">
        <f t="shared" si="33"/>
        <v/>
      </c>
      <c r="AC545" s="244" t="str">
        <f t="shared" si="34"/>
        <v/>
      </c>
      <c r="AD545" t="str">
        <f t="shared" si="35"/>
        <v/>
      </c>
    </row>
    <row r="546" spans="27:30" x14ac:dyDescent="0.3">
      <c r="AA546" t="str">
        <f t="shared" si="32"/>
        <v/>
      </c>
      <c r="AB546" t="str">
        <f t="shared" si="33"/>
        <v/>
      </c>
      <c r="AC546" s="244" t="str">
        <f t="shared" si="34"/>
        <v/>
      </c>
      <c r="AD546" t="str">
        <f t="shared" si="35"/>
        <v/>
      </c>
    </row>
    <row r="547" spans="27:30" x14ac:dyDescent="0.3">
      <c r="AA547" t="str">
        <f t="shared" si="32"/>
        <v/>
      </c>
      <c r="AB547" t="str">
        <f t="shared" si="33"/>
        <v/>
      </c>
      <c r="AC547" s="244" t="str">
        <f t="shared" si="34"/>
        <v/>
      </c>
      <c r="AD547" t="str">
        <f t="shared" si="35"/>
        <v/>
      </c>
    </row>
    <row r="548" spans="27:30" x14ac:dyDescent="0.3">
      <c r="AA548" t="str">
        <f t="shared" si="32"/>
        <v/>
      </c>
      <c r="AB548" t="str">
        <f t="shared" si="33"/>
        <v/>
      </c>
      <c r="AC548" s="244" t="str">
        <f t="shared" si="34"/>
        <v/>
      </c>
      <c r="AD548" t="str">
        <f t="shared" si="35"/>
        <v/>
      </c>
    </row>
    <row r="549" spans="27:30" x14ac:dyDescent="0.3">
      <c r="AA549" t="str">
        <f t="shared" si="32"/>
        <v/>
      </c>
      <c r="AB549" t="str">
        <f t="shared" si="33"/>
        <v/>
      </c>
      <c r="AC549" s="244" t="str">
        <f t="shared" si="34"/>
        <v/>
      </c>
      <c r="AD549" t="str">
        <f t="shared" si="35"/>
        <v/>
      </c>
    </row>
    <row r="550" spans="27:30" x14ac:dyDescent="0.3">
      <c r="AA550" t="str">
        <f t="shared" si="32"/>
        <v/>
      </c>
      <c r="AB550" t="str">
        <f t="shared" si="33"/>
        <v/>
      </c>
      <c r="AC550" s="244" t="str">
        <f t="shared" si="34"/>
        <v/>
      </c>
      <c r="AD550" t="str">
        <f t="shared" si="35"/>
        <v/>
      </c>
    </row>
    <row r="551" spans="27:30" x14ac:dyDescent="0.3">
      <c r="AA551" t="str">
        <f t="shared" si="32"/>
        <v/>
      </c>
      <c r="AB551" t="str">
        <f t="shared" si="33"/>
        <v/>
      </c>
      <c r="AC551" s="244" t="str">
        <f t="shared" si="34"/>
        <v/>
      </c>
      <c r="AD551" t="str">
        <f t="shared" si="35"/>
        <v/>
      </c>
    </row>
    <row r="552" spans="27:30" x14ac:dyDescent="0.3">
      <c r="AA552" t="str">
        <f t="shared" si="32"/>
        <v/>
      </c>
      <c r="AB552" t="str">
        <f t="shared" si="33"/>
        <v/>
      </c>
      <c r="AC552" s="244" t="str">
        <f t="shared" si="34"/>
        <v/>
      </c>
      <c r="AD552" t="str">
        <f t="shared" si="35"/>
        <v/>
      </c>
    </row>
    <row r="553" spans="27:30" x14ac:dyDescent="0.3">
      <c r="AA553" t="str">
        <f t="shared" si="32"/>
        <v/>
      </c>
      <c r="AB553" t="str">
        <f t="shared" si="33"/>
        <v/>
      </c>
      <c r="AC553" s="244" t="str">
        <f t="shared" si="34"/>
        <v/>
      </c>
      <c r="AD553" t="str">
        <f t="shared" si="35"/>
        <v/>
      </c>
    </row>
    <row r="554" spans="27:30" x14ac:dyDescent="0.3">
      <c r="AA554" t="str">
        <f t="shared" si="32"/>
        <v/>
      </c>
      <c r="AB554" t="str">
        <f t="shared" si="33"/>
        <v/>
      </c>
      <c r="AC554" s="244" t="str">
        <f t="shared" si="34"/>
        <v/>
      </c>
      <c r="AD554" t="str">
        <f t="shared" si="35"/>
        <v/>
      </c>
    </row>
    <row r="555" spans="27:30" x14ac:dyDescent="0.3">
      <c r="AA555" t="str">
        <f t="shared" si="32"/>
        <v/>
      </c>
      <c r="AB555" t="str">
        <f t="shared" si="33"/>
        <v/>
      </c>
      <c r="AC555" s="244" t="str">
        <f t="shared" si="34"/>
        <v/>
      </c>
      <c r="AD555" t="str">
        <f t="shared" si="35"/>
        <v/>
      </c>
    </row>
    <row r="556" spans="27:30" x14ac:dyDescent="0.3">
      <c r="AA556" t="str">
        <f t="shared" si="32"/>
        <v/>
      </c>
      <c r="AB556" t="str">
        <f t="shared" si="33"/>
        <v/>
      </c>
      <c r="AC556" s="244" t="str">
        <f t="shared" si="34"/>
        <v/>
      </c>
      <c r="AD556" t="str">
        <f t="shared" si="35"/>
        <v/>
      </c>
    </row>
    <row r="557" spans="27:30" x14ac:dyDescent="0.3">
      <c r="AA557" t="str">
        <f t="shared" si="32"/>
        <v/>
      </c>
      <c r="AB557" t="str">
        <f t="shared" si="33"/>
        <v/>
      </c>
      <c r="AC557" s="244" t="str">
        <f t="shared" si="34"/>
        <v/>
      </c>
      <c r="AD557" t="str">
        <f t="shared" si="35"/>
        <v/>
      </c>
    </row>
    <row r="558" spans="27:30" x14ac:dyDescent="0.3">
      <c r="AA558" t="str">
        <f t="shared" si="32"/>
        <v/>
      </c>
      <c r="AB558" t="str">
        <f t="shared" si="33"/>
        <v/>
      </c>
      <c r="AC558" s="244" t="str">
        <f t="shared" si="34"/>
        <v/>
      </c>
      <c r="AD558" t="str">
        <f t="shared" si="35"/>
        <v/>
      </c>
    </row>
    <row r="559" spans="27:30" x14ac:dyDescent="0.3">
      <c r="AA559" t="str">
        <f t="shared" si="32"/>
        <v/>
      </c>
      <c r="AB559" t="str">
        <f t="shared" si="33"/>
        <v/>
      </c>
      <c r="AC559" s="244" t="str">
        <f t="shared" si="34"/>
        <v/>
      </c>
      <c r="AD559" t="str">
        <f t="shared" si="35"/>
        <v/>
      </c>
    </row>
    <row r="560" spans="27:30" x14ac:dyDescent="0.3">
      <c r="AA560" t="str">
        <f t="shared" si="32"/>
        <v/>
      </c>
      <c r="AB560" t="str">
        <f t="shared" si="33"/>
        <v/>
      </c>
      <c r="AC560" s="244" t="str">
        <f t="shared" si="34"/>
        <v/>
      </c>
      <c r="AD560" t="str">
        <f t="shared" si="35"/>
        <v/>
      </c>
    </row>
    <row r="561" spans="27:30" x14ac:dyDescent="0.3">
      <c r="AA561" t="str">
        <f t="shared" si="32"/>
        <v/>
      </c>
      <c r="AB561" t="str">
        <f t="shared" si="33"/>
        <v/>
      </c>
      <c r="AC561" s="244" t="str">
        <f t="shared" si="34"/>
        <v/>
      </c>
      <c r="AD561" t="str">
        <f t="shared" si="35"/>
        <v/>
      </c>
    </row>
    <row r="562" spans="27:30" x14ac:dyDescent="0.3">
      <c r="AA562" t="str">
        <f t="shared" si="32"/>
        <v/>
      </c>
      <c r="AB562" t="str">
        <f t="shared" si="33"/>
        <v/>
      </c>
      <c r="AC562" s="244" t="str">
        <f t="shared" si="34"/>
        <v/>
      </c>
      <c r="AD562" t="str">
        <f t="shared" si="35"/>
        <v/>
      </c>
    </row>
    <row r="563" spans="27:30" x14ac:dyDescent="0.3">
      <c r="AA563" t="str">
        <f t="shared" si="32"/>
        <v/>
      </c>
      <c r="AB563" t="str">
        <f t="shared" si="33"/>
        <v/>
      </c>
      <c r="AC563" s="244" t="str">
        <f t="shared" si="34"/>
        <v/>
      </c>
      <c r="AD563" t="str">
        <f t="shared" si="35"/>
        <v/>
      </c>
    </row>
    <row r="564" spans="27:30" x14ac:dyDescent="0.3">
      <c r="AA564" t="str">
        <f t="shared" si="32"/>
        <v/>
      </c>
      <c r="AB564" t="str">
        <f t="shared" si="33"/>
        <v/>
      </c>
      <c r="AC564" s="244" t="str">
        <f t="shared" si="34"/>
        <v/>
      </c>
      <c r="AD564" t="str">
        <f t="shared" si="35"/>
        <v/>
      </c>
    </row>
    <row r="565" spans="27:30" x14ac:dyDescent="0.3">
      <c r="AA565" t="str">
        <f t="shared" si="32"/>
        <v/>
      </c>
      <c r="AB565" t="str">
        <f t="shared" si="33"/>
        <v/>
      </c>
      <c r="AC565" s="244" t="str">
        <f t="shared" si="34"/>
        <v/>
      </c>
      <c r="AD565" t="str">
        <f t="shared" si="35"/>
        <v/>
      </c>
    </row>
    <row r="566" spans="27:30" x14ac:dyDescent="0.3">
      <c r="AA566" t="str">
        <f t="shared" si="32"/>
        <v/>
      </c>
      <c r="AB566" t="str">
        <f t="shared" si="33"/>
        <v/>
      </c>
      <c r="AC566" s="244" t="str">
        <f t="shared" si="34"/>
        <v/>
      </c>
      <c r="AD566" t="str">
        <f t="shared" si="35"/>
        <v/>
      </c>
    </row>
    <row r="567" spans="27:30" x14ac:dyDescent="0.3">
      <c r="AA567" t="str">
        <f t="shared" si="32"/>
        <v/>
      </c>
      <c r="AB567" t="str">
        <f t="shared" si="33"/>
        <v/>
      </c>
      <c r="AC567" s="244" t="str">
        <f t="shared" si="34"/>
        <v/>
      </c>
      <c r="AD567" t="str">
        <f t="shared" si="35"/>
        <v/>
      </c>
    </row>
    <row r="568" spans="27:30" x14ac:dyDescent="0.3">
      <c r="AA568" t="str">
        <f t="shared" si="32"/>
        <v/>
      </c>
      <c r="AB568" t="str">
        <f t="shared" si="33"/>
        <v/>
      </c>
      <c r="AC568" s="244" t="str">
        <f t="shared" si="34"/>
        <v/>
      </c>
      <c r="AD568" t="str">
        <f t="shared" si="35"/>
        <v/>
      </c>
    </row>
    <row r="569" spans="27:30" x14ac:dyDescent="0.3">
      <c r="AA569" t="str">
        <f t="shared" si="32"/>
        <v/>
      </c>
      <c r="AB569" t="str">
        <f t="shared" si="33"/>
        <v/>
      </c>
      <c r="AC569" s="244" t="str">
        <f t="shared" si="34"/>
        <v/>
      </c>
      <c r="AD569" t="str">
        <f t="shared" si="35"/>
        <v/>
      </c>
    </row>
    <row r="570" spans="27:30" x14ac:dyDescent="0.3">
      <c r="AA570" t="str">
        <f t="shared" si="32"/>
        <v/>
      </c>
      <c r="AB570" t="str">
        <f t="shared" si="33"/>
        <v/>
      </c>
      <c r="AC570" s="244" t="str">
        <f t="shared" si="34"/>
        <v/>
      </c>
      <c r="AD570" t="str">
        <f t="shared" si="35"/>
        <v/>
      </c>
    </row>
    <row r="571" spans="27:30" x14ac:dyDescent="0.3">
      <c r="AA571" t="str">
        <f t="shared" si="32"/>
        <v/>
      </c>
      <c r="AB571" t="str">
        <f t="shared" si="33"/>
        <v/>
      </c>
      <c r="AC571" s="244" t="str">
        <f t="shared" si="34"/>
        <v/>
      </c>
      <c r="AD571" t="str">
        <f t="shared" si="35"/>
        <v/>
      </c>
    </row>
    <row r="572" spans="27:30" x14ac:dyDescent="0.3">
      <c r="AA572" t="str">
        <f t="shared" si="32"/>
        <v/>
      </c>
      <c r="AB572" t="str">
        <f t="shared" si="33"/>
        <v/>
      </c>
      <c r="AC572" s="244" t="str">
        <f t="shared" si="34"/>
        <v/>
      </c>
      <c r="AD572" t="str">
        <f t="shared" si="35"/>
        <v/>
      </c>
    </row>
    <row r="573" spans="27:30" x14ac:dyDescent="0.3">
      <c r="AA573" t="str">
        <f t="shared" si="32"/>
        <v/>
      </c>
      <c r="AB573" t="str">
        <f t="shared" si="33"/>
        <v/>
      </c>
      <c r="AC573" s="244" t="str">
        <f t="shared" si="34"/>
        <v/>
      </c>
      <c r="AD573" t="str">
        <f t="shared" si="35"/>
        <v/>
      </c>
    </row>
    <row r="574" spans="27:30" x14ac:dyDescent="0.3">
      <c r="AA574" t="str">
        <f t="shared" si="32"/>
        <v/>
      </c>
      <c r="AB574" t="str">
        <f t="shared" si="33"/>
        <v/>
      </c>
      <c r="AC574" s="244" t="str">
        <f t="shared" si="34"/>
        <v/>
      </c>
      <c r="AD574" t="str">
        <f t="shared" si="35"/>
        <v/>
      </c>
    </row>
    <row r="575" spans="27:30" x14ac:dyDescent="0.3">
      <c r="AA575" t="str">
        <f t="shared" si="32"/>
        <v/>
      </c>
      <c r="AB575" t="str">
        <f t="shared" si="33"/>
        <v/>
      </c>
      <c r="AC575" s="244" t="str">
        <f t="shared" si="34"/>
        <v/>
      </c>
      <c r="AD575" t="str">
        <f t="shared" si="35"/>
        <v/>
      </c>
    </row>
    <row r="576" spans="27:30" x14ac:dyDescent="0.3">
      <c r="AA576" t="str">
        <f t="shared" si="32"/>
        <v/>
      </c>
      <c r="AB576" t="str">
        <f t="shared" si="33"/>
        <v/>
      </c>
      <c r="AC576" s="244" t="str">
        <f t="shared" si="34"/>
        <v/>
      </c>
      <c r="AD576" t="str">
        <f t="shared" si="35"/>
        <v/>
      </c>
    </row>
    <row r="577" spans="27:30" x14ac:dyDescent="0.3">
      <c r="AA577" t="str">
        <f t="shared" si="32"/>
        <v/>
      </c>
      <c r="AB577" t="str">
        <f t="shared" si="33"/>
        <v/>
      </c>
      <c r="AC577" s="244" t="str">
        <f t="shared" si="34"/>
        <v/>
      </c>
      <c r="AD577" t="str">
        <f t="shared" si="35"/>
        <v/>
      </c>
    </row>
    <row r="578" spans="27:30" x14ac:dyDescent="0.3">
      <c r="AA578" t="str">
        <f t="shared" si="32"/>
        <v/>
      </c>
      <c r="AB578" t="str">
        <f t="shared" si="33"/>
        <v/>
      </c>
      <c r="AC578" s="244" t="str">
        <f t="shared" si="34"/>
        <v/>
      </c>
      <c r="AD578" t="str">
        <f t="shared" si="35"/>
        <v/>
      </c>
    </row>
    <row r="579" spans="27:30" x14ac:dyDescent="0.3">
      <c r="AA579" t="str">
        <f t="shared" si="32"/>
        <v/>
      </c>
      <c r="AB579" t="str">
        <f t="shared" si="33"/>
        <v/>
      </c>
      <c r="AC579" s="244" t="str">
        <f t="shared" si="34"/>
        <v/>
      </c>
      <c r="AD579" t="str">
        <f t="shared" si="35"/>
        <v/>
      </c>
    </row>
    <row r="580" spans="27:30" x14ac:dyDescent="0.3">
      <c r="AA580" t="str">
        <f t="shared" ref="AA580:AA643" si="36">TRIM(D580)</f>
        <v/>
      </c>
      <c r="AB580" t="str">
        <f t="shared" ref="AB580:AB643" si="37">TRIM(C580)</f>
        <v/>
      </c>
      <c r="AC580" s="244" t="str">
        <f t="shared" ref="AC580:AC643" si="38">IFERROR(I580/E580,"")</f>
        <v/>
      </c>
      <c r="AD580" t="str">
        <f t="shared" ref="AD580:AD643" si="39">AA580</f>
        <v/>
      </c>
    </row>
    <row r="581" spans="27:30" x14ac:dyDescent="0.3">
      <c r="AA581" t="str">
        <f t="shared" si="36"/>
        <v/>
      </c>
      <c r="AB581" t="str">
        <f t="shared" si="37"/>
        <v/>
      </c>
      <c r="AC581" s="244" t="str">
        <f t="shared" si="38"/>
        <v/>
      </c>
      <c r="AD581" t="str">
        <f t="shared" si="39"/>
        <v/>
      </c>
    </row>
    <row r="582" spans="27:30" x14ac:dyDescent="0.3">
      <c r="AA582" t="str">
        <f t="shared" si="36"/>
        <v/>
      </c>
      <c r="AB582" t="str">
        <f t="shared" si="37"/>
        <v/>
      </c>
      <c r="AC582" s="244" t="str">
        <f t="shared" si="38"/>
        <v/>
      </c>
      <c r="AD582" t="str">
        <f t="shared" si="39"/>
        <v/>
      </c>
    </row>
    <row r="583" spans="27:30" x14ac:dyDescent="0.3">
      <c r="AA583" t="str">
        <f t="shared" si="36"/>
        <v/>
      </c>
      <c r="AB583" t="str">
        <f t="shared" si="37"/>
        <v/>
      </c>
      <c r="AC583" s="244" t="str">
        <f t="shared" si="38"/>
        <v/>
      </c>
      <c r="AD583" t="str">
        <f t="shared" si="39"/>
        <v/>
      </c>
    </row>
    <row r="584" spans="27:30" x14ac:dyDescent="0.3">
      <c r="AA584" t="str">
        <f t="shared" si="36"/>
        <v/>
      </c>
      <c r="AB584" t="str">
        <f t="shared" si="37"/>
        <v/>
      </c>
      <c r="AC584" s="244" t="str">
        <f t="shared" si="38"/>
        <v/>
      </c>
      <c r="AD584" t="str">
        <f t="shared" si="39"/>
        <v/>
      </c>
    </row>
    <row r="585" spans="27:30" x14ac:dyDescent="0.3">
      <c r="AA585" t="str">
        <f t="shared" si="36"/>
        <v/>
      </c>
      <c r="AB585" t="str">
        <f t="shared" si="37"/>
        <v/>
      </c>
      <c r="AC585" s="244" t="str">
        <f t="shared" si="38"/>
        <v/>
      </c>
      <c r="AD585" t="str">
        <f t="shared" si="39"/>
        <v/>
      </c>
    </row>
    <row r="586" spans="27:30" x14ac:dyDescent="0.3">
      <c r="AA586" t="str">
        <f t="shared" si="36"/>
        <v/>
      </c>
      <c r="AB586" t="str">
        <f t="shared" si="37"/>
        <v/>
      </c>
      <c r="AC586" s="244" t="str">
        <f t="shared" si="38"/>
        <v/>
      </c>
      <c r="AD586" t="str">
        <f t="shared" si="39"/>
        <v/>
      </c>
    </row>
    <row r="587" spans="27:30" x14ac:dyDescent="0.3">
      <c r="AA587" t="str">
        <f t="shared" si="36"/>
        <v/>
      </c>
      <c r="AB587" t="str">
        <f t="shared" si="37"/>
        <v/>
      </c>
      <c r="AC587" s="244" t="str">
        <f t="shared" si="38"/>
        <v/>
      </c>
      <c r="AD587" t="str">
        <f t="shared" si="39"/>
        <v/>
      </c>
    </row>
    <row r="588" spans="27:30" x14ac:dyDescent="0.3">
      <c r="AA588" t="str">
        <f t="shared" si="36"/>
        <v/>
      </c>
      <c r="AB588" t="str">
        <f t="shared" si="37"/>
        <v/>
      </c>
      <c r="AC588" s="244" t="str">
        <f t="shared" si="38"/>
        <v/>
      </c>
      <c r="AD588" t="str">
        <f t="shared" si="39"/>
        <v/>
      </c>
    </row>
    <row r="589" spans="27:30" x14ac:dyDescent="0.3">
      <c r="AA589" t="str">
        <f t="shared" si="36"/>
        <v/>
      </c>
      <c r="AB589" t="str">
        <f t="shared" si="37"/>
        <v/>
      </c>
      <c r="AC589" s="244" t="str">
        <f t="shared" si="38"/>
        <v/>
      </c>
      <c r="AD589" t="str">
        <f t="shared" si="39"/>
        <v/>
      </c>
    </row>
    <row r="590" spans="27:30" x14ac:dyDescent="0.3">
      <c r="AA590" t="str">
        <f t="shared" si="36"/>
        <v/>
      </c>
      <c r="AB590" t="str">
        <f t="shared" si="37"/>
        <v/>
      </c>
      <c r="AC590" s="244" t="str">
        <f t="shared" si="38"/>
        <v/>
      </c>
      <c r="AD590" t="str">
        <f t="shared" si="39"/>
        <v/>
      </c>
    </row>
    <row r="591" spans="27:30" x14ac:dyDescent="0.3">
      <c r="AA591" t="str">
        <f t="shared" si="36"/>
        <v/>
      </c>
      <c r="AB591" t="str">
        <f t="shared" si="37"/>
        <v/>
      </c>
      <c r="AC591" s="244" t="str">
        <f t="shared" si="38"/>
        <v/>
      </c>
      <c r="AD591" t="str">
        <f t="shared" si="39"/>
        <v/>
      </c>
    </row>
    <row r="592" spans="27:30" x14ac:dyDescent="0.3">
      <c r="AA592" t="str">
        <f t="shared" si="36"/>
        <v/>
      </c>
      <c r="AB592" t="str">
        <f t="shared" si="37"/>
        <v/>
      </c>
      <c r="AC592" s="244" t="str">
        <f t="shared" si="38"/>
        <v/>
      </c>
      <c r="AD592" t="str">
        <f t="shared" si="39"/>
        <v/>
      </c>
    </row>
    <row r="593" spans="27:30" x14ac:dyDescent="0.3">
      <c r="AA593" t="str">
        <f t="shared" si="36"/>
        <v/>
      </c>
      <c r="AB593" t="str">
        <f t="shared" si="37"/>
        <v/>
      </c>
      <c r="AC593" s="244" t="str">
        <f t="shared" si="38"/>
        <v/>
      </c>
      <c r="AD593" t="str">
        <f t="shared" si="39"/>
        <v/>
      </c>
    </row>
    <row r="594" spans="27:30" x14ac:dyDescent="0.3">
      <c r="AA594" t="str">
        <f t="shared" si="36"/>
        <v/>
      </c>
      <c r="AB594" t="str">
        <f t="shared" si="37"/>
        <v/>
      </c>
      <c r="AC594" s="244" t="str">
        <f t="shared" si="38"/>
        <v/>
      </c>
      <c r="AD594" t="str">
        <f t="shared" si="39"/>
        <v/>
      </c>
    </row>
    <row r="595" spans="27:30" x14ac:dyDescent="0.3">
      <c r="AA595" t="str">
        <f t="shared" si="36"/>
        <v/>
      </c>
      <c r="AB595" t="str">
        <f t="shared" si="37"/>
        <v/>
      </c>
      <c r="AC595" s="244" t="str">
        <f t="shared" si="38"/>
        <v/>
      </c>
      <c r="AD595" t="str">
        <f t="shared" si="39"/>
        <v/>
      </c>
    </row>
    <row r="596" spans="27:30" x14ac:dyDescent="0.3">
      <c r="AA596" t="str">
        <f t="shared" si="36"/>
        <v/>
      </c>
      <c r="AB596" t="str">
        <f t="shared" si="37"/>
        <v/>
      </c>
      <c r="AC596" s="244" t="str">
        <f t="shared" si="38"/>
        <v/>
      </c>
      <c r="AD596" t="str">
        <f t="shared" si="39"/>
        <v/>
      </c>
    </row>
    <row r="597" spans="27:30" x14ac:dyDescent="0.3">
      <c r="AA597" t="str">
        <f t="shared" si="36"/>
        <v/>
      </c>
      <c r="AB597" t="str">
        <f t="shared" si="37"/>
        <v/>
      </c>
      <c r="AC597" s="244" t="str">
        <f t="shared" si="38"/>
        <v/>
      </c>
      <c r="AD597" t="str">
        <f t="shared" si="39"/>
        <v/>
      </c>
    </row>
    <row r="598" spans="27:30" x14ac:dyDescent="0.3">
      <c r="AA598" t="str">
        <f t="shared" si="36"/>
        <v/>
      </c>
      <c r="AB598" t="str">
        <f t="shared" si="37"/>
        <v/>
      </c>
      <c r="AC598" s="244" t="str">
        <f t="shared" si="38"/>
        <v/>
      </c>
      <c r="AD598" t="str">
        <f t="shared" si="39"/>
        <v/>
      </c>
    </row>
    <row r="599" spans="27:30" x14ac:dyDescent="0.3">
      <c r="AA599" t="str">
        <f t="shared" si="36"/>
        <v/>
      </c>
      <c r="AB599" t="str">
        <f t="shared" si="37"/>
        <v/>
      </c>
      <c r="AC599" s="244" t="str">
        <f t="shared" si="38"/>
        <v/>
      </c>
      <c r="AD599" t="str">
        <f t="shared" si="39"/>
        <v/>
      </c>
    </row>
    <row r="600" spans="27:30" x14ac:dyDescent="0.3">
      <c r="AA600" t="str">
        <f t="shared" si="36"/>
        <v/>
      </c>
      <c r="AB600" t="str">
        <f t="shared" si="37"/>
        <v/>
      </c>
      <c r="AC600" s="244" t="str">
        <f t="shared" si="38"/>
        <v/>
      </c>
      <c r="AD600" t="str">
        <f t="shared" si="39"/>
        <v/>
      </c>
    </row>
    <row r="601" spans="27:30" x14ac:dyDescent="0.3">
      <c r="AA601" t="str">
        <f t="shared" si="36"/>
        <v/>
      </c>
      <c r="AB601" t="str">
        <f t="shared" si="37"/>
        <v/>
      </c>
      <c r="AC601" s="244" t="str">
        <f t="shared" si="38"/>
        <v/>
      </c>
      <c r="AD601" t="str">
        <f t="shared" si="39"/>
        <v/>
      </c>
    </row>
    <row r="602" spans="27:30" x14ac:dyDescent="0.3">
      <c r="AA602" t="str">
        <f t="shared" si="36"/>
        <v/>
      </c>
      <c r="AB602" t="str">
        <f t="shared" si="37"/>
        <v/>
      </c>
      <c r="AC602" s="244" t="str">
        <f t="shared" si="38"/>
        <v/>
      </c>
      <c r="AD602" t="str">
        <f t="shared" si="39"/>
        <v/>
      </c>
    </row>
    <row r="603" spans="27:30" x14ac:dyDescent="0.3">
      <c r="AA603" t="str">
        <f t="shared" si="36"/>
        <v/>
      </c>
      <c r="AB603" t="str">
        <f t="shared" si="37"/>
        <v/>
      </c>
      <c r="AC603" s="244" t="str">
        <f t="shared" si="38"/>
        <v/>
      </c>
      <c r="AD603" t="str">
        <f t="shared" si="39"/>
        <v/>
      </c>
    </row>
    <row r="604" spans="27:30" x14ac:dyDescent="0.3">
      <c r="AA604" t="str">
        <f t="shared" si="36"/>
        <v/>
      </c>
      <c r="AB604" t="str">
        <f t="shared" si="37"/>
        <v/>
      </c>
      <c r="AC604" s="244" t="str">
        <f t="shared" si="38"/>
        <v/>
      </c>
      <c r="AD604" t="str">
        <f t="shared" si="39"/>
        <v/>
      </c>
    </row>
    <row r="605" spans="27:30" x14ac:dyDescent="0.3">
      <c r="AA605" t="str">
        <f t="shared" si="36"/>
        <v/>
      </c>
      <c r="AB605" t="str">
        <f t="shared" si="37"/>
        <v/>
      </c>
      <c r="AC605" s="244" t="str">
        <f t="shared" si="38"/>
        <v/>
      </c>
      <c r="AD605" t="str">
        <f t="shared" si="39"/>
        <v/>
      </c>
    </row>
    <row r="606" spans="27:30" x14ac:dyDescent="0.3">
      <c r="AA606" t="str">
        <f t="shared" si="36"/>
        <v/>
      </c>
      <c r="AB606" t="str">
        <f t="shared" si="37"/>
        <v/>
      </c>
      <c r="AC606" s="244" t="str">
        <f t="shared" si="38"/>
        <v/>
      </c>
      <c r="AD606" t="str">
        <f t="shared" si="39"/>
        <v/>
      </c>
    </row>
    <row r="607" spans="27:30" x14ac:dyDescent="0.3">
      <c r="AA607" t="str">
        <f t="shared" si="36"/>
        <v/>
      </c>
      <c r="AB607" t="str">
        <f t="shared" si="37"/>
        <v/>
      </c>
      <c r="AC607" s="244" t="str">
        <f t="shared" si="38"/>
        <v/>
      </c>
      <c r="AD607" t="str">
        <f t="shared" si="39"/>
        <v/>
      </c>
    </row>
    <row r="608" spans="27:30" x14ac:dyDescent="0.3">
      <c r="AA608" t="str">
        <f t="shared" si="36"/>
        <v/>
      </c>
      <c r="AB608" t="str">
        <f t="shared" si="37"/>
        <v/>
      </c>
      <c r="AC608" s="244" t="str">
        <f t="shared" si="38"/>
        <v/>
      </c>
      <c r="AD608" t="str">
        <f t="shared" si="39"/>
        <v/>
      </c>
    </row>
    <row r="609" spans="27:30" x14ac:dyDescent="0.3">
      <c r="AA609" t="str">
        <f t="shared" si="36"/>
        <v/>
      </c>
      <c r="AB609" t="str">
        <f t="shared" si="37"/>
        <v/>
      </c>
      <c r="AC609" s="244" t="str">
        <f t="shared" si="38"/>
        <v/>
      </c>
      <c r="AD609" t="str">
        <f t="shared" si="39"/>
        <v/>
      </c>
    </row>
    <row r="610" spans="27:30" x14ac:dyDescent="0.3">
      <c r="AA610" t="str">
        <f t="shared" si="36"/>
        <v/>
      </c>
      <c r="AB610" t="str">
        <f t="shared" si="37"/>
        <v/>
      </c>
      <c r="AC610" s="244" t="str">
        <f t="shared" si="38"/>
        <v/>
      </c>
      <c r="AD610" t="str">
        <f t="shared" si="39"/>
        <v/>
      </c>
    </row>
    <row r="611" spans="27:30" x14ac:dyDescent="0.3">
      <c r="AA611" t="str">
        <f t="shared" si="36"/>
        <v/>
      </c>
      <c r="AB611" t="str">
        <f t="shared" si="37"/>
        <v/>
      </c>
      <c r="AC611" s="244" t="str">
        <f t="shared" si="38"/>
        <v/>
      </c>
      <c r="AD611" t="str">
        <f t="shared" si="39"/>
        <v/>
      </c>
    </row>
    <row r="612" spans="27:30" x14ac:dyDescent="0.3">
      <c r="AA612" t="str">
        <f t="shared" si="36"/>
        <v/>
      </c>
      <c r="AB612" t="str">
        <f t="shared" si="37"/>
        <v/>
      </c>
      <c r="AC612" s="244" t="str">
        <f t="shared" si="38"/>
        <v/>
      </c>
      <c r="AD612" t="str">
        <f t="shared" si="39"/>
        <v/>
      </c>
    </row>
    <row r="613" spans="27:30" x14ac:dyDescent="0.3">
      <c r="AA613" t="str">
        <f t="shared" si="36"/>
        <v/>
      </c>
      <c r="AB613" t="str">
        <f t="shared" si="37"/>
        <v/>
      </c>
      <c r="AC613" s="244" t="str">
        <f t="shared" si="38"/>
        <v/>
      </c>
      <c r="AD613" t="str">
        <f t="shared" si="39"/>
        <v/>
      </c>
    </row>
    <row r="614" spans="27:30" x14ac:dyDescent="0.3">
      <c r="AA614" t="str">
        <f t="shared" si="36"/>
        <v/>
      </c>
      <c r="AB614" t="str">
        <f t="shared" si="37"/>
        <v/>
      </c>
      <c r="AC614" s="244" t="str">
        <f t="shared" si="38"/>
        <v/>
      </c>
      <c r="AD614" t="str">
        <f t="shared" si="39"/>
        <v/>
      </c>
    </row>
    <row r="615" spans="27:30" x14ac:dyDescent="0.3">
      <c r="AA615" t="str">
        <f t="shared" si="36"/>
        <v/>
      </c>
      <c r="AB615" t="str">
        <f t="shared" si="37"/>
        <v/>
      </c>
      <c r="AC615" s="244" t="str">
        <f t="shared" si="38"/>
        <v/>
      </c>
      <c r="AD615" t="str">
        <f t="shared" si="39"/>
        <v/>
      </c>
    </row>
    <row r="616" spans="27:30" x14ac:dyDescent="0.3">
      <c r="AA616" t="str">
        <f t="shared" si="36"/>
        <v/>
      </c>
      <c r="AB616" t="str">
        <f t="shared" si="37"/>
        <v/>
      </c>
      <c r="AC616" s="244" t="str">
        <f t="shared" si="38"/>
        <v/>
      </c>
      <c r="AD616" t="str">
        <f t="shared" si="39"/>
        <v/>
      </c>
    </row>
    <row r="617" spans="27:30" x14ac:dyDescent="0.3">
      <c r="AA617" t="str">
        <f t="shared" si="36"/>
        <v/>
      </c>
      <c r="AB617" t="str">
        <f t="shared" si="37"/>
        <v/>
      </c>
      <c r="AC617" s="244" t="str">
        <f t="shared" si="38"/>
        <v/>
      </c>
      <c r="AD617" t="str">
        <f t="shared" si="39"/>
        <v/>
      </c>
    </row>
    <row r="618" spans="27:30" x14ac:dyDescent="0.3">
      <c r="AA618" t="str">
        <f t="shared" si="36"/>
        <v/>
      </c>
      <c r="AB618" t="str">
        <f t="shared" si="37"/>
        <v/>
      </c>
      <c r="AC618" s="244" t="str">
        <f t="shared" si="38"/>
        <v/>
      </c>
      <c r="AD618" t="str">
        <f t="shared" si="39"/>
        <v/>
      </c>
    </row>
    <row r="619" spans="27:30" x14ac:dyDescent="0.3">
      <c r="AA619" t="str">
        <f t="shared" si="36"/>
        <v/>
      </c>
      <c r="AB619" t="str">
        <f t="shared" si="37"/>
        <v/>
      </c>
      <c r="AC619" s="244" t="str">
        <f t="shared" si="38"/>
        <v/>
      </c>
      <c r="AD619" t="str">
        <f t="shared" si="39"/>
        <v/>
      </c>
    </row>
    <row r="620" spans="27:30" x14ac:dyDescent="0.3">
      <c r="AA620" t="str">
        <f t="shared" si="36"/>
        <v/>
      </c>
      <c r="AB620" t="str">
        <f t="shared" si="37"/>
        <v/>
      </c>
      <c r="AC620" s="244" t="str">
        <f t="shared" si="38"/>
        <v/>
      </c>
      <c r="AD620" t="str">
        <f t="shared" si="39"/>
        <v/>
      </c>
    </row>
    <row r="621" spans="27:30" x14ac:dyDescent="0.3">
      <c r="AA621" t="str">
        <f t="shared" si="36"/>
        <v/>
      </c>
      <c r="AB621" t="str">
        <f t="shared" si="37"/>
        <v/>
      </c>
      <c r="AC621" s="244" t="str">
        <f t="shared" si="38"/>
        <v/>
      </c>
      <c r="AD621" t="str">
        <f t="shared" si="39"/>
        <v/>
      </c>
    </row>
    <row r="622" spans="27:30" x14ac:dyDescent="0.3">
      <c r="AA622" t="str">
        <f t="shared" si="36"/>
        <v/>
      </c>
      <c r="AB622" t="str">
        <f t="shared" si="37"/>
        <v/>
      </c>
      <c r="AC622" s="244" t="str">
        <f t="shared" si="38"/>
        <v/>
      </c>
      <c r="AD622" t="str">
        <f t="shared" si="39"/>
        <v/>
      </c>
    </row>
    <row r="623" spans="27:30" x14ac:dyDescent="0.3">
      <c r="AA623" t="str">
        <f t="shared" si="36"/>
        <v/>
      </c>
      <c r="AB623" t="str">
        <f t="shared" si="37"/>
        <v/>
      </c>
      <c r="AC623" s="244" t="str">
        <f t="shared" si="38"/>
        <v/>
      </c>
      <c r="AD623" t="str">
        <f t="shared" si="39"/>
        <v/>
      </c>
    </row>
    <row r="624" spans="27:30" x14ac:dyDescent="0.3">
      <c r="AA624" t="str">
        <f t="shared" si="36"/>
        <v/>
      </c>
      <c r="AB624" t="str">
        <f t="shared" si="37"/>
        <v/>
      </c>
      <c r="AC624" s="244" t="str">
        <f t="shared" si="38"/>
        <v/>
      </c>
      <c r="AD624" t="str">
        <f t="shared" si="39"/>
        <v/>
      </c>
    </row>
    <row r="625" spans="27:30" x14ac:dyDescent="0.3">
      <c r="AA625" t="str">
        <f t="shared" si="36"/>
        <v/>
      </c>
      <c r="AB625" t="str">
        <f t="shared" si="37"/>
        <v/>
      </c>
      <c r="AC625" s="244" t="str">
        <f t="shared" si="38"/>
        <v/>
      </c>
      <c r="AD625" t="str">
        <f t="shared" si="39"/>
        <v/>
      </c>
    </row>
    <row r="626" spans="27:30" x14ac:dyDescent="0.3">
      <c r="AA626" t="str">
        <f t="shared" si="36"/>
        <v/>
      </c>
      <c r="AB626" t="str">
        <f t="shared" si="37"/>
        <v/>
      </c>
      <c r="AC626" s="244" t="str">
        <f t="shared" si="38"/>
        <v/>
      </c>
      <c r="AD626" t="str">
        <f t="shared" si="39"/>
        <v/>
      </c>
    </row>
    <row r="627" spans="27:30" x14ac:dyDescent="0.3">
      <c r="AA627" t="str">
        <f t="shared" si="36"/>
        <v/>
      </c>
      <c r="AB627" t="str">
        <f t="shared" si="37"/>
        <v/>
      </c>
      <c r="AC627" s="244" t="str">
        <f t="shared" si="38"/>
        <v/>
      </c>
      <c r="AD627" t="str">
        <f t="shared" si="39"/>
        <v/>
      </c>
    </row>
    <row r="628" spans="27:30" x14ac:dyDescent="0.3">
      <c r="AA628" t="str">
        <f t="shared" si="36"/>
        <v/>
      </c>
      <c r="AB628" t="str">
        <f t="shared" si="37"/>
        <v/>
      </c>
      <c r="AC628" s="244" t="str">
        <f t="shared" si="38"/>
        <v/>
      </c>
      <c r="AD628" t="str">
        <f t="shared" si="39"/>
        <v/>
      </c>
    </row>
    <row r="629" spans="27:30" x14ac:dyDescent="0.3">
      <c r="AA629" t="str">
        <f t="shared" si="36"/>
        <v/>
      </c>
      <c r="AB629" t="str">
        <f t="shared" si="37"/>
        <v/>
      </c>
      <c r="AC629" s="244" t="str">
        <f t="shared" si="38"/>
        <v/>
      </c>
      <c r="AD629" t="str">
        <f t="shared" si="39"/>
        <v/>
      </c>
    </row>
    <row r="630" spans="27:30" x14ac:dyDescent="0.3">
      <c r="AA630" t="str">
        <f t="shared" si="36"/>
        <v/>
      </c>
      <c r="AB630" t="str">
        <f t="shared" si="37"/>
        <v/>
      </c>
      <c r="AC630" s="244" t="str">
        <f t="shared" si="38"/>
        <v/>
      </c>
      <c r="AD630" t="str">
        <f t="shared" si="39"/>
        <v/>
      </c>
    </row>
    <row r="631" spans="27:30" x14ac:dyDescent="0.3">
      <c r="AA631" t="str">
        <f t="shared" si="36"/>
        <v/>
      </c>
      <c r="AB631" t="str">
        <f t="shared" si="37"/>
        <v/>
      </c>
      <c r="AC631" s="244" t="str">
        <f t="shared" si="38"/>
        <v/>
      </c>
      <c r="AD631" t="str">
        <f t="shared" si="39"/>
        <v/>
      </c>
    </row>
    <row r="632" spans="27:30" x14ac:dyDescent="0.3">
      <c r="AA632" t="str">
        <f t="shared" si="36"/>
        <v/>
      </c>
      <c r="AB632" t="str">
        <f t="shared" si="37"/>
        <v/>
      </c>
      <c r="AC632" s="244" t="str">
        <f t="shared" si="38"/>
        <v/>
      </c>
      <c r="AD632" t="str">
        <f t="shared" si="39"/>
        <v/>
      </c>
    </row>
    <row r="633" spans="27:30" x14ac:dyDescent="0.3">
      <c r="AA633" t="str">
        <f t="shared" si="36"/>
        <v/>
      </c>
      <c r="AB633" t="str">
        <f t="shared" si="37"/>
        <v/>
      </c>
      <c r="AC633" s="244" t="str">
        <f t="shared" si="38"/>
        <v/>
      </c>
      <c r="AD633" t="str">
        <f t="shared" si="39"/>
        <v/>
      </c>
    </row>
    <row r="634" spans="27:30" x14ac:dyDescent="0.3">
      <c r="AA634" t="str">
        <f t="shared" si="36"/>
        <v/>
      </c>
      <c r="AB634" t="str">
        <f t="shared" si="37"/>
        <v/>
      </c>
      <c r="AC634" s="244" t="str">
        <f t="shared" si="38"/>
        <v/>
      </c>
      <c r="AD634" t="str">
        <f t="shared" si="39"/>
        <v/>
      </c>
    </row>
    <row r="635" spans="27:30" x14ac:dyDescent="0.3">
      <c r="AA635" t="str">
        <f t="shared" si="36"/>
        <v/>
      </c>
      <c r="AB635" t="str">
        <f t="shared" si="37"/>
        <v/>
      </c>
      <c r="AC635" s="244" t="str">
        <f t="shared" si="38"/>
        <v/>
      </c>
      <c r="AD635" t="str">
        <f t="shared" si="39"/>
        <v/>
      </c>
    </row>
    <row r="636" spans="27:30" x14ac:dyDescent="0.3">
      <c r="AA636" t="str">
        <f t="shared" si="36"/>
        <v/>
      </c>
      <c r="AB636" t="str">
        <f t="shared" si="37"/>
        <v/>
      </c>
      <c r="AC636" s="244" t="str">
        <f t="shared" si="38"/>
        <v/>
      </c>
      <c r="AD636" t="str">
        <f t="shared" si="39"/>
        <v/>
      </c>
    </row>
    <row r="637" spans="27:30" x14ac:dyDescent="0.3">
      <c r="AA637" t="str">
        <f t="shared" si="36"/>
        <v/>
      </c>
      <c r="AB637" t="str">
        <f t="shared" si="37"/>
        <v/>
      </c>
      <c r="AC637" s="244" t="str">
        <f t="shared" si="38"/>
        <v/>
      </c>
      <c r="AD637" t="str">
        <f t="shared" si="39"/>
        <v/>
      </c>
    </row>
    <row r="638" spans="27:30" x14ac:dyDescent="0.3">
      <c r="AA638" t="str">
        <f t="shared" si="36"/>
        <v/>
      </c>
      <c r="AB638" t="str">
        <f t="shared" si="37"/>
        <v/>
      </c>
      <c r="AC638" s="244" t="str">
        <f t="shared" si="38"/>
        <v/>
      </c>
      <c r="AD638" t="str">
        <f t="shared" si="39"/>
        <v/>
      </c>
    </row>
    <row r="639" spans="27:30" x14ac:dyDescent="0.3">
      <c r="AA639" t="str">
        <f t="shared" si="36"/>
        <v/>
      </c>
      <c r="AB639" t="str">
        <f t="shared" si="37"/>
        <v/>
      </c>
      <c r="AC639" s="244" t="str">
        <f t="shared" si="38"/>
        <v/>
      </c>
      <c r="AD639" t="str">
        <f t="shared" si="39"/>
        <v/>
      </c>
    </row>
    <row r="640" spans="27:30" x14ac:dyDescent="0.3">
      <c r="AA640" t="str">
        <f t="shared" si="36"/>
        <v/>
      </c>
      <c r="AB640" t="str">
        <f t="shared" si="37"/>
        <v/>
      </c>
      <c r="AC640" s="244" t="str">
        <f t="shared" si="38"/>
        <v/>
      </c>
      <c r="AD640" t="str">
        <f t="shared" si="39"/>
        <v/>
      </c>
    </row>
    <row r="641" spans="27:30" x14ac:dyDescent="0.3">
      <c r="AA641" t="str">
        <f t="shared" si="36"/>
        <v/>
      </c>
      <c r="AB641" t="str">
        <f t="shared" si="37"/>
        <v/>
      </c>
      <c r="AC641" s="244" t="str">
        <f t="shared" si="38"/>
        <v/>
      </c>
      <c r="AD641" t="str">
        <f t="shared" si="39"/>
        <v/>
      </c>
    </row>
    <row r="642" spans="27:30" x14ac:dyDescent="0.3">
      <c r="AA642" t="str">
        <f t="shared" si="36"/>
        <v/>
      </c>
      <c r="AB642" t="str">
        <f t="shared" si="37"/>
        <v/>
      </c>
      <c r="AC642" s="244" t="str">
        <f t="shared" si="38"/>
        <v/>
      </c>
      <c r="AD642" t="str">
        <f t="shared" si="39"/>
        <v/>
      </c>
    </row>
    <row r="643" spans="27:30" x14ac:dyDescent="0.3">
      <c r="AA643" t="str">
        <f t="shared" si="36"/>
        <v/>
      </c>
      <c r="AB643" t="str">
        <f t="shared" si="37"/>
        <v/>
      </c>
      <c r="AC643" s="244" t="str">
        <f t="shared" si="38"/>
        <v/>
      </c>
      <c r="AD643" t="str">
        <f t="shared" si="39"/>
        <v/>
      </c>
    </row>
    <row r="644" spans="27:30" x14ac:dyDescent="0.3">
      <c r="AA644" t="str">
        <f t="shared" ref="AA644:AA707" si="40">TRIM(D644)</f>
        <v/>
      </c>
      <c r="AB644" t="str">
        <f t="shared" ref="AB644:AB707" si="41">TRIM(C644)</f>
        <v/>
      </c>
      <c r="AC644" s="244" t="str">
        <f t="shared" ref="AC644:AC707" si="42">IFERROR(I644/E644,"")</f>
        <v/>
      </c>
      <c r="AD644" t="str">
        <f t="shared" ref="AD644:AD707" si="43">AA644</f>
        <v/>
      </c>
    </row>
    <row r="645" spans="27:30" x14ac:dyDescent="0.3">
      <c r="AA645" t="str">
        <f t="shared" si="40"/>
        <v/>
      </c>
      <c r="AB645" t="str">
        <f t="shared" si="41"/>
        <v/>
      </c>
      <c r="AC645" s="244" t="str">
        <f t="shared" si="42"/>
        <v/>
      </c>
      <c r="AD645" t="str">
        <f t="shared" si="43"/>
        <v/>
      </c>
    </row>
    <row r="646" spans="27:30" x14ac:dyDescent="0.3">
      <c r="AA646" t="str">
        <f t="shared" si="40"/>
        <v/>
      </c>
      <c r="AB646" t="str">
        <f t="shared" si="41"/>
        <v/>
      </c>
      <c r="AC646" s="244" t="str">
        <f t="shared" si="42"/>
        <v/>
      </c>
      <c r="AD646" t="str">
        <f t="shared" si="43"/>
        <v/>
      </c>
    </row>
    <row r="647" spans="27:30" x14ac:dyDescent="0.3">
      <c r="AA647" t="str">
        <f t="shared" si="40"/>
        <v/>
      </c>
      <c r="AB647" t="str">
        <f t="shared" si="41"/>
        <v/>
      </c>
      <c r="AC647" s="244" t="str">
        <f t="shared" si="42"/>
        <v/>
      </c>
      <c r="AD647" t="str">
        <f t="shared" si="43"/>
        <v/>
      </c>
    </row>
    <row r="648" spans="27:30" x14ac:dyDescent="0.3">
      <c r="AA648" t="str">
        <f t="shared" si="40"/>
        <v/>
      </c>
      <c r="AB648" t="str">
        <f t="shared" si="41"/>
        <v/>
      </c>
      <c r="AC648" s="244" t="str">
        <f t="shared" si="42"/>
        <v/>
      </c>
      <c r="AD648" t="str">
        <f t="shared" si="43"/>
        <v/>
      </c>
    </row>
    <row r="649" spans="27:30" x14ac:dyDescent="0.3">
      <c r="AA649" t="str">
        <f t="shared" si="40"/>
        <v/>
      </c>
      <c r="AB649" t="str">
        <f t="shared" si="41"/>
        <v/>
      </c>
      <c r="AC649" s="244" t="str">
        <f t="shared" si="42"/>
        <v/>
      </c>
      <c r="AD649" t="str">
        <f t="shared" si="43"/>
        <v/>
      </c>
    </row>
    <row r="650" spans="27:30" x14ac:dyDescent="0.3">
      <c r="AA650" t="str">
        <f t="shared" si="40"/>
        <v/>
      </c>
      <c r="AB650" t="str">
        <f t="shared" si="41"/>
        <v/>
      </c>
      <c r="AC650" s="244" t="str">
        <f t="shared" si="42"/>
        <v/>
      </c>
      <c r="AD650" t="str">
        <f t="shared" si="43"/>
        <v/>
      </c>
    </row>
    <row r="651" spans="27:30" x14ac:dyDescent="0.3">
      <c r="AA651" t="str">
        <f t="shared" si="40"/>
        <v/>
      </c>
      <c r="AB651" t="str">
        <f t="shared" si="41"/>
        <v/>
      </c>
      <c r="AC651" s="244" t="str">
        <f t="shared" si="42"/>
        <v/>
      </c>
      <c r="AD651" t="str">
        <f t="shared" si="43"/>
        <v/>
      </c>
    </row>
    <row r="652" spans="27:30" x14ac:dyDescent="0.3">
      <c r="AA652" t="str">
        <f t="shared" si="40"/>
        <v/>
      </c>
      <c r="AB652" t="str">
        <f t="shared" si="41"/>
        <v/>
      </c>
      <c r="AC652" s="244" t="str">
        <f t="shared" si="42"/>
        <v/>
      </c>
      <c r="AD652" t="str">
        <f t="shared" si="43"/>
        <v/>
      </c>
    </row>
    <row r="653" spans="27:30" x14ac:dyDescent="0.3">
      <c r="AA653" t="str">
        <f t="shared" si="40"/>
        <v/>
      </c>
      <c r="AB653" t="str">
        <f t="shared" si="41"/>
        <v/>
      </c>
      <c r="AC653" s="244" t="str">
        <f t="shared" si="42"/>
        <v/>
      </c>
      <c r="AD653" t="str">
        <f t="shared" si="43"/>
        <v/>
      </c>
    </row>
    <row r="654" spans="27:30" x14ac:dyDescent="0.3">
      <c r="AA654" t="str">
        <f t="shared" si="40"/>
        <v/>
      </c>
      <c r="AB654" t="str">
        <f t="shared" si="41"/>
        <v/>
      </c>
      <c r="AC654" s="244" t="str">
        <f t="shared" si="42"/>
        <v/>
      </c>
      <c r="AD654" t="str">
        <f t="shared" si="43"/>
        <v/>
      </c>
    </row>
    <row r="655" spans="27:30" x14ac:dyDescent="0.3">
      <c r="AA655" t="str">
        <f t="shared" si="40"/>
        <v/>
      </c>
      <c r="AB655" t="str">
        <f t="shared" si="41"/>
        <v/>
      </c>
      <c r="AC655" s="244" t="str">
        <f t="shared" si="42"/>
        <v/>
      </c>
      <c r="AD655" t="str">
        <f t="shared" si="43"/>
        <v/>
      </c>
    </row>
    <row r="656" spans="27:30" x14ac:dyDescent="0.3">
      <c r="AA656" t="str">
        <f t="shared" si="40"/>
        <v/>
      </c>
      <c r="AB656" t="str">
        <f t="shared" si="41"/>
        <v/>
      </c>
      <c r="AC656" s="244" t="str">
        <f t="shared" si="42"/>
        <v/>
      </c>
      <c r="AD656" t="str">
        <f t="shared" si="43"/>
        <v/>
      </c>
    </row>
    <row r="657" spans="27:30" x14ac:dyDescent="0.3">
      <c r="AA657" t="str">
        <f t="shared" si="40"/>
        <v/>
      </c>
      <c r="AB657" t="str">
        <f t="shared" si="41"/>
        <v/>
      </c>
      <c r="AC657" s="244" t="str">
        <f t="shared" si="42"/>
        <v/>
      </c>
      <c r="AD657" t="str">
        <f t="shared" si="43"/>
        <v/>
      </c>
    </row>
    <row r="658" spans="27:30" x14ac:dyDescent="0.3">
      <c r="AA658" t="str">
        <f t="shared" si="40"/>
        <v/>
      </c>
      <c r="AB658" t="str">
        <f t="shared" si="41"/>
        <v/>
      </c>
      <c r="AC658" s="244" t="str">
        <f t="shared" si="42"/>
        <v/>
      </c>
      <c r="AD658" t="str">
        <f t="shared" si="43"/>
        <v/>
      </c>
    </row>
    <row r="659" spans="27:30" x14ac:dyDescent="0.3">
      <c r="AA659" t="str">
        <f t="shared" si="40"/>
        <v/>
      </c>
      <c r="AB659" t="str">
        <f t="shared" si="41"/>
        <v/>
      </c>
      <c r="AC659" s="244" t="str">
        <f t="shared" si="42"/>
        <v/>
      </c>
      <c r="AD659" t="str">
        <f t="shared" si="43"/>
        <v/>
      </c>
    </row>
    <row r="660" spans="27:30" x14ac:dyDescent="0.3">
      <c r="AA660" t="str">
        <f t="shared" si="40"/>
        <v/>
      </c>
      <c r="AB660" t="str">
        <f t="shared" si="41"/>
        <v/>
      </c>
      <c r="AC660" s="244" t="str">
        <f t="shared" si="42"/>
        <v/>
      </c>
      <c r="AD660" t="str">
        <f t="shared" si="43"/>
        <v/>
      </c>
    </row>
    <row r="661" spans="27:30" x14ac:dyDescent="0.3">
      <c r="AA661" t="str">
        <f t="shared" si="40"/>
        <v/>
      </c>
      <c r="AB661" t="str">
        <f t="shared" si="41"/>
        <v/>
      </c>
      <c r="AC661" s="244" t="str">
        <f t="shared" si="42"/>
        <v/>
      </c>
      <c r="AD661" t="str">
        <f t="shared" si="43"/>
        <v/>
      </c>
    </row>
    <row r="662" spans="27:30" x14ac:dyDescent="0.3">
      <c r="AA662" t="str">
        <f t="shared" si="40"/>
        <v/>
      </c>
      <c r="AB662" t="str">
        <f t="shared" si="41"/>
        <v/>
      </c>
      <c r="AC662" s="244" t="str">
        <f t="shared" si="42"/>
        <v/>
      </c>
      <c r="AD662" t="str">
        <f t="shared" si="43"/>
        <v/>
      </c>
    </row>
    <row r="663" spans="27:30" x14ac:dyDescent="0.3">
      <c r="AA663" t="str">
        <f t="shared" si="40"/>
        <v/>
      </c>
      <c r="AB663" t="str">
        <f t="shared" si="41"/>
        <v/>
      </c>
      <c r="AC663" s="244" t="str">
        <f t="shared" si="42"/>
        <v/>
      </c>
      <c r="AD663" t="str">
        <f t="shared" si="43"/>
        <v/>
      </c>
    </row>
    <row r="664" spans="27:30" x14ac:dyDescent="0.3">
      <c r="AA664" t="str">
        <f t="shared" si="40"/>
        <v/>
      </c>
      <c r="AB664" t="str">
        <f t="shared" si="41"/>
        <v/>
      </c>
      <c r="AC664" s="244" t="str">
        <f t="shared" si="42"/>
        <v/>
      </c>
      <c r="AD664" t="str">
        <f t="shared" si="43"/>
        <v/>
      </c>
    </row>
    <row r="665" spans="27:30" x14ac:dyDescent="0.3">
      <c r="AA665" t="str">
        <f t="shared" si="40"/>
        <v/>
      </c>
      <c r="AB665" t="str">
        <f t="shared" si="41"/>
        <v/>
      </c>
      <c r="AC665" s="244" t="str">
        <f t="shared" si="42"/>
        <v/>
      </c>
      <c r="AD665" t="str">
        <f t="shared" si="43"/>
        <v/>
      </c>
    </row>
    <row r="666" spans="27:30" x14ac:dyDescent="0.3">
      <c r="AA666" t="str">
        <f t="shared" si="40"/>
        <v/>
      </c>
      <c r="AB666" t="str">
        <f t="shared" si="41"/>
        <v/>
      </c>
      <c r="AC666" s="244" t="str">
        <f t="shared" si="42"/>
        <v/>
      </c>
      <c r="AD666" t="str">
        <f t="shared" si="43"/>
        <v/>
      </c>
    </row>
    <row r="667" spans="27:30" x14ac:dyDescent="0.3">
      <c r="AA667" t="str">
        <f t="shared" si="40"/>
        <v/>
      </c>
      <c r="AB667" t="str">
        <f t="shared" si="41"/>
        <v/>
      </c>
      <c r="AC667" s="244" t="str">
        <f t="shared" si="42"/>
        <v/>
      </c>
      <c r="AD667" t="str">
        <f t="shared" si="43"/>
        <v/>
      </c>
    </row>
    <row r="668" spans="27:30" x14ac:dyDescent="0.3">
      <c r="AA668" t="str">
        <f t="shared" si="40"/>
        <v/>
      </c>
      <c r="AB668" t="str">
        <f t="shared" si="41"/>
        <v/>
      </c>
      <c r="AC668" s="244" t="str">
        <f t="shared" si="42"/>
        <v/>
      </c>
      <c r="AD668" t="str">
        <f t="shared" si="43"/>
        <v/>
      </c>
    </row>
    <row r="669" spans="27:30" x14ac:dyDescent="0.3">
      <c r="AA669" t="str">
        <f t="shared" si="40"/>
        <v/>
      </c>
      <c r="AB669" t="str">
        <f t="shared" si="41"/>
        <v/>
      </c>
      <c r="AC669" s="244" t="str">
        <f t="shared" si="42"/>
        <v/>
      </c>
      <c r="AD669" t="str">
        <f t="shared" si="43"/>
        <v/>
      </c>
    </row>
    <row r="670" spans="27:30" x14ac:dyDescent="0.3">
      <c r="AA670" t="str">
        <f t="shared" si="40"/>
        <v/>
      </c>
      <c r="AB670" t="str">
        <f t="shared" si="41"/>
        <v/>
      </c>
      <c r="AC670" s="244" t="str">
        <f t="shared" si="42"/>
        <v/>
      </c>
      <c r="AD670" t="str">
        <f t="shared" si="43"/>
        <v/>
      </c>
    </row>
    <row r="671" spans="27:30" x14ac:dyDescent="0.3">
      <c r="AA671" t="str">
        <f t="shared" si="40"/>
        <v/>
      </c>
      <c r="AB671" t="str">
        <f t="shared" si="41"/>
        <v/>
      </c>
      <c r="AC671" s="244" t="str">
        <f t="shared" si="42"/>
        <v/>
      </c>
      <c r="AD671" t="str">
        <f t="shared" si="43"/>
        <v/>
      </c>
    </row>
    <row r="672" spans="27:30" x14ac:dyDescent="0.3">
      <c r="AA672" t="str">
        <f t="shared" si="40"/>
        <v/>
      </c>
      <c r="AB672" t="str">
        <f t="shared" si="41"/>
        <v/>
      </c>
      <c r="AC672" s="244" t="str">
        <f t="shared" si="42"/>
        <v/>
      </c>
      <c r="AD672" t="str">
        <f t="shared" si="43"/>
        <v/>
      </c>
    </row>
    <row r="673" spans="27:30" x14ac:dyDescent="0.3">
      <c r="AA673" t="str">
        <f t="shared" si="40"/>
        <v/>
      </c>
      <c r="AB673" t="str">
        <f t="shared" si="41"/>
        <v/>
      </c>
      <c r="AC673" s="244" t="str">
        <f t="shared" si="42"/>
        <v/>
      </c>
      <c r="AD673" t="str">
        <f t="shared" si="43"/>
        <v/>
      </c>
    </row>
    <row r="674" spans="27:30" x14ac:dyDescent="0.3">
      <c r="AA674" t="str">
        <f t="shared" si="40"/>
        <v/>
      </c>
      <c r="AB674" t="str">
        <f t="shared" si="41"/>
        <v/>
      </c>
      <c r="AC674" s="244" t="str">
        <f t="shared" si="42"/>
        <v/>
      </c>
      <c r="AD674" t="str">
        <f t="shared" si="43"/>
        <v/>
      </c>
    </row>
    <row r="675" spans="27:30" x14ac:dyDescent="0.3">
      <c r="AA675" t="str">
        <f t="shared" si="40"/>
        <v/>
      </c>
      <c r="AB675" t="str">
        <f t="shared" si="41"/>
        <v/>
      </c>
      <c r="AC675" s="244" t="str">
        <f t="shared" si="42"/>
        <v/>
      </c>
      <c r="AD675" t="str">
        <f t="shared" si="43"/>
        <v/>
      </c>
    </row>
    <row r="676" spans="27:30" x14ac:dyDescent="0.3">
      <c r="AA676" t="str">
        <f t="shared" si="40"/>
        <v/>
      </c>
      <c r="AB676" t="str">
        <f t="shared" si="41"/>
        <v/>
      </c>
      <c r="AC676" s="244" t="str">
        <f t="shared" si="42"/>
        <v/>
      </c>
      <c r="AD676" t="str">
        <f t="shared" si="43"/>
        <v/>
      </c>
    </row>
    <row r="677" spans="27:30" x14ac:dyDescent="0.3">
      <c r="AA677" t="str">
        <f t="shared" si="40"/>
        <v/>
      </c>
      <c r="AB677" t="str">
        <f t="shared" si="41"/>
        <v/>
      </c>
      <c r="AC677" s="244" t="str">
        <f t="shared" si="42"/>
        <v/>
      </c>
      <c r="AD677" t="str">
        <f t="shared" si="43"/>
        <v/>
      </c>
    </row>
    <row r="678" spans="27:30" x14ac:dyDescent="0.3">
      <c r="AA678" t="str">
        <f t="shared" si="40"/>
        <v/>
      </c>
      <c r="AB678" t="str">
        <f t="shared" si="41"/>
        <v/>
      </c>
      <c r="AC678" s="244" t="str">
        <f t="shared" si="42"/>
        <v/>
      </c>
      <c r="AD678" t="str">
        <f t="shared" si="43"/>
        <v/>
      </c>
    </row>
    <row r="679" spans="27:30" x14ac:dyDescent="0.3">
      <c r="AA679" t="str">
        <f t="shared" si="40"/>
        <v/>
      </c>
      <c r="AB679" t="str">
        <f t="shared" si="41"/>
        <v/>
      </c>
      <c r="AC679" s="244" t="str">
        <f t="shared" si="42"/>
        <v/>
      </c>
      <c r="AD679" t="str">
        <f t="shared" si="43"/>
        <v/>
      </c>
    </row>
    <row r="680" spans="27:30" x14ac:dyDescent="0.3">
      <c r="AA680" t="str">
        <f t="shared" si="40"/>
        <v/>
      </c>
      <c r="AB680" t="str">
        <f t="shared" si="41"/>
        <v/>
      </c>
      <c r="AC680" s="244" t="str">
        <f t="shared" si="42"/>
        <v/>
      </c>
      <c r="AD680" t="str">
        <f t="shared" si="43"/>
        <v/>
      </c>
    </row>
    <row r="681" spans="27:30" x14ac:dyDescent="0.3">
      <c r="AA681" t="str">
        <f t="shared" si="40"/>
        <v/>
      </c>
      <c r="AB681" t="str">
        <f t="shared" si="41"/>
        <v/>
      </c>
      <c r="AC681" s="244" t="str">
        <f t="shared" si="42"/>
        <v/>
      </c>
      <c r="AD681" t="str">
        <f t="shared" si="43"/>
        <v/>
      </c>
    </row>
    <row r="682" spans="27:30" x14ac:dyDescent="0.3">
      <c r="AA682" t="str">
        <f t="shared" si="40"/>
        <v/>
      </c>
      <c r="AB682" t="str">
        <f t="shared" si="41"/>
        <v/>
      </c>
      <c r="AC682" s="244" t="str">
        <f t="shared" si="42"/>
        <v/>
      </c>
      <c r="AD682" t="str">
        <f t="shared" si="43"/>
        <v/>
      </c>
    </row>
    <row r="683" spans="27:30" x14ac:dyDescent="0.3">
      <c r="AA683" t="str">
        <f t="shared" si="40"/>
        <v/>
      </c>
      <c r="AB683" t="str">
        <f t="shared" si="41"/>
        <v/>
      </c>
      <c r="AC683" s="244" t="str">
        <f t="shared" si="42"/>
        <v/>
      </c>
      <c r="AD683" t="str">
        <f t="shared" si="43"/>
        <v/>
      </c>
    </row>
    <row r="684" spans="27:30" x14ac:dyDescent="0.3">
      <c r="AA684" t="str">
        <f t="shared" si="40"/>
        <v/>
      </c>
      <c r="AB684" t="str">
        <f t="shared" si="41"/>
        <v/>
      </c>
      <c r="AC684" s="244" t="str">
        <f t="shared" si="42"/>
        <v/>
      </c>
      <c r="AD684" t="str">
        <f t="shared" si="43"/>
        <v/>
      </c>
    </row>
    <row r="685" spans="27:30" x14ac:dyDescent="0.3">
      <c r="AA685" t="str">
        <f t="shared" si="40"/>
        <v/>
      </c>
      <c r="AB685" t="str">
        <f t="shared" si="41"/>
        <v/>
      </c>
      <c r="AC685" s="244" t="str">
        <f t="shared" si="42"/>
        <v/>
      </c>
      <c r="AD685" t="str">
        <f t="shared" si="43"/>
        <v/>
      </c>
    </row>
    <row r="686" spans="27:30" x14ac:dyDescent="0.3">
      <c r="AA686" t="str">
        <f t="shared" si="40"/>
        <v/>
      </c>
      <c r="AB686" t="str">
        <f t="shared" si="41"/>
        <v/>
      </c>
      <c r="AC686" s="244" t="str">
        <f t="shared" si="42"/>
        <v/>
      </c>
      <c r="AD686" t="str">
        <f t="shared" si="43"/>
        <v/>
      </c>
    </row>
    <row r="687" spans="27:30" x14ac:dyDescent="0.3">
      <c r="AA687" t="str">
        <f t="shared" si="40"/>
        <v/>
      </c>
      <c r="AB687" t="str">
        <f t="shared" si="41"/>
        <v/>
      </c>
      <c r="AC687" s="244" t="str">
        <f t="shared" si="42"/>
        <v/>
      </c>
      <c r="AD687" t="str">
        <f t="shared" si="43"/>
        <v/>
      </c>
    </row>
    <row r="688" spans="27:30" x14ac:dyDescent="0.3">
      <c r="AA688" t="str">
        <f t="shared" si="40"/>
        <v/>
      </c>
      <c r="AB688" t="str">
        <f t="shared" si="41"/>
        <v/>
      </c>
      <c r="AC688" s="244" t="str">
        <f t="shared" si="42"/>
        <v/>
      </c>
      <c r="AD688" t="str">
        <f t="shared" si="43"/>
        <v/>
      </c>
    </row>
    <row r="689" spans="27:30" x14ac:dyDescent="0.3">
      <c r="AA689" t="str">
        <f t="shared" si="40"/>
        <v/>
      </c>
      <c r="AB689" t="str">
        <f t="shared" si="41"/>
        <v/>
      </c>
      <c r="AC689" s="244" t="str">
        <f t="shared" si="42"/>
        <v/>
      </c>
      <c r="AD689" t="str">
        <f t="shared" si="43"/>
        <v/>
      </c>
    </row>
    <row r="690" spans="27:30" x14ac:dyDescent="0.3">
      <c r="AA690" t="str">
        <f t="shared" si="40"/>
        <v/>
      </c>
      <c r="AB690" t="str">
        <f t="shared" si="41"/>
        <v/>
      </c>
      <c r="AC690" s="244" t="str">
        <f t="shared" si="42"/>
        <v/>
      </c>
      <c r="AD690" t="str">
        <f t="shared" si="43"/>
        <v/>
      </c>
    </row>
    <row r="691" spans="27:30" x14ac:dyDescent="0.3">
      <c r="AA691" t="str">
        <f t="shared" si="40"/>
        <v/>
      </c>
      <c r="AB691" t="str">
        <f t="shared" si="41"/>
        <v/>
      </c>
      <c r="AC691" s="244" t="str">
        <f t="shared" si="42"/>
        <v/>
      </c>
      <c r="AD691" t="str">
        <f t="shared" si="43"/>
        <v/>
      </c>
    </row>
    <row r="692" spans="27:30" x14ac:dyDescent="0.3">
      <c r="AA692" t="str">
        <f t="shared" si="40"/>
        <v/>
      </c>
      <c r="AB692" t="str">
        <f t="shared" si="41"/>
        <v/>
      </c>
      <c r="AC692" s="244" t="str">
        <f t="shared" si="42"/>
        <v/>
      </c>
      <c r="AD692" t="str">
        <f t="shared" si="43"/>
        <v/>
      </c>
    </row>
    <row r="693" spans="27:30" x14ac:dyDescent="0.3">
      <c r="AA693" t="str">
        <f t="shared" si="40"/>
        <v/>
      </c>
      <c r="AB693" t="str">
        <f t="shared" si="41"/>
        <v/>
      </c>
      <c r="AC693" s="244" t="str">
        <f t="shared" si="42"/>
        <v/>
      </c>
      <c r="AD693" t="str">
        <f t="shared" si="43"/>
        <v/>
      </c>
    </row>
    <row r="694" spans="27:30" x14ac:dyDescent="0.3">
      <c r="AA694" t="str">
        <f t="shared" si="40"/>
        <v/>
      </c>
      <c r="AB694" t="str">
        <f t="shared" si="41"/>
        <v/>
      </c>
      <c r="AC694" s="244" t="str">
        <f t="shared" si="42"/>
        <v/>
      </c>
      <c r="AD694" t="str">
        <f t="shared" si="43"/>
        <v/>
      </c>
    </row>
    <row r="695" spans="27:30" x14ac:dyDescent="0.3">
      <c r="AA695" t="str">
        <f t="shared" si="40"/>
        <v/>
      </c>
      <c r="AB695" t="str">
        <f t="shared" si="41"/>
        <v/>
      </c>
      <c r="AC695" s="244" t="str">
        <f t="shared" si="42"/>
        <v/>
      </c>
      <c r="AD695" t="str">
        <f t="shared" si="43"/>
        <v/>
      </c>
    </row>
    <row r="696" spans="27:30" x14ac:dyDescent="0.3">
      <c r="AA696" t="str">
        <f t="shared" si="40"/>
        <v/>
      </c>
      <c r="AB696" t="str">
        <f t="shared" si="41"/>
        <v/>
      </c>
      <c r="AC696" s="244" t="str">
        <f t="shared" si="42"/>
        <v/>
      </c>
      <c r="AD696" t="str">
        <f t="shared" si="43"/>
        <v/>
      </c>
    </row>
    <row r="697" spans="27:30" x14ac:dyDescent="0.3">
      <c r="AA697" t="str">
        <f t="shared" si="40"/>
        <v/>
      </c>
      <c r="AB697" t="str">
        <f t="shared" si="41"/>
        <v/>
      </c>
      <c r="AC697" s="244" t="str">
        <f t="shared" si="42"/>
        <v/>
      </c>
      <c r="AD697" t="str">
        <f t="shared" si="43"/>
        <v/>
      </c>
    </row>
    <row r="698" spans="27:30" x14ac:dyDescent="0.3">
      <c r="AA698" t="str">
        <f t="shared" si="40"/>
        <v/>
      </c>
      <c r="AB698" t="str">
        <f t="shared" si="41"/>
        <v/>
      </c>
      <c r="AC698" s="244" t="str">
        <f t="shared" si="42"/>
        <v/>
      </c>
      <c r="AD698" t="str">
        <f t="shared" si="43"/>
        <v/>
      </c>
    </row>
    <row r="699" spans="27:30" x14ac:dyDescent="0.3">
      <c r="AA699" t="str">
        <f t="shared" si="40"/>
        <v/>
      </c>
      <c r="AB699" t="str">
        <f t="shared" si="41"/>
        <v/>
      </c>
      <c r="AC699" s="244" t="str">
        <f t="shared" si="42"/>
        <v/>
      </c>
      <c r="AD699" t="str">
        <f t="shared" si="43"/>
        <v/>
      </c>
    </row>
    <row r="700" spans="27:30" x14ac:dyDescent="0.3">
      <c r="AA700" t="str">
        <f t="shared" si="40"/>
        <v/>
      </c>
      <c r="AB700" t="str">
        <f t="shared" si="41"/>
        <v/>
      </c>
      <c r="AC700" s="244" t="str">
        <f t="shared" si="42"/>
        <v/>
      </c>
      <c r="AD700" t="str">
        <f t="shared" si="43"/>
        <v/>
      </c>
    </row>
    <row r="701" spans="27:30" x14ac:dyDescent="0.3">
      <c r="AA701" t="str">
        <f t="shared" si="40"/>
        <v/>
      </c>
      <c r="AB701" t="str">
        <f t="shared" si="41"/>
        <v/>
      </c>
      <c r="AC701" s="244" t="str">
        <f t="shared" si="42"/>
        <v/>
      </c>
      <c r="AD701" t="str">
        <f t="shared" si="43"/>
        <v/>
      </c>
    </row>
    <row r="702" spans="27:30" x14ac:dyDescent="0.3">
      <c r="AA702" t="str">
        <f t="shared" si="40"/>
        <v/>
      </c>
      <c r="AB702" t="str">
        <f t="shared" si="41"/>
        <v/>
      </c>
      <c r="AC702" s="244" t="str">
        <f t="shared" si="42"/>
        <v/>
      </c>
      <c r="AD702" t="str">
        <f t="shared" si="43"/>
        <v/>
      </c>
    </row>
    <row r="703" spans="27:30" x14ac:dyDescent="0.3">
      <c r="AA703" t="str">
        <f t="shared" si="40"/>
        <v/>
      </c>
      <c r="AB703" t="str">
        <f t="shared" si="41"/>
        <v/>
      </c>
      <c r="AC703" s="244" t="str">
        <f t="shared" si="42"/>
        <v/>
      </c>
      <c r="AD703" t="str">
        <f t="shared" si="43"/>
        <v/>
      </c>
    </row>
    <row r="704" spans="27:30" x14ac:dyDescent="0.3">
      <c r="AA704" t="str">
        <f t="shared" si="40"/>
        <v/>
      </c>
      <c r="AB704" t="str">
        <f t="shared" si="41"/>
        <v/>
      </c>
      <c r="AC704" s="244" t="str">
        <f t="shared" si="42"/>
        <v/>
      </c>
      <c r="AD704" t="str">
        <f t="shared" si="43"/>
        <v/>
      </c>
    </row>
    <row r="705" spans="27:30" x14ac:dyDescent="0.3">
      <c r="AA705" t="str">
        <f t="shared" si="40"/>
        <v/>
      </c>
      <c r="AB705" t="str">
        <f t="shared" si="41"/>
        <v/>
      </c>
      <c r="AC705" s="244" t="str">
        <f t="shared" si="42"/>
        <v/>
      </c>
      <c r="AD705" t="str">
        <f t="shared" si="43"/>
        <v/>
      </c>
    </row>
    <row r="706" spans="27:30" x14ac:dyDescent="0.3">
      <c r="AA706" t="str">
        <f t="shared" si="40"/>
        <v/>
      </c>
      <c r="AB706" t="str">
        <f t="shared" si="41"/>
        <v/>
      </c>
      <c r="AC706" s="244" t="str">
        <f t="shared" si="42"/>
        <v/>
      </c>
      <c r="AD706" t="str">
        <f t="shared" si="43"/>
        <v/>
      </c>
    </row>
    <row r="707" spans="27:30" x14ac:dyDescent="0.3">
      <c r="AA707" t="str">
        <f t="shared" si="40"/>
        <v/>
      </c>
      <c r="AB707" t="str">
        <f t="shared" si="41"/>
        <v/>
      </c>
      <c r="AC707" s="244" t="str">
        <f t="shared" si="42"/>
        <v/>
      </c>
      <c r="AD707" t="str">
        <f t="shared" si="43"/>
        <v/>
      </c>
    </row>
    <row r="708" spans="27:30" x14ac:dyDescent="0.3">
      <c r="AA708" t="str">
        <f t="shared" ref="AA708:AA771" si="44">TRIM(D708)</f>
        <v/>
      </c>
      <c r="AB708" t="str">
        <f t="shared" ref="AB708:AB771" si="45">TRIM(C708)</f>
        <v/>
      </c>
      <c r="AC708" s="244" t="str">
        <f t="shared" ref="AC708:AC771" si="46">IFERROR(I708/E708,"")</f>
        <v/>
      </c>
      <c r="AD708" t="str">
        <f t="shared" ref="AD708:AD771" si="47">AA708</f>
        <v/>
      </c>
    </row>
    <row r="709" spans="27:30" x14ac:dyDescent="0.3">
      <c r="AA709" t="str">
        <f t="shared" si="44"/>
        <v/>
      </c>
      <c r="AB709" t="str">
        <f t="shared" si="45"/>
        <v/>
      </c>
      <c r="AC709" s="244" t="str">
        <f t="shared" si="46"/>
        <v/>
      </c>
      <c r="AD709" t="str">
        <f t="shared" si="47"/>
        <v/>
      </c>
    </row>
    <row r="710" spans="27:30" x14ac:dyDescent="0.3">
      <c r="AA710" t="str">
        <f t="shared" si="44"/>
        <v/>
      </c>
      <c r="AB710" t="str">
        <f t="shared" si="45"/>
        <v/>
      </c>
      <c r="AC710" s="244" t="str">
        <f t="shared" si="46"/>
        <v/>
      </c>
      <c r="AD710" t="str">
        <f t="shared" si="47"/>
        <v/>
      </c>
    </row>
    <row r="711" spans="27:30" x14ac:dyDescent="0.3">
      <c r="AA711" t="str">
        <f t="shared" si="44"/>
        <v/>
      </c>
      <c r="AB711" t="str">
        <f t="shared" si="45"/>
        <v/>
      </c>
      <c r="AC711" s="244" t="str">
        <f t="shared" si="46"/>
        <v/>
      </c>
      <c r="AD711" t="str">
        <f t="shared" si="47"/>
        <v/>
      </c>
    </row>
    <row r="712" spans="27:30" x14ac:dyDescent="0.3">
      <c r="AA712" t="str">
        <f t="shared" si="44"/>
        <v/>
      </c>
      <c r="AB712" t="str">
        <f t="shared" si="45"/>
        <v/>
      </c>
      <c r="AC712" s="244" t="str">
        <f t="shared" si="46"/>
        <v/>
      </c>
      <c r="AD712" t="str">
        <f t="shared" si="47"/>
        <v/>
      </c>
    </row>
    <row r="713" spans="27:30" x14ac:dyDescent="0.3">
      <c r="AA713" t="str">
        <f t="shared" si="44"/>
        <v/>
      </c>
      <c r="AB713" t="str">
        <f t="shared" si="45"/>
        <v/>
      </c>
      <c r="AC713" s="244" t="str">
        <f t="shared" si="46"/>
        <v/>
      </c>
      <c r="AD713" t="str">
        <f t="shared" si="47"/>
        <v/>
      </c>
    </row>
    <row r="714" spans="27:30" x14ac:dyDescent="0.3">
      <c r="AA714" t="str">
        <f t="shared" si="44"/>
        <v/>
      </c>
      <c r="AB714" t="str">
        <f t="shared" si="45"/>
        <v/>
      </c>
      <c r="AC714" s="244" t="str">
        <f t="shared" si="46"/>
        <v/>
      </c>
      <c r="AD714" t="str">
        <f t="shared" si="47"/>
        <v/>
      </c>
    </row>
    <row r="715" spans="27:30" x14ac:dyDescent="0.3">
      <c r="AA715" t="str">
        <f t="shared" si="44"/>
        <v/>
      </c>
      <c r="AB715" t="str">
        <f t="shared" si="45"/>
        <v/>
      </c>
      <c r="AC715" s="244" t="str">
        <f t="shared" si="46"/>
        <v/>
      </c>
      <c r="AD715" t="str">
        <f t="shared" si="47"/>
        <v/>
      </c>
    </row>
    <row r="716" spans="27:30" x14ac:dyDescent="0.3">
      <c r="AA716" t="str">
        <f t="shared" si="44"/>
        <v/>
      </c>
      <c r="AB716" t="str">
        <f t="shared" si="45"/>
        <v/>
      </c>
      <c r="AC716" s="244" t="str">
        <f t="shared" si="46"/>
        <v/>
      </c>
      <c r="AD716" t="str">
        <f t="shared" si="47"/>
        <v/>
      </c>
    </row>
    <row r="717" spans="27:30" x14ac:dyDescent="0.3">
      <c r="AA717" t="str">
        <f t="shared" si="44"/>
        <v/>
      </c>
      <c r="AB717" t="str">
        <f t="shared" si="45"/>
        <v/>
      </c>
      <c r="AC717" s="244" t="str">
        <f t="shared" si="46"/>
        <v/>
      </c>
      <c r="AD717" t="str">
        <f t="shared" si="47"/>
        <v/>
      </c>
    </row>
    <row r="718" spans="27:30" x14ac:dyDescent="0.3">
      <c r="AA718" t="str">
        <f t="shared" si="44"/>
        <v/>
      </c>
      <c r="AB718" t="str">
        <f t="shared" si="45"/>
        <v/>
      </c>
      <c r="AC718" s="244" t="str">
        <f t="shared" si="46"/>
        <v/>
      </c>
      <c r="AD718" t="str">
        <f t="shared" si="47"/>
        <v/>
      </c>
    </row>
    <row r="719" spans="27:30" x14ac:dyDescent="0.3">
      <c r="AA719" t="str">
        <f t="shared" si="44"/>
        <v/>
      </c>
      <c r="AB719" t="str">
        <f t="shared" si="45"/>
        <v/>
      </c>
      <c r="AC719" s="244" t="str">
        <f t="shared" si="46"/>
        <v/>
      </c>
      <c r="AD719" t="str">
        <f t="shared" si="47"/>
        <v/>
      </c>
    </row>
    <row r="720" spans="27:30" x14ac:dyDescent="0.3">
      <c r="AA720" t="str">
        <f t="shared" si="44"/>
        <v/>
      </c>
      <c r="AB720" t="str">
        <f t="shared" si="45"/>
        <v/>
      </c>
      <c r="AC720" s="244" t="str">
        <f t="shared" si="46"/>
        <v/>
      </c>
      <c r="AD720" t="str">
        <f t="shared" si="47"/>
        <v/>
      </c>
    </row>
    <row r="721" spans="27:30" x14ac:dyDescent="0.3">
      <c r="AA721" t="str">
        <f t="shared" si="44"/>
        <v/>
      </c>
      <c r="AB721" t="str">
        <f t="shared" si="45"/>
        <v/>
      </c>
      <c r="AC721" s="244" t="str">
        <f t="shared" si="46"/>
        <v/>
      </c>
      <c r="AD721" t="str">
        <f t="shared" si="47"/>
        <v/>
      </c>
    </row>
    <row r="722" spans="27:30" x14ac:dyDescent="0.3">
      <c r="AA722" t="str">
        <f t="shared" si="44"/>
        <v/>
      </c>
      <c r="AB722" t="str">
        <f t="shared" si="45"/>
        <v/>
      </c>
      <c r="AC722" s="244" t="str">
        <f t="shared" si="46"/>
        <v/>
      </c>
      <c r="AD722" t="str">
        <f t="shared" si="47"/>
        <v/>
      </c>
    </row>
    <row r="723" spans="27:30" x14ac:dyDescent="0.3">
      <c r="AA723" t="str">
        <f t="shared" si="44"/>
        <v/>
      </c>
      <c r="AB723" t="str">
        <f t="shared" si="45"/>
        <v/>
      </c>
      <c r="AC723" s="244" t="str">
        <f t="shared" si="46"/>
        <v/>
      </c>
      <c r="AD723" t="str">
        <f t="shared" si="47"/>
        <v/>
      </c>
    </row>
    <row r="724" spans="27:30" x14ac:dyDescent="0.3">
      <c r="AA724" t="str">
        <f t="shared" si="44"/>
        <v/>
      </c>
      <c r="AB724" t="str">
        <f t="shared" si="45"/>
        <v/>
      </c>
      <c r="AC724" s="244" t="str">
        <f t="shared" si="46"/>
        <v/>
      </c>
      <c r="AD724" t="str">
        <f t="shared" si="47"/>
        <v/>
      </c>
    </row>
    <row r="725" spans="27:30" x14ac:dyDescent="0.3">
      <c r="AA725" t="str">
        <f t="shared" si="44"/>
        <v/>
      </c>
      <c r="AB725" t="str">
        <f t="shared" si="45"/>
        <v/>
      </c>
      <c r="AC725" s="244" t="str">
        <f t="shared" si="46"/>
        <v/>
      </c>
      <c r="AD725" t="str">
        <f t="shared" si="47"/>
        <v/>
      </c>
    </row>
    <row r="726" spans="27:30" x14ac:dyDescent="0.3">
      <c r="AA726" t="str">
        <f t="shared" si="44"/>
        <v/>
      </c>
      <c r="AB726" t="str">
        <f t="shared" si="45"/>
        <v/>
      </c>
      <c r="AC726" s="244" t="str">
        <f t="shared" si="46"/>
        <v/>
      </c>
      <c r="AD726" t="str">
        <f t="shared" si="47"/>
        <v/>
      </c>
    </row>
    <row r="727" spans="27:30" x14ac:dyDescent="0.3">
      <c r="AA727" t="str">
        <f t="shared" si="44"/>
        <v/>
      </c>
      <c r="AB727" t="str">
        <f t="shared" si="45"/>
        <v/>
      </c>
      <c r="AC727" s="244" t="str">
        <f t="shared" si="46"/>
        <v/>
      </c>
      <c r="AD727" t="str">
        <f t="shared" si="47"/>
        <v/>
      </c>
    </row>
    <row r="728" spans="27:30" x14ac:dyDescent="0.3">
      <c r="AA728" t="str">
        <f t="shared" si="44"/>
        <v/>
      </c>
      <c r="AB728" t="str">
        <f t="shared" si="45"/>
        <v/>
      </c>
      <c r="AC728" s="244" t="str">
        <f t="shared" si="46"/>
        <v/>
      </c>
      <c r="AD728" t="str">
        <f t="shared" si="47"/>
        <v/>
      </c>
    </row>
    <row r="729" spans="27:30" x14ac:dyDescent="0.3">
      <c r="AA729" t="str">
        <f t="shared" si="44"/>
        <v/>
      </c>
      <c r="AB729" t="str">
        <f t="shared" si="45"/>
        <v/>
      </c>
      <c r="AC729" s="244" t="str">
        <f t="shared" si="46"/>
        <v/>
      </c>
      <c r="AD729" t="str">
        <f t="shared" si="47"/>
        <v/>
      </c>
    </row>
    <row r="730" spans="27:30" x14ac:dyDescent="0.3">
      <c r="AA730" t="str">
        <f t="shared" si="44"/>
        <v/>
      </c>
      <c r="AB730" t="str">
        <f t="shared" si="45"/>
        <v/>
      </c>
      <c r="AC730" s="244" t="str">
        <f t="shared" si="46"/>
        <v/>
      </c>
      <c r="AD730" t="str">
        <f t="shared" si="47"/>
        <v/>
      </c>
    </row>
    <row r="731" spans="27:30" x14ac:dyDescent="0.3">
      <c r="AA731" t="str">
        <f t="shared" si="44"/>
        <v/>
      </c>
      <c r="AB731" t="str">
        <f t="shared" si="45"/>
        <v/>
      </c>
      <c r="AC731" s="244" t="str">
        <f t="shared" si="46"/>
        <v/>
      </c>
      <c r="AD731" t="str">
        <f t="shared" si="47"/>
        <v/>
      </c>
    </row>
    <row r="732" spans="27:30" x14ac:dyDescent="0.3">
      <c r="AA732" t="str">
        <f t="shared" si="44"/>
        <v/>
      </c>
      <c r="AB732" t="str">
        <f t="shared" si="45"/>
        <v/>
      </c>
      <c r="AC732" s="244" t="str">
        <f t="shared" si="46"/>
        <v/>
      </c>
      <c r="AD732" t="str">
        <f t="shared" si="47"/>
        <v/>
      </c>
    </row>
    <row r="733" spans="27:30" x14ac:dyDescent="0.3">
      <c r="AA733" t="str">
        <f t="shared" si="44"/>
        <v/>
      </c>
      <c r="AB733" t="str">
        <f t="shared" si="45"/>
        <v/>
      </c>
      <c r="AC733" s="244" t="str">
        <f t="shared" si="46"/>
        <v/>
      </c>
      <c r="AD733" t="str">
        <f t="shared" si="47"/>
        <v/>
      </c>
    </row>
    <row r="734" spans="27:30" x14ac:dyDescent="0.3">
      <c r="AA734" t="str">
        <f t="shared" si="44"/>
        <v/>
      </c>
      <c r="AB734" t="str">
        <f t="shared" si="45"/>
        <v/>
      </c>
      <c r="AC734" s="244" t="str">
        <f t="shared" si="46"/>
        <v/>
      </c>
      <c r="AD734" t="str">
        <f t="shared" si="47"/>
        <v/>
      </c>
    </row>
    <row r="735" spans="27:30" x14ac:dyDescent="0.3">
      <c r="AA735" t="str">
        <f t="shared" si="44"/>
        <v/>
      </c>
      <c r="AB735" t="str">
        <f t="shared" si="45"/>
        <v/>
      </c>
      <c r="AC735" s="244" t="str">
        <f t="shared" si="46"/>
        <v/>
      </c>
      <c r="AD735" t="str">
        <f t="shared" si="47"/>
        <v/>
      </c>
    </row>
    <row r="736" spans="27:30" x14ac:dyDescent="0.3">
      <c r="AA736" t="str">
        <f t="shared" si="44"/>
        <v/>
      </c>
      <c r="AB736" t="str">
        <f t="shared" si="45"/>
        <v/>
      </c>
      <c r="AC736" s="244" t="str">
        <f t="shared" si="46"/>
        <v/>
      </c>
      <c r="AD736" t="str">
        <f t="shared" si="47"/>
        <v/>
      </c>
    </row>
    <row r="737" spans="27:30" x14ac:dyDescent="0.3">
      <c r="AA737" t="str">
        <f t="shared" si="44"/>
        <v/>
      </c>
      <c r="AB737" t="str">
        <f t="shared" si="45"/>
        <v/>
      </c>
      <c r="AC737" s="244" t="str">
        <f t="shared" si="46"/>
        <v/>
      </c>
      <c r="AD737" t="str">
        <f t="shared" si="47"/>
        <v/>
      </c>
    </row>
    <row r="738" spans="27:30" x14ac:dyDescent="0.3">
      <c r="AA738" t="str">
        <f t="shared" si="44"/>
        <v/>
      </c>
      <c r="AB738" t="str">
        <f t="shared" si="45"/>
        <v/>
      </c>
      <c r="AC738" s="244" t="str">
        <f t="shared" si="46"/>
        <v/>
      </c>
      <c r="AD738" t="str">
        <f t="shared" si="47"/>
        <v/>
      </c>
    </row>
    <row r="739" spans="27:30" x14ac:dyDescent="0.3">
      <c r="AA739" t="str">
        <f t="shared" si="44"/>
        <v/>
      </c>
      <c r="AB739" t="str">
        <f t="shared" si="45"/>
        <v/>
      </c>
      <c r="AC739" s="244" t="str">
        <f t="shared" si="46"/>
        <v/>
      </c>
      <c r="AD739" t="str">
        <f t="shared" si="47"/>
        <v/>
      </c>
    </row>
    <row r="740" spans="27:30" x14ac:dyDescent="0.3">
      <c r="AA740" t="str">
        <f t="shared" si="44"/>
        <v/>
      </c>
      <c r="AB740" t="str">
        <f t="shared" si="45"/>
        <v/>
      </c>
      <c r="AC740" s="244" t="str">
        <f t="shared" si="46"/>
        <v/>
      </c>
      <c r="AD740" t="str">
        <f t="shared" si="47"/>
        <v/>
      </c>
    </row>
    <row r="741" spans="27:30" x14ac:dyDescent="0.3">
      <c r="AA741" t="str">
        <f t="shared" si="44"/>
        <v/>
      </c>
      <c r="AB741" t="str">
        <f t="shared" si="45"/>
        <v/>
      </c>
      <c r="AC741" s="244" t="str">
        <f t="shared" si="46"/>
        <v/>
      </c>
      <c r="AD741" t="str">
        <f t="shared" si="47"/>
        <v/>
      </c>
    </row>
    <row r="742" spans="27:30" x14ac:dyDescent="0.3">
      <c r="AA742" t="str">
        <f t="shared" si="44"/>
        <v/>
      </c>
      <c r="AB742" t="str">
        <f t="shared" si="45"/>
        <v/>
      </c>
      <c r="AC742" s="244" t="str">
        <f t="shared" si="46"/>
        <v/>
      </c>
      <c r="AD742" t="str">
        <f t="shared" si="47"/>
        <v/>
      </c>
    </row>
    <row r="743" spans="27:30" x14ac:dyDescent="0.3">
      <c r="AA743" t="str">
        <f t="shared" si="44"/>
        <v/>
      </c>
      <c r="AB743" t="str">
        <f t="shared" si="45"/>
        <v/>
      </c>
      <c r="AC743" s="244" t="str">
        <f t="shared" si="46"/>
        <v/>
      </c>
      <c r="AD743" t="str">
        <f t="shared" si="47"/>
        <v/>
      </c>
    </row>
    <row r="744" spans="27:30" x14ac:dyDescent="0.3">
      <c r="AA744" t="str">
        <f t="shared" si="44"/>
        <v/>
      </c>
      <c r="AB744" t="str">
        <f t="shared" si="45"/>
        <v/>
      </c>
      <c r="AC744" s="244" t="str">
        <f t="shared" si="46"/>
        <v/>
      </c>
      <c r="AD744" t="str">
        <f t="shared" si="47"/>
        <v/>
      </c>
    </row>
    <row r="745" spans="27:30" x14ac:dyDescent="0.3">
      <c r="AA745" t="str">
        <f t="shared" si="44"/>
        <v/>
      </c>
      <c r="AB745" t="str">
        <f t="shared" si="45"/>
        <v/>
      </c>
      <c r="AC745" s="244" t="str">
        <f t="shared" si="46"/>
        <v/>
      </c>
      <c r="AD745" t="str">
        <f t="shared" si="47"/>
        <v/>
      </c>
    </row>
    <row r="746" spans="27:30" x14ac:dyDescent="0.3">
      <c r="AA746" t="str">
        <f t="shared" si="44"/>
        <v/>
      </c>
      <c r="AB746" t="str">
        <f t="shared" si="45"/>
        <v/>
      </c>
      <c r="AC746" s="244" t="str">
        <f t="shared" si="46"/>
        <v/>
      </c>
      <c r="AD746" t="str">
        <f t="shared" si="47"/>
        <v/>
      </c>
    </row>
    <row r="747" spans="27:30" x14ac:dyDescent="0.3">
      <c r="AA747" t="str">
        <f t="shared" si="44"/>
        <v/>
      </c>
      <c r="AB747" t="str">
        <f t="shared" si="45"/>
        <v/>
      </c>
      <c r="AC747" s="244" t="str">
        <f t="shared" si="46"/>
        <v/>
      </c>
      <c r="AD747" t="str">
        <f t="shared" si="47"/>
        <v/>
      </c>
    </row>
    <row r="748" spans="27:30" x14ac:dyDescent="0.3">
      <c r="AA748" t="str">
        <f t="shared" si="44"/>
        <v/>
      </c>
      <c r="AB748" t="str">
        <f t="shared" si="45"/>
        <v/>
      </c>
      <c r="AC748" s="244" t="str">
        <f t="shared" si="46"/>
        <v/>
      </c>
      <c r="AD748" t="str">
        <f t="shared" si="47"/>
        <v/>
      </c>
    </row>
    <row r="749" spans="27:30" x14ac:dyDescent="0.3">
      <c r="AA749" t="str">
        <f t="shared" si="44"/>
        <v/>
      </c>
      <c r="AB749" t="str">
        <f t="shared" si="45"/>
        <v/>
      </c>
      <c r="AC749" s="244" t="str">
        <f t="shared" si="46"/>
        <v/>
      </c>
      <c r="AD749" t="str">
        <f t="shared" si="47"/>
        <v/>
      </c>
    </row>
    <row r="750" spans="27:30" x14ac:dyDescent="0.3">
      <c r="AA750" t="str">
        <f t="shared" si="44"/>
        <v/>
      </c>
      <c r="AB750" t="str">
        <f t="shared" si="45"/>
        <v/>
      </c>
      <c r="AC750" s="244" t="str">
        <f t="shared" si="46"/>
        <v/>
      </c>
      <c r="AD750" t="str">
        <f t="shared" si="47"/>
        <v/>
      </c>
    </row>
    <row r="751" spans="27:30" x14ac:dyDescent="0.3">
      <c r="AA751" t="str">
        <f t="shared" si="44"/>
        <v/>
      </c>
      <c r="AB751" t="str">
        <f t="shared" si="45"/>
        <v/>
      </c>
      <c r="AC751" s="244" t="str">
        <f t="shared" si="46"/>
        <v/>
      </c>
      <c r="AD751" t="str">
        <f t="shared" si="47"/>
        <v/>
      </c>
    </row>
    <row r="752" spans="27:30" x14ac:dyDescent="0.3">
      <c r="AA752" t="str">
        <f t="shared" si="44"/>
        <v/>
      </c>
      <c r="AB752" t="str">
        <f t="shared" si="45"/>
        <v/>
      </c>
      <c r="AC752" s="244" t="str">
        <f t="shared" si="46"/>
        <v/>
      </c>
      <c r="AD752" t="str">
        <f t="shared" si="47"/>
        <v/>
      </c>
    </row>
    <row r="753" spans="27:30" x14ac:dyDescent="0.3">
      <c r="AA753" t="str">
        <f t="shared" si="44"/>
        <v/>
      </c>
      <c r="AB753" t="str">
        <f t="shared" si="45"/>
        <v/>
      </c>
      <c r="AC753" s="244" t="str">
        <f t="shared" si="46"/>
        <v/>
      </c>
      <c r="AD753" t="str">
        <f t="shared" si="47"/>
        <v/>
      </c>
    </row>
    <row r="754" spans="27:30" x14ac:dyDescent="0.3">
      <c r="AA754" t="str">
        <f t="shared" si="44"/>
        <v/>
      </c>
      <c r="AB754" t="str">
        <f t="shared" si="45"/>
        <v/>
      </c>
      <c r="AC754" s="244" t="str">
        <f t="shared" si="46"/>
        <v/>
      </c>
      <c r="AD754" t="str">
        <f t="shared" si="47"/>
        <v/>
      </c>
    </row>
    <row r="755" spans="27:30" x14ac:dyDescent="0.3">
      <c r="AA755" t="str">
        <f t="shared" si="44"/>
        <v/>
      </c>
      <c r="AB755" t="str">
        <f t="shared" si="45"/>
        <v/>
      </c>
      <c r="AC755" s="244" t="str">
        <f t="shared" si="46"/>
        <v/>
      </c>
      <c r="AD755" t="str">
        <f t="shared" si="47"/>
        <v/>
      </c>
    </row>
    <row r="756" spans="27:30" x14ac:dyDescent="0.3">
      <c r="AA756" t="str">
        <f t="shared" si="44"/>
        <v/>
      </c>
      <c r="AB756" t="str">
        <f t="shared" si="45"/>
        <v/>
      </c>
      <c r="AC756" s="244" t="str">
        <f t="shared" si="46"/>
        <v/>
      </c>
      <c r="AD756" t="str">
        <f t="shared" si="47"/>
        <v/>
      </c>
    </row>
    <row r="757" spans="27:30" x14ac:dyDescent="0.3">
      <c r="AA757" t="str">
        <f t="shared" si="44"/>
        <v/>
      </c>
      <c r="AB757" t="str">
        <f t="shared" si="45"/>
        <v/>
      </c>
      <c r="AC757" s="244" t="str">
        <f t="shared" si="46"/>
        <v/>
      </c>
      <c r="AD757" t="str">
        <f t="shared" si="47"/>
        <v/>
      </c>
    </row>
    <row r="758" spans="27:30" x14ac:dyDescent="0.3">
      <c r="AA758" t="str">
        <f t="shared" si="44"/>
        <v/>
      </c>
      <c r="AB758" t="str">
        <f t="shared" si="45"/>
        <v/>
      </c>
      <c r="AC758" s="244" t="str">
        <f t="shared" si="46"/>
        <v/>
      </c>
      <c r="AD758" t="str">
        <f t="shared" si="47"/>
        <v/>
      </c>
    </row>
    <row r="759" spans="27:30" x14ac:dyDescent="0.3">
      <c r="AA759" t="str">
        <f t="shared" si="44"/>
        <v/>
      </c>
      <c r="AB759" t="str">
        <f t="shared" si="45"/>
        <v/>
      </c>
      <c r="AC759" s="244" t="str">
        <f t="shared" si="46"/>
        <v/>
      </c>
      <c r="AD759" t="str">
        <f t="shared" si="47"/>
        <v/>
      </c>
    </row>
    <row r="760" spans="27:30" x14ac:dyDescent="0.3">
      <c r="AA760" t="str">
        <f t="shared" si="44"/>
        <v/>
      </c>
      <c r="AB760" t="str">
        <f t="shared" si="45"/>
        <v/>
      </c>
      <c r="AC760" s="244" t="str">
        <f t="shared" si="46"/>
        <v/>
      </c>
      <c r="AD760" t="str">
        <f t="shared" si="47"/>
        <v/>
      </c>
    </row>
    <row r="761" spans="27:30" x14ac:dyDescent="0.3">
      <c r="AA761" t="str">
        <f t="shared" si="44"/>
        <v/>
      </c>
      <c r="AB761" t="str">
        <f t="shared" si="45"/>
        <v/>
      </c>
      <c r="AC761" s="244" t="str">
        <f t="shared" si="46"/>
        <v/>
      </c>
      <c r="AD761" t="str">
        <f t="shared" si="47"/>
        <v/>
      </c>
    </row>
    <row r="762" spans="27:30" x14ac:dyDescent="0.3">
      <c r="AA762" t="str">
        <f t="shared" si="44"/>
        <v/>
      </c>
      <c r="AB762" t="str">
        <f t="shared" si="45"/>
        <v/>
      </c>
      <c r="AC762" s="244" t="str">
        <f t="shared" si="46"/>
        <v/>
      </c>
      <c r="AD762" t="str">
        <f t="shared" si="47"/>
        <v/>
      </c>
    </row>
    <row r="763" spans="27:30" x14ac:dyDescent="0.3">
      <c r="AA763" t="str">
        <f t="shared" si="44"/>
        <v/>
      </c>
      <c r="AB763" t="str">
        <f t="shared" si="45"/>
        <v/>
      </c>
      <c r="AC763" s="244" t="str">
        <f t="shared" si="46"/>
        <v/>
      </c>
      <c r="AD763" t="str">
        <f t="shared" si="47"/>
        <v/>
      </c>
    </row>
    <row r="764" spans="27:30" x14ac:dyDescent="0.3">
      <c r="AA764" t="str">
        <f t="shared" si="44"/>
        <v/>
      </c>
      <c r="AB764" t="str">
        <f t="shared" si="45"/>
        <v/>
      </c>
      <c r="AC764" s="244" t="str">
        <f t="shared" si="46"/>
        <v/>
      </c>
      <c r="AD764" t="str">
        <f t="shared" si="47"/>
        <v/>
      </c>
    </row>
    <row r="765" spans="27:30" x14ac:dyDescent="0.3">
      <c r="AA765" t="str">
        <f t="shared" si="44"/>
        <v/>
      </c>
      <c r="AB765" t="str">
        <f t="shared" si="45"/>
        <v/>
      </c>
      <c r="AC765" s="244" t="str">
        <f t="shared" si="46"/>
        <v/>
      </c>
      <c r="AD765" t="str">
        <f t="shared" si="47"/>
        <v/>
      </c>
    </row>
    <row r="766" spans="27:30" x14ac:dyDescent="0.3">
      <c r="AA766" t="str">
        <f t="shared" si="44"/>
        <v/>
      </c>
      <c r="AB766" t="str">
        <f t="shared" si="45"/>
        <v/>
      </c>
      <c r="AC766" s="244" t="str">
        <f t="shared" si="46"/>
        <v/>
      </c>
      <c r="AD766" t="str">
        <f t="shared" si="47"/>
        <v/>
      </c>
    </row>
    <row r="767" spans="27:30" x14ac:dyDescent="0.3">
      <c r="AA767" t="str">
        <f t="shared" si="44"/>
        <v/>
      </c>
      <c r="AB767" t="str">
        <f t="shared" si="45"/>
        <v/>
      </c>
      <c r="AC767" s="244" t="str">
        <f t="shared" si="46"/>
        <v/>
      </c>
      <c r="AD767" t="str">
        <f t="shared" si="47"/>
        <v/>
      </c>
    </row>
    <row r="768" spans="27:30" x14ac:dyDescent="0.3">
      <c r="AA768" t="str">
        <f t="shared" si="44"/>
        <v/>
      </c>
      <c r="AB768" t="str">
        <f t="shared" si="45"/>
        <v/>
      </c>
      <c r="AC768" s="244" t="str">
        <f t="shared" si="46"/>
        <v/>
      </c>
      <c r="AD768" t="str">
        <f t="shared" si="47"/>
        <v/>
      </c>
    </row>
    <row r="769" spans="27:30" x14ac:dyDescent="0.3">
      <c r="AA769" t="str">
        <f t="shared" si="44"/>
        <v/>
      </c>
      <c r="AB769" t="str">
        <f t="shared" si="45"/>
        <v/>
      </c>
      <c r="AC769" s="244" t="str">
        <f t="shared" si="46"/>
        <v/>
      </c>
      <c r="AD769" t="str">
        <f t="shared" si="47"/>
        <v/>
      </c>
    </row>
    <row r="770" spans="27:30" x14ac:dyDescent="0.3">
      <c r="AA770" t="str">
        <f t="shared" si="44"/>
        <v/>
      </c>
      <c r="AB770" t="str">
        <f t="shared" si="45"/>
        <v/>
      </c>
      <c r="AC770" s="244" t="str">
        <f t="shared" si="46"/>
        <v/>
      </c>
      <c r="AD770" t="str">
        <f t="shared" si="47"/>
        <v/>
      </c>
    </row>
    <row r="771" spans="27:30" x14ac:dyDescent="0.3">
      <c r="AA771" t="str">
        <f t="shared" si="44"/>
        <v/>
      </c>
      <c r="AB771" t="str">
        <f t="shared" si="45"/>
        <v/>
      </c>
      <c r="AC771" s="244" t="str">
        <f t="shared" si="46"/>
        <v/>
      </c>
      <c r="AD771" t="str">
        <f t="shared" si="47"/>
        <v/>
      </c>
    </row>
    <row r="772" spans="27:30" x14ac:dyDescent="0.3">
      <c r="AA772" t="str">
        <f t="shared" ref="AA772:AA835" si="48">TRIM(D772)</f>
        <v/>
      </c>
      <c r="AB772" t="str">
        <f t="shared" ref="AB772:AB835" si="49">TRIM(C772)</f>
        <v/>
      </c>
      <c r="AC772" s="244" t="str">
        <f t="shared" ref="AC772:AC835" si="50">IFERROR(I772/E772,"")</f>
        <v/>
      </c>
      <c r="AD772" t="str">
        <f t="shared" ref="AD772:AD835" si="51">AA772</f>
        <v/>
      </c>
    </row>
    <row r="773" spans="27:30" x14ac:dyDescent="0.3">
      <c r="AA773" t="str">
        <f t="shared" si="48"/>
        <v/>
      </c>
      <c r="AB773" t="str">
        <f t="shared" si="49"/>
        <v/>
      </c>
      <c r="AC773" s="244" t="str">
        <f t="shared" si="50"/>
        <v/>
      </c>
      <c r="AD773" t="str">
        <f t="shared" si="51"/>
        <v/>
      </c>
    </row>
    <row r="774" spans="27:30" x14ac:dyDescent="0.3">
      <c r="AA774" t="str">
        <f t="shared" si="48"/>
        <v/>
      </c>
      <c r="AB774" t="str">
        <f t="shared" si="49"/>
        <v/>
      </c>
      <c r="AC774" s="244" t="str">
        <f t="shared" si="50"/>
        <v/>
      </c>
      <c r="AD774" t="str">
        <f t="shared" si="51"/>
        <v/>
      </c>
    </row>
    <row r="775" spans="27:30" x14ac:dyDescent="0.3">
      <c r="AA775" t="str">
        <f t="shared" si="48"/>
        <v/>
      </c>
      <c r="AB775" t="str">
        <f t="shared" si="49"/>
        <v/>
      </c>
      <c r="AC775" s="244" t="str">
        <f t="shared" si="50"/>
        <v/>
      </c>
      <c r="AD775" t="str">
        <f t="shared" si="51"/>
        <v/>
      </c>
    </row>
    <row r="776" spans="27:30" x14ac:dyDescent="0.3">
      <c r="AA776" t="str">
        <f t="shared" si="48"/>
        <v/>
      </c>
      <c r="AB776" t="str">
        <f t="shared" si="49"/>
        <v/>
      </c>
      <c r="AC776" s="244" t="str">
        <f t="shared" si="50"/>
        <v/>
      </c>
      <c r="AD776" t="str">
        <f t="shared" si="51"/>
        <v/>
      </c>
    </row>
    <row r="777" spans="27:30" x14ac:dyDescent="0.3">
      <c r="AA777" t="str">
        <f t="shared" si="48"/>
        <v/>
      </c>
      <c r="AB777" t="str">
        <f t="shared" si="49"/>
        <v/>
      </c>
      <c r="AC777" s="244" t="str">
        <f t="shared" si="50"/>
        <v/>
      </c>
      <c r="AD777" t="str">
        <f t="shared" si="51"/>
        <v/>
      </c>
    </row>
    <row r="778" spans="27:30" x14ac:dyDescent="0.3">
      <c r="AA778" t="str">
        <f t="shared" si="48"/>
        <v/>
      </c>
      <c r="AB778" t="str">
        <f t="shared" si="49"/>
        <v/>
      </c>
      <c r="AC778" s="244" t="str">
        <f t="shared" si="50"/>
        <v/>
      </c>
      <c r="AD778" t="str">
        <f t="shared" si="51"/>
        <v/>
      </c>
    </row>
    <row r="779" spans="27:30" x14ac:dyDescent="0.3">
      <c r="AA779" t="str">
        <f t="shared" si="48"/>
        <v/>
      </c>
      <c r="AB779" t="str">
        <f t="shared" si="49"/>
        <v/>
      </c>
      <c r="AC779" s="244" t="str">
        <f t="shared" si="50"/>
        <v/>
      </c>
      <c r="AD779" t="str">
        <f t="shared" si="51"/>
        <v/>
      </c>
    </row>
    <row r="780" spans="27:30" x14ac:dyDescent="0.3">
      <c r="AA780" t="str">
        <f t="shared" si="48"/>
        <v/>
      </c>
      <c r="AB780" t="str">
        <f t="shared" si="49"/>
        <v/>
      </c>
      <c r="AC780" s="244" t="str">
        <f t="shared" si="50"/>
        <v/>
      </c>
      <c r="AD780" t="str">
        <f t="shared" si="51"/>
        <v/>
      </c>
    </row>
    <row r="781" spans="27:30" x14ac:dyDescent="0.3">
      <c r="AA781" t="str">
        <f t="shared" si="48"/>
        <v/>
      </c>
      <c r="AB781" t="str">
        <f t="shared" si="49"/>
        <v/>
      </c>
      <c r="AC781" s="244" t="str">
        <f t="shared" si="50"/>
        <v/>
      </c>
      <c r="AD781" t="str">
        <f t="shared" si="51"/>
        <v/>
      </c>
    </row>
    <row r="782" spans="27:30" x14ac:dyDescent="0.3">
      <c r="AA782" t="str">
        <f t="shared" si="48"/>
        <v/>
      </c>
      <c r="AB782" t="str">
        <f t="shared" si="49"/>
        <v/>
      </c>
      <c r="AC782" s="244" t="str">
        <f t="shared" si="50"/>
        <v/>
      </c>
      <c r="AD782" t="str">
        <f t="shared" si="51"/>
        <v/>
      </c>
    </row>
    <row r="783" spans="27:30" x14ac:dyDescent="0.3">
      <c r="AA783" t="str">
        <f t="shared" si="48"/>
        <v/>
      </c>
      <c r="AB783" t="str">
        <f t="shared" si="49"/>
        <v/>
      </c>
      <c r="AC783" s="244" t="str">
        <f t="shared" si="50"/>
        <v/>
      </c>
      <c r="AD783" t="str">
        <f t="shared" si="51"/>
        <v/>
      </c>
    </row>
    <row r="784" spans="27:30" x14ac:dyDescent="0.3">
      <c r="AA784" t="str">
        <f t="shared" si="48"/>
        <v/>
      </c>
      <c r="AB784" t="str">
        <f t="shared" si="49"/>
        <v/>
      </c>
      <c r="AC784" s="244" t="str">
        <f t="shared" si="50"/>
        <v/>
      </c>
      <c r="AD784" t="str">
        <f t="shared" si="51"/>
        <v/>
      </c>
    </row>
    <row r="785" spans="27:30" x14ac:dyDescent="0.3">
      <c r="AA785" t="str">
        <f t="shared" si="48"/>
        <v/>
      </c>
      <c r="AB785" t="str">
        <f t="shared" si="49"/>
        <v/>
      </c>
      <c r="AC785" s="244" t="str">
        <f t="shared" si="50"/>
        <v/>
      </c>
      <c r="AD785" t="str">
        <f t="shared" si="51"/>
        <v/>
      </c>
    </row>
    <row r="786" spans="27:30" x14ac:dyDescent="0.3">
      <c r="AA786" t="str">
        <f t="shared" si="48"/>
        <v/>
      </c>
      <c r="AB786" t="str">
        <f t="shared" si="49"/>
        <v/>
      </c>
      <c r="AC786" s="244" t="str">
        <f t="shared" si="50"/>
        <v/>
      </c>
      <c r="AD786" t="str">
        <f t="shared" si="51"/>
        <v/>
      </c>
    </row>
    <row r="787" spans="27:30" x14ac:dyDescent="0.3">
      <c r="AA787" t="str">
        <f t="shared" si="48"/>
        <v/>
      </c>
      <c r="AB787" t="str">
        <f t="shared" si="49"/>
        <v/>
      </c>
      <c r="AC787" s="244" t="str">
        <f t="shared" si="50"/>
        <v/>
      </c>
      <c r="AD787" t="str">
        <f t="shared" si="51"/>
        <v/>
      </c>
    </row>
    <row r="788" spans="27:30" x14ac:dyDescent="0.3">
      <c r="AA788" t="str">
        <f t="shared" si="48"/>
        <v/>
      </c>
      <c r="AB788" t="str">
        <f t="shared" si="49"/>
        <v/>
      </c>
      <c r="AC788" s="244" t="str">
        <f t="shared" si="50"/>
        <v/>
      </c>
      <c r="AD788" t="str">
        <f t="shared" si="51"/>
        <v/>
      </c>
    </row>
    <row r="789" spans="27:30" x14ac:dyDescent="0.3">
      <c r="AA789" t="str">
        <f t="shared" si="48"/>
        <v/>
      </c>
      <c r="AB789" t="str">
        <f t="shared" si="49"/>
        <v/>
      </c>
      <c r="AC789" s="244" t="str">
        <f t="shared" si="50"/>
        <v/>
      </c>
      <c r="AD789" t="str">
        <f t="shared" si="51"/>
        <v/>
      </c>
    </row>
    <row r="790" spans="27:30" x14ac:dyDescent="0.3">
      <c r="AA790" t="str">
        <f t="shared" si="48"/>
        <v/>
      </c>
      <c r="AB790" t="str">
        <f t="shared" si="49"/>
        <v/>
      </c>
      <c r="AC790" s="244" t="str">
        <f t="shared" si="50"/>
        <v/>
      </c>
      <c r="AD790" t="str">
        <f t="shared" si="51"/>
        <v/>
      </c>
    </row>
    <row r="791" spans="27:30" x14ac:dyDescent="0.3">
      <c r="AA791" t="str">
        <f t="shared" si="48"/>
        <v/>
      </c>
      <c r="AB791" t="str">
        <f t="shared" si="49"/>
        <v/>
      </c>
      <c r="AC791" s="244" t="str">
        <f t="shared" si="50"/>
        <v/>
      </c>
      <c r="AD791" t="str">
        <f t="shared" si="51"/>
        <v/>
      </c>
    </row>
    <row r="792" spans="27:30" x14ac:dyDescent="0.3">
      <c r="AA792" t="str">
        <f t="shared" si="48"/>
        <v/>
      </c>
      <c r="AB792" t="str">
        <f t="shared" si="49"/>
        <v/>
      </c>
      <c r="AC792" s="244" t="str">
        <f t="shared" si="50"/>
        <v/>
      </c>
      <c r="AD792" t="str">
        <f t="shared" si="51"/>
        <v/>
      </c>
    </row>
    <row r="793" spans="27:30" x14ac:dyDescent="0.3">
      <c r="AA793" t="str">
        <f t="shared" si="48"/>
        <v/>
      </c>
      <c r="AB793" t="str">
        <f t="shared" si="49"/>
        <v/>
      </c>
      <c r="AC793" s="244" t="str">
        <f t="shared" si="50"/>
        <v/>
      </c>
      <c r="AD793" t="str">
        <f t="shared" si="51"/>
        <v/>
      </c>
    </row>
    <row r="794" spans="27:30" x14ac:dyDescent="0.3">
      <c r="AA794" t="str">
        <f t="shared" si="48"/>
        <v/>
      </c>
      <c r="AB794" t="str">
        <f t="shared" si="49"/>
        <v/>
      </c>
      <c r="AC794" s="244" t="str">
        <f t="shared" si="50"/>
        <v/>
      </c>
      <c r="AD794" t="str">
        <f t="shared" si="51"/>
        <v/>
      </c>
    </row>
    <row r="795" spans="27:30" x14ac:dyDescent="0.3">
      <c r="AA795" t="str">
        <f t="shared" si="48"/>
        <v/>
      </c>
      <c r="AB795" t="str">
        <f t="shared" si="49"/>
        <v/>
      </c>
      <c r="AC795" s="244" t="str">
        <f t="shared" si="50"/>
        <v/>
      </c>
      <c r="AD795" t="str">
        <f t="shared" si="51"/>
        <v/>
      </c>
    </row>
    <row r="796" spans="27:30" x14ac:dyDescent="0.3">
      <c r="AA796" t="str">
        <f t="shared" si="48"/>
        <v/>
      </c>
      <c r="AB796" t="str">
        <f t="shared" si="49"/>
        <v/>
      </c>
      <c r="AC796" s="244" t="str">
        <f t="shared" si="50"/>
        <v/>
      </c>
      <c r="AD796" t="str">
        <f t="shared" si="51"/>
        <v/>
      </c>
    </row>
    <row r="797" spans="27:30" x14ac:dyDescent="0.3">
      <c r="AA797" t="str">
        <f t="shared" si="48"/>
        <v/>
      </c>
      <c r="AB797" t="str">
        <f t="shared" si="49"/>
        <v/>
      </c>
      <c r="AC797" s="244" t="str">
        <f t="shared" si="50"/>
        <v/>
      </c>
      <c r="AD797" t="str">
        <f t="shared" si="51"/>
        <v/>
      </c>
    </row>
    <row r="798" spans="27:30" x14ac:dyDescent="0.3">
      <c r="AA798" t="str">
        <f t="shared" si="48"/>
        <v/>
      </c>
      <c r="AB798" t="str">
        <f t="shared" si="49"/>
        <v/>
      </c>
      <c r="AC798" s="244" t="str">
        <f t="shared" si="50"/>
        <v/>
      </c>
      <c r="AD798" t="str">
        <f t="shared" si="51"/>
        <v/>
      </c>
    </row>
    <row r="799" spans="27:30" x14ac:dyDescent="0.3">
      <c r="AA799" t="str">
        <f t="shared" si="48"/>
        <v/>
      </c>
      <c r="AB799" t="str">
        <f t="shared" si="49"/>
        <v/>
      </c>
      <c r="AC799" s="244" t="str">
        <f t="shared" si="50"/>
        <v/>
      </c>
      <c r="AD799" t="str">
        <f t="shared" si="51"/>
        <v/>
      </c>
    </row>
    <row r="800" spans="27:30" x14ac:dyDescent="0.3">
      <c r="AA800" t="str">
        <f t="shared" si="48"/>
        <v/>
      </c>
      <c r="AB800" t="str">
        <f t="shared" si="49"/>
        <v/>
      </c>
      <c r="AC800" s="244" t="str">
        <f t="shared" si="50"/>
        <v/>
      </c>
      <c r="AD800" t="str">
        <f t="shared" si="51"/>
        <v/>
      </c>
    </row>
    <row r="801" spans="27:30" x14ac:dyDescent="0.3">
      <c r="AA801" t="str">
        <f t="shared" si="48"/>
        <v/>
      </c>
      <c r="AB801" t="str">
        <f t="shared" si="49"/>
        <v/>
      </c>
      <c r="AC801" s="244" t="str">
        <f t="shared" si="50"/>
        <v/>
      </c>
      <c r="AD801" t="str">
        <f t="shared" si="51"/>
        <v/>
      </c>
    </row>
    <row r="802" spans="27:30" x14ac:dyDescent="0.3">
      <c r="AA802" t="str">
        <f t="shared" si="48"/>
        <v/>
      </c>
      <c r="AB802" t="str">
        <f t="shared" si="49"/>
        <v/>
      </c>
      <c r="AC802" s="244" t="str">
        <f t="shared" si="50"/>
        <v/>
      </c>
      <c r="AD802" t="str">
        <f t="shared" si="51"/>
        <v/>
      </c>
    </row>
    <row r="803" spans="27:30" x14ac:dyDescent="0.3">
      <c r="AA803" t="str">
        <f t="shared" si="48"/>
        <v/>
      </c>
      <c r="AB803" t="str">
        <f t="shared" si="49"/>
        <v/>
      </c>
      <c r="AC803" s="244" t="str">
        <f t="shared" si="50"/>
        <v/>
      </c>
      <c r="AD803" t="str">
        <f t="shared" si="51"/>
        <v/>
      </c>
    </row>
    <row r="804" spans="27:30" x14ac:dyDescent="0.3">
      <c r="AA804" t="str">
        <f t="shared" si="48"/>
        <v/>
      </c>
      <c r="AB804" t="str">
        <f t="shared" si="49"/>
        <v/>
      </c>
      <c r="AC804" s="244" t="str">
        <f t="shared" si="50"/>
        <v/>
      </c>
      <c r="AD804" t="str">
        <f t="shared" si="51"/>
        <v/>
      </c>
    </row>
    <row r="805" spans="27:30" x14ac:dyDescent="0.3">
      <c r="AA805" t="str">
        <f t="shared" si="48"/>
        <v/>
      </c>
      <c r="AB805" t="str">
        <f t="shared" si="49"/>
        <v/>
      </c>
      <c r="AC805" s="244" t="str">
        <f t="shared" si="50"/>
        <v/>
      </c>
      <c r="AD805" t="str">
        <f t="shared" si="51"/>
        <v/>
      </c>
    </row>
    <row r="806" spans="27:30" x14ac:dyDescent="0.3">
      <c r="AA806" t="str">
        <f t="shared" si="48"/>
        <v/>
      </c>
      <c r="AB806" t="str">
        <f t="shared" si="49"/>
        <v/>
      </c>
      <c r="AC806" s="244" t="str">
        <f t="shared" si="50"/>
        <v/>
      </c>
      <c r="AD806" t="str">
        <f t="shared" si="51"/>
        <v/>
      </c>
    </row>
    <row r="807" spans="27:30" x14ac:dyDescent="0.3">
      <c r="AA807" t="str">
        <f t="shared" si="48"/>
        <v/>
      </c>
      <c r="AB807" t="str">
        <f t="shared" si="49"/>
        <v/>
      </c>
      <c r="AC807" s="244" t="str">
        <f t="shared" si="50"/>
        <v/>
      </c>
      <c r="AD807" t="str">
        <f t="shared" si="51"/>
        <v/>
      </c>
    </row>
    <row r="808" spans="27:30" x14ac:dyDescent="0.3">
      <c r="AA808" t="str">
        <f t="shared" si="48"/>
        <v/>
      </c>
      <c r="AB808" t="str">
        <f t="shared" si="49"/>
        <v/>
      </c>
      <c r="AC808" s="244" t="str">
        <f t="shared" si="50"/>
        <v/>
      </c>
      <c r="AD808" t="str">
        <f t="shared" si="51"/>
        <v/>
      </c>
    </row>
    <row r="809" spans="27:30" x14ac:dyDescent="0.3">
      <c r="AA809" t="str">
        <f t="shared" si="48"/>
        <v/>
      </c>
      <c r="AB809" t="str">
        <f t="shared" si="49"/>
        <v/>
      </c>
      <c r="AC809" s="244" t="str">
        <f t="shared" si="50"/>
        <v/>
      </c>
      <c r="AD809" t="str">
        <f t="shared" si="51"/>
        <v/>
      </c>
    </row>
    <row r="810" spans="27:30" x14ac:dyDescent="0.3">
      <c r="AA810" t="str">
        <f t="shared" si="48"/>
        <v/>
      </c>
      <c r="AB810" t="str">
        <f t="shared" si="49"/>
        <v/>
      </c>
      <c r="AC810" s="244" t="str">
        <f t="shared" si="50"/>
        <v/>
      </c>
      <c r="AD810" t="str">
        <f t="shared" si="51"/>
        <v/>
      </c>
    </row>
    <row r="811" spans="27:30" x14ac:dyDescent="0.3">
      <c r="AA811" t="str">
        <f t="shared" si="48"/>
        <v/>
      </c>
      <c r="AB811" t="str">
        <f t="shared" si="49"/>
        <v/>
      </c>
      <c r="AC811" s="244" t="str">
        <f t="shared" si="50"/>
        <v/>
      </c>
      <c r="AD811" t="str">
        <f t="shared" si="51"/>
        <v/>
      </c>
    </row>
    <row r="812" spans="27:30" x14ac:dyDescent="0.3">
      <c r="AA812" t="str">
        <f t="shared" si="48"/>
        <v/>
      </c>
      <c r="AB812" t="str">
        <f t="shared" si="49"/>
        <v/>
      </c>
      <c r="AC812" s="244" t="str">
        <f t="shared" si="50"/>
        <v/>
      </c>
      <c r="AD812" t="str">
        <f t="shared" si="51"/>
        <v/>
      </c>
    </row>
    <row r="813" spans="27:30" x14ac:dyDescent="0.3">
      <c r="AA813" t="str">
        <f t="shared" si="48"/>
        <v/>
      </c>
      <c r="AB813" t="str">
        <f t="shared" si="49"/>
        <v/>
      </c>
      <c r="AC813" s="244" t="str">
        <f t="shared" si="50"/>
        <v/>
      </c>
      <c r="AD813" t="str">
        <f t="shared" si="51"/>
        <v/>
      </c>
    </row>
    <row r="814" spans="27:30" x14ac:dyDescent="0.3">
      <c r="AA814" t="str">
        <f t="shared" si="48"/>
        <v/>
      </c>
      <c r="AB814" t="str">
        <f t="shared" si="49"/>
        <v/>
      </c>
      <c r="AC814" s="244" t="str">
        <f t="shared" si="50"/>
        <v/>
      </c>
      <c r="AD814" t="str">
        <f t="shared" si="51"/>
        <v/>
      </c>
    </row>
    <row r="815" spans="27:30" x14ac:dyDescent="0.3">
      <c r="AA815" t="str">
        <f t="shared" si="48"/>
        <v/>
      </c>
      <c r="AB815" t="str">
        <f t="shared" si="49"/>
        <v/>
      </c>
      <c r="AC815" s="244" t="str">
        <f t="shared" si="50"/>
        <v/>
      </c>
      <c r="AD815" t="str">
        <f t="shared" si="51"/>
        <v/>
      </c>
    </row>
    <row r="816" spans="27:30" x14ac:dyDescent="0.3">
      <c r="AA816" t="str">
        <f t="shared" si="48"/>
        <v/>
      </c>
      <c r="AB816" t="str">
        <f t="shared" si="49"/>
        <v/>
      </c>
      <c r="AC816" s="244" t="str">
        <f t="shared" si="50"/>
        <v/>
      </c>
      <c r="AD816" t="str">
        <f t="shared" si="51"/>
        <v/>
      </c>
    </row>
    <row r="817" spans="27:30" x14ac:dyDescent="0.3">
      <c r="AA817" t="str">
        <f t="shared" si="48"/>
        <v/>
      </c>
      <c r="AB817" t="str">
        <f t="shared" si="49"/>
        <v/>
      </c>
      <c r="AC817" s="244" t="str">
        <f t="shared" si="50"/>
        <v/>
      </c>
      <c r="AD817" t="str">
        <f t="shared" si="51"/>
        <v/>
      </c>
    </row>
    <row r="818" spans="27:30" x14ac:dyDescent="0.3">
      <c r="AA818" t="str">
        <f t="shared" si="48"/>
        <v/>
      </c>
      <c r="AB818" t="str">
        <f t="shared" si="49"/>
        <v/>
      </c>
      <c r="AC818" s="244" t="str">
        <f t="shared" si="50"/>
        <v/>
      </c>
      <c r="AD818" t="str">
        <f t="shared" si="51"/>
        <v/>
      </c>
    </row>
    <row r="819" spans="27:30" x14ac:dyDescent="0.3">
      <c r="AA819" t="str">
        <f t="shared" si="48"/>
        <v/>
      </c>
      <c r="AB819" t="str">
        <f t="shared" si="49"/>
        <v/>
      </c>
      <c r="AC819" s="244" t="str">
        <f t="shared" si="50"/>
        <v/>
      </c>
      <c r="AD819" t="str">
        <f t="shared" si="51"/>
        <v/>
      </c>
    </row>
    <row r="820" spans="27:30" x14ac:dyDescent="0.3">
      <c r="AA820" t="str">
        <f t="shared" si="48"/>
        <v/>
      </c>
      <c r="AB820" t="str">
        <f t="shared" si="49"/>
        <v/>
      </c>
      <c r="AC820" s="244" t="str">
        <f t="shared" si="50"/>
        <v/>
      </c>
      <c r="AD820" t="str">
        <f t="shared" si="51"/>
        <v/>
      </c>
    </row>
    <row r="821" spans="27:30" x14ac:dyDescent="0.3">
      <c r="AA821" t="str">
        <f t="shared" si="48"/>
        <v/>
      </c>
      <c r="AB821" t="str">
        <f t="shared" si="49"/>
        <v/>
      </c>
      <c r="AC821" s="244" t="str">
        <f t="shared" si="50"/>
        <v/>
      </c>
      <c r="AD821" t="str">
        <f t="shared" si="51"/>
        <v/>
      </c>
    </row>
    <row r="822" spans="27:30" x14ac:dyDescent="0.3">
      <c r="AA822" t="str">
        <f t="shared" si="48"/>
        <v/>
      </c>
      <c r="AB822" t="str">
        <f t="shared" si="49"/>
        <v/>
      </c>
      <c r="AC822" s="244" t="str">
        <f t="shared" si="50"/>
        <v/>
      </c>
      <c r="AD822" t="str">
        <f t="shared" si="51"/>
        <v/>
      </c>
    </row>
    <row r="823" spans="27:30" x14ac:dyDescent="0.3">
      <c r="AA823" t="str">
        <f t="shared" si="48"/>
        <v/>
      </c>
      <c r="AB823" t="str">
        <f t="shared" si="49"/>
        <v/>
      </c>
      <c r="AC823" s="244" t="str">
        <f t="shared" si="50"/>
        <v/>
      </c>
      <c r="AD823" t="str">
        <f t="shared" si="51"/>
        <v/>
      </c>
    </row>
    <row r="824" spans="27:30" x14ac:dyDescent="0.3">
      <c r="AA824" t="str">
        <f t="shared" si="48"/>
        <v/>
      </c>
      <c r="AB824" t="str">
        <f t="shared" si="49"/>
        <v/>
      </c>
      <c r="AC824" s="244" t="str">
        <f t="shared" si="50"/>
        <v/>
      </c>
      <c r="AD824" t="str">
        <f t="shared" si="51"/>
        <v/>
      </c>
    </row>
    <row r="825" spans="27:30" x14ac:dyDescent="0.3">
      <c r="AA825" t="str">
        <f t="shared" si="48"/>
        <v/>
      </c>
      <c r="AB825" t="str">
        <f t="shared" si="49"/>
        <v/>
      </c>
      <c r="AC825" s="244" t="str">
        <f t="shared" si="50"/>
        <v/>
      </c>
      <c r="AD825" t="str">
        <f t="shared" si="51"/>
        <v/>
      </c>
    </row>
    <row r="826" spans="27:30" x14ac:dyDescent="0.3">
      <c r="AA826" t="str">
        <f t="shared" si="48"/>
        <v/>
      </c>
      <c r="AB826" t="str">
        <f t="shared" si="49"/>
        <v/>
      </c>
      <c r="AC826" s="244" t="str">
        <f t="shared" si="50"/>
        <v/>
      </c>
      <c r="AD826" t="str">
        <f t="shared" si="51"/>
        <v/>
      </c>
    </row>
    <row r="827" spans="27:30" x14ac:dyDescent="0.3">
      <c r="AA827" t="str">
        <f t="shared" si="48"/>
        <v/>
      </c>
      <c r="AB827" t="str">
        <f t="shared" si="49"/>
        <v/>
      </c>
      <c r="AC827" s="244" t="str">
        <f t="shared" si="50"/>
        <v/>
      </c>
      <c r="AD827" t="str">
        <f t="shared" si="51"/>
        <v/>
      </c>
    </row>
    <row r="828" spans="27:30" x14ac:dyDescent="0.3">
      <c r="AA828" t="str">
        <f t="shared" si="48"/>
        <v/>
      </c>
      <c r="AB828" t="str">
        <f t="shared" si="49"/>
        <v/>
      </c>
      <c r="AC828" s="244" t="str">
        <f t="shared" si="50"/>
        <v/>
      </c>
      <c r="AD828" t="str">
        <f t="shared" si="51"/>
        <v/>
      </c>
    </row>
    <row r="829" spans="27:30" x14ac:dyDescent="0.3">
      <c r="AA829" t="str">
        <f t="shared" si="48"/>
        <v/>
      </c>
      <c r="AB829" t="str">
        <f t="shared" si="49"/>
        <v/>
      </c>
      <c r="AC829" s="244" t="str">
        <f t="shared" si="50"/>
        <v/>
      </c>
      <c r="AD829" t="str">
        <f t="shared" si="51"/>
        <v/>
      </c>
    </row>
    <row r="830" spans="27:30" x14ac:dyDescent="0.3">
      <c r="AA830" t="str">
        <f t="shared" si="48"/>
        <v/>
      </c>
      <c r="AB830" t="str">
        <f t="shared" si="49"/>
        <v/>
      </c>
      <c r="AC830" s="244" t="str">
        <f t="shared" si="50"/>
        <v/>
      </c>
      <c r="AD830" t="str">
        <f t="shared" si="51"/>
        <v/>
      </c>
    </row>
    <row r="831" spans="27:30" x14ac:dyDescent="0.3">
      <c r="AA831" t="str">
        <f t="shared" si="48"/>
        <v/>
      </c>
      <c r="AB831" t="str">
        <f t="shared" si="49"/>
        <v/>
      </c>
      <c r="AC831" s="244" t="str">
        <f t="shared" si="50"/>
        <v/>
      </c>
      <c r="AD831" t="str">
        <f t="shared" si="51"/>
        <v/>
      </c>
    </row>
    <row r="832" spans="27:30" x14ac:dyDescent="0.3">
      <c r="AA832" t="str">
        <f t="shared" si="48"/>
        <v/>
      </c>
      <c r="AB832" t="str">
        <f t="shared" si="49"/>
        <v/>
      </c>
      <c r="AC832" s="244" t="str">
        <f t="shared" si="50"/>
        <v/>
      </c>
      <c r="AD832" t="str">
        <f t="shared" si="51"/>
        <v/>
      </c>
    </row>
    <row r="833" spans="27:30" x14ac:dyDescent="0.3">
      <c r="AA833" t="str">
        <f t="shared" si="48"/>
        <v/>
      </c>
      <c r="AB833" t="str">
        <f t="shared" si="49"/>
        <v/>
      </c>
      <c r="AC833" s="244" t="str">
        <f t="shared" si="50"/>
        <v/>
      </c>
      <c r="AD833" t="str">
        <f t="shared" si="51"/>
        <v/>
      </c>
    </row>
    <row r="834" spans="27:30" x14ac:dyDescent="0.3">
      <c r="AA834" t="str">
        <f t="shared" si="48"/>
        <v/>
      </c>
      <c r="AB834" t="str">
        <f t="shared" si="49"/>
        <v/>
      </c>
      <c r="AC834" s="244" t="str">
        <f t="shared" si="50"/>
        <v/>
      </c>
      <c r="AD834" t="str">
        <f t="shared" si="51"/>
        <v/>
      </c>
    </row>
    <row r="835" spans="27:30" x14ac:dyDescent="0.3">
      <c r="AA835" t="str">
        <f t="shared" si="48"/>
        <v/>
      </c>
      <c r="AB835" t="str">
        <f t="shared" si="49"/>
        <v/>
      </c>
      <c r="AC835" s="244" t="str">
        <f t="shared" si="50"/>
        <v/>
      </c>
      <c r="AD835" t="str">
        <f t="shared" si="51"/>
        <v/>
      </c>
    </row>
    <row r="836" spans="27:30" x14ac:dyDescent="0.3">
      <c r="AA836" t="str">
        <f t="shared" ref="AA836:AA899" si="52">TRIM(D836)</f>
        <v/>
      </c>
      <c r="AB836" t="str">
        <f t="shared" ref="AB836:AB899" si="53">TRIM(C836)</f>
        <v/>
      </c>
      <c r="AC836" s="244" t="str">
        <f t="shared" ref="AC836:AC899" si="54">IFERROR(I836/E836,"")</f>
        <v/>
      </c>
      <c r="AD836" t="str">
        <f t="shared" ref="AD836:AD899" si="55">AA836</f>
        <v/>
      </c>
    </row>
    <row r="837" spans="27:30" x14ac:dyDescent="0.3">
      <c r="AA837" t="str">
        <f t="shared" si="52"/>
        <v/>
      </c>
      <c r="AB837" t="str">
        <f t="shared" si="53"/>
        <v/>
      </c>
      <c r="AC837" s="244" t="str">
        <f t="shared" si="54"/>
        <v/>
      </c>
      <c r="AD837" t="str">
        <f t="shared" si="55"/>
        <v/>
      </c>
    </row>
    <row r="838" spans="27:30" x14ac:dyDescent="0.3">
      <c r="AA838" t="str">
        <f t="shared" si="52"/>
        <v/>
      </c>
      <c r="AB838" t="str">
        <f t="shared" si="53"/>
        <v/>
      </c>
      <c r="AC838" s="244" t="str">
        <f t="shared" si="54"/>
        <v/>
      </c>
      <c r="AD838" t="str">
        <f t="shared" si="55"/>
        <v/>
      </c>
    </row>
    <row r="839" spans="27:30" x14ac:dyDescent="0.3">
      <c r="AA839" t="str">
        <f t="shared" si="52"/>
        <v/>
      </c>
      <c r="AB839" t="str">
        <f t="shared" si="53"/>
        <v/>
      </c>
      <c r="AC839" s="244" t="str">
        <f t="shared" si="54"/>
        <v/>
      </c>
      <c r="AD839" t="str">
        <f t="shared" si="55"/>
        <v/>
      </c>
    </row>
    <row r="840" spans="27:30" x14ac:dyDescent="0.3">
      <c r="AA840" t="str">
        <f t="shared" si="52"/>
        <v/>
      </c>
      <c r="AB840" t="str">
        <f t="shared" si="53"/>
        <v/>
      </c>
      <c r="AC840" s="244" t="str">
        <f t="shared" si="54"/>
        <v/>
      </c>
      <c r="AD840" t="str">
        <f t="shared" si="55"/>
        <v/>
      </c>
    </row>
    <row r="841" spans="27:30" x14ac:dyDescent="0.3">
      <c r="AA841" t="str">
        <f t="shared" si="52"/>
        <v/>
      </c>
      <c r="AB841" t="str">
        <f t="shared" si="53"/>
        <v/>
      </c>
      <c r="AC841" s="244" t="str">
        <f t="shared" si="54"/>
        <v/>
      </c>
      <c r="AD841" t="str">
        <f t="shared" si="55"/>
        <v/>
      </c>
    </row>
    <row r="842" spans="27:30" x14ac:dyDescent="0.3">
      <c r="AA842" t="str">
        <f t="shared" si="52"/>
        <v/>
      </c>
      <c r="AB842" t="str">
        <f t="shared" si="53"/>
        <v/>
      </c>
      <c r="AC842" s="244" t="str">
        <f t="shared" si="54"/>
        <v/>
      </c>
      <c r="AD842" t="str">
        <f t="shared" si="55"/>
        <v/>
      </c>
    </row>
    <row r="843" spans="27:30" x14ac:dyDescent="0.3">
      <c r="AA843" t="str">
        <f t="shared" si="52"/>
        <v/>
      </c>
      <c r="AB843" t="str">
        <f t="shared" si="53"/>
        <v/>
      </c>
      <c r="AC843" s="244" t="str">
        <f t="shared" si="54"/>
        <v/>
      </c>
      <c r="AD843" t="str">
        <f t="shared" si="55"/>
        <v/>
      </c>
    </row>
    <row r="844" spans="27:30" x14ac:dyDescent="0.3">
      <c r="AA844" t="str">
        <f t="shared" si="52"/>
        <v/>
      </c>
      <c r="AB844" t="str">
        <f t="shared" si="53"/>
        <v/>
      </c>
      <c r="AC844" s="244" t="str">
        <f t="shared" si="54"/>
        <v/>
      </c>
      <c r="AD844" t="str">
        <f t="shared" si="55"/>
        <v/>
      </c>
    </row>
    <row r="845" spans="27:30" x14ac:dyDescent="0.3">
      <c r="AA845" t="str">
        <f t="shared" si="52"/>
        <v/>
      </c>
      <c r="AB845" t="str">
        <f t="shared" si="53"/>
        <v/>
      </c>
      <c r="AC845" s="244" t="str">
        <f t="shared" si="54"/>
        <v/>
      </c>
      <c r="AD845" t="str">
        <f t="shared" si="55"/>
        <v/>
      </c>
    </row>
    <row r="846" spans="27:30" x14ac:dyDescent="0.3">
      <c r="AA846" t="str">
        <f t="shared" si="52"/>
        <v/>
      </c>
      <c r="AB846" t="str">
        <f t="shared" si="53"/>
        <v/>
      </c>
      <c r="AC846" s="244" t="str">
        <f t="shared" si="54"/>
        <v/>
      </c>
      <c r="AD846" t="str">
        <f t="shared" si="55"/>
        <v/>
      </c>
    </row>
    <row r="847" spans="27:30" x14ac:dyDescent="0.3">
      <c r="AA847" t="str">
        <f t="shared" si="52"/>
        <v/>
      </c>
      <c r="AB847" t="str">
        <f t="shared" si="53"/>
        <v/>
      </c>
      <c r="AC847" s="244" t="str">
        <f t="shared" si="54"/>
        <v/>
      </c>
      <c r="AD847" t="str">
        <f t="shared" si="55"/>
        <v/>
      </c>
    </row>
    <row r="848" spans="27:30" x14ac:dyDescent="0.3">
      <c r="AA848" t="str">
        <f t="shared" si="52"/>
        <v/>
      </c>
      <c r="AB848" t="str">
        <f t="shared" si="53"/>
        <v/>
      </c>
      <c r="AC848" s="244" t="str">
        <f t="shared" si="54"/>
        <v/>
      </c>
      <c r="AD848" t="str">
        <f t="shared" si="55"/>
        <v/>
      </c>
    </row>
    <row r="849" spans="27:30" x14ac:dyDescent="0.3">
      <c r="AA849" t="str">
        <f t="shared" si="52"/>
        <v/>
      </c>
      <c r="AB849" t="str">
        <f t="shared" si="53"/>
        <v/>
      </c>
      <c r="AC849" s="244" t="str">
        <f t="shared" si="54"/>
        <v/>
      </c>
      <c r="AD849" t="str">
        <f t="shared" si="55"/>
        <v/>
      </c>
    </row>
    <row r="850" spans="27:30" x14ac:dyDescent="0.3">
      <c r="AA850" t="str">
        <f t="shared" si="52"/>
        <v/>
      </c>
      <c r="AB850" t="str">
        <f t="shared" si="53"/>
        <v/>
      </c>
      <c r="AC850" s="244" t="str">
        <f t="shared" si="54"/>
        <v/>
      </c>
      <c r="AD850" t="str">
        <f t="shared" si="55"/>
        <v/>
      </c>
    </row>
    <row r="851" spans="27:30" x14ac:dyDescent="0.3">
      <c r="AA851" t="str">
        <f t="shared" si="52"/>
        <v/>
      </c>
      <c r="AB851" t="str">
        <f t="shared" si="53"/>
        <v/>
      </c>
      <c r="AC851" s="244" t="str">
        <f t="shared" si="54"/>
        <v/>
      </c>
      <c r="AD851" t="str">
        <f t="shared" si="55"/>
        <v/>
      </c>
    </row>
    <row r="852" spans="27:30" x14ac:dyDescent="0.3">
      <c r="AA852" t="str">
        <f t="shared" si="52"/>
        <v/>
      </c>
      <c r="AB852" t="str">
        <f t="shared" si="53"/>
        <v/>
      </c>
      <c r="AC852" s="244" t="str">
        <f t="shared" si="54"/>
        <v/>
      </c>
      <c r="AD852" t="str">
        <f t="shared" si="55"/>
        <v/>
      </c>
    </row>
    <row r="853" spans="27:30" x14ac:dyDescent="0.3">
      <c r="AA853" t="str">
        <f t="shared" si="52"/>
        <v/>
      </c>
      <c r="AB853" t="str">
        <f t="shared" si="53"/>
        <v/>
      </c>
      <c r="AC853" s="244" t="str">
        <f t="shared" si="54"/>
        <v/>
      </c>
      <c r="AD853" t="str">
        <f t="shared" si="55"/>
        <v/>
      </c>
    </row>
    <row r="854" spans="27:30" x14ac:dyDescent="0.3">
      <c r="AA854" t="str">
        <f t="shared" si="52"/>
        <v/>
      </c>
      <c r="AB854" t="str">
        <f t="shared" si="53"/>
        <v/>
      </c>
      <c r="AC854" s="244" t="str">
        <f t="shared" si="54"/>
        <v/>
      </c>
      <c r="AD854" t="str">
        <f t="shared" si="55"/>
        <v/>
      </c>
    </row>
    <row r="855" spans="27:30" x14ac:dyDescent="0.3">
      <c r="AA855" t="str">
        <f t="shared" si="52"/>
        <v/>
      </c>
      <c r="AB855" t="str">
        <f t="shared" si="53"/>
        <v/>
      </c>
      <c r="AC855" s="244" t="str">
        <f t="shared" si="54"/>
        <v/>
      </c>
      <c r="AD855" t="str">
        <f t="shared" si="55"/>
        <v/>
      </c>
    </row>
    <row r="856" spans="27:30" x14ac:dyDescent="0.3">
      <c r="AA856" t="str">
        <f t="shared" si="52"/>
        <v/>
      </c>
      <c r="AB856" t="str">
        <f t="shared" si="53"/>
        <v/>
      </c>
      <c r="AC856" s="244" t="str">
        <f t="shared" si="54"/>
        <v/>
      </c>
      <c r="AD856" t="str">
        <f t="shared" si="55"/>
        <v/>
      </c>
    </row>
    <row r="857" spans="27:30" x14ac:dyDescent="0.3">
      <c r="AA857" t="str">
        <f t="shared" si="52"/>
        <v/>
      </c>
      <c r="AB857" t="str">
        <f t="shared" si="53"/>
        <v/>
      </c>
      <c r="AC857" s="244" t="str">
        <f t="shared" si="54"/>
        <v/>
      </c>
      <c r="AD857" t="str">
        <f t="shared" si="55"/>
        <v/>
      </c>
    </row>
    <row r="858" spans="27:30" x14ac:dyDescent="0.3">
      <c r="AA858" t="str">
        <f t="shared" si="52"/>
        <v/>
      </c>
      <c r="AB858" t="str">
        <f t="shared" si="53"/>
        <v/>
      </c>
      <c r="AC858" s="244" t="str">
        <f t="shared" si="54"/>
        <v/>
      </c>
      <c r="AD858" t="str">
        <f t="shared" si="55"/>
        <v/>
      </c>
    </row>
    <row r="859" spans="27:30" x14ac:dyDescent="0.3">
      <c r="AA859" t="str">
        <f t="shared" si="52"/>
        <v/>
      </c>
      <c r="AB859" t="str">
        <f t="shared" si="53"/>
        <v/>
      </c>
      <c r="AC859" s="244" t="str">
        <f t="shared" si="54"/>
        <v/>
      </c>
      <c r="AD859" t="str">
        <f t="shared" si="55"/>
        <v/>
      </c>
    </row>
    <row r="860" spans="27:30" x14ac:dyDescent="0.3">
      <c r="AA860" t="str">
        <f t="shared" si="52"/>
        <v/>
      </c>
      <c r="AB860" t="str">
        <f t="shared" si="53"/>
        <v/>
      </c>
      <c r="AC860" s="244" t="str">
        <f t="shared" si="54"/>
        <v/>
      </c>
      <c r="AD860" t="str">
        <f t="shared" si="55"/>
        <v/>
      </c>
    </row>
    <row r="861" spans="27:30" x14ac:dyDescent="0.3">
      <c r="AA861" t="str">
        <f t="shared" si="52"/>
        <v/>
      </c>
      <c r="AB861" t="str">
        <f t="shared" si="53"/>
        <v/>
      </c>
      <c r="AC861" s="244" t="str">
        <f t="shared" si="54"/>
        <v/>
      </c>
      <c r="AD861" t="str">
        <f t="shared" si="55"/>
        <v/>
      </c>
    </row>
    <row r="862" spans="27:30" x14ac:dyDescent="0.3">
      <c r="AA862" t="str">
        <f t="shared" si="52"/>
        <v/>
      </c>
      <c r="AB862" t="str">
        <f t="shared" si="53"/>
        <v/>
      </c>
      <c r="AC862" s="244" t="str">
        <f t="shared" si="54"/>
        <v/>
      </c>
      <c r="AD862" t="str">
        <f t="shared" si="55"/>
        <v/>
      </c>
    </row>
    <row r="863" spans="27:30" x14ac:dyDescent="0.3">
      <c r="AA863" t="str">
        <f t="shared" si="52"/>
        <v/>
      </c>
      <c r="AB863" t="str">
        <f t="shared" si="53"/>
        <v/>
      </c>
      <c r="AC863" s="244" t="str">
        <f t="shared" si="54"/>
        <v/>
      </c>
      <c r="AD863" t="str">
        <f t="shared" si="55"/>
        <v/>
      </c>
    </row>
    <row r="864" spans="27:30" x14ac:dyDescent="0.3">
      <c r="AA864" t="str">
        <f t="shared" si="52"/>
        <v/>
      </c>
      <c r="AB864" t="str">
        <f t="shared" si="53"/>
        <v/>
      </c>
      <c r="AC864" s="244" t="str">
        <f t="shared" si="54"/>
        <v/>
      </c>
      <c r="AD864" t="str">
        <f t="shared" si="55"/>
        <v/>
      </c>
    </row>
    <row r="865" spans="27:30" x14ac:dyDescent="0.3">
      <c r="AA865" t="str">
        <f t="shared" si="52"/>
        <v/>
      </c>
      <c r="AB865" t="str">
        <f t="shared" si="53"/>
        <v/>
      </c>
      <c r="AC865" s="244" t="str">
        <f t="shared" si="54"/>
        <v/>
      </c>
      <c r="AD865" t="str">
        <f t="shared" si="55"/>
        <v/>
      </c>
    </row>
    <row r="866" spans="27:30" x14ac:dyDescent="0.3">
      <c r="AA866" t="str">
        <f t="shared" si="52"/>
        <v/>
      </c>
      <c r="AB866" t="str">
        <f t="shared" si="53"/>
        <v/>
      </c>
      <c r="AC866" s="244" t="str">
        <f t="shared" si="54"/>
        <v/>
      </c>
      <c r="AD866" t="str">
        <f t="shared" si="55"/>
        <v/>
      </c>
    </row>
    <row r="867" spans="27:30" x14ac:dyDescent="0.3">
      <c r="AA867" t="str">
        <f t="shared" si="52"/>
        <v/>
      </c>
      <c r="AB867" t="str">
        <f t="shared" si="53"/>
        <v/>
      </c>
      <c r="AC867" s="244" t="str">
        <f t="shared" si="54"/>
        <v/>
      </c>
      <c r="AD867" t="str">
        <f t="shared" si="55"/>
        <v/>
      </c>
    </row>
    <row r="868" spans="27:30" x14ac:dyDescent="0.3">
      <c r="AA868" t="str">
        <f t="shared" si="52"/>
        <v/>
      </c>
      <c r="AB868" t="str">
        <f t="shared" si="53"/>
        <v/>
      </c>
      <c r="AC868" s="244" t="str">
        <f t="shared" si="54"/>
        <v/>
      </c>
      <c r="AD868" t="str">
        <f t="shared" si="55"/>
        <v/>
      </c>
    </row>
    <row r="869" spans="27:30" x14ac:dyDescent="0.3">
      <c r="AA869" t="str">
        <f t="shared" si="52"/>
        <v/>
      </c>
      <c r="AB869" t="str">
        <f t="shared" si="53"/>
        <v/>
      </c>
      <c r="AC869" s="244" t="str">
        <f t="shared" si="54"/>
        <v/>
      </c>
      <c r="AD869" t="str">
        <f t="shared" si="55"/>
        <v/>
      </c>
    </row>
    <row r="870" spans="27:30" x14ac:dyDescent="0.3">
      <c r="AA870" t="str">
        <f t="shared" si="52"/>
        <v/>
      </c>
      <c r="AB870" t="str">
        <f t="shared" si="53"/>
        <v/>
      </c>
      <c r="AC870" s="244" t="str">
        <f t="shared" si="54"/>
        <v/>
      </c>
      <c r="AD870" t="str">
        <f t="shared" si="55"/>
        <v/>
      </c>
    </row>
    <row r="871" spans="27:30" x14ac:dyDescent="0.3">
      <c r="AA871" t="str">
        <f t="shared" si="52"/>
        <v/>
      </c>
      <c r="AB871" t="str">
        <f t="shared" si="53"/>
        <v/>
      </c>
      <c r="AC871" s="244" t="str">
        <f t="shared" si="54"/>
        <v/>
      </c>
      <c r="AD871" t="str">
        <f t="shared" si="55"/>
        <v/>
      </c>
    </row>
    <row r="872" spans="27:30" x14ac:dyDescent="0.3">
      <c r="AA872" t="str">
        <f t="shared" si="52"/>
        <v/>
      </c>
      <c r="AB872" t="str">
        <f t="shared" si="53"/>
        <v/>
      </c>
      <c r="AC872" s="244" t="str">
        <f t="shared" si="54"/>
        <v/>
      </c>
      <c r="AD872" t="str">
        <f t="shared" si="55"/>
        <v/>
      </c>
    </row>
    <row r="873" spans="27:30" x14ac:dyDescent="0.3">
      <c r="AA873" t="str">
        <f t="shared" si="52"/>
        <v/>
      </c>
      <c r="AB873" t="str">
        <f t="shared" si="53"/>
        <v/>
      </c>
      <c r="AC873" s="244" t="str">
        <f t="shared" si="54"/>
        <v/>
      </c>
      <c r="AD873" t="str">
        <f t="shared" si="55"/>
        <v/>
      </c>
    </row>
    <row r="874" spans="27:30" x14ac:dyDescent="0.3">
      <c r="AA874" t="str">
        <f t="shared" si="52"/>
        <v/>
      </c>
      <c r="AB874" t="str">
        <f t="shared" si="53"/>
        <v/>
      </c>
      <c r="AC874" s="244" t="str">
        <f t="shared" si="54"/>
        <v/>
      </c>
      <c r="AD874" t="str">
        <f t="shared" si="55"/>
        <v/>
      </c>
    </row>
    <row r="875" spans="27:30" x14ac:dyDescent="0.3">
      <c r="AA875" t="str">
        <f t="shared" si="52"/>
        <v/>
      </c>
      <c r="AB875" t="str">
        <f t="shared" si="53"/>
        <v/>
      </c>
      <c r="AC875" s="244" t="str">
        <f t="shared" si="54"/>
        <v/>
      </c>
      <c r="AD875" t="str">
        <f t="shared" si="55"/>
        <v/>
      </c>
    </row>
    <row r="876" spans="27:30" x14ac:dyDescent="0.3">
      <c r="AA876" t="str">
        <f t="shared" si="52"/>
        <v/>
      </c>
      <c r="AB876" t="str">
        <f t="shared" si="53"/>
        <v/>
      </c>
      <c r="AC876" s="244" t="str">
        <f t="shared" si="54"/>
        <v/>
      </c>
      <c r="AD876" t="str">
        <f t="shared" si="55"/>
        <v/>
      </c>
    </row>
    <row r="877" spans="27:30" x14ac:dyDescent="0.3">
      <c r="AA877" t="str">
        <f t="shared" si="52"/>
        <v/>
      </c>
      <c r="AB877" t="str">
        <f t="shared" si="53"/>
        <v/>
      </c>
      <c r="AC877" s="244" t="str">
        <f t="shared" si="54"/>
        <v/>
      </c>
      <c r="AD877" t="str">
        <f t="shared" si="55"/>
        <v/>
      </c>
    </row>
    <row r="878" spans="27:30" x14ac:dyDescent="0.3">
      <c r="AA878" t="str">
        <f t="shared" si="52"/>
        <v/>
      </c>
      <c r="AB878" t="str">
        <f t="shared" si="53"/>
        <v/>
      </c>
      <c r="AC878" s="244" t="str">
        <f t="shared" si="54"/>
        <v/>
      </c>
      <c r="AD878" t="str">
        <f t="shared" si="55"/>
        <v/>
      </c>
    </row>
    <row r="879" spans="27:30" x14ac:dyDescent="0.3">
      <c r="AA879" t="str">
        <f t="shared" si="52"/>
        <v/>
      </c>
      <c r="AB879" t="str">
        <f t="shared" si="53"/>
        <v/>
      </c>
      <c r="AC879" s="244" t="str">
        <f t="shared" si="54"/>
        <v/>
      </c>
      <c r="AD879" t="str">
        <f t="shared" si="55"/>
        <v/>
      </c>
    </row>
    <row r="880" spans="27:30" x14ac:dyDescent="0.3">
      <c r="AA880" t="str">
        <f t="shared" si="52"/>
        <v/>
      </c>
      <c r="AB880" t="str">
        <f t="shared" si="53"/>
        <v/>
      </c>
      <c r="AC880" s="244" t="str">
        <f t="shared" si="54"/>
        <v/>
      </c>
      <c r="AD880" t="str">
        <f t="shared" si="55"/>
        <v/>
      </c>
    </row>
    <row r="881" spans="27:30" x14ac:dyDescent="0.3">
      <c r="AA881" t="str">
        <f t="shared" si="52"/>
        <v/>
      </c>
      <c r="AB881" t="str">
        <f t="shared" si="53"/>
        <v/>
      </c>
      <c r="AC881" s="244" t="str">
        <f t="shared" si="54"/>
        <v/>
      </c>
      <c r="AD881" t="str">
        <f t="shared" si="55"/>
        <v/>
      </c>
    </row>
    <row r="882" spans="27:30" x14ac:dyDescent="0.3">
      <c r="AA882" t="str">
        <f t="shared" si="52"/>
        <v/>
      </c>
      <c r="AB882" t="str">
        <f t="shared" si="53"/>
        <v/>
      </c>
      <c r="AC882" s="244" t="str">
        <f t="shared" si="54"/>
        <v/>
      </c>
      <c r="AD882" t="str">
        <f t="shared" si="55"/>
        <v/>
      </c>
    </row>
    <row r="883" spans="27:30" x14ac:dyDescent="0.3">
      <c r="AA883" t="str">
        <f t="shared" si="52"/>
        <v/>
      </c>
      <c r="AB883" t="str">
        <f t="shared" si="53"/>
        <v/>
      </c>
      <c r="AC883" s="244" t="str">
        <f t="shared" si="54"/>
        <v/>
      </c>
      <c r="AD883" t="str">
        <f t="shared" si="55"/>
        <v/>
      </c>
    </row>
    <row r="884" spans="27:30" x14ac:dyDescent="0.3">
      <c r="AA884" t="str">
        <f t="shared" si="52"/>
        <v/>
      </c>
      <c r="AB884" t="str">
        <f t="shared" si="53"/>
        <v/>
      </c>
      <c r="AC884" s="244" t="str">
        <f t="shared" si="54"/>
        <v/>
      </c>
      <c r="AD884" t="str">
        <f t="shared" si="55"/>
        <v/>
      </c>
    </row>
    <row r="885" spans="27:30" x14ac:dyDescent="0.3">
      <c r="AA885" t="str">
        <f t="shared" si="52"/>
        <v/>
      </c>
      <c r="AB885" t="str">
        <f t="shared" si="53"/>
        <v/>
      </c>
      <c r="AC885" s="244" t="str">
        <f t="shared" si="54"/>
        <v/>
      </c>
      <c r="AD885" t="str">
        <f t="shared" si="55"/>
        <v/>
      </c>
    </row>
    <row r="886" spans="27:30" x14ac:dyDescent="0.3">
      <c r="AA886" t="str">
        <f t="shared" si="52"/>
        <v/>
      </c>
      <c r="AB886" t="str">
        <f t="shared" si="53"/>
        <v/>
      </c>
      <c r="AC886" s="244" t="str">
        <f t="shared" si="54"/>
        <v/>
      </c>
      <c r="AD886" t="str">
        <f t="shared" si="55"/>
        <v/>
      </c>
    </row>
    <row r="887" spans="27:30" x14ac:dyDescent="0.3">
      <c r="AA887" t="str">
        <f t="shared" si="52"/>
        <v/>
      </c>
      <c r="AB887" t="str">
        <f t="shared" si="53"/>
        <v/>
      </c>
      <c r="AC887" s="244" t="str">
        <f t="shared" si="54"/>
        <v/>
      </c>
      <c r="AD887" t="str">
        <f t="shared" si="55"/>
        <v/>
      </c>
    </row>
    <row r="888" spans="27:30" x14ac:dyDescent="0.3">
      <c r="AA888" t="str">
        <f t="shared" si="52"/>
        <v/>
      </c>
      <c r="AB888" t="str">
        <f t="shared" si="53"/>
        <v/>
      </c>
      <c r="AC888" s="244" t="str">
        <f t="shared" si="54"/>
        <v/>
      </c>
      <c r="AD888" t="str">
        <f t="shared" si="55"/>
        <v/>
      </c>
    </row>
    <row r="889" spans="27:30" x14ac:dyDescent="0.3">
      <c r="AA889" t="str">
        <f t="shared" si="52"/>
        <v/>
      </c>
      <c r="AB889" t="str">
        <f t="shared" si="53"/>
        <v/>
      </c>
      <c r="AC889" s="244" t="str">
        <f t="shared" si="54"/>
        <v/>
      </c>
      <c r="AD889" t="str">
        <f t="shared" si="55"/>
        <v/>
      </c>
    </row>
    <row r="890" spans="27:30" x14ac:dyDescent="0.3">
      <c r="AA890" t="str">
        <f t="shared" si="52"/>
        <v/>
      </c>
      <c r="AB890" t="str">
        <f t="shared" si="53"/>
        <v/>
      </c>
      <c r="AC890" s="244" t="str">
        <f t="shared" si="54"/>
        <v/>
      </c>
      <c r="AD890" t="str">
        <f t="shared" si="55"/>
        <v/>
      </c>
    </row>
    <row r="891" spans="27:30" x14ac:dyDescent="0.3">
      <c r="AA891" t="str">
        <f t="shared" si="52"/>
        <v/>
      </c>
      <c r="AB891" t="str">
        <f t="shared" si="53"/>
        <v/>
      </c>
      <c r="AC891" s="244" t="str">
        <f t="shared" si="54"/>
        <v/>
      </c>
      <c r="AD891" t="str">
        <f t="shared" si="55"/>
        <v/>
      </c>
    </row>
    <row r="892" spans="27:30" x14ac:dyDescent="0.3">
      <c r="AA892" t="str">
        <f t="shared" si="52"/>
        <v/>
      </c>
      <c r="AB892" t="str">
        <f t="shared" si="53"/>
        <v/>
      </c>
      <c r="AC892" s="244" t="str">
        <f t="shared" si="54"/>
        <v/>
      </c>
      <c r="AD892" t="str">
        <f t="shared" si="55"/>
        <v/>
      </c>
    </row>
    <row r="893" spans="27:30" x14ac:dyDescent="0.3">
      <c r="AA893" t="str">
        <f t="shared" si="52"/>
        <v/>
      </c>
      <c r="AB893" t="str">
        <f t="shared" si="53"/>
        <v/>
      </c>
      <c r="AC893" s="244" t="str">
        <f t="shared" si="54"/>
        <v/>
      </c>
      <c r="AD893" t="str">
        <f t="shared" si="55"/>
        <v/>
      </c>
    </row>
    <row r="894" spans="27:30" x14ac:dyDescent="0.3">
      <c r="AA894" t="str">
        <f t="shared" si="52"/>
        <v/>
      </c>
      <c r="AB894" t="str">
        <f t="shared" si="53"/>
        <v/>
      </c>
      <c r="AC894" s="244" t="str">
        <f t="shared" si="54"/>
        <v/>
      </c>
      <c r="AD894" t="str">
        <f t="shared" si="55"/>
        <v/>
      </c>
    </row>
    <row r="895" spans="27:30" x14ac:dyDescent="0.3">
      <c r="AA895" t="str">
        <f t="shared" si="52"/>
        <v/>
      </c>
      <c r="AB895" t="str">
        <f t="shared" si="53"/>
        <v/>
      </c>
      <c r="AC895" s="244" t="str">
        <f t="shared" si="54"/>
        <v/>
      </c>
      <c r="AD895" t="str">
        <f t="shared" si="55"/>
        <v/>
      </c>
    </row>
    <row r="896" spans="27:30" x14ac:dyDescent="0.3">
      <c r="AA896" t="str">
        <f t="shared" si="52"/>
        <v/>
      </c>
      <c r="AB896" t="str">
        <f t="shared" si="53"/>
        <v/>
      </c>
      <c r="AC896" s="244" t="str">
        <f t="shared" si="54"/>
        <v/>
      </c>
      <c r="AD896" t="str">
        <f t="shared" si="55"/>
        <v/>
      </c>
    </row>
    <row r="897" spans="27:30" x14ac:dyDescent="0.3">
      <c r="AA897" t="str">
        <f t="shared" si="52"/>
        <v/>
      </c>
      <c r="AB897" t="str">
        <f t="shared" si="53"/>
        <v/>
      </c>
      <c r="AC897" s="244" t="str">
        <f t="shared" si="54"/>
        <v/>
      </c>
      <c r="AD897" t="str">
        <f t="shared" si="55"/>
        <v/>
      </c>
    </row>
    <row r="898" spans="27:30" x14ac:dyDescent="0.3">
      <c r="AA898" t="str">
        <f t="shared" si="52"/>
        <v/>
      </c>
      <c r="AB898" t="str">
        <f t="shared" si="53"/>
        <v/>
      </c>
      <c r="AC898" s="244" t="str">
        <f t="shared" si="54"/>
        <v/>
      </c>
      <c r="AD898" t="str">
        <f t="shared" si="55"/>
        <v/>
      </c>
    </row>
    <row r="899" spans="27:30" x14ac:dyDescent="0.3">
      <c r="AA899" t="str">
        <f t="shared" si="52"/>
        <v/>
      </c>
      <c r="AB899" t="str">
        <f t="shared" si="53"/>
        <v/>
      </c>
      <c r="AC899" s="244" t="str">
        <f t="shared" si="54"/>
        <v/>
      </c>
      <c r="AD899" t="str">
        <f t="shared" si="55"/>
        <v/>
      </c>
    </row>
    <row r="900" spans="27:30" x14ac:dyDescent="0.3">
      <c r="AA900" t="str">
        <f t="shared" ref="AA900:AA963" si="56">TRIM(D900)</f>
        <v/>
      </c>
      <c r="AB900" t="str">
        <f t="shared" ref="AB900:AB963" si="57">TRIM(C900)</f>
        <v/>
      </c>
      <c r="AC900" s="244" t="str">
        <f t="shared" ref="AC900:AC963" si="58">IFERROR(I900/E900,"")</f>
        <v/>
      </c>
      <c r="AD900" t="str">
        <f t="shared" ref="AD900:AD963" si="59">AA900</f>
        <v/>
      </c>
    </row>
    <row r="901" spans="27:30" x14ac:dyDescent="0.3">
      <c r="AA901" t="str">
        <f t="shared" si="56"/>
        <v/>
      </c>
      <c r="AB901" t="str">
        <f t="shared" si="57"/>
        <v/>
      </c>
      <c r="AC901" s="244" t="str">
        <f t="shared" si="58"/>
        <v/>
      </c>
      <c r="AD901" t="str">
        <f t="shared" si="59"/>
        <v/>
      </c>
    </row>
    <row r="902" spans="27:30" x14ac:dyDescent="0.3">
      <c r="AA902" t="str">
        <f t="shared" si="56"/>
        <v/>
      </c>
      <c r="AB902" t="str">
        <f t="shared" si="57"/>
        <v/>
      </c>
      <c r="AC902" s="244" t="str">
        <f t="shared" si="58"/>
        <v/>
      </c>
      <c r="AD902" t="str">
        <f t="shared" si="59"/>
        <v/>
      </c>
    </row>
    <row r="903" spans="27:30" x14ac:dyDescent="0.3">
      <c r="AA903" t="str">
        <f t="shared" si="56"/>
        <v/>
      </c>
      <c r="AB903" t="str">
        <f t="shared" si="57"/>
        <v/>
      </c>
      <c r="AC903" s="244" t="str">
        <f t="shared" si="58"/>
        <v/>
      </c>
      <c r="AD903" t="str">
        <f t="shared" si="59"/>
        <v/>
      </c>
    </row>
    <row r="904" spans="27:30" x14ac:dyDescent="0.3">
      <c r="AA904" t="str">
        <f t="shared" si="56"/>
        <v/>
      </c>
      <c r="AB904" t="str">
        <f t="shared" si="57"/>
        <v/>
      </c>
      <c r="AC904" s="244" t="str">
        <f t="shared" si="58"/>
        <v/>
      </c>
      <c r="AD904" t="str">
        <f t="shared" si="59"/>
        <v/>
      </c>
    </row>
    <row r="905" spans="27:30" x14ac:dyDescent="0.3">
      <c r="AA905" t="str">
        <f t="shared" si="56"/>
        <v/>
      </c>
      <c r="AB905" t="str">
        <f t="shared" si="57"/>
        <v/>
      </c>
      <c r="AC905" s="244" t="str">
        <f t="shared" si="58"/>
        <v/>
      </c>
      <c r="AD905" t="str">
        <f t="shared" si="59"/>
        <v/>
      </c>
    </row>
    <row r="906" spans="27:30" x14ac:dyDescent="0.3">
      <c r="AA906" t="str">
        <f t="shared" si="56"/>
        <v/>
      </c>
      <c r="AB906" t="str">
        <f t="shared" si="57"/>
        <v/>
      </c>
      <c r="AC906" s="244" t="str">
        <f t="shared" si="58"/>
        <v/>
      </c>
      <c r="AD906" t="str">
        <f t="shared" si="59"/>
        <v/>
      </c>
    </row>
    <row r="907" spans="27:30" x14ac:dyDescent="0.3">
      <c r="AA907" t="str">
        <f t="shared" si="56"/>
        <v/>
      </c>
      <c r="AB907" t="str">
        <f t="shared" si="57"/>
        <v/>
      </c>
      <c r="AC907" s="244" t="str">
        <f t="shared" si="58"/>
        <v/>
      </c>
      <c r="AD907" t="str">
        <f t="shared" si="59"/>
        <v/>
      </c>
    </row>
    <row r="908" spans="27:30" x14ac:dyDescent="0.3">
      <c r="AA908" t="str">
        <f t="shared" si="56"/>
        <v/>
      </c>
      <c r="AB908" t="str">
        <f t="shared" si="57"/>
        <v/>
      </c>
      <c r="AC908" s="244" t="str">
        <f t="shared" si="58"/>
        <v/>
      </c>
      <c r="AD908" t="str">
        <f t="shared" si="59"/>
        <v/>
      </c>
    </row>
    <row r="909" spans="27:30" x14ac:dyDescent="0.3">
      <c r="AA909" t="str">
        <f t="shared" si="56"/>
        <v/>
      </c>
      <c r="AB909" t="str">
        <f t="shared" si="57"/>
        <v/>
      </c>
      <c r="AC909" s="244" t="str">
        <f t="shared" si="58"/>
        <v/>
      </c>
      <c r="AD909" t="str">
        <f t="shared" si="59"/>
        <v/>
      </c>
    </row>
    <row r="910" spans="27:30" x14ac:dyDescent="0.3">
      <c r="AA910" t="str">
        <f t="shared" si="56"/>
        <v/>
      </c>
      <c r="AB910" t="str">
        <f t="shared" si="57"/>
        <v/>
      </c>
      <c r="AC910" s="244" t="str">
        <f t="shared" si="58"/>
        <v/>
      </c>
      <c r="AD910" t="str">
        <f t="shared" si="59"/>
        <v/>
      </c>
    </row>
    <row r="911" spans="27:30" x14ac:dyDescent="0.3">
      <c r="AA911" t="str">
        <f t="shared" si="56"/>
        <v/>
      </c>
      <c r="AB911" t="str">
        <f t="shared" si="57"/>
        <v/>
      </c>
      <c r="AC911" s="244" t="str">
        <f t="shared" si="58"/>
        <v/>
      </c>
      <c r="AD911" t="str">
        <f t="shared" si="59"/>
        <v/>
      </c>
    </row>
    <row r="912" spans="27:30" x14ac:dyDescent="0.3">
      <c r="AA912" t="str">
        <f t="shared" si="56"/>
        <v/>
      </c>
      <c r="AB912" t="str">
        <f t="shared" si="57"/>
        <v/>
      </c>
      <c r="AC912" s="244" t="str">
        <f t="shared" si="58"/>
        <v/>
      </c>
      <c r="AD912" t="str">
        <f t="shared" si="59"/>
        <v/>
      </c>
    </row>
    <row r="913" spans="27:30" x14ac:dyDescent="0.3">
      <c r="AA913" t="str">
        <f t="shared" si="56"/>
        <v/>
      </c>
      <c r="AB913" t="str">
        <f t="shared" si="57"/>
        <v/>
      </c>
      <c r="AC913" s="244" t="str">
        <f t="shared" si="58"/>
        <v/>
      </c>
      <c r="AD913" t="str">
        <f t="shared" si="59"/>
        <v/>
      </c>
    </row>
    <row r="914" spans="27:30" x14ac:dyDescent="0.3">
      <c r="AA914" t="str">
        <f t="shared" si="56"/>
        <v/>
      </c>
      <c r="AB914" t="str">
        <f t="shared" si="57"/>
        <v/>
      </c>
      <c r="AC914" s="244" t="str">
        <f t="shared" si="58"/>
        <v/>
      </c>
      <c r="AD914" t="str">
        <f t="shared" si="59"/>
        <v/>
      </c>
    </row>
    <row r="915" spans="27:30" x14ac:dyDescent="0.3">
      <c r="AA915" t="str">
        <f t="shared" si="56"/>
        <v/>
      </c>
      <c r="AB915" t="str">
        <f t="shared" si="57"/>
        <v/>
      </c>
      <c r="AC915" s="244" t="str">
        <f t="shared" si="58"/>
        <v/>
      </c>
      <c r="AD915" t="str">
        <f t="shared" si="59"/>
        <v/>
      </c>
    </row>
    <row r="916" spans="27:30" x14ac:dyDescent="0.3">
      <c r="AA916" t="str">
        <f t="shared" si="56"/>
        <v/>
      </c>
      <c r="AB916" t="str">
        <f t="shared" si="57"/>
        <v/>
      </c>
      <c r="AC916" s="244" t="str">
        <f t="shared" si="58"/>
        <v/>
      </c>
      <c r="AD916" t="str">
        <f t="shared" si="59"/>
        <v/>
      </c>
    </row>
    <row r="917" spans="27:30" x14ac:dyDescent="0.3">
      <c r="AA917" t="str">
        <f t="shared" si="56"/>
        <v/>
      </c>
      <c r="AB917" t="str">
        <f t="shared" si="57"/>
        <v/>
      </c>
      <c r="AC917" s="244" t="str">
        <f t="shared" si="58"/>
        <v/>
      </c>
      <c r="AD917" t="str">
        <f t="shared" si="59"/>
        <v/>
      </c>
    </row>
    <row r="918" spans="27:30" x14ac:dyDescent="0.3">
      <c r="AA918" t="str">
        <f t="shared" si="56"/>
        <v/>
      </c>
      <c r="AB918" t="str">
        <f t="shared" si="57"/>
        <v/>
      </c>
      <c r="AC918" s="244" t="str">
        <f t="shared" si="58"/>
        <v/>
      </c>
      <c r="AD918" t="str">
        <f t="shared" si="59"/>
        <v/>
      </c>
    </row>
    <row r="919" spans="27:30" x14ac:dyDescent="0.3">
      <c r="AA919" t="str">
        <f t="shared" si="56"/>
        <v/>
      </c>
      <c r="AB919" t="str">
        <f t="shared" si="57"/>
        <v/>
      </c>
      <c r="AC919" s="244" t="str">
        <f t="shared" si="58"/>
        <v/>
      </c>
      <c r="AD919" t="str">
        <f t="shared" si="59"/>
        <v/>
      </c>
    </row>
    <row r="920" spans="27:30" x14ac:dyDescent="0.3">
      <c r="AA920" t="str">
        <f t="shared" si="56"/>
        <v/>
      </c>
      <c r="AB920" t="str">
        <f t="shared" si="57"/>
        <v/>
      </c>
      <c r="AC920" s="244" t="str">
        <f t="shared" si="58"/>
        <v/>
      </c>
      <c r="AD920" t="str">
        <f t="shared" si="59"/>
        <v/>
      </c>
    </row>
    <row r="921" spans="27:30" x14ac:dyDescent="0.3">
      <c r="AA921" t="str">
        <f t="shared" si="56"/>
        <v/>
      </c>
      <c r="AB921" t="str">
        <f t="shared" si="57"/>
        <v/>
      </c>
      <c r="AC921" s="244" t="str">
        <f t="shared" si="58"/>
        <v/>
      </c>
      <c r="AD921" t="str">
        <f t="shared" si="59"/>
        <v/>
      </c>
    </row>
    <row r="922" spans="27:30" x14ac:dyDescent="0.3">
      <c r="AA922" t="str">
        <f t="shared" si="56"/>
        <v/>
      </c>
      <c r="AB922" t="str">
        <f t="shared" si="57"/>
        <v/>
      </c>
      <c r="AC922" s="244" t="str">
        <f t="shared" si="58"/>
        <v/>
      </c>
      <c r="AD922" t="str">
        <f t="shared" si="59"/>
        <v/>
      </c>
    </row>
    <row r="923" spans="27:30" x14ac:dyDescent="0.3">
      <c r="AA923" t="str">
        <f t="shared" si="56"/>
        <v/>
      </c>
      <c r="AB923" t="str">
        <f t="shared" si="57"/>
        <v/>
      </c>
      <c r="AC923" s="244" t="str">
        <f t="shared" si="58"/>
        <v/>
      </c>
      <c r="AD923" t="str">
        <f t="shared" si="59"/>
        <v/>
      </c>
    </row>
    <row r="924" spans="27:30" x14ac:dyDescent="0.3">
      <c r="AA924" t="str">
        <f t="shared" si="56"/>
        <v/>
      </c>
      <c r="AB924" t="str">
        <f t="shared" si="57"/>
        <v/>
      </c>
      <c r="AC924" s="244" t="str">
        <f t="shared" si="58"/>
        <v/>
      </c>
      <c r="AD924" t="str">
        <f t="shared" si="59"/>
        <v/>
      </c>
    </row>
    <row r="925" spans="27:30" x14ac:dyDescent="0.3">
      <c r="AA925" t="str">
        <f t="shared" si="56"/>
        <v/>
      </c>
      <c r="AB925" t="str">
        <f t="shared" si="57"/>
        <v/>
      </c>
      <c r="AC925" s="244" t="str">
        <f t="shared" si="58"/>
        <v/>
      </c>
      <c r="AD925" t="str">
        <f t="shared" si="59"/>
        <v/>
      </c>
    </row>
    <row r="926" spans="27:30" x14ac:dyDescent="0.3">
      <c r="AA926" t="str">
        <f t="shared" si="56"/>
        <v/>
      </c>
      <c r="AB926" t="str">
        <f t="shared" si="57"/>
        <v/>
      </c>
      <c r="AC926" s="244" t="str">
        <f t="shared" si="58"/>
        <v/>
      </c>
      <c r="AD926" t="str">
        <f t="shared" si="59"/>
        <v/>
      </c>
    </row>
    <row r="927" spans="27:30" x14ac:dyDescent="0.3">
      <c r="AA927" t="str">
        <f t="shared" si="56"/>
        <v/>
      </c>
      <c r="AB927" t="str">
        <f t="shared" si="57"/>
        <v/>
      </c>
      <c r="AC927" s="244" t="str">
        <f t="shared" si="58"/>
        <v/>
      </c>
      <c r="AD927" t="str">
        <f t="shared" si="59"/>
        <v/>
      </c>
    </row>
    <row r="928" spans="27:30" x14ac:dyDescent="0.3">
      <c r="AA928" t="str">
        <f t="shared" si="56"/>
        <v/>
      </c>
      <c r="AB928" t="str">
        <f t="shared" si="57"/>
        <v/>
      </c>
      <c r="AC928" s="244" t="str">
        <f t="shared" si="58"/>
        <v/>
      </c>
      <c r="AD928" t="str">
        <f t="shared" si="59"/>
        <v/>
      </c>
    </row>
    <row r="929" spans="27:30" x14ac:dyDescent="0.3">
      <c r="AA929" t="str">
        <f t="shared" si="56"/>
        <v/>
      </c>
      <c r="AB929" t="str">
        <f t="shared" si="57"/>
        <v/>
      </c>
      <c r="AC929" s="244" t="str">
        <f t="shared" si="58"/>
        <v/>
      </c>
      <c r="AD929" t="str">
        <f t="shared" si="59"/>
        <v/>
      </c>
    </row>
    <row r="930" spans="27:30" x14ac:dyDescent="0.3">
      <c r="AA930" t="str">
        <f t="shared" si="56"/>
        <v/>
      </c>
      <c r="AB930" t="str">
        <f t="shared" si="57"/>
        <v/>
      </c>
      <c r="AC930" s="244" t="str">
        <f t="shared" si="58"/>
        <v/>
      </c>
      <c r="AD930" t="str">
        <f t="shared" si="59"/>
        <v/>
      </c>
    </row>
    <row r="931" spans="27:30" x14ac:dyDescent="0.3">
      <c r="AA931" t="str">
        <f t="shared" si="56"/>
        <v/>
      </c>
      <c r="AB931" t="str">
        <f t="shared" si="57"/>
        <v/>
      </c>
      <c r="AC931" s="244" t="str">
        <f t="shared" si="58"/>
        <v/>
      </c>
      <c r="AD931" t="str">
        <f t="shared" si="59"/>
        <v/>
      </c>
    </row>
    <row r="932" spans="27:30" x14ac:dyDescent="0.3">
      <c r="AA932" t="str">
        <f t="shared" si="56"/>
        <v/>
      </c>
      <c r="AB932" t="str">
        <f t="shared" si="57"/>
        <v/>
      </c>
      <c r="AC932" s="244" t="str">
        <f t="shared" si="58"/>
        <v/>
      </c>
      <c r="AD932" t="str">
        <f t="shared" si="59"/>
        <v/>
      </c>
    </row>
    <row r="933" spans="27:30" x14ac:dyDescent="0.3">
      <c r="AA933" t="str">
        <f t="shared" si="56"/>
        <v/>
      </c>
      <c r="AB933" t="str">
        <f t="shared" si="57"/>
        <v/>
      </c>
      <c r="AC933" s="244" t="str">
        <f t="shared" si="58"/>
        <v/>
      </c>
      <c r="AD933" t="str">
        <f t="shared" si="59"/>
        <v/>
      </c>
    </row>
    <row r="934" spans="27:30" x14ac:dyDescent="0.3">
      <c r="AA934" t="str">
        <f t="shared" si="56"/>
        <v/>
      </c>
      <c r="AB934" t="str">
        <f t="shared" si="57"/>
        <v/>
      </c>
      <c r="AC934" s="244" t="str">
        <f t="shared" si="58"/>
        <v/>
      </c>
      <c r="AD934" t="str">
        <f t="shared" si="59"/>
        <v/>
      </c>
    </row>
    <row r="935" spans="27:30" x14ac:dyDescent="0.3">
      <c r="AA935" t="str">
        <f t="shared" si="56"/>
        <v/>
      </c>
      <c r="AB935" t="str">
        <f t="shared" si="57"/>
        <v/>
      </c>
      <c r="AC935" s="244" t="str">
        <f t="shared" si="58"/>
        <v/>
      </c>
      <c r="AD935" t="str">
        <f t="shared" si="59"/>
        <v/>
      </c>
    </row>
    <row r="936" spans="27:30" x14ac:dyDescent="0.3">
      <c r="AA936" t="str">
        <f t="shared" si="56"/>
        <v/>
      </c>
      <c r="AB936" t="str">
        <f t="shared" si="57"/>
        <v/>
      </c>
      <c r="AC936" s="244" t="str">
        <f t="shared" si="58"/>
        <v/>
      </c>
      <c r="AD936" t="str">
        <f t="shared" si="59"/>
        <v/>
      </c>
    </row>
    <row r="937" spans="27:30" x14ac:dyDescent="0.3">
      <c r="AA937" t="str">
        <f t="shared" si="56"/>
        <v/>
      </c>
      <c r="AB937" t="str">
        <f t="shared" si="57"/>
        <v/>
      </c>
      <c r="AC937" s="244" t="str">
        <f t="shared" si="58"/>
        <v/>
      </c>
      <c r="AD937" t="str">
        <f t="shared" si="59"/>
        <v/>
      </c>
    </row>
    <row r="938" spans="27:30" x14ac:dyDescent="0.3">
      <c r="AA938" t="str">
        <f t="shared" si="56"/>
        <v/>
      </c>
      <c r="AB938" t="str">
        <f t="shared" si="57"/>
        <v/>
      </c>
      <c r="AC938" s="244" t="str">
        <f t="shared" si="58"/>
        <v/>
      </c>
      <c r="AD938" t="str">
        <f t="shared" si="59"/>
        <v/>
      </c>
    </row>
    <row r="939" spans="27:30" x14ac:dyDescent="0.3">
      <c r="AA939" t="str">
        <f t="shared" si="56"/>
        <v/>
      </c>
      <c r="AB939" t="str">
        <f t="shared" si="57"/>
        <v/>
      </c>
      <c r="AC939" s="244" t="str">
        <f t="shared" si="58"/>
        <v/>
      </c>
      <c r="AD939" t="str">
        <f t="shared" si="59"/>
        <v/>
      </c>
    </row>
    <row r="940" spans="27:30" x14ac:dyDescent="0.3">
      <c r="AA940" t="str">
        <f t="shared" si="56"/>
        <v/>
      </c>
      <c r="AB940" t="str">
        <f t="shared" si="57"/>
        <v/>
      </c>
      <c r="AC940" s="244" t="str">
        <f t="shared" si="58"/>
        <v/>
      </c>
      <c r="AD940" t="str">
        <f t="shared" si="59"/>
        <v/>
      </c>
    </row>
    <row r="941" spans="27:30" x14ac:dyDescent="0.3">
      <c r="AA941" t="str">
        <f t="shared" si="56"/>
        <v/>
      </c>
      <c r="AB941" t="str">
        <f t="shared" si="57"/>
        <v/>
      </c>
      <c r="AC941" s="244" t="str">
        <f t="shared" si="58"/>
        <v/>
      </c>
      <c r="AD941" t="str">
        <f t="shared" si="59"/>
        <v/>
      </c>
    </row>
    <row r="942" spans="27:30" x14ac:dyDescent="0.3">
      <c r="AA942" t="str">
        <f t="shared" si="56"/>
        <v/>
      </c>
      <c r="AB942" t="str">
        <f t="shared" si="57"/>
        <v/>
      </c>
      <c r="AC942" s="244" t="str">
        <f t="shared" si="58"/>
        <v/>
      </c>
      <c r="AD942" t="str">
        <f t="shared" si="59"/>
        <v/>
      </c>
    </row>
    <row r="943" spans="27:30" x14ac:dyDescent="0.3">
      <c r="AA943" t="str">
        <f t="shared" si="56"/>
        <v/>
      </c>
      <c r="AB943" t="str">
        <f t="shared" si="57"/>
        <v/>
      </c>
      <c r="AC943" s="244" t="str">
        <f t="shared" si="58"/>
        <v/>
      </c>
      <c r="AD943" t="str">
        <f t="shared" si="59"/>
        <v/>
      </c>
    </row>
    <row r="944" spans="27:30" x14ac:dyDescent="0.3">
      <c r="AA944" t="str">
        <f t="shared" si="56"/>
        <v/>
      </c>
      <c r="AB944" t="str">
        <f t="shared" si="57"/>
        <v/>
      </c>
      <c r="AC944" s="244" t="str">
        <f t="shared" si="58"/>
        <v/>
      </c>
      <c r="AD944" t="str">
        <f t="shared" si="59"/>
        <v/>
      </c>
    </row>
    <row r="945" spans="27:30" x14ac:dyDescent="0.3">
      <c r="AA945" t="str">
        <f t="shared" si="56"/>
        <v/>
      </c>
      <c r="AB945" t="str">
        <f t="shared" si="57"/>
        <v/>
      </c>
      <c r="AC945" s="244" t="str">
        <f t="shared" si="58"/>
        <v/>
      </c>
      <c r="AD945" t="str">
        <f t="shared" si="59"/>
        <v/>
      </c>
    </row>
    <row r="946" spans="27:30" x14ac:dyDescent="0.3">
      <c r="AA946" t="str">
        <f t="shared" si="56"/>
        <v/>
      </c>
      <c r="AB946" t="str">
        <f t="shared" si="57"/>
        <v/>
      </c>
      <c r="AC946" s="244" t="str">
        <f t="shared" si="58"/>
        <v/>
      </c>
      <c r="AD946" t="str">
        <f t="shared" si="59"/>
        <v/>
      </c>
    </row>
    <row r="947" spans="27:30" x14ac:dyDescent="0.3">
      <c r="AA947" t="str">
        <f t="shared" si="56"/>
        <v/>
      </c>
      <c r="AB947" t="str">
        <f t="shared" si="57"/>
        <v/>
      </c>
      <c r="AC947" s="244" t="str">
        <f t="shared" si="58"/>
        <v/>
      </c>
      <c r="AD947" t="str">
        <f t="shared" si="59"/>
        <v/>
      </c>
    </row>
    <row r="948" spans="27:30" x14ac:dyDescent="0.3">
      <c r="AA948" t="str">
        <f t="shared" si="56"/>
        <v/>
      </c>
      <c r="AB948" t="str">
        <f t="shared" si="57"/>
        <v/>
      </c>
      <c r="AC948" s="244" t="str">
        <f t="shared" si="58"/>
        <v/>
      </c>
      <c r="AD948" t="str">
        <f t="shared" si="59"/>
        <v/>
      </c>
    </row>
    <row r="949" spans="27:30" x14ac:dyDescent="0.3">
      <c r="AA949" t="str">
        <f t="shared" si="56"/>
        <v/>
      </c>
      <c r="AB949" t="str">
        <f t="shared" si="57"/>
        <v/>
      </c>
      <c r="AC949" s="244" t="str">
        <f t="shared" si="58"/>
        <v/>
      </c>
      <c r="AD949" t="str">
        <f t="shared" si="59"/>
        <v/>
      </c>
    </row>
    <row r="950" spans="27:30" x14ac:dyDescent="0.3">
      <c r="AA950" t="str">
        <f t="shared" si="56"/>
        <v/>
      </c>
      <c r="AB950" t="str">
        <f t="shared" si="57"/>
        <v/>
      </c>
      <c r="AC950" s="244" t="str">
        <f t="shared" si="58"/>
        <v/>
      </c>
      <c r="AD950" t="str">
        <f t="shared" si="59"/>
        <v/>
      </c>
    </row>
    <row r="951" spans="27:30" x14ac:dyDescent="0.3">
      <c r="AA951" t="str">
        <f t="shared" si="56"/>
        <v/>
      </c>
      <c r="AB951" t="str">
        <f t="shared" si="57"/>
        <v/>
      </c>
      <c r="AC951" s="244" t="str">
        <f t="shared" si="58"/>
        <v/>
      </c>
      <c r="AD951" t="str">
        <f t="shared" si="59"/>
        <v/>
      </c>
    </row>
    <row r="952" spans="27:30" x14ac:dyDescent="0.3">
      <c r="AA952" t="str">
        <f t="shared" si="56"/>
        <v/>
      </c>
      <c r="AB952" t="str">
        <f t="shared" si="57"/>
        <v/>
      </c>
      <c r="AC952" s="244" t="str">
        <f t="shared" si="58"/>
        <v/>
      </c>
      <c r="AD952" t="str">
        <f t="shared" si="59"/>
        <v/>
      </c>
    </row>
    <row r="953" spans="27:30" x14ac:dyDescent="0.3">
      <c r="AA953" t="str">
        <f t="shared" si="56"/>
        <v/>
      </c>
      <c r="AB953" t="str">
        <f t="shared" si="57"/>
        <v/>
      </c>
      <c r="AC953" s="244" t="str">
        <f t="shared" si="58"/>
        <v/>
      </c>
      <c r="AD953" t="str">
        <f t="shared" si="59"/>
        <v/>
      </c>
    </row>
    <row r="954" spans="27:30" x14ac:dyDescent="0.3">
      <c r="AA954" t="str">
        <f t="shared" si="56"/>
        <v/>
      </c>
      <c r="AB954" t="str">
        <f t="shared" si="57"/>
        <v/>
      </c>
      <c r="AC954" s="244" t="str">
        <f t="shared" si="58"/>
        <v/>
      </c>
      <c r="AD954" t="str">
        <f t="shared" si="59"/>
        <v/>
      </c>
    </row>
    <row r="955" spans="27:30" x14ac:dyDescent="0.3">
      <c r="AA955" t="str">
        <f t="shared" si="56"/>
        <v/>
      </c>
      <c r="AB955" t="str">
        <f t="shared" si="57"/>
        <v/>
      </c>
      <c r="AC955" s="244" t="str">
        <f t="shared" si="58"/>
        <v/>
      </c>
      <c r="AD955" t="str">
        <f t="shared" si="59"/>
        <v/>
      </c>
    </row>
    <row r="956" spans="27:30" x14ac:dyDescent="0.3">
      <c r="AA956" t="str">
        <f t="shared" si="56"/>
        <v/>
      </c>
      <c r="AB956" t="str">
        <f t="shared" si="57"/>
        <v/>
      </c>
      <c r="AC956" s="244" t="str">
        <f t="shared" si="58"/>
        <v/>
      </c>
      <c r="AD956" t="str">
        <f t="shared" si="59"/>
        <v/>
      </c>
    </row>
    <row r="957" spans="27:30" x14ac:dyDescent="0.3">
      <c r="AA957" t="str">
        <f t="shared" si="56"/>
        <v/>
      </c>
      <c r="AB957" t="str">
        <f t="shared" si="57"/>
        <v/>
      </c>
      <c r="AC957" s="244" t="str">
        <f t="shared" si="58"/>
        <v/>
      </c>
      <c r="AD957" t="str">
        <f t="shared" si="59"/>
        <v/>
      </c>
    </row>
    <row r="958" spans="27:30" x14ac:dyDescent="0.3">
      <c r="AA958" t="str">
        <f t="shared" si="56"/>
        <v/>
      </c>
      <c r="AB958" t="str">
        <f t="shared" si="57"/>
        <v/>
      </c>
      <c r="AC958" s="244" t="str">
        <f t="shared" si="58"/>
        <v/>
      </c>
      <c r="AD958" t="str">
        <f t="shared" si="59"/>
        <v/>
      </c>
    </row>
    <row r="959" spans="27:30" x14ac:dyDescent="0.3">
      <c r="AA959" t="str">
        <f t="shared" si="56"/>
        <v/>
      </c>
      <c r="AB959" t="str">
        <f t="shared" si="57"/>
        <v/>
      </c>
      <c r="AC959" s="244" t="str">
        <f t="shared" si="58"/>
        <v/>
      </c>
      <c r="AD959" t="str">
        <f t="shared" si="59"/>
        <v/>
      </c>
    </row>
    <row r="960" spans="27:30" x14ac:dyDescent="0.3">
      <c r="AA960" t="str">
        <f t="shared" si="56"/>
        <v/>
      </c>
      <c r="AB960" t="str">
        <f t="shared" si="57"/>
        <v/>
      </c>
      <c r="AC960" s="244" t="str">
        <f t="shared" si="58"/>
        <v/>
      </c>
      <c r="AD960" t="str">
        <f t="shared" si="59"/>
        <v/>
      </c>
    </row>
    <row r="961" spans="27:30" x14ac:dyDescent="0.3">
      <c r="AA961" t="str">
        <f t="shared" si="56"/>
        <v/>
      </c>
      <c r="AB961" t="str">
        <f t="shared" si="57"/>
        <v/>
      </c>
      <c r="AC961" s="244" t="str">
        <f t="shared" si="58"/>
        <v/>
      </c>
      <c r="AD961" t="str">
        <f t="shared" si="59"/>
        <v/>
      </c>
    </row>
    <row r="962" spans="27:30" x14ac:dyDescent="0.3">
      <c r="AA962" t="str">
        <f t="shared" si="56"/>
        <v/>
      </c>
      <c r="AB962" t="str">
        <f t="shared" si="57"/>
        <v/>
      </c>
      <c r="AC962" s="244" t="str">
        <f t="shared" si="58"/>
        <v/>
      </c>
      <c r="AD962" t="str">
        <f t="shared" si="59"/>
        <v/>
      </c>
    </row>
    <row r="963" spans="27:30" x14ac:dyDescent="0.3">
      <c r="AA963" t="str">
        <f t="shared" si="56"/>
        <v/>
      </c>
      <c r="AB963" t="str">
        <f t="shared" si="57"/>
        <v/>
      </c>
      <c r="AC963" s="244" t="str">
        <f t="shared" si="58"/>
        <v/>
      </c>
      <c r="AD963" t="str">
        <f t="shared" si="59"/>
        <v/>
      </c>
    </row>
    <row r="964" spans="27:30" x14ac:dyDescent="0.3">
      <c r="AA964" t="str">
        <f t="shared" ref="AA964:AA1027" si="60">TRIM(D964)</f>
        <v/>
      </c>
      <c r="AB964" t="str">
        <f t="shared" ref="AB964:AB1027" si="61">TRIM(C964)</f>
        <v/>
      </c>
      <c r="AC964" s="244" t="str">
        <f t="shared" ref="AC964:AC1027" si="62">IFERROR(I964/E964,"")</f>
        <v/>
      </c>
      <c r="AD964" t="str">
        <f t="shared" ref="AD964:AD1027" si="63">AA964</f>
        <v/>
      </c>
    </row>
    <row r="965" spans="27:30" x14ac:dyDescent="0.3">
      <c r="AA965" t="str">
        <f t="shared" si="60"/>
        <v/>
      </c>
      <c r="AB965" t="str">
        <f t="shared" si="61"/>
        <v/>
      </c>
      <c r="AC965" s="244" t="str">
        <f t="shared" si="62"/>
        <v/>
      </c>
      <c r="AD965" t="str">
        <f t="shared" si="63"/>
        <v/>
      </c>
    </row>
    <row r="966" spans="27:30" x14ac:dyDescent="0.3">
      <c r="AA966" t="str">
        <f t="shared" si="60"/>
        <v/>
      </c>
      <c r="AB966" t="str">
        <f t="shared" si="61"/>
        <v/>
      </c>
      <c r="AC966" s="244" t="str">
        <f t="shared" si="62"/>
        <v/>
      </c>
      <c r="AD966" t="str">
        <f t="shared" si="63"/>
        <v/>
      </c>
    </row>
    <row r="967" spans="27:30" x14ac:dyDescent="0.3">
      <c r="AA967" t="str">
        <f t="shared" si="60"/>
        <v/>
      </c>
      <c r="AB967" t="str">
        <f t="shared" si="61"/>
        <v/>
      </c>
      <c r="AC967" s="244" t="str">
        <f t="shared" si="62"/>
        <v/>
      </c>
      <c r="AD967" t="str">
        <f t="shared" si="63"/>
        <v/>
      </c>
    </row>
    <row r="968" spans="27:30" x14ac:dyDescent="0.3">
      <c r="AA968" t="str">
        <f t="shared" si="60"/>
        <v/>
      </c>
      <c r="AB968" t="str">
        <f t="shared" si="61"/>
        <v/>
      </c>
      <c r="AC968" s="244" t="str">
        <f t="shared" si="62"/>
        <v/>
      </c>
      <c r="AD968" t="str">
        <f t="shared" si="63"/>
        <v/>
      </c>
    </row>
    <row r="969" spans="27:30" x14ac:dyDescent="0.3">
      <c r="AA969" t="str">
        <f t="shared" si="60"/>
        <v/>
      </c>
      <c r="AB969" t="str">
        <f t="shared" si="61"/>
        <v/>
      </c>
      <c r="AC969" s="244" t="str">
        <f t="shared" si="62"/>
        <v/>
      </c>
      <c r="AD969" t="str">
        <f t="shared" si="63"/>
        <v/>
      </c>
    </row>
    <row r="970" spans="27:30" x14ac:dyDescent="0.3">
      <c r="AA970" t="str">
        <f t="shared" si="60"/>
        <v/>
      </c>
      <c r="AB970" t="str">
        <f t="shared" si="61"/>
        <v/>
      </c>
      <c r="AC970" s="244" t="str">
        <f t="shared" si="62"/>
        <v/>
      </c>
      <c r="AD970" t="str">
        <f t="shared" si="63"/>
        <v/>
      </c>
    </row>
    <row r="971" spans="27:30" x14ac:dyDescent="0.3">
      <c r="AA971" t="str">
        <f t="shared" si="60"/>
        <v/>
      </c>
      <c r="AB971" t="str">
        <f t="shared" si="61"/>
        <v/>
      </c>
      <c r="AC971" s="244" t="str">
        <f t="shared" si="62"/>
        <v/>
      </c>
      <c r="AD971" t="str">
        <f t="shared" si="63"/>
        <v/>
      </c>
    </row>
    <row r="972" spans="27:30" x14ac:dyDescent="0.3">
      <c r="AA972" t="str">
        <f t="shared" si="60"/>
        <v/>
      </c>
      <c r="AB972" t="str">
        <f t="shared" si="61"/>
        <v/>
      </c>
      <c r="AC972" s="244" t="str">
        <f t="shared" si="62"/>
        <v/>
      </c>
      <c r="AD972" t="str">
        <f t="shared" si="63"/>
        <v/>
      </c>
    </row>
    <row r="973" spans="27:30" x14ac:dyDescent="0.3">
      <c r="AA973" t="str">
        <f t="shared" si="60"/>
        <v/>
      </c>
      <c r="AB973" t="str">
        <f t="shared" si="61"/>
        <v/>
      </c>
      <c r="AC973" s="244" t="str">
        <f t="shared" si="62"/>
        <v/>
      </c>
      <c r="AD973" t="str">
        <f t="shared" si="63"/>
        <v/>
      </c>
    </row>
    <row r="974" spans="27:30" x14ac:dyDescent="0.3">
      <c r="AA974" t="str">
        <f t="shared" si="60"/>
        <v/>
      </c>
      <c r="AB974" t="str">
        <f t="shared" si="61"/>
        <v/>
      </c>
      <c r="AC974" s="244" t="str">
        <f t="shared" si="62"/>
        <v/>
      </c>
      <c r="AD974" t="str">
        <f t="shared" si="63"/>
        <v/>
      </c>
    </row>
    <row r="975" spans="27:30" x14ac:dyDescent="0.3">
      <c r="AA975" t="str">
        <f t="shared" si="60"/>
        <v/>
      </c>
      <c r="AB975" t="str">
        <f t="shared" si="61"/>
        <v/>
      </c>
      <c r="AC975" s="244" t="str">
        <f t="shared" si="62"/>
        <v/>
      </c>
      <c r="AD975" t="str">
        <f t="shared" si="63"/>
        <v/>
      </c>
    </row>
    <row r="976" spans="27:30" x14ac:dyDescent="0.3">
      <c r="AA976" t="str">
        <f t="shared" si="60"/>
        <v/>
      </c>
      <c r="AB976" t="str">
        <f t="shared" si="61"/>
        <v/>
      </c>
      <c r="AC976" s="244" t="str">
        <f t="shared" si="62"/>
        <v/>
      </c>
      <c r="AD976" t="str">
        <f t="shared" si="63"/>
        <v/>
      </c>
    </row>
    <row r="977" spans="27:30" x14ac:dyDescent="0.3">
      <c r="AA977" t="str">
        <f t="shared" si="60"/>
        <v/>
      </c>
      <c r="AB977" t="str">
        <f t="shared" si="61"/>
        <v/>
      </c>
      <c r="AC977" s="244" t="str">
        <f t="shared" si="62"/>
        <v/>
      </c>
      <c r="AD977" t="str">
        <f t="shared" si="63"/>
        <v/>
      </c>
    </row>
    <row r="978" spans="27:30" x14ac:dyDescent="0.3">
      <c r="AA978" t="str">
        <f t="shared" si="60"/>
        <v/>
      </c>
      <c r="AB978" t="str">
        <f t="shared" si="61"/>
        <v/>
      </c>
      <c r="AC978" s="244" t="str">
        <f t="shared" si="62"/>
        <v/>
      </c>
      <c r="AD978" t="str">
        <f t="shared" si="63"/>
        <v/>
      </c>
    </row>
    <row r="979" spans="27:30" x14ac:dyDescent="0.3">
      <c r="AA979" t="str">
        <f t="shared" si="60"/>
        <v/>
      </c>
      <c r="AB979" t="str">
        <f t="shared" si="61"/>
        <v/>
      </c>
      <c r="AC979" s="244" t="str">
        <f t="shared" si="62"/>
        <v/>
      </c>
      <c r="AD979" t="str">
        <f t="shared" si="63"/>
        <v/>
      </c>
    </row>
    <row r="980" spans="27:30" x14ac:dyDescent="0.3">
      <c r="AA980" t="str">
        <f t="shared" si="60"/>
        <v/>
      </c>
      <c r="AB980" t="str">
        <f t="shared" si="61"/>
        <v/>
      </c>
      <c r="AC980" s="244" t="str">
        <f t="shared" si="62"/>
        <v/>
      </c>
      <c r="AD980" t="str">
        <f t="shared" si="63"/>
        <v/>
      </c>
    </row>
    <row r="981" spans="27:30" x14ac:dyDescent="0.3">
      <c r="AA981" t="str">
        <f t="shared" si="60"/>
        <v/>
      </c>
      <c r="AB981" t="str">
        <f t="shared" si="61"/>
        <v/>
      </c>
      <c r="AC981" s="244" t="str">
        <f t="shared" si="62"/>
        <v/>
      </c>
      <c r="AD981" t="str">
        <f t="shared" si="63"/>
        <v/>
      </c>
    </row>
    <row r="982" spans="27:30" x14ac:dyDescent="0.3">
      <c r="AA982" t="str">
        <f t="shared" si="60"/>
        <v/>
      </c>
      <c r="AB982" t="str">
        <f t="shared" si="61"/>
        <v/>
      </c>
      <c r="AC982" s="244" t="str">
        <f t="shared" si="62"/>
        <v/>
      </c>
      <c r="AD982" t="str">
        <f t="shared" si="63"/>
        <v/>
      </c>
    </row>
    <row r="983" spans="27:30" x14ac:dyDescent="0.3">
      <c r="AA983" t="str">
        <f t="shared" si="60"/>
        <v/>
      </c>
      <c r="AB983" t="str">
        <f t="shared" si="61"/>
        <v/>
      </c>
      <c r="AC983" s="244" t="str">
        <f t="shared" si="62"/>
        <v/>
      </c>
      <c r="AD983" t="str">
        <f t="shared" si="63"/>
        <v/>
      </c>
    </row>
    <row r="984" spans="27:30" x14ac:dyDescent="0.3">
      <c r="AA984" t="str">
        <f t="shared" si="60"/>
        <v/>
      </c>
      <c r="AB984" t="str">
        <f t="shared" si="61"/>
        <v/>
      </c>
      <c r="AC984" s="244" t="str">
        <f t="shared" si="62"/>
        <v/>
      </c>
      <c r="AD984" t="str">
        <f t="shared" si="63"/>
        <v/>
      </c>
    </row>
    <row r="985" spans="27:30" x14ac:dyDescent="0.3">
      <c r="AA985" t="str">
        <f t="shared" si="60"/>
        <v/>
      </c>
      <c r="AB985" t="str">
        <f t="shared" si="61"/>
        <v/>
      </c>
      <c r="AC985" s="244" t="str">
        <f t="shared" si="62"/>
        <v/>
      </c>
      <c r="AD985" t="str">
        <f t="shared" si="63"/>
        <v/>
      </c>
    </row>
    <row r="986" spans="27:30" x14ac:dyDescent="0.3">
      <c r="AA986" t="str">
        <f t="shared" si="60"/>
        <v/>
      </c>
      <c r="AB986" t="str">
        <f t="shared" si="61"/>
        <v/>
      </c>
      <c r="AC986" s="244" t="str">
        <f t="shared" si="62"/>
        <v/>
      </c>
      <c r="AD986" t="str">
        <f t="shared" si="63"/>
        <v/>
      </c>
    </row>
    <row r="987" spans="27:30" x14ac:dyDescent="0.3">
      <c r="AA987" t="str">
        <f t="shared" si="60"/>
        <v/>
      </c>
      <c r="AB987" t="str">
        <f t="shared" si="61"/>
        <v/>
      </c>
      <c r="AC987" s="244" t="str">
        <f t="shared" si="62"/>
        <v/>
      </c>
      <c r="AD987" t="str">
        <f t="shared" si="63"/>
        <v/>
      </c>
    </row>
    <row r="988" spans="27:30" x14ac:dyDescent="0.3">
      <c r="AA988" t="str">
        <f t="shared" si="60"/>
        <v/>
      </c>
      <c r="AB988" t="str">
        <f t="shared" si="61"/>
        <v/>
      </c>
      <c r="AC988" s="244" t="str">
        <f t="shared" si="62"/>
        <v/>
      </c>
      <c r="AD988" t="str">
        <f t="shared" si="63"/>
        <v/>
      </c>
    </row>
    <row r="989" spans="27:30" x14ac:dyDescent="0.3">
      <c r="AA989" t="str">
        <f t="shared" si="60"/>
        <v/>
      </c>
      <c r="AB989" t="str">
        <f t="shared" si="61"/>
        <v/>
      </c>
      <c r="AC989" s="244" t="str">
        <f t="shared" si="62"/>
        <v/>
      </c>
      <c r="AD989" t="str">
        <f t="shared" si="63"/>
        <v/>
      </c>
    </row>
    <row r="990" spans="27:30" x14ac:dyDescent="0.3">
      <c r="AA990" t="str">
        <f t="shared" si="60"/>
        <v/>
      </c>
      <c r="AB990" t="str">
        <f t="shared" si="61"/>
        <v/>
      </c>
      <c r="AC990" s="244" t="str">
        <f t="shared" si="62"/>
        <v/>
      </c>
      <c r="AD990" t="str">
        <f t="shared" si="63"/>
        <v/>
      </c>
    </row>
    <row r="991" spans="27:30" x14ac:dyDescent="0.3">
      <c r="AA991" t="str">
        <f t="shared" si="60"/>
        <v/>
      </c>
      <c r="AB991" t="str">
        <f t="shared" si="61"/>
        <v/>
      </c>
      <c r="AC991" s="244" t="str">
        <f t="shared" si="62"/>
        <v/>
      </c>
      <c r="AD991" t="str">
        <f t="shared" si="63"/>
        <v/>
      </c>
    </row>
    <row r="992" spans="27:30" x14ac:dyDescent="0.3">
      <c r="AA992" t="str">
        <f t="shared" si="60"/>
        <v/>
      </c>
      <c r="AB992" t="str">
        <f t="shared" si="61"/>
        <v/>
      </c>
      <c r="AC992" s="244" t="str">
        <f t="shared" si="62"/>
        <v/>
      </c>
      <c r="AD992" t="str">
        <f t="shared" si="63"/>
        <v/>
      </c>
    </row>
    <row r="993" spans="27:30" x14ac:dyDescent="0.3">
      <c r="AA993" t="str">
        <f t="shared" si="60"/>
        <v/>
      </c>
      <c r="AB993" t="str">
        <f t="shared" si="61"/>
        <v/>
      </c>
      <c r="AC993" s="244" t="str">
        <f t="shared" si="62"/>
        <v/>
      </c>
      <c r="AD993" t="str">
        <f t="shared" si="63"/>
        <v/>
      </c>
    </row>
    <row r="994" spans="27:30" x14ac:dyDescent="0.3">
      <c r="AA994" t="str">
        <f t="shared" si="60"/>
        <v/>
      </c>
      <c r="AB994" t="str">
        <f t="shared" si="61"/>
        <v/>
      </c>
      <c r="AC994" s="244" t="str">
        <f t="shared" si="62"/>
        <v/>
      </c>
      <c r="AD994" t="str">
        <f t="shared" si="63"/>
        <v/>
      </c>
    </row>
    <row r="995" spans="27:30" x14ac:dyDescent="0.3">
      <c r="AA995" t="str">
        <f t="shared" si="60"/>
        <v/>
      </c>
      <c r="AB995" t="str">
        <f t="shared" si="61"/>
        <v/>
      </c>
      <c r="AC995" s="244" t="str">
        <f t="shared" si="62"/>
        <v/>
      </c>
      <c r="AD995" t="str">
        <f t="shared" si="63"/>
        <v/>
      </c>
    </row>
    <row r="996" spans="27:30" x14ac:dyDescent="0.3">
      <c r="AA996" t="str">
        <f t="shared" si="60"/>
        <v/>
      </c>
      <c r="AB996" t="str">
        <f t="shared" si="61"/>
        <v/>
      </c>
      <c r="AC996" s="244" t="str">
        <f t="shared" si="62"/>
        <v/>
      </c>
      <c r="AD996" t="str">
        <f t="shared" si="63"/>
        <v/>
      </c>
    </row>
    <row r="997" spans="27:30" x14ac:dyDescent="0.3">
      <c r="AA997" t="str">
        <f t="shared" si="60"/>
        <v/>
      </c>
      <c r="AB997" t="str">
        <f t="shared" si="61"/>
        <v/>
      </c>
      <c r="AC997" s="244" t="str">
        <f t="shared" si="62"/>
        <v/>
      </c>
      <c r="AD997" t="str">
        <f t="shared" si="63"/>
        <v/>
      </c>
    </row>
    <row r="998" spans="27:30" x14ac:dyDescent="0.3">
      <c r="AA998" t="str">
        <f t="shared" si="60"/>
        <v/>
      </c>
      <c r="AB998" t="str">
        <f t="shared" si="61"/>
        <v/>
      </c>
      <c r="AC998" s="244" t="str">
        <f t="shared" si="62"/>
        <v/>
      </c>
      <c r="AD998" t="str">
        <f t="shared" si="63"/>
        <v/>
      </c>
    </row>
    <row r="999" spans="27:30" x14ac:dyDescent="0.3">
      <c r="AA999" t="str">
        <f t="shared" si="60"/>
        <v/>
      </c>
      <c r="AB999" t="str">
        <f t="shared" si="61"/>
        <v/>
      </c>
      <c r="AC999" s="244" t="str">
        <f t="shared" si="62"/>
        <v/>
      </c>
      <c r="AD999" t="str">
        <f t="shared" si="63"/>
        <v/>
      </c>
    </row>
    <row r="1000" spans="27:30" x14ac:dyDescent="0.3">
      <c r="AA1000" t="str">
        <f t="shared" si="60"/>
        <v/>
      </c>
      <c r="AB1000" t="str">
        <f t="shared" si="61"/>
        <v/>
      </c>
      <c r="AC1000" s="244" t="str">
        <f t="shared" si="62"/>
        <v/>
      </c>
      <c r="AD1000" t="str">
        <f t="shared" si="63"/>
        <v/>
      </c>
    </row>
    <row r="1001" spans="27:30" x14ac:dyDescent="0.3">
      <c r="AA1001" t="str">
        <f t="shared" si="60"/>
        <v/>
      </c>
      <c r="AB1001" t="str">
        <f t="shared" si="61"/>
        <v/>
      </c>
      <c r="AC1001" s="244" t="str">
        <f t="shared" si="62"/>
        <v/>
      </c>
      <c r="AD1001" t="str">
        <f t="shared" si="63"/>
        <v/>
      </c>
    </row>
    <row r="1002" spans="27:30" x14ac:dyDescent="0.3">
      <c r="AA1002" t="str">
        <f t="shared" si="60"/>
        <v/>
      </c>
      <c r="AB1002" t="str">
        <f t="shared" si="61"/>
        <v/>
      </c>
      <c r="AC1002" s="244" t="str">
        <f t="shared" si="62"/>
        <v/>
      </c>
      <c r="AD1002" t="str">
        <f t="shared" si="63"/>
        <v/>
      </c>
    </row>
    <row r="1003" spans="27:30" x14ac:dyDescent="0.3">
      <c r="AA1003" t="str">
        <f t="shared" si="60"/>
        <v/>
      </c>
      <c r="AB1003" t="str">
        <f t="shared" si="61"/>
        <v/>
      </c>
      <c r="AC1003" s="244" t="str">
        <f t="shared" si="62"/>
        <v/>
      </c>
      <c r="AD1003" t="str">
        <f t="shared" si="63"/>
        <v/>
      </c>
    </row>
    <row r="1004" spans="27:30" x14ac:dyDescent="0.3">
      <c r="AA1004" t="str">
        <f t="shared" si="60"/>
        <v/>
      </c>
      <c r="AB1004" t="str">
        <f t="shared" si="61"/>
        <v/>
      </c>
      <c r="AC1004" s="244" t="str">
        <f t="shared" si="62"/>
        <v/>
      </c>
      <c r="AD1004" t="str">
        <f t="shared" si="63"/>
        <v/>
      </c>
    </row>
    <row r="1005" spans="27:30" x14ac:dyDescent="0.3">
      <c r="AA1005" t="str">
        <f t="shared" si="60"/>
        <v/>
      </c>
      <c r="AB1005" t="str">
        <f t="shared" si="61"/>
        <v/>
      </c>
      <c r="AC1005" s="244" t="str">
        <f t="shared" si="62"/>
        <v/>
      </c>
      <c r="AD1005" t="str">
        <f t="shared" si="63"/>
        <v/>
      </c>
    </row>
    <row r="1006" spans="27:30" x14ac:dyDescent="0.3">
      <c r="AA1006" t="str">
        <f t="shared" si="60"/>
        <v/>
      </c>
      <c r="AB1006" t="str">
        <f t="shared" si="61"/>
        <v/>
      </c>
      <c r="AC1006" s="244" t="str">
        <f t="shared" si="62"/>
        <v/>
      </c>
      <c r="AD1006" t="str">
        <f t="shared" si="63"/>
        <v/>
      </c>
    </row>
    <row r="1007" spans="27:30" x14ac:dyDescent="0.3">
      <c r="AA1007" t="str">
        <f t="shared" si="60"/>
        <v/>
      </c>
      <c r="AB1007" t="str">
        <f t="shared" si="61"/>
        <v/>
      </c>
      <c r="AC1007" s="244" t="str">
        <f t="shared" si="62"/>
        <v/>
      </c>
      <c r="AD1007" t="str">
        <f t="shared" si="63"/>
        <v/>
      </c>
    </row>
    <row r="1008" spans="27:30" x14ac:dyDescent="0.3">
      <c r="AA1008" t="str">
        <f t="shared" si="60"/>
        <v/>
      </c>
      <c r="AB1008" t="str">
        <f t="shared" si="61"/>
        <v/>
      </c>
      <c r="AC1008" s="244" t="str">
        <f t="shared" si="62"/>
        <v/>
      </c>
      <c r="AD1008" t="str">
        <f t="shared" si="63"/>
        <v/>
      </c>
    </row>
    <row r="1009" spans="27:30" x14ac:dyDescent="0.3">
      <c r="AA1009" t="str">
        <f t="shared" si="60"/>
        <v/>
      </c>
      <c r="AB1009" t="str">
        <f t="shared" si="61"/>
        <v/>
      </c>
      <c r="AC1009" s="244" t="str">
        <f t="shared" si="62"/>
        <v/>
      </c>
      <c r="AD1009" t="str">
        <f t="shared" si="63"/>
        <v/>
      </c>
    </row>
    <row r="1010" spans="27:30" x14ac:dyDescent="0.3">
      <c r="AA1010" t="str">
        <f t="shared" si="60"/>
        <v/>
      </c>
      <c r="AB1010" t="str">
        <f t="shared" si="61"/>
        <v/>
      </c>
      <c r="AC1010" s="244" t="str">
        <f t="shared" si="62"/>
        <v/>
      </c>
      <c r="AD1010" t="str">
        <f t="shared" si="63"/>
        <v/>
      </c>
    </row>
    <row r="1011" spans="27:30" x14ac:dyDescent="0.3">
      <c r="AA1011" t="str">
        <f t="shared" si="60"/>
        <v/>
      </c>
      <c r="AB1011" t="str">
        <f t="shared" si="61"/>
        <v/>
      </c>
      <c r="AC1011" s="244" t="str">
        <f t="shared" si="62"/>
        <v/>
      </c>
      <c r="AD1011" t="str">
        <f t="shared" si="63"/>
        <v/>
      </c>
    </row>
    <row r="1012" spans="27:30" x14ac:dyDescent="0.3">
      <c r="AA1012" t="str">
        <f t="shared" si="60"/>
        <v/>
      </c>
      <c r="AB1012" t="str">
        <f t="shared" si="61"/>
        <v/>
      </c>
      <c r="AC1012" s="244" t="str">
        <f t="shared" si="62"/>
        <v/>
      </c>
      <c r="AD1012" t="str">
        <f t="shared" si="63"/>
        <v/>
      </c>
    </row>
    <row r="1013" spans="27:30" x14ac:dyDescent="0.3">
      <c r="AA1013" t="str">
        <f t="shared" si="60"/>
        <v/>
      </c>
      <c r="AB1013" t="str">
        <f t="shared" si="61"/>
        <v/>
      </c>
      <c r="AC1013" s="244" t="str">
        <f t="shared" si="62"/>
        <v/>
      </c>
      <c r="AD1013" t="str">
        <f t="shared" si="63"/>
        <v/>
      </c>
    </row>
    <row r="1014" spans="27:30" x14ac:dyDescent="0.3">
      <c r="AA1014" t="str">
        <f t="shared" si="60"/>
        <v/>
      </c>
      <c r="AB1014" t="str">
        <f t="shared" si="61"/>
        <v/>
      </c>
      <c r="AC1014" s="244" t="str">
        <f t="shared" si="62"/>
        <v/>
      </c>
      <c r="AD1014" t="str">
        <f t="shared" si="63"/>
        <v/>
      </c>
    </row>
    <row r="1015" spans="27:30" x14ac:dyDescent="0.3">
      <c r="AA1015" t="str">
        <f t="shared" si="60"/>
        <v/>
      </c>
      <c r="AB1015" t="str">
        <f t="shared" si="61"/>
        <v/>
      </c>
      <c r="AC1015" s="244" t="str">
        <f t="shared" si="62"/>
        <v/>
      </c>
      <c r="AD1015" t="str">
        <f t="shared" si="63"/>
        <v/>
      </c>
    </row>
    <row r="1016" spans="27:30" x14ac:dyDescent="0.3">
      <c r="AA1016" t="str">
        <f t="shared" si="60"/>
        <v/>
      </c>
      <c r="AB1016" t="str">
        <f t="shared" si="61"/>
        <v/>
      </c>
      <c r="AC1016" s="244" t="str">
        <f t="shared" si="62"/>
        <v/>
      </c>
      <c r="AD1016" t="str">
        <f t="shared" si="63"/>
        <v/>
      </c>
    </row>
    <row r="1017" spans="27:30" x14ac:dyDescent="0.3">
      <c r="AA1017" t="str">
        <f t="shared" si="60"/>
        <v/>
      </c>
      <c r="AB1017" t="str">
        <f t="shared" si="61"/>
        <v/>
      </c>
      <c r="AC1017" s="244" t="str">
        <f t="shared" si="62"/>
        <v/>
      </c>
      <c r="AD1017" t="str">
        <f t="shared" si="63"/>
        <v/>
      </c>
    </row>
    <row r="1018" spans="27:30" x14ac:dyDescent="0.3">
      <c r="AA1018" t="str">
        <f t="shared" si="60"/>
        <v/>
      </c>
      <c r="AB1018" t="str">
        <f t="shared" si="61"/>
        <v/>
      </c>
      <c r="AC1018" s="244" t="str">
        <f t="shared" si="62"/>
        <v/>
      </c>
      <c r="AD1018" t="str">
        <f t="shared" si="63"/>
        <v/>
      </c>
    </row>
    <row r="1019" spans="27:30" x14ac:dyDescent="0.3">
      <c r="AA1019" t="str">
        <f t="shared" si="60"/>
        <v/>
      </c>
      <c r="AB1019" t="str">
        <f t="shared" si="61"/>
        <v/>
      </c>
      <c r="AC1019" s="244" t="str">
        <f t="shared" si="62"/>
        <v/>
      </c>
      <c r="AD1019" t="str">
        <f t="shared" si="63"/>
        <v/>
      </c>
    </row>
    <row r="1020" spans="27:30" x14ac:dyDescent="0.3">
      <c r="AA1020" t="str">
        <f t="shared" si="60"/>
        <v/>
      </c>
      <c r="AB1020" t="str">
        <f t="shared" si="61"/>
        <v/>
      </c>
      <c r="AC1020" s="244" t="str">
        <f t="shared" si="62"/>
        <v/>
      </c>
      <c r="AD1020" t="str">
        <f t="shared" si="63"/>
        <v/>
      </c>
    </row>
    <row r="1021" spans="27:30" x14ac:dyDescent="0.3">
      <c r="AA1021" t="str">
        <f t="shared" si="60"/>
        <v/>
      </c>
      <c r="AB1021" t="str">
        <f t="shared" si="61"/>
        <v/>
      </c>
      <c r="AC1021" s="244" t="str">
        <f t="shared" si="62"/>
        <v/>
      </c>
      <c r="AD1021" t="str">
        <f t="shared" si="63"/>
        <v/>
      </c>
    </row>
    <row r="1022" spans="27:30" x14ac:dyDescent="0.3">
      <c r="AA1022" t="str">
        <f t="shared" si="60"/>
        <v/>
      </c>
      <c r="AB1022" t="str">
        <f t="shared" si="61"/>
        <v/>
      </c>
      <c r="AC1022" s="244" t="str">
        <f t="shared" si="62"/>
        <v/>
      </c>
      <c r="AD1022" t="str">
        <f t="shared" si="63"/>
        <v/>
      </c>
    </row>
    <row r="1023" spans="27:30" x14ac:dyDescent="0.3">
      <c r="AA1023" t="str">
        <f t="shared" si="60"/>
        <v/>
      </c>
      <c r="AB1023" t="str">
        <f t="shared" si="61"/>
        <v/>
      </c>
      <c r="AC1023" s="244" t="str">
        <f t="shared" si="62"/>
        <v/>
      </c>
      <c r="AD1023" t="str">
        <f t="shared" si="63"/>
        <v/>
      </c>
    </row>
    <row r="1024" spans="27:30" x14ac:dyDescent="0.3">
      <c r="AA1024" t="str">
        <f t="shared" si="60"/>
        <v/>
      </c>
      <c r="AB1024" t="str">
        <f t="shared" si="61"/>
        <v/>
      </c>
      <c r="AC1024" s="244" t="str">
        <f t="shared" si="62"/>
        <v/>
      </c>
      <c r="AD1024" t="str">
        <f t="shared" si="63"/>
        <v/>
      </c>
    </row>
    <row r="1025" spans="27:30" x14ac:dyDescent="0.3">
      <c r="AA1025" t="str">
        <f t="shared" si="60"/>
        <v/>
      </c>
      <c r="AB1025" t="str">
        <f t="shared" si="61"/>
        <v/>
      </c>
      <c r="AC1025" s="244" t="str">
        <f t="shared" si="62"/>
        <v/>
      </c>
      <c r="AD1025" t="str">
        <f t="shared" si="63"/>
        <v/>
      </c>
    </row>
    <row r="1026" spans="27:30" x14ac:dyDescent="0.3">
      <c r="AA1026" t="str">
        <f t="shared" si="60"/>
        <v/>
      </c>
      <c r="AB1026" t="str">
        <f t="shared" si="61"/>
        <v/>
      </c>
      <c r="AC1026" s="244" t="str">
        <f t="shared" si="62"/>
        <v/>
      </c>
      <c r="AD1026" t="str">
        <f t="shared" si="63"/>
        <v/>
      </c>
    </row>
    <row r="1027" spans="27:30" x14ac:dyDescent="0.3">
      <c r="AA1027" t="str">
        <f t="shared" si="60"/>
        <v/>
      </c>
      <c r="AB1027" t="str">
        <f t="shared" si="61"/>
        <v/>
      </c>
      <c r="AC1027" s="244" t="str">
        <f t="shared" si="62"/>
        <v/>
      </c>
      <c r="AD1027" t="str">
        <f t="shared" si="63"/>
        <v/>
      </c>
    </row>
    <row r="1028" spans="27:30" x14ac:dyDescent="0.3">
      <c r="AA1028" t="str">
        <f t="shared" ref="AA1028:AA1091" si="64">TRIM(D1028)</f>
        <v/>
      </c>
      <c r="AB1028" t="str">
        <f t="shared" ref="AB1028:AB1091" si="65">TRIM(C1028)</f>
        <v/>
      </c>
      <c r="AC1028" s="244" t="str">
        <f t="shared" ref="AC1028:AC1091" si="66">IFERROR(I1028/E1028,"")</f>
        <v/>
      </c>
      <c r="AD1028" t="str">
        <f t="shared" ref="AD1028:AD1091" si="67">AA1028</f>
        <v/>
      </c>
    </row>
    <row r="1029" spans="27:30" x14ac:dyDescent="0.3">
      <c r="AA1029" t="str">
        <f t="shared" si="64"/>
        <v/>
      </c>
      <c r="AB1029" t="str">
        <f t="shared" si="65"/>
        <v/>
      </c>
      <c r="AC1029" s="244" t="str">
        <f t="shared" si="66"/>
        <v/>
      </c>
      <c r="AD1029" t="str">
        <f t="shared" si="67"/>
        <v/>
      </c>
    </row>
    <row r="1030" spans="27:30" x14ac:dyDescent="0.3">
      <c r="AA1030" t="str">
        <f t="shared" si="64"/>
        <v/>
      </c>
      <c r="AB1030" t="str">
        <f t="shared" si="65"/>
        <v/>
      </c>
      <c r="AC1030" s="244" t="str">
        <f t="shared" si="66"/>
        <v/>
      </c>
      <c r="AD1030" t="str">
        <f t="shared" si="67"/>
        <v/>
      </c>
    </row>
    <row r="1031" spans="27:30" x14ac:dyDescent="0.3">
      <c r="AA1031" t="str">
        <f t="shared" si="64"/>
        <v/>
      </c>
      <c r="AB1031" t="str">
        <f t="shared" si="65"/>
        <v/>
      </c>
      <c r="AC1031" s="244" t="str">
        <f t="shared" si="66"/>
        <v/>
      </c>
      <c r="AD1031" t="str">
        <f t="shared" si="67"/>
        <v/>
      </c>
    </row>
    <row r="1032" spans="27:30" x14ac:dyDescent="0.3">
      <c r="AA1032" t="str">
        <f t="shared" si="64"/>
        <v/>
      </c>
      <c r="AB1032" t="str">
        <f t="shared" si="65"/>
        <v/>
      </c>
      <c r="AC1032" s="244" t="str">
        <f t="shared" si="66"/>
        <v/>
      </c>
      <c r="AD1032" t="str">
        <f t="shared" si="67"/>
        <v/>
      </c>
    </row>
    <row r="1033" spans="27:30" x14ac:dyDescent="0.3">
      <c r="AA1033" t="str">
        <f t="shared" si="64"/>
        <v/>
      </c>
      <c r="AB1033" t="str">
        <f t="shared" si="65"/>
        <v/>
      </c>
      <c r="AC1033" s="244" t="str">
        <f t="shared" si="66"/>
        <v/>
      </c>
      <c r="AD1033" t="str">
        <f t="shared" si="67"/>
        <v/>
      </c>
    </row>
    <row r="1034" spans="27:30" x14ac:dyDescent="0.3">
      <c r="AA1034" t="str">
        <f t="shared" si="64"/>
        <v/>
      </c>
      <c r="AB1034" t="str">
        <f t="shared" si="65"/>
        <v/>
      </c>
      <c r="AC1034" s="244" t="str">
        <f t="shared" si="66"/>
        <v/>
      </c>
      <c r="AD1034" t="str">
        <f t="shared" si="67"/>
        <v/>
      </c>
    </row>
    <row r="1035" spans="27:30" x14ac:dyDescent="0.3">
      <c r="AA1035" t="str">
        <f t="shared" si="64"/>
        <v/>
      </c>
      <c r="AB1035" t="str">
        <f t="shared" si="65"/>
        <v/>
      </c>
      <c r="AC1035" s="244" t="str">
        <f t="shared" si="66"/>
        <v/>
      </c>
      <c r="AD1035" t="str">
        <f t="shared" si="67"/>
        <v/>
      </c>
    </row>
    <row r="1036" spans="27:30" x14ac:dyDescent="0.3">
      <c r="AA1036" t="str">
        <f t="shared" si="64"/>
        <v/>
      </c>
      <c r="AB1036" t="str">
        <f t="shared" si="65"/>
        <v/>
      </c>
      <c r="AC1036" s="244" t="str">
        <f t="shared" si="66"/>
        <v/>
      </c>
      <c r="AD1036" t="str">
        <f t="shared" si="67"/>
        <v/>
      </c>
    </row>
    <row r="1037" spans="27:30" x14ac:dyDescent="0.3">
      <c r="AA1037" t="str">
        <f t="shared" si="64"/>
        <v/>
      </c>
      <c r="AB1037" t="str">
        <f t="shared" si="65"/>
        <v/>
      </c>
      <c r="AC1037" s="244" t="str">
        <f t="shared" si="66"/>
        <v/>
      </c>
      <c r="AD1037" t="str">
        <f t="shared" si="67"/>
        <v/>
      </c>
    </row>
    <row r="1038" spans="27:30" x14ac:dyDescent="0.3">
      <c r="AA1038" t="str">
        <f t="shared" si="64"/>
        <v/>
      </c>
      <c r="AB1038" t="str">
        <f t="shared" si="65"/>
        <v/>
      </c>
      <c r="AC1038" s="244" t="str">
        <f t="shared" si="66"/>
        <v/>
      </c>
      <c r="AD1038" t="str">
        <f t="shared" si="67"/>
        <v/>
      </c>
    </row>
    <row r="1039" spans="27:30" x14ac:dyDescent="0.3">
      <c r="AA1039" t="str">
        <f t="shared" si="64"/>
        <v/>
      </c>
      <c r="AB1039" t="str">
        <f t="shared" si="65"/>
        <v/>
      </c>
      <c r="AC1039" s="244" t="str">
        <f t="shared" si="66"/>
        <v/>
      </c>
      <c r="AD1039" t="str">
        <f t="shared" si="67"/>
        <v/>
      </c>
    </row>
    <row r="1040" spans="27:30" x14ac:dyDescent="0.3">
      <c r="AA1040" t="str">
        <f t="shared" si="64"/>
        <v/>
      </c>
      <c r="AB1040" t="str">
        <f t="shared" si="65"/>
        <v/>
      </c>
      <c r="AC1040" s="244" t="str">
        <f t="shared" si="66"/>
        <v/>
      </c>
      <c r="AD1040" t="str">
        <f t="shared" si="67"/>
        <v/>
      </c>
    </row>
    <row r="1041" spans="27:30" x14ac:dyDescent="0.3">
      <c r="AA1041" t="str">
        <f t="shared" si="64"/>
        <v/>
      </c>
      <c r="AB1041" t="str">
        <f t="shared" si="65"/>
        <v/>
      </c>
      <c r="AC1041" s="244" t="str">
        <f t="shared" si="66"/>
        <v/>
      </c>
      <c r="AD1041" t="str">
        <f t="shared" si="67"/>
        <v/>
      </c>
    </row>
    <row r="1042" spans="27:30" x14ac:dyDescent="0.3">
      <c r="AA1042" t="str">
        <f t="shared" si="64"/>
        <v/>
      </c>
      <c r="AB1042" t="str">
        <f t="shared" si="65"/>
        <v/>
      </c>
      <c r="AC1042" s="244" t="str">
        <f t="shared" si="66"/>
        <v/>
      </c>
      <c r="AD1042" t="str">
        <f t="shared" si="67"/>
        <v/>
      </c>
    </row>
    <row r="1043" spans="27:30" x14ac:dyDescent="0.3">
      <c r="AA1043" t="str">
        <f t="shared" si="64"/>
        <v/>
      </c>
      <c r="AB1043" t="str">
        <f t="shared" si="65"/>
        <v/>
      </c>
      <c r="AC1043" s="244" t="str">
        <f t="shared" si="66"/>
        <v/>
      </c>
      <c r="AD1043" t="str">
        <f t="shared" si="67"/>
        <v/>
      </c>
    </row>
    <row r="1044" spans="27:30" x14ac:dyDescent="0.3">
      <c r="AA1044" t="str">
        <f t="shared" si="64"/>
        <v/>
      </c>
      <c r="AB1044" t="str">
        <f t="shared" si="65"/>
        <v/>
      </c>
      <c r="AC1044" s="244" t="str">
        <f t="shared" si="66"/>
        <v/>
      </c>
      <c r="AD1044" t="str">
        <f t="shared" si="67"/>
        <v/>
      </c>
    </row>
    <row r="1045" spans="27:30" x14ac:dyDescent="0.3">
      <c r="AA1045" t="str">
        <f t="shared" si="64"/>
        <v/>
      </c>
      <c r="AB1045" t="str">
        <f t="shared" si="65"/>
        <v/>
      </c>
      <c r="AC1045" s="244" t="str">
        <f t="shared" si="66"/>
        <v/>
      </c>
      <c r="AD1045" t="str">
        <f t="shared" si="67"/>
        <v/>
      </c>
    </row>
    <row r="1046" spans="27:30" x14ac:dyDescent="0.3">
      <c r="AA1046" t="str">
        <f t="shared" si="64"/>
        <v/>
      </c>
      <c r="AB1046" t="str">
        <f t="shared" si="65"/>
        <v/>
      </c>
      <c r="AC1046" s="244" t="str">
        <f t="shared" si="66"/>
        <v/>
      </c>
      <c r="AD1046" t="str">
        <f t="shared" si="67"/>
        <v/>
      </c>
    </row>
    <row r="1047" spans="27:30" x14ac:dyDescent="0.3">
      <c r="AA1047" t="str">
        <f t="shared" si="64"/>
        <v/>
      </c>
      <c r="AB1047" t="str">
        <f t="shared" si="65"/>
        <v/>
      </c>
      <c r="AC1047" s="244" t="str">
        <f t="shared" si="66"/>
        <v/>
      </c>
      <c r="AD1047" t="str">
        <f t="shared" si="67"/>
        <v/>
      </c>
    </row>
    <row r="1048" spans="27:30" x14ac:dyDescent="0.3">
      <c r="AA1048" t="str">
        <f t="shared" si="64"/>
        <v/>
      </c>
      <c r="AB1048" t="str">
        <f t="shared" si="65"/>
        <v/>
      </c>
      <c r="AC1048" s="244" t="str">
        <f t="shared" si="66"/>
        <v/>
      </c>
      <c r="AD1048" t="str">
        <f t="shared" si="67"/>
        <v/>
      </c>
    </row>
    <row r="1049" spans="27:30" x14ac:dyDescent="0.3">
      <c r="AA1049" t="str">
        <f t="shared" si="64"/>
        <v/>
      </c>
      <c r="AB1049" t="str">
        <f t="shared" si="65"/>
        <v/>
      </c>
      <c r="AC1049" s="244" t="str">
        <f t="shared" si="66"/>
        <v/>
      </c>
      <c r="AD1049" t="str">
        <f t="shared" si="67"/>
        <v/>
      </c>
    </row>
    <row r="1050" spans="27:30" x14ac:dyDescent="0.3">
      <c r="AA1050" t="str">
        <f t="shared" si="64"/>
        <v/>
      </c>
      <c r="AB1050" t="str">
        <f t="shared" si="65"/>
        <v/>
      </c>
      <c r="AC1050" s="244" t="str">
        <f t="shared" si="66"/>
        <v/>
      </c>
      <c r="AD1050" t="str">
        <f t="shared" si="67"/>
        <v/>
      </c>
    </row>
    <row r="1051" spans="27:30" x14ac:dyDescent="0.3">
      <c r="AA1051" t="str">
        <f t="shared" si="64"/>
        <v/>
      </c>
      <c r="AB1051" t="str">
        <f t="shared" si="65"/>
        <v/>
      </c>
      <c r="AC1051" s="244" t="str">
        <f t="shared" si="66"/>
        <v/>
      </c>
      <c r="AD1051" t="str">
        <f t="shared" si="67"/>
        <v/>
      </c>
    </row>
    <row r="1052" spans="27:30" x14ac:dyDescent="0.3">
      <c r="AA1052" t="str">
        <f t="shared" si="64"/>
        <v/>
      </c>
      <c r="AB1052" t="str">
        <f t="shared" si="65"/>
        <v/>
      </c>
      <c r="AC1052" s="244" t="str">
        <f t="shared" si="66"/>
        <v/>
      </c>
      <c r="AD1052" t="str">
        <f t="shared" si="67"/>
        <v/>
      </c>
    </row>
    <row r="1053" spans="27:30" x14ac:dyDescent="0.3">
      <c r="AA1053" t="str">
        <f t="shared" si="64"/>
        <v/>
      </c>
      <c r="AB1053" t="str">
        <f t="shared" si="65"/>
        <v/>
      </c>
      <c r="AC1053" s="244" t="str">
        <f t="shared" si="66"/>
        <v/>
      </c>
      <c r="AD1053" t="str">
        <f t="shared" si="67"/>
        <v/>
      </c>
    </row>
    <row r="1054" spans="27:30" x14ac:dyDescent="0.3">
      <c r="AA1054" t="str">
        <f t="shared" si="64"/>
        <v/>
      </c>
      <c r="AB1054" t="str">
        <f t="shared" si="65"/>
        <v/>
      </c>
      <c r="AC1054" s="244" t="str">
        <f t="shared" si="66"/>
        <v/>
      </c>
      <c r="AD1054" t="str">
        <f t="shared" si="67"/>
        <v/>
      </c>
    </row>
    <row r="1055" spans="27:30" x14ac:dyDescent="0.3">
      <c r="AA1055" t="str">
        <f t="shared" si="64"/>
        <v/>
      </c>
      <c r="AB1055" t="str">
        <f t="shared" si="65"/>
        <v/>
      </c>
      <c r="AC1055" s="244" t="str">
        <f t="shared" si="66"/>
        <v/>
      </c>
      <c r="AD1055" t="str">
        <f t="shared" si="67"/>
        <v/>
      </c>
    </row>
    <row r="1056" spans="27:30" x14ac:dyDescent="0.3">
      <c r="AA1056" t="str">
        <f t="shared" si="64"/>
        <v/>
      </c>
      <c r="AB1056" t="str">
        <f t="shared" si="65"/>
        <v/>
      </c>
      <c r="AC1056" s="244" t="str">
        <f t="shared" si="66"/>
        <v/>
      </c>
      <c r="AD1056" t="str">
        <f t="shared" si="67"/>
        <v/>
      </c>
    </row>
    <row r="1057" spans="27:30" x14ac:dyDescent="0.3">
      <c r="AA1057" t="str">
        <f t="shared" si="64"/>
        <v/>
      </c>
      <c r="AB1057" t="str">
        <f t="shared" si="65"/>
        <v/>
      </c>
      <c r="AC1057" s="244" t="str">
        <f t="shared" si="66"/>
        <v/>
      </c>
      <c r="AD1057" t="str">
        <f t="shared" si="67"/>
        <v/>
      </c>
    </row>
    <row r="1058" spans="27:30" x14ac:dyDescent="0.3">
      <c r="AA1058" t="str">
        <f t="shared" si="64"/>
        <v/>
      </c>
      <c r="AB1058" t="str">
        <f t="shared" si="65"/>
        <v/>
      </c>
      <c r="AC1058" s="244" t="str">
        <f t="shared" si="66"/>
        <v/>
      </c>
      <c r="AD1058" t="str">
        <f t="shared" si="67"/>
        <v/>
      </c>
    </row>
    <row r="1059" spans="27:30" x14ac:dyDescent="0.3">
      <c r="AA1059" t="str">
        <f t="shared" si="64"/>
        <v/>
      </c>
      <c r="AB1059" t="str">
        <f t="shared" si="65"/>
        <v/>
      </c>
      <c r="AC1059" s="244" t="str">
        <f t="shared" si="66"/>
        <v/>
      </c>
      <c r="AD1059" t="str">
        <f t="shared" si="67"/>
        <v/>
      </c>
    </row>
    <row r="1060" spans="27:30" x14ac:dyDescent="0.3">
      <c r="AA1060" t="str">
        <f t="shared" si="64"/>
        <v/>
      </c>
      <c r="AB1060" t="str">
        <f t="shared" si="65"/>
        <v/>
      </c>
      <c r="AC1060" s="244" t="str">
        <f t="shared" si="66"/>
        <v/>
      </c>
      <c r="AD1060" t="str">
        <f t="shared" si="67"/>
        <v/>
      </c>
    </row>
    <row r="1061" spans="27:30" x14ac:dyDescent="0.3">
      <c r="AA1061" t="str">
        <f t="shared" si="64"/>
        <v/>
      </c>
      <c r="AB1061" t="str">
        <f t="shared" si="65"/>
        <v/>
      </c>
      <c r="AC1061" s="244" t="str">
        <f t="shared" si="66"/>
        <v/>
      </c>
      <c r="AD1061" t="str">
        <f t="shared" si="67"/>
        <v/>
      </c>
    </row>
    <row r="1062" spans="27:30" x14ac:dyDescent="0.3">
      <c r="AA1062" t="str">
        <f t="shared" si="64"/>
        <v/>
      </c>
      <c r="AB1062" t="str">
        <f t="shared" si="65"/>
        <v/>
      </c>
      <c r="AC1062" s="244" t="str">
        <f t="shared" si="66"/>
        <v/>
      </c>
      <c r="AD1062" t="str">
        <f t="shared" si="67"/>
        <v/>
      </c>
    </row>
    <row r="1063" spans="27:30" x14ac:dyDescent="0.3">
      <c r="AA1063" t="str">
        <f t="shared" si="64"/>
        <v/>
      </c>
      <c r="AB1063" t="str">
        <f t="shared" si="65"/>
        <v/>
      </c>
      <c r="AC1063" s="244" t="str">
        <f t="shared" si="66"/>
        <v/>
      </c>
      <c r="AD1063" t="str">
        <f t="shared" si="67"/>
        <v/>
      </c>
    </row>
    <row r="1064" spans="27:30" x14ac:dyDescent="0.3">
      <c r="AA1064" t="str">
        <f t="shared" si="64"/>
        <v/>
      </c>
      <c r="AB1064" t="str">
        <f t="shared" si="65"/>
        <v/>
      </c>
      <c r="AC1064" s="244" t="str">
        <f t="shared" si="66"/>
        <v/>
      </c>
      <c r="AD1064" t="str">
        <f t="shared" si="67"/>
        <v/>
      </c>
    </row>
    <row r="1065" spans="27:30" x14ac:dyDescent="0.3">
      <c r="AA1065" t="str">
        <f t="shared" si="64"/>
        <v/>
      </c>
      <c r="AB1065" t="str">
        <f t="shared" si="65"/>
        <v/>
      </c>
      <c r="AC1065" s="244" t="str">
        <f t="shared" si="66"/>
        <v/>
      </c>
      <c r="AD1065" t="str">
        <f t="shared" si="67"/>
        <v/>
      </c>
    </row>
    <row r="1066" spans="27:30" x14ac:dyDescent="0.3">
      <c r="AA1066" t="str">
        <f t="shared" si="64"/>
        <v/>
      </c>
      <c r="AB1066" t="str">
        <f t="shared" si="65"/>
        <v/>
      </c>
      <c r="AC1066" s="244" t="str">
        <f t="shared" si="66"/>
        <v/>
      </c>
      <c r="AD1066" t="str">
        <f t="shared" si="67"/>
        <v/>
      </c>
    </row>
    <row r="1067" spans="27:30" x14ac:dyDescent="0.3">
      <c r="AA1067" t="str">
        <f t="shared" si="64"/>
        <v/>
      </c>
      <c r="AB1067" t="str">
        <f t="shared" si="65"/>
        <v/>
      </c>
      <c r="AC1067" s="244" t="str">
        <f t="shared" si="66"/>
        <v/>
      </c>
      <c r="AD1067" t="str">
        <f t="shared" si="67"/>
        <v/>
      </c>
    </row>
    <row r="1068" spans="27:30" x14ac:dyDescent="0.3">
      <c r="AA1068" t="str">
        <f t="shared" si="64"/>
        <v/>
      </c>
      <c r="AB1068" t="str">
        <f t="shared" si="65"/>
        <v/>
      </c>
      <c r="AC1068" s="244" t="str">
        <f t="shared" si="66"/>
        <v/>
      </c>
      <c r="AD1068" t="str">
        <f t="shared" si="67"/>
        <v/>
      </c>
    </row>
    <row r="1069" spans="27:30" x14ac:dyDescent="0.3">
      <c r="AA1069" t="str">
        <f t="shared" si="64"/>
        <v/>
      </c>
      <c r="AB1069" t="str">
        <f t="shared" si="65"/>
        <v/>
      </c>
      <c r="AC1069" s="244" t="str">
        <f t="shared" si="66"/>
        <v/>
      </c>
      <c r="AD1069" t="str">
        <f t="shared" si="67"/>
        <v/>
      </c>
    </row>
    <row r="1070" spans="27:30" x14ac:dyDescent="0.3">
      <c r="AA1070" t="str">
        <f t="shared" si="64"/>
        <v/>
      </c>
      <c r="AB1070" t="str">
        <f t="shared" si="65"/>
        <v/>
      </c>
      <c r="AC1070" s="244" t="str">
        <f t="shared" si="66"/>
        <v/>
      </c>
      <c r="AD1070" t="str">
        <f t="shared" si="67"/>
        <v/>
      </c>
    </row>
    <row r="1071" spans="27:30" x14ac:dyDescent="0.3">
      <c r="AA1071" t="str">
        <f t="shared" si="64"/>
        <v/>
      </c>
      <c r="AB1071" t="str">
        <f t="shared" si="65"/>
        <v/>
      </c>
      <c r="AC1071" s="244" t="str">
        <f t="shared" si="66"/>
        <v/>
      </c>
      <c r="AD1071" t="str">
        <f t="shared" si="67"/>
        <v/>
      </c>
    </row>
    <row r="1072" spans="27:30" x14ac:dyDescent="0.3">
      <c r="AA1072" t="str">
        <f t="shared" si="64"/>
        <v/>
      </c>
      <c r="AB1072" t="str">
        <f t="shared" si="65"/>
        <v/>
      </c>
      <c r="AC1072" s="244" t="str">
        <f t="shared" si="66"/>
        <v/>
      </c>
      <c r="AD1072" t="str">
        <f t="shared" si="67"/>
        <v/>
      </c>
    </row>
    <row r="1073" spans="27:30" x14ac:dyDescent="0.3">
      <c r="AA1073" t="str">
        <f t="shared" si="64"/>
        <v/>
      </c>
      <c r="AB1073" t="str">
        <f t="shared" si="65"/>
        <v/>
      </c>
      <c r="AC1073" s="244" t="str">
        <f t="shared" si="66"/>
        <v/>
      </c>
      <c r="AD1073" t="str">
        <f t="shared" si="67"/>
        <v/>
      </c>
    </row>
    <row r="1074" spans="27:30" x14ac:dyDescent="0.3">
      <c r="AA1074" t="str">
        <f t="shared" si="64"/>
        <v/>
      </c>
      <c r="AB1074" t="str">
        <f t="shared" si="65"/>
        <v/>
      </c>
      <c r="AC1074" s="244" t="str">
        <f t="shared" si="66"/>
        <v/>
      </c>
      <c r="AD1074" t="str">
        <f t="shared" si="67"/>
        <v/>
      </c>
    </row>
    <row r="1075" spans="27:30" x14ac:dyDescent="0.3">
      <c r="AA1075" t="str">
        <f t="shared" si="64"/>
        <v/>
      </c>
      <c r="AB1075" t="str">
        <f t="shared" si="65"/>
        <v/>
      </c>
      <c r="AC1075" s="244" t="str">
        <f t="shared" si="66"/>
        <v/>
      </c>
      <c r="AD1075" t="str">
        <f t="shared" si="67"/>
        <v/>
      </c>
    </row>
    <row r="1076" spans="27:30" x14ac:dyDescent="0.3">
      <c r="AA1076" t="str">
        <f t="shared" si="64"/>
        <v/>
      </c>
      <c r="AB1076" t="str">
        <f t="shared" si="65"/>
        <v/>
      </c>
      <c r="AC1076" s="244" t="str">
        <f t="shared" si="66"/>
        <v/>
      </c>
      <c r="AD1076" t="str">
        <f t="shared" si="67"/>
        <v/>
      </c>
    </row>
    <row r="1077" spans="27:30" x14ac:dyDescent="0.3">
      <c r="AA1077" t="str">
        <f t="shared" si="64"/>
        <v/>
      </c>
      <c r="AB1077" t="str">
        <f t="shared" si="65"/>
        <v/>
      </c>
      <c r="AC1077" s="244" t="str">
        <f t="shared" si="66"/>
        <v/>
      </c>
      <c r="AD1077" t="str">
        <f t="shared" si="67"/>
        <v/>
      </c>
    </row>
    <row r="1078" spans="27:30" x14ac:dyDescent="0.3">
      <c r="AA1078" t="str">
        <f t="shared" si="64"/>
        <v/>
      </c>
      <c r="AB1078" t="str">
        <f t="shared" si="65"/>
        <v/>
      </c>
      <c r="AC1078" s="244" t="str">
        <f t="shared" si="66"/>
        <v/>
      </c>
      <c r="AD1078" t="str">
        <f t="shared" si="67"/>
        <v/>
      </c>
    </row>
    <row r="1079" spans="27:30" x14ac:dyDescent="0.3">
      <c r="AA1079" t="str">
        <f t="shared" si="64"/>
        <v/>
      </c>
      <c r="AB1079" t="str">
        <f t="shared" si="65"/>
        <v/>
      </c>
      <c r="AC1079" s="244" t="str">
        <f t="shared" si="66"/>
        <v/>
      </c>
      <c r="AD1079" t="str">
        <f t="shared" si="67"/>
        <v/>
      </c>
    </row>
    <row r="1080" spans="27:30" x14ac:dyDescent="0.3">
      <c r="AA1080" t="str">
        <f t="shared" si="64"/>
        <v/>
      </c>
      <c r="AB1080" t="str">
        <f t="shared" si="65"/>
        <v/>
      </c>
      <c r="AC1080" s="244" t="str">
        <f t="shared" si="66"/>
        <v/>
      </c>
      <c r="AD1080" t="str">
        <f t="shared" si="67"/>
        <v/>
      </c>
    </row>
    <row r="1081" spans="27:30" x14ac:dyDescent="0.3">
      <c r="AA1081" t="str">
        <f t="shared" si="64"/>
        <v/>
      </c>
      <c r="AB1081" t="str">
        <f t="shared" si="65"/>
        <v/>
      </c>
      <c r="AC1081" s="244" t="str">
        <f t="shared" si="66"/>
        <v/>
      </c>
      <c r="AD1081" t="str">
        <f t="shared" si="67"/>
        <v/>
      </c>
    </row>
    <row r="1082" spans="27:30" x14ac:dyDescent="0.3">
      <c r="AA1082" t="str">
        <f t="shared" si="64"/>
        <v/>
      </c>
      <c r="AB1082" t="str">
        <f t="shared" si="65"/>
        <v/>
      </c>
      <c r="AC1082" s="244" t="str">
        <f t="shared" si="66"/>
        <v/>
      </c>
      <c r="AD1082" t="str">
        <f t="shared" si="67"/>
        <v/>
      </c>
    </row>
    <row r="1083" spans="27:30" x14ac:dyDescent="0.3">
      <c r="AA1083" t="str">
        <f t="shared" si="64"/>
        <v/>
      </c>
      <c r="AB1083" t="str">
        <f t="shared" si="65"/>
        <v/>
      </c>
      <c r="AC1083" s="244" t="str">
        <f t="shared" si="66"/>
        <v/>
      </c>
      <c r="AD1083" t="str">
        <f t="shared" si="67"/>
        <v/>
      </c>
    </row>
    <row r="1084" spans="27:30" x14ac:dyDescent="0.3">
      <c r="AA1084" t="str">
        <f t="shared" si="64"/>
        <v/>
      </c>
      <c r="AB1084" t="str">
        <f t="shared" si="65"/>
        <v/>
      </c>
      <c r="AC1084" s="244" t="str">
        <f t="shared" si="66"/>
        <v/>
      </c>
      <c r="AD1084" t="str">
        <f t="shared" si="67"/>
        <v/>
      </c>
    </row>
    <row r="1085" spans="27:30" x14ac:dyDescent="0.3">
      <c r="AA1085" t="str">
        <f t="shared" si="64"/>
        <v/>
      </c>
      <c r="AB1085" t="str">
        <f t="shared" si="65"/>
        <v/>
      </c>
      <c r="AC1085" s="244" t="str">
        <f t="shared" si="66"/>
        <v/>
      </c>
      <c r="AD1085" t="str">
        <f t="shared" si="67"/>
        <v/>
      </c>
    </row>
    <row r="1086" spans="27:30" x14ac:dyDescent="0.3">
      <c r="AA1086" t="str">
        <f t="shared" si="64"/>
        <v/>
      </c>
      <c r="AB1086" t="str">
        <f t="shared" si="65"/>
        <v/>
      </c>
      <c r="AC1086" s="244" t="str">
        <f t="shared" si="66"/>
        <v/>
      </c>
      <c r="AD1086" t="str">
        <f t="shared" si="67"/>
        <v/>
      </c>
    </row>
    <row r="1087" spans="27:30" x14ac:dyDescent="0.3">
      <c r="AA1087" t="str">
        <f t="shared" si="64"/>
        <v/>
      </c>
      <c r="AB1087" t="str">
        <f t="shared" si="65"/>
        <v/>
      </c>
      <c r="AC1087" s="244" t="str">
        <f t="shared" si="66"/>
        <v/>
      </c>
      <c r="AD1087" t="str">
        <f t="shared" si="67"/>
        <v/>
      </c>
    </row>
    <row r="1088" spans="27:30" x14ac:dyDescent="0.3">
      <c r="AA1088" t="str">
        <f t="shared" si="64"/>
        <v/>
      </c>
      <c r="AB1088" t="str">
        <f t="shared" si="65"/>
        <v/>
      </c>
      <c r="AC1088" s="244" t="str">
        <f t="shared" si="66"/>
        <v/>
      </c>
      <c r="AD1088" t="str">
        <f t="shared" si="67"/>
        <v/>
      </c>
    </row>
    <row r="1089" spans="27:30" x14ac:dyDescent="0.3">
      <c r="AA1089" t="str">
        <f t="shared" si="64"/>
        <v/>
      </c>
      <c r="AB1089" t="str">
        <f t="shared" si="65"/>
        <v/>
      </c>
      <c r="AC1089" s="244" t="str">
        <f t="shared" si="66"/>
        <v/>
      </c>
      <c r="AD1089" t="str">
        <f t="shared" si="67"/>
        <v/>
      </c>
    </row>
    <row r="1090" spans="27:30" x14ac:dyDescent="0.3">
      <c r="AA1090" t="str">
        <f t="shared" si="64"/>
        <v/>
      </c>
      <c r="AB1090" t="str">
        <f t="shared" si="65"/>
        <v/>
      </c>
      <c r="AC1090" s="244" t="str">
        <f t="shared" si="66"/>
        <v/>
      </c>
      <c r="AD1090" t="str">
        <f t="shared" si="67"/>
        <v/>
      </c>
    </row>
    <row r="1091" spans="27:30" x14ac:dyDescent="0.3">
      <c r="AA1091" t="str">
        <f t="shared" si="64"/>
        <v/>
      </c>
      <c r="AB1091" t="str">
        <f t="shared" si="65"/>
        <v/>
      </c>
      <c r="AC1091" s="244" t="str">
        <f t="shared" si="66"/>
        <v/>
      </c>
      <c r="AD1091" t="str">
        <f t="shared" si="67"/>
        <v/>
      </c>
    </row>
    <row r="1092" spans="27:30" x14ac:dyDescent="0.3">
      <c r="AA1092" t="str">
        <f t="shared" ref="AA1092:AA1155" si="68">TRIM(D1092)</f>
        <v/>
      </c>
      <c r="AB1092" t="str">
        <f t="shared" ref="AB1092:AB1155" si="69">TRIM(C1092)</f>
        <v/>
      </c>
      <c r="AC1092" s="244" t="str">
        <f t="shared" ref="AC1092:AC1155" si="70">IFERROR(I1092/E1092,"")</f>
        <v/>
      </c>
      <c r="AD1092" t="str">
        <f t="shared" ref="AD1092:AD1155" si="71">AA1092</f>
        <v/>
      </c>
    </row>
    <row r="1093" spans="27:30" x14ac:dyDescent="0.3">
      <c r="AA1093" t="str">
        <f t="shared" si="68"/>
        <v/>
      </c>
      <c r="AB1093" t="str">
        <f t="shared" si="69"/>
        <v/>
      </c>
      <c r="AC1093" s="244" t="str">
        <f t="shared" si="70"/>
        <v/>
      </c>
      <c r="AD1093" t="str">
        <f t="shared" si="71"/>
        <v/>
      </c>
    </row>
    <row r="1094" spans="27:30" x14ac:dyDescent="0.3">
      <c r="AA1094" t="str">
        <f t="shared" si="68"/>
        <v/>
      </c>
      <c r="AB1094" t="str">
        <f t="shared" si="69"/>
        <v/>
      </c>
      <c r="AC1094" s="244" t="str">
        <f t="shared" si="70"/>
        <v/>
      </c>
      <c r="AD1094" t="str">
        <f t="shared" si="71"/>
        <v/>
      </c>
    </row>
    <row r="1095" spans="27:30" x14ac:dyDescent="0.3">
      <c r="AA1095" t="str">
        <f t="shared" si="68"/>
        <v/>
      </c>
      <c r="AB1095" t="str">
        <f t="shared" si="69"/>
        <v/>
      </c>
      <c r="AC1095" s="244" t="str">
        <f t="shared" si="70"/>
        <v/>
      </c>
      <c r="AD1095" t="str">
        <f t="shared" si="71"/>
        <v/>
      </c>
    </row>
    <row r="1096" spans="27:30" x14ac:dyDescent="0.3">
      <c r="AA1096" t="str">
        <f t="shared" si="68"/>
        <v/>
      </c>
      <c r="AB1096" t="str">
        <f t="shared" si="69"/>
        <v/>
      </c>
      <c r="AC1096" s="244" t="str">
        <f t="shared" si="70"/>
        <v/>
      </c>
      <c r="AD1096" t="str">
        <f t="shared" si="71"/>
        <v/>
      </c>
    </row>
    <row r="1097" spans="27:30" x14ac:dyDescent="0.3">
      <c r="AA1097" t="str">
        <f t="shared" si="68"/>
        <v/>
      </c>
      <c r="AB1097" t="str">
        <f t="shared" si="69"/>
        <v/>
      </c>
      <c r="AC1097" s="244" t="str">
        <f t="shared" si="70"/>
        <v/>
      </c>
      <c r="AD1097" t="str">
        <f t="shared" si="71"/>
        <v/>
      </c>
    </row>
    <row r="1098" spans="27:30" x14ac:dyDescent="0.3">
      <c r="AA1098" t="str">
        <f t="shared" si="68"/>
        <v/>
      </c>
      <c r="AB1098" t="str">
        <f t="shared" si="69"/>
        <v/>
      </c>
      <c r="AC1098" s="244" t="str">
        <f t="shared" si="70"/>
        <v/>
      </c>
      <c r="AD1098" t="str">
        <f t="shared" si="71"/>
        <v/>
      </c>
    </row>
    <row r="1099" spans="27:30" x14ac:dyDescent="0.3">
      <c r="AA1099" t="str">
        <f t="shared" si="68"/>
        <v/>
      </c>
      <c r="AB1099" t="str">
        <f t="shared" si="69"/>
        <v/>
      </c>
      <c r="AC1099" s="244" t="str">
        <f t="shared" si="70"/>
        <v/>
      </c>
      <c r="AD1099" t="str">
        <f t="shared" si="71"/>
        <v/>
      </c>
    </row>
    <row r="1100" spans="27:30" x14ac:dyDescent="0.3">
      <c r="AA1100" t="str">
        <f t="shared" si="68"/>
        <v/>
      </c>
      <c r="AB1100" t="str">
        <f t="shared" si="69"/>
        <v/>
      </c>
      <c r="AC1100" s="244" t="str">
        <f t="shared" si="70"/>
        <v/>
      </c>
      <c r="AD1100" t="str">
        <f t="shared" si="71"/>
        <v/>
      </c>
    </row>
    <row r="1101" spans="27:30" x14ac:dyDescent="0.3">
      <c r="AA1101" t="str">
        <f t="shared" si="68"/>
        <v/>
      </c>
      <c r="AB1101" t="str">
        <f t="shared" si="69"/>
        <v/>
      </c>
      <c r="AC1101" s="244" t="str">
        <f t="shared" si="70"/>
        <v/>
      </c>
      <c r="AD1101" t="str">
        <f t="shared" si="71"/>
        <v/>
      </c>
    </row>
    <row r="1102" spans="27:30" x14ac:dyDescent="0.3">
      <c r="AA1102" t="str">
        <f t="shared" si="68"/>
        <v/>
      </c>
      <c r="AB1102" t="str">
        <f t="shared" si="69"/>
        <v/>
      </c>
      <c r="AC1102" s="244" t="str">
        <f t="shared" si="70"/>
        <v/>
      </c>
      <c r="AD1102" t="str">
        <f t="shared" si="71"/>
        <v/>
      </c>
    </row>
    <row r="1103" spans="27:30" x14ac:dyDescent="0.3">
      <c r="AA1103" t="str">
        <f t="shared" si="68"/>
        <v/>
      </c>
      <c r="AB1103" t="str">
        <f t="shared" si="69"/>
        <v/>
      </c>
      <c r="AC1103" s="244" t="str">
        <f t="shared" si="70"/>
        <v/>
      </c>
      <c r="AD1103" t="str">
        <f t="shared" si="71"/>
        <v/>
      </c>
    </row>
    <row r="1104" spans="27:30" x14ac:dyDescent="0.3">
      <c r="AA1104" t="str">
        <f t="shared" si="68"/>
        <v/>
      </c>
      <c r="AB1104" t="str">
        <f t="shared" si="69"/>
        <v/>
      </c>
      <c r="AC1104" s="244" t="str">
        <f t="shared" si="70"/>
        <v/>
      </c>
      <c r="AD1104" t="str">
        <f t="shared" si="71"/>
        <v/>
      </c>
    </row>
    <row r="1105" spans="27:30" x14ac:dyDescent="0.3">
      <c r="AA1105" t="str">
        <f t="shared" si="68"/>
        <v/>
      </c>
      <c r="AB1105" t="str">
        <f t="shared" si="69"/>
        <v/>
      </c>
      <c r="AC1105" s="244" t="str">
        <f t="shared" si="70"/>
        <v/>
      </c>
      <c r="AD1105" t="str">
        <f t="shared" si="71"/>
        <v/>
      </c>
    </row>
    <row r="1106" spans="27:30" x14ac:dyDescent="0.3">
      <c r="AA1106" t="str">
        <f t="shared" si="68"/>
        <v/>
      </c>
      <c r="AB1106" t="str">
        <f t="shared" si="69"/>
        <v/>
      </c>
      <c r="AC1106" s="244" t="str">
        <f t="shared" si="70"/>
        <v/>
      </c>
      <c r="AD1106" t="str">
        <f t="shared" si="71"/>
        <v/>
      </c>
    </row>
    <row r="1107" spans="27:30" x14ac:dyDescent="0.3">
      <c r="AA1107" t="str">
        <f t="shared" si="68"/>
        <v/>
      </c>
      <c r="AB1107" t="str">
        <f t="shared" si="69"/>
        <v/>
      </c>
      <c r="AC1107" s="244" t="str">
        <f t="shared" si="70"/>
        <v/>
      </c>
      <c r="AD1107" t="str">
        <f t="shared" si="71"/>
        <v/>
      </c>
    </row>
    <row r="1108" spans="27:30" x14ac:dyDescent="0.3">
      <c r="AA1108" t="str">
        <f t="shared" si="68"/>
        <v/>
      </c>
      <c r="AB1108" t="str">
        <f t="shared" si="69"/>
        <v/>
      </c>
      <c r="AC1108" s="244" t="str">
        <f t="shared" si="70"/>
        <v/>
      </c>
      <c r="AD1108" t="str">
        <f t="shared" si="71"/>
        <v/>
      </c>
    </row>
    <row r="1109" spans="27:30" x14ac:dyDescent="0.3">
      <c r="AA1109" t="str">
        <f t="shared" si="68"/>
        <v/>
      </c>
      <c r="AB1109" t="str">
        <f t="shared" si="69"/>
        <v/>
      </c>
      <c r="AC1109" s="244" t="str">
        <f t="shared" si="70"/>
        <v/>
      </c>
      <c r="AD1109" t="str">
        <f t="shared" si="71"/>
        <v/>
      </c>
    </row>
    <row r="1110" spans="27:30" x14ac:dyDescent="0.3">
      <c r="AA1110" t="str">
        <f t="shared" si="68"/>
        <v/>
      </c>
      <c r="AB1110" t="str">
        <f t="shared" si="69"/>
        <v/>
      </c>
      <c r="AC1110" s="244" t="str">
        <f t="shared" si="70"/>
        <v/>
      </c>
      <c r="AD1110" t="str">
        <f t="shared" si="71"/>
        <v/>
      </c>
    </row>
    <row r="1111" spans="27:30" x14ac:dyDescent="0.3">
      <c r="AA1111" t="str">
        <f t="shared" si="68"/>
        <v/>
      </c>
      <c r="AB1111" t="str">
        <f t="shared" si="69"/>
        <v/>
      </c>
      <c r="AC1111" s="244" t="str">
        <f t="shared" si="70"/>
        <v/>
      </c>
      <c r="AD1111" t="str">
        <f t="shared" si="71"/>
        <v/>
      </c>
    </row>
    <row r="1112" spans="27:30" x14ac:dyDescent="0.3">
      <c r="AA1112" t="str">
        <f t="shared" si="68"/>
        <v/>
      </c>
      <c r="AB1112" t="str">
        <f t="shared" si="69"/>
        <v/>
      </c>
      <c r="AC1112" s="244" t="str">
        <f t="shared" si="70"/>
        <v/>
      </c>
      <c r="AD1112" t="str">
        <f t="shared" si="71"/>
        <v/>
      </c>
    </row>
    <row r="1113" spans="27:30" x14ac:dyDescent="0.3">
      <c r="AA1113" t="str">
        <f t="shared" si="68"/>
        <v/>
      </c>
      <c r="AB1113" t="str">
        <f t="shared" si="69"/>
        <v/>
      </c>
      <c r="AC1113" s="244" t="str">
        <f t="shared" si="70"/>
        <v/>
      </c>
      <c r="AD1113" t="str">
        <f t="shared" si="71"/>
        <v/>
      </c>
    </row>
    <row r="1114" spans="27:30" x14ac:dyDescent="0.3">
      <c r="AA1114" t="str">
        <f t="shared" si="68"/>
        <v/>
      </c>
      <c r="AB1114" t="str">
        <f t="shared" si="69"/>
        <v/>
      </c>
      <c r="AC1114" s="244" t="str">
        <f t="shared" si="70"/>
        <v/>
      </c>
      <c r="AD1114" t="str">
        <f t="shared" si="71"/>
        <v/>
      </c>
    </row>
    <row r="1115" spans="27:30" x14ac:dyDescent="0.3">
      <c r="AA1115" t="str">
        <f t="shared" si="68"/>
        <v/>
      </c>
      <c r="AB1115" t="str">
        <f t="shared" si="69"/>
        <v/>
      </c>
      <c r="AC1115" s="244" t="str">
        <f t="shared" si="70"/>
        <v/>
      </c>
      <c r="AD1115" t="str">
        <f t="shared" si="71"/>
        <v/>
      </c>
    </row>
    <row r="1116" spans="27:30" x14ac:dyDescent="0.3">
      <c r="AA1116" t="str">
        <f t="shared" si="68"/>
        <v/>
      </c>
      <c r="AB1116" t="str">
        <f t="shared" si="69"/>
        <v/>
      </c>
      <c r="AC1116" s="244" t="str">
        <f t="shared" si="70"/>
        <v/>
      </c>
      <c r="AD1116" t="str">
        <f t="shared" si="71"/>
        <v/>
      </c>
    </row>
    <row r="1117" spans="27:30" x14ac:dyDescent="0.3">
      <c r="AA1117" t="str">
        <f t="shared" si="68"/>
        <v/>
      </c>
      <c r="AB1117" t="str">
        <f t="shared" si="69"/>
        <v/>
      </c>
      <c r="AC1117" s="244" t="str">
        <f t="shared" si="70"/>
        <v/>
      </c>
      <c r="AD1117" t="str">
        <f t="shared" si="71"/>
        <v/>
      </c>
    </row>
    <row r="1118" spans="27:30" x14ac:dyDescent="0.3">
      <c r="AA1118" t="str">
        <f t="shared" si="68"/>
        <v/>
      </c>
      <c r="AB1118" t="str">
        <f t="shared" si="69"/>
        <v/>
      </c>
      <c r="AC1118" s="244" t="str">
        <f t="shared" si="70"/>
        <v/>
      </c>
      <c r="AD1118" t="str">
        <f t="shared" si="71"/>
        <v/>
      </c>
    </row>
    <row r="1119" spans="27:30" x14ac:dyDescent="0.3">
      <c r="AA1119" t="str">
        <f t="shared" si="68"/>
        <v/>
      </c>
      <c r="AB1119" t="str">
        <f t="shared" si="69"/>
        <v/>
      </c>
      <c r="AC1119" s="244" t="str">
        <f t="shared" si="70"/>
        <v/>
      </c>
      <c r="AD1119" t="str">
        <f t="shared" si="71"/>
        <v/>
      </c>
    </row>
    <row r="1120" spans="27:30" x14ac:dyDescent="0.3">
      <c r="AA1120" t="str">
        <f t="shared" si="68"/>
        <v/>
      </c>
      <c r="AB1120" t="str">
        <f t="shared" si="69"/>
        <v/>
      </c>
      <c r="AC1120" s="244" t="str">
        <f t="shared" si="70"/>
        <v/>
      </c>
      <c r="AD1120" t="str">
        <f t="shared" si="71"/>
        <v/>
      </c>
    </row>
    <row r="1121" spans="27:30" x14ac:dyDescent="0.3">
      <c r="AA1121" t="str">
        <f t="shared" si="68"/>
        <v/>
      </c>
      <c r="AB1121" t="str">
        <f t="shared" si="69"/>
        <v/>
      </c>
      <c r="AC1121" s="244" t="str">
        <f t="shared" si="70"/>
        <v/>
      </c>
      <c r="AD1121" t="str">
        <f t="shared" si="71"/>
        <v/>
      </c>
    </row>
    <row r="1122" spans="27:30" x14ac:dyDescent="0.3">
      <c r="AA1122" t="str">
        <f t="shared" si="68"/>
        <v/>
      </c>
      <c r="AB1122" t="str">
        <f t="shared" si="69"/>
        <v/>
      </c>
      <c r="AC1122" s="244" t="str">
        <f t="shared" si="70"/>
        <v/>
      </c>
      <c r="AD1122" t="str">
        <f t="shared" si="71"/>
        <v/>
      </c>
    </row>
    <row r="1123" spans="27:30" x14ac:dyDescent="0.3">
      <c r="AA1123" t="str">
        <f t="shared" si="68"/>
        <v/>
      </c>
      <c r="AB1123" t="str">
        <f t="shared" si="69"/>
        <v/>
      </c>
      <c r="AC1123" s="244" t="str">
        <f t="shared" si="70"/>
        <v/>
      </c>
      <c r="AD1123" t="str">
        <f t="shared" si="71"/>
        <v/>
      </c>
    </row>
    <row r="1124" spans="27:30" x14ac:dyDescent="0.3">
      <c r="AA1124" t="str">
        <f t="shared" si="68"/>
        <v/>
      </c>
      <c r="AB1124" t="str">
        <f t="shared" si="69"/>
        <v/>
      </c>
      <c r="AC1124" s="244" t="str">
        <f t="shared" si="70"/>
        <v/>
      </c>
      <c r="AD1124" t="str">
        <f t="shared" si="71"/>
        <v/>
      </c>
    </row>
    <row r="1125" spans="27:30" x14ac:dyDescent="0.3">
      <c r="AA1125" t="str">
        <f t="shared" si="68"/>
        <v/>
      </c>
      <c r="AB1125" t="str">
        <f t="shared" si="69"/>
        <v/>
      </c>
      <c r="AC1125" s="244" t="str">
        <f t="shared" si="70"/>
        <v/>
      </c>
      <c r="AD1125" t="str">
        <f t="shared" si="71"/>
        <v/>
      </c>
    </row>
    <row r="1126" spans="27:30" x14ac:dyDescent="0.3">
      <c r="AA1126" t="str">
        <f t="shared" si="68"/>
        <v/>
      </c>
      <c r="AB1126" t="str">
        <f t="shared" si="69"/>
        <v/>
      </c>
      <c r="AC1126" s="244" t="str">
        <f t="shared" si="70"/>
        <v/>
      </c>
      <c r="AD1126" t="str">
        <f t="shared" si="71"/>
        <v/>
      </c>
    </row>
    <row r="1127" spans="27:30" x14ac:dyDescent="0.3">
      <c r="AA1127" t="str">
        <f t="shared" si="68"/>
        <v/>
      </c>
      <c r="AB1127" t="str">
        <f t="shared" si="69"/>
        <v/>
      </c>
      <c r="AC1127" s="244" t="str">
        <f t="shared" si="70"/>
        <v/>
      </c>
      <c r="AD1127" t="str">
        <f t="shared" si="71"/>
        <v/>
      </c>
    </row>
    <row r="1128" spans="27:30" x14ac:dyDescent="0.3">
      <c r="AA1128" t="str">
        <f t="shared" si="68"/>
        <v/>
      </c>
      <c r="AB1128" t="str">
        <f t="shared" si="69"/>
        <v/>
      </c>
      <c r="AC1128" s="244" t="str">
        <f t="shared" si="70"/>
        <v/>
      </c>
      <c r="AD1128" t="str">
        <f t="shared" si="71"/>
        <v/>
      </c>
    </row>
    <row r="1129" spans="27:30" x14ac:dyDescent="0.3">
      <c r="AA1129" t="str">
        <f t="shared" si="68"/>
        <v/>
      </c>
      <c r="AB1129" t="str">
        <f t="shared" si="69"/>
        <v/>
      </c>
      <c r="AC1129" s="244" t="str">
        <f t="shared" si="70"/>
        <v/>
      </c>
      <c r="AD1129" t="str">
        <f t="shared" si="71"/>
        <v/>
      </c>
    </row>
    <row r="1130" spans="27:30" x14ac:dyDescent="0.3">
      <c r="AA1130" t="str">
        <f t="shared" si="68"/>
        <v/>
      </c>
      <c r="AB1130" t="str">
        <f t="shared" si="69"/>
        <v/>
      </c>
      <c r="AC1130" s="244" t="str">
        <f t="shared" si="70"/>
        <v/>
      </c>
      <c r="AD1130" t="str">
        <f t="shared" si="71"/>
        <v/>
      </c>
    </row>
    <row r="1131" spans="27:30" x14ac:dyDescent="0.3">
      <c r="AA1131" t="str">
        <f t="shared" si="68"/>
        <v/>
      </c>
      <c r="AB1131" t="str">
        <f t="shared" si="69"/>
        <v/>
      </c>
      <c r="AC1131" s="244" t="str">
        <f t="shared" si="70"/>
        <v/>
      </c>
      <c r="AD1131" t="str">
        <f t="shared" si="71"/>
        <v/>
      </c>
    </row>
    <row r="1132" spans="27:30" x14ac:dyDescent="0.3">
      <c r="AA1132" t="str">
        <f t="shared" si="68"/>
        <v/>
      </c>
      <c r="AB1132" t="str">
        <f t="shared" si="69"/>
        <v/>
      </c>
      <c r="AC1132" s="244" t="str">
        <f t="shared" si="70"/>
        <v/>
      </c>
      <c r="AD1132" t="str">
        <f t="shared" si="71"/>
        <v/>
      </c>
    </row>
    <row r="1133" spans="27:30" x14ac:dyDescent="0.3">
      <c r="AA1133" t="str">
        <f t="shared" si="68"/>
        <v/>
      </c>
      <c r="AB1133" t="str">
        <f t="shared" si="69"/>
        <v/>
      </c>
      <c r="AC1133" s="244" t="str">
        <f t="shared" si="70"/>
        <v/>
      </c>
      <c r="AD1133" t="str">
        <f t="shared" si="71"/>
        <v/>
      </c>
    </row>
    <row r="1134" spans="27:30" x14ac:dyDescent="0.3">
      <c r="AA1134" t="str">
        <f t="shared" si="68"/>
        <v/>
      </c>
      <c r="AB1134" t="str">
        <f t="shared" si="69"/>
        <v/>
      </c>
      <c r="AC1134" s="244" t="str">
        <f t="shared" si="70"/>
        <v/>
      </c>
      <c r="AD1134" t="str">
        <f t="shared" si="71"/>
        <v/>
      </c>
    </row>
    <row r="1135" spans="27:30" x14ac:dyDescent="0.3">
      <c r="AA1135" t="str">
        <f t="shared" si="68"/>
        <v/>
      </c>
      <c r="AB1135" t="str">
        <f t="shared" si="69"/>
        <v/>
      </c>
      <c r="AC1135" s="244" t="str">
        <f t="shared" si="70"/>
        <v/>
      </c>
      <c r="AD1135" t="str">
        <f t="shared" si="71"/>
        <v/>
      </c>
    </row>
    <row r="1136" spans="27:30" x14ac:dyDescent="0.3">
      <c r="AA1136" t="str">
        <f t="shared" si="68"/>
        <v/>
      </c>
      <c r="AB1136" t="str">
        <f t="shared" si="69"/>
        <v/>
      </c>
      <c r="AC1136" s="244" t="str">
        <f t="shared" si="70"/>
        <v/>
      </c>
      <c r="AD1136" t="str">
        <f t="shared" si="71"/>
        <v/>
      </c>
    </row>
    <row r="1137" spans="27:30" x14ac:dyDescent="0.3">
      <c r="AA1137" t="str">
        <f t="shared" si="68"/>
        <v/>
      </c>
      <c r="AB1137" t="str">
        <f t="shared" si="69"/>
        <v/>
      </c>
      <c r="AC1137" s="244" t="str">
        <f t="shared" si="70"/>
        <v/>
      </c>
      <c r="AD1137" t="str">
        <f t="shared" si="71"/>
        <v/>
      </c>
    </row>
    <row r="1138" spans="27:30" x14ac:dyDescent="0.3">
      <c r="AA1138" t="str">
        <f t="shared" si="68"/>
        <v/>
      </c>
      <c r="AB1138" t="str">
        <f t="shared" si="69"/>
        <v/>
      </c>
      <c r="AC1138" s="244" t="str">
        <f t="shared" si="70"/>
        <v/>
      </c>
      <c r="AD1138" t="str">
        <f t="shared" si="71"/>
        <v/>
      </c>
    </row>
    <row r="1139" spans="27:30" x14ac:dyDescent="0.3">
      <c r="AA1139" t="str">
        <f t="shared" si="68"/>
        <v/>
      </c>
      <c r="AB1139" t="str">
        <f t="shared" si="69"/>
        <v/>
      </c>
      <c r="AC1139" s="244" t="str">
        <f t="shared" si="70"/>
        <v/>
      </c>
      <c r="AD1139" t="str">
        <f t="shared" si="71"/>
        <v/>
      </c>
    </row>
    <row r="1140" spans="27:30" x14ac:dyDescent="0.3">
      <c r="AA1140" t="str">
        <f t="shared" si="68"/>
        <v/>
      </c>
      <c r="AB1140" t="str">
        <f t="shared" si="69"/>
        <v/>
      </c>
      <c r="AC1140" s="244" t="str">
        <f t="shared" si="70"/>
        <v/>
      </c>
      <c r="AD1140" t="str">
        <f t="shared" si="71"/>
        <v/>
      </c>
    </row>
    <row r="1141" spans="27:30" x14ac:dyDescent="0.3">
      <c r="AA1141" t="str">
        <f t="shared" si="68"/>
        <v/>
      </c>
      <c r="AB1141" t="str">
        <f t="shared" si="69"/>
        <v/>
      </c>
      <c r="AC1141" s="244" t="str">
        <f t="shared" si="70"/>
        <v/>
      </c>
      <c r="AD1141" t="str">
        <f t="shared" si="71"/>
        <v/>
      </c>
    </row>
    <row r="1142" spans="27:30" x14ac:dyDescent="0.3">
      <c r="AA1142" t="str">
        <f t="shared" si="68"/>
        <v/>
      </c>
      <c r="AB1142" t="str">
        <f t="shared" si="69"/>
        <v/>
      </c>
      <c r="AC1142" s="244" t="str">
        <f t="shared" si="70"/>
        <v/>
      </c>
      <c r="AD1142" t="str">
        <f t="shared" si="71"/>
        <v/>
      </c>
    </row>
    <row r="1143" spans="27:30" x14ac:dyDescent="0.3">
      <c r="AA1143" t="str">
        <f t="shared" si="68"/>
        <v/>
      </c>
      <c r="AB1143" t="str">
        <f t="shared" si="69"/>
        <v/>
      </c>
      <c r="AC1143" s="244" t="str">
        <f t="shared" si="70"/>
        <v/>
      </c>
      <c r="AD1143" t="str">
        <f t="shared" si="71"/>
        <v/>
      </c>
    </row>
    <row r="1144" spans="27:30" x14ac:dyDescent="0.3">
      <c r="AA1144" t="str">
        <f t="shared" si="68"/>
        <v/>
      </c>
      <c r="AB1144" t="str">
        <f t="shared" si="69"/>
        <v/>
      </c>
      <c r="AC1144" s="244" t="str">
        <f t="shared" si="70"/>
        <v/>
      </c>
      <c r="AD1144" t="str">
        <f t="shared" si="71"/>
        <v/>
      </c>
    </row>
    <row r="1145" spans="27:30" x14ac:dyDescent="0.3">
      <c r="AA1145" t="str">
        <f t="shared" si="68"/>
        <v/>
      </c>
      <c r="AB1145" t="str">
        <f t="shared" si="69"/>
        <v/>
      </c>
      <c r="AC1145" s="244" t="str">
        <f t="shared" si="70"/>
        <v/>
      </c>
      <c r="AD1145" t="str">
        <f t="shared" si="71"/>
        <v/>
      </c>
    </row>
    <row r="1146" spans="27:30" x14ac:dyDescent="0.3">
      <c r="AA1146" t="str">
        <f t="shared" si="68"/>
        <v/>
      </c>
      <c r="AB1146" t="str">
        <f t="shared" si="69"/>
        <v/>
      </c>
      <c r="AC1146" s="244" t="str">
        <f t="shared" si="70"/>
        <v/>
      </c>
      <c r="AD1146" t="str">
        <f t="shared" si="71"/>
        <v/>
      </c>
    </row>
    <row r="1147" spans="27:30" x14ac:dyDescent="0.3">
      <c r="AA1147" t="str">
        <f t="shared" si="68"/>
        <v/>
      </c>
      <c r="AB1147" t="str">
        <f t="shared" si="69"/>
        <v/>
      </c>
      <c r="AC1147" s="244" t="str">
        <f t="shared" si="70"/>
        <v/>
      </c>
      <c r="AD1147" t="str">
        <f t="shared" si="71"/>
        <v/>
      </c>
    </row>
    <row r="1148" spans="27:30" x14ac:dyDescent="0.3">
      <c r="AA1148" t="str">
        <f t="shared" si="68"/>
        <v/>
      </c>
      <c r="AB1148" t="str">
        <f t="shared" si="69"/>
        <v/>
      </c>
      <c r="AC1148" s="244" t="str">
        <f t="shared" si="70"/>
        <v/>
      </c>
      <c r="AD1148" t="str">
        <f t="shared" si="71"/>
        <v/>
      </c>
    </row>
    <row r="1149" spans="27:30" x14ac:dyDescent="0.3">
      <c r="AA1149" t="str">
        <f t="shared" si="68"/>
        <v/>
      </c>
      <c r="AB1149" t="str">
        <f t="shared" si="69"/>
        <v/>
      </c>
      <c r="AC1149" s="244" t="str">
        <f t="shared" si="70"/>
        <v/>
      </c>
      <c r="AD1149" t="str">
        <f t="shared" si="71"/>
        <v/>
      </c>
    </row>
    <row r="1150" spans="27:30" x14ac:dyDescent="0.3">
      <c r="AA1150" t="str">
        <f t="shared" si="68"/>
        <v/>
      </c>
      <c r="AB1150" t="str">
        <f t="shared" si="69"/>
        <v/>
      </c>
      <c r="AC1150" s="244" t="str">
        <f t="shared" si="70"/>
        <v/>
      </c>
      <c r="AD1150" t="str">
        <f t="shared" si="71"/>
        <v/>
      </c>
    </row>
    <row r="1151" spans="27:30" x14ac:dyDescent="0.3">
      <c r="AA1151" t="str">
        <f t="shared" si="68"/>
        <v/>
      </c>
      <c r="AB1151" t="str">
        <f t="shared" si="69"/>
        <v/>
      </c>
      <c r="AC1151" s="244" t="str">
        <f t="shared" si="70"/>
        <v/>
      </c>
      <c r="AD1151" t="str">
        <f t="shared" si="71"/>
        <v/>
      </c>
    </row>
    <row r="1152" spans="27:30" x14ac:dyDescent="0.3">
      <c r="AA1152" t="str">
        <f t="shared" si="68"/>
        <v/>
      </c>
      <c r="AB1152" t="str">
        <f t="shared" si="69"/>
        <v/>
      </c>
      <c r="AC1152" s="244" t="str">
        <f t="shared" si="70"/>
        <v/>
      </c>
      <c r="AD1152" t="str">
        <f t="shared" si="71"/>
        <v/>
      </c>
    </row>
    <row r="1153" spans="27:30" x14ac:dyDescent="0.3">
      <c r="AA1153" t="str">
        <f t="shared" si="68"/>
        <v/>
      </c>
      <c r="AB1153" t="str">
        <f t="shared" si="69"/>
        <v/>
      </c>
      <c r="AC1153" s="244" t="str">
        <f t="shared" si="70"/>
        <v/>
      </c>
      <c r="AD1153" t="str">
        <f t="shared" si="71"/>
        <v/>
      </c>
    </row>
    <row r="1154" spans="27:30" x14ac:dyDescent="0.3">
      <c r="AA1154" t="str">
        <f t="shared" si="68"/>
        <v/>
      </c>
      <c r="AB1154" t="str">
        <f t="shared" si="69"/>
        <v/>
      </c>
      <c r="AC1154" s="244" t="str">
        <f t="shared" si="70"/>
        <v/>
      </c>
      <c r="AD1154" t="str">
        <f t="shared" si="71"/>
        <v/>
      </c>
    </row>
    <row r="1155" spans="27:30" x14ac:dyDescent="0.3">
      <c r="AA1155" t="str">
        <f t="shared" si="68"/>
        <v/>
      </c>
      <c r="AB1155" t="str">
        <f t="shared" si="69"/>
        <v/>
      </c>
      <c r="AC1155" s="244" t="str">
        <f t="shared" si="70"/>
        <v/>
      </c>
      <c r="AD1155" t="str">
        <f t="shared" si="71"/>
        <v/>
      </c>
    </row>
    <row r="1156" spans="27:30" x14ac:dyDescent="0.3">
      <c r="AA1156" t="str">
        <f t="shared" ref="AA1156:AA1219" si="72">TRIM(D1156)</f>
        <v/>
      </c>
      <c r="AB1156" t="str">
        <f t="shared" ref="AB1156:AB1219" si="73">TRIM(C1156)</f>
        <v/>
      </c>
      <c r="AC1156" s="244" t="str">
        <f t="shared" ref="AC1156:AC1219" si="74">IFERROR(I1156/E1156,"")</f>
        <v/>
      </c>
      <c r="AD1156" t="str">
        <f t="shared" ref="AD1156:AD1219" si="75">AA1156</f>
        <v/>
      </c>
    </row>
    <row r="1157" spans="27:30" x14ac:dyDescent="0.3">
      <c r="AA1157" t="str">
        <f t="shared" si="72"/>
        <v/>
      </c>
      <c r="AB1157" t="str">
        <f t="shared" si="73"/>
        <v/>
      </c>
      <c r="AC1157" s="244" t="str">
        <f t="shared" si="74"/>
        <v/>
      </c>
      <c r="AD1157" t="str">
        <f t="shared" si="75"/>
        <v/>
      </c>
    </row>
    <row r="1158" spans="27:30" x14ac:dyDescent="0.3">
      <c r="AA1158" t="str">
        <f t="shared" si="72"/>
        <v/>
      </c>
      <c r="AB1158" t="str">
        <f t="shared" si="73"/>
        <v/>
      </c>
      <c r="AC1158" s="244" t="str">
        <f t="shared" si="74"/>
        <v/>
      </c>
      <c r="AD1158" t="str">
        <f t="shared" si="75"/>
        <v/>
      </c>
    </row>
    <row r="1159" spans="27:30" x14ac:dyDescent="0.3">
      <c r="AA1159" t="str">
        <f t="shared" si="72"/>
        <v/>
      </c>
      <c r="AB1159" t="str">
        <f t="shared" si="73"/>
        <v/>
      </c>
      <c r="AC1159" s="244" t="str">
        <f t="shared" si="74"/>
        <v/>
      </c>
      <c r="AD1159" t="str">
        <f t="shared" si="75"/>
        <v/>
      </c>
    </row>
    <row r="1160" spans="27:30" x14ac:dyDescent="0.3">
      <c r="AA1160" t="str">
        <f t="shared" si="72"/>
        <v/>
      </c>
      <c r="AB1160" t="str">
        <f t="shared" si="73"/>
        <v/>
      </c>
      <c r="AC1160" s="244" t="str">
        <f t="shared" si="74"/>
        <v/>
      </c>
      <c r="AD1160" t="str">
        <f t="shared" si="75"/>
        <v/>
      </c>
    </row>
    <row r="1161" spans="27:30" x14ac:dyDescent="0.3">
      <c r="AA1161" t="str">
        <f t="shared" si="72"/>
        <v/>
      </c>
      <c r="AB1161" t="str">
        <f t="shared" si="73"/>
        <v/>
      </c>
      <c r="AC1161" s="244" t="str">
        <f t="shared" si="74"/>
        <v/>
      </c>
      <c r="AD1161" t="str">
        <f t="shared" si="75"/>
        <v/>
      </c>
    </row>
    <row r="1162" spans="27:30" x14ac:dyDescent="0.3">
      <c r="AA1162" t="str">
        <f t="shared" si="72"/>
        <v/>
      </c>
      <c r="AB1162" t="str">
        <f t="shared" si="73"/>
        <v/>
      </c>
      <c r="AC1162" s="244" t="str">
        <f t="shared" si="74"/>
        <v/>
      </c>
      <c r="AD1162" t="str">
        <f t="shared" si="75"/>
        <v/>
      </c>
    </row>
    <row r="1163" spans="27:30" x14ac:dyDescent="0.3">
      <c r="AA1163" t="str">
        <f t="shared" si="72"/>
        <v/>
      </c>
      <c r="AB1163" t="str">
        <f t="shared" si="73"/>
        <v/>
      </c>
      <c r="AC1163" s="244" t="str">
        <f t="shared" si="74"/>
        <v/>
      </c>
      <c r="AD1163" t="str">
        <f t="shared" si="75"/>
        <v/>
      </c>
    </row>
    <row r="1164" spans="27:30" x14ac:dyDescent="0.3">
      <c r="AA1164" t="str">
        <f t="shared" si="72"/>
        <v/>
      </c>
      <c r="AB1164" t="str">
        <f t="shared" si="73"/>
        <v/>
      </c>
      <c r="AC1164" s="244" t="str">
        <f t="shared" si="74"/>
        <v/>
      </c>
      <c r="AD1164" t="str">
        <f t="shared" si="75"/>
        <v/>
      </c>
    </row>
    <row r="1165" spans="27:30" x14ac:dyDescent="0.3">
      <c r="AA1165" t="str">
        <f t="shared" si="72"/>
        <v/>
      </c>
      <c r="AB1165" t="str">
        <f t="shared" si="73"/>
        <v/>
      </c>
      <c r="AC1165" s="244" t="str">
        <f t="shared" si="74"/>
        <v/>
      </c>
      <c r="AD1165" t="str">
        <f t="shared" si="75"/>
        <v/>
      </c>
    </row>
    <row r="1166" spans="27:30" x14ac:dyDescent="0.3">
      <c r="AA1166" t="str">
        <f t="shared" si="72"/>
        <v/>
      </c>
      <c r="AB1166" t="str">
        <f t="shared" si="73"/>
        <v/>
      </c>
      <c r="AC1166" s="244" t="str">
        <f t="shared" si="74"/>
        <v/>
      </c>
      <c r="AD1166" t="str">
        <f t="shared" si="75"/>
        <v/>
      </c>
    </row>
    <row r="1167" spans="27:30" x14ac:dyDescent="0.3">
      <c r="AA1167" t="str">
        <f t="shared" si="72"/>
        <v/>
      </c>
      <c r="AB1167" t="str">
        <f t="shared" si="73"/>
        <v/>
      </c>
      <c r="AC1167" s="244" t="str">
        <f t="shared" si="74"/>
        <v/>
      </c>
      <c r="AD1167" t="str">
        <f t="shared" si="75"/>
        <v/>
      </c>
    </row>
    <row r="1168" spans="27:30" x14ac:dyDescent="0.3">
      <c r="AA1168" t="str">
        <f t="shared" si="72"/>
        <v/>
      </c>
      <c r="AB1168" t="str">
        <f t="shared" si="73"/>
        <v/>
      </c>
      <c r="AC1168" s="244" t="str">
        <f t="shared" si="74"/>
        <v/>
      </c>
      <c r="AD1168" t="str">
        <f t="shared" si="75"/>
        <v/>
      </c>
    </row>
    <row r="1169" spans="27:30" x14ac:dyDescent="0.3">
      <c r="AA1169" t="str">
        <f t="shared" si="72"/>
        <v/>
      </c>
      <c r="AB1169" t="str">
        <f t="shared" si="73"/>
        <v/>
      </c>
      <c r="AC1169" s="244" t="str">
        <f t="shared" si="74"/>
        <v/>
      </c>
      <c r="AD1169" t="str">
        <f t="shared" si="75"/>
        <v/>
      </c>
    </row>
    <row r="1170" spans="27:30" x14ac:dyDescent="0.3">
      <c r="AA1170" t="str">
        <f t="shared" si="72"/>
        <v/>
      </c>
      <c r="AB1170" t="str">
        <f t="shared" si="73"/>
        <v/>
      </c>
      <c r="AC1170" s="244" t="str">
        <f t="shared" si="74"/>
        <v/>
      </c>
      <c r="AD1170" t="str">
        <f t="shared" si="75"/>
        <v/>
      </c>
    </row>
    <row r="1171" spans="27:30" x14ac:dyDescent="0.3">
      <c r="AA1171" t="str">
        <f t="shared" si="72"/>
        <v/>
      </c>
      <c r="AB1171" t="str">
        <f t="shared" si="73"/>
        <v/>
      </c>
      <c r="AC1171" s="244" t="str">
        <f t="shared" si="74"/>
        <v/>
      </c>
      <c r="AD1171" t="str">
        <f t="shared" si="75"/>
        <v/>
      </c>
    </row>
    <row r="1172" spans="27:30" x14ac:dyDescent="0.3">
      <c r="AA1172" t="str">
        <f t="shared" si="72"/>
        <v/>
      </c>
      <c r="AB1172" t="str">
        <f t="shared" si="73"/>
        <v/>
      </c>
      <c r="AC1172" s="244" t="str">
        <f t="shared" si="74"/>
        <v/>
      </c>
      <c r="AD1172" t="str">
        <f t="shared" si="75"/>
        <v/>
      </c>
    </row>
    <row r="1173" spans="27:30" x14ac:dyDescent="0.3">
      <c r="AA1173" t="str">
        <f t="shared" si="72"/>
        <v/>
      </c>
      <c r="AB1173" t="str">
        <f t="shared" si="73"/>
        <v/>
      </c>
      <c r="AC1173" s="244" t="str">
        <f t="shared" si="74"/>
        <v/>
      </c>
      <c r="AD1173" t="str">
        <f t="shared" si="75"/>
        <v/>
      </c>
    </row>
    <row r="1174" spans="27:30" x14ac:dyDescent="0.3">
      <c r="AA1174" t="str">
        <f t="shared" si="72"/>
        <v/>
      </c>
      <c r="AB1174" t="str">
        <f t="shared" si="73"/>
        <v/>
      </c>
      <c r="AC1174" s="244" t="str">
        <f t="shared" si="74"/>
        <v/>
      </c>
      <c r="AD1174" t="str">
        <f t="shared" si="75"/>
        <v/>
      </c>
    </row>
    <row r="1175" spans="27:30" x14ac:dyDescent="0.3">
      <c r="AA1175" t="str">
        <f t="shared" si="72"/>
        <v/>
      </c>
      <c r="AB1175" t="str">
        <f t="shared" si="73"/>
        <v/>
      </c>
      <c r="AC1175" s="244" t="str">
        <f t="shared" si="74"/>
        <v/>
      </c>
      <c r="AD1175" t="str">
        <f t="shared" si="75"/>
        <v/>
      </c>
    </row>
    <row r="1176" spans="27:30" x14ac:dyDescent="0.3">
      <c r="AA1176" t="str">
        <f t="shared" si="72"/>
        <v/>
      </c>
      <c r="AB1176" t="str">
        <f t="shared" si="73"/>
        <v/>
      </c>
      <c r="AC1176" s="244" t="str">
        <f t="shared" si="74"/>
        <v/>
      </c>
      <c r="AD1176" t="str">
        <f t="shared" si="75"/>
        <v/>
      </c>
    </row>
    <row r="1177" spans="27:30" x14ac:dyDescent="0.3">
      <c r="AA1177" t="str">
        <f t="shared" si="72"/>
        <v/>
      </c>
      <c r="AB1177" t="str">
        <f t="shared" si="73"/>
        <v/>
      </c>
      <c r="AC1177" s="244" t="str">
        <f t="shared" si="74"/>
        <v/>
      </c>
      <c r="AD1177" t="str">
        <f t="shared" si="75"/>
        <v/>
      </c>
    </row>
    <row r="1178" spans="27:30" x14ac:dyDescent="0.3">
      <c r="AA1178" t="str">
        <f t="shared" si="72"/>
        <v/>
      </c>
      <c r="AB1178" t="str">
        <f t="shared" si="73"/>
        <v/>
      </c>
      <c r="AC1178" s="244" t="str">
        <f t="shared" si="74"/>
        <v/>
      </c>
      <c r="AD1178" t="str">
        <f t="shared" si="75"/>
        <v/>
      </c>
    </row>
    <row r="1179" spans="27:30" x14ac:dyDescent="0.3">
      <c r="AA1179" t="str">
        <f t="shared" si="72"/>
        <v/>
      </c>
      <c r="AB1179" t="str">
        <f t="shared" si="73"/>
        <v/>
      </c>
      <c r="AC1179" s="244" t="str">
        <f t="shared" si="74"/>
        <v/>
      </c>
      <c r="AD1179" t="str">
        <f t="shared" si="75"/>
        <v/>
      </c>
    </row>
    <row r="1180" spans="27:30" x14ac:dyDescent="0.3">
      <c r="AA1180" t="str">
        <f t="shared" si="72"/>
        <v/>
      </c>
      <c r="AB1180" t="str">
        <f t="shared" si="73"/>
        <v/>
      </c>
      <c r="AC1180" s="244" t="str">
        <f t="shared" si="74"/>
        <v/>
      </c>
      <c r="AD1180" t="str">
        <f t="shared" si="75"/>
        <v/>
      </c>
    </row>
    <row r="1181" spans="27:30" x14ac:dyDescent="0.3">
      <c r="AA1181" t="str">
        <f t="shared" si="72"/>
        <v/>
      </c>
      <c r="AB1181" t="str">
        <f t="shared" si="73"/>
        <v/>
      </c>
      <c r="AC1181" s="244" t="str">
        <f t="shared" si="74"/>
        <v/>
      </c>
      <c r="AD1181" t="str">
        <f t="shared" si="75"/>
        <v/>
      </c>
    </row>
    <row r="1182" spans="27:30" x14ac:dyDescent="0.3">
      <c r="AA1182" t="str">
        <f t="shared" si="72"/>
        <v/>
      </c>
      <c r="AB1182" t="str">
        <f t="shared" si="73"/>
        <v/>
      </c>
      <c r="AC1182" s="244" t="str">
        <f t="shared" si="74"/>
        <v/>
      </c>
      <c r="AD1182" t="str">
        <f t="shared" si="75"/>
        <v/>
      </c>
    </row>
    <row r="1183" spans="27:30" x14ac:dyDescent="0.3">
      <c r="AA1183" t="str">
        <f t="shared" si="72"/>
        <v/>
      </c>
      <c r="AB1183" t="str">
        <f t="shared" si="73"/>
        <v/>
      </c>
      <c r="AC1183" s="244" t="str">
        <f t="shared" si="74"/>
        <v/>
      </c>
      <c r="AD1183" t="str">
        <f t="shared" si="75"/>
        <v/>
      </c>
    </row>
    <row r="1184" spans="27:30" x14ac:dyDescent="0.3">
      <c r="AA1184" t="str">
        <f t="shared" si="72"/>
        <v/>
      </c>
      <c r="AB1184" t="str">
        <f t="shared" si="73"/>
        <v/>
      </c>
      <c r="AC1184" s="244" t="str">
        <f t="shared" si="74"/>
        <v/>
      </c>
      <c r="AD1184" t="str">
        <f t="shared" si="75"/>
        <v/>
      </c>
    </row>
    <row r="1185" spans="27:30" x14ac:dyDescent="0.3">
      <c r="AA1185" t="str">
        <f t="shared" si="72"/>
        <v/>
      </c>
      <c r="AB1185" t="str">
        <f t="shared" si="73"/>
        <v/>
      </c>
      <c r="AC1185" s="244" t="str">
        <f t="shared" si="74"/>
        <v/>
      </c>
      <c r="AD1185" t="str">
        <f t="shared" si="75"/>
        <v/>
      </c>
    </row>
    <row r="1186" spans="27:30" x14ac:dyDescent="0.3">
      <c r="AA1186" t="str">
        <f t="shared" si="72"/>
        <v/>
      </c>
      <c r="AB1186" t="str">
        <f t="shared" si="73"/>
        <v/>
      </c>
      <c r="AC1186" s="244" t="str">
        <f t="shared" si="74"/>
        <v/>
      </c>
      <c r="AD1186" t="str">
        <f t="shared" si="75"/>
        <v/>
      </c>
    </row>
    <row r="1187" spans="27:30" x14ac:dyDescent="0.3">
      <c r="AA1187" t="str">
        <f t="shared" si="72"/>
        <v/>
      </c>
      <c r="AB1187" t="str">
        <f t="shared" si="73"/>
        <v/>
      </c>
      <c r="AC1187" s="244" t="str">
        <f t="shared" si="74"/>
        <v/>
      </c>
      <c r="AD1187" t="str">
        <f t="shared" si="75"/>
        <v/>
      </c>
    </row>
    <row r="1188" spans="27:30" x14ac:dyDescent="0.3">
      <c r="AA1188" t="str">
        <f t="shared" si="72"/>
        <v/>
      </c>
      <c r="AB1188" t="str">
        <f t="shared" si="73"/>
        <v/>
      </c>
      <c r="AC1188" s="244" t="str">
        <f t="shared" si="74"/>
        <v/>
      </c>
      <c r="AD1188" t="str">
        <f t="shared" si="75"/>
        <v/>
      </c>
    </row>
    <row r="1189" spans="27:30" x14ac:dyDescent="0.3">
      <c r="AA1189" t="str">
        <f t="shared" si="72"/>
        <v/>
      </c>
      <c r="AB1189" t="str">
        <f t="shared" si="73"/>
        <v/>
      </c>
      <c r="AC1189" s="244" t="str">
        <f t="shared" si="74"/>
        <v/>
      </c>
      <c r="AD1189" t="str">
        <f t="shared" si="75"/>
        <v/>
      </c>
    </row>
    <row r="1190" spans="27:30" x14ac:dyDescent="0.3">
      <c r="AA1190" t="str">
        <f t="shared" si="72"/>
        <v/>
      </c>
      <c r="AB1190" t="str">
        <f t="shared" si="73"/>
        <v/>
      </c>
      <c r="AC1190" s="244" t="str">
        <f t="shared" si="74"/>
        <v/>
      </c>
      <c r="AD1190" t="str">
        <f t="shared" si="75"/>
        <v/>
      </c>
    </row>
    <row r="1191" spans="27:30" x14ac:dyDescent="0.3">
      <c r="AA1191" t="str">
        <f t="shared" si="72"/>
        <v/>
      </c>
      <c r="AB1191" t="str">
        <f t="shared" si="73"/>
        <v/>
      </c>
      <c r="AC1191" s="244" t="str">
        <f t="shared" si="74"/>
        <v/>
      </c>
      <c r="AD1191" t="str">
        <f t="shared" si="75"/>
        <v/>
      </c>
    </row>
    <row r="1192" spans="27:30" x14ac:dyDescent="0.3">
      <c r="AA1192" t="str">
        <f t="shared" si="72"/>
        <v/>
      </c>
      <c r="AB1192" t="str">
        <f t="shared" si="73"/>
        <v/>
      </c>
      <c r="AC1192" s="244" t="str">
        <f t="shared" si="74"/>
        <v/>
      </c>
      <c r="AD1192" t="str">
        <f t="shared" si="75"/>
        <v/>
      </c>
    </row>
    <row r="1193" spans="27:30" x14ac:dyDescent="0.3">
      <c r="AA1193" t="str">
        <f t="shared" si="72"/>
        <v/>
      </c>
      <c r="AB1193" t="str">
        <f t="shared" si="73"/>
        <v/>
      </c>
      <c r="AC1193" s="244" t="str">
        <f t="shared" si="74"/>
        <v/>
      </c>
      <c r="AD1193" t="str">
        <f t="shared" si="75"/>
        <v/>
      </c>
    </row>
    <row r="1194" spans="27:30" x14ac:dyDescent="0.3">
      <c r="AA1194" t="str">
        <f t="shared" si="72"/>
        <v/>
      </c>
      <c r="AB1194" t="str">
        <f t="shared" si="73"/>
        <v/>
      </c>
      <c r="AC1194" s="244" t="str">
        <f t="shared" si="74"/>
        <v/>
      </c>
      <c r="AD1194" t="str">
        <f t="shared" si="75"/>
        <v/>
      </c>
    </row>
    <row r="1195" spans="27:30" x14ac:dyDescent="0.3">
      <c r="AA1195" t="str">
        <f t="shared" si="72"/>
        <v/>
      </c>
      <c r="AB1195" t="str">
        <f t="shared" si="73"/>
        <v/>
      </c>
      <c r="AC1195" s="244" t="str">
        <f t="shared" si="74"/>
        <v/>
      </c>
      <c r="AD1195" t="str">
        <f t="shared" si="75"/>
        <v/>
      </c>
    </row>
    <row r="1196" spans="27:30" x14ac:dyDescent="0.3">
      <c r="AA1196" t="str">
        <f t="shared" si="72"/>
        <v/>
      </c>
      <c r="AB1196" t="str">
        <f t="shared" si="73"/>
        <v/>
      </c>
      <c r="AC1196" s="244" t="str">
        <f t="shared" si="74"/>
        <v/>
      </c>
      <c r="AD1196" t="str">
        <f t="shared" si="75"/>
        <v/>
      </c>
    </row>
    <row r="1197" spans="27:30" x14ac:dyDescent="0.3">
      <c r="AA1197" t="str">
        <f t="shared" si="72"/>
        <v/>
      </c>
      <c r="AB1197" t="str">
        <f t="shared" si="73"/>
        <v/>
      </c>
      <c r="AC1197" s="244" t="str">
        <f t="shared" si="74"/>
        <v/>
      </c>
      <c r="AD1197" t="str">
        <f t="shared" si="75"/>
        <v/>
      </c>
    </row>
    <row r="1198" spans="27:30" x14ac:dyDescent="0.3">
      <c r="AA1198" t="str">
        <f t="shared" si="72"/>
        <v/>
      </c>
      <c r="AB1198" t="str">
        <f t="shared" si="73"/>
        <v/>
      </c>
      <c r="AC1198" s="244" t="str">
        <f t="shared" si="74"/>
        <v/>
      </c>
      <c r="AD1198" t="str">
        <f t="shared" si="75"/>
        <v/>
      </c>
    </row>
    <row r="1199" spans="27:30" x14ac:dyDescent="0.3">
      <c r="AA1199" t="str">
        <f t="shared" si="72"/>
        <v/>
      </c>
      <c r="AB1199" t="str">
        <f t="shared" si="73"/>
        <v/>
      </c>
      <c r="AC1199" s="244" t="str">
        <f t="shared" si="74"/>
        <v/>
      </c>
      <c r="AD1199" t="str">
        <f t="shared" si="75"/>
        <v/>
      </c>
    </row>
    <row r="1200" spans="27:30" x14ac:dyDescent="0.3">
      <c r="AA1200" t="str">
        <f t="shared" si="72"/>
        <v/>
      </c>
      <c r="AB1200" t="str">
        <f t="shared" si="73"/>
        <v/>
      </c>
      <c r="AC1200" s="244" t="str">
        <f t="shared" si="74"/>
        <v/>
      </c>
      <c r="AD1200" t="str">
        <f t="shared" si="75"/>
        <v/>
      </c>
    </row>
    <row r="1201" spans="27:30" x14ac:dyDescent="0.3">
      <c r="AA1201" t="str">
        <f t="shared" si="72"/>
        <v/>
      </c>
      <c r="AB1201" t="str">
        <f t="shared" si="73"/>
        <v/>
      </c>
      <c r="AC1201" s="244" t="str">
        <f t="shared" si="74"/>
        <v/>
      </c>
      <c r="AD1201" t="str">
        <f t="shared" si="75"/>
        <v/>
      </c>
    </row>
    <row r="1202" spans="27:30" x14ac:dyDescent="0.3">
      <c r="AA1202" t="str">
        <f t="shared" si="72"/>
        <v/>
      </c>
      <c r="AB1202" t="str">
        <f t="shared" si="73"/>
        <v/>
      </c>
      <c r="AC1202" s="244" t="str">
        <f t="shared" si="74"/>
        <v/>
      </c>
      <c r="AD1202" t="str">
        <f t="shared" si="75"/>
        <v/>
      </c>
    </row>
    <row r="1203" spans="27:30" x14ac:dyDescent="0.3">
      <c r="AA1203" t="str">
        <f t="shared" si="72"/>
        <v/>
      </c>
      <c r="AB1203" t="str">
        <f t="shared" si="73"/>
        <v/>
      </c>
      <c r="AC1203" s="244" t="str">
        <f t="shared" si="74"/>
        <v/>
      </c>
      <c r="AD1203" t="str">
        <f t="shared" si="75"/>
        <v/>
      </c>
    </row>
    <row r="1204" spans="27:30" x14ac:dyDescent="0.3">
      <c r="AA1204" t="str">
        <f t="shared" si="72"/>
        <v/>
      </c>
      <c r="AB1204" t="str">
        <f t="shared" si="73"/>
        <v/>
      </c>
      <c r="AC1204" s="244" t="str">
        <f t="shared" si="74"/>
        <v/>
      </c>
      <c r="AD1204" t="str">
        <f t="shared" si="75"/>
        <v/>
      </c>
    </row>
    <row r="1205" spans="27:30" x14ac:dyDescent="0.3">
      <c r="AA1205" t="str">
        <f t="shared" si="72"/>
        <v/>
      </c>
      <c r="AB1205" t="str">
        <f t="shared" si="73"/>
        <v/>
      </c>
      <c r="AC1205" s="244" t="str">
        <f t="shared" si="74"/>
        <v/>
      </c>
      <c r="AD1205" t="str">
        <f t="shared" si="75"/>
        <v/>
      </c>
    </row>
    <row r="1206" spans="27:30" x14ac:dyDescent="0.3">
      <c r="AA1206" t="str">
        <f t="shared" si="72"/>
        <v/>
      </c>
      <c r="AB1206" t="str">
        <f t="shared" si="73"/>
        <v/>
      </c>
      <c r="AC1206" s="244" t="str">
        <f t="shared" si="74"/>
        <v/>
      </c>
      <c r="AD1206" t="str">
        <f t="shared" si="75"/>
        <v/>
      </c>
    </row>
    <row r="1207" spans="27:30" x14ac:dyDescent="0.3">
      <c r="AA1207" t="str">
        <f t="shared" si="72"/>
        <v/>
      </c>
      <c r="AB1207" t="str">
        <f t="shared" si="73"/>
        <v/>
      </c>
      <c r="AC1207" s="244" t="str">
        <f t="shared" si="74"/>
        <v/>
      </c>
      <c r="AD1207" t="str">
        <f t="shared" si="75"/>
        <v/>
      </c>
    </row>
    <row r="1208" spans="27:30" x14ac:dyDescent="0.3">
      <c r="AA1208" t="str">
        <f t="shared" si="72"/>
        <v/>
      </c>
      <c r="AB1208" t="str">
        <f t="shared" si="73"/>
        <v/>
      </c>
      <c r="AC1208" s="244" t="str">
        <f t="shared" si="74"/>
        <v/>
      </c>
      <c r="AD1208" t="str">
        <f t="shared" si="75"/>
        <v/>
      </c>
    </row>
    <row r="1209" spans="27:30" x14ac:dyDescent="0.3">
      <c r="AA1209" t="str">
        <f t="shared" si="72"/>
        <v/>
      </c>
      <c r="AB1209" t="str">
        <f t="shared" si="73"/>
        <v/>
      </c>
      <c r="AC1209" s="244" t="str">
        <f t="shared" si="74"/>
        <v/>
      </c>
      <c r="AD1209" t="str">
        <f t="shared" si="75"/>
        <v/>
      </c>
    </row>
    <row r="1210" spans="27:30" x14ac:dyDescent="0.3">
      <c r="AA1210" t="str">
        <f t="shared" si="72"/>
        <v/>
      </c>
      <c r="AB1210" t="str">
        <f t="shared" si="73"/>
        <v/>
      </c>
      <c r="AC1210" s="244" t="str">
        <f t="shared" si="74"/>
        <v/>
      </c>
      <c r="AD1210" t="str">
        <f t="shared" si="75"/>
        <v/>
      </c>
    </row>
    <row r="1211" spans="27:30" x14ac:dyDescent="0.3">
      <c r="AA1211" t="str">
        <f t="shared" si="72"/>
        <v/>
      </c>
      <c r="AB1211" t="str">
        <f t="shared" si="73"/>
        <v/>
      </c>
      <c r="AC1211" s="244" t="str">
        <f t="shared" si="74"/>
        <v/>
      </c>
      <c r="AD1211" t="str">
        <f t="shared" si="75"/>
        <v/>
      </c>
    </row>
    <row r="1212" spans="27:30" x14ac:dyDescent="0.3">
      <c r="AA1212" t="str">
        <f t="shared" si="72"/>
        <v/>
      </c>
      <c r="AB1212" t="str">
        <f t="shared" si="73"/>
        <v/>
      </c>
      <c r="AC1212" s="244" t="str">
        <f t="shared" si="74"/>
        <v/>
      </c>
      <c r="AD1212" t="str">
        <f t="shared" si="75"/>
        <v/>
      </c>
    </row>
    <row r="1213" spans="27:30" x14ac:dyDescent="0.3">
      <c r="AA1213" t="str">
        <f t="shared" si="72"/>
        <v/>
      </c>
      <c r="AB1213" t="str">
        <f t="shared" si="73"/>
        <v/>
      </c>
      <c r="AC1213" s="244" t="str">
        <f t="shared" si="74"/>
        <v/>
      </c>
      <c r="AD1213" t="str">
        <f t="shared" si="75"/>
        <v/>
      </c>
    </row>
    <row r="1214" spans="27:30" x14ac:dyDescent="0.3">
      <c r="AA1214" t="str">
        <f t="shared" si="72"/>
        <v/>
      </c>
      <c r="AB1214" t="str">
        <f t="shared" si="73"/>
        <v/>
      </c>
      <c r="AC1214" s="244" t="str">
        <f t="shared" si="74"/>
        <v/>
      </c>
      <c r="AD1214" t="str">
        <f t="shared" si="75"/>
        <v/>
      </c>
    </row>
    <row r="1215" spans="27:30" x14ac:dyDescent="0.3">
      <c r="AA1215" t="str">
        <f t="shared" si="72"/>
        <v/>
      </c>
      <c r="AB1215" t="str">
        <f t="shared" si="73"/>
        <v/>
      </c>
      <c r="AC1215" s="244" t="str">
        <f t="shared" si="74"/>
        <v/>
      </c>
      <c r="AD1215" t="str">
        <f t="shared" si="75"/>
        <v/>
      </c>
    </row>
    <row r="1216" spans="27:30" x14ac:dyDescent="0.3">
      <c r="AA1216" t="str">
        <f t="shared" si="72"/>
        <v/>
      </c>
      <c r="AB1216" t="str">
        <f t="shared" si="73"/>
        <v/>
      </c>
      <c r="AC1216" s="244" t="str">
        <f t="shared" si="74"/>
        <v/>
      </c>
      <c r="AD1216" t="str">
        <f t="shared" si="75"/>
        <v/>
      </c>
    </row>
    <row r="1217" spans="27:30" x14ac:dyDescent="0.3">
      <c r="AA1217" t="str">
        <f t="shared" si="72"/>
        <v/>
      </c>
      <c r="AB1217" t="str">
        <f t="shared" si="73"/>
        <v/>
      </c>
      <c r="AC1217" s="244" t="str">
        <f t="shared" si="74"/>
        <v/>
      </c>
      <c r="AD1217" t="str">
        <f t="shared" si="75"/>
        <v/>
      </c>
    </row>
    <row r="1218" spans="27:30" x14ac:dyDescent="0.3">
      <c r="AA1218" t="str">
        <f t="shared" si="72"/>
        <v/>
      </c>
      <c r="AB1218" t="str">
        <f t="shared" si="73"/>
        <v/>
      </c>
      <c r="AC1218" s="244" t="str">
        <f t="shared" si="74"/>
        <v/>
      </c>
      <c r="AD1218" t="str">
        <f t="shared" si="75"/>
        <v/>
      </c>
    </row>
    <row r="1219" spans="27:30" x14ac:dyDescent="0.3">
      <c r="AA1219" t="str">
        <f t="shared" si="72"/>
        <v/>
      </c>
      <c r="AB1219" t="str">
        <f t="shared" si="73"/>
        <v/>
      </c>
      <c r="AC1219" s="244" t="str">
        <f t="shared" si="74"/>
        <v/>
      </c>
      <c r="AD1219" t="str">
        <f t="shared" si="75"/>
        <v/>
      </c>
    </row>
    <row r="1220" spans="27:30" x14ac:dyDescent="0.3">
      <c r="AA1220" t="str">
        <f t="shared" ref="AA1220:AA1283" si="76">TRIM(D1220)</f>
        <v/>
      </c>
      <c r="AB1220" t="str">
        <f t="shared" ref="AB1220:AB1283" si="77">TRIM(C1220)</f>
        <v/>
      </c>
      <c r="AC1220" s="244" t="str">
        <f t="shared" ref="AC1220:AC1283" si="78">IFERROR(I1220/E1220,"")</f>
        <v/>
      </c>
      <c r="AD1220" t="str">
        <f t="shared" ref="AD1220:AD1283" si="79">AA1220</f>
        <v/>
      </c>
    </row>
    <row r="1221" spans="27:30" x14ac:dyDescent="0.3">
      <c r="AA1221" t="str">
        <f t="shared" si="76"/>
        <v/>
      </c>
      <c r="AB1221" t="str">
        <f t="shared" si="77"/>
        <v/>
      </c>
      <c r="AC1221" s="244" t="str">
        <f t="shared" si="78"/>
        <v/>
      </c>
      <c r="AD1221" t="str">
        <f t="shared" si="79"/>
        <v/>
      </c>
    </row>
    <row r="1222" spans="27:30" x14ac:dyDescent="0.3">
      <c r="AA1222" t="str">
        <f t="shared" si="76"/>
        <v/>
      </c>
      <c r="AB1222" t="str">
        <f t="shared" si="77"/>
        <v/>
      </c>
      <c r="AC1222" s="244" t="str">
        <f t="shared" si="78"/>
        <v/>
      </c>
      <c r="AD1222" t="str">
        <f t="shared" si="79"/>
        <v/>
      </c>
    </row>
    <row r="1223" spans="27:30" x14ac:dyDescent="0.3">
      <c r="AA1223" t="str">
        <f t="shared" si="76"/>
        <v/>
      </c>
      <c r="AB1223" t="str">
        <f t="shared" si="77"/>
        <v/>
      </c>
      <c r="AC1223" s="244" t="str">
        <f t="shared" si="78"/>
        <v/>
      </c>
      <c r="AD1223" t="str">
        <f t="shared" si="79"/>
        <v/>
      </c>
    </row>
    <row r="1224" spans="27:30" x14ac:dyDescent="0.3">
      <c r="AA1224" t="str">
        <f t="shared" si="76"/>
        <v/>
      </c>
      <c r="AB1224" t="str">
        <f t="shared" si="77"/>
        <v/>
      </c>
      <c r="AC1224" s="244" t="str">
        <f t="shared" si="78"/>
        <v/>
      </c>
      <c r="AD1224" t="str">
        <f t="shared" si="79"/>
        <v/>
      </c>
    </row>
    <row r="1225" spans="27:30" x14ac:dyDescent="0.3">
      <c r="AA1225" t="str">
        <f t="shared" si="76"/>
        <v/>
      </c>
      <c r="AB1225" t="str">
        <f t="shared" si="77"/>
        <v/>
      </c>
      <c r="AC1225" s="244" t="str">
        <f t="shared" si="78"/>
        <v/>
      </c>
      <c r="AD1225" t="str">
        <f t="shared" si="79"/>
        <v/>
      </c>
    </row>
    <row r="1226" spans="27:30" x14ac:dyDescent="0.3">
      <c r="AA1226" t="str">
        <f t="shared" si="76"/>
        <v/>
      </c>
      <c r="AB1226" t="str">
        <f t="shared" si="77"/>
        <v/>
      </c>
      <c r="AC1226" s="244" t="str">
        <f t="shared" si="78"/>
        <v/>
      </c>
      <c r="AD1226" t="str">
        <f t="shared" si="79"/>
        <v/>
      </c>
    </row>
    <row r="1227" spans="27:30" x14ac:dyDescent="0.3">
      <c r="AA1227" t="str">
        <f t="shared" si="76"/>
        <v/>
      </c>
      <c r="AB1227" t="str">
        <f t="shared" si="77"/>
        <v/>
      </c>
      <c r="AC1227" s="244" t="str">
        <f t="shared" si="78"/>
        <v/>
      </c>
      <c r="AD1227" t="str">
        <f t="shared" si="79"/>
        <v/>
      </c>
    </row>
    <row r="1228" spans="27:30" x14ac:dyDescent="0.3">
      <c r="AA1228" t="str">
        <f t="shared" si="76"/>
        <v/>
      </c>
      <c r="AB1228" t="str">
        <f t="shared" si="77"/>
        <v/>
      </c>
      <c r="AC1228" s="244" t="str">
        <f t="shared" si="78"/>
        <v/>
      </c>
      <c r="AD1228" t="str">
        <f t="shared" si="79"/>
        <v/>
      </c>
    </row>
    <row r="1229" spans="27:30" x14ac:dyDescent="0.3">
      <c r="AA1229" t="str">
        <f t="shared" si="76"/>
        <v/>
      </c>
      <c r="AB1229" t="str">
        <f t="shared" si="77"/>
        <v/>
      </c>
      <c r="AC1229" s="244" t="str">
        <f t="shared" si="78"/>
        <v/>
      </c>
      <c r="AD1229" t="str">
        <f t="shared" si="79"/>
        <v/>
      </c>
    </row>
    <row r="1230" spans="27:30" x14ac:dyDescent="0.3">
      <c r="AA1230" t="str">
        <f t="shared" si="76"/>
        <v/>
      </c>
      <c r="AB1230" t="str">
        <f t="shared" si="77"/>
        <v/>
      </c>
      <c r="AC1230" s="244" t="str">
        <f t="shared" si="78"/>
        <v/>
      </c>
      <c r="AD1230" t="str">
        <f t="shared" si="79"/>
        <v/>
      </c>
    </row>
    <row r="1231" spans="27:30" x14ac:dyDescent="0.3">
      <c r="AA1231" t="str">
        <f t="shared" si="76"/>
        <v/>
      </c>
      <c r="AB1231" t="str">
        <f t="shared" si="77"/>
        <v/>
      </c>
      <c r="AC1231" s="244" t="str">
        <f t="shared" si="78"/>
        <v/>
      </c>
      <c r="AD1231" t="str">
        <f t="shared" si="79"/>
        <v/>
      </c>
    </row>
    <row r="1232" spans="27:30" x14ac:dyDescent="0.3">
      <c r="AA1232" t="str">
        <f t="shared" si="76"/>
        <v/>
      </c>
      <c r="AB1232" t="str">
        <f t="shared" si="77"/>
        <v/>
      </c>
      <c r="AC1232" s="244" t="str">
        <f t="shared" si="78"/>
        <v/>
      </c>
      <c r="AD1232" t="str">
        <f t="shared" si="79"/>
        <v/>
      </c>
    </row>
    <row r="1233" spans="27:30" x14ac:dyDescent="0.3">
      <c r="AA1233" t="str">
        <f t="shared" si="76"/>
        <v/>
      </c>
      <c r="AB1233" t="str">
        <f t="shared" si="77"/>
        <v/>
      </c>
      <c r="AC1233" s="244" t="str">
        <f t="shared" si="78"/>
        <v/>
      </c>
      <c r="AD1233" t="str">
        <f t="shared" si="79"/>
        <v/>
      </c>
    </row>
    <row r="1234" spans="27:30" x14ac:dyDescent="0.3">
      <c r="AA1234" t="str">
        <f t="shared" si="76"/>
        <v/>
      </c>
      <c r="AB1234" t="str">
        <f t="shared" si="77"/>
        <v/>
      </c>
      <c r="AC1234" s="244" t="str">
        <f t="shared" si="78"/>
        <v/>
      </c>
      <c r="AD1234" t="str">
        <f t="shared" si="79"/>
        <v/>
      </c>
    </row>
    <row r="1235" spans="27:30" x14ac:dyDescent="0.3">
      <c r="AA1235" t="str">
        <f t="shared" si="76"/>
        <v/>
      </c>
      <c r="AB1235" t="str">
        <f t="shared" si="77"/>
        <v/>
      </c>
      <c r="AC1235" s="244" t="str">
        <f t="shared" si="78"/>
        <v/>
      </c>
      <c r="AD1235" t="str">
        <f t="shared" si="79"/>
        <v/>
      </c>
    </row>
    <row r="1236" spans="27:30" x14ac:dyDescent="0.3">
      <c r="AA1236" t="str">
        <f t="shared" si="76"/>
        <v/>
      </c>
      <c r="AB1236" t="str">
        <f t="shared" si="77"/>
        <v/>
      </c>
      <c r="AC1236" s="244" t="str">
        <f t="shared" si="78"/>
        <v/>
      </c>
      <c r="AD1236" t="str">
        <f t="shared" si="79"/>
        <v/>
      </c>
    </row>
    <row r="1237" spans="27:30" x14ac:dyDescent="0.3">
      <c r="AA1237" t="str">
        <f t="shared" si="76"/>
        <v/>
      </c>
      <c r="AB1237" t="str">
        <f t="shared" si="77"/>
        <v/>
      </c>
      <c r="AC1237" s="244" t="str">
        <f t="shared" si="78"/>
        <v/>
      </c>
      <c r="AD1237" t="str">
        <f t="shared" si="79"/>
        <v/>
      </c>
    </row>
    <row r="1238" spans="27:30" x14ac:dyDescent="0.3">
      <c r="AA1238" t="str">
        <f t="shared" si="76"/>
        <v/>
      </c>
      <c r="AB1238" t="str">
        <f t="shared" si="77"/>
        <v/>
      </c>
      <c r="AC1238" s="244" t="str">
        <f t="shared" si="78"/>
        <v/>
      </c>
      <c r="AD1238" t="str">
        <f t="shared" si="79"/>
        <v/>
      </c>
    </row>
    <row r="1239" spans="27:30" x14ac:dyDescent="0.3">
      <c r="AA1239" t="str">
        <f t="shared" si="76"/>
        <v/>
      </c>
      <c r="AB1239" t="str">
        <f t="shared" si="77"/>
        <v/>
      </c>
      <c r="AC1239" s="244" t="str">
        <f t="shared" si="78"/>
        <v/>
      </c>
      <c r="AD1239" t="str">
        <f t="shared" si="79"/>
        <v/>
      </c>
    </row>
    <row r="1240" spans="27:30" x14ac:dyDescent="0.3">
      <c r="AA1240" t="str">
        <f t="shared" si="76"/>
        <v/>
      </c>
      <c r="AB1240" t="str">
        <f t="shared" si="77"/>
        <v/>
      </c>
      <c r="AC1240" s="244" t="str">
        <f t="shared" si="78"/>
        <v/>
      </c>
      <c r="AD1240" t="str">
        <f t="shared" si="79"/>
        <v/>
      </c>
    </row>
    <row r="1241" spans="27:30" x14ac:dyDescent="0.3">
      <c r="AA1241" t="str">
        <f t="shared" si="76"/>
        <v/>
      </c>
      <c r="AB1241" t="str">
        <f t="shared" si="77"/>
        <v/>
      </c>
      <c r="AC1241" s="244" t="str">
        <f t="shared" si="78"/>
        <v/>
      </c>
      <c r="AD1241" t="str">
        <f t="shared" si="79"/>
        <v/>
      </c>
    </row>
    <row r="1242" spans="27:30" x14ac:dyDescent="0.3">
      <c r="AA1242" t="str">
        <f t="shared" si="76"/>
        <v/>
      </c>
      <c r="AB1242" t="str">
        <f t="shared" si="77"/>
        <v/>
      </c>
      <c r="AC1242" s="244" t="str">
        <f t="shared" si="78"/>
        <v/>
      </c>
      <c r="AD1242" t="str">
        <f t="shared" si="79"/>
        <v/>
      </c>
    </row>
    <row r="1243" spans="27:30" x14ac:dyDescent="0.3">
      <c r="AA1243" t="str">
        <f t="shared" si="76"/>
        <v/>
      </c>
      <c r="AB1243" t="str">
        <f t="shared" si="77"/>
        <v/>
      </c>
      <c r="AC1243" s="244" t="str">
        <f t="shared" si="78"/>
        <v/>
      </c>
      <c r="AD1243" t="str">
        <f t="shared" si="79"/>
        <v/>
      </c>
    </row>
    <row r="1244" spans="27:30" x14ac:dyDescent="0.3">
      <c r="AA1244" t="str">
        <f t="shared" si="76"/>
        <v/>
      </c>
      <c r="AB1244" t="str">
        <f t="shared" si="77"/>
        <v/>
      </c>
      <c r="AC1244" s="244" t="str">
        <f t="shared" si="78"/>
        <v/>
      </c>
      <c r="AD1244" t="str">
        <f t="shared" si="79"/>
        <v/>
      </c>
    </row>
    <row r="1245" spans="27:30" x14ac:dyDescent="0.3">
      <c r="AA1245" t="str">
        <f t="shared" si="76"/>
        <v/>
      </c>
      <c r="AB1245" t="str">
        <f t="shared" si="77"/>
        <v/>
      </c>
      <c r="AC1245" s="244" t="str">
        <f t="shared" si="78"/>
        <v/>
      </c>
      <c r="AD1245" t="str">
        <f t="shared" si="79"/>
        <v/>
      </c>
    </row>
    <row r="1246" spans="27:30" x14ac:dyDescent="0.3">
      <c r="AA1246" t="str">
        <f t="shared" si="76"/>
        <v/>
      </c>
      <c r="AB1246" t="str">
        <f t="shared" si="77"/>
        <v/>
      </c>
      <c r="AC1246" s="244" t="str">
        <f t="shared" si="78"/>
        <v/>
      </c>
      <c r="AD1246" t="str">
        <f t="shared" si="79"/>
        <v/>
      </c>
    </row>
    <row r="1247" spans="27:30" x14ac:dyDescent="0.3">
      <c r="AA1247" t="str">
        <f t="shared" si="76"/>
        <v/>
      </c>
      <c r="AB1247" t="str">
        <f t="shared" si="77"/>
        <v/>
      </c>
      <c r="AC1247" s="244" t="str">
        <f t="shared" si="78"/>
        <v/>
      </c>
      <c r="AD1247" t="str">
        <f t="shared" si="79"/>
        <v/>
      </c>
    </row>
    <row r="1248" spans="27:30" x14ac:dyDescent="0.3">
      <c r="AA1248" t="str">
        <f t="shared" si="76"/>
        <v/>
      </c>
      <c r="AB1248" t="str">
        <f t="shared" si="77"/>
        <v/>
      </c>
      <c r="AC1248" s="244" t="str">
        <f t="shared" si="78"/>
        <v/>
      </c>
      <c r="AD1248" t="str">
        <f t="shared" si="79"/>
        <v/>
      </c>
    </row>
    <row r="1249" spans="27:30" x14ac:dyDescent="0.3">
      <c r="AA1249" t="str">
        <f t="shared" si="76"/>
        <v/>
      </c>
      <c r="AB1249" t="str">
        <f t="shared" si="77"/>
        <v/>
      </c>
      <c r="AC1249" s="244" t="str">
        <f t="shared" si="78"/>
        <v/>
      </c>
      <c r="AD1249" t="str">
        <f t="shared" si="79"/>
        <v/>
      </c>
    </row>
    <row r="1250" spans="27:30" x14ac:dyDescent="0.3">
      <c r="AA1250" t="str">
        <f t="shared" si="76"/>
        <v/>
      </c>
      <c r="AB1250" t="str">
        <f t="shared" si="77"/>
        <v/>
      </c>
      <c r="AC1250" s="244" t="str">
        <f t="shared" si="78"/>
        <v/>
      </c>
      <c r="AD1250" t="str">
        <f t="shared" si="79"/>
        <v/>
      </c>
    </row>
    <row r="1251" spans="27:30" x14ac:dyDescent="0.3">
      <c r="AA1251" t="str">
        <f t="shared" si="76"/>
        <v/>
      </c>
      <c r="AB1251" t="str">
        <f t="shared" si="77"/>
        <v/>
      </c>
      <c r="AC1251" s="244" t="str">
        <f t="shared" si="78"/>
        <v/>
      </c>
      <c r="AD1251" t="str">
        <f t="shared" si="79"/>
        <v/>
      </c>
    </row>
    <row r="1252" spans="27:30" x14ac:dyDescent="0.3">
      <c r="AA1252" t="str">
        <f t="shared" si="76"/>
        <v/>
      </c>
      <c r="AB1252" t="str">
        <f t="shared" si="77"/>
        <v/>
      </c>
      <c r="AC1252" s="244" t="str">
        <f t="shared" si="78"/>
        <v/>
      </c>
      <c r="AD1252" t="str">
        <f t="shared" si="79"/>
        <v/>
      </c>
    </row>
    <row r="1253" spans="27:30" x14ac:dyDescent="0.3">
      <c r="AA1253" t="str">
        <f t="shared" si="76"/>
        <v/>
      </c>
      <c r="AB1253" t="str">
        <f t="shared" si="77"/>
        <v/>
      </c>
      <c r="AC1253" s="244" t="str">
        <f t="shared" si="78"/>
        <v/>
      </c>
      <c r="AD1253" t="str">
        <f t="shared" si="79"/>
        <v/>
      </c>
    </row>
    <row r="1254" spans="27:30" x14ac:dyDescent="0.3">
      <c r="AA1254" t="str">
        <f t="shared" si="76"/>
        <v/>
      </c>
      <c r="AB1254" t="str">
        <f t="shared" si="77"/>
        <v/>
      </c>
      <c r="AC1254" s="244" t="str">
        <f t="shared" si="78"/>
        <v/>
      </c>
      <c r="AD1254" t="str">
        <f t="shared" si="79"/>
        <v/>
      </c>
    </row>
    <row r="1255" spans="27:30" x14ac:dyDescent="0.3">
      <c r="AA1255" t="str">
        <f t="shared" si="76"/>
        <v/>
      </c>
      <c r="AB1255" t="str">
        <f t="shared" si="77"/>
        <v/>
      </c>
      <c r="AC1255" s="244" t="str">
        <f t="shared" si="78"/>
        <v/>
      </c>
      <c r="AD1255" t="str">
        <f t="shared" si="79"/>
        <v/>
      </c>
    </row>
    <row r="1256" spans="27:30" x14ac:dyDescent="0.3">
      <c r="AA1256" t="str">
        <f t="shared" si="76"/>
        <v/>
      </c>
      <c r="AB1256" t="str">
        <f t="shared" si="77"/>
        <v/>
      </c>
      <c r="AC1256" s="244" t="str">
        <f t="shared" si="78"/>
        <v/>
      </c>
      <c r="AD1256" t="str">
        <f t="shared" si="79"/>
        <v/>
      </c>
    </row>
    <row r="1257" spans="27:30" x14ac:dyDescent="0.3">
      <c r="AA1257" t="str">
        <f t="shared" si="76"/>
        <v/>
      </c>
      <c r="AB1257" t="str">
        <f t="shared" si="77"/>
        <v/>
      </c>
      <c r="AC1257" s="244" t="str">
        <f t="shared" si="78"/>
        <v/>
      </c>
      <c r="AD1257" t="str">
        <f t="shared" si="79"/>
        <v/>
      </c>
    </row>
    <row r="1258" spans="27:30" x14ac:dyDescent="0.3">
      <c r="AA1258" t="str">
        <f t="shared" si="76"/>
        <v/>
      </c>
      <c r="AB1258" t="str">
        <f t="shared" si="77"/>
        <v/>
      </c>
      <c r="AC1258" s="244" t="str">
        <f t="shared" si="78"/>
        <v/>
      </c>
      <c r="AD1258" t="str">
        <f t="shared" si="79"/>
        <v/>
      </c>
    </row>
    <row r="1259" spans="27:30" x14ac:dyDescent="0.3">
      <c r="AA1259" t="str">
        <f t="shared" si="76"/>
        <v/>
      </c>
      <c r="AB1259" t="str">
        <f t="shared" si="77"/>
        <v/>
      </c>
      <c r="AC1259" s="244" t="str">
        <f t="shared" si="78"/>
        <v/>
      </c>
      <c r="AD1259" t="str">
        <f t="shared" si="79"/>
        <v/>
      </c>
    </row>
    <row r="1260" spans="27:30" x14ac:dyDescent="0.3">
      <c r="AA1260" t="str">
        <f t="shared" si="76"/>
        <v/>
      </c>
      <c r="AB1260" t="str">
        <f t="shared" si="77"/>
        <v/>
      </c>
      <c r="AC1260" s="244" t="str">
        <f t="shared" si="78"/>
        <v/>
      </c>
      <c r="AD1260" t="str">
        <f t="shared" si="79"/>
        <v/>
      </c>
    </row>
    <row r="1261" spans="27:30" x14ac:dyDescent="0.3">
      <c r="AA1261" t="str">
        <f t="shared" si="76"/>
        <v/>
      </c>
      <c r="AB1261" t="str">
        <f t="shared" si="77"/>
        <v/>
      </c>
      <c r="AC1261" s="244" t="str">
        <f t="shared" si="78"/>
        <v/>
      </c>
      <c r="AD1261" t="str">
        <f t="shared" si="79"/>
        <v/>
      </c>
    </row>
    <row r="1262" spans="27:30" x14ac:dyDescent="0.3">
      <c r="AA1262" t="str">
        <f t="shared" si="76"/>
        <v/>
      </c>
      <c r="AB1262" t="str">
        <f t="shared" si="77"/>
        <v/>
      </c>
      <c r="AC1262" s="244" t="str">
        <f t="shared" si="78"/>
        <v/>
      </c>
      <c r="AD1262" t="str">
        <f t="shared" si="79"/>
        <v/>
      </c>
    </row>
    <row r="1263" spans="27:30" x14ac:dyDescent="0.3">
      <c r="AA1263" t="str">
        <f t="shared" si="76"/>
        <v/>
      </c>
      <c r="AB1263" t="str">
        <f t="shared" si="77"/>
        <v/>
      </c>
      <c r="AC1263" s="244" t="str">
        <f t="shared" si="78"/>
        <v/>
      </c>
      <c r="AD1263" t="str">
        <f t="shared" si="79"/>
        <v/>
      </c>
    </row>
    <row r="1264" spans="27:30" x14ac:dyDescent="0.3">
      <c r="AA1264" t="str">
        <f t="shared" si="76"/>
        <v/>
      </c>
      <c r="AB1264" t="str">
        <f t="shared" si="77"/>
        <v/>
      </c>
      <c r="AC1264" s="244" t="str">
        <f t="shared" si="78"/>
        <v/>
      </c>
      <c r="AD1264" t="str">
        <f t="shared" si="79"/>
        <v/>
      </c>
    </row>
    <row r="1265" spans="27:30" x14ac:dyDescent="0.3">
      <c r="AA1265" t="str">
        <f t="shared" si="76"/>
        <v/>
      </c>
      <c r="AB1265" t="str">
        <f t="shared" si="77"/>
        <v/>
      </c>
      <c r="AC1265" s="244" t="str">
        <f t="shared" si="78"/>
        <v/>
      </c>
      <c r="AD1265" t="str">
        <f t="shared" si="79"/>
        <v/>
      </c>
    </row>
    <row r="1266" spans="27:30" x14ac:dyDescent="0.3">
      <c r="AA1266" t="str">
        <f t="shared" si="76"/>
        <v/>
      </c>
      <c r="AB1266" t="str">
        <f t="shared" si="77"/>
        <v/>
      </c>
      <c r="AC1266" s="244" t="str">
        <f t="shared" si="78"/>
        <v/>
      </c>
      <c r="AD1266" t="str">
        <f t="shared" si="79"/>
        <v/>
      </c>
    </row>
    <row r="1267" spans="27:30" x14ac:dyDescent="0.3">
      <c r="AA1267" t="str">
        <f t="shared" si="76"/>
        <v/>
      </c>
      <c r="AB1267" t="str">
        <f t="shared" si="77"/>
        <v/>
      </c>
      <c r="AC1267" s="244" t="str">
        <f t="shared" si="78"/>
        <v/>
      </c>
      <c r="AD1267" t="str">
        <f t="shared" si="79"/>
        <v/>
      </c>
    </row>
    <row r="1268" spans="27:30" x14ac:dyDescent="0.3">
      <c r="AA1268" t="str">
        <f t="shared" si="76"/>
        <v/>
      </c>
      <c r="AB1268" t="str">
        <f t="shared" si="77"/>
        <v/>
      </c>
      <c r="AC1268" s="244" t="str">
        <f t="shared" si="78"/>
        <v/>
      </c>
      <c r="AD1268" t="str">
        <f t="shared" si="79"/>
        <v/>
      </c>
    </row>
    <row r="1269" spans="27:30" x14ac:dyDescent="0.3">
      <c r="AA1269" t="str">
        <f t="shared" si="76"/>
        <v/>
      </c>
      <c r="AB1269" t="str">
        <f t="shared" si="77"/>
        <v/>
      </c>
      <c r="AC1269" s="244" t="str">
        <f t="shared" si="78"/>
        <v/>
      </c>
      <c r="AD1269" t="str">
        <f t="shared" si="79"/>
        <v/>
      </c>
    </row>
    <row r="1270" spans="27:30" x14ac:dyDescent="0.3">
      <c r="AA1270" t="str">
        <f t="shared" si="76"/>
        <v/>
      </c>
      <c r="AB1270" t="str">
        <f t="shared" si="77"/>
        <v/>
      </c>
      <c r="AC1270" s="244" t="str">
        <f t="shared" si="78"/>
        <v/>
      </c>
      <c r="AD1270" t="str">
        <f t="shared" si="79"/>
        <v/>
      </c>
    </row>
    <row r="1271" spans="27:30" x14ac:dyDescent="0.3">
      <c r="AA1271" t="str">
        <f t="shared" si="76"/>
        <v/>
      </c>
      <c r="AB1271" t="str">
        <f t="shared" si="77"/>
        <v/>
      </c>
      <c r="AC1271" s="244" t="str">
        <f t="shared" si="78"/>
        <v/>
      </c>
      <c r="AD1271" t="str">
        <f t="shared" si="79"/>
        <v/>
      </c>
    </row>
    <row r="1272" spans="27:30" x14ac:dyDescent="0.3">
      <c r="AA1272" t="str">
        <f t="shared" si="76"/>
        <v/>
      </c>
      <c r="AB1272" t="str">
        <f t="shared" si="77"/>
        <v/>
      </c>
      <c r="AC1272" s="244" t="str">
        <f t="shared" si="78"/>
        <v/>
      </c>
      <c r="AD1272" t="str">
        <f t="shared" si="79"/>
        <v/>
      </c>
    </row>
    <row r="1273" spans="27:30" x14ac:dyDescent="0.3">
      <c r="AA1273" t="str">
        <f t="shared" si="76"/>
        <v/>
      </c>
      <c r="AB1273" t="str">
        <f t="shared" si="77"/>
        <v/>
      </c>
      <c r="AC1273" s="244" t="str">
        <f t="shared" si="78"/>
        <v/>
      </c>
      <c r="AD1273" t="str">
        <f t="shared" si="79"/>
        <v/>
      </c>
    </row>
    <row r="1274" spans="27:30" x14ac:dyDescent="0.3">
      <c r="AA1274" t="str">
        <f t="shared" si="76"/>
        <v/>
      </c>
      <c r="AB1274" t="str">
        <f t="shared" si="77"/>
        <v/>
      </c>
      <c r="AC1274" s="244" t="str">
        <f t="shared" si="78"/>
        <v/>
      </c>
      <c r="AD1274" t="str">
        <f t="shared" si="79"/>
        <v/>
      </c>
    </row>
    <row r="1275" spans="27:30" x14ac:dyDescent="0.3">
      <c r="AA1275" t="str">
        <f t="shared" si="76"/>
        <v/>
      </c>
      <c r="AB1275" t="str">
        <f t="shared" si="77"/>
        <v/>
      </c>
      <c r="AC1275" s="244" t="str">
        <f t="shared" si="78"/>
        <v/>
      </c>
      <c r="AD1275" t="str">
        <f t="shared" si="79"/>
        <v/>
      </c>
    </row>
    <row r="1276" spans="27:30" x14ac:dyDescent="0.3">
      <c r="AA1276" t="str">
        <f t="shared" si="76"/>
        <v/>
      </c>
      <c r="AB1276" t="str">
        <f t="shared" si="77"/>
        <v/>
      </c>
      <c r="AC1276" s="244" t="str">
        <f t="shared" si="78"/>
        <v/>
      </c>
      <c r="AD1276" t="str">
        <f t="shared" si="79"/>
        <v/>
      </c>
    </row>
    <row r="1277" spans="27:30" x14ac:dyDescent="0.3">
      <c r="AA1277" t="str">
        <f t="shared" si="76"/>
        <v/>
      </c>
      <c r="AB1277" t="str">
        <f t="shared" si="77"/>
        <v/>
      </c>
      <c r="AC1277" s="244" t="str">
        <f t="shared" si="78"/>
        <v/>
      </c>
      <c r="AD1277" t="str">
        <f t="shared" si="79"/>
        <v/>
      </c>
    </row>
    <row r="1278" spans="27:30" x14ac:dyDescent="0.3">
      <c r="AA1278" t="str">
        <f t="shared" si="76"/>
        <v/>
      </c>
      <c r="AB1278" t="str">
        <f t="shared" si="77"/>
        <v/>
      </c>
      <c r="AC1278" s="244" t="str">
        <f t="shared" si="78"/>
        <v/>
      </c>
      <c r="AD1278" t="str">
        <f t="shared" si="79"/>
        <v/>
      </c>
    </row>
    <row r="1279" spans="27:30" x14ac:dyDescent="0.3">
      <c r="AA1279" t="str">
        <f t="shared" si="76"/>
        <v/>
      </c>
      <c r="AB1279" t="str">
        <f t="shared" si="77"/>
        <v/>
      </c>
      <c r="AC1279" s="244" t="str">
        <f t="shared" si="78"/>
        <v/>
      </c>
      <c r="AD1279" t="str">
        <f t="shared" si="79"/>
        <v/>
      </c>
    </row>
    <row r="1280" spans="27:30" x14ac:dyDescent="0.3">
      <c r="AA1280" t="str">
        <f t="shared" si="76"/>
        <v/>
      </c>
      <c r="AB1280" t="str">
        <f t="shared" si="77"/>
        <v/>
      </c>
      <c r="AC1280" s="244" t="str">
        <f t="shared" si="78"/>
        <v/>
      </c>
      <c r="AD1280" t="str">
        <f t="shared" si="79"/>
        <v/>
      </c>
    </row>
    <row r="1281" spans="27:30" x14ac:dyDescent="0.3">
      <c r="AA1281" t="str">
        <f t="shared" si="76"/>
        <v/>
      </c>
      <c r="AB1281" t="str">
        <f t="shared" si="77"/>
        <v/>
      </c>
      <c r="AC1281" s="244" t="str">
        <f t="shared" si="78"/>
        <v/>
      </c>
      <c r="AD1281" t="str">
        <f t="shared" si="79"/>
        <v/>
      </c>
    </row>
    <row r="1282" spans="27:30" x14ac:dyDescent="0.3">
      <c r="AA1282" t="str">
        <f t="shared" si="76"/>
        <v/>
      </c>
      <c r="AB1282" t="str">
        <f t="shared" si="77"/>
        <v/>
      </c>
      <c r="AC1282" s="244" t="str">
        <f t="shared" si="78"/>
        <v/>
      </c>
      <c r="AD1282" t="str">
        <f t="shared" si="79"/>
        <v/>
      </c>
    </row>
    <row r="1283" spans="27:30" x14ac:dyDescent="0.3">
      <c r="AA1283" t="str">
        <f t="shared" si="76"/>
        <v/>
      </c>
      <c r="AB1283" t="str">
        <f t="shared" si="77"/>
        <v/>
      </c>
      <c r="AC1283" s="244" t="str">
        <f t="shared" si="78"/>
        <v/>
      </c>
      <c r="AD1283" t="str">
        <f t="shared" si="79"/>
        <v/>
      </c>
    </row>
    <row r="1284" spans="27:30" x14ac:dyDescent="0.3">
      <c r="AA1284" t="str">
        <f t="shared" ref="AA1284:AA1310" si="80">TRIM(D1284)</f>
        <v/>
      </c>
      <c r="AB1284" t="str">
        <f t="shared" ref="AB1284:AB1310" si="81">TRIM(C1284)</f>
        <v/>
      </c>
      <c r="AC1284" s="244" t="str">
        <f t="shared" ref="AC1284:AC1310" si="82">IFERROR(I1284/E1284,"")</f>
        <v/>
      </c>
      <c r="AD1284" t="str">
        <f t="shared" ref="AD1284:AD1310" si="83">AA1284</f>
        <v/>
      </c>
    </row>
    <row r="1285" spans="27:30" x14ac:dyDescent="0.3">
      <c r="AA1285" t="str">
        <f t="shared" si="80"/>
        <v/>
      </c>
      <c r="AB1285" t="str">
        <f t="shared" si="81"/>
        <v/>
      </c>
      <c r="AC1285" s="244" t="str">
        <f t="shared" si="82"/>
        <v/>
      </c>
      <c r="AD1285" t="str">
        <f t="shared" si="83"/>
        <v/>
      </c>
    </row>
    <row r="1286" spans="27:30" x14ac:dyDescent="0.3">
      <c r="AA1286" t="str">
        <f t="shared" si="80"/>
        <v/>
      </c>
      <c r="AB1286" t="str">
        <f t="shared" si="81"/>
        <v/>
      </c>
      <c r="AC1286" s="244" t="str">
        <f t="shared" si="82"/>
        <v/>
      </c>
      <c r="AD1286" t="str">
        <f t="shared" si="83"/>
        <v/>
      </c>
    </row>
    <row r="1287" spans="27:30" x14ac:dyDescent="0.3">
      <c r="AA1287" t="str">
        <f t="shared" si="80"/>
        <v/>
      </c>
      <c r="AB1287" t="str">
        <f t="shared" si="81"/>
        <v/>
      </c>
      <c r="AC1287" s="244" t="str">
        <f t="shared" si="82"/>
        <v/>
      </c>
      <c r="AD1287" t="str">
        <f t="shared" si="83"/>
        <v/>
      </c>
    </row>
    <row r="1288" spans="27:30" x14ac:dyDescent="0.3">
      <c r="AA1288" t="str">
        <f t="shared" si="80"/>
        <v/>
      </c>
      <c r="AB1288" t="str">
        <f t="shared" si="81"/>
        <v/>
      </c>
      <c r="AC1288" s="244" t="str">
        <f t="shared" si="82"/>
        <v/>
      </c>
      <c r="AD1288" t="str">
        <f t="shared" si="83"/>
        <v/>
      </c>
    </row>
    <row r="1289" spans="27:30" x14ac:dyDescent="0.3">
      <c r="AA1289" t="str">
        <f t="shared" si="80"/>
        <v/>
      </c>
      <c r="AB1289" t="str">
        <f t="shared" si="81"/>
        <v/>
      </c>
      <c r="AC1289" s="244" t="str">
        <f t="shared" si="82"/>
        <v/>
      </c>
      <c r="AD1289" t="str">
        <f t="shared" si="83"/>
        <v/>
      </c>
    </row>
    <row r="1290" spans="27:30" x14ac:dyDescent="0.3">
      <c r="AA1290" t="str">
        <f t="shared" si="80"/>
        <v/>
      </c>
      <c r="AB1290" t="str">
        <f t="shared" si="81"/>
        <v/>
      </c>
      <c r="AC1290" s="244" t="str">
        <f t="shared" si="82"/>
        <v/>
      </c>
      <c r="AD1290" t="str">
        <f t="shared" si="83"/>
        <v/>
      </c>
    </row>
    <row r="1291" spans="27:30" x14ac:dyDescent="0.3">
      <c r="AA1291" t="str">
        <f t="shared" si="80"/>
        <v/>
      </c>
      <c r="AB1291" t="str">
        <f t="shared" si="81"/>
        <v/>
      </c>
      <c r="AC1291" s="244" t="str">
        <f t="shared" si="82"/>
        <v/>
      </c>
      <c r="AD1291" t="str">
        <f t="shared" si="83"/>
        <v/>
      </c>
    </row>
    <row r="1292" spans="27:30" x14ac:dyDescent="0.3">
      <c r="AA1292" t="str">
        <f t="shared" si="80"/>
        <v/>
      </c>
      <c r="AB1292" t="str">
        <f t="shared" si="81"/>
        <v/>
      </c>
      <c r="AC1292" s="244" t="str">
        <f t="shared" si="82"/>
        <v/>
      </c>
      <c r="AD1292" t="str">
        <f t="shared" si="83"/>
        <v/>
      </c>
    </row>
    <row r="1293" spans="27:30" x14ac:dyDescent="0.3">
      <c r="AA1293" t="str">
        <f t="shared" si="80"/>
        <v/>
      </c>
      <c r="AB1293" t="str">
        <f t="shared" si="81"/>
        <v/>
      </c>
      <c r="AC1293" s="244" t="str">
        <f t="shared" si="82"/>
        <v/>
      </c>
      <c r="AD1293" t="str">
        <f t="shared" si="83"/>
        <v/>
      </c>
    </row>
    <row r="1294" spans="27:30" x14ac:dyDescent="0.3">
      <c r="AA1294" t="str">
        <f t="shared" si="80"/>
        <v/>
      </c>
      <c r="AB1294" t="str">
        <f t="shared" si="81"/>
        <v/>
      </c>
      <c r="AC1294" s="244" t="str">
        <f t="shared" si="82"/>
        <v/>
      </c>
      <c r="AD1294" t="str">
        <f t="shared" si="83"/>
        <v/>
      </c>
    </row>
    <row r="1295" spans="27:30" x14ac:dyDescent="0.3">
      <c r="AA1295" t="str">
        <f t="shared" si="80"/>
        <v/>
      </c>
      <c r="AB1295" t="str">
        <f t="shared" si="81"/>
        <v/>
      </c>
      <c r="AC1295" s="244" t="str">
        <f t="shared" si="82"/>
        <v/>
      </c>
      <c r="AD1295" t="str">
        <f t="shared" si="83"/>
        <v/>
      </c>
    </row>
    <row r="1296" spans="27:30" x14ac:dyDescent="0.3">
      <c r="AA1296" t="str">
        <f t="shared" si="80"/>
        <v/>
      </c>
      <c r="AB1296" t="str">
        <f t="shared" si="81"/>
        <v/>
      </c>
      <c r="AC1296" s="244" t="str">
        <f t="shared" si="82"/>
        <v/>
      </c>
      <c r="AD1296" t="str">
        <f t="shared" si="83"/>
        <v/>
      </c>
    </row>
    <row r="1297" spans="27:30" x14ac:dyDescent="0.3">
      <c r="AA1297" t="str">
        <f t="shared" si="80"/>
        <v/>
      </c>
      <c r="AB1297" t="str">
        <f t="shared" si="81"/>
        <v/>
      </c>
      <c r="AC1297" s="244" t="str">
        <f t="shared" si="82"/>
        <v/>
      </c>
      <c r="AD1297" t="str">
        <f t="shared" si="83"/>
        <v/>
      </c>
    </row>
    <row r="1298" spans="27:30" x14ac:dyDescent="0.3">
      <c r="AA1298" t="str">
        <f t="shared" si="80"/>
        <v/>
      </c>
      <c r="AB1298" t="str">
        <f t="shared" si="81"/>
        <v/>
      </c>
      <c r="AC1298" s="244" t="str">
        <f t="shared" si="82"/>
        <v/>
      </c>
      <c r="AD1298" t="str">
        <f t="shared" si="83"/>
        <v/>
      </c>
    </row>
    <row r="1299" spans="27:30" x14ac:dyDescent="0.3">
      <c r="AA1299" t="str">
        <f t="shared" si="80"/>
        <v/>
      </c>
      <c r="AB1299" t="str">
        <f t="shared" si="81"/>
        <v/>
      </c>
      <c r="AC1299" s="244" t="str">
        <f t="shared" si="82"/>
        <v/>
      </c>
      <c r="AD1299" t="str">
        <f t="shared" si="83"/>
        <v/>
      </c>
    </row>
    <row r="1300" spans="27:30" x14ac:dyDescent="0.3">
      <c r="AA1300" t="str">
        <f t="shared" si="80"/>
        <v/>
      </c>
      <c r="AB1300" t="str">
        <f t="shared" si="81"/>
        <v/>
      </c>
      <c r="AC1300" s="244" t="str">
        <f t="shared" si="82"/>
        <v/>
      </c>
      <c r="AD1300" t="str">
        <f t="shared" si="83"/>
        <v/>
      </c>
    </row>
    <row r="1301" spans="27:30" x14ac:dyDescent="0.3">
      <c r="AA1301" t="str">
        <f t="shared" si="80"/>
        <v/>
      </c>
      <c r="AB1301" t="str">
        <f t="shared" si="81"/>
        <v/>
      </c>
      <c r="AC1301" s="244" t="str">
        <f t="shared" si="82"/>
        <v/>
      </c>
      <c r="AD1301" t="str">
        <f t="shared" si="83"/>
        <v/>
      </c>
    </row>
    <row r="1302" spans="27:30" x14ac:dyDescent="0.3">
      <c r="AA1302" t="str">
        <f t="shared" si="80"/>
        <v/>
      </c>
      <c r="AB1302" t="str">
        <f t="shared" si="81"/>
        <v/>
      </c>
      <c r="AC1302" s="244" t="str">
        <f t="shared" si="82"/>
        <v/>
      </c>
      <c r="AD1302" t="str">
        <f t="shared" si="83"/>
        <v/>
      </c>
    </row>
    <row r="1303" spans="27:30" x14ac:dyDescent="0.3">
      <c r="AA1303" t="str">
        <f t="shared" si="80"/>
        <v/>
      </c>
      <c r="AB1303" t="str">
        <f t="shared" si="81"/>
        <v/>
      </c>
      <c r="AC1303" s="244" t="str">
        <f t="shared" si="82"/>
        <v/>
      </c>
      <c r="AD1303" t="str">
        <f t="shared" si="83"/>
        <v/>
      </c>
    </row>
    <row r="1304" spans="27:30" x14ac:dyDescent="0.3">
      <c r="AA1304" t="str">
        <f t="shared" si="80"/>
        <v/>
      </c>
      <c r="AB1304" t="str">
        <f t="shared" si="81"/>
        <v/>
      </c>
      <c r="AC1304" s="244" t="str">
        <f t="shared" si="82"/>
        <v/>
      </c>
      <c r="AD1304" t="str">
        <f t="shared" si="83"/>
        <v/>
      </c>
    </row>
    <row r="1305" spans="27:30" x14ac:dyDescent="0.3">
      <c r="AA1305" t="str">
        <f t="shared" si="80"/>
        <v/>
      </c>
      <c r="AB1305" t="str">
        <f t="shared" si="81"/>
        <v/>
      </c>
      <c r="AC1305" s="244" t="str">
        <f t="shared" si="82"/>
        <v/>
      </c>
      <c r="AD1305" t="str">
        <f t="shared" si="83"/>
        <v/>
      </c>
    </row>
    <row r="1306" spans="27:30" x14ac:dyDescent="0.3">
      <c r="AA1306" t="str">
        <f t="shared" si="80"/>
        <v/>
      </c>
      <c r="AB1306" t="str">
        <f t="shared" si="81"/>
        <v/>
      </c>
      <c r="AC1306" s="244" t="str">
        <f t="shared" si="82"/>
        <v/>
      </c>
      <c r="AD1306" t="str">
        <f t="shared" si="83"/>
        <v/>
      </c>
    </row>
    <row r="1307" spans="27:30" x14ac:dyDescent="0.3">
      <c r="AA1307" t="str">
        <f t="shared" si="80"/>
        <v/>
      </c>
      <c r="AB1307" t="str">
        <f t="shared" si="81"/>
        <v/>
      </c>
      <c r="AC1307" s="244" t="str">
        <f t="shared" si="82"/>
        <v/>
      </c>
      <c r="AD1307" t="str">
        <f t="shared" si="83"/>
        <v/>
      </c>
    </row>
    <row r="1308" spans="27:30" x14ac:dyDescent="0.3">
      <c r="AA1308" t="str">
        <f t="shared" si="80"/>
        <v/>
      </c>
      <c r="AB1308" t="str">
        <f t="shared" si="81"/>
        <v/>
      </c>
      <c r="AC1308" s="244" t="str">
        <f t="shared" si="82"/>
        <v/>
      </c>
      <c r="AD1308" t="str">
        <f t="shared" si="83"/>
        <v/>
      </c>
    </row>
    <row r="1309" spans="27:30" x14ac:dyDescent="0.3">
      <c r="AA1309" t="str">
        <f t="shared" si="80"/>
        <v/>
      </c>
      <c r="AB1309" t="str">
        <f t="shared" si="81"/>
        <v/>
      </c>
      <c r="AC1309" s="244" t="str">
        <f t="shared" si="82"/>
        <v/>
      </c>
      <c r="AD1309" t="str">
        <f t="shared" si="83"/>
        <v/>
      </c>
    </row>
    <row r="1310" spans="27:30" x14ac:dyDescent="0.3">
      <c r="AA1310" t="str">
        <f t="shared" si="80"/>
        <v/>
      </c>
      <c r="AB1310" t="str">
        <f t="shared" si="81"/>
        <v/>
      </c>
      <c r="AC1310" s="244" t="str">
        <f t="shared" si="82"/>
        <v/>
      </c>
      <c r="AD1310" t="str">
        <f t="shared" si="83"/>
        <v/>
      </c>
    </row>
  </sheetData>
  <mergeCells count="5">
    <mergeCell ref="M1:Q1"/>
    <mergeCell ref="R1:V1"/>
    <mergeCell ref="F1:L1"/>
    <mergeCell ref="W1:X1"/>
    <mergeCell ref="Y1:Z1"/>
  </mergeCells>
  <hyperlinks>
    <hyperlink ref="A1" r:id="rId1" xr:uid="{45E6B64D-7177-4B1A-A11D-78DB9A26D623}"/>
  </hyperlinks>
  <pageMargins left="0.7" right="0.7" top="0.75" bottom="0.75" header="0.3" footer="0.3"/>
  <pageSetup orientation="portrait" r:id="rId2"/>
  <drawing r:id="rId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B76CF6-7D81-4CD2-A56A-ECE27DD95AC5}">
  <sheetPr codeName="Sheet18">
    <tabColor rgb="FF00FFCC"/>
  </sheetPr>
  <dimension ref="A1:AD1310"/>
  <sheetViews>
    <sheetView workbookViewId="0">
      <selection activeCell="AC3" sqref="AC3:AC1310"/>
    </sheetView>
  </sheetViews>
  <sheetFormatPr defaultRowHeight="14.4" x14ac:dyDescent="0.3"/>
  <cols>
    <col min="2" max="2" width="6" style="152" bestFit="1" customWidth="1"/>
    <col min="3" max="3" width="18.44140625" style="152" bestFit="1" customWidth="1"/>
    <col min="4" max="4" width="5.44140625" style="152" bestFit="1" customWidth="1"/>
    <col min="5" max="5" width="7.109375" style="152" bestFit="1" customWidth="1"/>
    <col min="6" max="6" width="8.44140625" style="152" bestFit="1" customWidth="1"/>
    <col min="7" max="7" width="4.88671875" style="152" bestFit="1" customWidth="1"/>
    <col min="8" max="8" width="5.44140625" style="152" bestFit="1" customWidth="1"/>
    <col min="9" max="9" width="7.109375" style="152" customWidth="1"/>
    <col min="10" max="10" width="5" style="152" bestFit="1" customWidth="1"/>
    <col min="11" max="11" width="5.44140625" style="152" bestFit="1" customWidth="1"/>
    <col min="12" max="12" width="6.6640625" style="152" bestFit="1" customWidth="1"/>
    <col min="13" max="13" width="17.88671875" style="152" bestFit="1" customWidth="1"/>
    <col min="14" max="17" width="8.21875" style="152" bestFit="1" customWidth="1"/>
    <col min="18" max="18" width="9.6640625" style="152" bestFit="1" customWidth="1"/>
    <col min="19" max="19" width="3.6640625" style="152" bestFit="1" customWidth="1"/>
    <col min="20" max="20" width="6.21875" style="152" bestFit="1" customWidth="1"/>
    <col min="21" max="21" width="6.109375" style="152" bestFit="1" customWidth="1"/>
    <col min="22" max="22" width="6.21875" style="152" bestFit="1" customWidth="1"/>
    <col min="23" max="23" width="6.5546875" style="152" bestFit="1" customWidth="1"/>
    <col min="24" max="24" width="6.44140625" style="152" bestFit="1" customWidth="1"/>
    <col min="25" max="25" width="7.44140625" style="152" bestFit="1" customWidth="1"/>
    <col min="26" max="26" width="5" style="152" bestFit="1" customWidth="1"/>
    <col min="28" max="28" width="18" bestFit="1" customWidth="1"/>
  </cols>
  <sheetData>
    <row r="1" spans="1:30" ht="15" thickBot="1" x14ac:dyDescent="0.35">
      <c r="A1" s="260" t="s">
        <v>1032</v>
      </c>
      <c r="B1" s="240" t="s">
        <v>798</v>
      </c>
      <c r="C1" s="4"/>
      <c r="D1" s="287"/>
      <c r="E1" s="288"/>
      <c r="F1" s="385" t="s">
        <v>1001</v>
      </c>
      <c r="G1" s="386"/>
      <c r="H1" s="386"/>
      <c r="I1" s="386"/>
      <c r="J1" s="386"/>
      <c r="K1" s="386"/>
      <c r="L1" s="387"/>
      <c r="M1" s="379" t="s">
        <v>1002</v>
      </c>
      <c r="N1" s="380"/>
      <c r="O1" s="380"/>
      <c r="P1" s="380"/>
      <c r="Q1" s="381"/>
      <c r="R1" s="382" t="s">
        <v>1003</v>
      </c>
      <c r="S1" s="383"/>
      <c r="T1" s="383"/>
      <c r="U1" s="383"/>
      <c r="V1" s="384"/>
      <c r="W1" s="388" t="s">
        <v>1004</v>
      </c>
      <c r="X1" s="389"/>
      <c r="Y1" s="390" t="s">
        <v>1004</v>
      </c>
      <c r="Z1" s="391"/>
    </row>
    <row r="2" spans="1:30" x14ac:dyDescent="0.3">
      <c r="B2" s="257" t="s">
        <v>166</v>
      </c>
      <c r="C2" s="257" t="s">
        <v>213</v>
      </c>
      <c r="D2" s="258"/>
      <c r="E2" s="258" t="s">
        <v>992</v>
      </c>
      <c r="F2" s="258" t="s">
        <v>1005</v>
      </c>
      <c r="G2" s="258" t="s">
        <v>739</v>
      </c>
      <c r="H2" s="258" t="s">
        <v>5</v>
      </c>
      <c r="I2" s="259" t="s">
        <v>740</v>
      </c>
      <c r="J2" s="258" t="s">
        <v>1006</v>
      </c>
      <c r="K2" s="241" t="s">
        <v>1007</v>
      </c>
      <c r="L2" s="257" t="s">
        <v>1008</v>
      </c>
      <c r="M2" s="257" t="s">
        <v>750</v>
      </c>
      <c r="N2" s="258" t="s">
        <v>751</v>
      </c>
      <c r="O2" s="258" t="s">
        <v>752</v>
      </c>
      <c r="P2" s="258" t="s">
        <v>753</v>
      </c>
      <c r="Q2" s="258" t="s">
        <v>754</v>
      </c>
      <c r="R2" s="258" t="s">
        <v>1009</v>
      </c>
      <c r="S2" s="259" t="s">
        <v>1010</v>
      </c>
      <c r="T2" s="258" t="s">
        <v>1011</v>
      </c>
      <c r="U2" s="241" t="s">
        <v>1012</v>
      </c>
      <c r="V2" s="257" t="s">
        <v>1013</v>
      </c>
      <c r="W2" s="257" t="s">
        <v>1014</v>
      </c>
      <c r="X2" s="258" t="s">
        <v>1015</v>
      </c>
      <c r="Y2" s="258" t="s">
        <v>1016</v>
      </c>
      <c r="Z2" s="258" t="s">
        <v>1017</v>
      </c>
      <c r="AA2" s="270" t="s">
        <v>62</v>
      </c>
      <c r="AB2" s="270" t="s">
        <v>1034</v>
      </c>
      <c r="AC2" s="270" t="s">
        <v>1038</v>
      </c>
    </row>
    <row r="3" spans="1:30" x14ac:dyDescent="0.3">
      <c r="B3" s="152">
        <v>1</v>
      </c>
      <c r="C3" s="152" t="s">
        <v>1018</v>
      </c>
      <c r="D3" s="152" t="s">
        <v>792</v>
      </c>
      <c r="E3" s="152">
        <v>3</v>
      </c>
      <c r="F3" s="152">
        <v>73</v>
      </c>
      <c r="G3" s="152">
        <v>111</v>
      </c>
      <c r="H3" s="255">
        <v>0.66</v>
      </c>
      <c r="I3" s="152">
        <v>980</v>
      </c>
      <c r="J3" s="152">
        <v>8.9</v>
      </c>
      <c r="K3" s="43">
        <v>580</v>
      </c>
      <c r="L3" s="43">
        <v>5.2</v>
      </c>
      <c r="M3" s="43">
        <v>39</v>
      </c>
      <c r="N3" s="43">
        <v>16</v>
      </c>
      <c r="O3" s="43">
        <v>6</v>
      </c>
      <c r="P3" s="283">
        <v>2</v>
      </c>
      <c r="Q3" s="284">
        <v>0</v>
      </c>
      <c r="R3" s="43">
        <v>2.7</v>
      </c>
      <c r="S3" s="284">
        <v>1</v>
      </c>
      <c r="T3" s="243">
        <v>11</v>
      </c>
      <c r="U3" s="243">
        <v>7</v>
      </c>
      <c r="V3" s="43">
        <v>23</v>
      </c>
      <c r="W3" s="243">
        <v>17</v>
      </c>
      <c r="X3" s="243">
        <v>5</v>
      </c>
      <c r="Y3" s="243">
        <v>22</v>
      </c>
      <c r="Z3" s="243">
        <v>112</v>
      </c>
      <c r="AA3" t="str">
        <f>TRIM(D3)</f>
        <v>KC</v>
      </c>
      <c r="AB3" t="str">
        <f>TRIM(C3)</f>
        <v>Patrick Mahomes II</v>
      </c>
      <c r="AC3" s="244">
        <f>IFERROR(I3/E3,"")</f>
        <v>326.66666666666669</v>
      </c>
      <c r="AD3" t="str">
        <f>AA3</f>
        <v>KC</v>
      </c>
    </row>
    <row r="4" spans="1:30" x14ac:dyDescent="0.3">
      <c r="B4" s="152">
        <v>2</v>
      </c>
      <c r="C4" s="152" t="s">
        <v>801</v>
      </c>
      <c r="D4" s="152" t="s">
        <v>765</v>
      </c>
      <c r="E4" s="152">
        <v>3</v>
      </c>
      <c r="F4" s="152">
        <v>51</v>
      </c>
      <c r="G4" s="152">
        <v>79</v>
      </c>
      <c r="H4" s="255">
        <v>0.65</v>
      </c>
      <c r="I4" s="152">
        <v>518</v>
      </c>
      <c r="J4" s="152">
        <v>6.5</v>
      </c>
      <c r="K4" s="43">
        <v>360</v>
      </c>
      <c r="L4" s="43">
        <v>4.5999999999999996</v>
      </c>
      <c r="M4" s="43">
        <v>21</v>
      </c>
      <c r="N4" s="43">
        <v>6</v>
      </c>
      <c r="O4" s="43">
        <v>2</v>
      </c>
      <c r="P4" s="283">
        <v>1</v>
      </c>
      <c r="Q4" s="284">
        <v>1</v>
      </c>
      <c r="R4" s="43">
        <v>2.2999999999999998</v>
      </c>
      <c r="S4" s="284">
        <v>6</v>
      </c>
      <c r="T4" s="243">
        <v>1</v>
      </c>
      <c r="U4" s="243">
        <v>11</v>
      </c>
      <c r="V4" s="43">
        <v>22</v>
      </c>
      <c r="W4" s="243">
        <v>6</v>
      </c>
      <c r="X4" s="243">
        <v>7</v>
      </c>
      <c r="Y4" s="243">
        <v>9</v>
      </c>
      <c r="Z4" s="243">
        <v>99</v>
      </c>
      <c r="AA4" t="str">
        <f t="shared" ref="AA4:AA67" si="0">TRIM(D4)</f>
        <v>PHI</v>
      </c>
      <c r="AB4" t="str">
        <f t="shared" ref="AB4:AB67" si="1">TRIM(C4)</f>
        <v>Jalen Hurts</v>
      </c>
      <c r="AC4" s="244">
        <f t="shared" ref="AC4:AC67" si="2">IFERROR(I4/E4,"")</f>
        <v>172.66666666666666</v>
      </c>
      <c r="AD4" t="str">
        <f t="shared" ref="AD4:AD67" si="3">AA4</f>
        <v>PHI</v>
      </c>
    </row>
    <row r="5" spans="1:30" x14ac:dyDescent="0.3">
      <c r="B5" s="152">
        <v>3</v>
      </c>
      <c r="C5" s="152" t="s">
        <v>804</v>
      </c>
      <c r="D5" s="152" t="s">
        <v>770</v>
      </c>
      <c r="E5" s="152">
        <v>3</v>
      </c>
      <c r="F5" s="152">
        <v>71</v>
      </c>
      <c r="G5" s="152">
        <v>112</v>
      </c>
      <c r="H5" s="255">
        <v>0.63</v>
      </c>
      <c r="I5" s="152">
        <v>780</v>
      </c>
      <c r="J5" s="152">
        <v>7</v>
      </c>
      <c r="K5" s="43">
        <v>584</v>
      </c>
      <c r="L5" s="43">
        <v>5.2</v>
      </c>
      <c r="M5" s="43">
        <v>31</v>
      </c>
      <c r="N5" s="43">
        <v>10</v>
      </c>
      <c r="O5" s="43">
        <v>2</v>
      </c>
      <c r="P5" s="283">
        <v>0</v>
      </c>
      <c r="Q5" s="284">
        <v>0</v>
      </c>
      <c r="R5" s="43">
        <v>2.5</v>
      </c>
      <c r="S5" s="284">
        <v>7</v>
      </c>
      <c r="T5" s="243">
        <v>9</v>
      </c>
      <c r="U5" s="243">
        <v>15</v>
      </c>
      <c r="V5" s="43">
        <v>36</v>
      </c>
      <c r="W5" s="243">
        <v>17</v>
      </c>
      <c r="X5" s="243">
        <v>8</v>
      </c>
      <c r="Y5" s="243">
        <v>17</v>
      </c>
      <c r="Z5" s="243">
        <v>87</v>
      </c>
      <c r="AA5" t="str">
        <f t="shared" si="0"/>
        <v>BUF</v>
      </c>
      <c r="AB5" t="str">
        <f t="shared" si="1"/>
        <v>Josh Allen</v>
      </c>
      <c r="AC5" s="244">
        <f t="shared" si="2"/>
        <v>260</v>
      </c>
      <c r="AD5" t="str">
        <f t="shared" si="3"/>
        <v>BUF</v>
      </c>
    </row>
    <row r="6" spans="1:30" x14ac:dyDescent="0.3">
      <c r="B6" s="152">
        <v>4</v>
      </c>
      <c r="C6" s="152" t="s">
        <v>802</v>
      </c>
      <c r="D6" s="152" t="s">
        <v>772</v>
      </c>
      <c r="E6" s="152">
        <v>2</v>
      </c>
      <c r="F6" s="152">
        <v>26</v>
      </c>
      <c r="G6" s="152">
        <v>41</v>
      </c>
      <c r="H6" s="255">
        <v>0.63</v>
      </c>
      <c r="I6" s="152">
        <v>320</v>
      </c>
      <c r="J6" s="152">
        <v>7.8</v>
      </c>
      <c r="K6" s="43">
        <v>176</v>
      </c>
      <c r="L6" s="43">
        <v>4.3</v>
      </c>
      <c r="M6" s="43">
        <v>11</v>
      </c>
      <c r="N6" s="43">
        <v>4</v>
      </c>
      <c r="O6" s="43">
        <v>2</v>
      </c>
      <c r="P6" s="283">
        <v>1</v>
      </c>
      <c r="Q6" s="284">
        <v>1</v>
      </c>
      <c r="R6" s="43">
        <v>3</v>
      </c>
      <c r="S6" s="43">
        <v>7</v>
      </c>
      <c r="T6" s="243">
        <v>1</v>
      </c>
      <c r="U6" s="243">
        <v>4</v>
      </c>
      <c r="V6" s="43">
        <v>2</v>
      </c>
      <c r="W6" s="243">
        <v>3</v>
      </c>
      <c r="X6" s="243">
        <v>0</v>
      </c>
      <c r="Y6" s="243">
        <v>5</v>
      </c>
      <c r="Z6" s="243">
        <v>92</v>
      </c>
      <c r="AA6" t="str">
        <f t="shared" si="0"/>
        <v>CHI</v>
      </c>
      <c r="AB6" t="str">
        <f t="shared" si="1"/>
        <v>Justin Fields</v>
      </c>
      <c r="AC6" s="244">
        <f t="shared" si="2"/>
        <v>160</v>
      </c>
      <c r="AD6" t="str">
        <f t="shared" si="3"/>
        <v>CHI</v>
      </c>
    </row>
    <row r="7" spans="1:30" x14ac:dyDescent="0.3">
      <c r="B7" s="152">
        <v>5</v>
      </c>
      <c r="C7" s="152" t="s">
        <v>821</v>
      </c>
      <c r="D7" s="152" t="s">
        <v>777</v>
      </c>
      <c r="E7" s="152">
        <v>3</v>
      </c>
      <c r="F7" s="152">
        <v>79</v>
      </c>
      <c r="G7" s="152">
        <v>112</v>
      </c>
      <c r="H7" s="255">
        <v>0.71</v>
      </c>
      <c r="I7" s="152">
        <v>750</v>
      </c>
      <c r="J7" s="152">
        <v>6.7</v>
      </c>
      <c r="K7" s="43">
        <v>452</v>
      </c>
      <c r="L7" s="43">
        <v>4</v>
      </c>
      <c r="M7" s="43">
        <v>30</v>
      </c>
      <c r="N7" s="43">
        <v>7</v>
      </c>
      <c r="O7" s="43">
        <v>5</v>
      </c>
      <c r="P7" s="283">
        <v>2</v>
      </c>
      <c r="Q7" s="284">
        <v>1</v>
      </c>
      <c r="R7" s="43">
        <v>2.2999999999999998</v>
      </c>
      <c r="S7" s="284">
        <v>11</v>
      </c>
      <c r="T7" s="243">
        <v>20</v>
      </c>
      <c r="U7" s="243">
        <v>3</v>
      </c>
      <c r="V7" s="43">
        <v>28</v>
      </c>
      <c r="W7" s="243">
        <v>9</v>
      </c>
      <c r="X7" s="243">
        <v>4</v>
      </c>
      <c r="Y7" s="243">
        <v>14</v>
      </c>
      <c r="Z7" s="243">
        <v>99</v>
      </c>
      <c r="AA7" t="str">
        <f t="shared" si="0"/>
        <v>LAC</v>
      </c>
      <c r="AB7" t="str">
        <f t="shared" si="1"/>
        <v>Justin Herbert</v>
      </c>
      <c r="AC7" s="244">
        <f t="shared" si="2"/>
        <v>250</v>
      </c>
      <c r="AD7" t="str">
        <f t="shared" si="3"/>
        <v>LAC</v>
      </c>
    </row>
    <row r="8" spans="1:30" x14ac:dyDescent="0.3">
      <c r="B8" s="152">
        <v>6</v>
      </c>
      <c r="C8" s="152" t="s">
        <v>813</v>
      </c>
      <c r="D8" s="152" t="s">
        <v>773</v>
      </c>
      <c r="E8" s="152">
        <v>3</v>
      </c>
      <c r="F8" s="152">
        <v>72</v>
      </c>
      <c r="G8" s="152">
        <v>111</v>
      </c>
      <c r="H8" s="255">
        <v>0.65</v>
      </c>
      <c r="I8" s="152">
        <v>850</v>
      </c>
      <c r="J8" s="152">
        <v>7.7</v>
      </c>
      <c r="K8" s="43">
        <v>487</v>
      </c>
      <c r="L8" s="43">
        <v>4.4000000000000004</v>
      </c>
      <c r="M8" s="43">
        <v>30</v>
      </c>
      <c r="N8" s="43">
        <v>13</v>
      </c>
      <c r="O8" s="43">
        <v>6</v>
      </c>
      <c r="P8" s="283">
        <v>2</v>
      </c>
      <c r="Q8" s="284">
        <v>0</v>
      </c>
      <c r="R8" s="43">
        <v>2.6</v>
      </c>
      <c r="S8" s="284">
        <v>4</v>
      </c>
      <c r="T8" s="243">
        <v>8</v>
      </c>
      <c r="U8" s="243">
        <v>2</v>
      </c>
      <c r="V8" s="43">
        <v>29</v>
      </c>
      <c r="W8" s="243">
        <v>16</v>
      </c>
      <c r="X8" s="243">
        <v>7</v>
      </c>
      <c r="Y8" s="243">
        <v>14</v>
      </c>
      <c r="Z8" s="243">
        <v>102</v>
      </c>
      <c r="AA8" t="str">
        <f t="shared" si="0"/>
        <v>LV</v>
      </c>
      <c r="AB8" t="str">
        <f t="shared" si="1"/>
        <v>Derek Carr</v>
      </c>
      <c r="AC8" s="244">
        <f t="shared" si="2"/>
        <v>283.33333333333331</v>
      </c>
      <c r="AD8" t="str">
        <f t="shared" si="3"/>
        <v>LV</v>
      </c>
    </row>
    <row r="9" spans="1:30" x14ac:dyDescent="0.3">
      <c r="B9" s="152">
        <v>7</v>
      </c>
      <c r="C9" s="152" t="s">
        <v>805</v>
      </c>
      <c r="D9" s="152" t="s">
        <v>783</v>
      </c>
      <c r="E9" s="152">
        <v>3</v>
      </c>
      <c r="F9" s="152">
        <v>61</v>
      </c>
      <c r="G9" s="152">
        <v>96</v>
      </c>
      <c r="H9" s="255">
        <v>0.64</v>
      </c>
      <c r="I9" s="152">
        <v>766</v>
      </c>
      <c r="J9" s="152">
        <v>8</v>
      </c>
      <c r="K9" s="43">
        <v>416</v>
      </c>
      <c r="L9" s="43">
        <v>4.3</v>
      </c>
      <c r="M9" s="43">
        <v>31</v>
      </c>
      <c r="N9" s="43">
        <v>10</v>
      </c>
      <c r="O9" s="43">
        <v>3</v>
      </c>
      <c r="P9" s="283">
        <v>2</v>
      </c>
      <c r="Q9" s="284">
        <v>1</v>
      </c>
      <c r="R9" s="43">
        <v>2.9</v>
      </c>
      <c r="S9" s="284">
        <v>8</v>
      </c>
      <c r="T9" s="243">
        <v>9</v>
      </c>
      <c r="U9" s="243">
        <v>14</v>
      </c>
      <c r="V9" s="43">
        <v>29</v>
      </c>
      <c r="W9" s="243">
        <v>16</v>
      </c>
      <c r="X9" s="243">
        <v>6</v>
      </c>
      <c r="Y9" s="243">
        <v>4</v>
      </c>
      <c r="Z9" s="243">
        <v>105</v>
      </c>
      <c r="AA9" t="str">
        <f t="shared" si="0"/>
        <v>NYG</v>
      </c>
      <c r="AB9" t="str">
        <f t="shared" si="1"/>
        <v>Daniel Jones</v>
      </c>
      <c r="AC9" s="244">
        <f t="shared" si="2"/>
        <v>255.33333333333334</v>
      </c>
      <c r="AD9" t="str">
        <f t="shared" si="3"/>
        <v>NYG</v>
      </c>
    </row>
    <row r="10" spans="1:30" x14ac:dyDescent="0.3">
      <c r="B10" s="152">
        <v>8</v>
      </c>
      <c r="C10" s="152" t="s">
        <v>949</v>
      </c>
      <c r="D10" s="152" t="s">
        <v>790</v>
      </c>
      <c r="E10" s="152">
        <v>3</v>
      </c>
      <c r="F10" s="152">
        <v>70</v>
      </c>
      <c r="G10" s="152">
        <v>101</v>
      </c>
      <c r="H10" s="255">
        <v>0.69</v>
      </c>
      <c r="I10" s="152">
        <v>802</v>
      </c>
      <c r="J10" s="152">
        <v>7.9</v>
      </c>
      <c r="K10" s="43">
        <v>503</v>
      </c>
      <c r="L10" s="43">
        <v>5</v>
      </c>
      <c r="M10" s="43">
        <v>29</v>
      </c>
      <c r="N10" s="43">
        <v>13</v>
      </c>
      <c r="O10" s="43">
        <v>6</v>
      </c>
      <c r="P10" s="283">
        <v>1</v>
      </c>
      <c r="Q10" s="284">
        <v>1</v>
      </c>
      <c r="R10" s="43">
        <v>2.4</v>
      </c>
      <c r="S10" s="43">
        <v>2</v>
      </c>
      <c r="T10" s="243">
        <v>13</v>
      </c>
      <c r="U10" s="243">
        <v>6</v>
      </c>
      <c r="V10" s="43">
        <v>40</v>
      </c>
      <c r="W10" s="243">
        <v>18</v>
      </c>
      <c r="X10" s="243">
        <v>2</v>
      </c>
      <c r="Y10" s="243">
        <v>18</v>
      </c>
      <c r="Z10" s="243">
        <v>103</v>
      </c>
      <c r="AA10" t="str">
        <f t="shared" si="0"/>
        <v>DAL</v>
      </c>
      <c r="AB10" t="str">
        <f t="shared" si="1"/>
        <v>Dak Prescott</v>
      </c>
      <c r="AC10" s="244">
        <f t="shared" si="2"/>
        <v>267.33333333333331</v>
      </c>
      <c r="AD10" t="str">
        <f t="shared" si="3"/>
        <v>DAL</v>
      </c>
    </row>
    <row r="11" spans="1:30" x14ac:dyDescent="0.3">
      <c r="B11" s="152">
        <v>9</v>
      </c>
      <c r="C11" s="152" t="s">
        <v>808</v>
      </c>
      <c r="D11" s="152" t="s">
        <v>780</v>
      </c>
      <c r="E11" s="152">
        <v>3</v>
      </c>
      <c r="F11" s="152">
        <v>73</v>
      </c>
      <c r="G11" s="152">
        <v>113</v>
      </c>
      <c r="H11" s="255">
        <v>0.65</v>
      </c>
      <c r="I11" s="152">
        <v>746</v>
      </c>
      <c r="J11" s="152">
        <v>6.6</v>
      </c>
      <c r="K11" s="43">
        <v>437</v>
      </c>
      <c r="L11" s="43">
        <v>3.9</v>
      </c>
      <c r="M11" s="43">
        <v>31</v>
      </c>
      <c r="N11" s="43">
        <v>9</v>
      </c>
      <c r="O11" s="43">
        <v>2</v>
      </c>
      <c r="P11" s="283">
        <v>1</v>
      </c>
      <c r="Q11" s="284">
        <v>0</v>
      </c>
      <c r="R11" s="43">
        <v>2.5</v>
      </c>
      <c r="S11" s="43">
        <v>8</v>
      </c>
      <c r="T11" s="243">
        <v>17</v>
      </c>
      <c r="U11" s="243">
        <v>19</v>
      </c>
      <c r="V11" s="43">
        <v>28</v>
      </c>
      <c r="W11" s="243">
        <v>12</v>
      </c>
      <c r="X11" s="243">
        <v>6</v>
      </c>
      <c r="Y11" s="243">
        <v>13</v>
      </c>
      <c r="Z11" s="243">
        <v>94</v>
      </c>
      <c r="AA11" t="str">
        <f t="shared" si="0"/>
        <v>CLE</v>
      </c>
      <c r="AB11" t="str">
        <f t="shared" si="1"/>
        <v>Jacoby Brissett</v>
      </c>
      <c r="AC11" s="244">
        <f t="shared" si="2"/>
        <v>248.66666666666666</v>
      </c>
      <c r="AD11" t="str">
        <f t="shared" si="3"/>
        <v>CLE</v>
      </c>
    </row>
    <row r="12" spans="1:30" x14ac:dyDescent="0.3">
      <c r="B12" s="152">
        <v>10</v>
      </c>
      <c r="C12" s="152" t="s">
        <v>941</v>
      </c>
      <c r="D12" s="152" t="s">
        <v>768</v>
      </c>
      <c r="E12" s="152">
        <v>3</v>
      </c>
      <c r="F12" s="152">
        <v>65</v>
      </c>
      <c r="G12" s="152">
        <v>94</v>
      </c>
      <c r="H12" s="255">
        <v>0.69</v>
      </c>
      <c r="I12" s="152">
        <v>690</v>
      </c>
      <c r="J12" s="152">
        <v>7.3</v>
      </c>
      <c r="K12" s="43">
        <v>318</v>
      </c>
      <c r="L12" s="43">
        <v>3.4</v>
      </c>
      <c r="M12" s="43">
        <v>31</v>
      </c>
      <c r="N12" s="43">
        <v>10</v>
      </c>
      <c r="O12" s="43">
        <v>3</v>
      </c>
      <c r="P12" s="283">
        <v>0</v>
      </c>
      <c r="Q12" s="284">
        <v>0</v>
      </c>
      <c r="R12" s="43">
        <v>2.5</v>
      </c>
      <c r="S12" s="284">
        <v>2</v>
      </c>
      <c r="T12" s="243">
        <v>9</v>
      </c>
      <c r="U12" s="243">
        <v>4</v>
      </c>
      <c r="V12" s="43">
        <v>22</v>
      </c>
      <c r="W12" s="243">
        <v>16</v>
      </c>
      <c r="X12" s="243">
        <v>3</v>
      </c>
      <c r="Y12" s="243">
        <v>14</v>
      </c>
      <c r="Z12" s="243">
        <v>107</v>
      </c>
      <c r="AA12" t="str">
        <f t="shared" si="0"/>
        <v>SF</v>
      </c>
      <c r="AB12" t="str">
        <f t="shared" si="1"/>
        <v>Jimmy Garoppolo</v>
      </c>
      <c r="AC12" s="244">
        <f t="shared" si="2"/>
        <v>230</v>
      </c>
      <c r="AD12" t="str">
        <f t="shared" si="3"/>
        <v>SF</v>
      </c>
    </row>
    <row r="13" spans="1:30" x14ac:dyDescent="0.3">
      <c r="B13" s="152">
        <v>11</v>
      </c>
      <c r="C13" s="152" t="s">
        <v>823</v>
      </c>
      <c r="D13" s="152" t="s">
        <v>776</v>
      </c>
      <c r="E13" s="152">
        <v>3</v>
      </c>
      <c r="F13" s="152">
        <v>63</v>
      </c>
      <c r="G13" s="152">
        <v>97</v>
      </c>
      <c r="H13" s="255">
        <v>0.65</v>
      </c>
      <c r="I13" s="152">
        <v>879</v>
      </c>
      <c r="J13" s="152">
        <v>9.1</v>
      </c>
      <c r="K13" s="43">
        <v>489</v>
      </c>
      <c r="L13" s="43">
        <v>5</v>
      </c>
      <c r="M13" s="43">
        <v>24</v>
      </c>
      <c r="N13" s="43">
        <v>12</v>
      </c>
      <c r="O13" s="43">
        <v>9</v>
      </c>
      <c r="P13" s="283">
        <v>7</v>
      </c>
      <c r="Q13" s="284">
        <v>4</v>
      </c>
      <c r="R13" s="43">
        <v>2.4</v>
      </c>
      <c r="S13" s="43">
        <v>5</v>
      </c>
      <c r="T13" s="243">
        <v>5</v>
      </c>
      <c r="U13" s="243">
        <v>6</v>
      </c>
      <c r="V13" s="43">
        <v>42</v>
      </c>
      <c r="W13" s="243">
        <v>7</v>
      </c>
      <c r="X13" s="243">
        <v>7</v>
      </c>
      <c r="Y13" s="243">
        <v>20</v>
      </c>
      <c r="Z13" s="243">
        <v>104</v>
      </c>
      <c r="AA13" t="str">
        <f t="shared" si="0"/>
        <v>TEN</v>
      </c>
      <c r="AB13" t="str">
        <f t="shared" si="1"/>
        <v>Ryan Tannehill</v>
      </c>
      <c r="AC13" s="244">
        <f t="shared" si="2"/>
        <v>293</v>
      </c>
      <c r="AD13" t="str">
        <f t="shared" si="3"/>
        <v>TEN</v>
      </c>
    </row>
    <row r="14" spans="1:30" x14ac:dyDescent="0.3">
      <c r="B14" s="152">
        <v>12</v>
      </c>
      <c r="C14" s="152" t="s">
        <v>806</v>
      </c>
      <c r="D14" s="152" t="s">
        <v>764</v>
      </c>
      <c r="E14" s="152">
        <v>3</v>
      </c>
      <c r="F14" s="152">
        <v>47</v>
      </c>
      <c r="G14" s="152">
        <v>75</v>
      </c>
      <c r="H14" s="255">
        <v>0.63</v>
      </c>
      <c r="I14" s="152">
        <v>491</v>
      </c>
      <c r="J14" s="152">
        <v>6.5</v>
      </c>
      <c r="K14" s="43">
        <v>349</v>
      </c>
      <c r="L14" s="43">
        <v>4.7</v>
      </c>
      <c r="M14" s="43">
        <v>21</v>
      </c>
      <c r="N14" s="43">
        <v>6</v>
      </c>
      <c r="O14" s="43">
        <v>1</v>
      </c>
      <c r="P14" s="283">
        <v>1</v>
      </c>
      <c r="Q14" s="284">
        <v>0</v>
      </c>
      <c r="R14" s="43">
        <v>2.5</v>
      </c>
      <c r="S14" s="43">
        <v>6</v>
      </c>
      <c r="T14" s="243">
        <v>9</v>
      </c>
      <c r="U14" s="243">
        <v>4</v>
      </c>
      <c r="V14" s="43">
        <v>18</v>
      </c>
      <c r="W14" s="243">
        <v>16</v>
      </c>
      <c r="X14" s="243">
        <v>1</v>
      </c>
      <c r="Y14" s="243">
        <v>6</v>
      </c>
      <c r="Z14" s="243">
        <v>89</v>
      </c>
      <c r="AA14" t="str">
        <f t="shared" si="0"/>
        <v>ATL</v>
      </c>
      <c r="AB14" t="str">
        <f t="shared" si="1"/>
        <v>Marcus Mariota</v>
      </c>
      <c r="AC14" s="244">
        <f t="shared" si="2"/>
        <v>163.66666666666666</v>
      </c>
      <c r="AD14" t="str">
        <f t="shared" si="3"/>
        <v>ATL</v>
      </c>
    </row>
    <row r="15" spans="1:30" x14ac:dyDescent="0.3">
      <c r="B15" s="152">
        <v>13</v>
      </c>
      <c r="C15" s="152" t="s">
        <v>938</v>
      </c>
      <c r="D15" s="152" t="s">
        <v>778</v>
      </c>
      <c r="E15" s="152">
        <v>3</v>
      </c>
      <c r="F15" s="152">
        <v>49</v>
      </c>
      <c r="G15" s="152">
        <v>75</v>
      </c>
      <c r="H15" s="255">
        <v>0.65</v>
      </c>
      <c r="I15" s="152">
        <v>591</v>
      </c>
      <c r="J15" s="152">
        <v>7.9</v>
      </c>
      <c r="K15" s="43">
        <v>376</v>
      </c>
      <c r="L15" s="43">
        <v>5</v>
      </c>
      <c r="M15" s="43">
        <v>23</v>
      </c>
      <c r="N15" s="43">
        <v>10</v>
      </c>
      <c r="O15" s="43">
        <v>4</v>
      </c>
      <c r="P15" s="283">
        <v>1</v>
      </c>
      <c r="Q15" s="284">
        <v>1</v>
      </c>
      <c r="R15" s="43">
        <v>2.8</v>
      </c>
      <c r="S15" s="284">
        <v>6</v>
      </c>
      <c r="T15" s="243">
        <v>3</v>
      </c>
      <c r="U15" s="243">
        <v>2</v>
      </c>
      <c r="V15" s="43">
        <v>24</v>
      </c>
      <c r="W15" s="243">
        <v>12</v>
      </c>
      <c r="X15" s="243">
        <v>6</v>
      </c>
      <c r="Y15" s="243">
        <v>8</v>
      </c>
      <c r="Z15" s="243">
        <v>112</v>
      </c>
      <c r="AA15" t="str">
        <f t="shared" si="0"/>
        <v>GB</v>
      </c>
      <c r="AB15" t="str">
        <f t="shared" si="1"/>
        <v>Aaron Rodgers</v>
      </c>
      <c r="AC15" s="244">
        <f t="shared" si="2"/>
        <v>197</v>
      </c>
      <c r="AD15" t="str">
        <f t="shared" si="3"/>
        <v>GB</v>
      </c>
    </row>
    <row r="16" spans="1:30" x14ac:dyDescent="0.3">
      <c r="B16" s="152">
        <v>14</v>
      </c>
      <c r="C16" s="152" t="s">
        <v>816</v>
      </c>
      <c r="D16" s="152" t="s">
        <v>774</v>
      </c>
      <c r="E16" s="152">
        <v>3</v>
      </c>
      <c r="F16" s="152">
        <v>63</v>
      </c>
      <c r="G16" s="152">
        <v>100</v>
      </c>
      <c r="H16" s="255">
        <v>0.63</v>
      </c>
      <c r="I16" s="152">
        <v>638</v>
      </c>
      <c r="J16" s="152">
        <v>6.4</v>
      </c>
      <c r="K16" s="43">
        <v>431</v>
      </c>
      <c r="L16" s="43">
        <v>4.3</v>
      </c>
      <c r="M16" s="43">
        <v>25</v>
      </c>
      <c r="N16" s="43">
        <v>8</v>
      </c>
      <c r="O16" s="43">
        <v>4</v>
      </c>
      <c r="P16" s="283">
        <v>0</v>
      </c>
      <c r="Q16" s="284">
        <v>0</v>
      </c>
      <c r="R16" s="43">
        <v>2.5</v>
      </c>
      <c r="S16" s="284">
        <v>11</v>
      </c>
      <c r="T16" s="243">
        <v>5</v>
      </c>
      <c r="U16" s="243">
        <v>12</v>
      </c>
      <c r="V16" s="43">
        <v>25</v>
      </c>
      <c r="W16" s="243">
        <v>18</v>
      </c>
      <c r="X16" s="243">
        <v>3</v>
      </c>
      <c r="Y16" s="243">
        <v>14</v>
      </c>
      <c r="Z16" s="243">
        <v>84</v>
      </c>
      <c r="AA16" t="str">
        <f t="shared" si="0"/>
        <v>PIT</v>
      </c>
      <c r="AB16" t="str">
        <f t="shared" si="1"/>
        <v>Kenny Pickett</v>
      </c>
      <c r="AC16" s="244">
        <f t="shared" si="2"/>
        <v>212.66666666666666</v>
      </c>
      <c r="AD16" t="str">
        <f t="shared" si="3"/>
        <v>PIT</v>
      </c>
    </row>
    <row r="17" spans="2:30" x14ac:dyDescent="0.3">
      <c r="B17" s="152">
        <v>15</v>
      </c>
      <c r="C17" s="152" t="s">
        <v>809</v>
      </c>
      <c r="D17" s="152" t="s">
        <v>781</v>
      </c>
      <c r="E17" s="152">
        <v>2</v>
      </c>
      <c r="F17" s="152">
        <v>46</v>
      </c>
      <c r="G17" s="152">
        <v>76</v>
      </c>
      <c r="H17" s="255">
        <v>0.61</v>
      </c>
      <c r="I17" s="152">
        <v>625</v>
      </c>
      <c r="J17" s="152">
        <v>8.1999999999999993</v>
      </c>
      <c r="K17" s="43">
        <v>373</v>
      </c>
      <c r="L17" s="43">
        <v>4.9000000000000004</v>
      </c>
      <c r="M17" s="43">
        <v>25</v>
      </c>
      <c r="N17" s="43">
        <v>13</v>
      </c>
      <c r="O17" s="43">
        <v>3</v>
      </c>
      <c r="P17" s="283">
        <v>0</v>
      </c>
      <c r="Q17" s="284">
        <v>0</v>
      </c>
      <c r="R17" s="43">
        <v>2.2999999999999998</v>
      </c>
      <c r="S17" s="284">
        <v>3</v>
      </c>
      <c r="T17" s="243">
        <v>7</v>
      </c>
      <c r="U17" s="243">
        <v>5</v>
      </c>
      <c r="V17" s="43">
        <v>23</v>
      </c>
      <c r="W17" s="243">
        <v>13</v>
      </c>
      <c r="X17" s="243">
        <v>2</v>
      </c>
      <c r="Y17" s="243">
        <v>4</v>
      </c>
      <c r="Z17" s="243">
        <v>98</v>
      </c>
      <c r="AA17" t="str">
        <f t="shared" si="0"/>
        <v>CIN</v>
      </c>
      <c r="AB17" t="str">
        <f t="shared" si="1"/>
        <v>Joe Burrow</v>
      </c>
      <c r="AC17" s="244">
        <f t="shared" si="2"/>
        <v>312.5</v>
      </c>
      <c r="AD17" t="str">
        <f t="shared" si="3"/>
        <v>CIN</v>
      </c>
    </row>
    <row r="18" spans="2:30" x14ac:dyDescent="0.3">
      <c r="B18" s="152">
        <v>16</v>
      </c>
      <c r="C18" s="152" t="s">
        <v>811</v>
      </c>
      <c r="D18" s="152" t="s">
        <v>788</v>
      </c>
      <c r="E18" s="152">
        <v>2</v>
      </c>
      <c r="F18" s="152">
        <v>58</v>
      </c>
      <c r="G18" s="152">
        <v>77</v>
      </c>
      <c r="H18" s="255">
        <v>0.75</v>
      </c>
      <c r="I18" s="152">
        <v>580</v>
      </c>
      <c r="J18" s="152">
        <v>7.5</v>
      </c>
      <c r="K18" s="43">
        <v>378</v>
      </c>
      <c r="L18" s="43">
        <v>4.9000000000000004</v>
      </c>
      <c r="M18" s="43">
        <v>22</v>
      </c>
      <c r="N18" s="43">
        <v>8</v>
      </c>
      <c r="O18" s="43">
        <v>1</v>
      </c>
      <c r="P18" s="283">
        <v>0</v>
      </c>
      <c r="Q18" s="284">
        <v>0</v>
      </c>
      <c r="R18" s="43">
        <v>2.1</v>
      </c>
      <c r="S18" s="284">
        <v>9</v>
      </c>
      <c r="T18" s="243">
        <v>2</v>
      </c>
      <c r="U18" s="243">
        <v>5</v>
      </c>
      <c r="V18" s="43">
        <v>23</v>
      </c>
      <c r="W18" s="243">
        <v>7</v>
      </c>
      <c r="X18" s="243">
        <v>5</v>
      </c>
      <c r="Y18" s="243">
        <v>13</v>
      </c>
      <c r="Z18" s="243">
        <v>118</v>
      </c>
      <c r="AA18" t="str">
        <f t="shared" si="0"/>
        <v>JAC</v>
      </c>
      <c r="AB18" t="str">
        <f t="shared" si="1"/>
        <v>Trevor Lawrence</v>
      </c>
      <c r="AC18" s="244">
        <f t="shared" si="2"/>
        <v>290</v>
      </c>
      <c r="AD18" t="str">
        <f t="shared" si="3"/>
        <v>JAC</v>
      </c>
    </row>
    <row r="19" spans="2:30" x14ac:dyDescent="0.3">
      <c r="B19" s="152">
        <v>17</v>
      </c>
      <c r="C19" s="152" t="s">
        <v>940</v>
      </c>
      <c r="D19" s="152" t="s">
        <v>782</v>
      </c>
      <c r="E19" s="152">
        <v>3</v>
      </c>
      <c r="F19" s="152">
        <v>72</v>
      </c>
      <c r="G19" s="152">
        <v>110</v>
      </c>
      <c r="H19" s="255">
        <v>0.65</v>
      </c>
      <c r="I19" s="152">
        <v>761</v>
      </c>
      <c r="J19" s="152">
        <v>6.9</v>
      </c>
      <c r="K19" s="43">
        <v>532</v>
      </c>
      <c r="L19" s="43">
        <v>4.8</v>
      </c>
      <c r="M19" s="43">
        <v>31</v>
      </c>
      <c r="N19" s="43">
        <v>10</v>
      </c>
      <c r="O19" s="43">
        <v>4</v>
      </c>
      <c r="P19" s="283">
        <v>1</v>
      </c>
      <c r="Q19" s="284">
        <v>0</v>
      </c>
      <c r="R19" s="43">
        <v>2.6</v>
      </c>
      <c r="S19" s="43">
        <v>12</v>
      </c>
      <c r="T19" s="243">
        <v>13</v>
      </c>
      <c r="U19" s="243">
        <v>3</v>
      </c>
      <c r="V19" s="43">
        <v>26</v>
      </c>
      <c r="W19" s="243">
        <v>17</v>
      </c>
      <c r="X19" s="243">
        <v>5</v>
      </c>
      <c r="Y19" s="243">
        <v>16</v>
      </c>
      <c r="Z19" s="243">
        <v>84</v>
      </c>
      <c r="AA19" t="str">
        <f t="shared" si="0"/>
        <v>MIN</v>
      </c>
      <c r="AB19" t="str">
        <f t="shared" si="1"/>
        <v>Kirk Cousins</v>
      </c>
      <c r="AC19" s="244">
        <f t="shared" si="2"/>
        <v>253.66666666666666</v>
      </c>
      <c r="AD19" t="str">
        <f t="shared" si="3"/>
        <v>MIN</v>
      </c>
    </row>
    <row r="20" spans="2:30" x14ac:dyDescent="0.3">
      <c r="B20" s="152">
        <v>18</v>
      </c>
      <c r="C20" s="152" t="s">
        <v>937</v>
      </c>
      <c r="D20" s="152" t="s">
        <v>789</v>
      </c>
      <c r="E20" s="152">
        <v>3</v>
      </c>
      <c r="F20" s="152">
        <v>66</v>
      </c>
      <c r="G20" s="152">
        <v>94</v>
      </c>
      <c r="H20" s="255">
        <v>0.7</v>
      </c>
      <c r="I20" s="152">
        <v>634</v>
      </c>
      <c r="J20" s="152">
        <v>6.7</v>
      </c>
      <c r="K20" s="43">
        <v>392</v>
      </c>
      <c r="L20" s="43">
        <v>4.2</v>
      </c>
      <c r="M20" s="43">
        <v>25</v>
      </c>
      <c r="N20" s="43">
        <v>7</v>
      </c>
      <c r="O20" s="43">
        <v>3</v>
      </c>
      <c r="P20" s="283">
        <v>0</v>
      </c>
      <c r="Q20" s="284">
        <v>0</v>
      </c>
      <c r="R20" s="43">
        <v>2.1</v>
      </c>
      <c r="S20" s="284">
        <v>8</v>
      </c>
      <c r="T20" s="243">
        <v>5</v>
      </c>
      <c r="U20" s="243">
        <v>8</v>
      </c>
      <c r="V20" s="43">
        <v>31</v>
      </c>
      <c r="W20" s="243">
        <v>6</v>
      </c>
      <c r="X20" s="243">
        <v>5</v>
      </c>
      <c r="Y20" s="243">
        <v>8</v>
      </c>
      <c r="Z20" s="243">
        <v>92</v>
      </c>
      <c r="AA20" t="str">
        <f t="shared" si="0"/>
        <v>IND</v>
      </c>
      <c r="AB20" t="str">
        <f t="shared" si="1"/>
        <v>Matt Ryan</v>
      </c>
      <c r="AC20" s="244">
        <f t="shared" si="2"/>
        <v>211.33333333333334</v>
      </c>
      <c r="AD20" t="str">
        <f t="shared" si="3"/>
        <v>IND</v>
      </c>
    </row>
    <row r="21" spans="2:30" x14ac:dyDescent="0.3">
      <c r="B21" s="152">
        <v>19</v>
      </c>
      <c r="C21" s="152" t="s">
        <v>820</v>
      </c>
      <c r="D21" s="152" t="s">
        <v>786</v>
      </c>
      <c r="E21" s="152">
        <v>3</v>
      </c>
      <c r="F21" s="152">
        <v>56</v>
      </c>
      <c r="G21" s="152">
        <v>81</v>
      </c>
      <c r="H21" s="255">
        <v>0.69</v>
      </c>
      <c r="I21" s="152">
        <v>638</v>
      </c>
      <c r="J21" s="152">
        <v>7.9</v>
      </c>
      <c r="K21" s="43">
        <v>405</v>
      </c>
      <c r="L21" s="43">
        <v>5</v>
      </c>
      <c r="M21" s="43">
        <v>28</v>
      </c>
      <c r="N21" s="43">
        <v>4</v>
      </c>
      <c r="O21" s="43">
        <v>2</v>
      </c>
      <c r="P21" s="283">
        <v>1</v>
      </c>
      <c r="Q21" s="284">
        <v>1</v>
      </c>
      <c r="R21" s="43">
        <v>2.2000000000000002</v>
      </c>
      <c r="S21" s="43">
        <v>6</v>
      </c>
      <c r="T21" s="243">
        <v>5</v>
      </c>
      <c r="U21" s="243">
        <v>2</v>
      </c>
      <c r="V21" s="43">
        <v>21</v>
      </c>
      <c r="W21" s="243">
        <v>12</v>
      </c>
      <c r="X21" s="243">
        <v>5</v>
      </c>
      <c r="Y21" s="243">
        <v>12</v>
      </c>
      <c r="Z21" s="243">
        <v>99</v>
      </c>
      <c r="AA21" t="str">
        <f t="shared" si="0"/>
        <v>NO</v>
      </c>
      <c r="AB21" t="str">
        <f t="shared" si="1"/>
        <v>Andy Dalton</v>
      </c>
      <c r="AC21" s="244">
        <f t="shared" si="2"/>
        <v>212.66666666666666</v>
      </c>
      <c r="AD21" t="str">
        <f t="shared" si="3"/>
        <v>NO</v>
      </c>
    </row>
    <row r="22" spans="2:30" x14ac:dyDescent="0.3">
      <c r="B22" s="152">
        <v>20</v>
      </c>
      <c r="C22" s="152" t="s">
        <v>807</v>
      </c>
      <c r="D22" s="152" t="s">
        <v>767</v>
      </c>
      <c r="E22" s="152">
        <v>2</v>
      </c>
      <c r="F22" s="152">
        <v>50</v>
      </c>
      <c r="G22" s="152">
        <v>70</v>
      </c>
      <c r="H22" s="255">
        <v>0.71</v>
      </c>
      <c r="I22" s="152">
        <v>603</v>
      </c>
      <c r="J22" s="152">
        <v>8.6</v>
      </c>
      <c r="K22" s="43">
        <v>381</v>
      </c>
      <c r="L22" s="43">
        <v>5.4</v>
      </c>
      <c r="M22" s="43">
        <v>27</v>
      </c>
      <c r="N22" s="43">
        <v>9</v>
      </c>
      <c r="O22" s="43">
        <v>1</v>
      </c>
      <c r="P22" s="283">
        <v>0</v>
      </c>
      <c r="Q22" s="284">
        <v>0</v>
      </c>
      <c r="R22" s="43">
        <v>2.2000000000000002</v>
      </c>
      <c r="S22" s="43">
        <v>6</v>
      </c>
      <c r="T22" s="243">
        <v>8</v>
      </c>
      <c r="U22" s="243">
        <v>2</v>
      </c>
      <c r="V22" s="43">
        <v>14</v>
      </c>
      <c r="W22" s="243">
        <v>12</v>
      </c>
      <c r="X22" s="243">
        <v>2</v>
      </c>
      <c r="Y22" s="243">
        <v>9</v>
      </c>
      <c r="Z22" s="243">
        <v>111</v>
      </c>
      <c r="AA22" t="str">
        <f t="shared" si="0"/>
        <v>SEA</v>
      </c>
      <c r="AB22" t="str">
        <f t="shared" si="1"/>
        <v>Geno Smith</v>
      </c>
      <c r="AC22" s="244">
        <f t="shared" si="2"/>
        <v>301.5</v>
      </c>
      <c r="AD22" t="str">
        <f t="shared" si="3"/>
        <v>SEA</v>
      </c>
    </row>
    <row r="23" spans="2:30" x14ac:dyDescent="0.3">
      <c r="B23" s="152">
        <v>21</v>
      </c>
      <c r="C23" s="152" t="s">
        <v>800</v>
      </c>
      <c r="D23" s="152" t="s">
        <v>769</v>
      </c>
      <c r="E23" s="152">
        <v>2</v>
      </c>
      <c r="F23" s="152">
        <v>40</v>
      </c>
      <c r="G23" s="152">
        <v>65</v>
      </c>
      <c r="H23" s="255">
        <v>0.62</v>
      </c>
      <c r="I23" s="152">
        <v>463</v>
      </c>
      <c r="J23" s="152">
        <v>7.1</v>
      </c>
      <c r="K23" s="43">
        <v>316</v>
      </c>
      <c r="L23" s="43">
        <v>4.9000000000000004</v>
      </c>
      <c r="M23" s="43">
        <v>19</v>
      </c>
      <c r="N23" s="43">
        <v>6</v>
      </c>
      <c r="O23" s="43">
        <v>3</v>
      </c>
      <c r="P23" s="283">
        <v>2</v>
      </c>
      <c r="Q23" s="284">
        <v>1</v>
      </c>
      <c r="R23" s="43">
        <v>2.6</v>
      </c>
      <c r="S23" s="43">
        <v>4</v>
      </c>
      <c r="T23" s="243">
        <v>2</v>
      </c>
      <c r="U23" s="243">
        <v>8</v>
      </c>
      <c r="V23" s="43">
        <v>17</v>
      </c>
      <c r="W23" s="243">
        <v>8</v>
      </c>
      <c r="X23" s="243">
        <v>10</v>
      </c>
      <c r="Y23" s="243">
        <v>10</v>
      </c>
      <c r="Z23" s="243">
        <v>82</v>
      </c>
      <c r="AA23" t="str">
        <f t="shared" si="0"/>
        <v>BAL</v>
      </c>
      <c r="AB23" t="str">
        <f t="shared" si="1"/>
        <v>Lamar Jackson</v>
      </c>
      <c r="AC23" s="244">
        <f t="shared" si="2"/>
        <v>231.5</v>
      </c>
      <c r="AD23" t="str">
        <f t="shared" si="3"/>
        <v>BAL</v>
      </c>
    </row>
    <row r="24" spans="2:30" x14ac:dyDescent="0.3">
      <c r="B24" s="152">
        <v>22</v>
      </c>
      <c r="C24" s="152" t="s">
        <v>942</v>
      </c>
      <c r="D24" s="152" t="s">
        <v>791</v>
      </c>
      <c r="E24" s="152">
        <v>2</v>
      </c>
      <c r="F24" s="152">
        <v>47</v>
      </c>
      <c r="G24" s="152">
        <v>68</v>
      </c>
      <c r="H24" s="255">
        <v>0.69</v>
      </c>
      <c r="I24" s="152">
        <v>584</v>
      </c>
      <c r="J24" s="152">
        <v>8.6</v>
      </c>
      <c r="K24" s="43">
        <v>401</v>
      </c>
      <c r="L24" s="43">
        <v>5.9</v>
      </c>
      <c r="M24" s="43">
        <v>28</v>
      </c>
      <c r="N24" s="43">
        <v>9</v>
      </c>
      <c r="O24" s="43">
        <v>1</v>
      </c>
      <c r="P24" s="283">
        <v>0</v>
      </c>
      <c r="Q24" s="284">
        <v>0</v>
      </c>
      <c r="R24" s="43">
        <v>2</v>
      </c>
      <c r="S24" s="43">
        <v>4</v>
      </c>
      <c r="T24" s="243">
        <v>5</v>
      </c>
      <c r="U24" s="243">
        <v>9</v>
      </c>
      <c r="V24" s="43">
        <v>12</v>
      </c>
      <c r="W24" s="243">
        <v>10</v>
      </c>
      <c r="X24" s="243">
        <v>4</v>
      </c>
      <c r="Y24" s="243">
        <v>12</v>
      </c>
      <c r="Z24" s="243">
        <v>116</v>
      </c>
      <c r="AA24" t="str">
        <f t="shared" si="0"/>
        <v>MIA</v>
      </c>
      <c r="AB24" t="str">
        <f t="shared" si="1"/>
        <v>Tua Tagovailoa</v>
      </c>
      <c r="AC24" s="244">
        <f t="shared" si="2"/>
        <v>292</v>
      </c>
      <c r="AD24" t="str">
        <f t="shared" si="3"/>
        <v>MIA</v>
      </c>
    </row>
    <row r="25" spans="2:30" x14ac:dyDescent="0.3">
      <c r="B25" s="152">
        <v>23</v>
      </c>
      <c r="C25" s="152" t="s">
        <v>822</v>
      </c>
      <c r="D25" s="152" t="s">
        <v>763</v>
      </c>
      <c r="E25" s="152">
        <v>3</v>
      </c>
      <c r="F25" s="152">
        <v>59</v>
      </c>
      <c r="G25" s="152">
        <v>89</v>
      </c>
      <c r="H25" s="255">
        <v>0.66</v>
      </c>
      <c r="I25" s="152">
        <v>641</v>
      </c>
      <c r="J25" s="152">
        <v>7.2</v>
      </c>
      <c r="K25" s="43">
        <v>300</v>
      </c>
      <c r="L25" s="43">
        <v>3.4</v>
      </c>
      <c r="M25" s="43">
        <v>29</v>
      </c>
      <c r="N25" s="43">
        <v>9</v>
      </c>
      <c r="O25" s="43">
        <v>2</v>
      </c>
      <c r="P25" s="283">
        <v>1</v>
      </c>
      <c r="Q25" s="284">
        <v>0</v>
      </c>
      <c r="R25" s="43">
        <v>2.4</v>
      </c>
      <c r="S25" s="284">
        <v>4</v>
      </c>
      <c r="T25" s="243">
        <v>10</v>
      </c>
      <c r="U25" s="243">
        <v>9</v>
      </c>
      <c r="V25" s="43">
        <v>39</v>
      </c>
      <c r="W25" s="243">
        <v>13</v>
      </c>
      <c r="X25" s="243">
        <v>5</v>
      </c>
      <c r="Y25" s="243">
        <v>16</v>
      </c>
      <c r="Z25" s="243">
        <v>99</v>
      </c>
      <c r="AA25" t="str">
        <f t="shared" si="0"/>
        <v>DET</v>
      </c>
      <c r="AB25" t="str">
        <f t="shared" si="1"/>
        <v>Jared Goff</v>
      </c>
      <c r="AC25" s="244">
        <f t="shared" si="2"/>
        <v>213.66666666666666</v>
      </c>
      <c r="AD25" t="str">
        <f t="shared" si="3"/>
        <v>DET</v>
      </c>
    </row>
    <row r="26" spans="2:30" x14ac:dyDescent="0.3">
      <c r="B26" s="152">
        <v>24</v>
      </c>
      <c r="C26" s="152" t="s">
        <v>936</v>
      </c>
      <c r="D26" s="152" t="s">
        <v>794</v>
      </c>
      <c r="E26" s="152">
        <v>2</v>
      </c>
      <c r="F26" s="152">
        <v>51</v>
      </c>
      <c r="G26" s="152">
        <v>72</v>
      </c>
      <c r="H26" s="255">
        <v>0.71</v>
      </c>
      <c r="I26" s="152">
        <v>504</v>
      </c>
      <c r="J26" s="152">
        <v>7</v>
      </c>
      <c r="K26" s="43">
        <v>284</v>
      </c>
      <c r="L26" s="43">
        <v>3.9</v>
      </c>
      <c r="M26" s="43">
        <v>17</v>
      </c>
      <c r="N26" s="43">
        <v>8</v>
      </c>
      <c r="O26" s="43">
        <v>1</v>
      </c>
      <c r="P26" s="283">
        <v>0</v>
      </c>
      <c r="Q26" s="284">
        <v>0</v>
      </c>
      <c r="R26" s="43">
        <v>2.2000000000000002</v>
      </c>
      <c r="S26" s="43">
        <v>3</v>
      </c>
      <c r="T26" s="243">
        <v>3</v>
      </c>
      <c r="U26" s="243">
        <v>1</v>
      </c>
      <c r="V26" s="43">
        <v>11</v>
      </c>
      <c r="W26" s="243">
        <v>11</v>
      </c>
      <c r="X26" s="243">
        <v>0</v>
      </c>
      <c r="Y26" s="243">
        <v>7</v>
      </c>
      <c r="Z26" s="243">
        <v>104</v>
      </c>
      <c r="AA26" t="str">
        <f t="shared" si="0"/>
        <v>TB</v>
      </c>
      <c r="AB26" t="str">
        <f t="shared" si="1"/>
        <v>Tom Brady</v>
      </c>
      <c r="AC26" s="244">
        <f t="shared" si="2"/>
        <v>252</v>
      </c>
      <c r="AD26" t="str">
        <f t="shared" si="3"/>
        <v>TB</v>
      </c>
    </row>
    <row r="27" spans="2:30" x14ac:dyDescent="0.3">
      <c r="B27" s="152">
        <v>25</v>
      </c>
      <c r="C27" s="152" t="s">
        <v>810</v>
      </c>
      <c r="D27" s="152" t="s">
        <v>771</v>
      </c>
      <c r="E27" s="152">
        <v>3</v>
      </c>
      <c r="F27" s="152">
        <v>64</v>
      </c>
      <c r="G27" s="152">
        <v>108</v>
      </c>
      <c r="H27" s="255">
        <v>0.6</v>
      </c>
      <c r="I27" s="152">
        <v>675</v>
      </c>
      <c r="J27" s="152">
        <v>6.3</v>
      </c>
      <c r="K27" s="43">
        <v>343</v>
      </c>
      <c r="L27" s="43">
        <v>3.1</v>
      </c>
      <c r="M27" s="43">
        <v>25</v>
      </c>
      <c r="N27" s="43">
        <v>7</v>
      </c>
      <c r="O27" s="43">
        <v>3</v>
      </c>
      <c r="P27" s="283">
        <v>1</v>
      </c>
      <c r="Q27" s="284">
        <v>1</v>
      </c>
      <c r="R27" s="43">
        <v>2.7</v>
      </c>
      <c r="S27" s="43">
        <v>12</v>
      </c>
      <c r="T27" s="243">
        <v>27</v>
      </c>
      <c r="U27" s="243">
        <v>7</v>
      </c>
      <c r="V27" s="43">
        <v>29</v>
      </c>
      <c r="W27" s="243">
        <v>16</v>
      </c>
      <c r="X27" s="243">
        <v>5</v>
      </c>
      <c r="Y27" s="243">
        <v>6</v>
      </c>
      <c r="Z27" s="243">
        <v>81</v>
      </c>
      <c r="AA27" t="str">
        <f t="shared" si="0"/>
        <v>DEN</v>
      </c>
      <c r="AB27" t="str">
        <f t="shared" si="1"/>
        <v>Russell Wilson</v>
      </c>
      <c r="AC27" s="244">
        <f t="shared" si="2"/>
        <v>225</v>
      </c>
      <c r="AD27" t="str">
        <f t="shared" si="3"/>
        <v>DEN</v>
      </c>
    </row>
    <row r="28" spans="2:30" x14ac:dyDescent="0.3">
      <c r="B28" s="152">
        <v>26</v>
      </c>
      <c r="C28" s="152" t="s">
        <v>818</v>
      </c>
      <c r="D28" s="152" t="s">
        <v>784</v>
      </c>
      <c r="E28" s="152">
        <v>2</v>
      </c>
      <c r="F28" s="152">
        <v>51</v>
      </c>
      <c r="G28" s="152">
        <v>66</v>
      </c>
      <c r="H28" s="255">
        <v>0.77</v>
      </c>
      <c r="I28" s="152">
        <v>628</v>
      </c>
      <c r="J28" s="152">
        <v>9.5</v>
      </c>
      <c r="K28" s="43">
        <v>331</v>
      </c>
      <c r="L28" s="43">
        <v>5</v>
      </c>
      <c r="M28" s="43">
        <v>26</v>
      </c>
      <c r="N28" s="43">
        <v>10</v>
      </c>
      <c r="O28" s="43">
        <v>4</v>
      </c>
      <c r="P28" s="283">
        <v>2</v>
      </c>
      <c r="Q28" s="284">
        <v>0</v>
      </c>
      <c r="R28" s="43">
        <v>2.6</v>
      </c>
      <c r="S28" s="43">
        <v>9</v>
      </c>
      <c r="T28" s="243">
        <v>0</v>
      </c>
      <c r="U28" s="243">
        <v>4</v>
      </c>
      <c r="V28" s="43">
        <v>12</v>
      </c>
      <c r="W28" s="243">
        <v>3</v>
      </c>
      <c r="X28" s="243">
        <v>3</v>
      </c>
      <c r="Y28" s="243">
        <v>6</v>
      </c>
      <c r="Z28" s="243">
        <v>112</v>
      </c>
      <c r="AA28" t="str">
        <f t="shared" si="0"/>
        <v>NE</v>
      </c>
      <c r="AB28" t="str">
        <f t="shared" si="1"/>
        <v>Mac Jones</v>
      </c>
      <c r="AC28" s="244">
        <f t="shared" si="2"/>
        <v>314</v>
      </c>
      <c r="AD28" t="str">
        <f t="shared" si="3"/>
        <v>NE</v>
      </c>
    </row>
    <row r="29" spans="2:30" x14ac:dyDescent="0.3">
      <c r="B29" s="152">
        <v>27</v>
      </c>
      <c r="C29" s="152" t="s">
        <v>943</v>
      </c>
      <c r="D29" s="152" t="s">
        <v>793</v>
      </c>
      <c r="E29" s="152">
        <v>2</v>
      </c>
      <c r="F29" s="152">
        <v>41</v>
      </c>
      <c r="G29" s="152">
        <v>70</v>
      </c>
      <c r="H29" s="255">
        <v>0.59</v>
      </c>
      <c r="I29" s="152">
        <v>488</v>
      </c>
      <c r="J29" s="152">
        <v>7</v>
      </c>
      <c r="K29" s="43">
        <v>189</v>
      </c>
      <c r="L29" s="43">
        <v>2.7</v>
      </c>
      <c r="M29" s="43">
        <v>20</v>
      </c>
      <c r="N29" s="43">
        <v>7</v>
      </c>
      <c r="O29" s="43">
        <v>2</v>
      </c>
      <c r="P29" s="283">
        <v>2</v>
      </c>
      <c r="Q29" s="284">
        <v>0</v>
      </c>
      <c r="R29" s="43">
        <v>2.5</v>
      </c>
      <c r="S29" s="43">
        <v>9</v>
      </c>
      <c r="T29" s="243">
        <v>10</v>
      </c>
      <c r="U29" s="243">
        <v>1</v>
      </c>
      <c r="V29" s="43">
        <v>23</v>
      </c>
      <c r="W29" s="243">
        <v>16</v>
      </c>
      <c r="X29" s="243">
        <v>3</v>
      </c>
      <c r="Y29" s="243">
        <v>13</v>
      </c>
      <c r="Z29" s="243">
        <v>66</v>
      </c>
      <c r="AA29" t="str">
        <f t="shared" si="0"/>
        <v>HOU</v>
      </c>
      <c r="AB29" t="str">
        <f t="shared" si="1"/>
        <v>Davis Mills</v>
      </c>
      <c r="AC29" s="244">
        <f t="shared" si="2"/>
        <v>244</v>
      </c>
      <c r="AD29" t="str">
        <f t="shared" si="3"/>
        <v>HOU</v>
      </c>
    </row>
    <row r="30" spans="2:30" x14ac:dyDescent="0.3">
      <c r="B30" s="152">
        <v>28</v>
      </c>
      <c r="C30" s="152" t="s">
        <v>950</v>
      </c>
      <c r="D30" s="152" t="s">
        <v>775</v>
      </c>
      <c r="E30" s="152">
        <v>3</v>
      </c>
      <c r="F30" s="152">
        <v>46</v>
      </c>
      <c r="G30" s="152">
        <v>79</v>
      </c>
      <c r="H30" s="255">
        <v>0.57999999999999996</v>
      </c>
      <c r="I30" s="152">
        <v>540</v>
      </c>
      <c r="J30" s="152">
        <v>6.8</v>
      </c>
      <c r="K30" s="43">
        <v>364</v>
      </c>
      <c r="L30" s="43">
        <v>4.5999999999999996</v>
      </c>
      <c r="M30" s="43">
        <v>25</v>
      </c>
      <c r="N30" s="43">
        <v>4</v>
      </c>
      <c r="O30" s="43">
        <v>1</v>
      </c>
      <c r="P30" s="283">
        <v>1</v>
      </c>
      <c r="Q30" s="284">
        <v>0</v>
      </c>
      <c r="R30" s="43">
        <v>2.5</v>
      </c>
      <c r="S30" s="43">
        <v>3</v>
      </c>
      <c r="T30" s="243">
        <v>9</v>
      </c>
      <c r="U30" s="243">
        <v>6</v>
      </c>
      <c r="V30" s="43">
        <v>17</v>
      </c>
      <c r="W30" s="243">
        <v>13</v>
      </c>
      <c r="X30" s="243">
        <v>3</v>
      </c>
      <c r="Y30" s="243">
        <v>11</v>
      </c>
      <c r="Z30" s="243">
        <v>78</v>
      </c>
      <c r="AA30" t="str">
        <f t="shared" si="0"/>
        <v>WAS</v>
      </c>
      <c r="AB30" t="str">
        <f t="shared" si="1"/>
        <v>Taylor Heinicke</v>
      </c>
      <c r="AC30" s="244">
        <f t="shared" si="2"/>
        <v>180</v>
      </c>
      <c r="AD30" t="str">
        <f t="shared" si="3"/>
        <v>WAS</v>
      </c>
    </row>
    <row r="31" spans="2:30" x14ac:dyDescent="0.3">
      <c r="B31" s="152">
        <v>29</v>
      </c>
      <c r="C31" s="152" t="s">
        <v>803</v>
      </c>
      <c r="D31" s="152" t="s">
        <v>766</v>
      </c>
      <c r="E31" s="152">
        <v>1</v>
      </c>
      <c r="F31" s="152">
        <v>18</v>
      </c>
      <c r="G31" s="152">
        <v>29</v>
      </c>
      <c r="H31" s="255">
        <v>0.62</v>
      </c>
      <c r="I31" s="152">
        <v>191</v>
      </c>
      <c r="J31" s="152">
        <v>6.6</v>
      </c>
      <c r="K31" s="43">
        <v>114</v>
      </c>
      <c r="L31" s="43">
        <v>3.9</v>
      </c>
      <c r="M31" s="43">
        <v>6</v>
      </c>
      <c r="N31" s="43">
        <v>3</v>
      </c>
      <c r="O31" s="43">
        <v>1</v>
      </c>
      <c r="P31" s="283">
        <v>0</v>
      </c>
      <c r="Q31" s="43">
        <v>0</v>
      </c>
      <c r="R31" s="43">
        <v>2.2000000000000002</v>
      </c>
      <c r="S31" s="43">
        <v>1</v>
      </c>
      <c r="T31" s="243">
        <v>0</v>
      </c>
      <c r="U31" s="243">
        <v>3</v>
      </c>
      <c r="V31" s="43">
        <v>11</v>
      </c>
      <c r="W31" s="243">
        <v>4</v>
      </c>
      <c r="X31" s="243">
        <v>0</v>
      </c>
      <c r="Y31" s="243">
        <v>3</v>
      </c>
      <c r="Z31" s="243">
        <v>90</v>
      </c>
      <c r="AA31" t="str">
        <f t="shared" si="0"/>
        <v>ARI</v>
      </c>
      <c r="AB31" t="str">
        <f t="shared" si="1"/>
        <v>Kyler Murray</v>
      </c>
      <c r="AC31" s="244">
        <f t="shared" si="2"/>
        <v>191</v>
      </c>
      <c r="AD31" t="str">
        <f t="shared" si="3"/>
        <v>ARI</v>
      </c>
    </row>
    <row r="32" spans="2:30" x14ac:dyDescent="0.3">
      <c r="B32" s="152">
        <v>30</v>
      </c>
      <c r="C32" s="152" t="s">
        <v>1638</v>
      </c>
      <c r="D32" s="152" t="s">
        <v>779</v>
      </c>
      <c r="E32" s="152">
        <v>1</v>
      </c>
      <c r="F32" s="152">
        <v>22</v>
      </c>
      <c r="G32" s="152">
        <v>28</v>
      </c>
      <c r="H32" s="255">
        <v>0.79</v>
      </c>
      <c r="I32" s="152">
        <v>315</v>
      </c>
      <c r="J32" s="152">
        <v>11.3</v>
      </c>
      <c r="K32" s="43">
        <v>151</v>
      </c>
      <c r="L32" s="43">
        <v>5.4</v>
      </c>
      <c r="M32" s="43">
        <v>11</v>
      </c>
      <c r="N32" s="43">
        <v>4</v>
      </c>
      <c r="O32" s="43">
        <v>2</v>
      </c>
      <c r="P32" s="283">
        <v>2</v>
      </c>
      <c r="Q32" s="284">
        <v>1</v>
      </c>
      <c r="R32" s="43">
        <v>1.6</v>
      </c>
      <c r="S32" s="43">
        <v>1</v>
      </c>
      <c r="T32" s="243">
        <v>0</v>
      </c>
      <c r="U32" s="243">
        <v>1</v>
      </c>
      <c r="V32" s="43">
        <v>3</v>
      </c>
      <c r="W32" s="243">
        <v>3</v>
      </c>
      <c r="X32" s="243">
        <v>0</v>
      </c>
      <c r="Y32" s="243">
        <v>2</v>
      </c>
      <c r="Z32" s="243">
        <v>149</v>
      </c>
      <c r="AA32" t="str">
        <f t="shared" si="0"/>
        <v>NYJ</v>
      </c>
      <c r="AB32" t="str">
        <f t="shared" si="1"/>
        <v>Mike White</v>
      </c>
      <c r="AC32" s="244">
        <f t="shared" si="2"/>
        <v>315</v>
      </c>
      <c r="AD32" t="str">
        <f t="shared" si="3"/>
        <v>NYJ</v>
      </c>
    </row>
    <row r="33" spans="2:30" x14ac:dyDescent="0.3">
      <c r="B33" s="152">
        <v>31</v>
      </c>
      <c r="C33" s="152" t="s">
        <v>1382</v>
      </c>
      <c r="D33" s="152" t="s">
        <v>766</v>
      </c>
      <c r="E33" s="152">
        <v>2</v>
      </c>
      <c r="F33" s="152">
        <v>50</v>
      </c>
      <c r="G33" s="152">
        <v>71</v>
      </c>
      <c r="H33" s="255">
        <v>0.7</v>
      </c>
      <c r="I33" s="152">
        <v>456</v>
      </c>
      <c r="J33" s="152">
        <v>6.4</v>
      </c>
      <c r="K33" s="43">
        <v>270</v>
      </c>
      <c r="L33" s="43">
        <v>3.8</v>
      </c>
      <c r="M33" s="43">
        <v>16</v>
      </c>
      <c r="N33" s="43">
        <v>3</v>
      </c>
      <c r="O33" s="43">
        <v>1</v>
      </c>
      <c r="P33" s="283">
        <v>1</v>
      </c>
      <c r="Q33" s="43">
        <v>0</v>
      </c>
      <c r="R33" s="43">
        <v>1.9</v>
      </c>
      <c r="S33" s="43">
        <v>5</v>
      </c>
      <c r="T33" s="243">
        <v>10</v>
      </c>
      <c r="U33" s="243">
        <v>2</v>
      </c>
      <c r="V33" s="43">
        <v>14</v>
      </c>
      <c r="W33" s="243">
        <v>9</v>
      </c>
      <c r="X33" s="243">
        <v>6</v>
      </c>
      <c r="Y33" s="243">
        <v>7</v>
      </c>
      <c r="Z33" s="243">
        <v>86</v>
      </c>
      <c r="AA33" t="str">
        <f t="shared" si="0"/>
        <v>ARI</v>
      </c>
      <c r="AB33" t="str">
        <f t="shared" si="1"/>
        <v>Colt McCoy</v>
      </c>
      <c r="AC33" s="244">
        <f t="shared" si="2"/>
        <v>228</v>
      </c>
      <c r="AD33" t="str">
        <f t="shared" si="3"/>
        <v>ARI</v>
      </c>
    </row>
    <row r="34" spans="2:30" x14ac:dyDescent="0.3">
      <c r="B34" s="152">
        <v>32</v>
      </c>
      <c r="C34" s="152" t="s">
        <v>1384</v>
      </c>
      <c r="D34" s="152" t="s">
        <v>787</v>
      </c>
      <c r="E34" s="152">
        <v>3</v>
      </c>
      <c r="F34" s="152">
        <v>19</v>
      </c>
      <c r="G34" s="152">
        <v>34</v>
      </c>
      <c r="H34" s="255">
        <v>0.56000000000000005</v>
      </c>
      <c r="I34" s="152">
        <v>161</v>
      </c>
      <c r="J34" s="152">
        <v>4.7</v>
      </c>
      <c r="K34" s="43">
        <v>110</v>
      </c>
      <c r="L34" s="43">
        <v>3.2</v>
      </c>
      <c r="M34" s="43">
        <v>7</v>
      </c>
      <c r="N34" s="43">
        <v>1</v>
      </c>
      <c r="O34" s="43">
        <v>0</v>
      </c>
      <c r="P34" s="283">
        <v>0</v>
      </c>
      <c r="Q34" s="43">
        <v>0</v>
      </c>
      <c r="R34" s="43">
        <v>2.7</v>
      </c>
      <c r="S34" s="43">
        <v>6</v>
      </c>
      <c r="T34" s="243">
        <v>3</v>
      </c>
      <c r="U34" s="243">
        <v>6</v>
      </c>
      <c r="V34" s="43">
        <v>8</v>
      </c>
      <c r="W34" s="243">
        <v>4</v>
      </c>
      <c r="X34" s="243">
        <v>1</v>
      </c>
      <c r="Y34" s="243">
        <v>5</v>
      </c>
      <c r="Z34" s="243">
        <v>65</v>
      </c>
      <c r="AA34" t="str">
        <f t="shared" si="0"/>
        <v>LAR</v>
      </c>
      <c r="AB34" t="str">
        <f t="shared" si="1"/>
        <v>Bryce Perkins</v>
      </c>
      <c r="AC34" s="244">
        <f t="shared" si="2"/>
        <v>53.666666666666664</v>
      </c>
      <c r="AD34" t="str">
        <f t="shared" si="3"/>
        <v>LAR</v>
      </c>
    </row>
    <row r="35" spans="2:30" x14ac:dyDescent="0.3">
      <c r="B35" s="152">
        <v>33</v>
      </c>
      <c r="C35" s="152" t="s">
        <v>1639</v>
      </c>
      <c r="D35" s="152" t="s">
        <v>785</v>
      </c>
      <c r="E35" s="152">
        <v>1</v>
      </c>
      <c r="F35" s="152">
        <v>11</v>
      </c>
      <c r="G35" s="152">
        <v>19</v>
      </c>
      <c r="H35" s="255">
        <v>0.57999999999999996</v>
      </c>
      <c r="I35" s="152">
        <v>164</v>
      </c>
      <c r="J35" s="152">
        <v>8.6</v>
      </c>
      <c r="K35" s="43">
        <v>106</v>
      </c>
      <c r="L35" s="43">
        <v>5.6</v>
      </c>
      <c r="M35" s="43">
        <v>6</v>
      </c>
      <c r="N35" s="43">
        <v>3</v>
      </c>
      <c r="O35" s="43">
        <v>1</v>
      </c>
      <c r="P35" s="283">
        <v>1</v>
      </c>
      <c r="Q35" s="43">
        <v>1</v>
      </c>
      <c r="R35" s="43">
        <v>3.1</v>
      </c>
      <c r="S35" s="43">
        <v>0</v>
      </c>
      <c r="T35" s="243">
        <v>2</v>
      </c>
      <c r="U35" s="243">
        <v>1</v>
      </c>
      <c r="V35" s="43">
        <v>10</v>
      </c>
      <c r="W35" s="243">
        <v>3</v>
      </c>
      <c r="X35" s="243">
        <v>0</v>
      </c>
      <c r="Y35" s="243">
        <v>4</v>
      </c>
      <c r="Z35" s="243">
        <v>104</v>
      </c>
      <c r="AA35" t="str">
        <f t="shared" si="0"/>
        <v>CAR</v>
      </c>
      <c r="AB35" t="str">
        <f t="shared" si="1"/>
        <v>Sam Darnold</v>
      </c>
      <c r="AC35" s="244">
        <f t="shared" si="2"/>
        <v>164</v>
      </c>
      <c r="AD35" t="str">
        <f t="shared" si="3"/>
        <v>CAR</v>
      </c>
    </row>
    <row r="36" spans="2:30" x14ac:dyDescent="0.3">
      <c r="B36" s="152">
        <v>34</v>
      </c>
      <c r="C36" s="152" t="s">
        <v>939</v>
      </c>
      <c r="D36" s="152" t="s">
        <v>787</v>
      </c>
      <c r="E36" s="152">
        <v>1</v>
      </c>
      <c r="F36" s="152">
        <v>11</v>
      </c>
      <c r="G36" s="152">
        <v>18</v>
      </c>
      <c r="H36" s="255">
        <v>0.61</v>
      </c>
      <c r="I36" s="152">
        <v>159</v>
      </c>
      <c r="J36" s="152">
        <v>8.8000000000000007</v>
      </c>
      <c r="K36" s="43">
        <v>117</v>
      </c>
      <c r="L36" s="43">
        <v>6.5</v>
      </c>
      <c r="M36" s="43">
        <v>4</v>
      </c>
      <c r="N36" s="43">
        <v>2</v>
      </c>
      <c r="O36" s="43">
        <v>1</v>
      </c>
      <c r="P36" s="283">
        <v>1</v>
      </c>
      <c r="Q36" s="43">
        <v>1</v>
      </c>
      <c r="R36" s="43">
        <v>2.5</v>
      </c>
      <c r="S36" s="43">
        <v>1</v>
      </c>
      <c r="T36" s="243">
        <v>1</v>
      </c>
      <c r="U36" s="243">
        <v>1</v>
      </c>
      <c r="V36" s="43">
        <v>5</v>
      </c>
      <c r="W36" s="243">
        <v>3</v>
      </c>
      <c r="X36" s="243">
        <v>1</v>
      </c>
      <c r="Y36" s="243">
        <v>1</v>
      </c>
      <c r="Z36" s="243">
        <v>127</v>
      </c>
      <c r="AA36" t="str">
        <f t="shared" si="0"/>
        <v>LAR</v>
      </c>
      <c r="AB36" t="str">
        <f t="shared" si="1"/>
        <v>Matthew Stafford</v>
      </c>
      <c r="AC36" s="244">
        <f t="shared" si="2"/>
        <v>159</v>
      </c>
      <c r="AD36" t="str">
        <f t="shared" si="3"/>
        <v>LAR</v>
      </c>
    </row>
    <row r="37" spans="2:30" x14ac:dyDescent="0.3">
      <c r="B37" s="152">
        <v>35</v>
      </c>
      <c r="C37" s="152" t="s">
        <v>1385</v>
      </c>
      <c r="D37" s="152" t="s">
        <v>793</v>
      </c>
      <c r="E37" s="152">
        <v>2</v>
      </c>
      <c r="F37" s="152">
        <v>26</v>
      </c>
      <c r="G37" s="152">
        <v>39</v>
      </c>
      <c r="H37" s="255">
        <v>0.67</v>
      </c>
      <c r="I37" s="152">
        <v>215</v>
      </c>
      <c r="J37" s="152">
        <v>5.5</v>
      </c>
      <c r="K37" s="43">
        <v>113</v>
      </c>
      <c r="L37" s="43">
        <v>2.9</v>
      </c>
      <c r="M37" s="43">
        <v>9</v>
      </c>
      <c r="N37" s="43">
        <v>2</v>
      </c>
      <c r="O37" s="43">
        <v>1</v>
      </c>
      <c r="P37" s="283">
        <v>0</v>
      </c>
      <c r="Q37" s="43">
        <v>0</v>
      </c>
      <c r="R37" s="43">
        <v>1.9</v>
      </c>
      <c r="S37" s="43">
        <v>5</v>
      </c>
      <c r="T37" s="243">
        <v>6</v>
      </c>
      <c r="U37" s="243">
        <v>2</v>
      </c>
      <c r="V37" s="43">
        <v>12</v>
      </c>
      <c r="W37" s="243">
        <v>5</v>
      </c>
      <c r="X37" s="243">
        <v>1</v>
      </c>
      <c r="Y37" s="243">
        <v>4</v>
      </c>
      <c r="Z37" s="243">
        <v>34</v>
      </c>
      <c r="AA37" t="str">
        <f t="shared" si="0"/>
        <v>HOU</v>
      </c>
      <c r="AB37" t="str">
        <f t="shared" si="1"/>
        <v>Kyle Allen</v>
      </c>
      <c r="AC37" s="244">
        <f t="shared" si="2"/>
        <v>107.5</v>
      </c>
      <c r="AD37" t="str">
        <f t="shared" si="3"/>
        <v>HOU</v>
      </c>
    </row>
    <row r="38" spans="2:30" x14ac:dyDescent="0.3">
      <c r="B38" s="152">
        <v>36</v>
      </c>
      <c r="C38" s="152" t="s">
        <v>1026</v>
      </c>
      <c r="D38" s="152" t="s">
        <v>772</v>
      </c>
      <c r="E38" s="152">
        <v>1</v>
      </c>
      <c r="F38" s="152">
        <v>14</v>
      </c>
      <c r="G38" s="152">
        <v>25</v>
      </c>
      <c r="H38" s="255">
        <v>0.56000000000000005</v>
      </c>
      <c r="I38" s="152">
        <v>179</v>
      </c>
      <c r="J38" s="152">
        <v>7.2</v>
      </c>
      <c r="K38" s="43">
        <v>80</v>
      </c>
      <c r="L38" s="43">
        <v>3.2</v>
      </c>
      <c r="M38" s="43">
        <v>6</v>
      </c>
      <c r="N38" s="43">
        <v>4</v>
      </c>
      <c r="O38" s="43">
        <v>2</v>
      </c>
      <c r="P38" s="283">
        <v>0</v>
      </c>
      <c r="Q38" s="43">
        <v>0</v>
      </c>
      <c r="R38" s="43">
        <v>1.5</v>
      </c>
      <c r="S38" s="43">
        <v>2</v>
      </c>
      <c r="T38" s="243">
        <v>1</v>
      </c>
      <c r="U38" s="243">
        <v>3</v>
      </c>
      <c r="V38" s="43">
        <v>4</v>
      </c>
      <c r="W38" s="243">
        <v>4</v>
      </c>
      <c r="X38" s="243">
        <v>0</v>
      </c>
      <c r="Y38" s="243">
        <v>4</v>
      </c>
      <c r="Z38" s="243">
        <v>75</v>
      </c>
      <c r="AA38" t="str">
        <f t="shared" si="0"/>
        <v>CHI</v>
      </c>
      <c r="AB38" t="str">
        <f t="shared" si="1"/>
        <v>Trevor Siemian</v>
      </c>
      <c r="AC38" s="244">
        <f t="shared" si="2"/>
        <v>179</v>
      </c>
      <c r="AD38" t="str">
        <f t="shared" si="3"/>
        <v>CHI</v>
      </c>
    </row>
    <row r="39" spans="2:30" x14ac:dyDescent="0.3">
      <c r="B39" s="152">
        <v>37</v>
      </c>
      <c r="C39" s="152" t="s">
        <v>1383</v>
      </c>
      <c r="D39" s="152" t="s">
        <v>787</v>
      </c>
      <c r="E39" s="152">
        <v>1</v>
      </c>
      <c r="F39" s="152">
        <v>24</v>
      </c>
      <c r="G39" s="152">
        <v>36</v>
      </c>
      <c r="H39" s="255">
        <v>0.67</v>
      </c>
      <c r="I39" s="152">
        <v>212</v>
      </c>
      <c r="J39" s="152">
        <v>5.9</v>
      </c>
      <c r="K39" s="43">
        <v>109</v>
      </c>
      <c r="L39" s="43">
        <v>3</v>
      </c>
      <c r="M39" s="43">
        <v>10</v>
      </c>
      <c r="N39" s="43">
        <v>1</v>
      </c>
      <c r="O39" s="43">
        <v>0</v>
      </c>
      <c r="P39" s="283">
        <v>0</v>
      </c>
      <c r="Q39" s="43">
        <v>0</v>
      </c>
      <c r="R39" s="43">
        <v>2.7</v>
      </c>
      <c r="S39" s="43">
        <v>3</v>
      </c>
      <c r="T39" s="243">
        <v>9</v>
      </c>
      <c r="U39" s="243">
        <v>7</v>
      </c>
      <c r="V39" s="43">
        <v>16</v>
      </c>
      <c r="W39" s="243">
        <v>6</v>
      </c>
      <c r="X39" s="243">
        <v>1</v>
      </c>
      <c r="Y39" s="243">
        <v>3</v>
      </c>
      <c r="Z39" s="243">
        <v>80</v>
      </c>
      <c r="AA39" t="str">
        <f t="shared" si="0"/>
        <v>LAR</v>
      </c>
      <c r="AB39" t="str">
        <f t="shared" si="1"/>
        <v>John Wolford</v>
      </c>
      <c r="AC39" s="244">
        <f t="shared" si="2"/>
        <v>212</v>
      </c>
      <c r="AD39" t="str">
        <f t="shared" si="3"/>
        <v>LAR</v>
      </c>
    </row>
    <row r="40" spans="2:30" x14ac:dyDescent="0.3">
      <c r="B40" s="152">
        <v>38</v>
      </c>
      <c r="C40" s="152" t="s">
        <v>954</v>
      </c>
      <c r="D40" s="152" t="s">
        <v>778</v>
      </c>
      <c r="E40" s="152">
        <v>1</v>
      </c>
      <c r="F40" s="152">
        <v>6</v>
      </c>
      <c r="G40" s="152">
        <v>9</v>
      </c>
      <c r="H40" s="255">
        <v>0.67</v>
      </c>
      <c r="I40" s="152">
        <v>113</v>
      </c>
      <c r="J40" s="152">
        <v>12.6</v>
      </c>
      <c r="K40" s="43">
        <v>46</v>
      </c>
      <c r="L40" s="43">
        <v>5.0999999999999996</v>
      </c>
      <c r="M40" s="43">
        <v>3</v>
      </c>
      <c r="N40" s="43">
        <v>1</v>
      </c>
      <c r="O40" s="43">
        <v>1</v>
      </c>
      <c r="P40" s="283">
        <v>1</v>
      </c>
      <c r="Q40" s="43">
        <v>1</v>
      </c>
      <c r="R40" s="43">
        <v>2.5</v>
      </c>
      <c r="S40" s="43">
        <v>0</v>
      </c>
      <c r="T40" s="243">
        <v>0</v>
      </c>
      <c r="U40" s="243">
        <v>0</v>
      </c>
      <c r="V40" s="43">
        <v>1</v>
      </c>
      <c r="W40" s="243">
        <v>1</v>
      </c>
      <c r="X40" s="243">
        <v>1</v>
      </c>
      <c r="Y40" s="243">
        <v>1</v>
      </c>
      <c r="Z40" s="243">
        <v>147</v>
      </c>
      <c r="AA40" t="str">
        <f t="shared" si="0"/>
        <v>GB</v>
      </c>
      <c r="AB40" t="str">
        <f t="shared" si="1"/>
        <v>Jordan Love</v>
      </c>
      <c r="AC40" s="244">
        <f t="shared" si="2"/>
        <v>113</v>
      </c>
      <c r="AD40" t="str">
        <f t="shared" si="3"/>
        <v>GB</v>
      </c>
    </row>
    <row r="41" spans="2:30" x14ac:dyDescent="0.3">
      <c r="B41" s="152">
        <v>39</v>
      </c>
      <c r="C41" s="152" t="s">
        <v>817</v>
      </c>
      <c r="D41" s="152" t="s">
        <v>785</v>
      </c>
      <c r="E41" s="152">
        <v>1</v>
      </c>
      <c r="F41" s="152">
        <v>21</v>
      </c>
      <c r="G41" s="152">
        <v>33</v>
      </c>
      <c r="H41" s="255">
        <v>0.64</v>
      </c>
      <c r="I41" s="152">
        <v>196</v>
      </c>
      <c r="J41" s="152">
        <v>5.9</v>
      </c>
      <c r="K41" s="43">
        <v>129</v>
      </c>
      <c r="L41" s="43">
        <v>3.9</v>
      </c>
      <c r="M41" s="43">
        <v>9</v>
      </c>
      <c r="N41" s="43">
        <v>2</v>
      </c>
      <c r="O41" s="43">
        <v>1</v>
      </c>
      <c r="P41" s="283">
        <v>0</v>
      </c>
      <c r="Q41" s="43">
        <v>0</v>
      </c>
      <c r="R41" s="43">
        <v>2.8</v>
      </c>
      <c r="S41" s="43">
        <v>4</v>
      </c>
      <c r="T41" s="243">
        <v>3</v>
      </c>
      <c r="U41" s="243">
        <v>0</v>
      </c>
      <c r="V41" s="43">
        <v>8</v>
      </c>
      <c r="W41" s="243">
        <v>4</v>
      </c>
      <c r="X41" s="243">
        <v>2</v>
      </c>
      <c r="Y41" s="243">
        <v>1</v>
      </c>
      <c r="Z41" s="243">
        <v>55</v>
      </c>
      <c r="AA41" t="str">
        <f t="shared" si="0"/>
        <v>CAR</v>
      </c>
      <c r="AB41" t="str">
        <f t="shared" si="1"/>
        <v>Baker Mayfield</v>
      </c>
      <c r="AC41" s="244">
        <f t="shared" si="2"/>
        <v>196</v>
      </c>
      <c r="AD41" t="str">
        <f t="shared" si="3"/>
        <v>CAR</v>
      </c>
    </row>
    <row r="42" spans="2:30" x14ac:dyDescent="0.3">
      <c r="B42" s="152">
        <v>40</v>
      </c>
      <c r="C42" s="152" t="s">
        <v>1020</v>
      </c>
      <c r="D42" s="152" t="s">
        <v>785</v>
      </c>
      <c r="E42" s="152">
        <v>1</v>
      </c>
      <c r="F42" s="152">
        <v>10</v>
      </c>
      <c r="G42" s="152">
        <v>16</v>
      </c>
      <c r="H42" s="255">
        <v>0.63</v>
      </c>
      <c r="I42" s="152">
        <v>108</v>
      </c>
      <c r="J42" s="152">
        <v>6.8</v>
      </c>
      <c r="K42" s="43">
        <v>49</v>
      </c>
      <c r="L42" s="43">
        <v>3.1</v>
      </c>
      <c r="M42" s="43">
        <v>3</v>
      </c>
      <c r="N42" s="43">
        <v>2</v>
      </c>
      <c r="O42" s="43">
        <v>1</v>
      </c>
      <c r="P42" s="283">
        <v>1</v>
      </c>
      <c r="Q42" s="43">
        <v>0</v>
      </c>
      <c r="R42" s="43">
        <v>2.1</v>
      </c>
      <c r="S42" s="43">
        <v>1</v>
      </c>
      <c r="T42" s="243">
        <v>1</v>
      </c>
      <c r="U42" s="243">
        <v>0</v>
      </c>
      <c r="V42" s="43">
        <v>5</v>
      </c>
      <c r="W42" s="243">
        <v>1</v>
      </c>
      <c r="X42" s="243">
        <v>1</v>
      </c>
      <c r="Y42" s="243">
        <v>0</v>
      </c>
      <c r="Z42" s="243">
        <v>82</v>
      </c>
      <c r="AA42" t="str">
        <f t="shared" si="0"/>
        <v>CAR</v>
      </c>
      <c r="AB42" t="str">
        <f t="shared" si="1"/>
        <v>PJ Walker</v>
      </c>
      <c r="AC42" s="244">
        <f t="shared" si="2"/>
        <v>108</v>
      </c>
      <c r="AD42" t="str">
        <f t="shared" si="3"/>
        <v>CAR</v>
      </c>
    </row>
    <row r="43" spans="2:30" x14ac:dyDescent="0.3">
      <c r="B43" s="152">
        <v>41</v>
      </c>
      <c r="C43" s="152" t="s">
        <v>944</v>
      </c>
      <c r="D43" s="152" t="s">
        <v>779</v>
      </c>
      <c r="E43" s="152">
        <v>1</v>
      </c>
      <c r="F43" s="152">
        <v>9</v>
      </c>
      <c r="G43" s="152">
        <v>22</v>
      </c>
      <c r="H43" s="255">
        <v>0.41</v>
      </c>
      <c r="I43" s="152">
        <v>77</v>
      </c>
      <c r="J43" s="152">
        <v>3.5</v>
      </c>
      <c r="K43" s="43">
        <v>63</v>
      </c>
      <c r="L43" s="43">
        <v>2.9</v>
      </c>
      <c r="M43" s="43">
        <v>2</v>
      </c>
      <c r="N43" s="43">
        <v>1</v>
      </c>
      <c r="O43" s="43">
        <v>1</v>
      </c>
      <c r="P43" s="283">
        <v>0</v>
      </c>
      <c r="Q43" s="43">
        <v>0</v>
      </c>
      <c r="R43" s="43">
        <v>3</v>
      </c>
      <c r="S43" s="43">
        <v>4</v>
      </c>
      <c r="T43" s="243">
        <v>1</v>
      </c>
      <c r="U43" s="243">
        <v>4</v>
      </c>
      <c r="V43" s="43">
        <v>10</v>
      </c>
      <c r="W43" s="243">
        <v>7</v>
      </c>
      <c r="X43" s="243">
        <v>1</v>
      </c>
      <c r="Y43" s="243">
        <v>0</v>
      </c>
      <c r="Z43" s="243">
        <v>51</v>
      </c>
      <c r="AA43" t="str">
        <f t="shared" si="0"/>
        <v>NYJ</v>
      </c>
      <c r="AB43" t="str">
        <f t="shared" si="1"/>
        <v>Zach Wilson</v>
      </c>
      <c r="AC43" s="244">
        <f t="shared" si="2"/>
        <v>77</v>
      </c>
      <c r="AD43" t="str">
        <f t="shared" si="3"/>
        <v>NYJ</v>
      </c>
    </row>
    <row r="44" spans="2:30" x14ac:dyDescent="0.3">
      <c r="B44" s="152">
        <v>42</v>
      </c>
      <c r="C44" s="152" t="s">
        <v>1251</v>
      </c>
      <c r="D44" s="152" t="s">
        <v>782</v>
      </c>
      <c r="E44" s="152">
        <v>1</v>
      </c>
      <c r="F44" s="152">
        <v>5</v>
      </c>
      <c r="G44" s="152">
        <v>7</v>
      </c>
      <c r="H44" s="255">
        <v>0.71</v>
      </c>
      <c r="I44" s="152">
        <v>54</v>
      </c>
      <c r="J44" s="152">
        <v>7.7</v>
      </c>
      <c r="K44" s="43">
        <v>27</v>
      </c>
      <c r="L44" s="43">
        <v>3.9</v>
      </c>
      <c r="M44" s="43">
        <v>3</v>
      </c>
      <c r="N44" s="43">
        <v>0</v>
      </c>
      <c r="O44" s="43">
        <v>0</v>
      </c>
      <c r="P44" s="283">
        <v>0</v>
      </c>
      <c r="Q44" s="43">
        <v>0</v>
      </c>
      <c r="R44" s="43">
        <v>2.2000000000000002</v>
      </c>
      <c r="S44" s="43">
        <v>0</v>
      </c>
      <c r="T44" s="243">
        <v>1</v>
      </c>
      <c r="U44" s="243">
        <v>0</v>
      </c>
      <c r="V44" s="43">
        <v>0</v>
      </c>
      <c r="W44" s="243">
        <v>2</v>
      </c>
      <c r="X44" s="243">
        <v>0</v>
      </c>
      <c r="Y44" s="243">
        <v>0</v>
      </c>
      <c r="Z44" s="243">
        <v>94</v>
      </c>
      <c r="AA44" t="str">
        <f t="shared" si="0"/>
        <v>MIN</v>
      </c>
      <c r="AB44" t="str">
        <f t="shared" si="1"/>
        <v>Nick Mullens</v>
      </c>
      <c r="AC44" s="244">
        <f t="shared" si="2"/>
        <v>54</v>
      </c>
      <c r="AD44" t="str">
        <f t="shared" si="3"/>
        <v>MIN</v>
      </c>
    </row>
    <row r="45" spans="2:30" x14ac:dyDescent="0.3">
      <c r="B45" s="152">
        <v>43</v>
      </c>
      <c r="C45" s="152" t="s">
        <v>1021</v>
      </c>
      <c r="D45" s="152" t="s">
        <v>766</v>
      </c>
      <c r="E45" s="152">
        <v>1</v>
      </c>
      <c r="F45" s="152">
        <v>6</v>
      </c>
      <c r="G45" s="152">
        <v>10</v>
      </c>
      <c r="H45" s="255">
        <v>0.6</v>
      </c>
      <c r="I45" s="152">
        <v>59</v>
      </c>
      <c r="J45" s="152">
        <v>5.9</v>
      </c>
      <c r="K45" s="43">
        <v>50</v>
      </c>
      <c r="L45" s="43">
        <v>5</v>
      </c>
      <c r="M45" s="43">
        <v>3</v>
      </c>
      <c r="N45" s="43">
        <v>0</v>
      </c>
      <c r="O45" s="43">
        <v>0</v>
      </c>
      <c r="P45" s="283">
        <v>0</v>
      </c>
      <c r="Q45" s="43">
        <v>0</v>
      </c>
      <c r="R45" s="43">
        <v>2</v>
      </c>
      <c r="S45" s="43">
        <v>0</v>
      </c>
      <c r="T45" s="243">
        <v>0</v>
      </c>
      <c r="U45" s="243">
        <v>2</v>
      </c>
      <c r="V45" s="43">
        <v>3</v>
      </c>
      <c r="W45" s="243">
        <v>2</v>
      </c>
      <c r="X45" s="243">
        <v>0</v>
      </c>
      <c r="Y45" s="243">
        <v>2</v>
      </c>
      <c r="Z45" s="243">
        <v>37</v>
      </c>
      <c r="AA45" t="str">
        <f t="shared" si="0"/>
        <v>ARI</v>
      </c>
      <c r="AB45" t="str">
        <f t="shared" si="1"/>
        <v>Trace McSorley</v>
      </c>
      <c r="AC45" s="244">
        <f t="shared" si="2"/>
        <v>59</v>
      </c>
      <c r="AD45" t="str">
        <f t="shared" si="3"/>
        <v>ARI</v>
      </c>
    </row>
    <row r="46" spans="2:30" x14ac:dyDescent="0.3">
      <c r="B46" s="152">
        <v>44</v>
      </c>
      <c r="C46" s="152" t="s">
        <v>945</v>
      </c>
      <c r="D46" s="152" t="s">
        <v>790</v>
      </c>
      <c r="E46" s="152">
        <v>1</v>
      </c>
      <c r="F46" s="152">
        <v>4</v>
      </c>
      <c r="G46" s="152">
        <v>5</v>
      </c>
      <c r="H46" s="255">
        <v>0.8</v>
      </c>
      <c r="I46" s="152">
        <v>31</v>
      </c>
      <c r="J46" s="152">
        <v>6.2</v>
      </c>
      <c r="K46" s="43">
        <v>7</v>
      </c>
      <c r="L46" s="43">
        <v>1.4</v>
      </c>
      <c r="M46" s="43">
        <v>2</v>
      </c>
      <c r="N46" s="43">
        <v>0</v>
      </c>
      <c r="O46" s="43">
        <v>0</v>
      </c>
      <c r="P46" s="283">
        <v>0</v>
      </c>
      <c r="Q46" s="43">
        <v>0</v>
      </c>
      <c r="R46" s="43">
        <v>2.4</v>
      </c>
      <c r="S46" s="43">
        <v>0</v>
      </c>
      <c r="T46" s="243">
        <v>0</v>
      </c>
      <c r="U46" s="243">
        <v>0</v>
      </c>
      <c r="V46" s="43">
        <v>4</v>
      </c>
      <c r="W46" s="243">
        <v>0</v>
      </c>
      <c r="X46" s="243">
        <v>0</v>
      </c>
      <c r="Y46" s="243">
        <v>0</v>
      </c>
      <c r="Z46" s="243">
        <v>93</v>
      </c>
      <c r="AA46" t="str">
        <f t="shared" si="0"/>
        <v>DAL</v>
      </c>
      <c r="AB46" t="str">
        <f t="shared" si="1"/>
        <v>Cooper Rush</v>
      </c>
      <c r="AC46" s="244">
        <f t="shared" si="2"/>
        <v>31</v>
      </c>
      <c r="AD46" t="str">
        <f t="shared" si="3"/>
        <v>DAL</v>
      </c>
    </row>
    <row r="47" spans="2:30" x14ac:dyDescent="0.3">
      <c r="B47" s="152">
        <v>45</v>
      </c>
      <c r="C47" s="152" t="s">
        <v>956</v>
      </c>
      <c r="D47" s="152" t="s">
        <v>768</v>
      </c>
      <c r="E47" s="152">
        <v>1</v>
      </c>
      <c r="F47" s="152">
        <v>0</v>
      </c>
      <c r="G47" s="152">
        <v>0</v>
      </c>
      <c r="H47" s="255">
        <v>0</v>
      </c>
      <c r="I47" s="152">
        <v>0</v>
      </c>
      <c r="J47" s="152">
        <v>0</v>
      </c>
      <c r="K47" s="43">
        <v>0</v>
      </c>
      <c r="L47" s="43">
        <v>0</v>
      </c>
      <c r="M47" s="43">
        <v>0</v>
      </c>
      <c r="N47" s="43">
        <v>0</v>
      </c>
      <c r="O47" s="43">
        <v>0</v>
      </c>
      <c r="P47" s="283">
        <v>0</v>
      </c>
      <c r="Q47" s="43">
        <v>0</v>
      </c>
      <c r="R47" s="43">
        <v>0</v>
      </c>
      <c r="S47" s="43">
        <v>0</v>
      </c>
      <c r="T47" s="243">
        <v>0</v>
      </c>
      <c r="U47" s="243">
        <v>0</v>
      </c>
      <c r="V47" s="43">
        <v>0</v>
      </c>
      <c r="W47" s="243">
        <v>0</v>
      </c>
      <c r="X47" s="243">
        <v>0</v>
      </c>
      <c r="Y47" s="243">
        <v>0</v>
      </c>
      <c r="Z47" s="243">
        <v>0</v>
      </c>
      <c r="AA47" t="str">
        <f t="shared" si="0"/>
        <v>SF</v>
      </c>
      <c r="AB47" t="str">
        <f t="shared" si="1"/>
        <v>Brock Purdy</v>
      </c>
      <c r="AC47" s="244">
        <f t="shared" si="2"/>
        <v>0</v>
      </c>
      <c r="AD47" t="str">
        <f t="shared" si="3"/>
        <v>SF</v>
      </c>
    </row>
    <row r="48" spans="2:30" x14ac:dyDescent="0.3">
      <c r="B48" s="152">
        <v>46</v>
      </c>
      <c r="C48" s="152" t="s">
        <v>951</v>
      </c>
      <c r="D48" s="152" t="s">
        <v>791</v>
      </c>
      <c r="E48" s="152">
        <v>2</v>
      </c>
      <c r="F48" s="152">
        <v>2</v>
      </c>
      <c r="G48" s="152">
        <v>6</v>
      </c>
      <c r="H48" s="255">
        <v>0.33</v>
      </c>
      <c r="I48" s="152">
        <v>23</v>
      </c>
      <c r="J48" s="152">
        <v>3.8</v>
      </c>
      <c r="K48" s="43">
        <v>14</v>
      </c>
      <c r="L48" s="43">
        <v>2.2999999999999998</v>
      </c>
      <c r="M48" s="43">
        <v>1</v>
      </c>
      <c r="N48" s="43">
        <v>0</v>
      </c>
      <c r="O48" s="43">
        <v>0</v>
      </c>
      <c r="P48" s="283">
        <v>0</v>
      </c>
      <c r="Q48" s="43">
        <v>0</v>
      </c>
      <c r="R48" s="43">
        <v>2.1</v>
      </c>
      <c r="S48" s="43">
        <v>1</v>
      </c>
      <c r="T48" s="243">
        <v>1</v>
      </c>
      <c r="U48" s="243">
        <v>0</v>
      </c>
      <c r="V48" s="43">
        <v>0</v>
      </c>
      <c r="W48" s="243">
        <v>3</v>
      </c>
      <c r="X48" s="243">
        <v>0</v>
      </c>
      <c r="Y48" s="243">
        <v>0</v>
      </c>
      <c r="Z48" s="243">
        <v>79</v>
      </c>
      <c r="AA48" t="str">
        <f t="shared" si="0"/>
        <v>MIA</v>
      </c>
      <c r="AB48" t="str">
        <f t="shared" si="1"/>
        <v>Skylar Thompson</v>
      </c>
      <c r="AC48" s="244">
        <f t="shared" si="2"/>
        <v>11.5</v>
      </c>
      <c r="AD48" t="str">
        <f t="shared" si="3"/>
        <v>MIA</v>
      </c>
    </row>
    <row r="49" spans="2:30" x14ac:dyDescent="0.3">
      <c r="B49" s="152">
        <v>47</v>
      </c>
      <c r="C49" s="152" t="s">
        <v>1640</v>
      </c>
      <c r="D49" s="152" t="s">
        <v>770</v>
      </c>
      <c r="E49" s="152">
        <v>1</v>
      </c>
      <c r="F49" s="152">
        <v>0</v>
      </c>
      <c r="G49" s="152">
        <v>0</v>
      </c>
      <c r="H49" s="255">
        <v>0</v>
      </c>
      <c r="I49" s="152">
        <v>0</v>
      </c>
      <c r="J49" s="152">
        <v>0</v>
      </c>
      <c r="K49" s="43">
        <v>0</v>
      </c>
      <c r="L49" s="43">
        <v>0</v>
      </c>
      <c r="M49" s="43">
        <v>0</v>
      </c>
      <c r="N49" s="43">
        <v>0</v>
      </c>
      <c r="O49" s="43">
        <v>0</v>
      </c>
      <c r="P49" s="283">
        <v>0</v>
      </c>
      <c r="Q49" s="43">
        <v>0</v>
      </c>
      <c r="R49" s="43">
        <v>0</v>
      </c>
      <c r="S49" s="43">
        <v>0</v>
      </c>
      <c r="T49" s="43">
        <v>0</v>
      </c>
      <c r="U49" s="243">
        <v>0</v>
      </c>
      <c r="V49" s="43">
        <v>0</v>
      </c>
      <c r="W49" s="243">
        <v>0</v>
      </c>
      <c r="X49" s="243">
        <v>0</v>
      </c>
      <c r="Y49" s="243">
        <v>0</v>
      </c>
      <c r="Z49" s="243">
        <v>0</v>
      </c>
      <c r="AA49" t="str">
        <f t="shared" si="0"/>
        <v>BUF</v>
      </c>
      <c r="AB49" t="str">
        <f t="shared" si="1"/>
        <v>Matt Barkley</v>
      </c>
      <c r="AC49" s="244">
        <f t="shared" si="2"/>
        <v>0</v>
      </c>
      <c r="AD49" t="str">
        <f t="shared" si="3"/>
        <v>BUF</v>
      </c>
    </row>
    <row r="50" spans="2:30" x14ac:dyDescent="0.3">
      <c r="B50" s="152">
        <v>48</v>
      </c>
      <c r="C50" s="152" t="s">
        <v>1386</v>
      </c>
      <c r="D50" s="152" t="s">
        <v>777</v>
      </c>
      <c r="E50" s="152">
        <v>1</v>
      </c>
      <c r="F50" s="152">
        <v>0</v>
      </c>
      <c r="G50" s="152">
        <v>2</v>
      </c>
      <c r="H50" s="255">
        <v>0</v>
      </c>
      <c r="I50" s="152">
        <v>0</v>
      </c>
      <c r="J50" s="152">
        <v>0</v>
      </c>
      <c r="K50" s="43">
        <v>0</v>
      </c>
      <c r="L50" s="43">
        <v>0</v>
      </c>
      <c r="M50" s="43">
        <v>0</v>
      </c>
      <c r="N50" s="43">
        <v>0</v>
      </c>
      <c r="O50" s="43">
        <v>0</v>
      </c>
      <c r="P50" s="283">
        <v>0</v>
      </c>
      <c r="Q50" s="43">
        <v>0</v>
      </c>
      <c r="R50" s="43">
        <v>2</v>
      </c>
      <c r="S50" s="43">
        <v>1</v>
      </c>
      <c r="T50" s="43">
        <v>1</v>
      </c>
      <c r="U50" s="243">
        <v>0</v>
      </c>
      <c r="V50" s="43">
        <v>0</v>
      </c>
      <c r="W50" s="243">
        <v>1</v>
      </c>
      <c r="X50" s="243">
        <v>1</v>
      </c>
      <c r="Y50" s="243">
        <v>0</v>
      </c>
      <c r="Z50" s="243">
        <v>40</v>
      </c>
      <c r="AA50" t="str">
        <f t="shared" si="0"/>
        <v>LAC</v>
      </c>
      <c r="AB50" t="str">
        <f t="shared" si="1"/>
        <v>Chase Daniel</v>
      </c>
      <c r="AC50" s="244">
        <f t="shared" si="2"/>
        <v>0</v>
      </c>
      <c r="AD50" t="str">
        <f t="shared" si="3"/>
        <v>LAC</v>
      </c>
    </row>
    <row r="51" spans="2:30" x14ac:dyDescent="0.3">
      <c r="B51" s="152">
        <v>49</v>
      </c>
      <c r="C51" s="152" t="s">
        <v>957</v>
      </c>
      <c r="D51" s="152" t="s">
        <v>776</v>
      </c>
      <c r="E51" s="152">
        <v>1</v>
      </c>
      <c r="F51" s="152">
        <v>0</v>
      </c>
      <c r="G51" s="152">
        <v>0</v>
      </c>
      <c r="H51" s="255">
        <v>0</v>
      </c>
      <c r="I51" s="152">
        <v>0</v>
      </c>
      <c r="J51" s="152">
        <v>0</v>
      </c>
      <c r="K51" s="43">
        <v>0</v>
      </c>
      <c r="L51" s="43">
        <v>0</v>
      </c>
      <c r="M51" s="43">
        <v>0</v>
      </c>
      <c r="N51" s="43">
        <v>0</v>
      </c>
      <c r="O51" s="43">
        <v>0</v>
      </c>
      <c r="P51" s="283">
        <v>0</v>
      </c>
      <c r="Q51" s="43">
        <v>0</v>
      </c>
      <c r="R51" s="43">
        <v>0</v>
      </c>
      <c r="S51" s="43">
        <v>0</v>
      </c>
      <c r="T51" s="43">
        <v>0</v>
      </c>
      <c r="U51" s="243">
        <v>0</v>
      </c>
      <c r="V51" s="43">
        <v>0</v>
      </c>
      <c r="W51" s="243">
        <v>0</v>
      </c>
      <c r="X51" s="243">
        <v>0</v>
      </c>
      <c r="Y51" s="243">
        <v>0</v>
      </c>
      <c r="Z51" s="243">
        <v>0</v>
      </c>
      <c r="AA51" t="str">
        <f t="shared" si="0"/>
        <v>TEN</v>
      </c>
      <c r="AB51" t="str">
        <f t="shared" si="1"/>
        <v>Malik Willis</v>
      </c>
      <c r="AC51" s="244">
        <f t="shared" si="2"/>
        <v>0</v>
      </c>
      <c r="AD51" t="str">
        <f t="shared" si="3"/>
        <v>TEN</v>
      </c>
    </row>
    <row r="52" spans="2:30" x14ac:dyDescent="0.3">
      <c r="B52" s="152">
        <v>50</v>
      </c>
      <c r="C52" s="152" t="s">
        <v>814</v>
      </c>
      <c r="D52" s="152" t="s">
        <v>768</v>
      </c>
      <c r="E52" s="152">
        <v>1</v>
      </c>
      <c r="F52" s="152">
        <v>0</v>
      </c>
      <c r="G52" s="152">
        <v>0</v>
      </c>
      <c r="H52" s="255">
        <v>0</v>
      </c>
      <c r="I52" s="152">
        <v>0</v>
      </c>
      <c r="J52" s="152">
        <v>0</v>
      </c>
      <c r="K52" s="43">
        <v>0</v>
      </c>
      <c r="L52" s="43">
        <v>0</v>
      </c>
      <c r="M52" s="43">
        <v>0</v>
      </c>
      <c r="N52" s="43">
        <v>0</v>
      </c>
      <c r="O52" s="43">
        <v>0</v>
      </c>
      <c r="P52" s="283">
        <v>0</v>
      </c>
      <c r="Q52" s="43">
        <v>0</v>
      </c>
      <c r="R52" s="43">
        <v>0</v>
      </c>
      <c r="S52" s="43">
        <v>0</v>
      </c>
      <c r="T52" s="43">
        <v>0</v>
      </c>
      <c r="U52" s="243">
        <v>0</v>
      </c>
      <c r="V52" s="43">
        <v>0</v>
      </c>
      <c r="W52" s="243">
        <v>0</v>
      </c>
      <c r="X52" s="243">
        <v>0</v>
      </c>
      <c r="Y52" s="243">
        <v>0</v>
      </c>
      <c r="Z52" s="243">
        <v>0</v>
      </c>
      <c r="AA52" t="str">
        <f t="shared" si="0"/>
        <v>SF</v>
      </c>
      <c r="AB52" t="str">
        <f t="shared" si="1"/>
        <v>Trey Lance</v>
      </c>
      <c r="AC52" s="244">
        <f t="shared" si="2"/>
        <v>0</v>
      </c>
      <c r="AD52" t="str">
        <f t="shared" si="3"/>
        <v>SF</v>
      </c>
    </row>
    <row r="53" spans="2:30" x14ac:dyDescent="0.3">
      <c r="H53" s="255"/>
      <c r="AA53" t="str">
        <f t="shared" si="0"/>
        <v/>
      </c>
      <c r="AB53" t="str">
        <f t="shared" si="1"/>
        <v/>
      </c>
      <c r="AC53" s="244" t="str">
        <f t="shared" si="2"/>
        <v/>
      </c>
      <c r="AD53" t="str">
        <f t="shared" si="3"/>
        <v/>
      </c>
    </row>
    <row r="54" spans="2:30" x14ac:dyDescent="0.3">
      <c r="H54" s="255"/>
      <c r="AA54" t="str">
        <f t="shared" si="0"/>
        <v/>
      </c>
      <c r="AB54" t="str">
        <f t="shared" si="1"/>
        <v/>
      </c>
      <c r="AC54" s="244" t="str">
        <f t="shared" si="2"/>
        <v/>
      </c>
      <c r="AD54" t="str">
        <f t="shared" si="3"/>
        <v/>
      </c>
    </row>
    <row r="55" spans="2:30" x14ac:dyDescent="0.3">
      <c r="H55" s="255"/>
      <c r="AA55" t="str">
        <f t="shared" si="0"/>
        <v/>
      </c>
      <c r="AB55" t="str">
        <f t="shared" si="1"/>
        <v/>
      </c>
      <c r="AC55" s="244" t="str">
        <f t="shared" si="2"/>
        <v/>
      </c>
      <c r="AD55" t="str">
        <f t="shared" si="3"/>
        <v/>
      </c>
    </row>
    <row r="56" spans="2:30" x14ac:dyDescent="0.3">
      <c r="H56" s="255"/>
      <c r="AA56" t="str">
        <f t="shared" si="0"/>
        <v/>
      </c>
      <c r="AB56" t="str">
        <f t="shared" si="1"/>
        <v/>
      </c>
      <c r="AC56" s="244" t="str">
        <f t="shared" si="2"/>
        <v/>
      </c>
      <c r="AD56" t="str">
        <f t="shared" si="3"/>
        <v/>
      </c>
    </row>
    <row r="57" spans="2:30" x14ac:dyDescent="0.3">
      <c r="H57" s="255"/>
      <c r="AA57" t="str">
        <f t="shared" si="0"/>
        <v/>
      </c>
      <c r="AB57" t="str">
        <f t="shared" si="1"/>
        <v/>
      </c>
      <c r="AC57" s="244" t="str">
        <f t="shared" si="2"/>
        <v/>
      </c>
      <c r="AD57" t="str">
        <f t="shared" si="3"/>
        <v/>
      </c>
    </row>
    <row r="58" spans="2:30" x14ac:dyDescent="0.3">
      <c r="H58" s="255"/>
      <c r="AA58" t="str">
        <f t="shared" si="0"/>
        <v/>
      </c>
      <c r="AB58" t="str">
        <f t="shared" si="1"/>
        <v/>
      </c>
      <c r="AC58" s="244" t="str">
        <f t="shared" si="2"/>
        <v/>
      </c>
      <c r="AD58" t="str">
        <f t="shared" si="3"/>
        <v/>
      </c>
    </row>
    <row r="59" spans="2:30" x14ac:dyDescent="0.3">
      <c r="H59" s="255"/>
      <c r="AA59" t="str">
        <f t="shared" si="0"/>
        <v/>
      </c>
      <c r="AB59" t="str">
        <f t="shared" si="1"/>
        <v/>
      </c>
      <c r="AC59" s="244" t="str">
        <f t="shared" si="2"/>
        <v/>
      </c>
      <c r="AD59" t="str">
        <f t="shared" si="3"/>
        <v/>
      </c>
    </row>
    <row r="60" spans="2:30" x14ac:dyDescent="0.3">
      <c r="H60" s="255"/>
      <c r="AA60" t="str">
        <f t="shared" si="0"/>
        <v/>
      </c>
      <c r="AB60" t="str">
        <f t="shared" si="1"/>
        <v/>
      </c>
      <c r="AC60" s="244" t="str">
        <f t="shared" si="2"/>
        <v/>
      </c>
      <c r="AD60" t="str">
        <f t="shared" si="3"/>
        <v/>
      </c>
    </row>
    <row r="61" spans="2:30" x14ac:dyDescent="0.3">
      <c r="H61" s="255"/>
      <c r="AA61" t="str">
        <f t="shared" si="0"/>
        <v/>
      </c>
      <c r="AB61" t="str">
        <f t="shared" si="1"/>
        <v/>
      </c>
      <c r="AC61" s="244" t="str">
        <f t="shared" si="2"/>
        <v/>
      </c>
      <c r="AD61" t="str">
        <f t="shared" si="3"/>
        <v/>
      </c>
    </row>
    <row r="62" spans="2:30" x14ac:dyDescent="0.3">
      <c r="AA62" t="str">
        <f t="shared" si="0"/>
        <v/>
      </c>
      <c r="AB62" t="str">
        <f t="shared" si="1"/>
        <v/>
      </c>
      <c r="AC62" s="244" t="str">
        <f t="shared" si="2"/>
        <v/>
      </c>
      <c r="AD62" t="str">
        <f t="shared" si="3"/>
        <v/>
      </c>
    </row>
    <row r="63" spans="2:30" x14ac:dyDescent="0.3">
      <c r="AA63" t="str">
        <f t="shared" si="0"/>
        <v/>
      </c>
      <c r="AB63" t="str">
        <f t="shared" si="1"/>
        <v/>
      </c>
      <c r="AC63" s="244" t="str">
        <f t="shared" si="2"/>
        <v/>
      </c>
      <c r="AD63" t="str">
        <f t="shared" si="3"/>
        <v/>
      </c>
    </row>
    <row r="64" spans="2:30" x14ac:dyDescent="0.3">
      <c r="AA64" t="str">
        <f t="shared" si="0"/>
        <v/>
      </c>
      <c r="AB64" t="str">
        <f t="shared" si="1"/>
        <v/>
      </c>
      <c r="AC64" s="244" t="str">
        <f t="shared" si="2"/>
        <v/>
      </c>
      <c r="AD64" t="str">
        <f t="shared" si="3"/>
        <v/>
      </c>
    </row>
    <row r="65" spans="27:30" x14ac:dyDescent="0.3">
      <c r="AA65" t="str">
        <f t="shared" si="0"/>
        <v/>
      </c>
      <c r="AB65" t="str">
        <f t="shared" si="1"/>
        <v/>
      </c>
      <c r="AC65" s="244" t="str">
        <f t="shared" si="2"/>
        <v/>
      </c>
      <c r="AD65" t="str">
        <f t="shared" si="3"/>
        <v/>
      </c>
    </row>
    <row r="66" spans="27:30" x14ac:dyDescent="0.3">
      <c r="AA66" t="str">
        <f t="shared" si="0"/>
        <v/>
      </c>
      <c r="AB66" t="str">
        <f t="shared" si="1"/>
        <v/>
      </c>
      <c r="AC66" s="244" t="str">
        <f t="shared" si="2"/>
        <v/>
      </c>
      <c r="AD66" t="str">
        <f t="shared" si="3"/>
        <v/>
      </c>
    </row>
    <row r="67" spans="27:30" x14ac:dyDescent="0.3">
      <c r="AA67" t="str">
        <f t="shared" si="0"/>
        <v/>
      </c>
      <c r="AB67" t="str">
        <f t="shared" si="1"/>
        <v/>
      </c>
      <c r="AC67" s="244" t="str">
        <f t="shared" si="2"/>
        <v/>
      </c>
      <c r="AD67" t="str">
        <f t="shared" si="3"/>
        <v/>
      </c>
    </row>
    <row r="68" spans="27:30" x14ac:dyDescent="0.3">
      <c r="AA68" t="str">
        <f t="shared" ref="AA68:AA131" si="4">TRIM(D68)</f>
        <v/>
      </c>
      <c r="AB68" t="str">
        <f t="shared" ref="AB68:AB131" si="5">TRIM(C68)</f>
        <v/>
      </c>
      <c r="AC68" s="244" t="str">
        <f t="shared" ref="AC68:AC131" si="6">IFERROR(I68/E68,"")</f>
        <v/>
      </c>
      <c r="AD68" t="str">
        <f t="shared" ref="AD68:AD131" si="7">AA68</f>
        <v/>
      </c>
    </row>
    <row r="69" spans="27:30" x14ac:dyDescent="0.3">
      <c r="AA69" t="str">
        <f t="shared" si="4"/>
        <v/>
      </c>
      <c r="AB69" t="str">
        <f t="shared" si="5"/>
        <v/>
      </c>
      <c r="AC69" s="244" t="str">
        <f t="shared" si="6"/>
        <v/>
      </c>
      <c r="AD69" t="str">
        <f t="shared" si="7"/>
        <v/>
      </c>
    </row>
    <row r="70" spans="27:30" x14ac:dyDescent="0.3">
      <c r="AA70" t="str">
        <f t="shared" si="4"/>
        <v/>
      </c>
      <c r="AB70" t="str">
        <f t="shared" si="5"/>
        <v/>
      </c>
      <c r="AC70" s="244" t="str">
        <f t="shared" si="6"/>
        <v/>
      </c>
      <c r="AD70" t="str">
        <f t="shared" si="7"/>
        <v/>
      </c>
    </row>
    <row r="71" spans="27:30" x14ac:dyDescent="0.3">
      <c r="AA71" t="str">
        <f t="shared" si="4"/>
        <v/>
      </c>
      <c r="AB71" t="str">
        <f t="shared" si="5"/>
        <v/>
      </c>
      <c r="AC71" s="244" t="str">
        <f t="shared" si="6"/>
        <v/>
      </c>
      <c r="AD71" t="str">
        <f t="shared" si="7"/>
        <v/>
      </c>
    </row>
    <row r="72" spans="27:30" x14ac:dyDescent="0.3">
      <c r="AA72" t="str">
        <f t="shared" si="4"/>
        <v/>
      </c>
      <c r="AB72" t="str">
        <f t="shared" si="5"/>
        <v/>
      </c>
      <c r="AC72" s="244" t="str">
        <f t="shared" si="6"/>
        <v/>
      </c>
      <c r="AD72" t="str">
        <f t="shared" si="7"/>
        <v/>
      </c>
    </row>
    <row r="73" spans="27:30" x14ac:dyDescent="0.3">
      <c r="AA73" t="str">
        <f t="shared" si="4"/>
        <v/>
      </c>
      <c r="AB73" t="str">
        <f t="shared" si="5"/>
        <v/>
      </c>
      <c r="AC73" s="244" t="str">
        <f t="shared" si="6"/>
        <v/>
      </c>
      <c r="AD73" t="str">
        <f t="shared" si="7"/>
        <v/>
      </c>
    </row>
    <row r="74" spans="27:30" x14ac:dyDescent="0.3">
      <c r="AA74" t="str">
        <f t="shared" si="4"/>
        <v/>
      </c>
      <c r="AB74" t="str">
        <f t="shared" si="5"/>
        <v/>
      </c>
      <c r="AC74" s="244" t="str">
        <f t="shared" si="6"/>
        <v/>
      </c>
      <c r="AD74" t="str">
        <f t="shared" si="7"/>
        <v/>
      </c>
    </row>
    <row r="75" spans="27:30" x14ac:dyDescent="0.3">
      <c r="AA75" t="str">
        <f t="shared" si="4"/>
        <v/>
      </c>
      <c r="AB75" t="str">
        <f t="shared" si="5"/>
        <v/>
      </c>
      <c r="AC75" s="244" t="str">
        <f t="shared" si="6"/>
        <v/>
      </c>
      <c r="AD75" t="str">
        <f t="shared" si="7"/>
        <v/>
      </c>
    </row>
    <row r="76" spans="27:30" x14ac:dyDescent="0.3">
      <c r="AA76" t="str">
        <f t="shared" si="4"/>
        <v/>
      </c>
      <c r="AB76" t="str">
        <f t="shared" si="5"/>
        <v/>
      </c>
      <c r="AC76" s="244" t="str">
        <f t="shared" si="6"/>
        <v/>
      </c>
      <c r="AD76" t="str">
        <f t="shared" si="7"/>
        <v/>
      </c>
    </row>
    <row r="77" spans="27:30" x14ac:dyDescent="0.3">
      <c r="AA77" t="str">
        <f t="shared" si="4"/>
        <v/>
      </c>
      <c r="AB77" t="str">
        <f t="shared" si="5"/>
        <v/>
      </c>
      <c r="AC77" s="244" t="str">
        <f t="shared" si="6"/>
        <v/>
      </c>
      <c r="AD77" t="str">
        <f t="shared" si="7"/>
        <v/>
      </c>
    </row>
    <row r="78" spans="27:30" x14ac:dyDescent="0.3">
      <c r="AA78" t="str">
        <f t="shared" si="4"/>
        <v/>
      </c>
      <c r="AB78" t="str">
        <f t="shared" si="5"/>
        <v/>
      </c>
      <c r="AC78" s="244" t="str">
        <f t="shared" si="6"/>
        <v/>
      </c>
      <c r="AD78" t="str">
        <f t="shared" si="7"/>
        <v/>
      </c>
    </row>
    <row r="79" spans="27:30" x14ac:dyDescent="0.3">
      <c r="AA79" t="str">
        <f t="shared" si="4"/>
        <v/>
      </c>
      <c r="AB79" t="str">
        <f t="shared" si="5"/>
        <v/>
      </c>
      <c r="AC79" s="244" t="str">
        <f t="shared" si="6"/>
        <v/>
      </c>
      <c r="AD79" t="str">
        <f t="shared" si="7"/>
        <v/>
      </c>
    </row>
    <row r="80" spans="27:30" x14ac:dyDescent="0.3">
      <c r="AA80" t="str">
        <f t="shared" si="4"/>
        <v/>
      </c>
      <c r="AB80" t="str">
        <f t="shared" si="5"/>
        <v/>
      </c>
      <c r="AC80" s="244" t="str">
        <f t="shared" si="6"/>
        <v/>
      </c>
      <c r="AD80" t="str">
        <f t="shared" si="7"/>
        <v/>
      </c>
    </row>
    <row r="81" spans="27:30" x14ac:dyDescent="0.3">
      <c r="AA81" t="str">
        <f t="shared" si="4"/>
        <v/>
      </c>
      <c r="AB81" t="str">
        <f t="shared" si="5"/>
        <v/>
      </c>
      <c r="AC81" s="244" t="str">
        <f t="shared" si="6"/>
        <v/>
      </c>
      <c r="AD81" t="str">
        <f t="shared" si="7"/>
        <v/>
      </c>
    </row>
    <row r="82" spans="27:30" x14ac:dyDescent="0.3">
      <c r="AA82" t="str">
        <f t="shared" si="4"/>
        <v/>
      </c>
      <c r="AB82" t="str">
        <f t="shared" si="5"/>
        <v/>
      </c>
      <c r="AC82" s="244" t="str">
        <f t="shared" si="6"/>
        <v/>
      </c>
      <c r="AD82" t="str">
        <f t="shared" si="7"/>
        <v/>
      </c>
    </row>
    <row r="83" spans="27:30" x14ac:dyDescent="0.3">
      <c r="AA83" t="str">
        <f t="shared" si="4"/>
        <v/>
      </c>
      <c r="AB83" t="str">
        <f t="shared" si="5"/>
        <v/>
      </c>
      <c r="AC83" s="244" t="str">
        <f t="shared" si="6"/>
        <v/>
      </c>
      <c r="AD83" t="str">
        <f t="shared" si="7"/>
        <v/>
      </c>
    </row>
    <row r="84" spans="27:30" x14ac:dyDescent="0.3">
      <c r="AA84" t="str">
        <f t="shared" si="4"/>
        <v/>
      </c>
      <c r="AB84" t="str">
        <f t="shared" si="5"/>
        <v/>
      </c>
      <c r="AC84" s="244" t="str">
        <f t="shared" si="6"/>
        <v/>
      </c>
      <c r="AD84" t="str">
        <f t="shared" si="7"/>
        <v/>
      </c>
    </row>
    <row r="85" spans="27:30" x14ac:dyDescent="0.3">
      <c r="AA85" t="str">
        <f t="shared" si="4"/>
        <v/>
      </c>
      <c r="AB85" t="str">
        <f t="shared" si="5"/>
        <v/>
      </c>
      <c r="AC85" s="244" t="str">
        <f t="shared" si="6"/>
        <v/>
      </c>
      <c r="AD85" t="str">
        <f t="shared" si="7"/>
        <v/>
      </c>
    </row>
    <row r="86" spans="27:30" x14ac:dyDescent="0.3">
      <c r="AA86" t="str">
        <f t="shared" si="4"/>
        <v/>
      </c>
      <c r="AB86" t="str">
        <f t="shared" si="5"/>
        <v/>
      </c>
      <c r="AC86" s="244" t="str">
        <f t="shared" si="6"/>
        <v/>
      </c>
      <c r="AD86" t="str">
        <f t="shared" si="7"/>
        <v/>
      </c>
    </row>
    <row r="87" spans="27:30" x14ac:dyDescent="0.3">
      <c r="AA87" t="str">
        <f t="shared" si="4"/>
        <v/>
      </c>
      <c r="AB87" t="str">
        <f t="shared" si="5"/>
        <v/>
      </c>
      <c r="AC87" s="244" t="str">
        <f t="shared" si="6"/>
        <v/>
      </c>
      <c r="AD87" t="str">
        <f t="shared" si="7"/>
        <v/>
      </c>
    </row>
    <row r="88" spans="27:30" x14ac:dyDescent="0.3">
      <c r="AA88" t="str">
        <f t="shared" si="4"/>
        <v/>
      </c>
      <c r="AB88" t="str">
        <f t="shared" si="5"/>
        <v/>
      </c>
      <c r="AC88" s="244" t="str">
        <f t="shared" si="6"/>
        <v/>
      </c>
      <c r="AD88" t="str">
        <f t="shared" si="7"/>
        <v/>
      </c>
    </row>
    <row r="89" spans="27:30" x14ac:dyDescent="0.3">
      <c r="AA89" t="str">
        <f t="shared" si="4"/>
        <v/>
      </c>
      <c r="AB89" t="str">
        <f t="shared" si="5"/>
        <v/>
      </c>
      <c r="AC89" s="244" t="str">
        <f t="shared" si="6"/>
        <v/>
      </c>
      <c r="AD89" t="str">
        <f t="shared" si="7"/>
        <v/>
      </c>
    </row>
    <row r="90" spans="27:30" x14ac:dyDescent="0.3">
      <c r="AA90" t="str">
        <f t="shared" si="4"/>
        <v/>
      </c>
      <c r="AB90" t="str">
        <f t="shared" si="5"/>
        <v/>
      </c>
      <c r="AC90" s="244" t="str">
        <f t="shared" si="6"/>
        <v/>
      </c>
      <c r="AD90" t="str">
        <f t="shared" si="7"/>
        <v/>
      </c>
    </row>
    <row r="91" spans="27:30" x14ac:dyDescent="0.3">
      <c r="AA91" t="str">
        <f t="shared" si="4"/>
        <v/>
      </c>
      <c r="AB91" t="str">
        <f t="shared" si="5"/>
        <v/>
      </c>
      <c r="AC91" s="244" t="str">
        <f t="shared" si="6"/>
        <v/>
      </c>
      <c r="AD91" t="str">
        <f t="shared" si="7"/>
        <v/>
      </c>
    </row>
    <row r="92" spans="27:30" x14ac:dyDescent="0.3">
      <c r="AA92" t="str">
        <f t="shared" si="4"/>
        <v/>
      </c>
      <c r="AB92" t="str">
        <f t="shared" si="5"/>
        <v/>
      </c>
      <c r="AC92" s="244" t="str">
        <f t="shared" si="6"/>
        <v/>
      </c>
      <c r="AD92" t="str">
        <f t="shared" si="7"/>
        <v/>
      </c>
    </row>
    <row r="93" spans="27:30" x14ac:dyDescent="0.3">
      <c r="AA93" t="str">
        <f t="shared" si="4"/>
        <v/>
      </c>
      <c r="AB93" t="str">
        <f t="shared" si="5"/>
        <v/>
      </c>
      <c r="AC93" s="244" t="str">
        <f t="shared" si="6"/>
        <v/>
      </c>
      <c r="AD93" t="str">
        <f t="shared" si="7"/>
        <v/>
      </c>
    </row>
    <row r="94" spans="27:30" x14ac:dyDescent="0.3">
      <c r="AA94" t="str">
        <f t="shared" si="4"/>
        <v/>
      </c>
      <c r="AB94" t="str">
        <f t="shared" si="5"/>
        <v/>
      </c>
      <c r="AC94" s="244" t="str">
        <f t="shared" si="6"/>
        <v/>
      </c>
      <c r="AD94" t="str">
        <f t="shared" si="7"/>
        <v/>
      </c>
    </row>
    <row r="95" spans="27:30" x14ac:dyDescent="0.3">
      <c r="AA95" t="str">
        <f t="shared" si="4"/>
        <v/>
      </c>
      <c r="AB95" t="str">
        <f t="shared" si="5"/>
        <v/>
      </c>
      <c r="AC95" s="244" t="str">
        <f t="shared" si="6"/>
        <v/>
      </c>
      <c r="AD95" t="str">
        <f t="shared" si="7"/>
        <v/>
      </c>
    </row>
    <row r="96" spans="27:30" x14ac:dyDescent="0.3">
      <c r="AA96" t="str">
        <f t="shared" si="4"/>
        <v/>
      </c>
      <c r="AB96" t="str">
        <f t="shared" si="5"/>
        <v/>
      </c>
      <c r="AC96" s="244" t="str">
        <f t="shared" si="6"/>
        <v/>
      </c>
      <c r="AD96" t="str">
        <f t="shared" si="7"/>
        <v/>
      </c>
    </row>
    <row r="97" spans="27:30" x14ac:dyDescent="0.3">
      <c r="AA97" t="str">
        <f t="shared" si="4"/>
        <v/>
      </c>
      <c r="AB97" t="str">
        <f t="shared" si="5"/>
        <v/>
      </c>
      <c r="AC97" s="244" t="str">
        <f t="shared" si="6"/>
        <v/>
      </c>
      <c r="AD97" t="str">
        <f t="shared" si="7"/>
        <v/>
      </c>
    </row>
    <row r="98" spans="27:30" x14ac:dyDescent="0.3">
      <c r="AA98" t="str">
        <f t="shared" si="4"/>
        <v/>
      </c>
      <c r="AB98" t="str">
        <f t="shared" si="5"/>
        <v/>
      </c>
      <c r="AC98" s="244" t="str">
        <f t="shared" si="6"/>
        <v/>
      </c>
      <c r="AD98" t="str">
        <f t="shared" si="7"/>
        <v/>
      </c>
    </row>
    <row r="99" spans="27:30" x14ac:dyDescent="0.3">
      <c r="AA99" t="str">
        <f t="shared" si="4"/>
        <v/>
      </c>
      <c r="AB99" t="str">
        <f t="shared" si="5"/>
        <v/>
      </c>
      <c r="AC99" s="244" t="str">
        <f t="shared" si="6"/>
        <v/>
      </c>
      <c r="AD99" t="str">
        <f t="shared" si="7"/>
        <v/>
      </c>
    </row>
    <row r="100" spans="27:30" x14ac:dyDescent="0.3">
      <c r="AA100" t="str">
        <f t="shared" si="4"/>
        <v/>
      </c>
      <c r="AB100" t="str">
        <f t="shared" si="5"/>
        <v/>
      </c>
      <c r="AC100" s="244" t="str">
        <f t="shared" si="6"/>
        <v/>
      </c>
      <c r="AD100" t="str">
        <f t="shared" si="7"/>
        <v/>
      </c>
    </row>
    <row r="101" spans="27:30" x14ac:dyDescent="0.3">
      <c r="AA101" t="str">
        <f t="shared" si="4"/>
        <v/>
      </c>
      <c r="AB101" t="str">
        <f t="shared" si="5"/>
        <v/>
      </c>
      <c r="AC101" s="244" t="str">
        <f t="shared" si="6"/>
        <v/>
      </c>
      <c r="AD101" t="str">
        <f t="shared" si="7"/>
        <v/>
      </c>
    </row>
    <row r="102" spans="27:30" x14ac:dyDescent="0.3">
      <c r="AA102" t="str">
        <f t="shared" si="4"/>
        <v/>
      </c>
      <c r="AB102" t="str">
        <f t="shared" si="5"/>
        <v/>
      </c>
      <c r="AC102" s="244" t="str">
        <f t="shared" si="6"/>
        <v/>
      </c>
      <c r="AD102" t="str">
        <f t="shared" si="7"/>
        <v/>
      </c>
    </row>
    <row r="103" spans="27:30" x14ac:dyDescent="0.3">
      <c r="AA103" t="str">
        <f t="shared" si="4"/>
        <v/>
      </c>
      <c r="AB103" t="str">
        <f t="shared" si="5"/>
        <v/>
      </c>
      <c r="AC103" s="244" t="str">
        <f t="shared" si="6"/>
        <v/>
      </c>
      <c r="AD103" t="str">
        <f t="shared" si="7"/>
        <v/>
      </c>
    </row>
    <row r="104" spans="27:30" x14ac:dyDescent="0.3">
      <c r="AA104" t="str">
        <f t="shared" si="4"/>
        <v/>
      </c>
      <c r="AB104" t="str">
        <f t="shared" si="5"/>
        <v/>
      </c>
      <c r="AC104" s="244" t="str">
        <f t="shared" si="6"/>
        <v/>
      </c>
      <c r="AD104" t="str">
        <f t="shared" si="7"/>
        <v/>
      </c>
    </row>
    <row r="105" spans="27:30" x14ac:dyDescent="0.3">
      <c r="AA105" t="str">
        <f t="shared" si="4"/>
        <v/>
      </c>
      <c r="AB105" t="str">
        <f t="shared" si="5"/>
        <v/>
      </c>
      <c r="AC105" s="244" t="str">
        <f t="shared" si="6"/>
        <v/>
      </c>
      <c r="AD105" t="str">
        <f t="shared" si="7"/>
        <v/>
      </c>
    </row>
    <row r="106" spans="27:30" x14ac:dyDescent="0.3">
      <c r="AA106" t="str">
        <f t="shared" si="4"/>
        <v/>
      </c>
      <c r="AB106" t="str">
        <f t="shared" si="5"/>
        <v/>
      </c>
      <c r="AC106" s="244" t="str">
        <f t="shared" si="6"/>
        <v/>
      </c>
      <c r="AD106" t="str">
        <f t="shared" si="7"/>
        <v/>
      </c>
    </row>
    <row r="107" spans="27:30" x14ac:dyDescent="0.3">
      <c r="AA107" t="str">
        <f t="shared" si="4"/>
        <v/>
      </c>
      <c r="AB107" t="str">
        <f t="shared" si="5"/>
        <v/>
      </c>
      <c r="AC107" s="244" t="str">
        <f t="shared" si="6"/>
        <v/>
      </c>
      <c r="AD107" t="str">
        <f t="shared" si="7"/>
        <v/>
      </c>
    </row>
    <row r="108" spans="27:30" x14ac:dyDescent="0.3">
      <c r="AA108" t="str">
        <f t="shared" si="4"/>
        <v/>
      </c>
      <c r="AB108" t="str">
        <f t="shared" si="5"/>
        <v/>
      </c>
      <c r="AC108" s="244" t="str">
        <f t="shared" si="6"/>
        <v/>
      </c>
      <c r="AD108" t="str">
        <f t="shared" si="7"/>
        <v/>
      </c>
    </row>
    <row r="109" spans="27:30" x14ac:dyDescent="0.3">
      <c r="AA109" t="str">
        <f t="shared" si="4"/>
        <v/>
      </c>
      <c r="AB109" t="str">
        <f t="shared" si="5"/>
        <v/>
      </c>
      <c r="AC109" s="244" t="str">
        <f t="shared" si="6"/>
        <v/>
      </c>
      <c r="AD109" t="str">
        <f t="shared" si="7"/>
        <v/>
      </c>
    </row>
    <row r="110" spans="27:30" x14ac:dyDescent="0.3">
      <c r="AA110" t="str">
        <f t="shared" si="4"/>
        <v/>
      </c>
      <c r="AB110" t="str">
        <f t="shared" si="5"/>
        <v/>
      </c>
      <c r="AC110" s="244" t="str">
        <f t="shared" si="6"/>
        <v/>
      </c>
      <c r="AD110" t="str">
        <f t="shared" si="7"/>
        <v/>
      </c>
    </row>
    <row r="111" spans="27:30" x14ac:dyDescent="0.3">
      <c r="AA111" t="str">
        <f t="shared" si="4"/>
        <v/>
      </c>
      <c r="AB111" t="str">
        <f t="shared" si="5"/>
        <v/>
      </c>
      <c r="AC111" s="244" t="str">
        <f t="shared" si="6"/>
        <v/>
      </c>
      <c r="AD111" t="str">
        <f t="shared" si="7"/>
        <v/>
      </c>
    </row>
    <row r="112" spans="27:30" x14ac:dyDescent="0.3">
      <c r="AA112" t="str">
        <f t="shared" si="4"/>
        <v/>
      </c>
      <c r="AB112" t="str">
        <f t="shared" si="5"/>
        <v/>
      </c>
      <c r="AC112" s="244" t="str">
        <f t="shared" si="6"/>
        <v/>
      </c>
      <c r="AD112" t="str">
        <f t="shared" si="7"/>
        <v/>
      </c>
    </row>
    <row r="113" spans="27:30" x14ac:dyDescent="0.3">
      <c r="AA113" t="str">
        <f t="shared" si="4"/>
        <v/>
      </c>
      <c r="AB113" t="str">
        <f t="shared" si="5"/>
        <v/>
      </c>
      <c r="AC113" s="244" t="str">
        <f t="shared" si="6"/>
        <v/>
      </c>
      <c r="AD113" t="str">
        <f t="shared" si="7"/>
        <v/>
      </c>
    </row>
    <row r="114" spans="27:30" x14ac:dyDescent="0.3">
      <c r="AA114" t="str">
        <f t="shared" si="4"/>
        <v/>
      </c>
      <c r="AB114" t="str">
        <f t="shared" si="5"/>
        <v/>
      </c>
      <c r="AC114" s="244" t="str">
        <f t="shared" si="6"/>
        <v/>
      </c>
      <c r="AD114" t="str">
        <f t="shared" si="7"/>
        <v/>
      </c>
    </row>
    <row r="115" spans="27:30" x14ac:dyDescent="0.3">
      <c r="AA115" t="str">
        <f t="shared" si="4"/>
        <v/>
      </c>
      <c r="AB115" t="str">
        <f t="shared" si="5"/>
        <v/>
      </c>
      <c r="AC115" s="244" t="str">
        <f t="shared" si="6"/>
        <v/>
      </c>
      <c r="AD115" t="str">
        <f t="shared" si="7"/>
        <v/>
      </c>
    </row>
    <row r="116" spans="27:30" x14ac:dyDescent="0.3">
      <c r="AA116" t="str">
        <f t="shared" si="4"/>
        <v/>
      </c>
      <c r="AB116" t="str">
        <f t="shared" si="5"/>
        <v/>
      </c>
      <c r="AC116" s="244" t="str">
        <f t="shared" si="6"/>
        <v/>
      </c>
      <c r="AD116" t="str">
        <f t="shared" si="7"/>
        <v/>
      </c>
    </row>
    <row r="117" spans="27:30" x14ac:dyDescent="0.3">
      <c r="AA117" t="str">
        <f t="shared" si="4"/>
        <v/>
      </c>
      <c r="AB117" t="str">
        <f t="shared" si="5"/>
        <v/>
      </c>
      <c r="AC117" s="244" t="str">
        <f t="shared" si="6"/>
        <v/>
      </c>
      <c r="AD117" t="str">
        <f t="shared" si="7"/>
        <v/>
      </c>
    </row>
    <row r="118" spans="27:30" x14ac:dyDescent="0.3">
      <c r="AA118" t="str">
        <f t="shared" si="4"/>
        <v/>
      </c>
      <c r="AB118" t="str">
        <f t="shared" si="5"/>
        <v/>
      </c>
      <c r="AC118" s="244" t="str">
        <f t="shared" si="6"/>
        <v/>
      </c>
      <c r="AD118" t="str">
        <f t="shared" si="7"/>
        <v/>
      </c>
    </row>
    <row r="119" spans="27:30" x14ac:dyDescent="0.3">
      <c r="AA119" t="str">
        <f t="shared" si="4"/>
        <v/>
      </c>
      <c r="AB119" t="str">
        <f t="shared" si="5"/>
        <v/>
      </c>
      <c r="AC119" s="244" t="str">
        <f t="shared" si="6"/>
        <v/>
      </c>
      <c r="AD119" t="str">
        <f t="shared" si="7"/>
        <v/>
      </c>
    </row>
    <row r="120" spans="27:30" x14ac:dyDescent="0.3">
      <c r="AA120" t="str">
        <f t="shared" si="4"/>
        <v/>
      </c>
      <c r="AB120" t="str">
        <f t="shared" si="5"/>
        <v/>
      </c>
      <c r="AC120" s="244" t="str">
        <f t="shared" si="6"/>
        <v/>
      </c>
      <c r="AD120" t="str">
        <f t="shared" si="7"/>
        <v/>
      </c>
    </row>
    <row r="121" spans="27:30" x14ac:dyDescent="0.3">
      <c r="AA121" t="str">
        <f t="shared" si="4"/>
        <v/>
      </c>
      <c r="AB121" t="str">
        <f t="shared" si="5"/>
        <v/>
      </c>
      <c r="AC121" s="244" t="str">
        <f t="shared" si="6"/>
        <v/>
      </c>
      <c r="AD121" t="str">
        <f t="shared" si="7"/>
        <v/>
      </c>
    </row>
    <row r="122" spans="27:30" x14ac:dyDescent="0.3">
      <c r="AA122" t="str">
        <f t="shared" si="4"/>
        <v/>
      </c>
      <c r="AB122" t="str">
        <f t="shared" si="5"/>
        <v/>
      </c>
      <c r="AC122" s="244" t="str">
        <f t="shared" si="6"/>
        <v/>
      </c>
      <c r="AD122" t="str">
        <f t="shared" si="7"/>
        <v/>
      </c>
    </row>
    <row r="123" spans="27:30" x14ac:dyDescent="0.3">
      <c r="AA123" t="str">
        <f t="shared" si="4"/>
        <v/>
      </c>
      <c r="AB123" t="str">
        <f t="shared" si="5"/>
        <v/>
      </c>
      <c r="AC123" s="244" t="str">
        <f t="shared" si="6"/>
        <v/>
      </c>
      <c r="AD123" t="str">
        <f t="shared" si="7"/>
        <v/>
      </c>
    </row>
    <row r="124" spans="27:30" x14ac:dyDescent="0.3">
      <c r="AA124" t="str">
        <f t="shared" si="4"/>
        <v/>
      </c>
      <c r="AB124" t="str">
        <f t="shared" si="5"/>
        <v/>
      </c>
      <c r="AC124" s="244" t="str">
        <f t="shared" si="6"/>
        <v/>
      </c>
      <c r="AD124" t="str">
        <f t="shared" si="7"/>
        <v/>
      </c>
    </row>
    <row r="125" spans="27:30" x14ac:dyDescent="0.3">
      <c r="AA125" t="str">
        <f t="shared" si="4"/>
        <v/>
      </c>
      <c r="AB125" t="str">
        <f t="shared" si="5"/>
        <v/>
      </c>
      <c r="AC125" s="244" t="str">
        <f t="shared" si="6"/>
        <v/>
      </c>
      <c r="AD125" t="str">
        <f t="shared" si="7"/>
        <v/>
      </c>
    </row>
    <row r="126" spans="27:30" x14ac:dyDescent="0.3">
      <c r="AA126" t="str">
        <f t="shared" si="4"/>
        <v/>
      </c>
      <c r="AB126" t="str">
        <f t="shared" si="5"/>
        <v/>
      </c>
      <c r="AC126" s="244" t="str">
        <f t="shared" si="6"/>
        <v/>
      </c>
      <c r="AD126" t="str">
        <f t="shared" si="7"/>
        <v/>
      </c>
    </row>
    <row r="127" spans="27:30" x14ac:dyDescent="0.3">
      <c r="AA127" t="str">
        <f t="shared" si="4"/>
        <v/>
      </c>
      <c r="AB127" t="str">
        <f t="shared" si="5"/>
        <v/>
      </c>
      <c r="AC127" s="244" t="str">
        <f t="shared" si="6"/>
        <v/>
      </c>
      <c r="AD127" t="str">
        <f t="shared" si="7"/>
        <v/>
      </c>
    </row>
    <row r="128" spans="27:30" x14ac:dyDescent="0.3">
      <c r="AA128" t="str">
        <f t="shared" si="4"/>
        <v/>
      </c>
      <c r="AB128" t="str">
        <f t="shared" si="5"/>
        <v/>
      </c>
      <c r="AC128" s="244" t="str">
        <f t="shared" si="6"/>
        <v/>
      </c>
      <c r="AD128" t="str">
        <f t="shared" si="7"/>
        <v/>
      </c>
    </row>
    <row r="129" spans="27:30" x14ac:dyDescent="0.3">
      <c r="AA129" t="str">
        <f t="shared" si="4"/>
        <v/>
      </c>
      <c r="AB129" t="str">
        <f t="shared" si="5"/>
        <v/>
      </c>
      <c r="AC129" s="244" t="str">
        <f t="shared" si="6"/>
        <v/>
      </c>
      <c r="AD129" t="str">
        <f t="shared" si="7"/>
        <v/>
      </c>
    </row>
    <row r="130" spans="27:30" x14ac:dyDescent="0.3">
      <c r="AA130" t="str">
        <f t="shared" si="4"/>
        <v/>
      </c>
      <c r="AB130" t="str">
        <f t="shared" si="5"/>
        <v/>
      </c>
      <c r="AC130" s="244" t="str">
        <f t="shared" si="6"/>
        <v/>
      </c>
      <c r="AD130" t="str">
        <f t="shared" si="7"/>
        <v/>
      </c>
    </row>
    <row r="131" spans="27:30" x14ac:dyDescent="0.3">
      <c r="AA131" t="str">
        <f t="shared" si="4"/>
        <v/>
      </c>
      <c r="AB131" t="str">
        <f t="shared" si="5"/>
        <v/>
      </c>
      <c r="AC131" s="244" t="str">
        <f t="shared" si="6"/>
        <v/>
      </c>
      <c r="AD131" t="str">
        <f t="shared" si="7"/>
        <v/>
      </c>
    </row>
    <row r="132" spans="27:30" x14ac:dyDescent="0.3">
      <c r="AA132" t="str">
        <f t="shared" ref="AA132:AA195" si="8">TRIM(D132)</f>
        <v/>
      </c>
      <c r="AB132" t="str">
        <f t="shared" ref="AB132:AB195" si="9">TRIM(C132)</f>
        <v/>
      </c>
      <c r="AC132" s="244" t="str">
        <f t="shared" ref="AC132:AC195" si="10">IFERROR(I132/E132,"")</f>
        <v/>
      </c>
      <c r="AD132" t="str">
        <f t="shared" ref="AD132:AD195" si="11">AA132</f>
        <v/>
      </c>
    </row>
    <row r="133" spans="27:30" x14ac:dyDescent="0.3">
      <c r="AA133" t="str">
        <f t="shared" si="8"/>
        <v/>
      </c>
      <c r="AB133" t="str">
        <f t="shared" si="9"/>
        <v/>
      </c>
      <c r="AC133" s="244" t="str">
        <f t="shared" si="10"/>
        <v/>
      </c>
      <c r="AD133" t="str">
        <f t="shared" si="11"/>
        <v/>
      </c>
    </row>
    <row r="134" spans="27:30" x14ac:dyDescent="0.3">
      <c r="AA134" t="str">
        <f t="shared" si="8"/>
        <v/>
      </c>
      <c r="AB134" t="str">
        <f t="shared" si="9"/>
        <v/>
      </c>
      <c r="AC134" s="244" t="str">
        <f t="shared" si="10"/>
        <v/>
      </c>
      <c r="AD134" t="str">
        <f t="shared" si="11"/>
        <v/>
      </c>
    </row>
    <row r="135" spans="27:30" x14ac:dyDescent="0.3">
      <c r="AA135" t="str">
        <f t="shared" si="8"/>
        <v/>
      </c>
      <c r="AB135" t="str">
        <f t="shared" si="9"/>
        <v/>
      </c>
      <c r="AC135" s="244" t="str">
        <f t="shared" si="10"/>
        <v/>
      </c>
      <c r="AD135" t="str">
        <f t="shared" si="11"/>
        <v/>
      </c>
    </row>
    <row r="136" spans="27:30" x14ac:dyDescent="0.3">
      <c r="AA136" t="str">
        <f t="shared" si="8"/>
        <v/>
      </c>
      <c r="AB136" t="str">
        <f t="shared" si="9"/>
        <v/>
      </c>
      <c r="AC136" s="244" t="str">
        <f t="shared" si="10"/>
        <v/>
      </c>
      <c r="AD136" t="str">
        <f t="shared" si="11"/>
        <v/>
      </c>
    </row>
    <row r="137" spans="27:30" x14ac:dyDescent="0.3">
      <c r="AA137" t="str">
        <f t="shared" si="8"/>
        <v/>
      </c>
      <c r="AB137" t="str">
        <f t="shared" si="9"/>
        <v/>
      </c>
      <c r="AC137" s="244" t="str">
        <f t="shared" si="10"/>
        <v/>
      </c>
      <c r="AD137" t="str">
        <f t="shared" si="11"/>
        <v/>
      </c>
    </row>
    <row r="138" spans="27:30" x14ac:dyDescent="0.3">
      <c r="AA138" t="str">
        <f t="shared" si="8"/>
        <v/>
      </c>
      <c r="AB138" t="str">
        <f t="shared" si="9"/>
        <v/>
      </c>
      <c r="AC138" s="244" t="str">
        <f t="shared" si="10"/>
        <v/>
      </c>
      <c r="AD138" t="str">
        <f t="shared" si="11"/>
        <v/>
      </c>
    </row>
    <row r="139" spans="27:30" x14ac:dyDescent="0.3">
      <c r="AA139" t="str">
        <f t="shared" si="8"/>
        <v/>
      </c>
      <c r="AB139" t="str">
        <f t="shared" si="9"/>
        <v/>
      </c>
      <c r="AC139" s="244" t="str">
        <f t="shared" si="10"/>
        <v/>
      </c>
      <c r="AD139" t="str">
        <f t="shared" si="11"/>
        <v/>
      </c>
    </row>
    <row r="140" spans="27:30" x14ac:dyDescent="0.3">
      <c r="AA140" t="str">
        <f t="shared" si="8"/>
        <v/>
      </c>
      <c r="AB140" t="str">
        <f t="shared" si="9"/>
        <v/>
      </c>
      <c r="AC140" s="244" t="str">
        <f t="shared" si="10"/>
        <v/>
      </c>
      <c r="AD140" t="str">
        <f t="shared" si="11"/>
        <v/>
      </c>
    </row>
    <row r="141" spans="27:30" x14ac:dyDescent="0.3">
      <c r="AA141" t="str">
        <f t="shared" si="8"/>
        <v/>
      </c>
      <c r="AB141" t="str">
        <f t="shared" si="9"/>
        <v/>
      </c>
      <c r="AC141" s="244" t="str">
        <f t="shared" si="10"/>
        <v/>
      </c>
      <c r="AD141" t="str">
        <f t="shared" si="11"/>
        <v/>
      </c>
    </row>
    <row r="142" spans="27:30" x14ac:dyDescent="0.3">
      <c r="AA142" t="str">
        <f t="shared" si="8"/>
        <v/>
      </c>
      <c r="AB142" t="str">
        <f t="shared" si="9"/>
        <v/>
      </c>
      <c r="AC142" s="244" t="str">
        <f t="shared" si="10"/>
        <v/>
      </c>
      <c r="AD142" t="str">
        <f t="shared" si="11"/>
        <v/>
      </c>
    </row>
    <row r="143" spans="27:30" x14ac:dyDescent="0.3">
      <c r="AA143" t="str">
        <f t="shared" si="8"/>
        <v/>
      </c>
      <c r="AB143" t="str">
        <f t="shared" si="9"/>
        <v/>
      </c>
      <c r="AC143" s="244" t="str">
        <f t="shared" si="10"/>
        <v/>
      </c>
      <c r="AD143" t="str">
        <f t="shared" si="11"/>
        <v/>
      </c>
    </row>
    <row r="144" spans="27:30" x14ac:dyDescent="0.3">
      <c r="AA144" t="str">
        <f t="shared" si="8"/>
        <v/>
      </c>
      <c r="AB144" t="str">
        <f t="shared" si="9"/>
        <v/>
      </c>
      <c r="AC144" s="244" t="str">
        <f t="shared" si="10"/>
        <v/>
      </c>
      <c r="AD144" t="str">
        <f t="shared" si="11"/>
        <v/>
      </c>
    </row>
    <row r="145" spans="27:30" x14ac:dyDescent="0.3">
      <c r="AA145" t="str">
        <f t="shared" si="8"/>
        <v/>
      </c>
      <c r="AB145" t="str">
        <f t="shared" si="9"/>
        <v/>
      </c>
      <c r="AC145" s="244" t="str">
        <f t="shared" si="10"/>
        <v/>
      </c>
      <c r="AD145" t="str">
        <f t="shared" si="11"/>
        <v/>
      </c>
    </row>
    <row r="146" spans="27:30" x14ac:dyDescent="0.3">
      <c r="AA146" t="str">
        <f t="shared" si="8"/>
        <v/>
      </c>
      <c r="AB146" t="str">
        <f t="shared" si="9"/>
        <v/>
      </c>
      <c r="AC146" s="244" t="str">
        <f t="shared" si="10"/>
        <v/>
      </c>
      <c r="AD146" t="str">
        <f t="shared" si="11"/>
        <v/>
      </c>
    </row>
    <row r="147" spans="27:30" x14ac:dyDescent="0.3">
      <c r="AA147" t="str">
        <f t="shared" si="8"/>
        <v/>
      </c>
      <c r="AB147" t="str">
        <f t="shared" si="9"/>
        <v/>
      </c>
      <c r="AC147" s="244" t="str">
        <f t="shared" si="10"/>
        <v/>
      </c>
      <c r="AD147" t="str">
        <f t="shared" si="11"/>
        <v/>
      </c>
    </row>
    <row r="148" spans="27:30" x14ac:dyDescent="0.3">
      <c r="AA148" t="str">
        <f t="shared" si="8"/>
        <v/>
      </c>
      <c r="AB148" t="str">
        <f t="shared" si="9"/>
        <v/>
      </c>
      <c r="AC148" s="244" t="str">
        <f t="shared" si="10"/>
        <v/>
      </c>
      <c r="AD148" t="str">
        <f t="shared" si="11"/>
        <v/>
      </c>
    </row>
    <row r="149" spans="27:30" x14ac:dyDescent="0.3">
      <c r="AA149" t="str">
        <f t="shared" si="8"/>
        <v/>
      </c>
      <c r="AB149" t="str">
        <f t="shared" si="9"/>
        <v/>
      </c>
      <c r="AC149" s="244" t="str">
        <f t="shared" si="10"/>
        <v/>
      </c>
      <c r="AD149" t="str">
        <f t="shared" si="11"/>
        <v/>
      </c>
    </row>
    <row r="150" spans="27:30" x14ac:dyDescent="0.3">
      <c r="AA150" t="str">
        <f t="shared" si="8"/>
        <v/>
      </c>
      <c r="AB150" t="str">
        <f t="shared" si="9"/>
        <v/>
      </c>
      <c r="AC150" s="244" t="str">
        <f t="shared" si="10"/>
        <v/>
      </c>
      <c r="AD150" t="str">
        <f t="shared" si="11"/>
        <v/>
      </c>
    </row>
    <row r="151" spans="27:30" x14ac:dyDescent="0.3">
      <c r="AA151" t="str">
        <f t="shared" si="8"/>
        <v/>
      </c>
      <c r="AB151" t="str">
        <f t="shared" si="9"/>
        <v/>
      </c>
      <c r="AC151" s="244" t="str">
        <f t="shared" si="10"/>
        <v/>
      </c>
      <c r="AD151" t="str">
        <f t="shared" si="11"/>
        <v/>
      </c>
    </row>
    <row r="152" spans="27:30" x14ac:dyDescent="0.3">
      <c r="AA152" t="str">
        <f t="shared" si="8"/>
        <v/>
      </c>
      <c r="AB152" t="str">
        <f t="shared" si="9"/>
        <v/>
      </c>
      <c r="AC152" s="244" t="str">
        <f t="shared" si="10"/>
        <v/>
      </c>
      <c r="AD152" t="str">
        <f t="shared" si="11"/>
        <v/>
      </c>
    </row>
    <row r="153" spans="27:30" x14ac:dyDescent="0.3">
      <c r="AA153" t="str">
        <f t="shared" si="8"/>
        <v/>
      </c>
      <c r="AB153" t="str">
        <f t="shared" si="9"/>
        <v/>
      </c>
      <c r="AC153" s="244" t="str">
        <f t="shared" si="10"/>
        <v/>
      </c>
      <c r="AD153" t="str">
        <f t="shared" si="11"/>
        <v/>
      </c>
    </row>
    <row r="154" spans="27:30" x14ac:dyDescent="0.3">
      <c r="AA154" t="str">
        <f t="shared" si="8"/>
        <v/>
      </c>
      <c r="AB154" t="str">
        <f t="shared" si="9"/>
        <v/>
      </c>
      <c r="AC154" s="244" t="str">
        <f t="shared" si="10"/>
        <v/>
      </c>
      <c r="AD154" t="str">
        <f t="shared" si="11"/>
        <v/>
      </c>
    </row>
    <row r="155" spans="27:30" x14ac:dyDescent="0.3">
      <c r="AA155" t="str">
        <f t="shared" si="8"/>
        <v/>
      </c>
      <c r="AB155" t="str">
        <f t="shared" si="9"/>
        <v/>
      </c>
      <c r="AC155" s="244" t="str">
        <f t="shared" si="10"/>
        <v/>
      </c>
      <c r="AD155" t="str">
        <f t="shared" si="11"/>
        <v/>
      </c>
    </row>
    <row r="156" spans="27:30" x14ac:dyDescent="0.3">
      <c r="AA156" t="str">
        <f t="shared" si="8"/>
        <v/>
      </c>
      <c r="AB156" t="str">
        <f t="shared" si="9"/>
        <v/>
      </c>
      <c r="AC156" s="244" t="str">
        <f t="shared" si="10"/>
        <v/>
      </c>
      <c r="AD156" t="str">
        <f t="shared" si="11"/>
        <v/>
      </c>
    </row>
    <row r="157" spans="27:30" x14ac:dyDescent="0.3">
      <c r="AA157" t="str">
        <f t="shared" si="8"/>
        <v/>
      </c>
      <c r="AB157" t="str">
        <f t="shared" si="9"/>
        <v/>
      </c>
      <c r="AC157" s="244" t="str">
        <f t="shared" si="10"/>
        <v/>
      </c>
      <c r="AD157" t="str">
        <f t="shared" si="11"/>
        <v/>
      </c>
    </row>
    <row r="158" spans="27:30" x14ac:dyDescent="0.3">
      <c r="AA158" t="str">
        <f t="shared" si="8"/>
        <v/>
      </c>
      <c r="AB158" t="str">
        <f t="shared" si="9"/>
        <v/>
      </c>
      <c r="AC158" s="244" t="str">
        <f t="shared" si="10"/>
        <v/>
      </c>
      <c r="AD158" t="str">
        <f t="shared" si="11"/>
        <v/>
      </c>
    </row>
    <row r="159" spans="27:30" x14ac:dyDescent="0.3">
      <c r="AA159" t="str">
        <f t="shared" si="8"/>
        <v/>
      </c>
      <c r="AB159" t="str">
        <f t="shared" si="9"/>
        <v/>
      </c>
      <c r="AC159" s="244" t="str">
        <f t="shared" si="10"/>
        <v/>
      </c>
      <c r="AD159" t="str">
        <f t="shared" si="11"/>
        <v/>
      </c>
    </row>
    <row r="160" spans="27:30" x14ac:dyDescent="0.3">
      <c r="AA160" t="str">
        <f t="shared" si="8"/>
        <v/>
      </c>
      <c r="AB160" t="str">
        <f t="shared" si="9"/>
        <v/>
      </c>
      <c r="AC160" s="244" t="str">
        <f t="shared" si="10"/>
        <v/>
      </c>
      <c r="AD160" t="str">
        <f t="shared" si="11"/>
        <v/>
      </c>
    </row>
    <row r="161" spans="27:30" x14ac:dyDescent="0.3">
      <c r="AA161" t="str">
        <f t="shared" si="8"/>
        <v/>
      </c>
      <c r="AB161" t="str">
        <f t="shared" si="9"/>
        <v/>
      </c>
      <c r="AC161" s="244" t="str">
        <f t="shared" si="10"/>
        <v/>
      </c>
      <c r="AD161" t="str">
        <f t="shared" si="11"/>
        <v/>
      </c>
    </row>
    <row r="162" spans="27:30" x14ac:dyDescent="0.3">
      <c r="AA162" t="str">
        <f t="shared" si="8"/>
        <v/>
      </c>
      <c r="AB162" t="str">
        <f t="shared" si="9"/>
        <v/>
      </c>
      <c r="AC162" s="244" t="str">
        <f t="shared" si="10"/>
        <v/>
      </c>
      <c r="AD162" t="str">
        <f t="shared" si="11"/>
        <v/>
      </c>
    </row>
    <row r="163" spans="27:30" x14ac:dyDescent="0.3">
      <c r="AA163" t="str">
        <f t="shared" si="8"/>
        <v/>
      </c>
      <c r="AB163" t="str">
        <f t="shared" si="9"/>
        <v/>
      </c>
      <c r="AC163" s="244" t="str">
        <f t="shared" si="10"/>
        <v/>
      </c>
      <c r="AD163" t="str">
        <f t="shared" si="11"/>
        <v/>
      </c>
    </row>
    <row r="164" spans="27:30" x14ac:dyDescent="0.3">
      <c r="AA164" t="str">
        <f t="shared" si="8"/>
        <v/>
      </c>
      <c r="AB164" t="str">
        <f t="shared" si="9"/>
        <v/>
      </c>
      <c r="AC164" s="244" t="str">
        <f t="shared" si="10"/>
        <v/>
      </c>
      <c r="AD164" t="str">
        <f t="shared" si="11"/>
        <v/>
      </c>
    </row>
    <row r="165" spans="27:30" x14ac:dyDescent="0.3">
      <c r="AA165" t="str">
        <f t="shared" si="8"/>
        <v/>
      </c>
      <c r="AB165" t="str">
        <f t="shared" si="9"/>
        <v/>
      </c>
      <c r="AC165" s="244" t="str">
        <f t="shared" si="10"/>
        <v/>
      </c>
      <c r="AD165" t="str">
        <f t="shared" si="11"/>
        <v/>
      </c>
    </row>
    <row r="166" spans="27:30" x14ac:dyDescent="0.3">
      <c r="AA166" t="str">
        <f t="shared" si="8"/>
        <v/>
      </c>
      <c r="AB166" t="str">
        <f t="shared" si="9"/>
        <v/>
      </c>
      <c r="AC166" s="244" t="str">
        <f t="shared" si="10"/>
        <v/>
      </c>
      <c r="AD166" t="str">
        <f t="shared" si="11"/>
        <v/>
      </c>
    </row>
    <row r="167" spans="27:30" x14ac:dyDescent="0.3">
      <c r="AA167" t="str">
        <f t="shared" si="8"/>
        <v/>
      </c>
      <c r="AB167" t="str">
        <f t="shared" si="9"/>
        <v/>
      </c>
      <c r="AC167" s="244" t="str">
        <f t="shared" si="10"/>
        <v/>
      </c>
      <c r="AD167" t="str">
        <f t="shared" si="11"/>
        <v/>
      </c>
    </row>
    <row r="168" spans="27:30" x14ac:dyDescent="0.3">
      <c r="AA168" t="str">
        <f t="shared" si="8"/>
        <v/>
      </c>
      <c r="AB168" t="str">
        <f t="shared" si="9"/>
        <v/>
      </c>
      <c r="AC168" s="244" t="str">
        <f t="shared" si="10"/>
        <v/>
      </c>
      <c r="AD168" t="str">
        <f t="shared" si="11"/>
        <v/>
      </c>
    </row>
    <row r="169" spans="27:30" x14ac:dyDescent="0.3">
      <c r="AA169" t="str">
        <f t="shared" si="8"/>
        <v/>
      </c>
      <c r="AB169" t="str">
        <f t="shared" si="9"/>
        <v/>
      </c>
      <c r="AC169" s="244" t="str">
        <f t="shared" si="10"/>
        <v/>
      </c>
      <c r="AD169" t="str">
        <f t="shared" si="11"/>
        <v/>
      </c>
    </row>
    <row r="170" spans="27:30" x14ac:dyDescent="0.3">
      <c r="AA170" t="str">
        <f t="shared" si="8"/>
        <v/>
      </c>
      <c r="AB170" t="str">
        <f t="shared" si="9"/>
        <v/>
      </c>
      <c r="AC170" s="244" t="str">
        <f t="shared" si="10"/>
        <v/>
      </c>
      <c r="AD170" t="str">
        <f t="shared" si="11"/>
        <v/>
      </c>
    </row>
    <row r="171" spans="27:30" x14ac:dyDescent="0.3">
      <c r="AA171" t="str">
        <f t="shared" si="8"/>
        <v/>
      </c>
      <c r="AB171" t="str">
        <f t="shared" si="9"/>
        <v/>
      </c>
      <c r="AC171" s="244" t="str">
        <f t="shared" si="10"/>
        <v/>
      </c>
      <c r="AD171" t="str">
        <f t="shared" si="11"/>
        <v/>
      </c>
    </row>
    <row r="172" spans="27:30" x14ac:dyDescent="0.3">
      <c r="AA172" t="str">
        <f t="shared" si="8"/>
        <v/>
      </c>
      <c r="AB172" t="str">
        <f t="shared" si="9"/>
        <v/>
      </c>
      <c r="AC172" s="244" t="str">
        <f t="shared" si="10"/>
        <v/>
      </c>
      <c r="AD172" t="str">
        <f t="shared" si="11"/>
        <v/>
      </c>
    </row>
    <row r="173" spans="27:30" x14ac:dyDescent="0.3">
      <c r="AA173" t="str">
        <f t="shared" si="8"/>
        <v/>
      </c>
      <c r="AB173" t="str">
        <f t="shared" si="9"/>
        <v/>
      </c>
      <c r="AC173" s="244" t="str">
        <f t="shared" si="10"/>
        <v/>
      </c>
      <c r="AD173" t="str">
        <f t="shared" si="11"/>
        <v/>
      </c>
    </row>
    <row r="174" spans="27:30" x14ac:dyDescent="0.3">
      <c r="AA174" t="str">
        <f t="shared" si="8"/>
        <v/>
      </c>
      <c r="AB174" t="str">
        <f t="shared" si="9"/>
        <v/>
      </c>
      <c r="AC174" s="244" t="str">
        <f t="shared" si="10"/>
        <v/>
      </c>
      <c r="AD174" t="str">
        <f t="shared" si="11"/>
        <v/>
      </c>
    </row>
    <row r="175" spans="27:30" x14ac:dyDescent="0.3">
      <c r="AA175" t="str">
        <f t="shared" si="8"/>
        <v/>
      </c>
      <c r="AB175" t="str">
        <f t="shared" si="9"/>
        <v/>
      </c>
      <c r="AC175" s="244" t="str">
        <f t="shared" si="10"/>
        <v/>
      </c>
      <c r="AD175" t="str">
        <f t="shared" si="11"/>
        <v/>
      </c>
    </row>
    <row r="176" spans="27:30" x14ac:dyDescent="0.3">
      <c r="AA176" t="str">
        <f t="shared" si="8"/>
        <v/>
      </c>
      <c r="AB176" t="str">
        <f t="shared" si="9"/>
        <v/>
      </c>
      <c r="AC176" s="244" t="str">
        <f t="shared" si="10"/>
        <v/>
      </c>
      <c r="AD176" t="str">
        <f t="shared" si="11"/>
        <v/>
      </c>
    </row>
    <row r="177" spans="27:30" x14ac:dyDescent="0.3">
      <c r="AA177" t="str">
        <f t="shared" si="8"/>
        <v/>
      </c>
      <c r="AB177" t="str">
        <f t="shared" si="9"/>
        <v/>
      </c>
      <c r="AC177" s="244" t="str">
        <f t="shared" si="10"/>
        <v/>
      </c>
      <c r="AD177" t="str">
        <f t="shared" si="11"/>
        <v/>
      </c>
    </row>
    <row r="178" spans="27:30" x14ac:dyDescent="0.3">
      <c r="AA178" t="str">
        <f t="shared" si="8"/>
        <v/>
      </c>
      <c r="AB178" t="str">
        <f t="shared" si="9"/>
        <v/>
      </c>
      <c r="AC178" s="244" t="str">
        <f t="shared" si="10"/>
        <v/>
      </c>
      <c r="AD178" t="str">
        <f t="shared" si="11"/>
        <v/>
      </c>
    </row>
    <row r="179" spans="27:30" x14ac:dyDescent="0.3">
      <c r="AA179" t="str">
        <f t="shared" si="8"/>
        <v/>
      </c>
      <c r="AB179" t="str">
        <f t="shared" si="9"/>
        <v/>
      </c>
      <c r="AC179" s="244" t="str">
        <f t="shared" si="10"/>
        <v/>
      </c>
      <c r="AD179" t="str">
        <f t="shared" si="11"/>
        <v/>
      </c>
    </row>
    <row r="180" spans="27:30" x14ac:dyDescent="0.3">
      <c r="AA180" t="str">
        <f t="shared" si="8"/>
        <v/>
      </c>
      <c r="AB180" t="str">
        <f t="shared" si="9"/>
        <v/>
      </c>
      <c r="AC180" s="244" t="str">
        <f t="shared" si="10"/>
        <v/>
      </c>
      <c r="AD180" t="str">
        <f t="shared" si="11"/>
        <v/>
      </c>
    </row>
    <row r="181" spans="27:30" x14ac:dyDescent="0.3">
      <c r="AA181" t="str">
        <f t="shared" si="8"/>
        <v/>
      </c>
      <c r="AB181" t="str">
        <f t="shared" si="9"/>
        <v/>
      </c>
      <c r="AC181" s="244" t="str">
        <f t="shared" si="10"/>
        <v/>
      </c>
      <c r="AD181" t="str">
        <f t="shared" si="11"/>
        <v/>
      </c>
    </row>
    <row r="182" spans="27:30" x14ac:dyDescent="0.3">
      <c r="AA182" t="str">
        <f t="shared" si="8"/>
        <v/>
      </c>
      <c r="AB182" t="str">
        <f t="shared" si="9"/>
        <v/>
      </c>
      <c r="AC182" s="244" t="str">
        <f t="shared" si="10"/>
        <v/>
      </c>
      <c r="AD182" t="str">
        <f t="shared" si="11"/>
        <v/>
      </c>
    </row>
    <row r="183" spans="27:30" x14ac:dyDescent="0.3">
      <c r="AA183" t="str">
        <f t="shared" si="8"/>
        <v/>
      </c>
      <c r="AB183" t="str">
        <f t="shared" si="9"/>
        <v/>
      </c>
      <c r="AC183" s="244" t="str">
        <f t="shared" si="10"/>
        <v/>
      </c>
      <c r="AD183" t="str">
        <f t="shared" si="11"/>
        <v/>
      </c>
    </row>
    <row r="184" spans="27:30" x14ac:dyDescent="0.3">
      <c r="AA184" t="str">
        <f t="shared" si="8"/>
        <v/>
      </c>
      <c r="AB184" t="str">
        <f t="shared" si="9"/>
        <v/>
      </c>
      <c r="AC184" s="244" t="str">
        <f t="shared" si="10"/>
        <v/>
      </c>
      <c r="AD184" t="str">
        <f t="shared" si="11"/>
        <v/>
      </c>
    </row>
    <row r="185" spans="27:30" x14ac:dyDescent="0.3">
      <c r="AA185" t="str">
        <f t="shared" si="8"/>
        <v/>
      </c>
      <c r="AB185" t="str">
        <f t="shared" si="9"/>
        <v/>
      </c>
      <c r="AC185" s="244" t="str">
        <f t="shared" si="10"/>
        <v/>
      </c>
      <c r="AD185" t="str">
        <f t="shared" si="11"/>
        <v/>
      </c>
    </row>
    <row r="186" spans="27:30" x14ac:dyDescent="0.3">
      <c r="AA186" t="str">
        <f t="shared" si="8"/>
        <v/>
      </c>
      <c r="AB186" t="str">
        <f t="shared" si="9"/>
        <v/>
      </c>
      <c r="AC186" s="244" t="str">
        <f t="shared" si="10"/>
        <v/>
      </c>
      <c r="AD186" t="str">
        <f t="shared" si="11"/>
        <v/>
      </c>
    </row>
    <row r="187" spans="27:30" x14ac:dyDescent="0.3">
      <c r="AA187" t="str">
        <f t="shared" si="8"/>
        <v/>
      </c>
      <c r="AB187" t="str">
        <f t="shared" si="9"/>
        <v/>
      </c>
      <c r="AC187" s="244" t="str">
        <f t="shared" si="10"/>
        <v/>
      </c>
      <c r="AD187" t="str">
        <f t="shared" si="11"/>
        <v/>
      </c>
    </row>
    <row r="188" spans="27:30" x14ac:dyDescent="0.3">
      <c r="AA188" t="str">
        <f t="shared" si="8"/>
        <v/>
      </c>
      <c r="AB188" t="str">
        <f t="shared" si="9"/>
        <v/>
      </c>
      <c r="AC188" s="244" t="str">
        <f t="shared" si="10"/>
        <v/>
      </c>
      <c r="AD188" t="str">
        <f t="shared" si="11"/>
        <v/>
      </c>
    </row>
    <row r="189" spans="27:30" x14ac:dyDescent="0.3">
      <c r="AA189" t="str">
        <f t="shared" si="8"/>
        <v/>
      </c>
      <c r="AB189" t="str">
        <f t="shared" si="9"/>
        <v/>
      </c>
      <c r="AC189" s="244" t="str">
        <f t="shared" si="10"/>
        <v/>
      </c>
      <c r="AD189" t="str">
        <f t="shared" si="11"/>
        <v/>
      </c>
    </row>
    <row r="190" spans="27:30" x14ac:dyDescent="0.3">
      <c r="AA190" t="str">
        <f t="shared" si="8"/>
        <v/>
      </c>
      <c r="AB190" t="str">
        <f t="shared" si="9"/>
        <v/>
      </c>
      <c r="AC190" s="244" t="str">
        <f t="shared" si="10"/>
        <v/>
      </c>
      <c r="AD190" t="str">
        <f t="shared" si="11"/>
        <v/>
      </c>
    </row>
    <row r="191" spans="27:30" x14ac:dyDescent="0.3">
      <c r="AA191" t="str">
        <f t="shared" si="8"/>
        <v/>
      </c>
      <c r="AB191" t="str">
        <f t="shared" si="9"/>
        <v/>
      </c>
      <c r="AC191" s="244" t="str">
        <f t="shared" si="10"/>
        <v/>
      </c>
      <c r="AD191" t="str">
        <f t="shared" si="11"/>
        <v/>
      </c>
    </row>
    <row r="192" spans="27:30" x14ac:dyDescent="0.3">
      <c r="AA192" t="str">
        <f t="shared" si="8"/>
        <v/>
      </c>
      <c r="AB192" t="str">
        <f t="shared" si="9"/>
        <v/>
      </c>
      <c r="AC192" s="244" t="str">
        <f t="shared" si="10"/>
        <v/>
      </c>
      <c r="AD192" t="str">
        <f t="shared" si="11"/>
        <v/>
      </c>
    </row>
    <row r="193" spans="27:30" x14ac:dyDescent="0.3">
      <c r="AA193" t="str">
        <f t="shared" si="8"/>
        <v/>
      </c>
      <c r="AB193" t="str">
        <f t="shared" si="9"/>
        <v/>
      </c>
      <c r="AC193" s="244" t="str">
        <f t="shared" si="10"/>
        <v/>
      </c>
      <c r="AD193" t="str">
        <f t="shared" si="11"/>
        <v/>
      </c>
    </row>
    <row r="194" spans="27:30" x14ac:dyDescent="0.3">
      <c r="AA194" t="str">
        <f t="shared" si="8"/>
        <v/>
      </c>
      <c r="AB194" t="str">
        <f t="shared" si="9"/>
        <v/>
      </c>
      <c r="AC194" s="244" t="str">
        <f t="shared" si="10"/>
        <v/>
      </c>
      <c r="AD194" t="str">
        <f t="shared" si="11"/>
        <v/>
      </c>
    </row>
    <row r="195" spans="27:30" x14ac:dyDescent="0.3">
      <c r="AA195" t="str">
        <f t="shared" si="8"/>
        <v/>
      </c>
      <c r="AB195" t="str">
        <f t="shared" si="9"/>
        <v/>
      </c>
      <c r="AC195" s="244" t="str">
        <f t="shared" si="10"/>
        <v/>
      </c>
      <c r="AD195" t="str">
        <f t="shared" si="11"/>
        <v/>
      </c>
    </row>
    <row r="196" spans="27:30" x14ac:dyDescent="0.3">
      <c r="AA196" t="str">
        <f t="shared" ref="AA196:AA259" si="12">TRIM(D196)</f>
        <v/>
      </c>
      <c r="AB196" t="str">
        <f t="shared" ref="AB196:AB259" si="13">TRIM(C196)</f>
        <v/>
      </c>
      <c r="AC196" s="244" t="str">
        <f t="shared" ref="AC196:AC259" si="14">IFERROR(I196/E196,"")</f>
        <v/>
      </c>
      <c r="AD196" t="str">
        <f t="shared" ref="AD196:AD259" si="15">AA196</f>
        <v/>
      </c>
    </row>
    <row r="197" spans="27:30" x14ac:dyDescent="0.3">
      <c r="AA197" t="str">
        <f t="shared" si="12"/>
        <v/>
      </c>
      <c r="AB197" t="str">
        <f t="shared" si="13"/>
        <v/>
      </c>
      <c r="AC197" s="244" t="str">
        <f t="shared" si="14"/>
        <v/>
      </c>
      <c r="AD197" t="str">
        <f t="shared" si="15"/>
        <v/>
      </c>
    </row>
    <row r="198" spans="27:30" x14ac:dyDescent="0.3">
      <c r="AA198" t="str">
        <f t="shared" si="12"/>
        <v/>
      </c>
      <c r="AB198" t="str">
        <f t="shared" si="13"/>
        <v/>
      </c>
      <c r="AC198" s="244" t="str">
        <f t="shared" si="14"/>
        <v/>
      </c>
      <c r="AD198" t="str">
        <f t="shared" si="15"/>
        <v/>
      </c>
    </row>
    <row r="199" spans="27:30" x14ac:dyDescent="0.3">
      <c r="AA199" t="str">
        <f t="shared" si="12"/>
        <v/>
      </c>
      <c r="AB199" t="str">
        <f t="shared" si="13"/>
        <v/>
      </c>
      <c r="AC199" s="244" t="str">
        <f t="shared" si="14"/>
        <v/>
      </c>
      <c r="AD199" t="str">
        <f t="shared" si="15"/>
        <v/>
      </c>
    </row>
    <row r="200" spans="27:30" x14ac:dyDescent="0.3">
      <c r="AA200" t="str">
        <f t="shared" si="12"/>
        <v/>
      </c>
      <c r="AB200" t="str">
        <f t="shared" si="13"/>
        <v/>
      </c>
      <c r="AC200" s="244" t="str">
        <f t="shared" si="14"/>
        <v/>
      </c>
      <c r="AD200" t="str">
        <f t="shared" si="15"/>
        <v/>
      </c>
    </row>
    <row r="201" spans="27:30" x14ac:dyDescent="0.3">
      <c r="AA201" t="str">
        <f t="shared" si="12"/>
        <v/>
      </c>
      <c r="AB201" t="str">
        <f t="shared" si="13"/>
        <v/>
      </c>
      <c r="AC201" s="244" t="str">
        <f t="shared" si="14"/>
        <v/>
      </c>
      <c r="AD201" t="str">
        <f t="shared" si="15"/>
        <v/>
      </c>
    </row>
    <row r="202" spans="27:30" x14ac:dyDescent="0.3">
      <c r="AA202" t="str">
        <f t="shared" si="12"/>
        <v/>
      </c>
      <c r="AB202" t="str">
        <f t="shared" si="13"/>
        <v/>
      </c>
      <c r="AC202" s="244" t="str">
        <f t="shared" si="14"/>
        <v/>
      </c>
      <c r="AD202" t="str">
        <f t="shared" si="15"/>
        <v/>
      </c>
    </row>
    <row r="203" spans="27:30" x14ac:dyDescent="0.3">
      <c r="AA203" t="str">
        <f t="shared" si="12"/>
        <v/>
      </c>
      <c r="AB203" t="str">
        <f t="shared" si="13"/>
        <v/>
      </c>
      <c r="AC203" s="244" t="str">
        <f t="shared" si="14"/>
        <v/>
      </c>
      <c r="AD203" t="str">
        <f t="shared" si="15"/>
        <v/>
      </c>
    </row>
    <row r="204" spans="27:30" x14ac:dyDescent="0.3">
      <c r="AA204" t="str">
        <f t="shared" si="12"/>
        <v/>
      </c>
      <c r="AB204" t="str">
        <f t="shared" si="13"/>
        <v/>
      </c>
      <c r="AC204" s="244" t="str">
        <f t="shared" si="14"/>
        <v/>
      </c>
      <c r="AD204" t="str">
        <f t="shared" si="15"/>
        <v/>
      </c>
    </row>
    <row r="205" spans="27:30" x14ac:dyDescent="0.3">
      <c r="AA205" t="str">
        <f t="shared" si="12"/>
        <v/>
      </c>
      <c r="AB205" t="str">
        <f t="shared" si="13"/>
        <v/>
      </c>
      <c r="AC205" s="244" t="str">
        <f t="shared" si="14"/>
        <v/>
      </c>
      <c r="AD205" t="str">
        <f t="shared" si="15"/>
        <v/>
      </c>
    </row>
    <row r="206" spans="27:30" x14ac:dyDescent="0.3">
      <c r="AA206" t="str">
        <f t="shared" si="12"/>
        <v/>
      </c>
      <c r="AB206" t="str">
        <f t="shared" si="13"/>
        <v/>
      </c>
      <c r="AC206" s="244" t="str">
        <f t="shared" si="14"/>
        <v/>
      </c>
      <c r="AD206" t="str">
        <f t="shared" si="15"/>
        <v/>
      </c>
    </row>
    <row r="207" spans="27:30" x14ac:dyDescent="0.3">
      <c r="AA207" t="str">
        <f t="shared" si="12"/>
        <v/>
      </c>
      <c r="AB207" t="str">
        <f t="shared" si="13"/>
        <v/>
      </c>
      <c r="AC207" s="244" t="str">
        <f t="shared" si="14"/>
        <v/>
      </c>
      <c r="AD207" t="str">
        <f t="shared" si="15"/>
        <v/>
      </c>
    </row>
    <row r="208" spans="27:30" x14ac:dyDescent="0.3">
      <c r="AA208" t="str">
        <f t="shared" si="12"/>
        <v/>
      </c>
      <c r="AB208" t="str">
        <f t="shared" si="13"/>
        <v/>
      </c>
      <c r="AC208" s="244" t="str">
        <f t="shared" si="14"/>
        <v/>
      </c>
      <c r="AD208" t="str">
        <f t="shared" si="15"/>
        <v/>
      </c>
    </row>
    <row r="209" spans="27:30" x14ac:dyDescent="0.3">
      <c r="AA209" t="str">
        <f t="shared" si="12"/>
        <v/>
      </c>
      <c r="AB209" t="str">
        <f t="shared" si="13"/>
        <v/>
      </c>
      <c r="AC209" s="244" t="str">
        <f t="shared" si="14"/>
        <v/>
      </c>
      <c r="AD209" t="str">
        <f t="shared" si="15"/>
        <v/>
      </c>
    </row>
    <row r="210" spans="27:30" x14ac:dyDescent="0.3">
      <c r="AA210" t="str">
        <f t="shared" si="12"/>
        <v/>
      </c>
      <c r="AB210" t="str">
        <f t="shared" si="13"/>
        <v/>
      </c>
      <c r="AC210" s="244" t="str">
        <f t="shared" si="14"/>
        <v/>
      </c>
      <c r="AD210" t="str">
        <f t="shared" si="15"/>
        <v/>
      </c>
    </row>
    <row r="211" spans="27:30" x14ac:dyDescent="0.3">
      <c r="AA211" t="str">
        <f t="shared" si="12"/>
        <v/>
      </c>
      <c r="AB211" t="str">
        <f t="shared" si="13"/>
        <v/>
      </c>
      <c r="AC211" s="244" t="str">
        <f t="shared" si="14"/>
        <v/>
      </c>
      <c r="AD211" t="str">
        <f t="shared" si="15"/>
        <v/>
      </c>
    </row>
    <row r="212" spans="27:30" x14ac:dyDescent="0.3">
      <c r="AA212" t="str">
        <f t="shared" si="12"/>
        <v/>
      </c>
      <c r="AB212" t="str">
        <f t="shared" si="13"/>
        <v/>
      </c>
      <c r="AC212" s="244" t="str">
        <f t="shared" si="14"/>
        <v/>
      </c>
      <c r="AD212" t="str">
        <f t="shared" si="15"/>
        <v/>
      </c>
    </row>
    <row r="213" spans="27:30" x14ac:dyDescent="0.3">
      <c r="AA213" t="str">
        <f t="shared" si="12"/>
        <v/>
      </c>
      <c r="AB213" t="str">
        <f t="shared" si="13"/>
        <v/>
      </c>
      <c r="AC213" s="244" t="str">
        <f t="shared" si="14"/>
        <v/>
      </c>
      <c r="AD213" t="str">
        <f t="shared" si="15"/>
        <v/>
      </c>
    </row>
    <row r="214" spans="27:30" x14ac:dyDescent="0.3">
      <c r="AA214" t="str">
        <f t="shared" si="12"/>
        <v/>
      </c>
      <c r="AB214" t="str">
        <f t="shared" si="13"/>
        <v/>
      </c>
      <c r="AC214" s="244" t="str">
        <f t="shared" si="14"/>
        <v/>
      </c>
      <c r="AD214" t="str">
        <f t="shared" si="15"/>
        <v/>
      </c>
    </row>
    <row r="215" spans="27:30" x14ac:dyDescent="0.3">
      <c r="AA215" t="str">
        <f t="shared" si="12"/>
        <v/>
      </c>
      <c r="AB215" t="str">
        <f t="shared" si="13"/>
        <v/>
      </c>
      <c r="AC215" s="244" t="str">
        <f t="shared" si="14"/>
        <v/>
      </c>
      <c r="AD215" t="str">
        <f t="shared" si="15"/>
        <v/>
      </c>
    </row>
    <row r="216" spans="27:30" x14ac:dyDescent="0.3">
      <c r="AA216" t="str">
        <f t="shared" si="12"/>
        <v/>
      </c>
      <c r="AB216" t="str">
        <f t="shared" si="13"/>
        <v/>
      </c>
      <c r="AC216" s="244" t="str">
        <f t="shared" si="14"/>
        <v/>
      </c>
      <c r="AD216" t="str">
        <f t="shared" si="15"/>
        <v/>
      </c>
    </row>
    <row r="217" spans="27:30" x14ac:dyDescent="0.3">
      <c r="AA217" t="str">
        <f t="shared" si="12"/>
        <v/>
      </c>
      <c r="AB217" t="str">
        <f t="shared" si="13"/>
        <v/>
      </c>
      <c r="AC217" s="244" t="str">
        <f t="shared" si="14"/>
        <v/>
      </c>
      <c r="AD217" t="str">
        <f t="shared" si="15"/>
        <v/>
      </c>
    </row>
    <row r="218" spans="27:30" x14ac:dyDescent="0.3">
      <c r="AA218" t="str">
        <f t="shared" si="12"/>
        <v/>
      </c>
      <c r="AB218" t="str">
        <f t="shared" si="13"/>
        <v/>
      </c>
      <c r="AC218" s="244" t="str">
        <f t="shared" si="14"/>
        <v/>
      </c>
      <c r="AD218" t="str">
        <f t="shared" si="15"/>
        <v/>
      </c>
    </row>
    <row r="219" spans="27:30" x14ac:dyDescent="0.3">
      <c r="AA219" t="str">
        <f t="shared" si="12"/>
        <v/>
      </c>
      <c r="AB219" t="str">
        <f t="shared" si="13"/>
        <v/>
      </c>
      <c r="AC219" s="244" t="str">
        <f t="shared" si="14"/>
        <v/>
      </c>
      <c r="AD219" t="str">
        <f t="shared" si="15"/>
        <v/>
      </c>
    </row>
    <row r="220" spans="27:30" x14ac:dyDescent="0.3">
      <c r="AA220" t="str">
        <f t="shared" si="12"/>
        <v/>
      </c>
      <c r="AB220" t="str">
        <f t="shared" si="13"/>
        <v/>
      </c>
      <c r="AC220" s="244" t="str">
        <f t="shared" si="14"/>
        <v/>
      </c>
      <c r="AD220" t="str">
        <f t="shared" si="15"/>
        <v/>
      </c>
    </row>
    <row r="221" spans="27:30" x14ac:dyDescent="0.3">
      <c r="AA221" t="str">
        <f t="shared" si="12"/>
        <v/>
      </c>
      <c r="AB221" t="str">
        <f t="shared" si="13"/>
        <v/>
      </c>
      <c r="AC221" s="244" t="str">
        <f t="shared" si="14"/>
        <v/>
      </c>
      <c r="AD221" t="str">
        <f t="shared" si="15"/>
        <v/>
      </c>
    </row>
    <row r="222" spans="27:30" x14ac:dyDescent="0.3">
      <c r="AA222" t="str">
        <f t="shared" si="12"/>
        <v/>
      </c>
      <c r="AB222" t="str">
        <f t="shared" si="13"/>
        <v/>
      </c>
      <c r="AC222" s="244" t="str">
        <f t="shared" si="14"/>
        <v/>
      </c>
      <c r="AD222" t="str">
        <f t="shared" si="15"/>
        <v/>
      </c>
    </row>
    <row r="223" spans="27:30" x14ac:dyDescent="0.3">
      <c r="AA223" t="str">
        <f t="shared" si="12"/>
        <v/>
      </c>
      <c r="AB223" t="str">
        <f t="shared" si="13"/>
        <v/>
      </c>
      <c r="AC223" s="244" t="str">
        <f t="shared" si="14"/>
        <v/>
      </c>
      <c r="AD223" t="str">
        <f t="shared" si="15"/>
        <v/>
      </c>
    </row>
    <row r="224" spans="27:30" x14ac:dyDescent="0.3">
      <c r="AA224" t="str">
        <f t="shared" si="12"/>
        <v/>
      </c>
      <c r="AB224" t="str">
        <f t="shared" si="13"/>
        <v/>
      </c>
      <c r="AC224" s="244" t="str">
        <f t="shared" si="14"/>
        <v/>
      </c>
      <c r="AD224" t="str">
        <f t="shared" si="15"/>
        <v/>
      </c>
    </row>
    <row r="225" spans="27:30" x14ac:dyDescent="0.3">
      <c r="AA225" t="str">
        <f t="shared" si="12"/>
        <v/>
      </c>
      <c r="AB225" t="str">
        <f t="shared" si="13"/>
        <v/>
      </c>
      <c r="AC225" s="244" t="str">
        <f t="shared" si="14"/>
        <v/>
      </c>
      <c r="AD225" t="str">
        <f t="shared" si="15"/>
        <v/>
      </c>
    </row>
    <row r="226" spans="27:30" x14ac:dyDescent="0.3">
      <c r="AA226" t="str">
        <f t="shared" si="12"/>
        <v/>
      </c>
      <c r="AB226" t="str">
        <f t="shared" si="13"/>
        <v/>
      </c>
      <c r="AC226" s="244" t="str">
        <f t="shared" si="14"/>
        <v/>
      </c>
      <c r="AD226" t="str">
        <f t="shared" si="15"/>
        <v/>
      </c>
    </row>
    <row r="227" spans="27:30" x14ac:dyDescent="0.3">
      <c r="AA227" t="str">
        <f t="shared" si="12"/>
        <v/>
      </c>
      <c r="AB227" t="str">
        <f t="shared" si="13"/>
        <v/>
      </c>
      <c r="AC227" s="244" t="str">
        <f t="shared" si="14"/>
        <v/>
      </c>
      <c r="AD227" t="str">
        <f t="shared" si="15"/>
        <v/>
      </c>
    </row>
    <row r="228" spans="27:30" x14ac:dyDescent="0.3">
      <c r="AA228" t="str">
        <f t="shared" si="12"/>
        <v/>
      </c>
      <c r="AB228" t="str">
        <f t="shared" si="13"/>
        <v/>
      </c>
      <c r="AC228" s="244" t="str">
        <f t="shared" si="14"/>
        <v/>
      </c>
      <c r="AD228" t="str">
        <f t="shared" si="15"/>
        <v/>
      </c>
    </row>
    <row r="229" spans="27:30" x14ac:dyDescent="0.3">
      <c r="AA229" t="str">
        <f t="shared" si="12"/>
        <v/>
      </c>
      <c r="AB229" t="str">
        <f t="shared" si="13"/>
        <v/>
      </c>
      <c r="AC229" s="244" t="str">
        <f t="shared" si="14"/>
        <v/>
      </c>
      <c r="AD229" t="str">
        <f t="shared" si="15"/>
        <v/>
      </c>
    </row>
    <row r="230" spans="27:30" x14ac:dyDescent="0.3">
      <c r="AA230" t="str">
        <f t="shared" si="12"/>
        <v/>
      </c>
      <c r="AB230" t="str">
        <f t="shared" si="13"/>
        <v/>
      </c>
      <c r="AC230" s="244" t="str">
        <f t="shared" si="14"/>
        <v/>
      </c>
      <c r="AD230" t="str">
        <f t="shared" si="15"/>
        <v/>
      </c>
    </row>
    <row r="231" spans="27:30" x14ac:dyDescent="0.3">
      <c r="AA231" t="str">
        <f t="shared" si="12"/>
        <v/>
      </c>
      <c r="AB231" t="str">
        <f t="shared" si="13"/>
        <v/>
      </c>
      <c r="AC231" s="244" t="str">
        <f t="shared" si="14"/>
        <v/>
      </c>
      <c r="AD231" t="str">
        <f t="shared" si="15"/>
        <v/>
      </c>
    </row>
    <row r="232" spans="27:30" x14ac:dyDescent="0.3">
      <c r="AA232" t="str">
        <f t="shared" si="12"/>
        <v/>
      </c>
      <c r="AB232" t="str">
        <f t="shared" si="13"/>
        <v/>
      </c>
      <c r="AC232" s="244" t="str">
        <f t="shared" si="14"/>
        <v/>
      </c>
      <c r="AD232" t="str">
        <f t="shared" si="15"/>
        <v/>
      </c>
    </row>
    <row r="233" spans="27:30" x14ac:dyDescent="0.3">
      <c r="AA233" t="str">
        <f t="shared" si="12"/>
        <v/>
      </c>
      <c r="AB233" t="str">
        <f t="shared" si="13"/>
        <v/>
      </c>
      <c r="AC233" s="244" t="str">
        <f t="shared" si="14"/>
        <v/>
      </c>
      <c r="AD233" t="str">
        <f t="shared" si="15"/>
        <v/>
      </c>
    </row>
    <row r="234" spans="27:30" x14ac:dyDescent="0.3">
      <c r="AA234" t="str">
        <f t="shared" si="12"/>
        <v/>
      </c>
      <c r="AB234" t="str">
        <f t="shared" si="13"/>
        <v/>
      </c>
      <c r="AC234" s="244" t="str">
        <f t="shared" si="14"/>
        <v/>
      </c>
      <c r="AD234" t="str">
        <f t="shared" si="15"/>
        <v/>
      </c>
    </row>
    <row r="235" spans="27:30" x14ac:dyDescent="0.3">
      <c r="AA235" t="str">
        <f t="shared" si="12"/>
        <v/>
      </c>
      <c r="AB235" t="str">
        <f t="shared" si="13"/>
        <v/>
      </c>
      <c r="AC235" s="244" t="str">
        <f t="shared" si="14"/>
        <v/>
      </c>
      <c r="AD235" t="str">
        <f t="shared" si="15"/>
        <v/>
      </c>
    </row>
    <row r="236" spans="27:30" x14ac:dyDescent="0.3">
      <c r="AA236" t="str">
        <f t="shared" si="12"/>
        <v/>
      </c>
      <c r="AB236" t="str">
        <f t="shared" si="13"/>
        <v/>
      </c>
      <c r="AC236" s="244" t="str">
        <f t="shared" si="14"/>
        <v/>
      </c>
      <c r="AD236" t="str">
        <f t="shared" si="15"/>
        <v/>
      </c>
    </row>
    <row r="237" spans="27:30" x14ac:dyDescent="0.3">
      <c r="AA237" t="str">
        <f t="shared" si="12"/>
        <v/>
      </c>
      <c r="AB237" t="str">
        <f t="shared" si="13"/>
        <v/>
      </c>
      <c r="AC237" s="244" t="str">
        <f t="shared" si="14"/>
        <v/>
      </c>
      <c r="AD237" t="str">
        <f t="shared" si="15"/>
        <v/>
      </c>
    </row>
    <row r="238" spans="27:30" x14ac:dyDescent="0.3">
      <c r="AA238" t="str">
        <f t="shared" si="12"/>
        <v/>
      </c>
      <c r="AB238" t="str">
        <f t="shared" si="13"/>
        <v/>
      </c>
      <c r="AC238" s="244" t="str">
        <f t="shared" si="14"/>
        <v/>
      </c>
      <c r="AD238" t="str">
        <f t="shared" si="15"/>
        <v/>
      </c>
    </row>
    <row r="239" spans="27:30" x14ac:dyDescent="0.3">
      <c r="AA239" t="str">
        <f t="shared" si="12"/>
        <v/>
      </c>
      <c r="AB239" t="str">
        <f t="shared" si="13"/>
        <v/>
      </c>
      <c r="AC239" s="244" t="str">
        <f t="shared" si="14"/>
        <v/>
      </c>
      <c r="AD239" t="str">
        <f t="shared" si="15"/>
        <v/>
      </c>
    </row>
    <row r="240" spans="27:30" x14ac:dyDescent="0.3">
      <c r="AA240" t="str">
        <f t="shared" si="12"/>
        <v/>
      </c>
      <c r="AB240" t="str">
        <f t="shared" si="13"/>
        <v/>
      </c>
      <c r="AC240" s="244" t="str">
        <f t="shared" si="14"/>
        <v/>
      </c>
      <c r="AD240" t="str">
        <f t="shared" si="15"/>
        <v/>
      </c>
    </row>
    <row r="241" spans="27:30" x14ac:dyDescent="0.3">
      <c r="AA241" t="str">
        <f t="shared" si="12"/>
        <v/>
      </c>
      <c r="AB241" t="str">
        <f t="shared" si="13"/>
        <v/>
      </c>
      <c r="AC241" s="244" t="str">
        <f t="shared" si="14"/>
        <v/>
      </c>
      <c r="AD241" t="str">
        <f t="shared" si="15"/>
        <v/>
      </c>
    </row>
    <row r="242" spans="27:30" x14ac:dyDescent="0.3">
      <c r="AA242" t="str">
        <f t="shared" si="12"/>
        <v/>
      </c>
      <c r="AB242" t="str">
        <f t="shared" si="13"/>
        <v/>
      </c>
      <c r="AC242" s="244" t="str">
        <f t="shared" si="14"/>
        <v/>
      </c>
      <c r="AD242" t="str">
        <f t="shared" si="15"/>
        <v/>
      </c>
    </row>
    <row r="243" spans="27:30" x14ac:dyDescent="0.3">
      <c r="AA243" t="str">
        <f t="shared" si="12"/>
        <v/>
      </c>
      <c r="AB243" t="str">
        <f t="shared" si="13"/>
        <v/>
      </c>
      <c r="AC243" s="244" t="str">
        <f t="shared" si="14"/>
        <v/>
      </c>
      <c r="AD243" t="str">
        <f t="shared" si="15"/>
        <v/>
      </c>
    </row>
    <row r="244" spans="27:30" x14ac:dyDescent="0.3">
      <c r="AA244" t="str">
        <f t="shared" si="12"/>
        <v/>
      </c>
      <c r="AB244" t="str">
        <f t="shared" si="13"/>
        <v/>
      </c>
      <c r="AC244" s="244" t="str">
        <f t="shared" si="14"/>
        <v/>
      </c>
      <c r="AD244" t="str">
        <f t="shared" si="15"/>
        <v/>
      </c>
    </row>
    <row r="245" spans="27:30" x14ac:dyDescent="0.3">
      <c r="AA245" t="str">
        <f t="shared" si="12"/>
        <v/>
      </c>
      <c r="AB245" t="str">
        <f t="shared" si="13"/>
        <v/>
      </c>
      <c r="AC245" s="244" t="str">
        <f t="shared" si="14"/>
        <v/>
      </c>
      <c r="AD245" t="str">
        <f t="shared" si="15"/>
        <v/>
      </c>
    </row>
    <row r="246" spans="27:30" x14ac:dyDescent="0.3">
      <c r="AA246" t="str">
        <f t="shared" si="12"/>
        <v/>
      </c>
      <c r="AB246" t="str">
        <f t="shared" si="13"/>
        <v/>
      </c>
      <c r="AC246" s="244" t="str">
        <f t="shared" si="14"/>
        <v/>
      </c>
      <c r="AD246" t="str">
        <f t="shared" si="15"/>
        <v/>
      </c>
    </row>
    <row r="247" spans="27:30" x14ac:dyDescent="0.3">
      <c r="AA247" t="str">
        <f t="shared" si="12"/>
        <v/>
      </c>
      <c r="AB247" t="str">
        <f t="shared" si="13"/>
        <v/>
      </c>
      <c r="AC247" s="244" t="str">
        <f t="shared" si="14"/>
        <v/>
      </c>
      <c r="AD247" t="str">
        <f t="shared" si="15"/>
        <v/>
      </c>
    </row>
    <row r="248" spans="27:30" x14ac:dyDescent="0.3">
      <c r="AA248" t="str">
        <f t="shared" si="12"/>
        <v/>
      </c>
      <c r="AB248" t="str">
        <f t="shared" si="13"/>
        <v/>
      </c>
      <c r="AC248" s="244" t="str">
        <f t="shared" si="14"/>
        <v/>
      </c>
      <c r="AD248" t="str">
        <f t="shared" si="15"/>
        <v/>
      </c>
    </row>
    <row r="249" spans="27:30" x14ac:dyDescent="0.3">
      <c r="AA249" t="str">
        <f t="shared" si="12"/>
        <v/>
      </c>
      <c r="AB249" t="str">
        <f t="shared" si="13"/>
        <v/>
      </c>
      <c r="AC249" s="244" t="str">
        <f t="shared" si="14"/>
        <v/>
      </c>
      <c r="AD249" t="str">
        <f t="shared" si="15"/>
        <v/>
      </c>
    </row>
    <row r="250" spans="27:30" x14ac:dyDescent="0.3">
      <c r="AA250" t="str">
        <f t="shared" si="12"/>
        <v/>
      </c>
      <c r="AB250" t="str">
        <f t="shared" si="13"/>
        <v/>
      </c>
      <c r="AC250" s="244" t="str">
        <f t="shared" si="14"/>
        <v/>
      </c>
      <c r="AD250" t="str">
        <f t="shared" si="15"/>
        <v/>
      </c>
    </row>
    <row r="251" spans="27:30" x14ac:dyDescent="0.3">
      <c r="AA251" t="str">
        <f t="shared" si="12"/>
        <v/>
      </c>
      <c r="AB251" t="str">
        <f t="shared" si="13"/>
        <v/>
      </c>
      <c r="AC251" s="244" t="str">
        <f t="shared" si="14"/>
        <v/>
      </c>
      <c r="AD251" t="str">
        <f t="shared" si="15"/>
        <v/>
      </c>
    </row>
    <row r="252" spans="27:30" x14ac:dyDescent="0.3">
      <c r="AA252" t="str">
        <f t="shared" si="12"/>
        <v/>
      </c>
      <c r="AB252" t="str">
        <f t="shared" si="13"/>
        <v/>
      </c>
      <c r="AC252" s="244" t="str">
        <f t="shared" si="14"/>
        <v/>
      </c>
      <c r="AD252" t="str">
        <f t="shared" si="15"/>
        <v/>
      </c>
    </row>
    <row r="253" spans="27:30" x14ac:dyDescent="0.3">
      <c r="AA253" t="str">
        <f t="shared" si="12"/>
        <v/>
      </c>
      <c r="AB253" t="str">
        <f t="shared" si="13"/>
        <v/>
      </c>
      <c r="AC253" s="244" t="str">
        <f t="shared" si="14"/>
        <v/>
      </c>
      <c r="AD253" t="str">
        <f t="shared" si="15"/>
        <v/>
      </c>
    </row>
    <row r="254" spans="27:30" x14ac:dyDescent="0.3">
      <c r="AA254" t="str">
        <f t="shared" si="12"/>
        <v/>
      </c>
      <c r="AB254" t="str">
        <f t="shared" si="13"/>
        <v/>
      </c>
      <c r="AC254" s="244" t="str">
        <f t="shared" si="14"/>
        <v/>
      </c>
      <c r="AD254" t="str">
        <f t="shared" si="15"/>
        <v/>
      </c>
    </row>
    <row r="255" spans="27:30" x14ac:dyDescent="0.3">
      <c r="AA255" t="str">
        <f t="shared" si="12"/>
        <v/>
      </c>
      <c r="AB255" t="str">
        <f t="shared" si="13"/>
        <v/>
      </c>
      <c r="AC255" s="244" t="str">
        <f t="shared" si="14"/>
        <v/>
      </c>
      <c r="AD255" t="str">
        <f t="shared" si="15"/>
        <v/>
      </c>
    </row>
    <row r="256" spans="27:30" x14ac:dyDescent="0.3">
      <c r="AA256" t="str">
        <f t="shared" si="12"/>
        <v/>
      </c>
      <c r="AB256" t="str">
        <f t="shared" si="13"/>
        <v/>
      </c>
      <c r="AC256" s="244" t="str">
        <f t="shared" si="14"/>
        <v/>
      </c>
      <c r="AD256" t="str">
        <f t="shared" si="15"/>
        <v/>
      </c>
    </row>
    <row r="257" spans="27:30" x14ac:dyDescent="0.3">
      <c r="AA257" t="str">
        <f t="shared" si="12"/>
        <v/>
      </c>
      <c r="AB257" t="str">
        <f t="shared" si="13"/>
        <v/>
      </c>
      <c r="AC257" s="244" t="str">
        <f t="shared" si="14"/>
        <v/>
      </c>
      <c r="AD257" t="str">
        <f t="shared" si="15"/>
        <v/>
      </c>
    </row>
    <row r="258" spans="27:30" x14ac:dyDescent="0.3">
      <c r="AA258" t="str">
        <f t="shared" si="12"/>
        <v/>
      </c>
      <c r="AB258" t="str">
        <f t="shared" si="13"/>
        <v/>
      </c>
      <c r="AC258" s="244" t="str">
        <f t="shared" si="14"/>
        <v/>
      </c>
      <c r="AD258" t="str">
        <f t="shared" si="15"/>
        <v/>
      </c>
    </row>
    <row r="259" spans="27:30" x14ac:dyDescent="0.3">
      <c r="AA259" t="str">
        <f t="shared" si="12"/>
        <v/>
      </c>
      <c r="AB259" t="str">
        <f t="shared" si="13"/>
        <v/>
      </c>
      <c r="AC259" s="244" t="str">
        <f t="shared" si="14"/>
        <v/>
      </c>
      <c r="AD259" t="str">
        <f t="shared" si="15"/>
        <v/>
      </c>
    </row>
    <row r="260" spans="27:30" x14ac:dyDescent="0.3">
      <c r="AA260" t="str">
        <f t="shared" ref="AA260:AA323" si="16">TRIM(D260)</f>
        <v/>
      </c>
      <c r="AB260" t="str">
        <f t="shared" ref="AB260:AB323" si="17">TRIM(C260)</f>
        <v/>
      </c>
      <c r="AC260" s="244" t="str">
        <f t="shared" ref="AC260:AC323" si="18">IFERROR(I260/E260,"")</f>
        <v/>
      </c>
      <c r="AD260" t="str">
        <f t="shared" ref="AD260:AD323" si="19">AA260</f>
        <v/>
      </c>
    </row>
    <row r="261" spans="27:30" x14ac:dyDescent="0.3">
      <c r="AA261" t="str">
        <f t="shared" si="16"/>
        <v/>
      </c>
      <c r="AB261" t="str">
        <f t="shared" si="17"/>
        <v/>
      </c>
      <c r="AC261" s="244" t="str">
        <f t="shared" si="18"/>
        <v/>
      </c>
      <c r="AD261" t="str">
        <f t="shared" si="19"/>
        <v/>
      </c>
    </row>
    <row r="262" spans="27:30" x14ac:dyDescent="0.3">
      <c r="AA262" t="str">
        <f t="shared" si="16"/>
        <v/>
      </c>
      <c r="AB262" t="str">
        <f t="shared" si="17"/>
        <v/>
      </c>
      <c r="AC262" s="244" t="str">
        <f t="shared" si="18"/>
        <v/>
      </c>
      <c r="AD262" t="str">
        <f t="shared" si="19"/>
        <v/>
      </c>
    </row>
    <row r="263" spans="27:30" x14ac:dyDescent="0.3">
      <c r="AA263" t="str">
        <f t="shared" si="16"/>
        <v/>
      </c>
      <c r="AB263" t="str">
        <f t="shared" si="17"/>
        <v/>
      </c>
      <c r="AC263" s="244" t="str">
        <f t="shared" si="18"/>
        <v/>
      </c>
      <c r="AD263" t="str">
        <f t="shared" si="19"/>
        <v/>
      </c>
    </row>
    <row r="264" spans="27:30" x14ac:dyDescent="0.3">
      <c r="AA264" t="str">
        <f t="shared" si="16"/>
        <v/>
      </c>
      <c r="AB264" t="str">
        <f t="shared" si="17"/>
        <v/>
      </c>
      <c r="AC264" s="244" t="str">
        <f t="shared" si="18"/>
        <v/>
      </c>
      <c r="AD264" t="str">
        <f t="shared" si="19"/>
        <v/>
      </c>
    </row>
    <row r="265" spans="27:30" x14ac:dyDescent="0.3">
      <c r="AA265" t="str">
        <f t="shared" si="16"/>
        <v/>
      </c>
      <c r="AB265" t="str">
        <f t="shared" si="17"/>
        <v/>
      </c>
      <c r="AC265" s="244" t="str">
        <f t="shared" si="18"/>
        <v/>
      </c>
      <c r="AD265" t="str">
        <f t="shared" si="19"/>
        <v/>
      </c>
    </row>
    <row r="266" spans="27:30" x14ac:dyDescent="0.3">
      <c r="AA266" t="str">
        <f t="shared" si="16"/>
        <v/>
      </c>
      <c r="AB266" t="str">
        <f t="shared" si="17"/>
        <v/>
      </c>
      <c r="AC266" s="244" t="str">
        <f t="shared" si="18"/>
        <v/>
      </c>
      <c r="AD266" t="str">
        <f t="shared" si="19"/>
        <v/>
      </c>
    </row>
    <row r="267" spans="27:30" x14ac:dyDescent="0.3">
      <c r="AA267" t="str">
        <f t="shared" si="16"/>
        <v/>
      </c>
      <c r="AB267" t="str">
        <f t="shared" si="17"/>
        <v/>
      </c>
      <c r="AC267" s="244" t="str">
        <f t="shared" si="18"/>
        <v/>
      </c>
      <c r="AD267" t="str">
        <f t="shared" si="19"/>
        <v/>
      </c>
    </row>
    <row r="268" spans="27:30" x14ac:dyDescent="0.3">
      <c r="AA268" t="str">
        <f t="shared" si="16"/>
        <v/>
      </c>
      <c r="AB268" t="str">
        <f t="shared" si="17"/>
        <v/>
      </c>
      <c r="AC268" s="244" t="str">
        <f t="shared" si="18"/>
        <v/>
      </c>
      <c r="AD268" t="str">
        <f t="shared" si="19"/>
        <v/>
      </c>
    </row>
    <row r="269" spans="27:30" x14ac:dyDescent="0.3">
      <c r="AA269" t="str">
        <f t="shared" si="16"/>
        <v/>
      </c>
      <c r="AB269" t="str">
        <f t="shared" si="17"/>
        <v/>
      </c>
      <c r="AC269" s="244" t="str">
        <f t="shared" si="18"/>
        <v/>
      </c>
      <c r="AD269" t="str">
        <f t="shared" si="19"/>
        <v/>
      </c>
    </row>
    <row r="270" spans="27:30" x14ac:dyDescent="0.3">
      <c r="AA270" t="str">
        <f t="shared" si="16"/>
        <v/>
      </c>
      <c r="AB270" t="str">
        <f t="shared" si="17"/>
        <v/>
      </c>
      <c r="AC270" s="244" t="str">
        <f t="shared" si="18"/>
        <v/>
      </c>
      <c r="AD270" t="str">
        <f t="shared" si="19"/>
        <v/>
      </c>
    </row>
    <row r="271" spans="27:30" x14ac:dyDescent="0.3">
      <c r="AA271" t="str">
        <f t="shared" si="16"/>
        <v/>
      </c>
      <c r="AB271" t="str">
        <f t="shared" si="17"/>
        <v/>
      </c>
      <c r="AC271" s="244" t="str">
        <f t="shared" si="18"/>
        <v/>
      </c>
      <c r="AD271" t="str">
        <f t="shared" si="19"/>
        <v/>
      </c>
    </row>
    <row r="272" spans="27:30" x14ac:dyDescent="0.3">
      <c r="AA272" t="str">
        <f t="shared" si="16"/>
        <v/>
      </c>
      <c r="AB272" t="str">
        <f t="shared" si="17"/>
        <v/>
      </c>
      <c r="AC272" s="244" t="str">
        <f t="shared" si="18"/>
        <v/>
      </c>
      <c r="AD272" t="str">
        <f t="shared" si="19"/>
        <v/>
      </c>
    </row>
    <row r="273" spans="27:30" x14ac:dyDescent="0.3">
      <c r="AA273" t="str">
        <f t="shared" si="16"/>
        <v/>
      </c>
      <c r="AB273" t="str">
        <f t="shared" si="17"/>
        <v/>
      </c>
      <c r="AC273" s="244" t="str">
        <f t="shared" si="18"/>
        <v/>
      </c>
      <c r="AD273" t="str">
        <f t="shared" si="19"/>
        <v/>
      </c>
    </row>
    <row r="274" spans="27:30" x14ac:dyDescent="0.3">
      <c r="AA274" t="str">
        <f t="shared" si="16"/>
        <v/>
      </c>
      <c r="AB274" t="str">
        <f t="shared" si="17"/>
        <v/>
      </c>
      <c r="AC274" s="244" t="str">
        <f t="shared" si="18"/>
        <v/>
      </c>
      <c r="AD274" t="str">
        <f t="shared" si="19"/>
        <v/>
      </c>
    </row>
    <row r="275" spans="27:30" x14ac:dyDescent="0.3">
      <c r="AA275" t="str">
        <f t="shared" si="16"/>
        <v/>
      </c>
      <c r="AB275" t="str">
        <f t="shared" si="17"/>
        <v/>
      </c>
      <c r="AC275" s="244" t="str">
        <f t="shared" si="18"/>
        <v/>
      </c>
      <c r="AD275" t="str">
        <f t="shared" si="19"/>
        <v/>
      </c>
    </row>
    <row r="276" spans="27:30" x14ac:dyDescent="0.3">
      <c r="AA276" t="str">
        <f t="shared" si="16"/>
        <v/>
      </c>
      <c r="AB276" t="str">
        <f t="shared" si="17"/>
        <v/>
      </c>
      <c r="AC276" s="244" t="str">
        <f t="shared" si="18"/>
        <v/>
      </c>
      <c r="AD276" t="str">
        <f t="shared" si="19"/>
        <v/>
      </c>
    </row>
    <row r="277" spans="27:30" x14ac:dyDescent="0.3">
      <c r="AA277" t="str">
        <f t="shared" si="16"/>
        <v/>
      </c>
      <c r="AB277" t="str">
        <f t="shared" si="17"/>
        <v/>
      </c>
      <c r="AC277" s="244" t="str">
        <f t="shared" si="18"/>
        <v/>
      </c>
      <c r="AD277" t="str">
        <f t="shared" si="19"/>
        <v/>
      </c>
    </row>
    <row r="278" spans="27:30" x14ac:dyDescent="0.3">
      <c r="AA278" t="str">
        <f t="shared" si="16"/>
        <v/>
      </c>
      <c r="AB278" t="str">
        <f t="shared" si="17"/>
        <v/>
      </c>
      <c r="AC278" s="244" t="str">
        <f t="shared" si="18"/>
        <v/>
      </c>
      <c r="AD278" t="str">
        <f t="shared" si="19"/>
        <v/>
      </c>
    </row>
    <row r="279" spans="27:30" x14ac:dyDescent="0.3">
      <c r="AA279" t="str">
        <f t="shared" si="16"/>
        <v/>
      </c>
      <c r="AB279" t="str">
        <f t="shared" si="17"/>
        <v/>
      </c>
      <c r="AC279" s="244" t="str">
        <f t="shared" si="18"/>
        <v/>
      </c>
      <c r="AD279" t="str">
        <f t="shared" si="19"/>
        <v/>
      </c>
    </row>
    <row r="280" spans="27:30" x14ac:dyDescent="0.3">
      <c r="AA280" t="str">
        <f t="shared" si="16"/>
        <v/>
      </c>
      <c r="AB280" t="str">
        <f t="shared" si="17"/>
        <v/>
      </c>
      <c r="AC280" s="244" t="str">
        <f t="shared" si="18"/>
        <v/>
      </c>
      <c r="AD280" t="str">
        <f t="shared" si="19"/>
        <v/>
      </c>
    </row>
    <row r="281" spans="27:30" x14ac:dyDescent="0.3">
      <c r="AA281" t="str">
        <f t="shared" si="16"/>
        <v/>
      </c>
      <c r="AB281" t="str">
        <f t="shared" si="17"/>
        <v/>
      </c>
      <c r="AC281" s="244" t="str">
        <f t="shared" si="18"/>
        <v/>
      </c>
      <c r="AD281" t="str">
        <f t="shared" si="19"/>
        <v/>
      </c>
    </row>
    <row r="282" spans="27:30" x14ac:dyDescent="0.3">
      <c r="AA282" t="str">
        <f t="shared" si="16"/>
        <v/>
      </c>
      <c r="AB282" t="str">
        <f t="shared" si="17"/>
        <v/>
      </c>
      <c r="AC282" s="244" t="str">
        <f t="shared" si="18"/>
        <v/>
      </c>
      <c r="AD282" t="str">
        <f t="shared" si="19"/>
        <v/>
      </c>
    </row>
    <row r="283" spans="27:30" x14ac:dyDescent="0.3">
      <c r="AA283" t="str">
        <f t="shared" si="16"/>
        <v/>
      </c>
      <c r="AB283" t="str">
        <f t="shared" si="17"/>
        <v/>
      </c>
      <c r="AC283" s="244" t="str">
        <f t="shared" si="18"/>
        <v/>
      </c>
      <c r="AD283" t="str">
        <f t="shared" si="19"/>
        <v/>
      </c>
    </row>
    <row r="284" spans="27:30" x14ac:dyDescent="0.3">
      <c r="AA284" t="str">
        <f t="shared" si="16"/>
        <v/>
      </c>
      <c r="AB284" t="str">
        <f t="shared" si="17"/>
        <v/>
      </c>
      <c r="AC284" s="244" t="str">
        <f t="shared" si="18"/>
        <v/>
      </c>
      <c r="AD284" t="str">
        <f t="shared" si="19"/>
        <v/>
      </c>
    </row>
    <row r="285" spans="27:30" x14ac:dyDescent="0.3">
      <c r="AA285" t="str">
        <f t="shared" si="16"/>
        <v/>
      </c>
      <c r="AB285" t="str">
        <f t="shared" si="17"/>
        <v/>
      </c>
      <c r="AC285" s="244" t="str">
        <f t="shared" si="18"/>
        <v/>
      </c>
      <c r="AD285" t="str">
        <f t="shared" si="19"/>
        <v/>
      </c>
    </row>
    <row r="286" spans="27:30" x14ac:dyDescent="0.3">
      <c r="AA286" t="str">
        <f t="shared" si="16"/>
        <v/>
      </c>
      <c r="AB286" t="str">
        <f t="shared" si="17"/>
        <v/>
      </c>
      <c r="AC286" s="244" t="str">
        <f t="shared" si="18"/>
        <v/>
      </c>
      <c r="AD286" t="str">
        <f t="shared" si="19"/>
        <v/>
      </c>
    </row>
    <row r="287" spans="27:30" x14ac:dyDescent="0.3">
      <c r="AA287" t="str">
        <f t="shared" si="16"/>
        <v/>
      </c>
      <c r="AB287" t="str">
        <f t="shared" si="17"/>
        <v/>
      </c>
      <c r="AC287" s="244" t="str">
        <f t="shared" si="18"/>
        <v/>
      </c>
      <c r="AD287" t="str">
        <f t="shared" si="19"/>
        <v/>
      </c>
    </row>
    <row r="288" spans="27:30" x14ac:dyDescent="0.3">
      <c r="AA288" t="str">
        <f t="shared" si="16"/>
        <v/>
      </c>
      <c r="AB288" t="str">
        <f t="shared" si="17"/>
        <v/>
      </c>
      <c r="AC288" s="244" t="str">
        <f t="shared" si="18"/>
        <v/>
      </c>
      <c r="AD288" t="str">
        <f t="shared" si="19"/>
        <v/>
      </c>
    </row>
    <row r="289" spans="27:30" x14ac:dyDescent="0.3">
      <c r="AA289" t="str">
        <f t="shared" si="16"/>
        <v/>
      </c>
      <c r="AB289" t="str">
        <f t="shared" si="17"/>
        <v/>
      </c>
      <c r="AC289" s="244" t="str">
        <f t="shared" si="18"/>
        <v/>
      </c>
      <c r="AD289" t="str">
        <f t="shared" si="19"/>
        <v/>
      </c>
    </row>
    <row r="290" spans="27:30" x14ac:dyDescent="0.3">
      <c r="AA290" t="str">
        <f t="shared" si="16"/>
        <v/>
      </c>
      <c r="AB290" t="str">
        <f t="shared" si="17"/>
        <v/>
      </c>
      <c r="AC290" s="244" t="str">
        <f t="shared" si="18"/>
        <v/>
      </c>
      <c r="AD290" t="str">
        <f t="shared" si="19"/>
        <v/>
      </c>
    </row>
    <row r="291" spans="27:30" x14ac:dyDescent="0.3">
      <c r="AA291" t="str">
        <f t="shared" si="16"/>
        <v/>
      </c>
      <c r="AB291" t="str">
        <f t="shared" si="17"/>
        <v/>
      </c>
      <c r="AC291" s="244" t="str">
        <f t="shared" si="18"/>
        <v/>
      </c>
      <c r="AD291" t="str">
        <f t="shared" si="19"/>
        <v/>
      </c>
    </row>
    <row r="292" spans="27:30" x14ac:dyDescent="0.3">
      <c r="AA292" t="str">
        <f t="shared" si="16"/>
        <v/>
      </c>
      <c r="AB292" t="str">
        <f t="shared" si="17"/>
        <v/>
      </c>
      <c r="AC292" s="244" t="str">
        <f t="shared" si="18"/>
        <v/>
      </c>
      <c r="AD292" t="str">
        <f t="shared" si="19"/>
        <v/>
      </c>
    </row>
    <row r="293" spans="27:30" x14ac:dyDescent="0.3">
      <c r="AA293" t="str">
        <f t="shared" si="16"/>
        <v/>
      </c>
      <c r="AB293" t="str">
        <f t="shared" si="17"/>
        <v/>
      </c>
      <c r="AC293" s="244" t="str">
        <f t="shared" si="18"/>
        <v/>
      </c>
      <c r="AD293" t="str">
        <f t="shared" si="19"/>
        <v/>
      </c>
    </row>
    <row r="294" spans="27:30" x14ac:dyDescent="0.3">
      <c r="AA294" t="str">
        <f t="shared" si="16"/>
        <v/>
      </c>
      <c r="AB294" t="str">
        <f t="shared" si="17"/>
        <v/>
      </c>
      <c r="AC294" s="244" t="str">
        <f t="shared" si="18"/>
        <v/>
      </c>
      <c r="AD294" t="str">
        <f t="shared" si="19"/>
        <v/>
      </c>
    </row>
    <row r="295" spans="27:30" x14ac:dyDescent="0.3">
      <c r="AA295" t="str">
        <f t="shared" si="16"/>
        <v/>
      </c>
      <c r="AB295" t="str">
        <f t="shared" si="17"/>
        <v/>
      </c>
      <c r="AC295" s="244" t="str">
        <f t="shared" si="18"/>
        <v/>
      </c>
      <c r="AD295" t="str">
        <f t="shared" si="19"/>
        <v/>
      </c>
    </row>
    <row r="296" spans="27:30" x14ac:dyDescent="0.3">
      <c r="AA296" t="str">
        <f t="shared" si="16"/>
        <v/>
      </c>
      <c r="AB296" t="str">
        <f t="shared" si="17"/>
        <v/>
      </c>
      <c r="AC296" s="244" t="str">
        <f t="shared" si="18"/>
        <v/>
      </c>
      <c r="AD296" t="str">
        <f t="shared" si="19"/>
        <v/>
      </c>
    </row>
    <row r="297" spans="27:30" x14ac:dyDescent="0.3">
      <c r="AA297" t="str">
        <f t="shared" si="16"/>
        <v/>
      </c>
      <c r="AB297" t="str">
        <f t="shared" si="17"/>
        <v/>
      </c>
      <c r="AC297" s="244" t="str">
        <f t="shared" si="18"/>
        <v/>
      </c>
      <c r="AD297" t="str">
        <f t="shared" si="19"/>
        <v/>
      </c>
    </row>
    <row r="298" spans="27:30" x14ac:dyDescent="0.3">
      <c r="AA298" t="str">
        <f t="shared" si="16"/>
        <v/>
      </c>
      <c r="AB298" t="str">
        <f t="shared" si="17"/>
        <v/>
      </c>
      <c r="AC298" s="244" t="str">
        <f t="shared" si="18"/>
        <v/>
      </c>
      <c r="AD298" t="str">
        <f t="shared" si="19"/>
        <v/>
      </c>
    </row>
    <row r="299" spans="27:30" x14ac:dyDescent="0.3">
      <c r="AA299" t="str">
        <f t="shared" si="16"/>
        <v/>
      </c>
      <c r="AB299" t="str">
        <f t="shared" si="17"/>
        <v/>
      </c>
      <c r="AC299" s="244" t="str">
        <f t="shared" si="18"/>
        <v/>
      </c>
      <c r="AD299" t="str">
        <f t="shared" si="19"/>
        <v/>
      </c>
    </row>
    <row r="300" spans="27:30" x14ac:dyDescent="0.3">
      <c r="AA300" t="str">
        <f t="shared" si="16"/>
        <v/>
      </c>
      <c r="AB300" t="str">
        <f t="shared" si="17"/>
        <v/>
      </c>
      <c r="AC300" s="244" t="str">
        <f t="shared" si="18"/>
        <v/>
      </c>
      <c r="AD300" t="str">
        <f t="shared" si="19"/>
        <v/>
      </c>
    </row>
    <row r="301" spans="27:30" x14ac:dyDescent="0.3">
      <c r="AA301" t="str">
        <f t="shared" si="16"/>
        <v/>
      </c>
      <c r="AB301" t="str">
        <f t="shared" si="17"/>
        <v/>
      </c>
      <c r="AC301" s="244" t="str">
        <f t="shared" si="18"/>
        <v/>
      </c>
      <c r="AD301" t="str">
        <f t="shared" si="19"/>
        <v/>
      </c>
    </row>
    <row r="302" spans="27:30" x14ac:dyDescent="0.3">
      <c r="AA302" t="str">
        <f t="shared" si="16"/>
        <v/>
      </c>
      <c r="AB302" t="str">
        <f t="shared" si="17"/>
        <v/>
      </c>
      <c r="AC302" s="244" t="str">
        <f t="shared" si="18"/>
        <v/>
      </c>
      <c r="AD302" t="str">
        <f t="shared" si="19"/>
        <v/>
      </c>
    </row>
    <row r="303" spans="27:30" x14ac:dyDescent="0.3">
      <c r="AA303" t="str">
        <f t="shared" si="16"/>
        <v/>
      </c>
      <c r="AB303" t="str">
        <f t="shared" si="17"/>
        <v/>
      </c>
      <c r="AC303" s="244" t="str">
        <f t="shared" si="18"/>
        <v/>
      </c>
      <c r="AD303" t="str">
        <f t="shared" si="19"/>
        <v/>
      </c>
    </row>
    <row r="304" spans="27:30" x14ac:dyDescent="0.3">
      <c r="AA304" t="str">
        <f t="shared" si="16"/>
        <v/>
      </c>
      <c r="AB304" t="str">
        <f t="shared" si="17"/>
        <v/>
      </c>
      <c r="AC304" s="244" t="str">
        <f t="shared" si="18"/>
        <v/>
      </c>
      <c r="AD304" t="str">
        <f t="shared" si="19"/>
        <v/>
      </c>
    </row>
    <row r="305" spans="27:30" x14ac:dyDescent="0.3">
      <c r="AA305" t="str">
        <f t="shared" si="16"/>
        <v/>
      </c>
      <c r="AB305" t="str">
        <f t="shared" si="17"/>
        <v/>
      </c>
      <c r="AC305" s="244" t="str">
        <f t="shared" si="18"/>
        <v/>
      </c>
      <c r="AD305" t="str">
        <f t="shared" si="19"/>
        <v/>
      </c>
    </row>
    <row r="306" spans="27:30" x14ac:dyDescent="0.3">
      <c r="AA306" t="str">
        <f t="shared" si="16"/>
        <v/>
      </c>
      <c r="AB306" t="str">
        <f t="shared" si="17"/>
        <v/>
      </c>
      <c r="AC306" s="244" t="str">
        <f t="shared" si="18"/>
        <v/>
      </c>
      <c r="AD306" t="str">
        <f t="shared" si="19"/>
        <v/>
      </c>
    </row>
    <row r="307" spans="27:30" x14ac:dyDescent="0.3">
      <c r="AA307" t="str">
        <f t="shared" si="16"/>
        <v/>
      </c>
      <c r="AB307" t="str">
        <f t="shared" si="17"/>
        <v/>
      </c>
      <c r="AC307" s="244" t="str">
        <f t="shared" si="18"/>
        <v/>
      </c>
      <c r="AD307" t="str">
        <f t="shared" si="19"/>
        <v/>
      </c>
    </row>
    <row r="308" spans="27:30" x14ac:dyDescent="0.3">
      <c r="AA308" t="str">
        <f t="shared" si="16"/>
        <v/>
      </c>
      <c r="AB308" t="str">
        <f t="shared" si="17"/>
        <v/>
      </c>
      <c r="AC308" s="244" t="str">
        <f t="shared" si="18"/>
        <v/>
      </c>
      <c r="AD308" t="str">
        <f t="shared" si="19"/>
        <v/>
      </c>
    </row>
    <row r="309" spans="27:30" x14ac:dyDescent="0.3">
      <c r="AA309" t="str">
        <f t="shared" si="16"/>
        <v/>
      </c>
      <c r="AB309" t="str">
        <f t="shared" si="17"/>
        <v/>
      </c>
      <c r="AC309" s="244" t="str">
        <f t="shared" si="18"/>
        <v/>
      </c>
      <c r="AD309" t="str">
        <f t="shared" si="19"/>
        <v/>
      </c>
    </row>
    <row r="310" spans="27:30" x14ac:dyDescent="0.3">
      <c r="AA310" t="str">
        <f t="shared" si="16"/>
        <v/>
      </c>
      <c r="AB310" t="str">
        <f t="shared" si="17"/>
        <v/>
      </c>
      <c r="AC310" s="244" t="str">
        <f t="shared" si="18"/>
        <v/>
      </c>
      <c r="AD310" t="str">
        <f t="shared" si="19"/>
        <v/>
      </c>
    </row>
    <row r="311" spans="27:30" x14ac:dyDescent="0.3">
      <c r="AA311" t="str">
        <f t="shared" si="16"/>
        <v/>
      </c>
      <c r="AB311" t="str">
        <f t="shared" si="17"/>
        <v/>
      </c>
      <c r="AC311" s="244" t="str">
        <f t="shared" si="18"/>
        <v/>
      </c>
      <c r="AD311" t="str">
        <f t="shared" si="19"/>
        <v/>
      </c>
    </row>
    <row r="312" spans="27:30" x14ac:dyDescent="0.3">
      <c r="AA312" t="str">
        <f t="shared" si="16"/>
        <v/>
      </c>
      <c r="AB312" t="str">
        <f t="shared" si="17"/>
        <v/>
      </c>
      <c r="AC312" s="244" t="str">
        <f t="shared" si="18"/>
        <v/>
      </c>
      <c r="AD312" t="str">
        <f t="shared" si="19"/>
        <v/>
      </c>
    </row>
    <row r="313" spans="27:30" x14ac:dyDescent="0.3">
      <c r="AA313" t="str">
        <f t="shared" si="16"/>
        <v/>
      </c>
      <c r="AB313" t="str">
        <f t="shared" si="17"/>
        <v/>
      </c>
      <c r="AC313" s="244" t="str">
        <f t="shared" si="18"/>
        <v/>
      </c>
      <c r="AD313" t="str">
        <f t="shared" si="19"/>
        <v/>
      </c>
    </row>
    <row r="314" spans="27:30" x14ac:dyDescent="0.3">
      <c r="AA314" t="str">
        <f t="shared" si="16"/>
        <v/>
      </c>
      <c r="AB314" t="str">
        <f t="shared" si="17"/>
        <v/>
      </c>
      <c r="AC314" s="244" t="str">
        <f t="shared" si="18"/>
        <v/>
      </c>
      <c r="AD314" t="str">
        <f t="shared" si="19"/>
        <v/>
      </c>
    </row>
    <row r="315" spans="27:30" x14ac:dyDescent="0.3">
      <c r="AA315" t="str">
        <f t="shared" si="16"/>
        <v/>
      </c>
      <c r="AB315" t="str">
        <f t="shared" si="17"/>
        <v/>
      </c>
      <c r="AC315" s="244" t="str">
        <f t="shared" si="18"/>
        <v/>
      </c>
      <c r="AD315" t="str">
        <f t="shared" si="19"/>
        <v/>
      </c>
    </row>
    <row r="316" spans="27:30" x14ac:dyDescent="0.3">
      <c r="AA316" t="str">
        <f t="shared" si="16"/>
        <v/>
      </c>
      <c r="AB316" t="str">
        <f t="shared" si="17"/>
        <v/>
      </c>
      <c r="AC316" s="244" t="str">
        <f t="shared" si="18"/>
        <v/>
      </c>
      <c r="AD316" t="str">
        <f t="shared" si="19"/>
        <v/>
      </c>
    </row>
    <row r="317" spans="27:30" x14ac:dyDescent="0.3">
      <c r="AA317" t="str">
        <f t="shared" si="16"/>
        <v/>
      </c>
      <c r="AB317" t="str">
        <f t="shared" si="17"/>
        <v/>
      </c>
      <c r="AC317" s="244" t="str">
        <f t="shared" si="18"/>
        <v/>
      </c>
      <c r="AD317" t="str">
        <f t="shared" si="19"/>
        <v/>
      </c>
    </row>
    <row r="318" spans="27:30" x14ac:dyDescent="0.3">
      <c r="AA318" t="str">
        <f t="shared" si="16"/>
        <v/>
      </c>
      <c r="AB318" t="str">
        <f t="shared" si="17"/>
        <v/>
      </c>
      <c r="AC318" s="244" t="str">
        <f t="shared" si="18"/>
        <v/>
      </c>
      <c r="AD318" t="str">
        <f t="shared" si="19"/>
        <v/>
      </c>
    </row>
    <row r="319" spans="27:30" x14ac:dyDescent="0.3">
      <c r="AA319" t="str">
        <f t="shared" si="16"/>
        <v/>
      </c>
      <c r="AB319" t="str">
        <f t="shared" si="17"/>
        <v/>
      </c>
      <c r="AC319" s="244" t="str">
        <f t="shared" si="18"/>
        <v/>
      </c>
      <c r="AD319" t="str">
        <f t="shared" si="19"/>
        <v/>
      </c>
    </row>
    <row r="320" spans="27:30" x14ac:dyDescent="0.3">
      <c r="AA320" t="str">
        <f t="shared" si="16"/>
        <v/>
      </c>
      <c r="AB320" t="str">
        <f t="shared" si="17"/>
        <v/>
      </c>
      <c r="AC320" s="244" t="str">
        <f t="shared" si="18"/>
        <v/>
      </c>
      <c r="AD320" t="str">
        <f t="shared" si="19"/>
        <v/>
      </c>
    </row>
    <row r="321" spans="27:30" x14ac:dyDescent="0.3">
      <c r="AA321" t="str">
        <f t="shared" si="16"/>
        <v/>
      </c>
      <c r="AB321" t="str">
        <f t="shared" si="17"/>
        <v/>
      </c>
      <c r="AC321" s="244" t="str">
        <f t="shared" si="18"/>
        <v/>
      </c>
      <c r="AD321" t="str">
        <f t="shared" si="19"/>
        <v/>
      </c>
    </row>
    <row r="322" spans="27:30" x14ac:dyDescent="0.3">
      <c r="AA322" t="str">
        <f t="shared" si="16"/>
        <v/>
      </c>
      <c r="AB322" t="str">
        <f t="shared" si="17"/>
        <v/>
      </c>
      <c r="AC322" s="244" t="str">
        <f t="shared" si="18"/>
        <v/>
      </c>
      <c r="AD322" t="str">
        <f t="shared" si="19"/>
        <v/>
      </c>
    </row>
    <row r="323" spans="27:30" x14ac:dyDescent="0.3">
      <c r="AA323" t="str">
        <f t="shared" si="16"/>
        <v/>
      </c>
      <c r="AB323" t="str">
        <f t="shared" si="17"/>
        <v/>
      </c>
      <c r="AC323" s="244" t="str">
        <f t="shared" si="18"/>
        <v/>
      </c>
      <c r="AD323" t="str">
        <f t="shared" si="19"/>
        <v/>
      </c>
    </row>
    <row r="324" spans="27:30" x14ac:dyDescent="0.3">
      <c r="AA324" t="str">
        <f t="shared" ref="AA324:AA387" si="20">TRIM(D324)</f>
        <v/>
      </c>
      <c r="AB324" t="str">
        <f t="shared" ref="AB324:AB387" si="21">TRIM(C324)</f>
        <v/>
      </c>
      <c r="AC324" s="244" t="str">
        <f t="shared" ref="AC324:AC387" si="22">IFERROR(I324/E324,"")</f>
        <v/>
      </c>
      <c r="AD324" t="str">
        <f t="shared" ref="AD324:AD387" si="23">AA324</f>
        <v/>
      </c>
    </row>
    <row r="325" spans="27:30" x14ac:dyDescent="0.3">
      <c r="AA325" t="str">
        <f t="shared" si="20"/>
        <v/>
      </c>
      <c r="AB325" t="str">
        <f t="shared" si="21"/>
        <v/>
      </c>
      <c r="AC325" s="244" t="str">
        <f t="shared" si="22"/>
        <v/>
      </c>
      <c r="AD325" t="str">
        <f t="shared" si="23"/>
        <v/>
      </c>
    </row>
    <row r="326" spans="27:30" x14ac:dyDescent="0.3">
      <c r="AA326" t="str">
        <f t="shared" si="20"/>
        <v/>
      </c>
      <c r="AB326" t="str">
        <f t="shared" si="21"/>
        <v/>
      </c>
      <c r="AC326" s="244" t="str">
        <f t="shared" si="22"/>
        <v/>
      </c>
      <c r="AD326" t="str">
        <f t="shared" si="23"/>
        <v/>
      </c>
    </row>
    <row r="327" spans="27:30" x14ac:dyDescent="0.3">
      <c r="AA327" t="str">
        <f t="shared" si="20"/>
        <v/>
      </c>
      <c r="AB327" t="str">
        <f t="shared" si="21"/>
        <v/>
      </c>
      <c r="AC327" s="244" t="str">
        <f t="shared" si="22"/>
        <v/>
      </c>
      <c r="AD327" t="str">
        <f t="shared" si="23"/>
        <v/>
      </c>
    </row>
    <row r="328" spans="27:30" x14ac:dyDescent="0.3">
      <c r="AA328" t="str">
        <f t="shared" si="20"/>
        <v/>
      </c>
      <c r="AB328" t="str">
        <f t="shared" si="21"/>
        <v/>
      </c>
      <c r="AC328" s="244" t="str">
        <f t="shared" si="22"/>
        <v/>
      </c>
      <c r="AD328" t="str">
        <f t="shared" si="23"/>
        <v/>
      </c>
    </row>
    <row r="329" spans="27:30" x14ac:dyDescent="0.3">
      <c r="AA329" t="str">
        <f t="shared" si="20"/>
        <v/>
      </c>
      <c r="AB329" t="str">
        <f t="shared" si="21"/>
        <v/>
      </c>
      <c r="AC329" s="244" t="str">
        <f t="shared" si="22"/>
        <v/>
      </c>
      <c r="AD329" t="str">
        <f t="shared" si="23"/>
        <v/>
      </c>
    </row>
    <row r="330" spans="27:30" x14ac:dyDescent="0.3">
      <c r="AA330" t="str">
        <f t="shared" si="20"/>
        <v/>
      </c>
      <c r="AB330" t="str">
        <f t="shared" si="21"/>
        <v/>
      </c>
      <c r="AC330" s="244" t="str">
        <f t="shared" si="22"/>
        <v/>
      </c>
      <c r="AD330" t="str">
        <f t="shared" si="23"/>
        <v/>
      </c>
    </row>
    <row r="331" spans="27:30" x14ac:dyDescent="0.3">
      <c r="AA331" t="str">
        <f t="shared" si="20"/>
        <v/>
      </c>
      <c r="AB331" t="str">
        <f t="shared" si="21"/>
        <v/>
      </c>
      <c r="AC331" s="244" t="str">
        <f t="shared" si="22"/>
        <v/>
      </c>
      <c r="AD331" t="str">
        <f t="shared" si="23"/>
        <v/>
      </c>
    </row>
    <row r="332" spans="27:30" x14ac:dyDescent="0.3">
      <c r="AA332" t="str">
        <f t="shared" si="20"/>
        <v/>
      </c>
      <c r="AB332" t="str">
        <f t="shared" si="21"/>
        <v/>
      </c>
      <c r="AC332" s="244" t="str">
        <f t="shared" si="22"/>
        <v/>
      </c>
      <c r="AD332" t="str">
        <f t="shared" si="23"/>
        <v/>
      </c>
    </row>
    <row r="333" spans="27:30" x14ac:dyDescent="0.3">
      <c r="AA333" t="str">
        <f t="shared" si="20"/>
        <v/>
      </c>
      <c r="AB333" t="str">
        <f t="shared" si="21"/>
        <v/>
      </c>
      <c r="AC333" s="244" t="str">
        <f t="shared" si="22"/>
        <v/>
      </c>
      <c r="AD333" t="str">
        <f t="shared" si="23"/>
        <v/>
      </c>
    </row>
    <row r="334" spans="27:30" x14ac:dyDescent="0.3">
      <c r="AA334" t="str">
        <f t="shared" si="20"/>
        <v/>
      </c>
      <c r="AB334" t="str">
        <f t="shared" si="21"/>
        <v/>
      </c>
      <c r="AC334" s="244" t="str">
        <f t="shared" si="22"/>
        <v/>
      </c>
      <c r="AD334" t="str">
        <f t="shared" si="23"/>
        <v/>
      </c>
    </row>
    <row r="335" spans="27:30" x14ac:dyDescent="0.3">
      <c r="AA335" t="str">
        <f t="shared" si="20"/>
        <v/>
      </c>
      <c r="AB335" t="str">
        <f t="shared" si="21"/>
        <v/>
      </c>
      <c r="AC335" s="244" t="str">
        <f t="shared" si="22"/>
        <v/>
      </c>
      <c r="AD335" t="str">
        <f t="shared" si="23"/>
        <v/>
      </c>
    </row>
    <row r="336" spans="27:30" x14ac:dyDescent="0.3">
      <c r="AA336" t="str">
        <f t="shared" si="20"/>
        <v/>
      </c>
      <c r="AB336" t="str">
        <f t="shared" si="21"/>
        <v/>
      </c>
      <c r="AC336" s="244" t="str">
        <f t="shared" si="22"/>
        <v/>
      </c>
      <c r="AD336" t="str">
        <f t="shared" si="23"/>
        <v/>
      </c>
    </row>
    <row r="337" spans="27:30" x14ac:dyDescent="0.3">
      <c r="AA337" t="str">
        <f t="shared" si="20"/>
        <v/>
      </c>
      <c r="AB337" t="str">
        <f t="shared" si="21"/>
        <v/>
      </c>
      <c r="AC337" s="244" t="str">
        <f t="shared" si="22"/>
        <v/>
      </c>
      <c r="AD337" t="str">
        <f t="shared" si="23"/>
        <v/>
      </c>
    </row>
    <row r="338" spans="27:30" x14ac:dyDescent="0.3">
      <c r="AA338" t="str">
        <f t="shared" si="20"/>
        <v/>
      </c>
      <c r="AB338" t="str">
        <f t="shared" si="21"/>
        <v/>
      </c>
      <c r="AC338" s="244" t="str">
        <f t="shared" si="22"/>
        <v/>
      </c>
      <c r="AD338" t="str">
        <f t="shared" si="23"/>
        <v/>
      </c>
    </row>
    <row r="339" spans="27:30" x14ac:dyDescent="0.3">
      <c r="AA339" t="str">
        <f t="shared" si="20"/>
        <v/>
      </c>
      <c r="AB339" t="str">
        <f t="shared" si="21"/>
        <v/>
      </c>
      <c r="AC339" s="244" t="str">
        <f t="shared" si="22"/>
        <v/>
      </c>
      <c r="AD339" t="str">
        <f t="shared" si="23"/>
        <v/>
      </c>
    </row>
    <row r="340" spans="27:30" x14ac:dyDescent="0.3">
      <c r="AA340" t="str">
        <f t="shared" si="20"/>
        <v/>
      </c>
      <c r="AB340" t="str">
        <f t="shared" si="21"/>
        <v/>
      </c>
      <c r="AC340" s="244" t="str">
        <f t="shared" si="22"/>
        <v/>
      </c>
      <c r="AD340" t="str">
        <f t="shared" si="23"/>
        <v/>
      </c>
    </row>
    <row r="341" spans="27:30" x14ac:dyDescent="0.3">
      <c r="AA341" t="str">
        <f t="shared" si="20"/>
        <v/>
      </c>
      <c r="AB341" t="str">
        <f t="shared" si="21"/>
        <v/>
      </c>
      <c r="AC341" s="244" t="str">
        <f t="shared" si="22"/>
        <v/>
      </c>
      <c r="AD341" t="str">
        <f t="shared" si="23"/>
        <v/>
      </c>
    </row>
    <row r="342" spans="27:30" x14ac:dyDescent="0.3">
      <c r="AA342" t="str">
        <f t="shared" si="20"/>
        <v/>
      </c>
      <c r="AB342" t="str">
        <f t="shared" si="21"/>
        <v/>
      </c>
      <c r="AC342" s="244" t="str">
        <f t="shared" si="22"/>
        <v/>
      </c>
      <c r="AD342" t="str">
        <f t="shared" si="23"/>
        <v/>
      </c>
    </row>
    <row r="343" spans="27:30" x14ac:dyDescent="0.3">
      <c r="AA343" t="str">
        <f t="shared" si="20"/>
        <v/>
      </c>
      <c r="AB343" t="str">
        <f t="shared" si="21"/>
        <v/>
      </c>
      <c r="AC343" s="244" t="str">
        <f t="shared" si="22"/>
        <v/>
      </c>
      <c r="AD343" t="str">
        <f t="shared" si="23"/>
        <v/>
      </c>
    </row>
    <row r="344" spans="27:30" x14ac:dyDescent="0.3">
      <c r="AA344" t="str">
        <f t="shared" si="20"/>
        <v/>
      </c>
      <c r="AB344" t="str">
        <f t="shared" si="21"/>
        <v/>
      </c>
      <c r="AC344" s="244" t="str">
        <f t="shared" si="22"/>
        <v/>
      </c>
      <c r="AD344" t="str">
        <f t="shared" si="23"/>
        <v/>
      </c>
    </row>
    <row r="345" spans="27:30" x14ac:dyDescent="0.3">
      <c r="AA345" t="str">
        <f t="shared" si="20"/>
        <v/>
      </c>
      <c r="AB345" t="str">
        <f t="shared" si="21"/>
        <v/>
      </c>
      <c r="AC345" s="244" t="str">
        <f t="shared" si="22"/>
        <v/>
      </c>
      <c r="AD345" t="str">
        <f t="shared" si="23"/>
        <v/>
      </c>
    </row>
    <row r="346" spans="27:30" x14ac:dyDescent="0.3">
      <c r="AA346" t="str">
        <f t="shared" si="20"/>
        <v/>
      </c>
      <c r="AB346" t="str">
        <f t="shared" si="21"/>
        <v/>
      </c>
      <c r="AC346" s="244" t="str">
        <f t="shared" si="22"/>
        <v/>
      </c>
      <c r="AD346" t="str">
        <f t="shared" si="23"/>
        <v/>
      </c>
    </row>
    <row r="347" spans="27:30" x14ac:dyDescent="0.3">
      <c r="AA347" t="str">
        <f t="shared" si="20"/>
        <v/>
      </c>
      <c r="AB347" t="str">
        <f t="shared" si="21"/>
        <v/>
      </c>
      <c r="AC347" s="244" t="str">
        <f t="shared" si="22"/>
        <v/>
      </c>
      <c r="AD347" t="str">
        <f t="shared" si="23"/>
        <v/>
      </c>
    </row>
    <row r="348" spans="27:30" x14ac:dyDescent="0.3">
      <c r="AA348" t="str">
        <f t="shared" si="20"/>
        <v/>
      </c>
      <c r="AB348" t="str">
        <f t="shared" si="21"/>
        <v/>
      </c>
      <c r="AC348" s="244" t="str">
        <f t="shared" si="22"/>
        <v/>
      </c>
      <c r="AD348" t="str">
        <f t="shared" si="23"/>
        <v/>
      </c>
    </row>
    <row r="349" spans="27:30" x14ac:dyDescent="0.3">
      <c r="AA349" t="str">
        <f t="shared" si="20"/>
        <v/>
      </c>
      <c r="AB349" t="str">
        <f t="shared" si="21"/>
        <v/>
      </c>
      <c r="AC349" s="244" t="str">
        <f t="shared" si="22"/>
        <v/>
      </c>
      <c r="AD349" t="str">
        <f t="shared" si="23"/>
        <v/>
      </c>
    </row>
    <row r="350" spans="27:30" x14ac:dyDescent="0.3">
      <c r="AA350" t="str">
        <f t="shared" si="20"/>
        <v/>
      </c>
      <c r="AB350" t="str">
        <f t="shared" si="21"/>
        <v/>
      </c>
      <c r="AC350" s="244" t="str">
        <f t="shared" si="22"/>
        <v/>
      </c>
      <c r="AD350" t="str">
        <f t="shared" si="23"/>
        <v/>
      </c>
    </row>
    <row r="351" spans="27:30" x14ac:dyDescent="0.3">
      <c r="AA351" t="str">
        <f t="shared" si="20"/>
        <v/>
      </c>
      <c r="AB351" t="str">
        <f t="shared" si="21"/>
        <v/>
      </c>
      <c r="AC351" s="244" t="str">
        <f t="shared" si="22"/>
        <v/>
      </c>
      <c r="AD351" t="str">
        <f t="shared" si="23"/>
        <v/>
      </c>
    </row>
    <row r="352" spans="27:30" x14ac:dyDescent="0.3">
      <c r="AA352" t="str">
        <f t="shared" si="20"/>
        <v/>
      </c>
      <c r="AB352" t="str">
        <f t="shared" si="21"/>
        <v/>
      </c>
      <c r="AC352" s="244" t="str">
        <f t="shared" si="22"/>
        <v/>
      </c>
      <c r="AD352" t="str">
        <f t="shared" si="23"/>
        <v/>
      </c>
    </row>
    <row r="353" spans="27:30" x14ac:dyDescent="0.3">
      <c r="AA353" t="str">
        <f t="shared" si="20"/>
        <v/>
      </c>
      <c r="AB353" t="str">
        <f t="shared" si="21"/>
        <v/>
      </c>
      <c r="AC353" s="244" t="str">
        <f t="shared" si="22"/>
        <v/>
      </c>
      <c r="AD353" t="str">
        <f t="shared" si="23"/>
        <v/>
      </c>
    </row>
    <row r="354" spans="27:30" x14ac:dyDescent="0.3">
      <c r="AA354" t="str">
        <f t="shared" si="20"/>
        <v/>
      </c>
      <c r="AB354" t="str">
        <f t="shared" si="21"/>
        <v/>
      </c>
      <c r="AC354" s="244" t="str">
        <f t="shared" si="22"/>
        <v/>
      </c>
      <c r="AD354" t="str">
        <f t="shared" si="23"/>
        <v/>
      </c>
    </row>
    <row r="355" spans="27:30" x14ac:dyDescent="0.3">
      <c r="AA355" t="str">
        <f t="shared" si="20"/>
        <v/>
      </c>
      <c r="AB355" t="str">
        <f t="shared" si="21"/>
        <v/>
      </c>
      <c r="AC355" s="244" t="str">
        <f t="shared" si="22"/>
        <v/>
      </c>
      <c r="AD355" t="str">
        <f t="shared" si="23"/>
        <v/>
      </c>
    </row>
    <row r="356" spans="27:30" x14ac:dyDescent="0.3">
      <c r="AA356" t="str">
        <f t="shared" si="20"/>
        <v/>
      </c>
      <c r="AB356" t="str">
        <f t="shared" si="21"/>
        <v/>
      </c>
      <c r="AC356" s="244" t="str">
        <f t="shared" si="22"/>
        <v/>
      </c>
      <c r="AD356" t="str">
        <f t="shared" si="23"/>
        <v/>
      </c>
    </row>
    <row r="357" spans="27:30" x14ac:dyDescent="0.3">
      <c r="AA357" t="str">
        <f t="shared" si="20"/>
        <v/>
      </c>
      <c r="AB357" t="str">
        <f t="shared" si="21"/>
        <v/>
      </c>
      <c r="AC357" s="244" t="str">
        <f t="shared" si="22"/>
        <v/>
      </c>
      <c r="AD357" t="str">
        <f t="shared" si="23"/>
        <v/>
      </c>
    </row>
    <row r="358" spans="27:30" x14ac:dyDescent="0.3">
      <c r="AA358" t="str">
        <f t="shared" si="20"/>
        <v/>
      </c>
      <c r="AB358" t="str">
        <f t="shared" si="21"/>
        <v/>
      </c>
      <c r="AC358" s="244" t="str">
        <f t="shared" si="22"/>
        <v/>
      </c>
      <c r="AD358" t="str">
        <f t="shared" si="23"/>
        <v/>
      </c>
    </row>
    <row r="359" spans="27:30" x14ac:dyDescent="0.3">
      <c r="AA359" t="str">
        <f t="shared" si="20"/>
        <v/>
      </c>
      <c r="AB359" t="str">
        <f t="shared" si="21"/>
        <v/>
      </c>
      <c r="AC359" s="244" t="str">
        <f t="shared" si="22"/>
        <v/>
      </c>
      <c r="AD359" t="str">
        <f t="shared" si="23"/>
        <v/>
      </c>
    </row>
    <row r="360" spans="27:30" x14ac:dyDescent="0.3">
      <c r="AA360" t="str">
        <f t="shared" si="20"/>
        <v/>
      </c>
      <c r="AB360" t="str">
        <f t="shared" si="21"/>
        <v/>
      </c>
      <c r="AC360" s="244" t="str">
        <f t="shared" si="22"/>
        <v/>
      </c>
      <c r="AD360" t="str">
        <f t="shared" si="23"/>
        <v/>
      </c>
    </row>
    <row r="361" spans="27:30" x14ac:dyDescent="0.3">
      <c r="AA361" t="str">
        <f t="shared" si="20"/>
        <v/>
      </c>
      <c r="AB361" t="str">
        <f t="shared" si="21"/>
        <v/>
      </c>
      <c r="AC361" s="244" t="str">
        <f t="shared" si="22"/>
        <v/>
      </c>
      <c r="AD361" t="str">
        <f t="shared" si="23"/>
        <v/>
      </c>
    </row>
    <row r="362" spans="27:30" x14ac:dyDescent="0.3">
      <c r="AA362" t="str">
        <f t="shared" si="20"/>
        <v/>
      </c>
      <c r="AB362" t="str">
        <f t="shared" si="21"/>
        <v/>
      </c>
      <c r="AC362" s="244" t="str">
        <f t="shared" si="22"/>
        <v/>
      </c>
      <c r="AD362" t="str">
        <f t="shared" si="23"/>
        <v/>
      </c>
    </row>
    <row r="363" spans="27:30" x14ac:dyDescent="0.3">
      <c r="AA363" t="str">
        <f t="shared" si="20"/>
        <v/>
      </c>
      <c r="AB363" t="str">
        <f t="shared" si="21"/>
        <v/>
      </c>
      <c r="AC363" s="244" t="str">
        <f t="shared" si="22"/>
        <v/>
      </c>
      <c r="AD363" t="str">
        <f t="shared" si="23"/>
        <v/>
      </c>
    </row>
    <row r="364" spans="27:30" x14ac:dyDescent="0.3">
      <c r="AA364" t="str">
        <f t="shared" si="20"/>
        <v/>
      </c>
      <c r="AB364" t="str">
        <f t="shared" si="21"/>
        <v/>
      </c>
      <c r="AC364" s="244" t="str">
        <f t="shared" si="22"/>
        <v/>
      </c>
      <c r="AD364" t="str">
        <f t="shared" si="23"/>
        <v/>
      </c>
    </row>
    <row r="365" spans="27:30" x14ac:dyDescent="0.3">
      <c r="AA365" t="str">
        <f t="shared" si="20"/>
        <v/>
      </c>
      <c r="AB365" t="str">
        <f t="shared" si="21"/>
        <v/>
      </c>
      <c r="AC365" s="244" t="str">
        <f t="shared" si="22"/>
        <v/>
      </c>
      <c r="AD365" t="str">
        <f t="shared" si="23"/>
        <v/>
      </c>
    </row>
    <row r="366" spans="27:30" x14ac:dyDescent="0.3">
      <c r="AA366" t="str">
        <f t="shared" si="20"/>
        <v/>
      </c>
      <c r="AB366" t="str">
        <f t="shared" si="21"/>
        <v/>
      </c>
      <c r="AC366" s="244" t="str">
        <f t="shared" si="22"/>
        <v/>
      </c>
      <c r="AD366" t="str">
        <f t="shared" si="23"/>
        <v/>
      </c>
    </row>
    <row r="367" spans="27:30" x14ac:dyDescent="0.3">
      <c r="AA367" t="str">
        <f t="shared" si="20"/>
        <v/>
      </c>
      <c r="AB367" t="str">
        <f t="shared" si="21"/>
        <v/>
      </c>
      <c r="AC367" s="244" t="str">
        <f t="shared" si="22"/>
        <v/>
      </c>
      <c r="AD367" t="str">
        <f t="shared" si="23"/>
        <v/>
      </c>
    </row>
    <row r="368" spans="27:30" x14ac:dyDescent="0.3">
      <c r="AA368" t="str">
        <f t="shared" si="20"/>
        <v/>
      </c>
      <c r="AB368" t="str">
        <f t="shared" si="21"/>
        <v/>
      </c>
      <c r="AC368" s="244" t="str">
        <f t="shared" si="22"/>
        <v/>
      </c>
      <c r="AD368" t="str">
        <f t="shared" si="23"/>
        <v/>
      </c>
    </row>
    <row r="369" spans="27:30" x14ac:dyDescent="0.3">
      <c r="AA369" t="str">
        <f t="shared" si="20"/>
        <v/>
      </c>
      <c r="AB369" t="str">
        <f t="shared" si="21"/>
        <v/>
      </c>
      <c r="AC369" s="244" t="str">
        <f t="shared" si="22"/>
        <v/>
      </c>
      <c r="AD369" t="str">
        <f t="shared" si="23"/>
        <v/>
      </c>
    </row>
    <row r="370" spans="27:30" x14ac:dyDescent="0.3">
      <c r="AA370" t="str">
        <f t="shared" si="20"/>
        <v/>
      </c>
      <c r="AB370" t="str">
        <f t="shared" si="21"/>
        <v/>
      </c>
      <c r="AC370" s="244" t="str">
        <f t="shared" si="22"/>
        <v/>
      </c>
      <c r="AD370" t="str">
        <f t="shared" si="23"/>
        <v/>
      </c>
    </row>
    <row r="371" spans="27:30" x14ac:dyDescent="0.3">
      <c r="AA371" t="str">
        <f t="shared" si="20"/>
        <v/>
      </c>
      <c r="AB371" t="str">
        <f t="shared" si="21"/>
        <v/>
      </c>
      <c r="AC371" s="244" t="str">
        <f t="shared" si="22"/>
        <v/>
      </c>
      <c r="AD371" t="str">
        <f t="shared" si="23"/>
        <v/>
      </c>
    </row>
    <row r="372" spans="27:30" x14ac:dyDescent="0.3">
      <c r="AA372" t="str">
        <f t="shared" si="20"/>
        <v/>
      </c>
      <c r="AB372" t="str">
        <f t="shared" si="21"/>
        <v/>
      </c>
      <c r="AC372" s="244" t="str">
        <f t="shared" si="22"/>
        <v/>
      </c>
      <c r="AD372" t="str">
        <f t="shared" si="23"/>
        <v/>
      </c>
    </row>
    <row r="373" spans="27:30" x14ac:dyDescent="0.3">
      <c r="AA373" t="str">
        <f t="shared" si="20"/>
        <v/>
      </c>
      <c r="AB373" t="str">
        <f t="shared" si="21"/>
        <v/>
      </c>
      <c r="AC373" s="244" t="str">
        <f t="shared" si="22"/>
        <v/>
      </c>
      <c r="AD373" t="str">
        <f t="shared" si="23"/>
        <v/>
      </c>
    </row>
    <row r="374" spans="27:30" x14ac:dyDescent="0.3">
      <c r="AA374" t="str">
        <f t="shared" si="20"/>
        <v/>
      </c>
      <c r="AB374" t="str">
        <f t="shared" si="21"/>
        <v/>
      </c>
      <c r="AC374" s="244" t="str">
        <f t="shared" si="22"/>
        <v/>
      </c>
      <c r="AD374" t="str">
        <f t="shared" si="23"/>
        <v/>
      </c>
    </row>
    <row r="375" spans="27:30" x14ac:dyDescent="0.3">
      <c r="AA375" t="str">
        <f t="shared" si="20"/>
        <v/>
      </c>
      <c r="AB375" t="str">
        <f t="shared" si="21"/>
        <v/>
      </c>
      <c r="AC375" s="244" t="str">
        <f t="shared" si="22"/>
        <v/>
      </c>
      <c r="AD375" t="str">
        <f t="shared" si="23"/>
        <v/>
      </c>
    </row>
    <row r="376" spans="27:30" x14ac:dyDescent="0.3">
      <c r="AA376" t="str">
        <f t="shared" si="20"/>
        <v/>
      </c>
      <c r="AB376" t="str">
        <f t="shared" si="21"/>
        <v/>
      </c>
      <c r="AC376" s="244" t="str">
        <f t="shared" si="22"/>
        <v/>
      </c>
      <c r="AD376" t="str">
        <f t="shared" si="23"/>
        <v/>
      </c>
    </row>
    <row r="377" spans="27:30" x14ac:dyDescent="0.3">
      <c r="AA377" t="str">
        <f t="shared" si="20"/>
        <v/>
      </c>
      <c r="AB377" t="str">
        <f t="shared" si="21"/>
        <v/>
      </c>
      <c r="AC377" s="244" t="str">
        <f t="shared" si="22"/>
        <v/>
      </c>
      <c r="AD377" t="str">
        <f t="shared" si="23"/>
        <v/>
      </c>
    </row>
    <row r="378" spans="27:30" x14ac:dyDescent="0.3">
      <c r="AA378" t="str">
        <f t="shared" si="20"/>
        <v/>
      </c>
      <c r="AB378" t="str">
        <f t="shared" si="21"/>
        <v/>
      </c>
      <c r="AC378" s="244" t="str">
        <f t="shared" si="22"/>
        <v/>
      </c>
      <c r="AD378" t="str">
        <f t="shared" si="23"/>
        <v/>
      </c>
    </row>
    <row r="379" spans="27:30" x14ac:dyDescent="0.3">
      <c r="AA379" t="str">
        <f t="shared" si="20"/>
        <v/>
      </c>
      <c r="AB379" t="str">
        <f t="shared" si="21"/>
        <v/>
      </c>
      <c r="AC379" s="244" t="str">
        <f t="shared" si="22"/>
        <v/>
      </c>
      <c r="AD379" t="str">
        <f t="shared" si="23"/>
        <v/>
      </c>
    </row>
    <row r="380" spans="27:30" x14ac:dyDescent="0.3">
      <c r="AA380" t="str">
        <f t="shared" si="20"/>
        <v/>
      </c>
      <c r="AB380" t="str">
        <f t="shared" si="21"/>
        <v/>
      </c>
      <c r="AC380" s="244" t="str">
        <f t="shared" si="22"/>
        <v/>
      </c>
      <c r="AD380" t="str">
        <f t="shared" si="23"/>
        <v/>
      </c>
    </row>
    <row r="381" spans="27:30" x14ac:dyDescent="0.3">
      <c r="AA381" t="str">
        <f t="shared" si="20"/>
        <v/>
      </c>
      <c r="AB381" t="str">
        <f t="shared" si="21"/>
        <v/>
      </c>
      <c r="AC381" s="244" t="str">
        <f t="shared" si="22"/>
        <v/>
      </c>
      <c r="AD381" t="str">
        <f t="shared" si="23"/>
        <v/>
      </c>
    </row>
    <row r="382" spans="27:30" x14ac:dyDescent="0.3">
      <c r="AA382" t="str">
        <f t="shared" si="20"/>
        <v/>
      </c>
      <c r="AB382" t="str">
        <f t="shared" si="21"/>
        <v/>
      </c>
      <c r="AC382" s="244" t="str">
        <f t="shared" si="22"/>
        <v/>
      </c>
      <c r="AD382" t="str">
        <f t="shared" si="23"/>
        <v/>
      </c>
    </row>
    <row r="383" spans="27:30" x14ac:dyDescent="0.3">
      <c r="AA383" t="str">
        <f t="shared" si="20"/>
        <v/>
      </c>
      <c r="AB383" t="str">
        <f t="shared" si="21"/>
        <v/>
      </c>
      <c r="AC383" s="244" t="str">
        <f t="shared" si="22"/>
        <v/>
      </c>
      <c r="AD383" t="str">
        <f t="shared" si="23"/>
        <v/>
      </c>
    </row>
    <row r="384" spans="27:30" x14ac:dyDescent="0.3">
      <c r="AA384" t="str">
        <f t="shared" si="20"/>
        <v/>
      </c>
      <c r="AB384" t="str">
        <f t="shared" si="21"/>
        <v/>
      </c>
      <c r="AC384" s="244" t="str">
        <f t="shared" si="22"/>
        <v/>
      </c>
      <c r="AD384" t="str">
        <f t="shared" si="23"/>
        <v/>
      </c>
    </row>
    <row r="385" spans="27:30" x14ac:dyDescent="0.3">
      <c r="AA385" t="str">
        <f t="shared" si="20"/>
        <v/>
      </c>
      <c r="AB385" t="str">
        <f t="shared" si="21"/>
        <v/>
      </c>
      <c r="AC385" s="244" t="str">
        <f t="shared" si="22"/>
        <v/>
      </c>
      <c r="AD385" t="str">
        <f t="shared" si="23"/>
        <v/>
      </c>
    </row>
    <row r="386" spans="27:30" x14ac:dyDescent="0.3">
      <c r="AA386" t="str">
        <f t="shared" si="20"/>
        <v/>
      </c>
      <c r="AB386" t="str">
        <f t="shared" si="21"/>
        <v/>
      </c>
      <c r="AC386" s="244" t="str">
        <f t="shared" si="22"/>
        <v/>
      </c>
      <c r="AD386" t="str">
        <f t="shared" si="23"/>
        <v/>
      </c>
    </row>
    <row r="387" spans="27:30" x14ac:dyDescent="0.3">
      <c r="AA387" t="str">
        <f t="shared" si="20"/>
        <v/>
      </c>
      <c r="AB387" t="str">
        <f t="shared" si="21"/>
        <v/>
      </c>
      <c r="AC387" s="244" t="str">
        <f t="shared" si="22"/>
        <v/>
      </c>
      <c r="AD387" t="str">
        <f t="shared" si="23"/>
        <v/>
      </c>
    </row>
    <row r="388" spans="27:30" x14ac:dyDescent="0.3">
      <c r="AA388" t="str">
        <f t="shared" ref="AA388:AA451" si="24">TRIM(D388)</f>
        <v/>
      </c>
      <c r="AB388" t="str">
        <f t="shared" ref="AB388:AB451" si="25">TRIM(C388)</f>
        <v/>
      </c>
      <c r="AC388" s="244" t="str">
        <f t="shared" ref="AC388:AC451" si="26">IFERROR(I388/E388,"")</f>
        <v/>
      </c>
      <c r="AD388" t="str">
        <f t="shared" ref="AD388:AD451" si="27">AA388</f>
        <v/>
      </c>
    </row>
    <row r="389" spans="27:30" x14ac:dyDescent="0.3">
      <c r="AA389" t="str">
        <f t="shared" si="24"/>
        <v/>
      </c>
      <c r="AB389" t="str">
        <f t="shared" si="25"/>
        <v/>
      </c>
      <c r="AC389" s="244" t="str">
        <f t="shared" si="26"/>
        <v/>
      </c>
      <c r="AD389" t="str">
        <f t="shared" si="27"/>
        <v/>
      </c>
    </row>
    <row r="390" spans="27:30" x14ac:dyDescent="0.3">
      <c r="AA390" t="str">
        <f t="shared" si="24"/>
        <v/>
      </c>
      <c r="AB390" t="str">
        <f t="shared" si="25"/>
        <v/>
      </c>
      <c r="AC390" s="244" t="str">
        <f t="shared" si="26"/>
        <v/>
      </c>
      <c r="AD390" t="str">
        <f t="shared" si="27"/>
        <v/>
      </c>
    </row>
    <row r="391" spans="27:30" x14ac:dyDescent="0.3">
      <c r="AA391" t="str">
        <f t="shared" si="24"/>
        <v/>
      </c>
      <c r="AB391" t="str">
        <f t="shared" si="25"/>
        <v/>
      </c>
      <c r="AC391" s="244" t="str">
        <f t="shared" si="26"/>
        <v/>
      </c>
      <c r="AD391" t="str">
        <f t="shared" si="27"/>
        <v/>
      </c>
    </row>
    <row r="392" spans="27:30" x14ac:dyDescent="0.3">
      <c r="AA392" t="str">
        <f t="shared" si="24"/>
        <v/>
      </c>
      <c r="AB392" t="str">
        <f t="shared" si="25"/>
        <v/>
      </c>
      <c r="AC392" s="244" t="str">
        <f t="shared" si="26"/>
        <v/>
      </c>
      <c r="AD392" t="str">
        <f t="shared" si="27"/>
        <v/>
      </c>
    </row>
    <row r="393" spans="27:30" x14ac:dyDescent="0.3">
      <c r="AA393" t="str">
        <f t="shared" si="24"/>
        <v/>
      </c>
      <c r="AB393" t="str">
        <f t="shared" si="25"/>
        <v/>
      </c>
      <c r="AC393" s="244" t="str">
        <f t="shared" si="26"/>
        <v/>
      </c>
      <c r="AD393" t="str">
        <f t="shared" si="27"/>
        <v/>
      </c>
    </row>
    <row r="394" spans="27:30" x14ac:dyDescent="0.3">
      <c r="AA394" t="str">
        <f t="shared" si="24"/>
        <v/>
      </c>
      <c r="AB394" t="str">
        <f t="shared" si="25"/>
        <v/>
      </c>
      <c r="AC394" s="244" t="str">
        <f t="shared" si="26"/>
        <v/>
      </c>
      <c r="AD394" t="str">
        <f t="shared" si="27"/>
        <v/>
      </c>
    </row>
    <row r="395" spans="27:30" x14ac:dyDescent="0.3">
      <c r="AA395" t="str">
        <f t="shared" si="24"/>
        <v/>
      </c>
      <c r="AB395" t="str">
        <f t="shared" si="25"/>
        <v/>
      </c>
      <c r="AC395" s="244" t="str">
        <f t="shared" si="26"/>
        <v/>
      </c>
      <c r="AD395" t="str">
        <f t="shared" si="27"/>
        <v/>
      </c>
    </row>
    <row r="396" spans="27:30" x14ac:dyDescent="0.3">
      <c r="AA396" t="str">
        <f t="shared" si="24"/>
        <v/>
      </c>
      <c r="AB396" t="str">
        <f t="shared" si="25"/>
        <v/>
      </c>
      <c r="AC396" s="244" t="str">
        <f t="shared" si="26"/>
        <v/>
      </c>
      <c r="AD396" t="str">
        <f t="shared" si="27"/>
        <v/>
      </c>
    </row>
    <row r="397" spans="27:30" x14ac:dyDescent="0.3">
      <c r="AA397" t="str">
        <f t="shared" si="24"/>
        <v/>
      </c>
      <c r="AB397" t="str">
        <f t="shared" si="25"/>
        <v/>
      </c>
      <c r="AC397" s="244" t="str">
        <f t="shared" si="26"/>
        <v/>
      </c>
      <c r="AD397" t="str">
        <f t="shared" si="27"/>
        <v/>
      </c>
    </row>
    <row r="398" spans="27:30" x14ac:dyDescent="0.3">
      <c r="AA398" t="str">
        <f t="shared" si="24"/>
        <v/>
      </c>
      <c r="AB398" t="str">
        <f t="shared" si="25"/>
        <v/>
      </c>
      <c r="AC398" s="244" t="str">
        <f t="shared" si="26"/>
        <v/>
      </c>
      <c r="AD398" t="str">
        <f t="shared" si="27"/>
        <v/>
      </c>
    </row>
    <row r="399" spans="27:30" x14ac:dyDescent="0.3">
      <c r="AA399" t="str">
        <f t="shared" si="24"/>
        <v/>
      </c>
      <c r="AB399" t="str">
        <f t="shared" si="25"/>
        <v/>
      </c>
      <c r="AC399" s="244" t="str">
        <f t="shared" si="26"/>
        <v/>
      </c>
      <c r="AD399" t="str">
        <f t="shared" si="27"/>
        <v/>
      </c>
    </row>
    <row r="400" spans="27:30" x14ac:dyDescent="0.3">
      <c r="AA400" t="str">
        <f t="shared" si="24"/>
        <v/>
      </c>
      <c r="AB400" t="str">
        <f t="shared" si="25"/>
        <v/>
      </c>
      <c r="AC400" s="244" t="str">
        <f t="shared" si="26"/>
        <v/>
      </c>
      <c r="AD400" t="str">
        <f t="shared" si="27"/>
        <v/>
      </c>
    </row>
    <row r="401" spans="27:30" x14ac:dyDescent="0.3">
      <c r="AA401" t="str">
        <f t="shared" si="24"/>
        <v/>
      </c>
      <c r="AB401" t="str">
        <f t="shared" si="25"/>
        <v/>
      </c>
      <c r="AC401" s="244" t="str">
        <f t="shared" si="26"/>
        <v/>
      </c>
      <c r="AD401" t="str">
        <f t="shared" si="27"/>
        <v/>
      </c>
    </row>
    <row r="402" spans="27:30" x14ac:dyDescent="0.3">
      <c r="AA402" t="str">
        <f t="shared" si="24"/>
        <v/>
      </c>
      <c r="AB402" t="str">
        <f t="shared" si="25"/>
        <v/>
      </c>
      <c r="AC402" s="244" t="str">
        <f t="shared" si="26"/>
        <v/>
      </c>
      <c r="AD402" t="str">
        <f t="shared" si="27"/>
        <v/>
      </c>
    </row>
    <row r="403" spans="27:30" x14ac:dyDescent="0.3">
      <c r="AA403" t="str">
        <f t="shared" si="24"/>
        <v/>
      </c>
      <c r="AB403" t="str">
        <f t="shared" si="25"/>
        <v/>
      </c>
      <c r="AC403" s="244" t="str">
        <f t="shared" si="26"/>
        <v/>
      </c>
      <c r="AD403" t="str">
        <f t="shared" si="27"/>
        <v/>
      </c>
    </row>
    <row r="404" spans="27:30" x14ac:dyDescent="0.3">
      <c r="AA404" t="str">
        <f t="shared" si="24"/>
        <v/>
      </c>
      <c r="AB404" t="str">
        <f t="shared" si="25"/>
        <v/>
      </c>
      <c r="AC404" s="244" t="str">
        <f t="shared" si="26"/>
        <v/>
      </c>
      <c r="AD404" t="str">
        <f t="shared" si="27"/>
        <v/>
      </c>
    </row>
    <row r="405" spans="27:30" x14ac:dyDescent="0.3">
      <c r="AA405" t="str">
        <f t="shared" si="24"/>
        <v/>
      </c>
      <c r="AB405" t="str">
        <f t="shared" si="25"/>
        <v/>
      </c>
      <c r="AC405" s="244" t="str">
        <f t="shared" si="26"/>
        <v/>
      </c>
      <c r="AD405" t="str">
        <f t="shared" si="27"/>
        <v/>
      </c>
    </row>
    <row r="406" spans="27:30" x14ac:dyDescent="0.3">
      <c r="AA406" t="str">
        <f t="shared" si="24"/>
        <v/>
      </c>
      <c r="AB406" t="str">
        <f t="shared" si="25"/>
        <v/>
      </c>
      <c r="AC406" s="244" t="str">
        <f t="shared" si="26"/>
        <v/>
      </c>
      <c r="AD406" t="str">
        <f t="shared" si="27"/>
        <v/>
      </c>
    </row>
    <row r="407" spans="27:30" x14ac:dyDescent="0.3">
      <c r="AA407" t="str">
        <f t="shared" si="24"/>
        <v/>
      </c>
      <c r="AB407" t="str">
        <f t="shared" si="25"/>
        <v/>
      </c>
      <c r="AC407" s="244" t="str">
        <f t="shared" si="26"/>
        <v/>
      </c>
      <c r="AD407" t="str">
        <f t="shared" si="27"/>
        <v/>
      </c>
    </row>
    <row r="408" spans="27:30" x14ac:dyDescent="0.3">
      <c r="AA408" t="str">
        <f t="shared" si="24"/>
        <v/>
      </c>
      <c r="AB408" t="str">
        <f t="shared" si="25"/>
        <v/>
      </c>
      <c r="AC408" s="244" t="str">
        <f t="shared" si="26"/>
        <v/>
      </c>
      <c r="AD408" t="str">
        <f t="shared" si="27"/>
        <v/>
      </c>
    </row>
    <row r="409" spans="27:30" x14ac:dyDescent="0.3">
      <c r="AA409" t="str">
        <f t="shared" si="24"/>
        <v/>
      </c>
      <c r="AB409" t="str">
        <f t="shared" si="25"/>
        <v/>
      </c>
      <c r="AC409" s="244" t="str">
        <f t="shared" si="26"/>
        <v/>
      </c>
      <c r="AD409" t="str">
        <f t="shared" si="27"/>
        <v/>
      </c>
    </row>
    <row r="410" spans="27:30" x14ac:dyDescent="0.3">
      <c r="AA410" t="str">
        <f t="shared" si="24"/>
        <v/>
      </c>
      <c r="AB410" t="str">
        <f t="shared" si="25"/>
        <v/>
      </c>
      <c r="AC410" s="244" t="str">
        <f t="shared" si="26"/>
        <v/>
      </c>
      <c r="AD410" t="str">
        <f t="shared" si="27"/>
        <v/>
      </c>
    </row>
    <row r="411" spans="27:30" x14ac:dyDescent="0.3">
      <c r="AA411" t="str">
        <f t="shared" si="24"/>
        <v/>
      </c>
      <c r="AB411" t="str">
        <f t="shared" si="25"/>
        <v/>
      </c>
      <c r="AC411" s="244" t="str">
        <f t="shared" si="26"/>
        <v/>
      </c>
      <c r="AD411" t="str">
        <f t="shared" si="27"/>
        <v/>
      </c>
    </row>
    <row r="412" spans="27:30" x14ac:dyDescent="0.3">
      <c r="AA412" t="str">
        <f t="shared" si="24"/>
        <v/>
      </c>
      <c r="AB412" t="str">
        <f t="shared" si="25"/>
        <v/>
      </c>
      <c r="AC412" s="244" t="str">
        <f t="shared" si="26"/>
        <v/>
      </c>
      <c r="AD412" t="str">
        <f t="shared" si="27"/>
        <v/>
      </c>
    </row>
    <row r="413" spans="27:30" x14ac:dyDescent="0.3">
      <c r="AA413" t="str">
        <f t="shared" si="24"/>
        <v/>
      </c>
      <c r="AB413" t="str">
        <f t="shared" si="25"/>
        <v/>
      </c>
      <c r="AC413" s="244" t="str">
        <f t="shared" si="26"/>
        <v/>
      </c>
      <c r="AD413" t="str">
        <f t="shared" si="27"/>
        <v/>
      </c>
    </row>
    <row r="414" spans="27:30" x14ac:dyDescent="0.3">
      <c r="AA414" t="str">
        <f t="shared" si="24"/>
        <v/>
      </c>
      <c r="AB414" t="str">
        <f t="shared" si="25"/>
        <v/>
      </c>
      <c r="AC414" s="244" t="str">
        <f t="shared" si="26"/>
        <v/>
      </c>
      <c r="AD414" t="str">
        <f t="shared" si="27"/>
        <v/>
      </c>
    </row>
    <row r="415" spans="27:30" x14ac:dyDescent="0.3">
      <c r="AA415" t="str">
        <f t="shared" si="24"/>
        <v/>
      </c>
      <c r="AB415" t="str">
        <f t="shared" si="25"/>
        <v/>
      </c>
      <c r="AC415" s="244" t="str">
        <f t="shared" si="26"/>
        <v/>
      </c>
      <c r="AD415" t="str">
        <f t="shared" si="27"/>
        <v/>
      </c>
    </row>
    <row r="416" spans="27:30" x14ac:dyDescent="0.3">
      <c r="AA416" t="str">
        <f t="shared" si="24"/>
        <v/>
      </c>
      <c r="AB416" t="str">
        <f t="shared" si="25"/>
        <v/>
      </c>
      <c r="AC416" s="244" t="str">
        <f t="shared" si="26"/>
        <v/>
      </c>
      <c r="AD416" t="str">
        <f t="shared" si="27"/>
        <v/>
      </c>
    </row>
    <row r="417" spans="27:30" x14ac:dyDescent="0.3">
      <c r="AA417" t="str">
        <f t="shared" si="24"/>
        <v/>
      </c>
      <c r="AB417" t="str">
        <f t="shared" si="25"/>
        <v/>
      </c>
      <c r="AC417" s="244" t="str">
        <f t="shared" si="26"/>
        <v/>
      </c>
      <c r="AD417" t="str">
        <f t="shared" si="27"/>
        <v/>
      </c>
    </row>
    <row r="418" spans="27:30" x14ac:dyDescent="0.3">
      <c r="AA418" t="str">
        <f t="shared" si="24"/>
        <v/>
      </c>
      <c r="AB418" t="str">
        <f t="shared" si="25"/>
        <v/>
      </c>
      <c r="AC418" s="244" t="str">
        <f t="shared" si="26"/>
        <v/>
      </c>
      <c r="AD418" t="str">
        <f t="shared" si="27"/>
        <v/>
      </c>
    </row>
    <row r="419" spans="27:30" x14ac:dyDescent="0.3">
      <c r="AA419" t="str">
        <f t="shared" si="24"/>
        <v/>
      </c>
      <c r="AB419" t="str">
        <f t="shared" si="25"/>
        <v/>
      </c>
      <c r="AC419" s="244" t="str">
        <f t="shared" si="26"/>
        <v/>
      </c>
      <c r="AD419" t="str">
        <f t="shared" si="27"/>
        <v/>
      </c>
    </row>
    <row r="420" spans="27:30" x14ac:dyDescent="0.3">
      <c r="AA420" t="str">
        <f t="shared" si="24"/>
        <v/>
      </c>
      <c r="AB420" t="str">
        <f t="shared" si="25"/>
        <v/>
      </c>
      <c r="AC420" s="244" t="str">
        <f t="shared" si="26"/>
        <v/>
      </c>
      <c r="AD420" t="str">
        <f t="shared" si="27"/>
        <v/>
      </c>
    </row>
    <row r="421" spans="27:30" x14ac:dyDescent="0.3">
      <c r="AA421" t="str">
        <f t="shared" si="24"/>
        <v/>
      </c>
      <c r="AB421" t="str">
        <f t="shared" si="25"/>
        <v/>
      </c>
      <c r="AC421" s="244" t="str">
        <f t="shared" si="26"/>
        <v/>
      </c>
      <c r="AD421" t="str">
        <f t="shared" si="27"/>
        <v/>
      </c>
    </row>
    <row r="422" spans="27:30" x14ac:dyDescent="0.3">
      <c r="AA422" t="str">
        <f t="shared" si="24"/>
        <v/>
      </c>
      <c r="AB422" t="str">
        <f t="shared" si="25"/>
        <v/>
      </c>
      <c r="AC422" s="244" t="str">
        <f t="shared" si="26"/>
        <v/>
      </c>
      <c r="AD422" t="str">
        <f t="shared" si="27"/>
        <v/>
      </c>
    </row>
    <row r="423" spans="27:30" x14ac:dyDescent="0.3">
      <c r="AA423" t="str">
        <f t="shared" si="24"/>
        <v/>
      </c>
      <c r="AB423" t="str">
        <f t="shared" si="25"/>
        <v/>
      </c>
      <c r="AC423" s="244" t="str">
        <f t="shared" si="26"/>
        <v/>
      </c>
      <c r="AD423" t="str">
        <f t="shared" si="27"/>
        <v/>
      </c>
    </row>
    <row r="424" spans="27:30" x14ac:dyDescent="0.3">
      <c r="AA424" t="str">
        <f t="shared" si="24"/>
        <v/>
      </c>
      <c r="AB424" t="str">
        <f t="shared" si="25"/>
        <v/>
      </c>
      <c r="AC424" s="244" t="str">
        <f t="shared" si="26"/>
        <v/>
      </c>
      <c r="AD424" t="str">
        <f t="shared" si="27"/>
        <v/>
      </c>
    </row>
    <row r="425" spans="27:30" x14ac:dyDescent="0.3">
      <c r="AA425" t="str">
        <f t="shared" si="24"/>
        <v/>
      </c>
      <c r="AB425" t="str">
        <f t="shared" si="25"/>
        <v/>
      </c>
      <c r="AC425" s="244" t="str">
        <f t="shared" si="26"/>
        <v/>
      </c>
      <c r="AD425" t="str">
        <f t="shared" si="27"/>
        <v/>
      </c>
    </row>
    <row r="426" spans="27:30" x14ac:dyDescent="0.3">
      <c r="AA426" t="str">
        <f t="shared" si="24"/>
        <v/>
      </c>
      <c r="AB426" t="str">
        <f t="shared" si="25"/>
        <v/>
      </c>
      <c r="AC426" s="244" t="str">
        <f t="shared" si="26"/>
        <v/>
      </c>
      <c r="AD426" t="str">
        <f t="shared" si="27"/>
        <v/>
      </c>
    </row>
    <row r="427" spans="27:30" x14ac:dyDescent="0.3">
      <c r="AA427" t="str">
        <f t="shared" si="24"/>
        <v/>
      </c>
      <c r="AB427" t="str">
        <f t="shared" si="25"/>
        <v/>
      </c>
      <c r="AC427" s="244" t="str">
        <f t="shared" si="26"/>
        <v/>
      </c>
      <c r="AD427" t="str">
        <f t="shared" si="27"/>
        <v/>
      </c>
    </row>
    <row r="428" spans="27:30" x14ac:dyDescent="0.3">
      <c r="AA428" t="str">
        <f t="shared" si="24"/>
        <v/>
      </c>
      <c r="AB428" t="str">
        <f t="shared" si="25"/>
        <v/>
      </c>
      <c r="AC428" s="244" t="str">
        <f t="shared" si="26"/>
        <v/>
      </c>
      <c r="AD428" t="str">
        <f t="shared" si="27"/>
        <v/>
      </c>
    </row>
    <row r="429" spans="27:30" x14ac:dyDescent="0.3">
      <c r="AA429" t="str">
        <f t="shared" si="24"/>
        <v/>
      </c>
      <c r="AB429" t="str">
        <f t="shared" si="25"/>
        <v/>
      </c>
      <c r="AC429" s="244" t="str">
        <f t="shared" si="26"/>
        <v/>
      </c>
      <c r="AD429" t="str">
        <f t="shared" si="27"/>
        <v/>
      </c>
    </row>
    <row r="430" spans="27:30" x14ac:dyDescent="0.3">
      <c r="AA430" t="str">
        <f t="shared" si="24"/>
        <v/>
      </c>
      <c r="AB430" t="str">
        <f t="shared" si="25"/>
        <v/>
      </c>
      <c r="AC430" s="244" t="str">
        <f t="shared" si="26"/>
        <v/>
      </c>
      <c r="AD430" t="str">
        <f t="shared" si="27"/>
        <v/>
      </c>
    </row>
    <row r="431" spans="27:30" x14ac:dyDescent="0.3">
      <c r="AA431" t="str">
        <f t="shared" si="24"/>
        <v/>
      </c>
      <c r="AB431" t="str">
        <f t="shared" si="25"/>
        <v/>
      </c>
      <c r="AC431" s="244" t="str">
        <f t="shared" si="26"/>
        <v/>
      </c>
      <c r="AD431" t="str">
        <f t="shared" si="27"/>
        <v/>
      </c>
    </row>
    <row r="432" spans="27:30" x14ac:dyDescent="0.3">
      <c r="AA432" t="str">
        <f t="shared" si="24"/>
        <v/>
      </c>
      <c r="AB432" t="str">
        <f t="shared" si="25"/>
        <v/>
      </c>
      <c r="AC432" s="244" t="str">
        <f t="shared" si="26"/>
        <v/>
      </c>
      <c r="AD432" t="str">
        <f t="shared" si="27"/>
        <v/>
      </c>
    </row>
    <row r="433" spans="27:30" x14ac:dyDescent="0.3">
      <c r="AA433" t="str">
        <f t="shared" si="24"/>
        <v/>
      </c>
      <c r="AB433" t="str">
        <f t="shared" si="25"/>
        <v/>
      </c>
      <c r="AC433" s="244" t="str">
        <f t="shared" si="26"/>
        <v/>
      </c>
      <c r="AD433" t="str">
        <f t="shared" si="27"/>
        <v/>
      </c>
    </row>
    <row r="434" spans="27:30" x14ac:dyDescent="0.3">
      <c r="AA434" t="str">
        <f t="shared" si="24"/>
        <v/>
      </c>
      <c r="AB434" t="str">
        <f t="shared" si="25"/>
        <v/>
      </c>
      <c r="AC434" s="244" t="str">
        <f t="shared" si="26"/>
        <v/>
      </c>
      <c r="AD434" t="str">
        <f t="shared" si="27"/>
        <v/>
      </c>
    </row>
    <row r="435" spans="27:30" x14ac:dyDescent="0.3">
      <c r="AA435" t="str">
        <f t="shared" si="24"/>
        <v/>
      </c>
      <c r="AB435" t="str">
        <f t="shared" si="25"/>
        <v/>
      </c>
      <c r="AC435" s="244" t="str">
        <f t="shared" si="26"/>
        <v/>
      </c>
      <c r="AD435" t="str">
        <f t="shared" si="27"/>
        <v/>
      </c>
    </row>
    <row r="436" spans="27:30" x14ac:dyDescent="0.3">
      <c r="AA436" t="str">
        <f t="shared" si="24"/>
        <v/>
      </c>
      <c r="AB436" t="str">
        <f t="shared" si="25"/>
        <v/>
      </c>
      <c r="AC436" s="244" t="str">
        <f t="shared" si="26"/>
        <v/>
      </c>
      <c r="AD436" t="str">
        <f t="shared" si="27"/>
        <v/>
      </c>
    </row>
    <row r="437" spans="27:30" x14ac:dyDescent="0.3">
      <c r="AA437" t="str">
        <f t="shared" si="24"/>
        <v/>
      </c>
      <c r="AB437" t="str">
        <f t="shared" si="25"/>
        <v/>
      </c>
      <c r="AC437" s="244" t="str">
        <f t="shared" si="26"/>
        <v/>
      </c>
      <c r="AD437" t="str">
        <f t="shared" si="27"/>
        <v/>
      </c>
    </row>
    <row r="438" spans="27:30" x14ac:dyDescent="0.3">
      <c r="AA438" t="str">
        <f t="shared" si="24"/>
        <v/>
      </c>
      <c r="AB438" t="str">
        <f t="shared" si="25"/>
        <v/>
      </c>
      <c r="AC438" s="244" t="str">
        <f t="shared" si="26"/>
        <v/>
      </c>
      <c r="AD438" t="str">
        <f t="shared" si="27"/>
        <v/>
      </c>
    </row>
    <row r="439" spans="27:30" x14ac:dyDescent="0.3">
      <c r="AA439" t="str">
        <f t="shared" si="24"/>
        <v/>
      </c>
      <c r="AB439" t="str">
        <f t="shared" si="25"/>
        <v/>
      </c>
      <c r="AC439" s="244" t="str">
        <f t="shared" si="26"/>
        <v/>
      </c>
      <c r="AD439" t="str">
        <f t="shared" si="27"/>
        <v/>
      </c>
    </row>
    <row r="440" spans="27:30" x14ac:dyDescent="0.3">
      <c r="AA440" t="str">
        <f t="shared" si="24"/>
        <v/>
      </c>
      <c r="AB440" t="str">
        <f t="shared" si="25"/>
        <v/>
      </c>
      <c r="AC440" s="244" t="str">
        <f t="shared" si="26"/>
        <v/>
      </c>
      <c r="AD440" t="str">
        <f t="shared" si="27"/>
        <v/>
      </c>
    </row>
    <row r="441" spans="27:30" x14ac:dyDescent="0.3">
      <c r="AA441" t="str">
        <f t="shared" si="24"/>
        <v/>
      </c>
      <c r="AB441" t="str">
        <f t="shared" si="25"/>
        <v/>
      </c>
      <c r="AC441" s="244" t="str">
        <f t="shared" si="26"/>
        <v/>
      </c>
      <c r="AD441" t="str">
        <f t="shared" si="27"/>
        <v/>
      </c>
    </row>
    <row r="442" spans="27:30" x14ac:dyDescent="0.3">
      <c r="AA442" t="str">
        <f t="shared" si="24"/>
        <v/>
      </c>
      <c r="AB442" t="str">
        <f t="shared" si="25"/>
        <v/>
      </c>
      <c r="AC442" s="244" t="str">
        <f t="shared" si="26"/>
        <v/>
      </c>
      <c r="AD442" t="str">
        <f t="shared" si="27"/>
        <v/>
      </c>
    </row>
    <row r="443" spans="27:30" x14ac:dyDescent="0.3">
      <c r="AA443" t="str">
        <f t="shared" si="24"/>
        <v/>
      </c>
      <c r="AB443" t="str">
        <f t="shared" si="25"/>
        <v/>
      </c>
      <c r="AC443" s="244" t="str">
        <f t="shared" si="26"/>
        <v/>
      </c>
      <c r="AD443" t="str">
        <f t="shared" si="27"/>
        <v/>
      </c>
    </row>
    <row r="444" spans="27:30" x14ac:dyDescent="0.3">
      <c r="AA444" t="str">
        <f t="shared" si="24"/>
        <v/>
      </c>
      <c r="AB444" t="str">
        <f t="shared" si="25"/>
        <v/>
      </c>
      <c r="AC444" s="244" t="str">
        <f t="shared" si="26"/>
        <v/>
      </c>
      <c r="AD444" t="str">
        <f t="shared" si="27"/>
        <v/>
      </c>
    </row>
    <row r="445" spans="27:30" x14ac:dyDescent="0.3">
      <c r="AA445" t="str">
        <f t="shared" si="24"/>
        <v/>
      </c>
      <c r="AB445" t="str">
        <f t="shared" si="25"/>
        <v/>
      </c>
      <c r="AC445" s="244" t="str">
        <f t="shared" si="26"/>
        <v/>
      </c>
      <c r="AD445" t="str">
        <f t="shared" si="27"/>
        <v/>
      </c>
    </row>
    <row r="446" spans="27:30" x14ac:dyDescent="0.3">
      <c r="AA446" t="str">
        <f t="shared" si="24"/>
        <v/>
      </c>
      <c r="AB446" t="str">
        <f t="shared" si="25"/>
        <v/>
      </c>
      <c r="AC446" s="244" t="str">
        <f t="shared" si="26"/>
        <v/>
      </c>
      <c r="AD446" t="str">
        <f t="shared" si="27"/>
        <v/>
      </c>
    </row>
    <row r="447" spans="27:30" x14ac:dyDescent="0.3">
      <c r="AA447" t="str">
        <f t="shared" si="24"/>
        <v/>
      </c>
      <c r="AB447" t="str">
        <f t="shared" si="25"/>
        <v/>
      </c>
      <c r="AC447" s="244" t="str">
        <f t="shared" si="26"/>
        <v/>
      </c>
      <c r="AD447" t="str">
        <f t="shared" si="27"/>
        <v/>
      </c>
    </row>
    <row r="448" spans="27:30" x14ac:dyDescent="0.3">
      <c r="AA448" t="str">
        <f t="shared" si="24"/>
        <v/>
      </c>
      <c r="AB448" t="str">
        <f t="shared" si="25"/>
        <v/>
      </c>
      <c r="AC448" s="244" t="str">
        <f t="shared" si="26"/>
        <v/>
      </c>
      <c r="AD448" t="str">
        <f t="shared" si="27"/>
        <v/>
      </c>
    </row>
    <row r="449" spans="27:30" x14ac:dyDescent="0.3">
      <c r="AA449" t="str">
        <f t="shared" si="24"/>
        <v/>
      </c>
      <c r="AB449" t="str">
        <f t="shared" si="25"/>
        <v/>
      </c>
      <c r="AC449" s="244" t="str">
        <f t="shared" si="26"/>
        <v/>
      </c>
      <c r="AD449" t="str">
        <f t="shared" si="27"/>
        <v/>
      </c>
    </row>
    <row r="450" spans="27:30" x14ac:dyDescent="0.3">
      <c r="AA450" t="str">
        <f t="shared" si="24"/>
        <v/>
      </c>
      <c r="AB450" t="str">
        <f t="shared" si="25"/>
        <v/>
      </c>
      <c r="AC450" s="244" t="str">
        <f t="shared" si="26"/>
        <v/>
      </c>
      <c r="AD450" t="str">
        <f t="shared" si="27"/>
        <v/>
      </c>
    </row>
    <row r="451" spans="27:30" x14ac:dyDescent="0.3">
      <c r="AA451" t="str">
        <f t="shared" si="24"/>
        <v/>
      </c>
      <c r="AB451" t="str">
        <f t="shared" si="25"/>
        <v/>
      </c>
      <c r="AC451" s="244" t="str">
        <f t="shared" si="26"/>
        <v/>
      </c>
      <c r="AD451" t="str">
        <f t="shared" si="27"/>
        <v/>
      </c>
    </row>
    <row r="452" spans="27:30" x14ac:dyDescent="0.3">
      <c r="AA452" t="str">
        <f t="shared" ref="AA452:AA515" si="28">TRIM(D452)</f>
        <v/>
      </c>
      <c r="AB452" t="str">
        <f t="shared" ref="AB452:AB515" si="29">TRIM(C452)</f>
        <v/>
      </c>
      <c r="AC452" s="244" t="str">
        <f t="shared" ref="AC452:AC515" si="30">IFERROR(I452/E452,"")</f>
        <v/>
      </c>
      <c r="AD452" t="str">
        <f t="shared" ref="AD452:AD515" si="31">AA452</f>
        <v/>
      </c>
    </row>
    <row r="453" spans="27:30" x14ac:dyDescent="0.3">
      <c r="AA453" t="str">
        <f t="shared" si="28"/>
        <v/>
      </c>
      <c r="AB453" t="str">
        <f t="shared" si="29"/>
        <v/>
      </c>
      <c r="AC453" s="244" t="str">
        <f t="shared" si="30"/>
        <v/>
      </c>
      <c r="AD453" t="str">
        <f t="shared" si="31"/>
        <v/>
      </c>
    </row>
    <row r="454" spans="27:30" x14ac:dyDescent="0.3">
      <c r="AA454" t="str">
        <f t="shared" si="28"/>
        <v/>
      </c>
      <c r="AB454" t="str">
        <f t="shared" si="29"/>
        <v/>
      </c>
      <c r="AC454" s="244" t="str">
        <f t="shared" si="30"/>
        <v/>
      </c>
      <c r="AD454" t="str">
        <f t="shared" si="31"/>
        <v/>
      </c>
    </row>
    <row r="455" spans="27:30" x14ac:dyDescent="0.3">
      <c r="AA455" t="str">
        <f t="shared" si="28"/>
        <v/>
      </c>
      <c r="AB455" t="str">
        <f t="shared" si="29"/>
        <v/>
      </c>
      <c r="AC455" s="244" t="str">
        <f t="shared" si="30"/>
        <v/>
      </c>
      <c r="AD455" t="str">
        <f t="shared" si="31"/>
        <v/>
      </c>
    </row>
    <row r="456" spans="27:30" x14ac:dyDescent="0.3">
      <c r="AA456" t="str">
        <f t="shared" si="28"/>
        <v/>
      </c>
      <c r="AB456" t="str">
        <f t="shared" si="29"/>
        <v/>
      </c>
      <c r="AC456" s="244" t="str">
        <f t="shared" si="30"/>
        <v/>
      </c>
      <c r="AD456" t="str">
        <f t="shared" si="31"/>
        <v/>
      </c>
    </row>
    <row r="457" spans="27:30" x14ac:dyDescent="0.3">
      <c r="AA457" t="str">
        <f t="shared" si="28"/>
        <v/>
      </c>
      <c r="AB457" t="str">
        <f t="shared" si="29"/>
        <v/>
      </c>
      <c r="AC457" s="244" t="str">
        <f t="shared" si="30"/>
        <v/>
      </c>
      <c r="AD457" t="str">
        <f t="shared" si="31"/>
        <v/>
      </c>
    </row>
    <row r="458" spans="27:30" x14ac:dyDescent="0.3">
      <c r="AA458" t="str">
        <f t="shared" si="28"/>
        <v/>
      </c>
      <c r="AB458" t="str">
        <f t="shared" si="29"/>
        <v/>
      </c>
      <c r="AC458" s="244" t="str">
        <f t="shared" si="30"/>
        <v/>
      </c>
      <c r="AD458" t="str">
        <f t="shared" si="31"/>
        <v/>
      </c>
    </row>
    <row r="459" spans="27:30" x14ac:dyDescent="0.3">
      <c r="AA459" t="str">
        <f t="shared" si="28"/>
        <v/>
      </c>
      <c r="AB459" t="str">
        <f t="shared" si="29"/>
        <v/>
      </c>
      <c r="AC459" s="244" t="str">
        <f t="shared" si="30"/>
        <v/>
      </c>
      <c r="AD459" t="str">
        <f t="shared" si="31"/>
        <v/>
      </c>
    </row>
    <row r="460" spans="27:30" x14ac:dyDescent="0.3">
      <c r="AA460" t="str">
        <f t="shared" si="28"/>
        <v/>
      </c>
      <c r="AB460" t="str">
        <f t="shared" si="29"/>
        <v/>
      </c>
      <c r="AC460" s="244" t="str">
        <f t="shared" si="30"/>
        <v/>
      </c>
      <c r="AD460" t="str">
        <f t="shared" si="31"/>
        <v/>
      </c>
    </row>
    <row r="461" spans="27:30" x14ac:dyDescent="0.3">
      <c r="AA461" t="str">
        <f t="shared" si="28"/>
        <v/>
      </c>
      <c r="AB461" t="str">
        <f t="shared" si="29"/>
        <v/>
      </c>
      <c r="AC461" s="244" t="str">
        <f t="shared" si="30"/>
        <v/>
      </c>
      <c r="AD461" t="str">
        <f t="shared" si="31"/>
        <v/>
      </c>
    </row>
    <row r="462" spans="27:30" x14ac:dyDescent="0.3">
      <c r="AA462" t="str">
        <f t="shared" si="28"/>
        <v/>
      </c>
      <c r="AB462" t="str">
        <f t="shared" si="29"/>
        <v/>
      </c>
      <c r="AC462" s="244" t="str">
        <f t="shared" si="30"/>
        <v/>
      </c>
      <c r="AD462" t="str">
        <f t="shared" si="31"/>
        <v/>
      </c>
    </row>
    <row r="463" spans="27:30" x14ac:dyDescent="0.3">
      <c r="AA463" t="str">
        <f t="shared" si="28"/>
        <v/>
      </c>
      <c r="AB463" t="str">
        <f t="shared" si="29"/>
        <v/>
      </c>
      <c r="AC463" s="244" t="str">
        <f t="shared" si="30"/>
        <v/>
      </c>
      <c r="AD463" t="str">
        <f t="shared" si="31"/>
        <v/>
      </c>
    </row>
    <row r="464" spans="27:30" x14ac:dyDescent="0.3">
      <c r="AA464" t="str">
        <f t="shared" si="28"/>
        <v/>
      </c>
      <c r="AB464" t="str">
        <f t="shared" si="29"/>
        <v/>
      </c>
      <c r="AC464" s="244" t="str">
        <f t="shared" si="30"/>
        <v/>
      </c>
      <c r="AD464" t="str">
        <f t="shared" si="31"/>
        <v/>
      </c>
    </row>
    <row r="465" spans="27:30" x14ac:dyDescent="0.3">
      <c r="AA465" t="str">
        <f t="shared" si="28"/>
        <v/>
      </c>
      <c r="AB465" t="str">
        <f t="shared" si="29"/>
        <v/>
      </c>
      <c r="AC465" s="244" t="str">
        <f t="shared" si="30"/>
        <v/>
      </c>
      <c r="AD465" t="str">
        <f t="shared" si="31"/>
        <v/>
      </c>
    </row>
    <row r="466" spans="27:30" x14ac:dyDescent="0.3">
      <c r="AA466" t="str">
        <f t="shared" si="28"/>
        <v/>
      </c>
      <c r="AB466" t="str">
        <f t="shared" si="29"/>
        <v/>
      </c>
      <c r="AC466" s="244" t="str">
        <f t="shared" si="30"/>
        <v/>
      </c>
      <c r="AD466" t="str">
        <f t="shared" si="31"/>
        <v/>
      </c>
    </row>
    <row r="467" spans="27:30" x14ac:dyDescent="0.3">
      <c r="AA467" t="str">
        <f t="shared" si="28"/>
        <v/>
      </c>
      <c r="AB467" t="str">
        <f t="shared" si="29"/>
        <v/>
      </c>
      <c r="AC467" s="244" t="str">
        <f t="shared" si="30"/>
        <v/>
      </c>
      <c r="AD467" t="str">
        <f t="shared" si="31"/>
        <v/>
      </c>
    </row>
    <row r="468" spans="27:30" x14ac:dyDescent="0.3">
      <c r="AA468" t="str">
        <f t="shared" si="28"/>
        <v/>
      </c>
      <c r="AB468" t="str">
        <f t="shared" si="29"/>
        <v/>
      </c>
      <c r="AC468" s="244" t="str">
        <f t="shared" si="30"/>
        <v/>
      </c>
      <c r="AD468" t="str">
        <f t="shared" si="31"/>
        <v/>
      </c>
    </row>
    <row r="469" spans="27:30" x14ac:dyDescent="0.3">
      <c r="AA469" t="str">
        <f t="shared" si="28"/>
        <v/>
      </c>
      <c r="AB469" t="str">
        <f t="shared" si="29"/>
        <v/>
      </c>
      <c r="AC469" s="244" t="str">
        <f t="shared" si="30"/>
        <v/>
      </c>
      <c r="AD469" t="str">
        <f t="shared" si="31"/>
        <v/>
      </c>
    </row>
    <row r="470" spans="27:30" x14ac:dyDescent="0.3">
      <c r="AA470" t="str">
        <f t="shared" si="28"/>
        <v/>
      </c>
      <c r="AB470" t="str">
        <f t="shared" si="29"/>
        <v/>
      </c>
      <c r="AC470" s="244" t="str">
        <f t="shared" si="30"/>
        <v/>
      </c>
      <c r="AD470" t="str">
        <f t="shared" si="31"/>
        <v/>
      </c>
    </row>
    <row r="471" spans="27:30" x14ac:dyDescent="0.3">
      <c r="AA471" t="str">
        <f t="shared" si="28"/>
        <v/>
      </c>
      <c r="AB471" t="str">
        <f t="shared" si="29"/>
        <v/>
      </c>
      <c r="AC471" s="244" t="str">
        <f t="shared" si="30"/>
        <v/>
      </c>
      <c r="AD471" t="str">
        <f t="shared" si="31"/>
        <v/>
      </c>
    </row>
    <row r="472" spans="27:30" x14ac:dyDescent="0.3">
      <c r="AA472" t="str">
        <f t="shared" si="28"/>
        <v/>
      </c>
      <c r="AB472" t="str">
        <f t="shared" si="29"/>
        <v/>
      </c>
      <c r="AC472" s="244" t="str">
        <f t="shared" si="30"/>
        <v/>
      </c>
      <c r="AD472" t="str">
        <f t="shared" si="31"/>
        <v/>
      </c>
    </row>
    <row r="473" spans="27:30" x14ac:dyDescent="0.3">
      <c r="AA473" t="str">
        <f t="shared" si="28"/>
        <v/>
      </c>
      <c r="AB473" t="str">
        <f t="shared" si="29"/>
        <v/>
      </c>
      <c r="AC473" s="244" t="str">
        <f t="shared" si="30"/>
        <v/>
      </c>
      <c r="AD473" t="str">
        <f t="shared" si="31"/>
        <v/>
      </c>
    </row>
    <row r="474" spans="27:30" x14ac:dyDescent="0.3">
      <c r="AA474" t="str">
        <f t="shared" si="28"/>
        <v/>
      </c>
      <c r="AB474" t="str">
        <f t="shared" si="29"/>
        <v/>
      </c>
      <c r="AC474" s="244" t="str">
        <f t="shared" si="30"/>
        <v/>
      </c>
      <c r="AD474" t="str">
        <f t="shared" si="31"/>
        <v/>
      </c>
    </row>
    <row r="475" spans="27:30" x14ac:dyDescent="0.3">
      <c r="AA475" t="str">
        <f t="shared" si="28"/>
        <v/>
      </c>
      <c r="AB475" t="str">
        <f t="shared" si="29"/>
        <v/>
      </c>
      <c r="AC475" s="244" t="str">
        <f t="shared" si="30"/>
        <v/>
      </c>
      <c r="AD475" t="str">
        <f t="shared" si="31"/>
        <v/>
      </c>
    </row>
    <row r="476" spans="27:30" x14ac:dyDescent="0.3">
      <c r="AA476" t="str">
        <f t="shared" si="28"/>
        <v/>
      </c>
      <c r="AB476" t="str">
        <f t="shared" si="29"/>
        <v/>
      </c>
      <c r="AC476" s="244" t="str">
        <f t="shared" si="30"/>
        <v/>
      </c>
      <c r="AD476" t="str">
        <f t="shared" si="31"/>
        <v/>
      </c>
    </row>
    <row r="477" spans="27:30" x14ac:dyDescent="0.3">
      <c r="AA477" t="str">
        <f t="shared" si="28"/>
        <v/>
      </c>
      <c r="AB477" t="str">
        <f t="shared" si="29"/>
        <v/>
      </c>
      <c r="AC477" s="244" t="str">
        <f t="shared" si="30"/>
        <v/>
      </c>
      <c r="AD477" t="str">
        <f t="shared" si="31"/>
        <v/>
      </c>
    </row>
    <row r="478" spans="27:30" x14ac:dyDescent="0.3">
      <c r="AA478" t="str">
        <f t="shared" si="28"/>
        <v/>
      </c>
      <c r="AB478" t="str">
        <f t="shared" si="29"/>
        <v/>
      </c>
      <c r="AC478" s="244" t="str">
        <f t="shared" si="30"/>
        <v/>
      </c>
      <c r="AD478" t="str">
        <f t="shared" si="31"/>
        <v/>
      </c>
    </row>
    <row r="479" spans="27:30" x14ac:dyDescent="0.3">
      <c r="AA479" t="str">
        <f t="shared" si="28"/>
        <v/>
      </c>
      <c r="AB479" t="str">
        <f t="shared" si="29"/>
        <v/>
      </c>
      <c r="AC479" s="244" t="str">
        <f t="shared" si="30"/>
        <v/>
      </c>
      <c r="AD479" t="str">
        <f t="shared" si="31"/>
        <v/>
      </c>
    </row>
    <row r="480" spans="27:30" x14ac:dyDescent="0.3">
      <c r="AA480" t="str">
        <f t="shared" si="28"/>
        <v/>
      </c>
      <c r="AB480" t="str">
        <f t="shared" si="29"/>
        <v/>
      </c>
      <c r="AC480" s="244" t="str">
        <f t="shared" si="30"/>
        <v/>
      </c>
      <c r="AD480" t="str">
        <f t="shared" si="31"/>
        <v/>
      </c>
    </row>
    <row r="481" spans="27:30" x14ac:dyDescent="0.3">
      <c r="AA481" t="str">
        <f t="shared" si="28"/>
        <v/>
      </c>
      <c r="AB481" t="str">
        <f t="shared" si="29"/>
        <v/>
      </c>
      <c r="AC481" s="244" t="str">
        <f t="shared" si="30"/>
        <v/>
      </c>
      <c r="AD481" t="str">
        <f t="shared" si="31"/>
        <v/>
      </c>
    </row>
    <row r="482" spans="27:30" x14ac:dyDescent="0.3">
      <c r="AA482" t="str">
        <f t="shared" si="28"/>
        <v/>
      </c>
      <c r="AB482" t="str">
        <f t="shared" si="29"/>
        <v/>
      </c>
      <c r="AC482" s="244" t="str">
        <f t="shared" si="30"/>
        <v/>
      </c>
      <c r="AD482" t="str">
        <f t="shared" si="31"/>
        <v/>
      </c>
    </row>
    <row r="483" spans="27:30" x14ac:dyDescent="0.3">
      <c r="AA483" t="str">
        <f t="shared" si="28"/>
        <v/>
      </c>
      <c r="AB483" t="str">
        <f t="shared" si="29"/>
        <v/>
      </c>
      <c r="AC483" s="244" t="str">
        <f t="shared" si="30"/>
        <v/>
      </c>
      <c r="AD483" t="str">
        <f t="shared" si="31"/>
        <v/>
      </c>
    </row>
    <row r="484" spans="27:30" x14ac:dyDescent="0.3">
      <c r="AA484" t="str">
        <f t="shared" si="28"/>
        <v/>
      </c>
      <c r="AB484" t="str">
        <f t="shared" si="29"/>
        <v/>
      </c>
      <c r="AC484" s="244" t="str">
        <f t="shared" si="30"/>
        <v/>
      </c>
      <c r="AD484" t="str">
        <f t="shared" si="31"/>
        <v/>
      </c>
    </row>
    <row r="485" spans="27:30" x14ac:dyDescent="0.3">
      <c r="AA485" t="str">
        <f t="shared" si="28"/>
        <v/>
      </c>
      <c r="AB485" t="str">
        <f t="shared" si="29"/>
        <v/>
      </c>
      <c r="AC485" s="244" t="str">
        <f t="shared" si="30"/>
        <v/>
      </c>
      <c r="AD485" t="str">
        <f t="shared" si="31"/>
        <v/>
      </c>
    </row>
    <row r="486" spans="27:30" x14ac:dyDescent="0.3">
      <c r="AA486" t="str">
        <f t="shared" si="28"/>
        <v/>
      </c>
      <c r="AB486" t="str">
        <f t="shared" si="29"/>
        <v/>
      </c>
      <c r="AC486" s="244" t="str">
        <f t="shared" si="30"/>
        <v/>
      </c>
      <c r="AD486" t="str">
        <f t="shared" si="31"/>
        <v/>
      </c>
    </row>
    <row r="487" spans="27:30" x14ac:dyDescent="0.3">
      <c r="AA487" t="str">
        <f t="shared" si="28"/>
        <v/>
      </c>
      <c r="AB487" t="str">
        <f t="shared" si="29"/>
        <v/>
      </c>
      <c r="AC487" s="244" t="str">
        <f t="shared" si="30"/>
        <v/>
      </c>
      <c r="AD487" t="str">
        <f t="shared" si="31"/>
        <v/>
      </c>
    </row>
    <row r="488" spans="27:30" x14ac:dyDescent="0.3">
      <c r="AA488" t="str">
        <f t="shared" si="28"/>
        <v/>
      </c>
      <c r="AB488" t="str">
        <f t="shared" si="29"/>
        <v/>
      </c>
      <c r="AC488" s="244" t="str">
        <f t="shared" si="30"/>
        <v/>
      </c>
      <c r="AD488" t="str">
        <f t="shared" si="31"/>
        <v/>
      </c>
    </row>
    <row r="489" spans="27:30" x14ac:dyDescent="0.3">
      <c r="AA489" t="str">
        <f t="shared" si="28"/>
        <v/>
      </c>
      <c r="AB489" t="str">
        <f t="shared" si="29"/>
        <v/>
      </c>
      <c r="AC489" s="244" t="str">
        <f t="shared" si="30"/>
        <v/>
      </c>
      <c r="AD489" t="str">
        <f t="shared" si="31"/>
        <v/>
      </c>
    </row>
    <row r="490" spans="27:30" x14ac:dyDescent="0.3">
      <c r="AA490" t="str">
        <f t="shared" si="28"/>
        <v/>
      </c>
      <c r="AB490" t="str">
        <f t="shared" si="29"/>
        <v/>
      </c>
      <c r="AC490" s="244" t="str">
        <f t="shared" si="30"/>
        <v/>
      </c>
      <c r="AD490" t="str">
        <f t="shared" si="31"/>
        <v/>
      </c>
    </row>
    <row r="491" spans="27:30" x14ac:dyDescent="0.3">
      <c r="AA491" t="str">
        <f t="shared" si="28"/>
        <v/>
      </c>
      <c r="AB491" t="str">
        <f t="shared" si="29"/>
        <v/>
      </c>
      <c r="AC491" s="244" t="str">
        <f t="shared" si="30"/>
        <v/>
      </c>
      <c r="AD491" t="str">
        <f t="shared" si="31"/>
        <v/>
      </c>
    </row>
    <row r="492" spans="27:30" x14ac:dyDescent="0.3">
      <c r="AA492" t="str">
        <f t="shared" si="28"/>
        <v/>
      </c>
      <c r="AB492" t="str">
        <f t="shared" si="29"/>
        <v/>
      </c>
      <c r="AC492" s="244" t="str">
        <f t="shared" si="30"/>
        <v/>
      </c>
      <c r="AD492" t="str">
        <f t="shared" si="31"/>
        <v/>
      </c>
    </row>
    <row r="493" spans="27:30" x14ac:dyDescent="0.3">
      <c r="AA493" t="str">
        <f t="shared" si="28"/>
        <v/>
      </c>
      <c r="AB493" t="str">
        <f t="shared" si="29"/>
        <v/>
      </c>
      <c r="AC493" s="244" t="str">
        <f t="shared" si="30"/>
        <v/>
      </c>
      <c r="AD493" t="str">
        <f t="shared" si="31"/>
        <v/>
      </c>
    </row>
    <row r="494" spans="27:30" x14ac:dyDescent="0.3">
      <c r="AA494" t="str">
        <f t="shared" si="28"/>
        <v/>
      </c>
      <c r="AB494" t="str">
        <f t="shared" si="29"/>
        <v/>
      </c>
      <c r="AC494" s="244" t="str">
        <f t="shared" si="30"/>
        <v/>
      </c>
      <c r="AD494" t="str">
        <f t="shared" si="31"/>
        <v/>
      </c>
    </row>
    <row r="495" spans="27:30" x14ac:dyDescent="0.3">
      <c r="AA495" t="str">
        <f t="shared" si="28"/>
        <v/>
      </c>
      <c r="AB495" t="str">
        <f t="shared" si="29"/>
        <v/>
      </c>
      <c r="AC495" s="244" t="str">
        <f t="shared" si="30"/>
        <v/>
      </c>
      <c r="AD495" t="str">
        <f t="shared" si="31"/>
        <v/>
      </c>
    </row>
    <row r="496" spans="27:30" x14ac:dyDescent="0.3">
      <c r="AA496" t="str">
        <f t="shared" si="28"/>
        <v/>
      </c>
      <c r="AB496" t="str">
        <f t="shared" si="29"/>
        <v/>
      </c>
      <c r="AC496" s="244" t="str">
        <f t="shared" si="30"/>
        <v/>
      </c>
      <c r="AD496" t="str">
        <f t="shared" si="31"/>
        <v/>
      </c>
    </row>
    <row r="497" spans="27:30" x14ac:dyDescent="0.3">
      <c r="AA497" t="str">
        <f t="shared" si="28"/>
        <v/>
      </c>
      <c r="AB497" t="str">
        <f t="shared" si="29"/>
        <v/>
      </c>
      <c r="AC497" s="244" t="str">
        <f t="shared" si="30"/>
        <v/>
      </c>
      <c r="AD497" t="str">
        <f t="shared" si="31"/>
        <v/>
      </c>
    </row>
    <row r="498" spans="27:30" x14ac:dyDescent="0.3">
      <c r="AA498" t="str">
        <f t="shared" si="28"/>
        <v/>
      </c>
      <c r="AB498" t="str">
        <f t="shared" si="29"/>
        <v/>
      </c>
      <c r="AC498" s="244" t="str">
        <f t="shared" si="30"/>
        <v/>
      </c>
      <c r="AD498" t="str">
        <f t="shared" si="31"/>
        <v/>
      </c>
    </row>
    <row r="499" spans="27:30" x14ac:dyDescent="0.3">
      <c r="AA499" t="str">
        <f t="shared" si="28"/>
        <v/>
      </c>
      <c r="AB499" t="str">
        <f t="shared" si="29"/>
        <v/>
      </c>
      <c r="AC499" s="244" t="str">
        <f t="shared" si="30"/>
        <v/>
      </c>
      <c r="AD499" t="str">
        <f t="shared" si="31"/>
        <v/>
      </c>
    </row>
    <row r="500" spans="27:30" x14ac:dyDescent="0.3">
      <c r="AA500" t="str">
        <f t="shared" si="28"/>
        <v/>
      </c>
      <c r="AB500" t="str">
        <f t="shared" si="29"/>
        <v/>
      </c>
      <c r="AC500" s="244" t="str">
        <f t="shared" si="30"/>
        <v/>
      </c>
      <c r="AD500" t="str">
        <f t="shared" si="31"/>
        <v/>
      </c>
    </row>
    <row r="501" spans="27:30" x14ac:dyDescent="0.3">
      <c r="AA501" t="str">
        <f t="shared" si="28"/>
        <v/>
      </c>
      <c r="AB501" t="str">
        <f t="shared" si="29"/>
        <v/>
      </c>
      <c r="AC501" s="244" t="str">
        <f t="shared" si="30"/>
        <v/>
      </c>
      <c r="AD501" t="str">
        <f t="shared" si="31"/>
        <v/>
      </c>
    </row>
    <row r="502" spans="27:30" x14ac:dyDescent="0.3">
      <c r="AA502" t="str">
        <f t="shared" si="28"/>
        <v/>
      </c>
      <c r="AB502" t="str">
        <f t="shared" si="29"/>
        <v/>
      </c>
      <c r="AC502" s="244" t="str">
        <f t="shared" si="30"/>
        <v/>
      </c>
      <c r="AD502" t="str">
        <f t="shared" si="31"/>
        <v/>
      </c>
    </row>
    <row r="503" spans="27:30" x14ac:dyDescent="0.3">
      <c r="AA503" t="str">
        <f t="shared" si="28"/>
        <v/>
      </c>
      <c r="AB503" t="str">
        <f t="shared" si="29"/>
        <v/>
      </c>
      <c r="AC503" s="244" t="str">
        <f t="shared" si="30"/>
        <v/>
      </c>
      <c r="AD503" t="str">
        <f t="shared" si="31"/>
        <v/>
      </c>
    </row>
    <row r="504" spans="27:30" x14ac:dyDescent="0.3">
      <c r="AA504" t="str">
        <f t="shared" si="28"/>
        <v/>
      </c>
      <c r="AB504" t="str">
        <f t="shared" si="29"/>
        <v/>
      </c>
      <c r="AC504" s="244" t="str">
        <f t="shared" si="30"/>
        <v/>
      </c>
      <c r="AD504" t="str">
        <f t="shared" si="31"/>
        <v/>
      </c>
    </row>
    <row r="505" spans="27:30" x14ac:dyDescent="0.3">
      <c r="AA505" t="str">
        <f t="shared" si="28"/>
        <v/>
      </c>
      <c r="AB505" t="str">
        <f t="shared" si="29"/>
        <v/>
      </c>
      <c r="AC505" s="244" t="str">
        <f t="shared" si="30"/>
        <v/>
      </c>
      <c r="AD505" t="str">
        <f t="shared" si="31"/>
        <v/>
      </c>
    </row>
    <row r="506" spans="27:30" x14ac:dyDescent="0.3">
      <c r="AA506" t="str">
        <f t="shared" si="28"/>
        <v/>
      </c>
      <c r="AB506" t="str">
        <f t="shared" si="29"/>
        <v/>
      </c>
      <c r="AC506" s="244" t="str">
        <f t="shared" si="30"/>
        <v/>
      </c>
      <c r="AD506" t="str">
        <f t="shared" si="31"/>
        <v/>
      </c>
    </row>
    <row r="507" spans="27:30" x14ac:dyDescent="0.3">
      <c r="AA507" t="str">
        <f t="shared" si="28"/>
        <v/>
      </c>
      <c r="AB507" t="str">
        <f t="shared" si="29"/>
        <v/>
      </c>
      <c r="AC507" s="244" t="str">
        <f t="shared" si="30"/>
        <v/>
      </c>
      <c r="AD507" t="str">
        <f t="shared" si="31"/>
        <v/>
      </c>
    </row>
    <row r="508" spans="27:30" x14ac:dyDescent="0.3">
      <c r="AA508" t="str">
        <f t="shared" si="28"/>
        <v/>
      </c>
      <c r="AB508" t="str">
        <f t="shared" si="29"/>
        <v/>
      </c>
      <c r="AC508" s="244" t="str">
        <f t="shared" si="30"/>
        <v/>
      </c>
      <c r="AD508" t="str">
        <f t="shared" si="31"/>
        <v/>
      </c>
    </row>
    <row r="509" spans="27:30" x14ac:dyDescent="0.3">
      <c r="AA509" t="str">
        <f t="shared" si="28"/>
        <v/>
      </c>
      <c r="AB509" t="str">
        <f t="shared" si="29"/>
        <v/>
      </c>
      <c r="AC509" s="244" t="str">
        <f t="shared" si="30"/>
        <v/>
      </c>
      <c r="AD509" t="str">
        <f t="shared" si="31"/>
        <v/>
      </c>
    </row>
    <row r="510" spans="27:30" x14ac:dyDescent="0.3">
      <c r="AA510" t="str">
        <f t="shared" si="28"/>
        <v/>
      </c>
      <c r="AB510" t="str">
        <f t="shared" si="29"/>
        <v/>
      </c>
      <c r="AC510" s="244" t="str">
        <f t="shared" si="30"/>
        <v/>
      </c>
      <c r="AD510" t="str">
        <f t="shared" si="31"/>
        <v/>
      </c>
    </row>
    <row r="511" spans="27:30" x14ac:dyDescent="0.3">
      <c r="AA511" t="str">
        <f t="shared" si="28"/>
        <v/>
      </c>
      <c r="AB511" t="str">
        <f t="shared" si="29"/>
        <v/>
      </c>
      <c r="AC511" s="244" t="str">
        <f t="shared" si="30"/>
        <v/>
      </c>
      <c r="AD511" t="str">
        <f t="shared" si="31"/>
        <v/>
      </c>
    </row>
    <row r="512" spans="27:30" x14ac:dyDescent="0.3">
      <c r="AA512" t="str">
        <f t="shared" si="28"/>
        <v/>
      </c>
      <c r="AB512" t="str">
        <f t="shared" si="29"/>
        <v/>
      </c>
      <c r="AC512" s="244" t="str">
        <f t="shared" si="30"/>
        <v/>
      </c>
      <c r="AD512" t="str">
        <f t="shared" si="31"/>
        <v/>
      </c>
    </row>
    <row r="513" spans="27:30" x14ac:dyDescent="0.3">
      <c r="AA513" t="str">
        <f t="shared" si="28"/>
        <v/>
      </c>
      <c r="AB513" t="str">
        <f t="shared" si="29"/>
        <v/>
      </c>
      <c r="AC513" s="244" t="str">
        <f t="shared" si="30"/>
        <v/>
      </c>
      <c r="AD513" t="str">
        <f t="shared" si="31"/>
        <v/>
      </c>
    </row>
    <row r="514" spans="27:30" x14ac:dyDescent="0.3">
      <c r="AA514" t="str">
        <f t="shared" si="28"/>
        <v/>
      </c>
      <c r="AB514" t="str">
        <f t="shared" si="29"/>
        <v/>
      </c>
      <c r="AC514" s="244" t="str">
        <f t="shared" si="30"/>
        <v/>
      </c>
      <c r="AD514" t="str">
        <f t="shared" si="31"/>
        <v/>
      </c>
    </row>
    <row r="515" spans="27:30" x14ac:dyDescent="0.3">
      <c r="AA515" t="str">
        <f t="shared" si="28"/>
        <v/>
      </c>
      <c r="AB515" t="str">
        <f t="shared" si="29"/>
        <v/>
      </c>
      <c r="AC515" s="244" t="str">
        <f t="shared" si="30"/>
        <v/>
      </c>
      <c r="AD515" t="str">
        <f t="shared" si="31"/>
        <v/>
      </c>
    </row>
    <row r="516" spans="27:30" x14ac:dyDescent="0.3">
      <c r="AA516" t="str">
        <f t="shared" ref="AA516:AA579" si="32">TRIM(D516)</f>
        <v/>
      </c>
      <c r="AB516" t="str">
        <f t="shared" ref="AB516:AB579" si="33">TRIM(C516)</f>
        <v/>
      </c>
      <c r="AC516" s="244" t="str">
        <f t="shared" ref="AC516:AC579" si="34">IFERROR(I516/E516,"")</f>
        <v/>
      </c>
      <c r="AD516" t="str">
        <f t="shared" ref="AD516:AD579" si="35">AA516</f>
        <v/>
      </c>
    </row>
    <row r="517" spans="27:30" x14ac:dyDescent="0.3">
      <c r="AA517" t="str">
        <f t="shared" si="32"/>
        <v/>
      </c>
      <c r="AB517" t="str">
        <f t="shared" si="33"/>
        <v/>
      </c>
      <c r="AC517" s="244" t="str">
        <f t="shared" si="34"/>
        <v/>
      </c>
      <c r="AD517" t="str">
        <f t="shared" si="35"/>
        <v/>
      </c>
    </row>
    <row r="518" spans="27:30" x14ac:dyDescent="0.3">
      <c r="AA518" t="str">
        <f t="shared" si="32"/>
        <v/>
      </c>
      <c r="AB518" t="str">
        <f t="shared" si="33"/>
        <v/>
      </c>
      <c r="AC518" s="244" t="str">
        <f t="shared" si="34"/>
        <v/>
      </c>
      <c r="AD518" t="str">
        <f t="shared" si="35"/>
        <v/>
      </c>
    </row>
    <row r="519" spans="27:30" x14ac:dyDescent="0.3">
      <c r="AA519" t="str">
        <f t="shared" si="32"/>
        <v/>
      </c>
      <c r="AB519" t="str">
        <f t="shared" si="33"/>
        <v/>
      </c>
      <c r="AC519" s="244" t="str">
        <f t="shared" si="34"/>
        <v/>
      </c>
      <c r="AD519" t="str">
        <f t="shared" si="35"/>
        <v/>
      </c>
    </row>
    <row r="520" spans="27:30" x14ac:dyDescent="0.3">
      <c r="AA520" t="str">
        <f t="shared" si="32"/>
        <v/>
      </c>
      <c r="AB520" t="str">
        <f t="shared" si="33"/>
        <v/>
      </c>
      <c r="AC520" s="244" t="str">
        <f t="shared" si="34"/>
        <v/>
      </c>
      <c r="AD520" t="str">
        <f t="shared" si="35"/>
        <v/>
      </c>
    </row>
    <row r="521" spans="27:30" x14ac:dyDescent="0.3">
      <c r="AA521" t="str">
        <f t="shared" si="32"/>
        <v/>
      </c>
      <c r="AB521" t="str">
        <f t="shared" si="33"/>
        <v/>
      </c>
      <c r="AC521" s="244" t="str">
        <f t="shared" si="34"/>
        <v/>
      </c>
      <c r="AD521" t="str">
        <f t="shared" si="35"/>
        <v/>
      </c>
    </row>
    <row r="522" spans="27:30" x14ac:dyDescent="0.3">
      <c r="AA522" t="str">
        <f t="shared" si="32"/>
        <v/>
      </c>
      <c r="AB522" t="str">
        <f t="shared" si="33"/>
        <v/>
      </c>
      <c r="AC522" s="244" t="str">
        <f t="shared" si="34"/>
        <v/>
      </c>
      <c r="AD522" t="str">
        <f t="shared" si="35"/>
        <v/>
      </c>
    </row>
    <row r="523" spans="27:30" x14ac:dyDescent="0.3">
      <c r="AA523" t="str">
        <f t="shared" si="32"/>
        <v/>
      </c>
      <c r="AB523" t="str">
        <f t="shared" si="33"/>
        <v/>
      </c>
      <c r="AC523" s="244" t="str">
        <f t="shared" si="34"/>
        <v/>
      </c>
      <c r="AD523" t="str">
        <f t="shared" si="35"/>
        <v/>
      </c>
    </row>
    <row r="524" spans="27:30" x14ac:dyDescent="0.3">
      <c r="AA524" t="str">
        <f t="shared" si="32"/>
        <v/>
      </c>
      <c r="AB524" t="str">
        <f t="shared" si="33"/>
        <v/>
      </c>
      <c r="AC524" s="244" t="str">
        <f t="shared" si="34"/>
        <v/>
      </c>
      <c r="AD524" t="str">
        <f t="shared" si="35"/>
        <v/>
      </c>
    </row>
    <row r="525" spans="27:30" x14ac:dyDescent="0.3">
      <c r="AA525" t="str">
        <f t="shared" si="32"/>
        <v/>
      </c>
      <c r="AB525" t="str">
        <f t="shared" si="33"/>
        <v/>
      </c>
      <c r="AC525" s="244" t="str">
        <f t="shared" si="34"/>
        <v/>
      </c>
      <c r="AD525" t="str">
        <f t="shared" si="35"/>
        <v/>
      </c>
    </row>
    <row r="526" spans="27:30" x14ac:dyDescent="0.3">
      <c r="AA526" t="str">
        <f t="shared" si="32"/>
        <v/>
      </c>
      <c r="AB526" t="str">
        <f t="shared" si="33"/>
        <v/>
      </c>
      <c r="AC526" s="244" t="str">
        <f t="shared" si="34"/>
        <v/>
      </c>
      <c r="AD526" t="str">
        <f t="shared" si="35"/>
        <v/>
      </c>
    </row>
    <row r="527" spans="27:30" x14ac:dyDescent="0.3">
      <c r="AA527" t="str">
        <f t="shared" si="32"/>
        <v/>
      </c>
      <c r="AB527" t="str">
        <f t="shared" si="33"/>
        <v/>
      </c>
      <c r="AC527" s="244" t="str">
        <f t="shared" si="34"/>
        <v/>
      </c>
      <c r="AD527" t="str">
        <f t="shared" si="35"/>
        <v/>
      </c>
    </row>
    <row r="528" spans="27:30" x14ac:dyDescent="0.3">
      <c r="AA528" t="str">
        <f t="shared" si="32"/>
        <v/>
      </c>
      <c r="AB528" t="str">
        <f t="shared" si="33"/>
        <v/>
      </c>
      <c r="AC528" s="244" t="str">
        <f t="shared" si="34"/>
        <v/>
      </c>
      <c r="AD528" t="str">
        <f t="shared" si="35"/>
        <v/>
      </c>
    </row>
    <row r="529" spans="27:30" x14ac:dyDescent="0.3">
      <c r="AA529" t="str">
        <f t="shared" si="32"/>
        <v/>
      </c>
      <c r="AB529" t="str">
        <f t="shared" si="33"/>
        <v/>
      </c>
      <c r="AC529" s="244" t="str">
        <f t="shared" si="34"/>
        <v/>
      </c>
      <c r="AD529" t="str">
        <f t="shared" si="35"/>
        <v/>
      </c>
    </row>
    <row r="530" spans="27:30" x14ac:dyDescent="0.3">
      <c r="AA530" t="str">
        <f t="shared" si="32"/>
        <v/>
      </c>
      <c r="AB530" t="str">
        <f t="shared" si="33"/>
        <v/>
      </c>
      <c r="AC530" s="244" t="str">
        <f t="shared" si="34"/>
        <v/>
      </c>
      <c r="AD530" t="str">
        <f t="shared" si="35"/>
        <v/>
      </c>
    </row>
    <row r="531" spans="27:30" x14ac:dyDescent="0.3">
      <c r="AA531" t="str">
        <f t="shared" si="32"/>
        <v/>
      </c>
      <c r="AB531" t="str">
        <f t="shared" si="33"/>
        <v/>
      </c>
      <c r="AC531" s="244" t="str">
        <f t="shared" si="34"/>
        <v/>
      </c>
      <c r="AD531" t="str">
        <f t="shared" si="35"/>
        <v/>
      </c>
    </row>
    <row r="532" spans="27:30" x14ac:dyDescent="0.3">
      <c r="AA532" t="str">
        <f t="shared" si="32"/>
        <v/>
      </c>
      <c r="AB532" t="str">
        <f t="shared" si="33"/>
        <v/>
      </c>
      <c r="AC532" s="244" t="str">
        <f t="shared" si="34"/>
        <v/>
      </c>
      <c r="AD532" t="str">
        <f t="shared" si="35"/>
        <v/>
      </c>
    </row>
    <row r="533" spans="27:30" x14ac:dyDescent="0.3">
      <c r="AA533" t="str">
        <f t="shared" si="32"/>
        <v/>
      </c>
      <c r="AB533" t="str">
        <f t="shared" si="33"/>
        <v/>
      </c>
      <c r="AC533" s="244" t="str">
        <f t="shared" si="34"/>
        <v/>
      </c>
      <c r="AD533" t="str">
        <f t="shared" si="35"/>
        <v/>
      </c>
    </row>
    <row r="534" spans="27:30" x14ac:dyDescent="0.3">
      <c r="AA534" t="str">
        <f t="shared" si="32"/>
        <v/>
      </c>
      <c r="AB534" t="str">
        <f t="shared" si="33"/>
        <v/>
      </c>
      <c r="AC534" s="244" t="str">
        <f t="shared" si="34"/>
        <v/>
      </c>
      <c r="AD534" t="str">
        <f t="shared" si="35"/>
        <v/>
      </c>
    </row>
    <row r="535" spans="27:30" x14ac:dyDescent="0.3">
      <c r="AA535" t="str">
        <f t="shared" si="32"/>
        <v/>
      </c>
      <c r="AB535" t="str">
        <f t="shared" si="33"/>
        <v/>
      </c>
      <c r="AC535" s="244" t="str">
        <f t="shared" si="34"/>
        <v/>
      </c>
      <c r="AD535" t="str">
        <f t="shared" si="35"/>
        <v/>
      </c>
    </row>
    <row r="536" spans="27:30" x14ac:dyDescent="0.3">
      <c r="AA536" t="str">
        <f t="shared" si="32"/>
        <v/>
      </c>
      <c r="AB536" t="str">
        <f t="shared" si="33"/>
        <v/>
      </c>
      <c r="AC536" s="244" t="str">
        <f t="shared" si="34"/>
        <v/>
      </c>
      <c r="AD536" t="str">
        <f t="shared" si="35"/>
        <v/>
      </c>
    </row>
    <row r="537" spans="27:30" x14ac:dyDescent="0.3">
      <c r="AA537" t="str">
        <f t="shared" si="32"/>
        <v/>
      </c>
      <c r="AB537" t="str">
        <f t="shared" si="33"/>
        <v/>
      </c>
      <c r="AC537" s="244" t="str">
        <f t="shared" si="34"/>
        <v/>
      </c>
      <c r="AD537" t="str">
        <f t="shared" si="35"/>
        <v/>
      </c>
    </row>
    <row r="538" spans="27:30" x14ac:dyDescent="0.3">
      <c r="AA538" t="str">
        <f t="shared" si="32"/>
        <v/>
      </c>
      <c r="AB538" t="str">
        <f t="shared" si="33"/>
        <v/>
      </c>
      <c r="AC538" s="244" t="str">
        <f t="shared" si="34"/>
        <v/>
      </c>
      <c r="AD538" t="str">
        <f t="shared" si="35"/>
        <v/>
      </c>
    </row>
    <row r="539" spans="27:30" x14ac:dyDescent="0.3">
      <c r="AA539" t="str">
        <f t="shared" si="32"/>
        <v/>
      </c>
      <c r="AB539" t="str">
        <f t="shared" si="33"/>
        <v/>
      </c>
      <c r="AC539" s="244" t="str">
        <f t="shared" si="34"/>
        <v/>
      </c>
      <c r="AD539" t="str">
        <f t="shared" si="35"/>
        <v/>
      </c>
    </row>
    <row r="540" spans="27:30" x14ac:dyDescent="0.3">
      <c r="AA540" t="str">
        <f t="shared" si="32"/>
        <v/>
      </c>
      <c r="AB540" t="str">
        <f t="shared" si="33"/>
        <v/>
      </c>
      <c r="AC540" s="244" t="str">
        <f t="shared" si="34"/>
        <v/>
      </c>
      <c r="AD540" t="str">
        <f t="shared" si="35"/>
        <v/>
      </c>
    </row>
    <row r="541" spans="27:30" x14ac:dyDescent="0.3">
      <c r="AA541" t="str">
        <f t="shared" si="32"/>
        <v/>
      </c>
      <c r="AB541" t="str">
        <f t="shared" si="33"/>
        <v/>
      </c>
      <c r="AC541" s="244" t="str">
        <f t="shared" si="34"/>
        <v/>
      </c>
      <c r="AD541" t="str">
        <f t="shared" si="35"/>
        <v/>
      </c>
    </row>
    <row r="542" spans="27:30" x14ac:dyDescent="0.3">
      <c r="AA542" t="str">
        <f t="shared" si="32"/>
        <v/>
      </c>
      <c r="AB542" t="str">
        <f t="shared" si="33"/>
        <v/>
      </c>
      <c r="AC542" s="244" t="str">
        <f t="shared" si="34"/>
        <v/>
      </c>
      <c r="AD542" t="str">
        <f t="shared" si="35"/>
        <v/>
      </c>
    </row>
    <row r="543" spans="27:30" x14ac:dyDescent="0.3">
      <c r="AA543" t="str">
        <f t="shared" si="32"/>
        <v/>
      </c>
      <c r="AB543" t="str">
        <f t="shared" si="33"/>
        <v/>
      </c>
      <c r="AC543" s="244" t="str">
        <f t="shared" si="34"/>
        <v/>
      </c>
      <c r="AD543" t="str">
        <f t="shared" si="35"/>
        <v/>
      </c>
    </row>
    <row r="544" spans="27:30" x14ac:dyDescent="0.3">
      <c r="AA544" t="str">
        <f t="shared" si="32"/>
        <v/>
      </c>
      <c r="AB544" t="str">
        <f t="shared" si="33"/>
        <v/>
      </c>
      <c r="AC544" s="244" t="str">
        <f t="shared" si="34"/>
        <v/>
      </c>
      <c r="AD544" t="str">
        <f t="shared" si="35"/>
        <v/>
      </c>
    </row>
    <row r="545" spans="27:30" x14ac:dyDescent="0.3">
      <c r="AA545" t="str">
        <f t="shared" si="32"/>
        <v/>
      </c>
      <c r="AB545" t="str">
        <f t="shared" si="33"/>
        <v/>
      </c>
      <c r="AC545" s="244" t="str">
        <f t="shared" si="34"/>
        <v/>
      </c>
      <c r="AD545" t="str">
        <f t="shared" si="35"/>
        <v/>
      </c>
    </row>
    <row r="546" spans="27:30" x14ac:dyDescent="0.3">
      <c r="AA546" t="str">
        <f t="shared" si="32"/>
        <v/>
      </c>
      <c r="AB546" t="str">
        <f t="shared" si="33"/>
        <v/>
      </c>
      <c r="AC546" s="244" t="str">
        <f t="shared" si="34"/>
        <v/>
      </c>
      <c r="AD546" t="str">
        <f t="shared" si="35"/>
        <v/>
      </c>
    </row>
    <row r="547" spans="27:30" x14ac:dyDescent="0.3">
      <c r="AA547" t="str">
        <f t="shared" si="32"/>
        <v/>
      </c>
      <c r="AB547" t="str">
        <f t="shared" si="33"/>
        <v/>
      </c>
      <c r="AC547" s="244" t="str">
        <f t="shared" si="34"/>
        <v/>
      </c>
      <c r="AD547" t="str">
        <f t="shared" si="35"/>
        <v/>
      </c>
    </row>
    <row r="548" spans="27:30" x14ac:dyDescent="0.3">
      <c r="AA548" t="str">
        <f t="shared" si="32"/>
        <v/>
      </c>
      <c r="AB548" t="str">
        <f t="shared" si="33"/>
        <v/>
      </c>
      <c r="AC548" s="244" t="str">
        <f t="shared" si="34"/>
        <v/>
      </c>
      <c r="AD548" t="str">
        <f t="shared" si="35"/>
        <v/>
      </c>
    </row>
    <row r="549" spans="27:30" x14ac:dyDescent="0.3">
      <c r="AA549" t="str">
        <f t="shared" si="32"/>
        <v/>
      </c>
      <c r="AB549" t="str">
        <f t="shared" si="33"/>
        <v/>
      </c>
      <c r="AC549" s="244" t="str">
        <f t="shared" si="34"/>
        <v/>
      </c>
      <c r="AD549" t="str">
        <f t="shared" si="35"/>
        <v/>
      </c>
    </row>
    <row r="550" spans="27:30" x14ac:dyDescent="0.3">
      <c r="AA550" t="str">
        <f t="shared" si="32"/>
        <v/>
      </c>
      <c r="AB550" t="str">
        <f t="shared" si="33"/>
        <v/>
      </c>
      <c r="AC550" s="244" t="str">
        <f t="shared" si="34"/>
        <v/>
      </c>
      <c r="AD550" t="str">
        <f t="shared" si="35"/>
        <v/>
      </c>
    </row>
    <row r="551" spans="27:30" x14ac:dyDescent="0.3">
      <c r="AA551" t="str">
        <f t="shared" si="32"/>
        <v/>
      </c>
      <c r="AB551" t="str">
        <f t="shared" si="33"/>
        <v/>
      </c>
      <c r="AC551" s="244" t="str">
        <f t="shared" si="34"/>
        <v/>
      </c>
      <c r="AD551" t="str">
        <f t="shared" si="35"/>
        <v/>
      </c>
    </row>
    <row r="552" spans="27:30" x14ac:dyDescent="0.3">
      <c r="AA552" t="str">
        <f t="shared" si="32"/>
        <v/>
      </c>
      <c r="AB552" t="str">
        <f t="shared" si="33"/>
        <v/>
      </c>
      <c r="AC552" s="244" t="str">
        <f t="shared" si="34"/>
        <v/>
      </c>
      <c r="AD552" t="str">
        <f t="shared" si="35"/>
        <v/>
      </c>
    </row>
    <row r="553" spans="27:30" x14ac:dyDescent="0.3">
      <c r="AA553" t="str">
        <f t="shared" si="32"/>
        <v/>
      </c>
      <c r="AB553" t="str">
        <f t="shared" si="33"/>
        <v/>
      </c>
      <c r="AC553" s="244" t="str">
        <f t="shared" si="34"/>
        <v/>
      </c>
      <c r="AD553" t="str">
        <f t="shared" si="35"/>
        <v/>
      </c>
    </row>
    <row r="554" spans="27:30" x14ac:dyDescent="0.3">
      <c r="AA554" t="str">
        <f t="shared" si="32"/>
        <v/>
      </c>
      <c r="AB554" t="str">
        <f t="shared" si="33"/>
        <v/>
      </c>
      <c r="AC554" s="244" t="str">
        <f t="shared" si="34"/>
        <v/>
      </c>
      <c r="AD554" t="str">
        <f t="shared" si="35"/>
        <v/>
      </c>
    </row>
    <row r="555" spans="27:30" x14ac:dyDescent="0.3">
      <c r="AA555" t="str">
        <f t="shared" si="32"/>
        <v/>
      </c>
      <c r="AB555" t="str">
        <f t="shared" si="33"/>
        <v/>
      </c>
      <c r="AC555" s="244" t="str">
        <f t="shared" si="34"/>
        <v/>
      </c>
      <c r="AD555" t="str">
        <f t="shared" si="35"/>
        <v/>
      </c>
    </row>
    <row r="556" spans="27:30" x14ac:dyDescent="0.3">
      <c r="AA556" t="str">
        <f t="shared" si="32"/>
        <v/>
      </c>
      <c r="AB556" t="str">
        <f t="shared" si="33"/>
        <v/>
      </c>
      <c r="AC556" s="244" t="str">
        <f t="shared" si="34"/>
        <v/>
      </c>
      <c r="AD556" t="str">
        <f t="shared" si="35"/>
        <v/>
      </c>
    </row>
    <row r="557" spans="27:30" x14ac:dyDescent="0.3">
      <c r="AA557" t="str">
        <f t="shared" si="32"/>
        <v/>
      </c>
      <c r="AB557" t="str">
        <f t="shared" si="33"/>
        <v/>
      </c>
      <c r="AC557" s="244" t="str">
        <f t="shared" si="34"/>
        <v/>
      </c>
      <c r="AD557" t="str">
        <f t="shared" si="35"/>
        <v/>
      </c>
    </row>
    <row r="558" spans="27:30" x14ac:dyDescent="0.3">
      <c r="AA558" t="str">
        <f t="shared" si="32"/>
        <v/>
      </c>
      <c r="AB558" t="str">
        <f t="shared" si="33"/>
        <v/>
      </c>
      <c r="AC558" s="244" t="str">
        <f t="shared" si="34"/>
        <v/>
      </c>
      <c r="AD558" t="str">
        <f t="shared" si="35"/>
        <v/>
      </c>
    </row>
    <row r="559" spans="27:30" x14ac:dyDescent="0.3">
      <c r="AA559" t="str">
        <f t="shared" si="32"/>
        <v/>
      </c>
      <c r="AB559" t="str">
        <f t="shared" si="33"/>
        <v/>
      </c>
      <c r="AC559" s="244" t="str">
        <f t="shared" si="34"/>
        <v/>
      </c>
      <c r="AD559" t="str">
        <f t="shared" si="35"/>
        <v/>
      </c>
    </row>
    <row r="560" spans="27:30" x14ac:dyDescent="0.3">
      <c r="AA560" t="str">
        <f t="shared" si="32"/>
        <v/>
      </c>
      <c r="AB560" t="str">
        <f t="shared" si="33"/>
        <v/>
      </c>
      <c r="AC560" s="244" t="str">
        <f t="shared" si="34"/>
        <v/>
      </c>
      <c r="AD560" t="str">
        <f t="shared" si="35"/>
        <v/>
      </c>
    </row>
    <row r="561" spans="27:30" x14ac:dyDescent="0.3">
      <c r="AA561" t="str">
        <f t="shared" si="32"/>
        <v/>
      </c>
      <c r="AB561" t="str">
        <f t="shared" si="33"/>
        <v/>
      </c>
      <c r="AC561" s="244" t="str">
        <f t="shared" si="34"/>
        <v/>
      </c>
      <c r="AD561" t="str">
        <f t="shared" si="35"/>
        <v/>
      </c>
    </row>
    <row r="562" spans="27:30" x14ac:dyDescent="0.3">
      <c r="AA562" t="str">
        <f t="shared" si="32"/>
        <v/>
      </c>
      <c r="AB562" t="str">
        <f t="shared" si="33"/>
        <v/>
      </c>
      <c r="AC562" s="244" t="str">
        <f t="shared" si="34"/>
        <v/>
      </c>
      <c r="AD562" t="str">
        <f t="shared" si="35"/>
        <v/>
      </c>
    </row>
    <row r="563" spans="27:30" x14ac:dyDescent="0.3">
      <c r="AA563" t="str">
        <f t="shared" si="32"/>
        <v/>
      </c>
      <c r="AB563" t="str">
        <f t="shared" si="33"/>
        <v/>
      </c>
      <c r="AC563" s="244" t="str">
        <f t="shared" si="34"/>
        <v/>
      </c>
      <c r="AD563" t="str">
        <f t="shared" si="35"/>
        <v/>
      </c>
    </row>
    <row r="564" spans="27:30" x14ac:dyDescent="0.3">
      <c r="AA564" t="str">
        <f t="shared" si="32"/>
        <v/>
      </c>
      <c r="AB564" t="str">
        <f t="shared" si="33"/>
        <v/>
      </c>
      <c r="AC564" s="244" t="str">
        <f t="shared" si="34"/>
        <v/>
      </c>
      <c r="AD564" t="str">
        <f t="shared" si="35"/>
        <v/>
      </c>
    </row>
    <row r="565" spans="27:30" x14ac:dyDescent="0.3">
      <c r="AA565" t="str">
        <f t="shared" si="32"/>
        <v/>
      </c>
      <c r="AB565" t="str">
        <f t="shared" si="33"/>
        <v/>
      </c>
      <c r="AC565" s="244" t="str">
        <f t="shared" si="34"/>
        <v/>
      </c>
      <c r="AD565" t="str">
        <f t="shared" si="35"/>
        <v/>
      </c>
    </row>
    <row r="566" spans="27:30" x14ac:dyDescent="0.3">
      <c r="AA566" t="str">
        <f t="shared" si="32"/>
        <v/>
      </c>
      <c r="AB566" t="str">
        <f t="shared" si="33"/>
        <v/>
      </c>
      <c r="AC566" s="244" t="str">
        <f t="shared" si="34"/>
        <v/>
      </c>
      <c r="AD566" t="str">
        <f t="shared" si="35"/>
        <v/>
      </c>
    </row>
    <row r="567" spans="27:30" x14ac:dyDescent="0.3">
      <c r="AA567" t="str">
        <f t="shared" si="32"/>
        <v/>
      </c>
      <c r="AB567" t="str">
        <f t="shared" si="33"/>
        <v/>
      </c>
      <c r="AC567" s="244" t="str">
        <f t="shared" si="34"/>
        <v/>
      </c>
      <c r="AD567" t="str">
        <f t="shared" si="35"/>
        <v/>
      </c>
    </row>
    <row r="568" spans="27:30" x14ac:dyDescent="0.3">
      <c r="AA568" t="str">
        <f t="shared" si="32"/>
        <v/>
      </c>
      <c r="AB568" t="str">
        <f t="shared" si="33"/>
        <v/>
      </c>
      <c r="AC568" s="244" t="str">
        <f t="shared" si="34"/>
        <v/>
      </c>
      <c r="AD568" t="str">
        <f t="shared" si="35"/>
        <v/>
      </c>
    </row>
    <row r="569" spans="27:30" x14ac:dyDescent="0.3">
      <c r="AA569" t="str">
        <f t="shared" si="32"/>
        <v/>
      </c>
      <c r="AB569" t="str">
        <f t="shared" si="33"/>
        <v/>
      </c>
      <c r="AC569" s="244" t="str">
        <f t="shared" si="34"/>
        <v/>
      </c>
      <c r="AD569" t="str">
        <f t="shared" si="35"/>
        <v/>
      </c>
    </row>
    <row r="570" spans="27:30" x14ac:dyDescent="0.3">
      <c r="AA570" t="str">
        <f t="shared" si="32"/>
        <v/>
      </c>
      <c r="AB570" t="str">
        <f t="shared" si="33"/>
        <v/>
      </c>
      <c r="AC570" s="244" t="str">
        <f t="shared" si="34"/>
        <v/>
      </c>
      <c r="AD570" t="str">
        <f t="shared" si="35"/>
        <v/>
      </c>
    </row>
    <row r="571" spans="27:30" x14ac:dyDescent="0.3">
      <c r="AA571" t="str">
        <f t="shared" si="32"/>
        <v/>
      </c>
      <c r="AB571" t="str">
        <f t="shared" si="33"/>
        <v/>
      </c>
      <c r="AC571" s="244" t="str">
        <f t="shared" si="34"/>
        <v/>
      </c>
      <c r="AD571" t="str">
        <f t="shared" si="35"/>
        <v/>
      </c>
    </row>
    <row r="572" spans="27:30" x14ac:dyDescent="0.3">
      <c r="AA572" t="str">
        <f t="shared" si="32"/>
        <v/>
      </c>
      <c r="AB572" t="str">
        <f t="shared" si="33"/>
        <v/>
      </c>
      <c r="AC572" s="244" t="str">
        <f t="shared" si="34"/>
        <v/>
      </c>
      <c r="AD572" t="str">
        <f t="shared" si="35"/>
        <v/>
      </c>
    </row>
    <row r="573" spans="27:30" x14ac:dyDescent="0.3">
      <c r="AA573" t="str">
        <f t="shared" si="32"/>
        <v/>
      </c>
      <c r="AB573" t="str">
        <f t="shared" si="33"/>
        <v/>
      </c>
      <c r="AC573" s="244" t="str">
        <f t="shared" si="34"/>
        <v/>
      </c>
      <c r="AD573" t="str">
        <f t="shared" si="35"/>
        <v/>
      </c>
    </row>
    <row r="574" spans="27:30" x14ac:dyDescent="0.3">
      <c r="AA574" t="str">
        <f t="shared" si="32"/>
        <v/>
      </c>
      <c r="AB574" t="str">
        <f t="shared" si="33"/>
        <v/>
      </c>
      <c r="AC574" s="244" t="str">
        <f t="shared" si="34"/>
        <v/>
      </c>
      <c r="AD574" t="str">
        <f t="shared" si="35"/>
        <v/>
      </c>
    </row>
    <row r="575" spans="27:30" x14ac:dyDescent="0.3">
      <c r="AA575" t="str">
        <f t="shared" si="32"/>
        <v/>
      </c>
      <c r="AB575" t="str">
        <f t="shared" si="33"/>
        <v/>
      </c>
      <c r="AC575" s="244" t="str">
        <f t="shared" si="34"/>
        <v/>
      </c>
      <c r="AD575" t="str">
        <f t="shared" si="35"/>
        <v/>
      </c>
    </row>
    <row r="576" spans="27:30" x14ac:dyDescent="0.3">
      <c r="AA576" t="str">
        <f t="shared" si="32"/>
        <v/>
      </c>
      <c r="AB576" t="str">
        <f t="shared" si="33"/>
        <v/>
      </c>
      <c r="AC576" s="244" t="str">
        <f t="shared" si="34"/>
        <v/>
      </c>
      <c r="AD576" t="str">
        <f t="shared" si="35"/>
        <v/>
      </c>
    </row>
    <row r="577" spans="27:30" x14ac:dyDescent="0.3">
      <c r="AA577" t="str">
        <f t="shared" si="32"/>
        <v/>
      </c>
      <c r="AB577" t="str">
        <f t="shared" si="33"/>
        <v/>
      </c>
      <c r="AC577" s="244" t="str">
        <f t="shared" si="34"/>
        <v/>
      </c>
      <c r="AD577" t="str">
        <f t="shared" si="35"/>
        <v/>
      </c>
    </row>
    <row r="578" spans="27:30" x14ac:dyDescent="0.3">
      <c r="AA578" t="str">
        <f t="shared" si="32"/>
        <v/>
      </c>
      <c r="AB578" t="str">
        <f t="shared" si="33"/>
        <v/>
      </c>
      <c r="AC578" s="244" t="str">
        <f t="shared" si="34"/>
        <v/>
      </c>
      <c r="AD578" t="str">
        <f t="shared" si="35"/>
        <v/>
      </c>
    </row>
    <row r="579" spans="27:30" x14ac:dyDescent="0.3">
      <c r="AA579" t="str">
        <f t="shared" si="32"/>
        <v/>
      </c>
      <c r="AB579" t="str">
        <f t="shared" si="33"/>
        <v/>
      </c>
      <c r="AC579" s="244" t="str">
        <f t="shared" si="34"/>
        <v/>
      </c>
      <c r="AD579" t="str">
        <f t="shared" si="35"/>
        <v/>
      </c>
    </row>
    <row r="580" spans="27:30" x14ac:dyDescent="0.3">
      <c r="AA580" t="str">
        <f t="shared" ref="AA580:AA643" si="36">TRIM(D580)</f>
        <v/>
      </c>
      <c r="AB580" t="str">
        <f t="shared" ref="AB580:AB643" si="37">TRIM(C580)</f>
        <v/>
      </c>
      <c r="AC580" s="244" t="str">
        <f t="shared" ref="AC580:AC643" si="38">IFERROR(I580/E580,"")</f>
        <v/>
      </c>
      <c r="AD580" t="str">
        <f t="shared" ref="AD580:AD643" si="39">AA580</f>
        <v/>
      </c>
    </row>
    <row r="581" spans="27:30" x14ac:dyDescent="0.3">
      <c r="AA581" t="str">
        <f t="shared" si="36"/>
        <v/>
      </c>
      <c r="AB581" t="str">
        <f t="shared" si="37"/>
        <v/>
      </c>
      <c r="AC581" s="244" t="str">
        <f t="shared" si="38"/>
        <v/>
      </c>
      <c r="AD581" t="str">
        <f t="shared" si="39"/>
        <v/>
      </c>
    </row>
    <row r="582" spans="27:30" x14ac:dyDescent="0.3">
      <c r="AA582" t="str">
        <f t="shared" si="36"/>
        <v/>
      </c>
      <c r="AB582" t="str">
        <f t="shared" si="37"/>
        <v/>
      </c>
      <c r="AC582" s="244" t="str">
        <f t="shared" si="38"/>
        <v/>
      </c>
      <c r="AD582" t="str">
        <f t="shared" si="39"/>
        <v/>
      </c>
    </row>
    <row r="583" spans="27:30" x14ac:dyDescent="0.3">
      <c r="AA583" t="str">
        <f t="shared" si="36"/>
        <v/>
      </c>
      <c r="AB583" t="str">
        <f t="shared" si="37"/>
        <v/>
      </c>
      <c r="AC583" s="244" t="str">
        <f t="shared" si="38"/>
        <v/>
      </c>
      <c r="AD583" t="str">
        <f t="shared" si="39"/>
        <v/>
      </c>
    </row>
    <row r="584" spans="27:30" x14ac:dyDescent="0.3">
      <c r="AA584" t="str">
        <f t="shared" si="36"/>
        <v/>
      </c>
      <c r="AB584" t="str">
        <f t="shared" si="37"/>
        <v/>
      </c>
      <c r="AC584" s="244" t="str">
        <f t="shared" si="38"/>
        <v/>
      </c>
      <c r="AD584" t="str">
        <f t="shared" si="39"/>
        <v/>
      </c>
    </row>
    <row r="585" spans="27:30" x14ac:dyDescent="0.3">
      <c r="AA585" t="str">
        <f t="shared" si="36"/>
        <v/>
      </c>
      <c r="AB585" t="str">
        <f t="shared" si="37"/>
        <v/>
      </c>
      <c r="AC585" s="244" t="str">
        <f t="shared" si="38"/>
        <v/>
      </c>
      <c r="AD585" t="str">
        <f t="shared" si="39"/>
        <v/>
      </c>
    </row>
    <row r="586" spans="27:30" x14ac:dyDescent="0.3">
      <c r="AA586" t="str">
        <f t="shared" si="36"/>
        <v/>
      </c>
      <c r="AB586" t="str">
        <f t="shared" si="37"/>
        <v/>
      </c>
      <c r="AC586" s="244" t="str">
        <f t="shared" si="38"/>
        <v/>
      </c>
      <c r="AD586" t="str">
        <f t="shared" si="39"/>
        <v/>
      </c>
    </row>
    <row r="587" spans="27:30" x14ac:dyDescent="0.3">
      <c r="AA587" t="str">
        <f t="shared" si="36"/>
        <v/>
      </c>
      <c r="AB587" t="str">
        <f t="shared" si="37"/>
        <v/>
      </c>
      <c r="AC587" s="244" t="str">
        <f t="shared" si="38"/>
        <v/>
      </c>
      <c r="AD587" t="str">
        <f t="shared" si="39"/>
        <v/>
      </c>
    </row>
    <row r="588" spans="27:30" x14ac:dyDescent="0.3">
      <c r="AA588" t="str">
        <f t="shared" si="36"/>
        <v/>
      </c>
      <c r="AB588" t="str">
        <f t="shared" si="37"/>
        <v/>
      </c>
      <c r="AC588" s="244" t="str">
        <f t="shared" si="38"/>
        <v/>
      </c>
      <c r="AD588" t="str">
        <f t="shared" si="39"/>
        <v/>
      </c>
    </row>
    <row r="589" spans="27:30" x14ac:dyDescent="0.3">
      <c r="AA589" t="str">
        <f t="shared" si="36"/>
        <v/>
      </c>
      <c r="AB589" t="str">
        <f t="shared" si="37"/>
        <v/>
      </c>
      <c r="AC589" s="244" t="str">
        <f t="shared" si="38"/>
        <v/>
      </c>
      <c r="AD589" t="str">
        <f t="shared" si="39"/>
        <v/>
      </c>
    </row>
    <row r="590" spans="27:30" x14ac:dyDescent="0.3">
      <c r="AA590" t="str">
        <f t="shared" si="36"/>
        <v/>
      </c>
      <c r="AB590" t="str">
        <f t="shared" si="37"/>
        <v/>
      </c>
      <c r="AC590" s="244" t="str">
        <f t="shared" si="38"/>
        <v/>
      </c>
      <c r="AD590" t="str">
        <f t="shared" si="39"/>
        <v/>
      </c>
    </row>
    <row r="591" spans="27:30" x14ac:dyDescent="0.3">
      <c r="AA591" t="str">
        <f t="shared" si="36"/>
        <v/>
      </c>
      <c r="AB591" t="str">
        <f t="shared" si="37"/>
        <v/>
      </c>
      <c r="AC591" s="244" t="str">
        <f t="shared" si="38"/>
        <v/>
      </c>
      <c r="AD591" t="str">
        <f t="shared" si="39"/>
        <v/>
      </c>
    </row>
    <row r="592" spans="27:30" x14ac:dyDescent="0.3">
      <c r="AA592" t="str">
        <f t="shared" si="36"/>
        <v/>
      </c>
      <c r="AB592" t="str">
        <f t="shared" si="37"/>
        <v/>
      </c>
      <c r="AC592" s="244" t="str">
        <f t="shared" si="38"/>
        <v/>
      </c>
      <c r="AD592" t="str">
        <f t="shared" si="39"/>
        <v/>
      </c>
    </row>
    <row r="593" spans="27:30" x14ac:dyDescent="0.3">
      <c r="AA593" t="str">
        <f t="shared" si="36"/>
        <v/>
      </c>
      <c r="AB593" t="str">
        <f t="shared" si="37"/>
        <v/>
      </c>
      <c r="AC593" s="244" t="str">
        <f t="shared" si="38"/>
        <v/>
      </c>
      <c r="AD593" t="str">
        <f t="shared" si="39"/>
        <v/>
      </c>
    </row>
    <row r="594" spans="27:30" x14ac:dyDescent="0.3">
      <c r="AA594" t="str">
        <f t="shared" si="36"/>
        <v/>
      </c>
      <c r="AB594" t="str">
        <f t="shared" si="37"/>
        <v/>
      </c>
      <c r="AC594" s="244" t="str">
        <f t="shared" si="38"/>
        <v/>
      </c>
      <c r="AD594" t="str">
        <f t="shared" si="39"/>
        <v/>
      </c>
    </row>
    <row r="595" spans="27:30" x14ac:dyDescent="0.3">
      <c r="AA595" t="str">
        <f t="shared" si="36"/>
        <v/>
      </c>
      <c r="AB595" t="str">
        <f t="shared" si="37"/>
        <v/>
      </c>
      <c r="AC595" s="244" t="str">
        <f t="shared" si="38"/>
        <v/>
      </c>
      <c r="AD595" t="str">
        <f t="shared" si="39"/>
        <v/>
      </c>
    </row>
    <row r="596" spans="27:30" x14ac:dyDescent="0.3">
      <c r="AA596" t="str">
        <f t="shared" si="36"/>
        <v/>
      </c>
      <c r="AB596" t="str">
        <f t="shared" si="37"/>
        <v/>
      </c>
      <c r="AC596" s="244" t="str">
        <f t="shared" si="38"/>
        <v/>
      </c>
      <c r="AD596" t="str">
        <f t="shared" si="39"/>
        <v/>
      </c>
    </row>
    <row r="597" spans="27:30" x14ac:dyDescent="0.3">
      <c r="AA597" t="str">
        <f t="shared" si="36"/>
        <v/>
      </c>
      <c r="AB597" t="str">
        <f t="shared" si="37"/>
        <v/>
      </c>
      <c r="AC597" s="244" t="str">
        <f t="shared" si="38"/>
        <v/>
      </c>
      <c r="AD597" t="str">
        <f t="shared" si="39"/>
        <v/>
      </c>
    </row>
    <row r="598" spans="27:30" x14ac:dyDescent="0.3">
      <c r="AA598" t="str">
        <f t="shared" si="36"/>
        <v/>
      </c>
      <c r="AB598" t="str">
        <f t="shared" si="37"/>
        <v/>
      </c>
      <c r="AC598" s="244" t="str">
        <f t="shared" si="38"/>
        <v/>
      </c>
      <c r="AD598" t="str">
        <f t="shared" si="39"/>
        <v/>
      </c>
    </row>
    <row r="599" spans="27:30" x14ac:dyDescent="0.3">
      <c r="AA599" t="str">
        <f t="shared" si="36"/>
        <v/>
      </c>
      <c r="AB599" t="str">
        <f t="shared" si="37"/>
        <v/>
      </c>
      <c r="AC599" s="244" t="str">
        <f t="shared" si="38"/>
        <v/>
      </c>
      <c r="AD599" t="str">
        <f t="shared" si="39"/>
        <v/>
      </c>
    </row>
    <row r="600" spans="27:30" x14ac:dyDescent="0.3">
      <c r="AA600" t="str">
        <f t="shared" si="36"/>
        <v/>
      </c>
      <c r="AB600" t="str">
        <f t="shared" si="37"/>
        <v/>
      </c>
      <c r="AC600" s="244" t="str">
        <f t="shared" si="38"/>
        <v/>
      </c>
      <c r="AD600" t="str">
        <f t="shared" si="39"/>
        <v/>
      </c>
    </row>
    <row r="601" spans="27:30" x14ac:dyDescent="0.3">
      <c r="AA601" t="str">
        <f t="shared" si="36"/>
        <v/>
      </c>
      <c r="AB601" t="str">
        <f t="shared" si="37"/>
        <v/>
      </c>
      <c r="AC601" s="244" t="str">
        <f t="shared" si="38"/>
        <v/>
      </c>
      <c r="AD601" t="str">
        <f t="shared" si="39"/>
        <v/>
      </c>
    </row>
    <row r="602" spans="27:30" x14ac:dyDescent="0.3">
      <c r="AA602" t="str">
        <f t="shared" si="36"/>
        <v/>
      </c>
      <c r="AB602" t="str">
        <f t="shared" si="37"/>
        <v/>
      </c>
      <c r="AC602" s="244" t="str">
        <f t="shared" si="38"/>
        <v/>
      </c>
      <c r="AD602" t="str">
        <f t="shared" si="39"/>
        <v/>
      </c>
    </row>
    <row r="603" spans="27:30" x14ac:dyDescent="0.3">
      <c r="AA603" t="str">
        <f t="shared" si="36"/>
        <v/>
      </c>
      <c r="AB603" t="str">
        <f t="shared" si="37"/>
        <v/>
      </c>
      <c r="AC603" s="244" t="str">
        <f t="shared" si="38"/>
        <v/>
      </c>
      <c r="AD603" t="str">
        <f t="shared" si="39"/>
        <v/>
      </c>
    </row>
    <row r="604" spans="27:30" x14ac:dyDescent="0.3">
      <c r="AA604" t="str">
        <f t="shared" si="36"/>
        <v/>
      </c>
      <c r="AB604" t="str">
        <f t="shared" si="37"/>
        <v/>
      </c>
      <c r="AC604" s="244" t="str">
        <f t="shared" si="38"/>
        <v/>
      </c>
      <c r="AD604" t="str">
        <f t="shared" si="39"/>
        <v/>
      </c>
    </row>
    <row r="605" spans="27:30" x14ac:dyDescent="0.3">
      <c r="AA605" t="str">
        <f t="shared" si="36"/>
        <v/>
      </c>
      <c r="AB605" t="str">
        <f t="shared" si="37"/>
        <v/>
      </c>
      <c r="AC605" s="244" t="str">
        <f t="shared" si="38"/>
        <v/>
      </c>
      <c r="AD605" t="str">
        <f t="shared" si="39"/>
        <v/>
      </c>
    </row>
    <row r="606" spans="27:30" x14ac:dyDescent="0.3">
      <c r="AA606" t="str">
        <f t="shared" si="36"/>
        <v/>
      </c>
      <c r="AB606" t="str">
        <f t="shared" si="37"/>
        <v/>
      </c>
      <c r="AC606" s="244" t="str">
        <f t="shared" si="38"/>
        <v/>
      </c>
      <c r="AD606" t="str">
        <f t="shared" si="39"/>
        <v/>
      </c>
    </row>
    <row r="607" spans="27:30" x14ac:dyDescent="0.3">
      <c r="AA607" t="str">
        <f t="shared" si="36"/>
        <v/>
      </c>
      <c r="AB607" t="str">
        <f t="shared" si="37"/>
        <v/>
      </c>
      <c r="AC607" s="244" t="str">
        <f t="shared" si="38"/>
        <v/>
      </c>
      <c r="AD607" t="str">
        <f t="shared" si="39"/>
        <v/>
      </c>
    </row>
    <row r="608" spans="27:30" x14ac:dyDescent="0.3">
      <c r="AA608" t="str">
        <f t="shared" si="36"/>
        <v/>
      </c>
      <c r="AB608" t="str">
        <f t="shared" si="37"/>
        <v/>
      </c>
      <c r="AC608" s="244" t="str">
        <f t="shared" si="38"/>
        <v/>
      </c>
      <c r="AD608" t="str">
        <f t="shared" si="39"/>
        <v/>
      </c>
    </row>
    <row r="609" spans="27:30" x14ac:dyDescent="0.3">
      <c r="AA609" t="str">
        <f t="shared" si="36"/>
        <v/>
      </c>
      <c r="AB609" t="str">
        <f t="shared" si="37"/>
        <v/>
      </c>
      <c r="AC609" s="244" t="str">
        <f t="shared" si="38"/>
        <v/>
      </c>
      <c r="AD609" t="str">
        <f t="shared" si="39"/>
        <v/>
      </c>
    </row>
    <row r="610" spans="27:30" x14ac:dyDescent="0.3">
      <c r="AA610" t="str">
        <f t="shared" si="36"/>
        <v/>
      </c>
      <c r="AB610" t="str">
        <f t="shared" si="37"/>
        <v/>
      </c>
      <c r="AC610" s="244" t="str">
        <f t="shared" si="38"/>
        <v/>
      </c>
      <c r="AD610" t="str">
        <f t="shared" si="39"/>
        <v/>
      </c>
    </row>
    <row r="611" spans="27:30" x14ac:dyDescent="0.3">
      <c r="AA611" t="str">
        <f t="shared" si="36"/>
        <v/>
      </c>
      <c r="AB611" t="str">
        <f t="shared" si="37"/>
        <v/>
      </c>
      <c r="AC611" s="244" t="str">
        <f t="shared" si="38"/>
        <v/>
      </c>
      <c r="AD611" t="str">
        <f t="shared" si="39"/>
        <v/>
      </c>
    </row>
    <row r="612" spans="27:30" x14ac:dyDescent="0.3">
      <c r="AA612" t="str">
        <f t="shared" si="36"/>
        <v/>
      </c>
      <c r="AB612" t="str">
        <f t="shared" si="37"/>
        <v/>
      </c>
      <c r="AC612" s="244" t="str">
        <f t="shared" si="38"/>
        <v/>
      </c>
      <c r="AD612" t="str">
        <f t="shared" si="39"/>
        <v/>
      </c>
    </row>
    <row r="613" spans="27:30" x14ac:dyDescent="0.3">
      <c r="AA613" t="str">
        <f t="shared" si="36"/>
        <v/>
      </c>
      <c r="AB613" t="str">
        <f t="shared" si="37"/>
        <v/>
      </c>
      <c r="AC613" s="244" t="str">
        <f t="shared" si="38"/>
        <v/>
      </c>
      <c r="AD613" t="str">
        <f t="shared" si="39"/>
        <v/>
      </c>
    </row>
    <row r="614" spans="27:30" x14ac:dyDescent="0.3">
      <c r="AA614" t="str">
        <f t="shared" si="36"/>
        <v/>
      </c>
      <c r="AB614" t="str">
        <f t="shared" si="37"/>
        <v/>
      </c>
      <c r="AC614" s="244" t="str">
        <f t="shared" si="38"/>
        <v/>
      </c>
      <c r="AD614" t="str">
        <f t="shared" si="39"/>
        <v/>
      </c>
    </row>
    <row r="615" spans="27:30" x14ac:dyDescent="0.3">
      <c r="AA615" t="str">
        <f t="shared" si="36"/>
        <v/>
      </c>
      <c r="AB615" t="str">
        <f t="shared" si="37"/>
        <v/>
      </c>
      <c r="AC615" s="244" t="str">
        <f t="shared" si="38"/>
        <v/>
      </c>
      <c r="AD615" t="str">
        <f t="shared" si="39"/>
        <v/>
      </c>
    </row>
    <row r="616" spans="27:30" x14ac:dyDescent="0.3">
      <c r="AA616" t="str">
        <f t="shared" si="36"/>
        <v/>
      </c>
      <c r="AB616" t="str">
        <f t="shared" si="37"/>
        <v/>
      </c>
      <c r="AC616" s="244" t="str">
        <f t="shared" si="38"/>
        <v/>
      </c>
      <c r="AD616" t="str">
        <f t="shared" si="39"/>
        <v/>
      </c>
    </row>
    <row r="617" spans="27:30" x14ac:dyDescent="0.3">
      <c r="AA617" t="str">
        <f t="shared" si="36"/>
        <v/>
      </c>
      <c r="AB617" t="str">
        <f t="shared" si="37"/>
        <v/>
      </c>
      <c r="AC617" s="244" t="str">
        <f t="shared" si="38"/>
        <v/>
      </c>
      <c r="AD617" t="str">
        <f t="shared" si="39"/>
        <v/>
      </c>
    </row>
    <row r="618" spans="27:30" x14ac:dyDescent="0.3">
      <c r="AA618" t="str">
        <f t="shared" si="36"/>
        <v/>
      </c>
      <c r="AB618" t="str">
        <f t="shared" si="37"/>
        <v/>
      </c>
      <c r="AC618" s="244" t="str">
        <f t="shared" si="38"/>
        <v/>
      </c>
      <c r="AD618" t="str">
        <f t="shared" si="39"/>
        <v/>
      </c>
    </row>
    <row r="619" spans="27:30" x14ac:dyDescent="0.3">
      <c r="AA619" t="str">
        <f t="shared" si="36"/>
        <v/>
      </c>
      <c r="AB619" t="str">
        <f t="shared" si="37"/>
        <v/>
      </c>
      <c r="AC619" s="244" t="str">
        <f t="shared" si="38"/>
        <v/>
      </c>
      <c r="AD619" t="str">
        <f t="shared" si="39"/>
        <v/>
      </c>
    </row>
    <row r="620" spans="27:30" x14ac:dyDescent="0.3">
      <c r="AA620" t="str">
        <f t="shared" si="36"/>
        <v/>
      </c>
      <c r="AB620" t="str">
        <f t="shared" si="37"/>
        <v/>
      </c>
      <c r="AC620" s="244" t="str">
        <f t="shared" si="38"/>
        <v/>
      </c>
      <c r="AD620" t="str">
        <f t="shared" si="39"/>
        <v/>
      </c>
    </row>
    <row r="621" spans="27:30" x14ac:dyDescent="0.3">
      <c r="AA621" t="str">
        <f t="shared" si="36"/>
        <v/>
      </c>
      <c r="AB621" t="str">
        <f t="shared" si="37"/>
        <v/>
      </c>
      <c r="AC621" s="244" t="str">
        <f t="shared" si="38"/>
        <v/>
      </c>
      <c r="AD621" t="str">
        <f t="shared" si="39"/>
        <v/>
      </c>
    </row>
    <row r="622" spans="27:30" x14ac:dyDescent="0.3">
      <c r="AA622" t="str">
        <f t="shared" si="36"/>
        <v/>
      </c>
      <c r="AB622" t="str">
        <f t="shared" si="37"/>
        <v/>
      </c>
      <c r="AC622" s="244" t="str">
        <f t="shared" si="38"/>
        <v/>
      </c>
      <c r="AD622" t="str">
        <f t="shared" si="39"/>
        <v/>
      </c>
    </row>
    <row r="623" spans="27:30" x14ac:dyDescent="0.3">
      <c r="AA623" t="str">
        <f t="shared" si="36"/>
        <v/>
      </c>
      <c r="AB623" t="str">
        <f t="shared" si="37"/>
        <v/>
      </c>
      <c r="AC623" s="244" t="str">
        <f t="shared" si="38"/>
        <v/>
      </c>
      <c r="AD623" t="str">
        <f t="shared" si="39"/>
        <v/>
      </c>
    </row>
    <row r="624" spans="27:30" x14ac:dyDescent="0.3">
      <c r="AA624" t="str">
        <f t="shared" si="36"/>
        <v/>
      </c>
      <c r="AB624" t="str">
        <f t="shared" si="37"/>
        <v/>
      </c>
      <c r="AC624" s="244" t="str">
        <f t="shared" si="38"/>
        <v/>
      </c>
      <c r="AD624" t="str">
        <f t="shared" si="39"/>
        <v/>
      </c>
    </row>
    <row r="625" spans="27:30" x14ac:dyDescent="0.3">
      <c r="AA625" t="str">
        <f t="shared" si="36"/>
        <v/>
      </c>
      <c r="AB625" t="str">
        <f t="shared" si="37"/>
        <v/>
      </c>
      <c r="AC625" s="244" t="str">
        <f t="shared" si="38"/>
        <v/>
      </c>
      <c r="AD625" t="str">
        <f t="shared" si="39"/>
        <v/>
      </c>
    </row>
    <row r="626" spans="27:30" x14ac:dyDescent="0.3">
      <c r="AA626" t="str">
        <f t="shared" si="36"/>
        <v/>
      </c>
      <c r="AB626" t="str">
        <f t="shared" si="37"/>
        <v/>
      </c>
      <c r="AC626" s="244" t="str">
        <f t="shared" si="38"/>
        <v/>
      </c>
      <c r="AD626" t="str">
        <f t="shared" si="39"/>
        <v/>
      </c>
    </row>
    <row r="627" spans="27:30" x14ac:dyDescent="0.3">
      <c r="AA627" t="str">
        <f t="shared" si="36"/>
        <v/>
      </c>
      <c r="AB627" t="str">
        <f t="shared" si="37"/>
        <v/>
      </c>
      <c r="AC627" s="244" t="str">
        <f t="shared" si="38"/>
        <v/>
      </c>
      <c r="AD627" t="str">
        <f t="shared" si="39"/>
        <v/>
      </c>
    </row>
    <row r="628" spans="27:30" x14ac:dyDescent="0.3">
      <c r="AA628" t="str">
        <f t="shared" si="36"/>
        <v/>
      </c>
      <c r="AB628" t="str">
        <f t="shared" si="37"/>
        <v/>
      </c>
      <c r="AC628" s="244" t="str">
        <f t="shared" si="38"/>
        <v/>
      </c>
      <c r="AD628" t="str">
        <f t="shared" si="39"/>
        <v/>
      </c>
    </row>
    <row r="629" spans="27:30" x14ac:dyDescent="0.3">
      <c r="AA629" t="str">
        <f t="shared" si="36"/>
        <v/>
      </c>
      <c r="AB629" t="str">
        <f t="shared" si="37"/>
        <v/>
      </c>
      <c r="AC629" s="244" t="str">
        <f t="shared" si="38"/>
        <v/>
      </c>
      <c r="AD629" t="str">
        <f t="shared" si="39"/>
        <v/>
      </c>
    </row>
    <row r="630" spans="27:30" x14ac:dyDescent="0.3">
      <c r="AA630" t="str">
        <f t="shared" si="36"/>
        <v/>
      </c>
      <c r="AB630" t="str">
        <f t="shared" si="37"/>
        <v/>
      </c>
      <c r="AC630" s="244" t="str">
        <f t="shared" si="38"/>
        <v/>
      </c>
      <c r="AD630" t="str">
        <f t="shared" si="39"/>
        <v/>
      </c>
    </row>
    <row r="631" spans="27:30" x14ac:dyDescent="0.3">
      <c r="AA631" t="str">
        <f t="shared" si="36"/>
        <v/>
      </c>
      <c r="AB631" t="str">
        <f t="shared" si="37"/>
        <v/>
      </c>
      <c r="AC631" s="244" t="str">
        <f t="shared" si="38"/>
        <v/>
      </c>
      <c r="AD631" t="str">
        <f t="shared" si="39"/>
        <v/>
      </c>
    </row>
    <row r="632" spans="27:30" x14ac:dyDescent="0.3">
      <c r="AA632" t="str">
        <f t="shared" si="36"/>
        <v/>
      </c>
      <c r="AB632" t="str">
        <f t="shared" si="37"/>
        <v/>
      </c>
      <c r="AC632" s="244" t="str">
        <f t="shared" si="38"/>
        <v/>
      </c>
      <c r="AD632" t="str">
        <f t="shared" si="39"/>
        <v/>
      </c>
    </row>
    <row r="633" spans="27:30" x14ac:dyDescent="0.3">
      <c r="AA633" t="str">
        <f t="shared" si="36"/>
        <v/>
      </c>
      <c r="AB633" t="str">
        <f t="shared" si="37"/>
        <v/>
      </c>
      <c r="AC633" s="244" t="str">
        <f t="shared" si="38"/>
        <v/>
      </c>
      <c r="AD633" t="str">
        <f t="shared" si="39"/>
        <v/>
      </c>
    </row>
    <row r="634" spans="27:30" x14ac:dyDescent="0.3">
      <c r="AA634" t="str">
        <f t="shared" si="36"/>
        <v/>
      </c>
      <c r="AB634" t="str">
        <f t="shared" si="37"/>
        <v/>
      </c>
      <c r="AC634" s="244" t="str">
        <f t="shared" si="38"/>
        <v/>
      </c>
      <c r="AD634" t="str">
        <f t="shared" si="39"/>
        <v/>
      </c>
    </row>
    <row r="635" spans="27:30" x14ac:dyDescent="0.3">
      <c r="AA635" t="str">
        <f t="shared" si="36"/>
        <v/>
      </c>
      <c r="AB635" t="str">
        <f t="shared" si="37"/>
        <v/>
      </c>
      <c r="AC635" s="244" t="str">
        <f t="shared" si="38"/>
        <v/>
      </c>
      <c r="AD635" t="str">
        <f t="shared" si="39"/>
        <v/>
      </c>
    </row>
    <row r="636" spans="27:30" x14ac:dyDescent="0.3">
      <c r="AA636" t="str">
        <f t="shared" si="36"/>
        <v/>
      </c>
      <c r="AB636" t="str">
        <f t="shared" si="37"/>
        <v/>
      </c>
      <c r="AC636" s="244" t="str">
        <f t="shared" si="38"/>
        <v/>
      </c>
      <c r="AD636" t="str">
        <f t="shared" si="39"/>
        <v/>
      </c>
    </row>
    <row r="637" spans="27:30" x14ac:dyDescent="0.3">
      <c r="AA637" t="str">
        <f t="shared" si="36"/>
        <v/>
      </c>
      <c r="AB637" t="str">
        <f t="shared" si="37"/>
        <v/>
      </c>
      <c r="AC637" s="244" t="str">
        <f t="shared" si="38"/>
        <v/>
      </c>
      <c r="AD637" t="str">
        <f t="shared" si="39"/>
        <v/>
      </c>
    </row>
    <row r="638" spans="27:30" x14ac:dyDescent="0.3">
      <c r="AA638" t="str">
        <f t="shared" si="36"/>
        <v/>
      </c>
      <c r="AB638" t="str">
        <f t="shared" si="37"/>
        <v/>
      </c>
      <c r="AC638" s="244" t="str">
        <f t="shared" si="38"/>
        <v/>
      </c>
      <c r="AD638" t="str">
        <f t="shared" si="39"/>
        <v/>
      </c>
    </row>
    <row r="639" spans="27:30" x14ac:dyDescent="0.3">
      <c r="AA639" t="str">
        <f t="shared" si="36"/>
        <v/>
      </c>
      <c r="AB639" t="str">
        <f t="shared" si="37"/>
        <v/>
      </c>
      <c r="AC639" s="244" t="str">
        <f t="shared" si="38"/>
        <v/>
      </c>
      <c r="AD639" t="str">
        <f t="shared" si="39"/>
        <v/>
      </c>
    </row>
    <row r="640" spans="27:30" x14ac:dyDescent="0.3">
      <c r="AA640" t="str">
        <f t="shared" si="36"/>
        <v/>
      </c>
      <c r="AB640" t="str">
        <f t="shared" si="37"/>
        <v/>
      </c>
      <c r="AC640" s="244" t="str">
        <f t="shared" si="38"/>
        <v/>
      </c>
      <c r="AD640" t="str">
        <f t="shared" si="39"/>
        <v/>
      </c>
    </row>
    <row r="641" spans="27:30" x14ac:dyDescent="0.3">
      <c r="AA641" t="str">
        <f t="shared" si="36"/>
        <v/>
      </c>
      <c r="AB641" t="str">
        <f t="shared" si="37"/>
        <v/>
      </c>
      <c r="AC641" s="244" t="str">
        <f t="shared" si="38"/>
        <v/>
      </c>
      <c r="AD641" t="str">
        <f t="shared" si="39"/>
        <v/>
      </c>
    </row>
    <row r="642" spans="27:30" x14ac:dyDescent="0.3">
      <c r="AA642" t="str">
        <f t="shared" si="36"/>
        <v/>
      </c>
      <c r="AB642" t="str">
        <f t="shared" si="37"/>
        <v/>
      </c>
      <c r="AC642" s="244" t="str">
        <f t="shared" si="38"/>
        <v/>
      </c>
      <c r="AD642" t="str">
        <f t="shared" si="39"/>
        <v/>
      </c>
    </row>
    <row r="643" spans="27:30" x14ac:dyDescent="0.3">
      <c r="AA643" t="str">
        <f t="shared" si="36"/>
        <v/>
      </c>
      <c r="AB643" t="str">
        <f t="shared" si="37"/>
        <v/>
      </c>
      <c r="AC643" s="244" t="str">
        <f t="shared" si="38"/>
        <v/>
      </c>
      <c r="AD643" t="str">
        <f t="shared" si="39"/>
        <v/>
      </c>
    </row>
    <row r="644" spans="27:30" x14ac:dyDescent="0.3">
      <c r="AA644" t="str">
        <f t="shared" ref="AA644:AA707" si="40">TRIM(D644)</f>
        <v/>
      </c>
      <c r="AB644" t="str">
        <f t="shared" ref="AB644:AB707" si="41">TRIM(C644)</f>
        <v/>
      </c>
      <c r="AC644" s="244" t="str">
        <f t="shared" ref="AC644:AC707" si="42">IFERROR(I644/E644,"")</f>
        <v/>
      </c>
      <c r="AD644" t="str">
        <f t="shared" ref="AD644:AD707" si="43">AA644</f>
        <v/>
      </c>
    </row>
    <row r="645" spans="27:30" x14ac:dyDescent="0.3">
      <c r="AA645" t="str">
        <f t="shared" si="40"/>
        <v/>
      </c>
      <c r="AB645" t="str">
        <f t="shared" si="41"/>
        <v/>
      </c>
      <c r="AC645" s="244" t="str">
        <f t="shared" si="42"/>
        <v/>
      </c>
      <c r="AD645" t="str">
        <f t="shared" si="43"/>
        <v/>
      </c>
    </row>
    <row r="646" spans="27:30" x14ac:dyDescent="0.3">
      <c r="AA646" t="str">
        <f t="shared" si="40"/>
        <v/>
      </c>
      <c r="AB646" t="str">
        <f t="shared" si="41"/>
        <v/>
      </c>
      <c r="AC646" s="244" t="str">
        <f t="shared" si="42"/>
        <v/>
      </c>
      <c r="AD646" t="str">
        <f t="shared" si="43"/>
        <v/>
      </c>
    </row>
    <row r="647" spans="27:30" x14ac:dyDescent="0.3">
      <c r="AA647" t="str">
        <f t="shared" si="40"/>
        <v/>
      </c>
      <c r="AB647" t="str">
        <f t="shared" si="41"/>
        <v/>
      </c>
      <c r="AC647" s="244" t="str">
        <f t="shared" si="42"/>
        <v/>
      </c>
      <c r="AD647" t="str">
        <f t="shared" si="43"/>
        <v/>
      </c>
    </row>
    <row r="648" spans="27:30" x14ac:dyDescent="0.3">
      <c r="AA648" t="str">
        <f t="shared" si="40"/>
        <v/>
      </c>
      <c r="AB648" t="str">
        <f t="shared" si="41"/>
        <v/>
      </c>
      <c r="AC648" s="244" t="str">
        <f t="shared" si="42"/>
        <v/>
      </c>
      <c r="AD648" t="str">
        <f t="shared" si="43"/>
        <v/>
      </c>
    </row>
    <row r="649" spans="27:30" x14ac:dyDescent="0.3">
      <c r="AA649" t="str">
        <f t="shared" si="40"/>
        <v/>
      </c>
      <c r="AB649" t="str">
        <f t="shared" si="41"/>
        <v/>
      </c>
      <c r="AC649" s="244" t="str">
        <f t="shared" si="42"/>
        <v/>
      </c>
      <c r="AD649" t="str">
        <f t="shared" si="43"/>
        <v/>
      </c>
    </row>
    <row r="650" spans="27:30" x14ac:dyDescent="0.3">
      <c r="AA650" t="str">
        <f t="shared" si="40"/>
        <v/>
      </c>
      <c r="AB650" t="str">
        <f t="shared" si="41"/>
        <v/>
      </c>
      <c r="AC650" s="244" t="str">
        <f t="shared" si="42"/>
        <v/>
      </c>
      <c r="AD650" t="str">
        <f t="shared" si="43"/>
        <v/>
      </c>
    </row>
    <row r="651" spans="27:30" x14ac:dyDescent="0.3">
      <c r="AA651" t="str">
        <f t="shared" si="40"/>
        <v/>
      </c>
      <c r="AB651" t="str">
        <f t="shared" si="41"/>
        <v/>
      </c>
      <c r="AC651" s="244" t="str">
        <f t="shared" si="42"/>
        <v/>
      </c>
      <c r="AD651" t="str">
        <f t="shared" si="43"/>
        <v/>
      </c>
    </row>
    <row r="652" spans="27:30" x14ac:dyDescent="0.3">
      <c r="AA652" t="str">
        <f t="shared" si="40"/>
        <v/>
      </c>
      <c r="AB652" t="str">
        <f t="shared" si="41"/>
        <v/>
      </c>
      <c r="AC652" s="244" t="str">
        <f t="shared" si="42"/>
        <v/>
      </c>
      <c r="AD652" t="str">
        <f t="shared" si="43"/>
        <v/>
      </c>
    </row>
    <row r="653" spans="27:30" x14ac:dyDescent="0.3">
      <c r="AA653" t="str">
        <f t="shared" si="40"/>
        <v/>
      </c>
      <c r="AB653" t="str">
        <f t="shared" si="41"/>
        <v/>
      </c>
      <c r="AC653" s="244" t="str">
        <f t="shared" si="42"/>
        <v/>
      </c>
      <c r="AD653" t="str">
        <f t="shared" si="43"/>
        <v/>
      </c>
    </row>
    <row r="654" spans="27:30" x14ac:dyDescent="0.3">
      <c r="AA654" t="str">
        <f t="shared" si="40"/>
        <v/>
      </c>
      <c r="AB654" t="str">
        <f t="shared" si="41"/>
        <v/>
      </c>
      <c r="AC654" s="244" t="str">
        <f t="shared" si="42"/>
        <v/>
      </c>
      <c r="AD654" t="str">
        <f t="shared" si="43"/>
        <v/>
      </c>
    </row>
    <row r="655" spans="27:30" x14ac:dyDescent="0.3">
      <c r="AA655" t="str">
        <f t="shared" si="40"/>
        <v/>
      </c>
      <c r="AB655" t="str">
        <f t="shared" si="41"/>
        <v/>
      </c>
      <c r="AC655" s="244" t="str">
        <f t="shared" si="42"/>
        <v/>
      </c>
      <c r="AD655" t="str">
        <f t="shared" si="43"/>
        <v/>
      </c>
    </row>
    <row r="656" spans="27:30" x14ac:dyDescent="0.3">
      <c r="AA656" t="str">
        <f t="shared" si="40"/>
        <v/>
      </c>
      <c r="AB656" t="str">
        <f t="shared" si="41"/>
        <v/>
      </c>
      <c r="AC656" s="244" t="str">
        <f t="shared" si="42"/>
        <v/>
      </c>
      <c r="AD656" t="str">
        <f t="shared" si="43"/>
        <v/>
      </c>
    </row>
    <row r="657" spans="27:30" x14ac:dyDescent="0.3">
      <c r="AA657" t="str">
        <f t="shared" si="40"/>
        <v/>
      </c>
      <c r="AB657" t="str">
        <f t="shared" si="41"/>
        <v/>
      </c>
      <c r="AC657" s="244" t="str">
        <f t="shared" si="42"/>
        <v/>
      </c>
      <c r="AD657" t="str">
        <f t="shared" si="43"/>
        <v/>
      </c>
    </row>
    <row r="658" spans="27:30" x14ac:dyDescent="0.3">
      <c r="AA658" t="str">
        <f t="shared" si="40"/>
        <v/>
      </c>
      <c r="AB658" t="str">
        <f t="shared" si="41"/>
        <v/>
      </c>
      <c r="AC658" s="244" t="str">
        <f t="shared" si="42"/>
        <v/>
      </c>
      <c r="AD658" t="str">
        <f t="shared" si="43"/>
        <v/>
      </c>
    </row>
    <row r="659" spans="27:30" x14ac:dyDescent="0.3">
      <c r="AA659" t="str">
        <f t="shared" si="40"/>
        <v/>
      </c>
      <c r="AB659" t="str">
        <f t="shared" si="41"/>
        <v/>
      </c>
      <c r="AC659" s="244" t="str">
        <f t="shared" si="42"/>
        <v/>
      </c>
      <c r="AD659" t="str">
        <f t="shared" si="43"/>
        <v/>
      </c>
    </row>
    <row r="660" spans="27:30" x14ac:dyDescent="0.3">
      <c r="AA660" t="str">
        <f t="shared" si="40"/>
        <v/>
      </c>
      <c r="AB660" t="str">
        <f t="shared" si="41"/>
        <v/>
      </c>
      <c r="AC660" s="244" t="str">
        <f t="shared" si="42"/>
        <v/>
      </c>
      <c r="AD660" t="str">
        <f t="shared" si="43"/>
        <v/>
      </c>
    </row>
    <row r="661" spans="27:30" x14ac:dyDescent="0.3">
      <c r="AA661" t="str">
        <f t="shared" si="40"/>
        <v/>
      </c>
      <c r="AB661" t="str">
        <f t="shared" si="41"/>
        <v/>
      </c>
      <c r="AC661" s="244" t="str">
        <f t="shared" si="42"/>
        <v/>
      </c>
      <c r="AD661" t="str">
        <f t="shared" si="43"/>
        <v/>
      </c>
    </row>
    <row r="662" spans="27:30" x14ac:dyDescent="0.3">
      <c r="AA662" t="str">
        <f t="shared" si="40"/>
        <v/>
      </c>
      <c r="AB662" t="str">
        <f t="shared" si="41"/>
        <v/>
      </c>
      <c r="AC662" s="244" t="str">
        <f t="shared" si="42"/>
        <v/>
      </c>
      <c r="AD662" t="str">
        <f t="shared" si="43"/>
        <v/>
      </c>
    </row>
    <row r="663" spans="27:30" x14ac:dyDescent="0.3">
      <c r="AA663" t="str">
        <f t="shared" si="40"/>
        <v/>
      </c>
      <c r="AB663" t="str">
        <f t="shared" si="41"/>
        <v/>
      </c>
      <c r="AC663" s="244" t="str">
        <f t="shared" si="42"/>
        <v/>
      </c>
      <c r="AD663" t="str">
        <f t="shared" si="43"/>
        <v/>
      </c>
    </row>
    <row r="664" spans="27:30" x14ac:dyDescent="0.3">
      <c r="AA664" t="str">
        <f t="shared" si="40"/>
        <v/>
      </c>
      <c r="AB664" t="str">
        <f t="shared" si="41"/>
        <v/>
      </c>
      <c r="AC664" s="244" t="str">
        <f t="shared" si="42"/>
        <v/>
      </c>
      <c r="AD664" t="str">
        <f t="shared" si="43"/>
        <v/>
      </c>
    </row>
    <row r="665" spans="27:30" x14ac:dyDescent="0.3">
      <c r="AA665" t="str">
        <f t="shared" si="40"/>
        <v/>
      </c>
      <c r="AB665" t="str">
        <f t="shared" si="41"/>
        <v/>
      </c>
      <c r="AC665" s="244" t="str">
        <f t="shared" si="42"/>
        <v/>
      </c>
      <c r="AD665" t="str">
        <f t="shared" si="43"/>
        <v/>
      </c>
    </row>
    <row r="666" spans="27:30" x14ac:dyDescent="0.3">
      <c r="AA666" t="str">
        <f t="shared" si="40"/>
        <v/>
      </c>
      <c r="AB666" t="str">
        <f t="shared" si="41"/>
        <v/>
      </c>
      <c r="AC666" s="244" t="str">
        <f t="shared" si="42"/>
        <v/>
      </c>
      <c r="AD666" t="str">
        <f t="shared" si="43"/>
        <v/>
      </c>
    </row>
    <row r="667" spans="27:30" x14ac:dyDescent="0.3">
      <c r="AA667" t="str">
        <f t="shared" si="40"/>
        <v/>
      </c>
      <c r="AB667" t="str">
        <f t="shared" si="41"/>
        <v/>
      </c>
      <c r="AC667" s="244" t="str">
        <f t="shared" si="42"/>
        <v/>
      </c>
      <c r="AD667" t="str">
        <f t="shared" si="43"/>
        <v/>
      </c>
    </row>
    <row r="668" spans="27:30" x14ac:dyDescent="0.3">
      <c r="AA668" t="str">
        <f t="shared" si="40"/>
        <v/>
      </c>
      <c r="AB668" t="str">
        <f t="shared" si="41"/>
        <v/>
      </c>
      <c r="AC668" s="244" t="str">
        <f t="shared" si="42"/>
        <v/>
      </c>
      <c r="AD668" t="str">
        <f t="shared" si="43"/>
        <v/>
      </c>
    </row>
    <row r="669" spans="27:30" x14ac:dyDescent="0.3">
      <c r="AA669" t="str">
        <f t="shared" si="40"/>
        <v/>
      </c>
      <c r="AB669" t="str">
        <f t="shared" si="41"/>
        <v/>
      </c>
      <c r="AC669" s="244" t="str">
        <f t="shared" si="42"/>
        <v/>
      </c>
      <c r="AD669" t="str">
        <f t="shared" si="43"/>
        <v/>
      </c>
    </row>
    <row r="670" spans="27:30" x14ac:dyDescent="0.3">
      <c r="AA670" t="str">
        <f t="shared" si="40"/>
        <v/>
      </c>
      <c r="AB670" t="str">
        <f t="shared" si="41"/>
        <v/>
      </c>
      <c r="AC670" s="244" t="str">
        <f t="shared" si="42"/>
        <v/>
      </c>
      <c r="AD670" t="str">
        <f t="shared" si="43"/>
        <v/>
      </c>
    </row>
    <row r="671" spans="27:30" x14ac:dyDescent="0.3">
      <c r="AA671" t="str">
        <f t="shared" si="40"/>
        <v/>
      </c>
      <c r="AB671" t="str">
        <f t="shared" si="41"/>
        <v/>
      </c>
      <c r="AC671" s="244" t="str">
        <f t="shared" si="42"/>
        <v/>
      </c>
      <c r="AD671" t="str">
        <f t="shared" si="43"/>
        <v/>
      </c>
    </row>
    <row r="672" spans="27:30" x14ac:dyDescent="0.3">
      <c r="AA672" t="str">
        <f t="shared" si="40"/>
        <v/>
      </c>
      <c r="AB672" t="str">
        <f t="shared" si="41"/>
        <v/>
      </c>
      <c r="AC672" s="244" t="str">
        <f t="shared" si="42"/>
        <v/>
      </c>
      <c r="AD672" t="str">
        <f t="shared" si="43"/>
        <v/>
      </c>
    </row>
    <row r="673" spans="27:30" x14ac:dyDescent="0.3">
      <c r="AA673" t="str">
        <f t="shared" si="40"/>
        <v/>
      </c>
      <c r="AB673" t="str">
        <f t="shared" si="41"/>
        <v/>
      </c>
      <c r="AC673" s="244" t="str">
        <f t="shared" si="42"/>
        <v/>
      </c>
      <c r="AD673" t="str">
        <f t="shared" si="43"/>
        <v/>
      </c>
    </row>
    <row r="674" spans="27:30" x14ac:dyDescent="0.3">
      <c r="AA674" t="str">
        <f t="shared" si="40"/>
        <v/>
      </c>
      <c r="AB674" t="str">
        <f t="shared" si="41"/>
        <v/>
      </c>
      <c r="AC674" s="244" t="str">
        <f t="shared" si="42"/>
        <v/>
      </c>
      <c r="AD674" t="str">
        <f t="shared" si="43"/>
        <v/>
      </c>
    </row>
    <row r="675" spans="27:30" x14ac:dyDescent="0.3">
      <c r="AA675" t="str">
        <f t="shared" si="40"/>
        <v/>
      </c>
      <c r="AB675" t="str">
        <f t="shared" si="41"/>
        <v/>
      </c>
      <c r="AC675" s="244" t="str">
        <f t="shared" si="42"/>
        <v/>
      </c>
      <c r="AD675" t="str">
        <f t="shared" si="43"/>
        <v/>
      </c>
    </row>
    <row r="676" spans="27:30" x14ac:dyDescent="0.3">
      <c r="AA676" t="str">
        <f t="shared" si="40"/>
        <v/>
      </c>
      <c r="AB676" t="str">
        <f t="shared" si="41"/>
        <v/>
      </c>
      <c r="AC676" s="244" t="str">
        <f t="shared" si="42"/>
        <v/>
      </c>
      <c r="AD676" t="str">
        <f t="shared" si="43"/>
        <v/>
      </c>
    </row>
    <row r="677" spans="27:30" x14ac:dyDescent="0.3">
      <c r="AA677" t="str">
        <f t="shared" si="40"/>
        <v/>
      </c>
      <c r="AB677" t="str">
        <f t="shared" si="41"/>
        <v/>
      </c>
      <c r="AC677" s="244" t="str">
        <f t="shared" si="42"/>
        <v/>
      </c>
      <c r="AD677" t="str">
        <f t="shared" si="43"/>
        <v/>
      </c>
    </row>
    <row r="678" spans="27:30" x14ac:dyDescent="0.3">
      <c r="AA678" t="str">
        <f t="shared" si="40"/>
        <v/>
      </c>
      <c r="AB678" t="str">
        <f t="shared" si="41"/>
        <v/>
      </c>
      <c r="AC678" s="244" t="str">
        <f t="shared" si="42"/>
        <v/>
      </c>
      <c r="AD678" t="str">
        <f t="shared" si="43"/>
        <v/>
      </c>
    </row>
    <row r="679" spans="27:30" x14ac:dyDescent="0.3">
      <c r="AA679" t="str">
        <f t="shared" si="40"/>
        <v/>
      </c>
      <c r="AB679" t="str">
        <f t="shared" si="41"/>
        <v/>
      </c>
      <c r="AC679" s="244" t="str">
        <f t="shared" si="42"/>
        <v/>
      </c>
      <c r="AD679" t="str">
        <f t="shared" si="43"/>
        <v/>
      </c>
    </row>
    <row r="680" spans="27:30" x14ac:dyDescent="0.3">
      <c r="AA680" t="str">
        <f t="shared" si="40"/>
        <v/>
      </c>
      <c r="AB680" t="str">
        <f t="shared" si="41"/>
        <v/>
      </c>
      <c r="AC680" s="244" t="str">
        <f t="shared" si="42"/>
        <v/>
      </c>
      <c r="AD680" t="str">
        <f t="shared" si="43"/>
        <v/>
      </c>
    </row>
    <row r="681" spans="27:30" x14ac:dyDescent="0.3">
      <c r="AA681" t="str">
        <f t="shared" si="40"/>
        <v/>
      </c>
      <c r="AB681" t="str">
        <f t="shared" si="41"/>
        <v/>
      </c>
      <c r="AC681" s="244" t="str">
        <f t="shared" si="42"/>
        <v/>
      </c>
      <c r="AD681" t="str">
        <f t="shared" si="43"/>
        <v/>
      </c>
    </row>
    <row r="682" spans="27:30" x14ac:dyDescent="0.3">
      <c r="AA682" t="str">
        <f t="shared" si="40"/>
        <v/>
      </c>
      <c r="AB682" t="str">
        <f t="shared" si="41"/>
        <v/>
      </c>
      <c r="AC682" s="244" t="str">
        <f t="shared" si="42"/>
        <v/>
      </c>
      <c r="AD682" t="str">
        <f t="shared" si="43"/>
        <v/>
      </c>
    </row>
    <row r="683" spans="27:30" x14ac:dyDescent="0.3">
      <c r="AA683" t="str">
        <f t="shared" si="40"/>
        <v/>
      </c>
      <c r="AB683" t="str">
        <f t="shared" si="41"/>
        <v/>
      </c>
      <c r="AC683" s="244" t="str">
        <f t="shared" si="42"/>
        <v/>
      </c>
      <c r="AD683" t="str">
        <f t="shared" si="43"/>
        <v/>
      </c>
    </row>
    <row r="684" spans="27:30" x14ac:dyDescent="0.3">
      <c r="AA684" t="str">
        <f t="shared" si="40"/>
        <v/>
      </c>
      <c r="AB684" t="str">
        <f t="shared" si="41"/>
        <v/>
      </c>
      <c r="AC684" s="244" t="str">
        <f t="shared" si="42"/>
        <v/>
      </c>
      <c r="AD684" t="str">
        <f t="shared" si="43"/>
        <v/>
      </c>
    </row>
    <row r="685" spans="27:30" x14ac:dyDescent="0.3">
      <c r="AA685" t="str">
        <f t="shared" si="40"/>
        <v/>
      </c>
      <c r="AB685" t="str">
        <f t="shared" si="41"/>
        <v/>
      </c>
      <c r="AC685" s="244" t="str">
        <f t="shared" si="42"/>
        <v/>
      </c>
      <c r="AD685" t="str">
        <f t="shared" si="43"/>
        <v/>
      </c>
    </row>
    <row r="686" spans="27:30" x14ac:dyDescent="0.3">
      <c r="AA686" t="str">
        <f t="shared" si="40"/>
        <v/>
      </c>
      <c r="AB686" t="str">
        <f t="shared" si="41"/>
        <v/>
      </c>
      <c r="AC686" s="244" t="str">
        <f t="shared" si="42"/>
        <v/>
      </c>
      <c r="AD686" t="str">
        <f t="shared" si="43"/>
        <v/>
      </c>
    </row>
    <row r="687" spans="27:30" x14ac:dyDescent="0.3">
      <c r="AA687" t="str">
        <f t="shared" si="40"/>
        <v/>
      </c>
      <c r="AB687" t="str">
        <f t="shared" si="41"/>
        <v/>
      </c>
      <c r="AC687" s="244" t="str">
        <f t="shared" si="42"/>
        <v/>
      </c>
      <c r="AD687" t="str">
        <f t="shared" si="43"/>
        <v/>
      </c>
    </row>
    <row r="688" spans="27:30" x14ac:dyDescent="0.3">
      <c r="AA688" t="str">
        <f t="shared" si="40"/>
        <v/>
      </c>
      <c r="AB688" t="str">
        <f t="shared" si="41"/>
        <v/>
      </c>
      <c r="AC688" s="244" t="str">
        <f t="shared" si="42"/>
        <v/>
      </c>
      <c r="AD688" t="str">
        <f t="shared" si="43"/>
        <v/>
      </c>
    </row>
    <row r="689" spans="27:30" x14ac:dyDescent="0.3">
      <c r="AA689" t="str">
        <f t="shared" si="40"/>
        <v/>
      </c>
      <c r="AB689" t="str">
        <f t="shared" si="41"/>
        <v/>
      </c>
      <c r="AC689" s="244" t="str">
        <f t="shared" si="42"/>
        <v/>
      </c>
      <c r="AD689" t="str">
        <f t="shared" si="43"/>
        <v/>
      </c>
    </row>
    <row r="690" spans="27:30" x14ac:dyDescent="0.3">
      <c r="AA690" t="str">
        <f t="shared" si="40"/>
        <v/>
      </c>
      <c r="AB690" t="str">
        <f t="shared" si="41"/>
        <v/>
      </c>
      <c r="AC690" s="244" t="str">
        <f t="shared" si="42"/>
        <v/>
      </c>
      <c r="AD690" t="str">
        <f t="shared" si="43"/>
        <v/>
      </c>
    </row>
    <row r="691" spans="27:30" x14ac:dyDescent="0.3">
      <c r="AA691" t="str">
        <f t="shared" si="40"/>
        <v/>
      </c>
      <c r="AB691" t="str">
        <f t="shared" si="41"/>
        <v/>
      </c>
      <c r="AC691" s="244" t="str">
        <f t="shared" si="42"/>
        <v/>
      </c>
      <c r="AD691" t="str">
        <f t="shared" si="43"/>
        <v/>
      </c>
    </row>
    <row r="692" spans="27:30" x14ac:dyDescent="0.3">
      <c r="AA692" t="str">
        <f t="shared" si="40"/>
        <v/>
      </c>
      <c r="AB692" t="str">
        <f t="shared" si="41"/>
        <v/>
      </c>
      <c r="AC692" s="244" t="str">
        <f t="shared" si="42"/>
        <v/>
      </c>
      <c r="AD692" t="str">
        <f t="shared" si="43"/>
        <v/>
      </c>
    </row>
    <row r="693" spans="27:30" x14ac:dyDescent="0.3">
      <c r="AA693" t="str">
        <f t="shared" si="40"/>
        <v/>
      </c>
      <c r="AB693" t="str">
        <f t="shared" si="41"/>
        <v/>
      </c>
      <c r="AC693" s="244" t="str">
        <f t="shared" si="42"/>
        <v/>
      </c>
      <c r="AD693" t="str">
        <f t="shared" si="43"/>
        <v/>
      </c>
    </row>
    <row r="694" spans="27:30" x14ac:dyDescent="0.3">
      <c r="AA694" t="str">
        <f t="shared" si="40"/>
        <v/>
      </c>
      <c r="AB694" t="str">
        <f t="shared" si="41"/>
        <v/>
      </c>
      <c r="AC694" s="244" t="str">
        <f t="shared" si="42"/>
        <v/>
      </c>
      <c r="AD694" t="str">
        <f t="shared" si="43"/>
        <v/>
      </c>
    </row>
    <row r="695" spans="27:30" x14ac:dyDescent="0.3">
      <c r="AA695" t="str">
        <f t="shared" si="40"/>
        <v/>
      </c>
      <c r="AB695" t="str">
        <f t="shared" si="41"/>
        <v/>
      </c>
      <c r="AC695" s="244" t="str">
        <f t="shared" si="42"/>
        <v/>
      </c>
      <c r="AD695" t="str">
        <f t="shared" si="43"/>
        <v/>
      </c>
    </row>
    <row r="696" spans="27:30" x14ac:dyDescent="0.3">
      <c r="AA696" t="str">
        <f t="shared" si="40"/>
        <v/>
      </c>
      <c r="AB696" t="str">
        <f t="shared" si="41"/>
        <v/>
      </c>
      <c r="AC696" s="244" t="str">
        <f t="shared" si="42"/>
        <v/>
      </c>
      <c r="AD696" t="str">
        <f t="shared" si="43"/>
        <v/>
      </c>
    </row>
    <row r="697" spans="27:30" x14ac:dyDescent="0.3">
      <c r="AA697" t="str">
        <f t="shared" si="40"/>
        <v/>
      </c>
      <c r="AB697" t="str">
        <f t="shared" si="41"/>
        <v/>
      </c>
      <c r="AC697" s="244" t="str">
        <f t="shared" si="42"/>
        <v/>
      </c>
      <c r="AD697" t="str">
        <f t="shared" si="43"/>
        <v/>
      </c>
    </row>
    <row r="698" spans="27:30" x14ac:dyDescent="0.3">
      <c r="AA698" t="str">
        <f t="shared" si="40"/>
        <v/>
      </c>
      <c r="AB698" t="str">
        <f t="shared" si="41"/>
        <v/>
      </c>
      <c r="AC698" s="244" t="str">
        <f t="shared" si="42"/>
        <v/>
      </c>
      <c r="AD698" t="str">
        <f t="shared" si="43"/>
        <v/>
      </c>
    </row>
    <row r="699" spans="27:30" x14ac:dyDescent="0.3">
      <c r="AA699" t="str">
        <f t="shared" si="40"/>
        <v/>
      </c>
      <c r="AB699" t="str">
        <f t="shared" si="41"/>
        <v/>
      </c>
      <c r="AC699" s="244" t="str">
        <f t="shared" si="42"/>
        <v/>
      </c>
      <c r="AD699" t="str">
        <f t="shared" si="43"/>
        <v/>
      </c>
    </row>
    <row r="700" spans="27:30" x14ac:dyDescent="0.3">
      <c r="AA700" t="str">
        <f t="shared" si="40"/>
        <v/>
      </c>
      <c r="AB700" t="str">
        <f t="shared" si="41"/>
        <v/>
      </c>
      <c r="AC700" s="244" t="str">
        <f t="shared" si="42"/>
        <v/>
      </c>
      <c r="AD700" t="str">
        <f t="shared" si="43"/>
        <v/>
      </c>
    </row>
    <row r="701" spans="27:30" x14ac:dyDescent="0.3">
      <c r="AA701" t="str">
        <f t="shared" si="40"/>
        <v/>
      </c>
      <c r="AB701" t="str">
        <f t="shared" si="41"/>
        <v/>
      </c>
      <c r="AC701" s="244" t="str">
        <f t="shared" si="42"/>
        <v/>
      </c>
      <c r="AD701" t="str">
        <f t="shared" si="43"/>
        <v/>
      </c>
    </row>
    <row r="702" spans="27:30" x14ac:dyDescent="0.3">
      <c r="AA702" t="str">
        <f t="shared" si="40"/>
        <v/>
      </c>
      <c r="AB702" t="str">
        <f t="shared" si="41"/>
        <v/>
      </c>
      <c r="AC702" s="244" t="str">
        <f t="shared" si="42"/>
        <v/>
      </c>
      <c r="AD702" t="str">
        <f t="shared" si="43"/>
        <v/>
      </c>
    </row>
    <row r="703" spans="27:30" x14ac:dyDescent="0.3">
      <c r="AA703" t="str">
        <f t="shared" si="40"/>
        <v/>
      </c>
      <c r="AB703" t="str">
        <f t="shared" si="41"/>
        <v/>
      </c>
      <c r="AC703" s="244" t="str">
        <f t="shared" si="42"/>
        <v/>
      </c>
      <c r="AD703" t="str">
        <f t="shared" si="43"/>
        <v/>
      </c>
    </row>
    <row r="704" spans="27:30" x14ac:dyDescent="0.3">
      <c r="AA704" t="str">
        <f t="shared" si="40"/>
        <v/>
      </c>
      <c r="AB704" t="str">
        <f t="shared" si="41"/>
        <v/>
      </c>
      <c r="AC704" s="244" t="str">
        <f t="shared" si="42"/>
        <v/>
      </c>
      <c r="AD704" t="str">
        <f t="shared" si="43"/>
        <v/>
      </c>
    </row>
    <row r="705" spans="27:30" x14ac:dyDescent="0.3">
      <c r="AA705" t="str">
        <f t="shared" si="40"/>
        <v/>
      </c>
      <c r="AB705" t="str">
        <f t="shared" si="41"/>
        <v/>
      </c>
      <c r="AC705" s="244" t="str">
        <f t="shared" si="42"/>
        <v/>
      </c>
      <c r="AD705" t="str">
        <f t="shared" si="43"/>
        <v/>
      </c>
    </row>
    <row r="706" spans="27:30" x14ac:dyDescent="0.3">
      <c r="AA706" t="str">
        <f t="shared" si="40"/>
        <v/>
      </c>
      <c r="AB706" t="str">
        <f t="shared" si="41"/>
        <v/>
      </c>
      <c r="AC706" s="244" t="str">
        <f t="shared" si="42"/>
        <v/>
      </c>
      <c r="AD706" t="str">
        <f t="shared" si="43"/>
        <v/>
      </c>
    </row>
    <row r="707" spans="27:30" x14ac:dyDescent="0.3">
      <c r="AA707" t="str">
        <f t="shared" si="40"/>
        <v/>
      </c>
      <c r="AB707" t="str">
        <f t="shared" si="41"/>
        <v/>
      </c>
      <c r="AC707" s="244" t="str">
        <f t="shared" si="42"/>
        <v/>
      </c>
      <c r="AD707" t="str">
        <f t="shared" si="43"/>
        <v/>
      </c>
    </row>
    <row r="708" spans="27:30" x14ac:dyDescent="0.3">
      <c r="AA708" t="str">
        <f t="shared" ref="AA708:AA771" si="44">TRIM(D708)</f>
        <v/>
      </c>
      <c r="AB708" t="str">
        <f t="shared" ref="AB708:AB771" si="45">TRIM(C708)</f>
        <v/>
      </c>
      <c r="AC708" s="244" t="str">
        <f t="shared" ref="AC708:AC771" si="46">IFERROR(I708/E708,"")</f>
        <v/>
      </c>
      <c r="AD708" t="str">
        <f t="shared" ref="AD708:AD771" si="47">AA708</f>
        <v/>
      </c>
    </row>
    <row r="709" spans="27:30" x14ac:dyDescent="0.3">
      <c r="AA709" t="str">
        <f t="shared" si="44"/>
        <v/>
      </c>
      <c r="AB709" t="str">
        <f t="shared" si="45"/>
        <v/>
      </c>
      <c r="AC709" s="244" t="str">
        <f t="shared" si="46"/>
        <v/>
      </c>
      <c r="AD709" t="str">
        <f t="shared" si="47"/>
        <v/>
      </c>
    </row>
    <row r="710" spans="27:30" x14ac:dyDescent="0.3">
      <c r="AA710" t="str">
        <f t="shared" si="44"/>
        <v/>
      </c>
      <c r="AB710" t="str">
        <f t="shared" si="45"/>
        <v/>
      </c>
      <c r="AC710" s="244" t="str">
        <f t="shared" si="46"/>
        <v/>
      </c>
      <c r="AD710" t="str">
        <f t="shared" si="47"/>
        <v/>
      </c>
    </row>
    <row r="711" spans="27:30" x14ac:dyDescent="0.3">
      <c r="AA711" t="str">
        <f t="shared" si="44"/>
        <v/>
      </c>
      <c r="AB711" t="str">
        <f t="shared" si="45"/>
        <v/>
      </c>
      <c r="AC711" s="244" t="str">
        <f t="shared" si="46"/>
        <v/>
      </c>
      <c r="AD711" t="str">
        <f t="shared" si="47"/>
        <v/>
      </c>
    </row>
    <row r="712" spans="27:30" x14ac:dyDescent="0.3">
      <c r="AA712" t="str">
        <f t="shared" si="44"/>
        <v/>
      </c>
      <c r="AB712" t="str">
        <f t="shared" si="45"/>
        <v/>
      </c>
      <c r="AC712" s="244" t="str">
        <f t="shared" si="46"/>
        <v/>
      </c>
      <c r="AD712" t="str">
        <f t="shared" si="47"/>
        <v/>
      </c>
    </row>
    <row r="713" spans="27:30" x14ac:dyDescent="0.3">
      <c r="AA713" t="str">
        <f t="shared" si="44"/>
        <v/>
      </c>
      <c r="AB713" t="str">
        <f t="shared" si="45"/>
        <v/>
      </c>
      <c r="AC713" s="244" t="str">
        <f t="shared" si="46"/>
        <v/>
      </c>
      <c r="AD713" t="str">
        <f t="shared" si="47"/>
        <v/>
      </c>
    </row>
    <row r="714" spans="27:30" x14ac:dyDescent="0.3">
      <c r="AA714" t="str">
        <f t="shared" si="44"/>
        <v/>
      </c>
      <c r="AB714" t="str">
        <f t="shared" si="45"/>
        <v/>
      </c>
      <c r="AC714" s="244" t="str">
        <f t="shared" si="46"/>
        <v/>
      </c>
      <c r="AD714" t="str">
        <f t="shared" si="47"/>
        <v/>
      </c>
    </row>
    <row r="715" spans="27:30" x14ac:dyDescent="0.3">
      <c r="AA715" t="str">
        <f t="shared" si="44"/>
        <v/>
      </c>
      <c r="AB715" t="str">
        <f t="shared" si="45"/>
        <v/>
      </c>
      <c r="AC715" s="244" t="str">
        <f t="shared" si="46"/>
        <v/>
      </c>
      <c r="AD715" t="str">
        <f t="shared" si="47"/>
        <v/>
      </c>
    </row>
    <row r="716" spans="27:30" x14ac:dyDescent="0.3">
      <c r="AA716" t="str">
        <f t="shared" si="44"/>
        <v/>
      </c>
      <c r="AB716" t="str">
        <f t="shared" si="45"/>
        <v/>
      </c>
      <c r="AC716" s="244" t="str">
        <f t="shared" si="46"/>
        <v/>
      </c>
      <c r="AD716" t="str">
        <f t="shared" si="47"/>
        <v/>
      </c>
    </row>
    <row r="717" spans="27:30" x14ac:dyDescent="0.3">
      <c r="AA717" t="str">
        <f t="shared" si="44"/>
        <v/>
      </c>
      <c r="AB717" t="str">
        <f t="shared" si="45"/>
        <v/>
      </c>
      <c r="AC717" s="244" t="str">
        <f t="shared" si="46"/>
        <v/>
      </c>
      <c r="AD717" t="str">
        <f t="shared" si="47"/>
        <v/>
      </c>
    </row>
    <row r="718" spans="27:30" x14ac:dyDescent="0.3">
      <c r="AA718" t="str">
        <f t="shared" si="44"/>
        <v/>
      </c>
      <c r="AB718" t="str">
        <f t="shared" si="45"/>
        <v/>
      </c>
      <c r="AC718" s="244" t="str">
        <f t="shared" si="46"/>
        <v/>
      </c>
      <c r="AD718" t="str">
        <f t="shared" si="47"/>
        <v/>
      </c>
    </row>
    <row r="719" spans="27:30" x14ac:dyDescent="0.3">
      <c r="AA719" t="str">
        <f t="shared" si="44"/>
        <v/>
      </c>
      <c r="AB719" t="str">
        <f t="shared" si="45"/>
        <v/>
      </c>
      <c r="AC719" s="244" t="str">
        <f t="shared" si="46"/>
        <v/>
      </c>
      <c r="AD719" t="str">
        <f t="shared" si="47"/>
        <v/>
      </c>
    </row>
    <row r="720" spans="27:30" x14ac:dyDescent="0.3">
      <c r="AA720" t="str">
        <f t="shared" si="44"/>
        <v/>
      </c>
      <c r="AB720" t="str">
        <f t="shared" si="45"/>
        <v/>
      </c>
      <c r="AC720" s="244" t="str">
        <f t="shared" si="46"/>
        <v/>
      </c>
      <c r="AD720" t="str">
        <f t="shared" si="47"/>
        <v/>
      </c>
    </row>
    <row r="721" spans="27:30" x14ac:dyDescent="0.3">
      <c r="AA721" t="str">
        <f t="shared" si="44"/>
        <v/>
      </c>
      <c r="AB721" t="str">
        <f t="shared" si="45"/>
        <v/>
      </c>
      <c r="AC721" s="244" t="str">
        <f t="shared" si="46"/>
        <v/>
      </c>
      <c r="AD721" t="str">
        <f t="shared" si="47"/>
        <v/>
      </c>
    </row>
    <row r="722" spans="27:30" x14ac:dyDescent="0.3">
      <c r="AA722" t="str">
        <f t="shared" si="44"/>
        <v/>
      </c>
      <c r="AB722" t="str">
        <f t="shared" si="45"/>
        <v/>
      </c>
      <c r="AC722" s="244" t="str">
        <f t="shared" si="46"/>
        <v/>
      </c>
      <c r="AD722" t="str">
        <f t="shared" si="47"/>
        <v/>
      </c>
    </row>
    <row r="723" spans="27:30" x14ac:dyDescent="0.3">
      <c r="AA723" t="str">
        <f t="shared" si="44"/>
        <v/>
      </c>
      <c r="AB723" t="str">
        <f t="shared" si="45"/>
        <v/>
      </c>
      <c r="AC723" s="244" t="str">
        <f t="shared" si="46"/>
        <v/>
      </c>
      <c r="AD723" t="str">
        <f t="shared" si="47"/>
        <v/>
      </c>
    </row>
    <row r="724" spans="27:30" x14ac:dyDescent="0.3">
      <c r="AA724" t="str">
        <f t="shared" si="44"/>
        <v/>
      </c>
      <c r="AB724" t="str">
        <f t="shared" si="45"/>
        <v/>
      </c>
      <c r="AC724" s="244" t="str">
        <f t="shared" si="46"/>
        <v/>
      </c>
      <c r="AD724" t="str">
        <f t="shared" si="47"/>
        <v/>
      </c>
    </row>
    <row r="725" spans="27:30" x14ac:dyDescent="0.3">
      <c r="AA725" t="str">
        <f t="shared" si="44"/>
        <v/>
      </c>
      <c r="AB725" t="str">
        <f t="shared" si="45"/>
        <v/>
      </c>
      <c r="AC725" s="244" t="str">
        <f t="shared" si="46"/>
        <v/>
      </c>
      <c r="AD725" t="str">
        <f t="shared" si="47"/>
        <v/>
      </c>
    </row>
    <row r="726" spans="27:30" x14ac:dyDescent="0.3">
      <c r="AA726" t="str">
        <f t="shared" si="44"/>
        <v/>
      </c>
      <c r="AB726" t="str">
        <f t="shared" si="45"/>
        <v/>
      </c>
      <c r="AC726" s="244" t="str">
        <f t="shared" si="46"/>
        <v/>
      </c>
      <c r="AD726" t="str">
        <f t="shared" si="47"/>
        <v/>
      </c>
    </row>
    <row r="727" spans="27:30" x14ac:dyDescent="0.3">
      <c r="AA727" t="str">
        <f t="shared" si="44"/>
        <v/>
      </c>
      <c r="AB727" t="str">
        <f t="shared" si="45"/>
        <v/>
      </c>
      <c r="AC727" s="244" t="str">
        <f t="shared" si="46"/>
        <v/>
      </c>
      <c r="AD727" t="str">
        <f t="shared" si="47"/>
        <v/>
      </c>
    </row>
    <row r="728" spans="27:30" x14ac:dyDescent="0.3">
      <c r="AA728" t="str">
        <f t="shared" si="44"/>
        <v/>
      </c>
      <c r="AB728" t="str">
        <f t="shared" si="45"/>
        <v/>
      </c>
      <c r="AC728" s="244" t="str">
        <f t="shared" si="46"/>
        <v/>
      </c>
      <c r="AD728" t="str">
        <f t="shared" si="47"/>
        <v/>
      </c>
    </row>
    <row r="729" spans="27:30" x14ac:dyDescent="0.3">
      <c r="AA729" t="str">
        <f t="shared" si="44"/>
        <v/>
      </c>
      <c r="AB729" t="str">
        <f t="shared" si="45"/>
        <v/>
      </c>
      <c r="AC729" s="244" t="str">
        <f t="shared" si="46"/>
        <v/>
      </c>
      <c r="AD729" t="str">
        <f t="shared" si="47"/>
        <v/>
      </c>
    </row>
    <row r="730" spans="27:30" x14ac:dyDescent="0.3">
      <c r="AA730" t="str">
        <f t="shared" si="44"/>
        <v/>
      </c>
      <c r="AB730" t="str">
        <f t="shared" si="45"/>
        <v/>
      </c>
      <c r="AC730" s="244" t="str">
        <f t="shared" si="46"/>
        <v/>
      </c>
      <c r="AD730" t="str">
        <f t="shared" si="47"/>
        <v/>
      </c>
    </row>
    <row r="731" spans="27:30" x14ac:dyDescent="0.3">
      <c r="AA731" t="str">
        <f t="shared" si="44"/>
        <v/>
      </c>
      <c r="AB731" t="str">
        <f t="shared" si="45"/>
        <v/>
      </c>
      <c r="AC731" s="244" t="str">
        <f t="shared" si="46"/>
        <v/>
      </c>
      <c r="AD731" t="str">
        <f t="shared" si="47"/>
        <v/>
      </c>
    </row>
    <row r="732" spans="27:30" x14ac:dyDescent="0.3">
      <c r="AA732" t="str">
        <f t="shared" si="44"/>
        <v/>
      </c>
      <c r="AB732" t="str">
        <f t="shared" si="45"/>
        <v/>
      </c>
      <c r="AC732" s="244" t="str">
        <f t="shared" si="46"/>
        <v/>
      </c>
      <c r="AD732" t="str">
        <f t="shared" si="47"/>
        <v/>
      </c>
    </row>
    <row r="733" spans="27:30" x14ac:dyDescent="0.3">
      <c r="AA733" t="str">
        <f t="shared" si="44"/>
        <v/>
      </c>
      <c r="AB733" t="str">
        <f t="shared" si="45"/>
        <v/>
      </c>
      <c r="AC733" s="244" t="str">
        <f t="shared" si="46"/>
        <v/>
      </c>
      <c r="AD733" t="str">
        <f t="shared" si="47"/>
        <v/>
      </c>
    </row>
    <row r="734" spans="27:30" x14ac:dyDescent="0.3">
      <c r="AA734" t="str">
        <f t="shared" si="44"/>
        <v/>
      </c>
      <c r="AB734" t="str">
        <f t="shared" si="45"/>
        <v/>
      </c>
      <c r="AC734" s="244" t="str">
        <f t="shared" si="46"/>
        <v/>
      </c>
      <c r="AD734" t="str">
        <f t="shared" si="47"/>
        <v/>
      </c>
    </row>
    <row r="735" spans="27:30" x14ac:dyDescent="0.3">
      <c r="AA735" t="str">
        <f t="shared" si="44"/>
        <v/>
      </c>
      <c r="AB735" t="str">
        <f t="shared" si="45"/>
        <v/>
      </c>
      <c r="AC735" s="244" t="str">
        <f t="shared" si="46"/>
        <v/>
      </c>
      <c r="AD735" t="str">
        <f t="shared" si="47"/>
        <v/>
      </c>
    </row>
    <row r="736" spans="27:30" x14ac:dyDescent="0.3">
      <c r="AA736" t="str">
        <f t="shared" si="44"/>
        <v/>
      </c>
      <c r="AB736" t="str">
        <f t="shared" si="45"/>
        <v/>
      </c>
      <c r="AC736" s="244" t="str">
        <f t="shared" si="46"/>
        <v/>
      </c>
      <c r="AD736" t="str">
        <f t="shared" si="47"/>
        <v/>
      </c>
    </row>
    <row r="737" spans="27:30" x14ac:dyDescent="0.3">
      <c r="AA737" t="str">
        <f t="shared" si="44"/>
        <v/>
      </c>
      <c r="AB737" t="str">
        <f t="shared" si="45"/>
        <v/>
      </c>
      <c r="AC737" s="244" t="str">
        <f t="shared" si="46"/>
        <v/>
      </c>
      <c r="AD737" t="str">
        <f t="shared" si="47"/>
        <v/>
      </c>
    </row>
    <row r="738" spans="27:30" x14ac:dyDescent="0.3">
      <c r="AA738" t="str">
        <f t="shared" si="44"/>
        <v/>
      </c>
      <c r="AB738" t="str">
        <f t="shared" si="45"/>
        <v/>
      </c>
      <c r="AC738" s="244" t="str">
        <f t="shared" si="46"/>
        <v/>
      </c>
      <c r="AD738" t="str">
        <f t="shared" si="47"/>
        <v/>
      </c>
    </row>
    <row r="739" spans="27:30" x14ac:dyDescent="0.3">
      <c r="AA739" t="str">
        <f t="shared" si="44"/>
        <v/>
      </c>
      <c r="AB739" t="str">
        <f t="shared" si="45"/>
        <v/>
      </c>
      <c r="AC739" s="244" t="str">
        <f t="shared" si="46"/>
        <v/>
      </c>
      <c r="AD739" t="str">
        <f t="shared" si="47"/>
        <v/>
      </c>
    </row>
    <row r="740" spans="27:30" x14ac:dyDescent="0.3">
      <c r="AA740" t="str">
        <f t="shared" si="44"/>
        <v/>
      </c>
      <c r="AB740" t="str">
        <f t="shared" si="45"/>
        <v/>
      </c>
      <c r="AC740" s="244" t="str">
        <f t="shared" si="46"/>
        <v/>
      </c>
      <c r="AD740" t="str">
        <f t="shared" si="47"/>
        <v/>
      </c>
    </row>
    <row r="741" spans="27:30" x14ac:dyDescent="0.3">
      <c r="AA741" t="str">
        <f t="shared" si="44"/>
        <v/>
      </c>
      <c r="AB741" t="str">
        <f t="shared" si="45"/>
        <v/>
      </c>
      <c r="AC741" s="244" t="str">
        <f t="shared" si="46"/>
        <v/>
      </c>
      <c r="AD741" t="str">
        <f t="shared" si="47"/>
        <v/>
      </c>
    </row>
    <row r="742" spans="27:30" x14ac:dyDescent="0.3">
      <c r="AA742" t="str">
        <f t="shared" si="44"/>
        <v/>
      </c>
      <c r="AB742" t="str">
        <f t="shared" si="45"/>
        <v/>
      </c>
      <c r="AC742" s="244" t="str">
        <f t="shared" si="46"/>
        <v/>
      </c>
      <c r="AD742" t="str">
        <f t="shared" si="47"/>
        <v/>
      </c>
    </row>
    <row r="743" spans="27:30" x14ac:dyDescent="0.3">
      <c r="AA743" t="str">
        <f t="shared" si="44"/>
        <v/>
      </c>
      <c r="AB743" t="str">
        <f t="shared" si="45"/>
        <v/>
      </c>
      <c r="AC743" s="244" t="str">
        <f t="shared" si="46"/>
        <v/>
      </c>
      <c r="AD743" t="str">
        <f t="shared" si="47"/>
        <v/>
      </c>
    </row>
    <row r="744" spans="27:30" x14ac:dyDescent="0.3">
      <c r="AA744" t="str">
        <f t="shared" si="44"/>
        <v/>
      </c>
      <c r="AB744" t="str">
        <f t="shared" si="45"/>
        <v/>
      </c>
      <c r="AC744" s="244" t="str">
        <f t="shared" si="46"/>
        <v/>
      </c>
      <c r="AD744" t="str">
        <f t="shared" si="47"/>
        <v/>
      </c>
    </row>
    <row r="745" spans="27:30" x14ac:dyDescent="0.3">
      <c r="AA745" t="str">
        <f t="shared" si="44"/>
        <v/>
      </c>
      <c r="AB745" t="str">
        <f t="shared" si="45"/>
        <v/>
      </c>
      <c r="AC745" s="244" t="str">
        <f t="shared" si="46"/>
        <v/>
      </c>
      <c r="AD745" t="str">
        <f t="shared" si="47"/>
        <v/>
      </c>
    </row>
    <row r="746" spans="27:30" x14ac:dyDescent="0.3">
      <c r="AA746" t="str">
        <f t="shared" si="44"/>
        <v/>
      </c>
      <c r="AB746" t="str">
        <f t="shared" si="45"/>
        <v/>
      </c>
      <c r="AC746" s="244" t="str">
        <f t="shared" si="46"/>
        <v/>
      </c>
      <c r="AD746" t="str">
        <f t="shared" si="47"/>
        <v/>
      </c>
    </row>
    <row r="747" spans="27:30" x14ac:dyDescent="0.3">
      <c r="AA747" t="str">
        <f t="shared" si="44"/>
        <v/>
      </c>
      <c r="AB747" t="str">
        <f t="shared" si="45"/>
        <v/>
      </c>
      <c r="AC747" s="244" t="str">
        <f t="shared" si="46"/>
        <v/>
      </c>
      <c r="AD747" t="str">
        <f t="shared" si="47"/>
        <v/>
      </c>
    </row>
    <row r="748" spans="27:30" x14ac:dyDescent="0.3">
      <c r="AA748" t="str">
        <f t="shared" si="44"/>
        <v/>
      </c>
      <c r="AB748" t="str">
        <f t="shared" si="45"/>
        <v/>
      </c>
      <c r="AC748" s="244" t="str">
        <f t="shared" si="46"/>
        <v/>
      </c>
      <c r="AD748" t="str">
        <f t="shared" si="47"/>
        <v/>
      </c>
    </row>
    <row r="749" spans="27:30" x14ac:dyDescent="0.3">
      <c r="AA749" t="str">
        <f t="shared" si="44"/>
        <v/>
      </c>
      <c r="AB749" t="str">
        <f t="shared" si="45"/>
        <v/>
      </c>
      <c r="AC749" s="244" t="str">
        <f t="shared" si="46"/>
        <v/>
      </c>
      <c r="AD749" t="str">
        <f t="shared" si="47"/>
        <v/>
      </c>
    </row>
    <row r="750" spans="27:30" x14ac:dyDescent="0.3">
      <c r="AA750" t="str">
        <f t="shared" si="44"/>
        <v/>
      </c>
      <c r="AB750" t="str">
        <f t="shared" si="45"/>
        <v/>
      </c>
      <c r="AC750" s="244" t="str">
        <f t="shared" si="46"/>
        <v/>
      </c>
      <c r="AD750" t="str">
        <f t="shared" si="47"/>
        <v/>
      </c>
    </row>
    <row r="751" spans="27:30" x14ac:dyDescent="0.3">
      <c r="AA751" t="str">
        <f t="shared" si="44"/>
        <v/>
      </c>
      <c r="AB751" t="str">
        <f t="shared" si="45"/>
        <v/>
      </c>
      <c r="AC751" s="244" t="str">
        <f t="shared" si="46"/>
        <v/>
      </c>
      <c r="AD751" t="str">
        <f t="shared" si="47"/>
        <v/>
      </c>
    </row>
    <row r="752" spans="27:30" x14ac:dyDescent="0.3">
      <c r="AA752" t="str">
        <f t="shared" si="44"/>
        <v/>
      </c>
      <c r="AB752" t="str">
        <f t="shared" si="45"/>
        <v/>
      </c>
      <c r="AC752" s="244" t="str">
        <f t="shared" si="46"/>
        <v/>
      </c>
      <c r="AD752" t="str">
        <f t="shared" si="47"/>
        <v/>
      </c>
    </row>
    <row r="753" spans="27:30" x14ac:dyDescent="0.3">
      <c r="AA753" t="str">
        <f t="shared" si="44"/>
        <v/>
      </c>
      <c r="AB753" t="str">
        <f t="shared" si="45"/>
        <v/>
      </c>
      <c r="AC753" s="244" t="str">
        <f t="shared" si="46"/>
        <v/>
      </c>
      <c r="AD753" t="str">
        <f t="shared" si="47"/>
        <v/>
      </c>
    </row>
    <row r="754" spans="27:30" x14ac:dyDescent="0.3">
      <c r="AA754" t="str">
        <f t="shared" si="44"/>
        <v/>
      </c>
      <c r="AB754" t="str">
        <f t="shared" si="45"/>
        <v/>
      </c>
      <c r="AC754" s="244" t="str">
        <f t="shared" si="46"/>
        <v/>
      </c>
      <c r="AD754" t="str">
        <f t="shared" si="47"/>
        <v/>
      </c>
    </row>
    <row r="755" spans="27:30" x14ac:dyDescent="0.3">
      <c r="AA755" t="str">
        <f t="shared" si="44"/>
        <v/>
      </c>
      <c r="AB755" t="str">
        <f t="shared" si="45"/>
        <v/>
      </c>
      <c r="AC755" s="244" t="str">
        <f t="shared" si="46"/>
        <v/>
      </c>
      <c r="AD755" t="str">
        <f t="shared" si="47"/>
        <v/>
      </c>
    </row>
    <row r="756" spans="27:30" x14ac:dyDescent="0.3">
      <c r="AA756" t="str">
        <f t="shared" si="44"/>
        <v/>
      </c>
      <c r="AB756" t="str">
        <f t="shared" si="45"/>
        <v/>
      </c>
      <c r="AC756" s="244" t="str">
        <f t="shared" si="46"/>
        <v/>
      </c>
      <c r="AD756" t="str">
        <f t="shared" si="47"/>
        <v/>
      </c>
    </row>
    <row r="757" spans="27:30" x14ac:dyDescent="0.3">
      <c r="AA757" t="str">
        <f t="shared" si="44"/>
        <v/>
      </c>
      <c r="AB757" t="str">
        <f t="shared" si="45"/>
        <v/>
      </c>
      <c r="AC757" s="244" t="str">
        <f t="shared" si="46"/>
        <v/>
      </c>
      <c r="AD757" t="str">
        <f t="shared" si="47"/>
        <v/>
      </c>
    </row>
    <row r="758" spans="27:30" x14ac:dyDescent="0.3">
      <c r="AA758" t="str">
        <f t="shared" si="44"/>
        <v/>
      </c>
      <c r="AB758" t="str">
        <f t="shared" si="45"/>
        <v/>
      </c>
      <c r="AC758" s="244" t="str">
        <f t="shared" si="46"/>
        <v/>
      </c>
      <c r="AD758" t="str">
        <f t="shared" si="47"/>
        <v/>
      </c>
    </row>
    <row r="759" spans="27:30" x14ac:dyDescent="0.3">
      <c r="AA759" t="str">
        <f t="shared" si="44"/>
        <v/>
      </c>
      <c r="AB759" t="str">
        <f t="shared" si="45"/>
        <v/>
      </c>
      <c r="AC759" s="244" t="str">
        <f t="shared" si="46"/>
        <v/>
      </c>
      <c r="AD759" t="str">
        <f t="shared" si="47"/>
        <v/>
      </c>
    </row>
    <row r="760" spans="27:30" x14ac:dyDescent="0.3">
      <c r="AA760" t="str">
        <f t="shared" si="44"/>
        <v/>
      </c>
      <c r="AB760" t="str">
        <f t="shared" si="45"/>
        <v/>
      </c>
      <c r="AC760" s="244" t="str">
        <f t="shared" si="46"/>
        <v/>
      </c>
      <c r="AD760" t="str">
        <f t="shared" si="47"/>
        <v/>
      </c>
    </row>
    <row r="761" spans="27:30" x14ac:dyDescent="0.3">
      <c r="AA761" t="str">
        <f t="shared" si="44"/>
        <v/>
      </c>
      <c r="AB761" t="str">
        <f t="shared" si="45"/>
        <v/>
      </c>
      <c r="AC761" s="244" t="str">
        <f t="shared" si="46"/>
        <v/>
      </c>
      <c r="AD761" t="str">
        <f t="shared" si="47"/>
        <v/>
      </c>
    </row>
    <row r="762" spans="27:30" x14ac:dyDescent="0.3">
      <c r="AA762" t="str">
        <f t="shared" si="44"/>
        <v/>
      </c>
      <c r="AB762" t="str">
        <f t="shared" si="45"/>
        <v/>
      </c>
      <c r="AC762" s="244" t="str">
        <f t="shared" si="46"/>
        <v/>
      </c>
      <c r="AD762" t="str">
        <f t="shared" si="47"/>
        <v/>
      </c>
    </row>
    <row r="763" spans="27:30" x14ac:dyDescent="0.3">
      <c r="AA763" t="str">
        <f t="shared" si="44"/>
        <v/>
      </c>
      <c r="AB763" t="str">
        <f t="shared" si="45"/>
        <v/>
      </c>
      <c r="AC763" s="244" t="str">
        <f t="shared" si="46"/>
        <v/>
      </c>
      <c r="AD763" t="str">
        <f t="shared" si="47"/>
        <v/>
      </c>
    </row>
    <row r="764" spans="27:30" x14ac:dyDescent="0.3">
      <c r="AA764" t="str">
        <f t="shared" si="44"/>
        <v/>
      </c>
      <c r="AB764" t="str">
        <f t="shared" si="45"/>
        <v/>
      </c>
      <c r="AC764" s="244" t="str">
        <f t="shared" si="46"/>
        <v/>
      </c>
      <c r="AD764" t="str">
        <f t="shared" si="47"/>
        <v/>
      </c>
    </row>
    <row r="765" spans="27:30" x14ac:dyDescent="0.3">
      <c r="AA765" t="str">
        <f t="shared" si="44"/>
        <v/>
      </c>
      <c r="AB765" t="str">
        <f t="shared" si="45"/>
        <v/>
      </c>
      <c r="AC765" s="244" t="str">
        <f t="shared" si="46"/>
        <v/>
      </c>
      <c r="AD765" t="str">
        <f t="shared" si="47"/>
        <v/>
      </c>
    </row>
    <row r="766" spans="27:30" x14ac:dyDescent="0.3">
      <c r="AA766" t="str">
        <f t="shared" si="44"/>
        <v/>
      </c>
      <c r="AB766" t="str">
        <f t="shared" si="45"/>
        <v/>
      </c>
      <c r="AC766" s="244" t="str">
        <f t="shared" si="46"/>
        <v/>
      </c>
      <c r="AD766" t="str">
        <f t="shared" si="47"/>
        <v/>
      </c>
    </row>
    <row r="767" spans="27:30" x14ac:dyDescent="0.3">
      <c r="AA767" t="str">
        <f t="shared" si="44"/>
        <v/>
      </c>
      <c r="AB767" t="str">
        <f t="shared" si="45"/>
        <v/>
      </c>
      <c r="AC767" s="244" t="str">
        <f t="shared" si="46"/>
        <v/>
      </c>
      <c r="AD767" t="str">
        <f t="shared" si="47"/>
        <v/>
      </c>
    </row>
    <row r="768" spans="27:30" x14ac:dyDescent="0.3">
      <c r="AA768" t="str">
        <f t="shared" si="44"/>
        <v/>
      </c>
      <c r="AB768" t="str">
        <f t="shared" si="45"/>
        <v/>
      </c>
      <c r="AC768" s="244" t="str">
        <f t="shared" si="46"/>
        <v/>
      </c>
      <c r="AD768" t="str">
        <f t="shared" si="47"/>
        <v/>
      </c>
    </row>
    <row r="769" spans="27:30" x14ac:dyDescent="0.3">
      <c r="AA769" t="str">
        <f t="shared" si="44"/>
        <v/>
      </c>
      <c r="AB769" t="str">
        <f t="shared" si="45"/>
        <v/>
      </c>
      <c r="AC769" s="244" t="str">
        <f t="shared" si="46"/>
        <v/>
      </c>
      <c r="AD769" t="str">
        <f t="shared" si="47"/>
        <v/>
      </c>
    </row>
    <row r="770" spans="27:30" x14ac:dyDescent="0.3">
      <c r="AA770" t="str">
        <f t="shared" si="44"/>
        <v/>
      </c>
      <c r="AB770" t="str">
        <f t="shared" si="45"/>
        <v/>
      </c>
      <c r="AC770" s="244" t="str">
        <f t="shared" si="46"/>
        <v/>
      </c>
      <c r="AD770" t="str">
        <f t="shared" si="47"/>
        <v/>
      </c>
    </row>
    <row r="771" spans="27:30" x14ac:dyDescent="0.3">
      <c r="AA771" t="str">
        <f t="shared" si="44"/>
        <v/>
      </c>
      <c r="AB771" t="str">
        <f t="shared" si="45"/>
        <v/>
      </c>
      <c r="AC771" s="244" t="str">
        <f t="shared" si="46"/>
        <v/>
      </c>
      <c r="AD771" t="str">
        <f t="shared" si="47"/>
        <v/>
      </c>
    </row>
    <row r="772" spans="27:30" x14ac:dyDescent="0.3">
      <c r="AA772" t="str">
        <f t="shared" ref="AA772:AA835" si="48">TRIM(D772)</f>
        <v/>
      </c>
      <c r="AB772" t="str">
        <f t="shared" ref="AB772:AB835" si="49">TRIM(C772)</f>
        <v/>
      </c>
      <c r="AC772" s="244" t="str">
        <f t="shared" ref="AC772:AC835" si="50">IFERROR(I772/E772,"")</f>
        <v/>
      </c>
      <c r="AD772" t="str">
        <f t="shared" ref="AD772:AD835" si="51">AA772</f>
        <v/>
      </c>
    </row>
    <row r="773" spans="27:30" x14ac:dyDescent="0.3">
      <c r="AA773" t="str">
        <f t="shared" si="48"/>
        <v/>
      </c>
      <c r="AB773" t="str">
        <f t="shared" si="49"/>
        <v/>
      </c>
      <c r="AC773" s="244" t="str">
        <f t="shared" si="50"/>
        <v/>
      </c>
      <c r="AD773" t="str">
        <f t="shared" si="51"/>
        <v/>
      </c>
    </row>
    <row r="774" spans="27:30" x14ac:dyDescent="0.3">
      <c r="AA774" t="str">
        <f t="shared" si="48"/>
        <v/>
      </c>
      <c r="AB774" t="str">
        <f t="shared" si="49"/>
        <v/>
      </c>
      <c r="AC774" s="244" t="str">
        <f t="shared" si="50"/>
        <v/>
      </c>
      <c r="AD774" t="str">
        <f t="shared" si="51"/>
        <v/>
      </c>
    </row>
    <row r="775" spans="27:30" x14ac:dyDescent="0.3">
      <c r="AA775" t="str">
        <f t="shared" si="48"/>
        <v/>
      </c>
      <c r="AB775" t="str">
        <f t="shared" si="49"/>
        <v/>
      </c>
      <c r="AC775" s="244" t="str">
        <f t="shared" si="50"/>
        <v/>
      </c>
      <c r="AD775" t="str">
        <f t="shared" si="51"/>
        <v/>
      </c>
    </row>
    <row r="776" spans="27:30" x14ac:dyDescent="0.3">
      <c r="AA776" t="str">
        <f t="shared" si="48"/>
        <v/>
      </c>
      <c r="AB776" t="str">
        <f t="shared" si="49"/>
        <v/>
      </c>
      <c r="AC776" s="244" t="str">
        <f t="shared" si="50"/>
        <v/>
      </c>
      <c r="AD776" t="str">
        <f t="shared" si="51"/>
        <v/>
      </c>
    </row>
    <row r="777" spans="27:30" x14ac:dyDescent="0.3">
      <c r="AA777" t="str">
        <f t="shared" si="48"/>
        <v/>
      </c>
      <c r="AB777" t="str">
        <f t="shared" si="49"/>
        <v/>
      </c>
      <c r="AC777" s="244" t="str">
        <f t="shared" si="50"/>
        <v/>
      </c>
      <c r="AD777" t="str">
        <f t="shared" si="51"/>
        <v/>
      </c>
    </row>
    <row r="778" spans="27:30" x14ac:dyDescent="0.3">
      <c r="AA778" t="str">
        <f t="shared" si="48"/>
        <v/>
      </c>
      <c r="AB778" t="str">
        <f t="shared" si="49"/>
        <v/>
      </c>
      <c r="AC778" s="244" t="str">
        <f t="shared" si="50"/>
        <v/>
      </c>
      <c r="AD778" t="str">
        <f t="shared" si="51"/>
        <v/>
      </c>
    </row>
    <row r="779" spans="27:30" x14ac:dyDescent="0.3">
      <c r="AA779" t="str">
        <f t="shared" si="48"/>
        <v/>
      </c>
      <c r="AB779" t="str">
        <f t="shared" si="49"/>
        <v/>
      </c>
      <c r="AC779" s="244" t="str">
        <f t="shared" si="50"/>
        <v/>
      </c>
      <c r="AD779" t="str">
        <f t="shared" si="51"/>
        <v/>
      </c>
    </row>
    <row r="780" spans="27:30" x14ac:dyDescent="0.3">
      <c r="AA780" t="str">
        <f t="shared" si="48"/>
        <v/>
      </c>
      <c r="AB780" t="str">
        <f t="shared" si="49"/>
        <v/>
      </c>
      <c r="AC780" s="244" t="str">
        <f t="shared" si="50"/>
        <v/>
      </c>
      <c r="AD780" t="str">
        <f t="shared" si="51"/>
        <v/>
      </c>
    </row>
    <row r="781" spans="27:30" x14ac:dyDescent="0.3">
      <c r="AA781" t="str">
        <f t="shared" si="48"/>
        <v/>
      </c>
      <c r="AB781" t="str">
        <f t="shared" si="49"/>
        <v/>
      </c>
      <c r="AC781" s="244" t="str">
        <f t="shared" si="50"/>
        <v/>
      </c>
      <c r="AD781" t="str">
        <f t="shared" si="51"/>
        <v/>
      </c>
    </row>
    <row r="782" spans="27:30" x14ac:dyDescent="0.3">
      <c r="AA782" t="str">
        <f t="shared" si="48"/>
        <v/>
      </c>
      <c r="AB782" t="str">
        <f t="shared" si="49"/>
        <v/>
      </c>
      <c r="AC782" s="244" t="str">
        <f t="shared" si="50"/>
        <v/>
      </c>
      <c r="AD782" t="str">
        <f t="shared" si="51"/>
        <v/>
      </c>
    </row>
    <row r="783" spans="27:30" x14ac:dyDescent="0.3">
      <c r="AA783" t="str">
        <f t="shared" si="48"/>
        <v/>
      </c>
      <c r="AB783" t="str">
        <f t="shared" si="49"/>
        <v/>
      </c>
      <c r="AC783" s="244" t="str">
        <f t="shared" si="50"/>
        <v/>
      </c>
      <c r="AD783" t="str">
        <f t="shared" si="51"/>
        <v/>
      </c>
    </row>
    <row r="784" spans="27:30" x14ac:dyDescent="0.3">
      <c r="AA784" t="str">
        <f t="shared" si="48"/>
        <v/>
      </c>
      <c r="AB784" t="str">
        <f t="shared" si="49"/>
        <v/>
      </c>
      <c r="AC784" s="244" t="str">
        <f t="shared" si="50"/>
        <v/>
      </c>
      <c r="AD784" t="str">
        <f t="shared" si="51"/>
        <v/>
      </c>
    </row>
    <row r="785" spans="27:30" x14ac:dyDescent="0.3">
      <c r="AA785" t="str">
        <f t="shared" si="48"/>
        <v/>
      </c>
      <c r="AB785" t="str">
        <f t="shared" si="49"/>
        <v/>
      </c>
      <c r="AC785" s="244" t="str">
        <f t="shared" si="50"/>
        <v/>
      </c>
      <c r="AD785" t="str">
        <f t="shared" si="51"/>
        <v/>
      </c>
    </row>
    <row r="786" spans="27:30" x14ac:dyDescent="0.3">
      <c r="AA786" t="str">
        <f t="shared" si="48"/>
        <v/>
      </c>
      <c r="AB786" t="str">
        <f t="shared" si="49"/>
        <v/>
      </c>
      <c r="AC786" s="244" t="str">
        <f t="shared" si="50"/>
        <v/>
      </c>
      <c r="AD786" t="str">
        <f t="shared" si="51"/>
        <v/>
      </c>
    </row>
    <row r="787" spans="27:30" x14ac:dyDescent="0.3">
      <c r="AA787" t="str">
        <f t="shared" si="48"/>
        <v/>
      </c>
      <c r="AB787" t="str">
        <f t="shared" si="49"/>
        <v/>
      </c>
      <c r="AC787" s="244" t="str">
        <f t="shared" si="50"/>
        <v/>
      </c>
      <c r="AD787" t="str">
        <f t="shared" si="51"/>
        <v/>
      </c>
    </row>
    <row r="788" spans="27:30" x14ac:dyDescent="0.3">
      <c r="AA788" t="str">
        <f t="shared" si="48"/>
        <v/>
      </c>
      <c r="AB788" t="str">
        <f t="shared" si="49"/>
        <v/>
      </c>
      <c r="AC788" s="244" t="str">
        <f t="shared" si="50"/>
        <v/>
      </c>
      <c r="AD788" t="str">
        <f t="shared" si="51"/>
        <v/>
      </c>
    </row>
    <row r="789" spans="27:30" x14ac:dyDescent="0.3">
      <c r="AA789" t="str">
        <f t="shared" si="48"/>
        <v/>
      </c>
      <c r="AB789" t="str">
        <f t="shared" si="49"/>
        <v/>
      </c>
      <c r="AC789" s="244" t="str">
        <f t="shared" si="50"/>
        <v/>
      </c>
      <c r="AD789" t="str">
        <f t="shared" si="51"/>
        <v/>
      </c>
    </row>
    <row r="790" spans="27:30" x14ac:dyDescent="0.3">
      <c r="AA790" t="str">
        <f t="shared" si="48"/>
        <v/>
      </c>
      <c r="AB790" t="str">
        <f t="shared" si="49"/>
        <v/>
      </c>
      <c r="AC790" s="244" t="str">
        <f t="shared" si="50"/>
        <v/>
      </c>
      <c r="AD790" t="str">
        <f t="shared" si="51"/>
        <v/>
      </c>
    </row>
    <row r="791" spans="27:30" x14ac:dyDescent="0.3">
      <c r="AA791" t="str">
        <f t="shared" si="48"/>
        <v/>
      </c>
      <c r="AB791" t="str">
        <f t="shared" si="49"/>
        <v/>
      </c>
      <c r="AC791" s="244" t="str">
        <f t="shared" si="50"/>
        <v/>
      </c>
      <c r="AD791" t="str">
        <f t="shared" si="51"/>
        <v/>
      </c>
    </row>
    <row r="792" spans="27:30" x14ac:dyDescent="0.3">
      <c r="AA792" t="str">
        <f t="shared" si="48"/>
        <v/>
      </c>
      <c r="AB792" t="str">
        <f t="shared" si="49"/>
        <v/>
      </c>
      <c r="AC792" s="244" t="str">
        <f t="shared" si="50"/>
        <v/>
      </c>
      <c r="AD792" t="str">
        <f t="shared" si="51"/>
        <v/>
      </c>
    </row>
    <row r="793" spans="27:30" x14ac:dyDescent="0.3">
      <c r="AA793" t="str">
        <f t="shared" si="48"/>
        <v/>
      </c>
      <c r="AB793" t="str">
        <f t="shared" si="49"/>
        <v/>
      </c>
      <c r="AC793" s="244" t="str">
        <f t="shared" si="50"/>
        <v/>
      </c>
      <c r="AD793" t="str">
        <f t="shared" si="51"/>
        <v/>
      </c>
    </row>
    <row r="794" spans="27:30" x14ac:dyDescent="0.3">
      <c r="AA794" t="str">
        <f t="shared" si="48"/>
        <v/>
      </c>
      <c r="AB794" t="str">
        <f t="shared" si="49"/>
        <v/>
      </c>
      <c r="AC794" s="244" t="str">
        <f t="shared" si="50"/>
        <v/>
      </c>
      <c r="AD794" t="str">
        <f t="shared" si="51"/>
        <v/>
      </c>
    </row>
    <row r="795" spans="27:30" x14ac:dyDescent="0.3">
      <c r="AA795" t="str">
        <f t="shared" si="48"/>
        <v/>
      </c>
      <c r="AB795" t="str">
        <f t="shared" si="49"/>
        <v/>
      </c>
      <c r="AC795" s="244" t="str">
        <f t="shared" si="50"/>
        <v/>
      </c>
      <c r="AD795" t="str">
        <f t="shared" si="51"/>
        <v/>
      </c>
    </row>
    <row r="796" spans="27:30" x14ac:dyDescent="0.3">
      <c r="AA796" t="str">
        <f t="shared" si="48"/>
        <v/>
      </c>
      <c r="AB796" t="str">
        <f t="shared" si="49"/>
        <v/>
      </c>
      <c r="AC796" s="244" t="str">
        <f t="shared" si="50"/>
        <v/>
      </c>
      <c r="AD796" t="str">
        <f t="shared" si="51"/>
        <v/>
      </c>
    </row>
    <row r="797" spans="27:30" x14ac:dyDescent="0.3">
      <c r="AA797" t="str">
        <f t="shared" si="48"/>
        <v/>
      </c>
      <c r="AB797" t="str">
        <f t="shared" si="49"/>
        <v/>
      </c>
      <c r="AC797" s="244" t="str">
        <f t="shared" si="50"/>
        <v/>
      </c>
      <c r="AD797" t="str">
        <f t="shared" si="51"/>
        <v/>
      </c>
    </row>
    <row r="798" spans="27:30" x14ac:dyDescent="0.3">
      <c r="AA798" t="str">
        <f t="shared" si="48"/>
        <v/>
      </c>
      <c r="AB798" t="str">
        <f t="shared" si="49"/>
        <v/>
      </c>
      <c r="AC798" s="244" t="str">
        <f t="shared" si="50"/>
        <v/>
      </c>
      <c r="AD798" t="str">
        <f t="shared" si="51"/>
        <v/>
      </c>
    </row>
    <row r="799" spans="27:30" x14ac:dyDescent="0.3">
      <c r="AA799" t="str">
        <f t="shared" si="48"/>
        <v/>
      </c>
      <c r="AB799" t="str">
        <f t="shared" si="49"/>
        <v/>
      </c>
      <c r="AC799" s="244" t="str">
        <f t="shared" si="50"/>
        <v/>
      </c>
      <c r="AD799" t="str">
        <f t="shared" si="51"/>
        <v/>
      </c>
    </row>
    <row r="800" spans="27:30" x14ac:dyDescent="0.3">
      <c r="AA800" t="str">
        <f t="shared" si="48"/>
        <v/>
      </c>
      <c r="AB800" t="str">
        <f t="shared" si="49"/>
        <v/>
      </c>
      <c r="AC800" s="244" t="str">
        <f t="shared" si="50"/>
        <v/>
      </c>
      <c r="AD800" t="str">
        <f t="shared" si="51"/>
        <v/>
      </c>
    </row>
    <row r="801" spans="27:30" x14ac:dyDescent="0.3">
      <c r="AA801" t="str">
        <f t="shared" si="48"/>
        <v/>
      </c>
      <c r="AB801" t="str">
        <f t="shared" si="49"/>
        <v/>
      </c>
      <c r="AC801" s="244" t="str">
        <f t="shared" si="50"/>
        <v/>
      </c>
      <c r="AD801" t="str">
        <f t="shared" si="51"/>
        <v/>
      </c>
    </row>
    <row r="802" spans="27:30" x14ac:dyDescent="0.3">
      <c r="AA802" t="str">
        <f t="shared" si="48"/>
        <v/>
      </c>
      <c r="AB802" t="str">
        <f t="shared" si="49"/>
        <v/>
      </c>
      <c r="AC802" s="244" t="str">
        <f t="shared" si="50"/>
        <v/>
      </c>
      <c r="AD802" t="str">
        <f t="shared" si="51"/>
        <v/>
      </c>
    </row>
    <row r="803" spans="27:30" x14ac:dyDescent="0.3">
      <c r="AA803" t="str">
        <f t="shared" si="48"/>
        <v/>
      </c>
      <c r="AB803" t="str">
        <f t="shared" si="49"/>
        <v/>
      </c>
      <c r="AC803" s="244" t="str">
        <f t="shared" si="50"/>
        <v/>
      </c>
      <c r="AD803" t="str">
        <f t="shared" si="51"/>
        <v/>
      </c>
    </row>
    <row r="804" spans="27:30" x14ac:dyDescent="0.3">
      <c r="AA804" t="str">
        <f t="shared" si="48"/>
        <v/>
      </c>
      <c r="AB804" t="str">
        <f t="shared" si="49"/>
        <v/>
      </c>
      <c r="AC804" s="244" t="str">
        <f t="shared" si="50"/>
        <v/>
      </c>
      <c r="AD804" t="str">
        <f t="shared" si="51"/>
        <v/>
      </c>
    </row>
    <row r="805" spans="27:30" x14ac:dyDescent="0.3">
      <c r="AA805" t="str">
        <f t="shared" si="48"/>
        <v/>
      </c>
      <c r="AB805" t="str">
        <f t="shared" si="49"/>
        <v/>
      </c>
      <c r="AC805" s="244" t="str">
        <f t="shared" si="50"/>
        <v/>
      </c>
      <c r="AD805" t="str">
        <f t="shared" si="51"/>
        <v/>
      </c>
    </row>
    <row r="806" spans="27:30" x14ac:dyDescent="0.3">
      <c r="AA806" t="str">
        <f t="shared" si="48"/>
        <v/>
      </c>
      <c r="AB806" t="str">
        <f t="shared" si="49"/>
        <v/>
      </c>
      <c r="AC806" s="244" t="str">
        <f t="shared" si="50"/>
        <v/>
      </c>
      <c r="AD806" t="str">
        <f t="shared" si="51"/>
        <v/>
      </c>
    </row>
    <row r="807" spans="27:30" x14ac:dyDescent="0.3">
      <c r="AA807" t="str">
        <f t="shared" si="48"/>
        <v/>
      </c>
      <c r="AB807" t="str">
        <f t="shared" si="49"/>
        <v/>
      </c>
      <c r="AC807" s="244" t="str">
        <f t="shared" si="50"/>
        <v/>
      </c>
      <c r="AD807" t="str">
        <f t="shared" si="51"/>
        <v/>
      </c>
    </row>
    <row r="808" spans="27:30" x14ac:dyDescent="0.3">
      <c r="AA808" t="str">
        <f t="shared" si="48"/>
        <v/>
      </c>
      <c r="AB808" t="str">
        <f t="shared" si="49"/>
        <v/>
      </c>
      <c r="AC808" s="244" t="str">
        <f t="shared" si="50"/>
        <v/>
      </c>
      <c r="AD808" t="str">
        <f t="shared" si="51"/>
        <v/>
      </c>
    </row>
    <row r="809" spans="27:30" x14ac:dyDescent="0.3">
      <c r="AA809" t="str">
        <f t="shared" si="48"/>
        <v/>
      </c>
      <c r="AB809" t="str">
        <f t="shared" si="49"/>
        <v/>
      </c>
      <c r="AC809" s="244" t="str">
        <f t="shared" si="50"/>
        <v/>
      </c>
      <c r="AD809" t="str">
        <f t="shared" si="51"/>
        <v/>
      </c>
    </row>
    <row r="810" spans="27:30" x14ac:dyDescent="0.3">
      <c r="AA810" t="str">
        <f t="shared" si="48"/>
        <v/>
      </c>
      <c r="AB810" t="str">
        <f t="shared" si="49"/>
        <v/>
      </c>
      <c r="AC810" s="244" t="str">
        <f t="shared" si="50"/>
        <v/>
      </c>
      <c r="AD810" t="str">
        <f t="shared" si="51"/>
        <v/>
      </c>
    </row>
    <row r="811" spans="27:30" x14ac:dyDescent="0.3">
      <c r="AA811" t="str">
        <f t="shared" si="48"/>
        <v/>
      </c>
      <c r="AB811" t="str">
        <f t="shared" si="49"/>
        <v/>
      </c>
      <c r="AC811" s="244" t="str">
        <f t="shared" si="50"/>
        <v/>
      </c>
      <c r="AD811" t="str">
        <f t="shared" si="51"/>
        <v/>
      </c>
    </row>
    <row r="812" spans="27:30" x14ac:dyDescent="0.3">
      <c r="AA812" t="str">
        <f t="shared" si="48"/>
        <v/>
      </c>
      <c r="AB812" t="str">
        <f t="shared" si="49"/>
        <v/>
      </c>
      <c r="AC812" s="244" t="str">
        <f t="shared" si="50"/>
        <v/>
      </c>
      <c r="AD812" t="str">
        <f t="shared" si="51"/>
        <v/>
      </c>
    </row>
    <row r="813" spans="27:30" x14ac:dyDescent="0.3">
      <c r="AA813" t="str">
        <f t="shared" si="48"/>
        <v/>
      </c>
      <c r="AB813" t="str">
        <f t="shared" si="49"/>
        <v/>
      </c>
      <c r="AC813" s="244" t="str">
        <f t="shared" si="50"/>
        <v/>
      </c>
      <c r="AD813" t="str">
        <f t="shared" si="51"/>
        <v/>
      </c>
    </row>
    <row r="814" spans="27:30" x14ac:dyDescent="0.3">
      <c r="AA814" t="str">
        <f t="shared" si="48"/>
        <v/>
      </c>
      <c r="AB814" t="str">
        <f t="shared" si="49"/>
        <v/>
      </c>
      <c r="AC814" s="244" t="str">
        <f t="shared" si="50"/>
        <v/>
      </c>
      <c r="AD814" t="str">
        <f t="shared" si="51"/>
        <v/>
      </c>
    </row>
    <row r="815" spans="27:30" x14ac:dyDescent="0.3">
      <c r="AA815" t="str">
        <f t="shared" si="48"/>
        <v/>
      </c>
      <c r="AB815" t="str">
        <f t="shared" si="49"/>
        <v/>
      </c>
      <c r="AC815" s="244" t="str">
        <f t="shared" si="50"/>
        <v/>
      </c>
      <c r="AD815" t="str">
        <f t="shared" si="51"/>
        <v/>
      </c>
    </row>
    <row r="816" spans="27:30" x14ac:dyDescent="0.3">
      <c r="AA816" t="str">
        <f t="shared" si="48"/>
        <v/>
      </c>
      <c r="AB816" t="str">
        <f t="shared" si="49"/>
        <v/>
      </c>
      <c r="AC816" s="244" t="str">
        <f t="shared" si="50"/>
        <v/>
      </c>
      <c r="AD816" t="str">
        <f t="shared" si="51"/>
        <v/>
      </c>
    </row>
    <row r="817" spans="27:30" x14ac:dyDescent="0.3">
      <c r="AA817" t="str">
        <f t="shared" si="48"/>
        <v/>
      </c>
      <c r="AB817" t="str">
        <f t="shared" si="49"/>
        <v/>
      </c>
      <c r="AC817" s="244" t="str">
        <f t="shared" si="50"/>
        <v/>
      </c>
      <c r="AD817" t="str">
        <f t="shared" si="51"/>
        <v/>
      </c>
    </row>
    <row r="818" spans="27:30" x14ac:dyDescent="0.3">
      <c r="AA818" t="str">
        <f t="shared" si="48"/>
        <v/>
      </c>
      <c r="AB818" t="str">
        <f t="shared" si="49"/>
        <v/>
      </c>
      <c r="AC818" s="244" t="str">
        <f t="shared" si="50"/>
        <v/>
      </c>
      <c r="AD818" t="str">
        <f t="shared" si="51"/>
        <v/>
      </c>
    </row>
    <row r="819" spans="27:30" x14ac:dyDescent="0.3">
      <c r="AA819" t="str">
        <f t="shared" si="48"/>
        <v/>
      </c>
      <c r="AB819" t="str">
        <f t="shared" si="49"/>
        <v/>
      </c>
      <c r="AC819" s="244" t="str">
        <f t="shared" si="50"/>
        <v/>
      </c>
      <c r="AD819" t="str">
        <f t="shared" si="51"/>
        <v/>
      </c>
    </row>
    <row r="820" spans="27:30" x14ac:dyDescent="0.3">
      <c r="AA820" t="str">
        <f t="shared" si="48"/>
        <v/>
      </c>
      <c r="AB820" t="str">
        <f t="shared" si="49"/>
        <v/>
      </c>
      <c r="AC820" s="244" t="str">
        <f t="shared" si="50"/>
        <v/>
      </c>
      <c r="AD820" t="str">
        <f t="shared" si="51"/>
        <v/>
      </c>
    </row>
    <row r="821" spans="27:30" x14ac:dyDescent="0.3">
      <c r="AA821" t="str">
        <f t="shared" si="48"/>
        <v/>
      </c>
      <c r="AB821" t="str">
        <f t="shared" si="49"/>
        <v/>
      </c>
      <c r="AC821" s="244" t="str">
        <f t="shared" si="50"/>
        <v/>
      </c>
      <c r="AD821" t="str">
        <f t="shared" si="51"/>
        <v/>
      </c>
    </row>
    <row r="822" spans="27:30" x14ac:dyDescent="0.3">
      <c r="AA822" t="str">
        <f t="shared" si="48"/>
        <v/>
      </c>
      <c r="AB822" t="str">
        <f t="shared" si="49"/>
        <v/>
      </c>
      <c r="AC822" s="244" t="str">
        <f t="shared" si="50"/>
        <v/>
      </c>
      <c r="AD822" t="str">
        <f t="shared" si="51"/>
        <v/>
      </c>
    </row>
    <row r="823" spans="27:30" x14ac:dyDescent="0.3">
      <c r="AA823" t="str">
        <f t="shared" si="48"/>
        <v/>
      </c>
      <c r="AB823" t="str">
        <f t="shared" si="49"/>
        <v/>
      </c>
      <c r="AC823" s="244" t="str">
        <f t="shared" si="50"/>
        <v/>
      </c>
      <c r="AD823" t="str">
        <f t="shared" si="51"/>
        <v/>
      </c>
    </row>
    <row r="824" spans="27:30" x14ac:dyDescent="0.3">
      <c r="AA824" t="str">
        <f t="shared" si="48"/>
        <v/>
      </c>
      <c r="AB824" t="str">
        <f t="shared" si="49"/>
        <v/>
      </c>
      <c r="AC824" s="244" t="str">
        <f t="shared" si="50"/>
        <v/>
      </c>
      <c r="AD824" t="str">
        <f t="shared" si="51"/>
        <v/>
      </c>
    </row>
    <row r="825" spans="27:30" x14ac:dyDescent="0.3">
      <c r="AA825" t="str">
        <f t="shared" si="48"/>
        <v/>
      </c>
      <c r="AB825" t="str">
        <f t="shared" si="49"/>
        <v/>
      </c>
      <c r="AC825" s="244" t="str">
        <f t="shared" si="50"/>
        <v/>
      </c>
      <c r="AD825" t="str">
        <f t="shared" si="51"/>
        <v/>
      </c>
    </row>
    <row r="826" spans="27:30" x14ac:dyDescent="0.3">
      <c r="AA826" t="str">
        <f t="shared" si="48"/>
        <v/>
      </c>
      <c r="AB826" t="str">
        <f t="shared" si="49"/>
        <v/>
      </c>
      <c r="AC826" s="244" t="str">
        <f t="shared" si="50"/>
        <v/>
      </c>
      <c r="AD826" t="str">
        <f t="shared" si="51"/>
        <v/>
      </c>
    </row>
    <row r="827" spans="27:30" x14ac:dyDescent="0.3">
      <c r="AA827" t="str">
        <f t="shared" si="48"/>
        <v/>
      </c>
      <c r="AB827" t="str">
        <f t="shared" si="49"/>
        <v/>
      </c>
      <c r="AC827" s="244" t="str">
        <f t="shared" si="50"/>
        <v/>
      </c>
      <c r="AD827" t="str">
        <f t="shared" si="51"/>
        <v/>
      </c>
    </row>
    <row r="828" spans="27:30" x14ac:dyDescent="0.3">
      <c r="AA828" t="str">
        <f t="shared" si="48"/>
        <v/>
      </c>
      <c r="AB828" t="str">
        <f t="shared" si="49"/>
        <v/>
      </c>
      <c r="AC828" s="244" t="str">
        <f t="shared" si="50"/>
        <v/>
      </c>
      <c r="AD828" t="str">
        <f t="shared" si="51"/>
        <v/>
      </c>
    </row>
    <row r="829" spans="27:30" x14ac:dyDescent="0.3">
      <c r="AA829" t="str">
        <f t="shared" si="48"/>
        <v/>
      </c>
      <c r="AB829" t="str">
        <f t="shared" si="49"/>
        <v/>
      </c>
      <c r="AC829" s="244" t="str">
        <f t="shared" si="50"/>
        <v/>
      </c>
      <c r="AD829" t="str">
        <f t="shared" si="51"/>
        <v/>
      </c>
    </row>
    <row r="830" spans="27:30" x14ac:dyDescent="0.3">
      <c r="AA830" t="str">
        <f t="shared" si="48"/>
        <v/>
      </c>
      <c r="AB830" t="str">
        <f t="shared" si="49"/>
        <v/>
      </c>
      <c r="AC830" s="244" t="str">
        <f t="shared" si="50"/>
        <v/>
      </c>
      <c r="AD830" t="str">
        <f t="shared" si="51"/>
        <v/>
      </c>
    </row>
    <row r="831" spans="27:30" x14ac:dyDescent="0.3">
      <c r="AA831" t="str">
        <f t="shared" si="48"/>
        <v/>
      </c>
      <c r="AB831" t="str">
        <f t="shared" si="49"/>
        <v/>
      </c>
      <c r="AC831" s="244" t="str">
        <f t="shared" si="50"/>
        <v/>
      </c>
      <c r="AD831" t="str">
        <f t="shared" si="51"/>
        <v/>
      </c>
    </row>
    <row r="832" spans="27:30" x14ac:dyDescent="0.3">
      <c r="AA832" t="str">
        <f t="shared" si="48"/>
        <v/>
      </c>
      <c r="AB832" t="str">
        <f t="shared" si="49"/>
        <v/>
      </c>
      <c r="AC832" s="244" t="str">
        <f t="shared" si="50"/>
        <v/>
      </c>
      <c r="AD832" t="str">
        <f t="shared" si="51"/>
        <v/>
      </c>
    </row>
    <row r="833" spans="27:30" x14ac:dyDescent="0.3">
      <c r="AA833" t="str">
        <f t="shared" si="48"/>
        <v/>
      </c>
      <c r="AB833" t="str">
        <f t="shared" si="49"/>
        <v/>
      </c>
      <c r="AC833" s="244" t="str">
        <f t="shared" si="50"/>
        <v/>
      </c>
      <c r="AD833" t="str">
        <f t="shared" si="51"/>
        <v/>
      </c>
    </row>
    <row r="834" spans="27:30" x14ac:dyDescent="0.3">
      <c r="AA834" t="str">
        <f t="shared" si="48"/>
        <v/>
      </c>
      <c r="AB834" t="str">
        <f t="shared" si="49"/>
        <v/>
      </c>
      <c r="AC834" s="244" t="str">
        <f t="shared" si="50"/>
        <v/>
      </c>
      <c r="AD834" t="str">
        <f t="shared" si="51"/>
        <v/>
      </c>
    </row>
    <row r="835" spans="27:30" x14ac:dyDescent="0.3">
      <c r="AA835" t="str">
        <f t="shared" si="48"/>
        <v/>
      </c>
      <c r="AB835" t="str">
        <f t="shared" si="49"/>
        <v/>
      </c>
      <c r="AC835" s="244" t="str">
        <f t="shared" si="50"/>
        <v/>
      </c>
      <c r="AD835" t="str">
        <f t="shared" si="51"/>
        <v/>
      </c>
    </row>
    <row r="836" spans="27:30" x14ac:dyDescent="0.3">
      <c r="AA836" t="str">
        <f t="shared" ref="AA836:AA899" si="52">TRIM(D836)</f>
        <v/>
      </c>
      <c r="AB836" t="str">
        <f t="shared" ref="AB836:AB899" si="53">TRIM(C836)</f>
        <v/>
      </c>
      <c r="AC836" s="244" t="str">
        <f t="shared" ref="AC836:AC899" si="54">IFERROR(I836/E836,"")</f>
        <v/>
      </c>
      <c r="AD836" t="str">
        <f t="shared" ref="AD836:AD899" si="55">AA836</f>
        <v/>
      </c>
    </row>
    <row r="837" spans="27:30" x14ac:dyDescent="0.3">
      <c r="AA837" t="str">
        <f t="shared" si="52"/>
        <v/>
      </c>
      <c r="AB837" t="str">
        <f t="shared" si="53"/>
        <v/>
      </c>
      <c r="AC837" s="244" t="str">
        <f t="shared" si="54"/>
        <v/>
      </c>
      <c r="AD837" t="str">
        <f t="shared" si="55"/>
        <v/>
      </c>
    </row>
    <row r="838" spans="27:30" x14ac:dyDescent="0.3">
      <c r="AA838" t="str">
        <f t="shared" si="52"/>
        <v/>
      </c>
      <c r="AB838" t="str">
        <f t="shared" si="53"/>
        <v/>
      </c>
      <c r="AC838" s="244" t="str">
        <f t="shared" si="54"/>
        <v/>
      </c>
      <c r="AD838" t="str">
        <f t="shared" si="55"/>
        <v/>
      </c>
    </row>
    <row r="839" spans="27:30" x14ac:dyDescent="0.3">
      <c r="AA839" t="str">
        <f t="shared" si="52"/>
        <v/>
      </c>
      <c r="AB839" t="str">
        <f t="shared" si="53"/>
        <v/>
      </c>
      <c r="AC839" s="244" t="str">
        <f t="shared" si="54"/>
        <v/>
      </c>
      <c r="AD839" t="str">
        <f t="shared" si="55"/>
        <v/>
      </c>
    </row>
    <row r="840" spans="27:30" x14ac:dyDescent="0.3">
      <c r="AA840" t="str">
        <f t="shared" si="52"/>
        <v/>
      </c>
      <c r="AB840" t="str">
        <f t="shared" si="53"/>
        <v/>
      </c>
      <c r="AC840" s="244" t="str">
        <f t="shared" si="54"/>
        <v/>
      </c>
      <c r="AD840" t="str">
        <f t="shared" si="55"/>
        <v/>
      </c>
    </row>
    <row r="841" spans="27:30" x14ac:dyDescent="0.3">
      <c r="AA841" t="str">
        <f t="shared" si="52"/>
        <v/>
      </c>
      <c r="AB841" t="str">
        <f t="shared" si="53"/>
        <v/>
      </c>
      <c r="AC841" s="244" t="str">
        <f t="shared" si="54"/>
        <v/>
      </c>
      <c r="AD841" t="str">
        <f t="shared" si="55"/>
        <v/>
      </c>
    </row>
    <row r="842" spans="27:30" x14ac:dyDescent="0.3">
      <c r="AA842" t="str">
        <f t="shared" si="52"/>
        <v/>
      </c>
      <c r="AB842" t="str">
        <f t="shared" si="53"/>
        <v/>
      </c>
      <c r="AC842" s="244" t="str">
        <f t="shared" si="54"/>
        <v/>
      </c>
      <c r="AD842" t="str">
        <f t="shared" si="55"/>
        <v/>
      </c>
    </row>
    <row r="843" spans="27:30" x14ac:dyDescent="0.3">
      <c r="AA843" t="str">
        <f t="shared" si="52"/>
        <v/>
      </c>
      <c r="AB843" t="str">
        <f t="shared" si="53"/>
        <v/>
      </c>
      <c r="AC843" s="244" t="str">
        <f t="shared" si="54"/>
        <v/>
      </c>
      <c r="AD843" t="str">
        <f t="shared" si="55"/>
        <v/>
      </c>
    </row>
    <row r="844" spans="27:30" x14ac:dyDescent="0.3">
      <c r="AA844" t="str">
        <f t="shared" si="52"/>
        <v/>
      </c>
      <c r="AB844" t="str">
        <f t="shared" si="53"/>
        <v/>
      </c>
      <c r="AC844" s="244" t="str">
        <f t="shared" si="54"/>
        <v/>
      </c>
      <c r="AD844" t="str">
        <f t="shared" si="55"/>
        <v/>
      </c>
    </row>
    <row r="845" spans="27:30" x14ac:dyDescent="0.3">
      <c r="AA845" t="str">
        <f t="shared" si="52"/>
        <v/>
      </c>
      <c r="AB845" t="str">
        <f t="shared" si="53"/>
        <v/>
      </c>
      <c r="AC845" s="244" t="str">
        <f t="shared" si="54"/>
        <v/>
      </c>
      <c r="AD845" t="str">
        <f t="shared" si="55"/>
        <v/>
      </c>
    </row>
    <row r="846" spans="27:30" x14ac:dyDescent="0.3">
      <c r="AA846" t="str">
        <f t="shared" si="52"/>
        <v/>
      </c>
      <c r="AB846" t="str">
        <f t="shared" si="53"/>
        <v/>
      </c>
      <c r="AC846" s="244" t="str">
        <f t="shared" si="54"/>
        <v/>
      </c>
      <c r="AD846" t="str">
        <f t="shared" si="55"/>
        <v/>
      </c>
    </row>
    <row r="847" spans="27:30" x14ac:dyDescent="0.3">
      <c r="AA847" t="str">
        <f t="shared" si="52"/>
        <v/>
      </c>
      <c r="AB847" t="str">
        <f t="shared" si="53"/>
        <v/>
      </c>
      <c r="AC847" s="244" t="str">
        <f t="shared" si="54"/>
        <v/>
      </c>
      <c r="AD847" t="str">
        <f t="shared" si="55"/>
        <v/>
      </c>
    </row>
    <row r="848" spans="27:30" x14ac:dyDescent="0.3">
      <c r="AA848" t="str">
        <f t="shared" si="52"/>
        <v/>
      </c>
      <c r="AB848" t="str">
        <f t="shared" si="53"/>
        <v/>
      </c>
      <c r="AC848" s="244" t="str">
        <f t="shared" si="54"/>
        <v/>
      </c>
      <c r="AD848" t="str">
        <f t="shared" si="55"/>
        <v/>
      </c>
    </row>
    <row r="849" spans="27:30" x14ac:dyDescent="0.3">
      <c r="AA849" t="str">
        <f t="shared" si="52"/>
        <v/>
      </c>
      <c r="AB849" t="str">
        <f t="shared" si="53"/>
        <v/>
      </c>
      <c r="AC849" s="244" t="str">
        <f t="shared" si="54"/>
        <v/>
      </c>
      <c r="AD849" t="str">
        <f t="shared" si="55"/>
        <v/>
      </c>
    </row>
    <row r="850" spans="27:30" x14ac:dyDescent="0.3">
      <c r="AA850" t="str">
        <f t="shared" si="52"/>
        <v/>
      </c>
      <c r="AB850" t="str">
        <f t="shared" si="53"/>
        <v/>
      </c>
      <c r="AC850" s="244" t="str">
        <f t="shared" si="54"/>
        <v/>
      </c>
      <c r="AD850" t="str">
        <f t="shared" si="55"/>
        <v/>
      </c>
    </row>
    <row r="851" spans="27:30" x14ac:dyDescent="0.3">
      <c r="AA851" t="str">
        <f t="shared" si="52"/>
        <v/>
      </c>
      <c r="AB851" t="str">
        <f t="shared" si="53"/>
        <v/>
      </c>
      <c r="AC851" s="244" t="str">
        <f t="shared" si="54"/>
        <v/>
      </c>
      <c r="AD851" t="str">
        <f t="shared" si="55"/>
        <v/>
      </c>
    </row>
    <row r="852" spans="27:30" x14ac:dyDescent="0.3">
      <c r="AA852" t="str">
        <f t="shared" si="52"/>
        <v/>
      </c>
      <c r="AB852" t="str">
        <f t="shared" si="53"/>
        <v/>
      </c>
      <c r="AC852" s="244" t="str">
        <f t="shared" si="54"/>
        <v/>
      </c>
      <c r="AD852" t="str">
        <f t="shared" si="55"/>
        <v/>
      </c>
    </row>
    <row r="853" spans="27:30" x14ac:dyDescent="0.3">
      <c r="AA853" t="str">
        <f t="shared" si="52"/>
        <v/>
      </c>
      <c r="AB853" t="str">
        <f t="shared" si="53"/>
        <v/>
      </c>
      <c r="AC853" s="244" t="str">
        <f t="shared" si="54"/>
        <v/>
      </c>
      <c r="AD853" t="str">
        <f t="shared" si="55"/>
        <v/>
      </c>
    </row>
    <row r="854" spans="27:30" x14ac:dyDescent="0.3">
      <c r="AA854" t="str">
        <f t="shared" si="52"/>
        <v/>
      </c>
      <c r="AB854" t="str">
        <f t="shared" si="53"/>
        <v/>
      </c>
      <c r="AC854" s="244" t="str">
        <f t="shared" si="54"/>
        <v/>
      </c>
      <c r="AD854" t="str">
        <f t="shared" si="55"/>
        <v/>
      </c>
    </row>
    <row r="855" spans="27:30" x14ac:dyDescent="0.3">
      <c r="AA855" t="str">
        <f t="shared" si="52"/>
        <v/>
      </c>
      <c r="AB855" t="str">
        <f t="shared" si="53"/>
        <v/>
      </c>
      <c r="AC855" s="244" t="str">
        <f t="shared" si="54"/>
        <v/>
      </c>
      <c r="AD855" t="str">
        <f t="shared" si="55"/>
        <v/>
      </c>
    </row>
    <row r="856" spans="27:30" x14ac:dyDescent="0.3">
      <c r="AA856" t="str">
        <f t="shared" si="52"/>
        <v/>
      </c>
      <c r="AB856" t="str">
        <f t="shared" si="53"/>
        <v/>
      </c>
      <c r="AC856" s="244" t="str">
        <f t="shared" si="54"/>
        <v/>
      </c>
      <c r="AD856" t="str">
        <f t="shared" si="55"/>
        <v/>
      </c>
    </row>
    <row r="857" spans="27:30" x14ac:dyDescent="0.3">
      <c r="AA857" t="str">
        <f t="shared" si="52"/>
        <v/>
      </c>
      <c r="AB857" t="str">
        <f t="shared" si="53"/>
        <v/>
      </c>
      <c r="AC857" s="244" t="str">
        <f t="shared" si="54"/>
        <v/>
      </c>
      <c r="AD857" t="str">
        <f t="shared" si="55"/>
        <v/>
      </c>
    </row>
    <row r="858" spans="27:30" x14ac:dyDescent="0.3">
      <c r="AA858" t="str">
        <f t="shared" si="52"/>
        <v/>
      </c>
      <c r="AB858" t="str">
        <f t="shared" si="53"/>
        <v/>
      </c>
      <c r="AC858" s="244" t="str">
        <f t="shared" si="54"/>
        <v/>
      </c>
      <c r="AD858" t="str">
        <f t="shared" si="55"/>
        <v/>
      </c>
    </row>
    <row r="859" spans="27:30" x14ac:dyDescent="0.3">
      <c r="AA859" t="str">
        <f t="shared" si="52"/>
        <v/>
      </c>
      <c r="AB859" t="str">
        <f t="shared" si="53"/>
        <v/>
      </c>
      <c r="AC859" s="244" t="str">
        <f t="shared" si="54"/>
        <v/>
      </c>
      <c r="AD859" t="str">
        <f t="shared" si="55"/>
        <v/>
      </c>
    </row>
    <row r="860" spans="27:30" x14ac:dyDescent="0.3">
      <c r="AA860" t="str">
        <f t="shared" si="52"/>
        <v/>
      </c>
      <c r="AB860" t="str">
        <f t="shared" si="53"/>
        <v/>
      </c>
      <c r="AC860" s="244" t="str">
        <f t="shared" si="54"/>
        <v/>
      </c>
      <c r="AD860" t="str">
        <f t="shared" si="55"/>
        <v/>
      </c>
    </row>
    <row r="861" spans="27:30" x14ac:dyDescent="0.3">
      <c r="AA861" t="str">
        <f t="shared" si="52"/>
        <v/>
      </c>
      <c r="AB861" t="str">
        <f t="shared" si="53"/>
        <v/>
      </c>
      <c r="AC861" s="244" t="str">
        <f t="shared" si="54"/>
        <v/>
      </c>
      <c r="AD861" t="str">
        <f t="shared" si="55"/>
        <v/>
      </c>
    </row>
    <row r="862" spans="27:30" x14ac:dyDescent="0.3">
      <c r="AA862" t="str">
        <f t="shared" si="52"/>
        <v/>
      </c>
      <c r="AB862" t="str">
        <f t="shared" si="53"/>
        <v/>
      </c>
      <c r="AC862" s="244" t="str">
        <f t="shared" si="54"/>
        <v/>
      </c>
      <c r="AD862" t="str">
        <f t="shared" si="55"/>
        <v/>
      </c>
    </row>
    <row r="863" spans="27:30" x14ac:dyDescent="0.3">
      <c r="AA863" t="str">
        <f t="shared" si="52"/>
        <v/>
      </c>
      <c r="AB863" t="str">
        <f t="shared" si="53"/>
        <v/>
      </c>
      <c r="AC863" s="244" t="str">
        <f t="shared" si="54"/>
        <v/>
      </c>
      <c r="AD863" t="str">
        <f t="shared" si="55"/>
        <v/>
      </c>
    </row>
    <row r="864" spans="27:30" x14ac:dyDescent="0.3">
      <c r="AA864" t="str">
        <f t="shared" si="52"/>
        <v/>
      </c>
      <c r="AB864" t="str">
        <f t="shared" si="53"/>
        <v/>
      </c>
      <c r="AC864" s="244" t="str">
        <f t="shared" si="54"/>
        <v/>
      </c>
      <c r="AD864" t="str">
        <f t="shared" si="55"/>
        <v/>
      </c>
    </row>
    <row r="865" spans="27:30" x14ac:dyDescent="0.3">
      <c r="AA865" t="str">
        <f t="shared" si="52"/>
        <v/>
      </c>
      <c r="AB865" t="str">
        <f t="shared" si="53"/>
        <v/>
      </c>
      <c r="AC865" s="244" t="str">
        <f t="shared" si="54"/>
        <v/>
      </c>
      <c r="AD865" t="str">
        <f t="shared" si="55"/>
        <v/>
      </c>
    </row>
    <row r="866" spans="27:30" x14ac:dyDescent="0.3">
      <c r="AA866" t="str">
        <f t="shared" si="52"/>
        <v/>
      </c>
      <c r="AB866" t="str">
        <f t="shared" si="53"/>
        <v/>
      </c>
      <c r="AC866" s="244" t="str">
        <f t="shared" si="54"/>
        <v/>
      </c>
      <c r="AD866" t="str">
        <f t="shared" si="55"/>
        <v/>
      </c>
    </row>
    <row r="867" spans="27:30" x14ac:dyDescent="0.3">
      <c r="AA867" t="str">
        <f t="shared" si="52"/>
        <v/>
      </c>
      <c r="AB867" t="str">
        <f t="shared" si="53"/>
        <v/>
      </c>
      <c r="AC867" s="244" t="str">
        <f t="shared" si="54"/>
        <v/>
      </c>
      <c r="AD867" t="str">
        <f t="shared" si="55"/>
        <v/>
      </c>
    </row>
    <row r="868" spans="27:30" x14ac:dyDescent="0.3">
      <c r="AA868" t="str">
        <f t="shared" si="52"/>
        <v/>
      </c>
      <c r="AB868" t="str">
        <f t="shared" si="53"/>
        <v/>
      </c>
      <c r="AC868" s="244" t="str">
        <f t="shared" si="54"/>
        <v/>
      </c>
      <c r="AD868" t="str">
        <f t="shared" si="55"/>
        <v/>
      </c>
    </row>
    <row r="869" spans="27:30" x14ac:dyDescent="0.3">
      <c r="AA869" t="str">
        <f t="shared" si="52"/>
        <v/>
      </c>
      <c r="AB869" t="str">
        <f t="shared" si="53"/>
        <v/>
      </c>
      <c r="AC869" s="244" t="str">
        <f t="shared" si="54"/>
        <v/>
      </c>
      <c r="AD869" t="str">
        <f t="shared" si="55"/>
        <v/>
      </c>
    </row>
    <row r="870" spans="27:30" x14ac:dyDescent="0.3">
      <c r="AA870" t="str">
        <f t="shared" si="52"/>
        <v/>
      </c>
      <c r="AB870" t="str">
        <f t="shared" si="53"/>
        <v/>
      </c>
      <c r="AC870" s="244" t="str">
        <f t="shared" si="54"/>
        <v/>
      </c>
      <c r="AD870" t="str">
        <f t="shared" si="55"/>
        <v/>
      </c>
    </row>
    <row r="871" spans="27:30" x14ac:dyDescent="0.3">
      <c r="AA871" t="str">
        <f t="shared" si="52"/>
        <v/>
      </c>
      <c r="AB871" t="str">
        <f t="shared" si="53"/>
        <v/>
      </c>
      <c r="AC871" s="244" t="str">
        <f t="shared" si="54"/>
        <v/>
      </c>
      <c r="AD871" t="str">
        <f t="shared" si="55"/>
        <v/>
      </c>
    </row>
    <row r="872" spans="27:30" x14ac:dyDescent="0.3">
      <c r="AA872" t="str">
        <f t="shared" si="52"/>
        <v/>
      </c>
      <c r="AB872" t="str">
        <f t="shared" si="53"/>
        <v/>
      </c>
      <c r="AC872" s="244" t="str">
        <f t="shared" si="54"/>
        <v/>
      </c>
      <c r="AD872" t="str">
        <f t="shared" si="55"/>
        <v/>
      </c>
    </row>
    <row r="873" spans="27:30" x14ac:dyDescent="0.3">
      <c r="AA873" t="str">
        <f t="shared" si="52"/>
        <v/>
      </c>
      <c r="AB873" t="str">
        <f t="shared" si="53"/>
        <v/>
      </c>
      <c r="AC873" s="244" t="str">
        <f t="shared" si="54"/>
        <v/>
      </c>
      <c r="AD873" t="str">
        <f t="shared" si="55"/>
        <v/>
      </c>
    </row>
    <row r="874" spans="27:30" x14ac:dyDescent="0.3">
      <c r="AA874" t="str">
        <f t="shared" si="52"/>
        <v/>
      </c>
      <c r="AB874" t="str">
        <f t="shared" si="53"/>
        <v/>
      </c>
      <c r="AC874" s="244" t="str">
        <f t="shared" si="54"/>
        <v/>
      </c>
      <c r="AD874" t="str">
        <f t="shared" si="55"/>
        <v/>
      </c>
    </row>
    <row r="875" spans="27:30" x14ac:dyDescent="0.3">
      <c r="AA875" t="str">
        <f t="shared" si="52"/>
        <v/>
      </c>
      <c r="AB875" t="str">
        <f t="shared" si="53"/>
        <v/>
      </c>
      <c r="AC875" s="244" t="str">
        <f t="shared" si="54"/>
        <v/>
      </c>
      <c r="AD875" t="str">
        <f t="shared" si="55"/>
        <v/>
      </c>
    </row>
    <row r="876" spans="27:30" x14ac:dyDescent="0.3">
      <c r="AA876" t="str">
        <f t="shared" si="52"/>
        <v/>
      </c>
      <c r="AB876" t="str">
        <f t="shared" si="53"/>
        <v/>
      </c>
      <c r="AC876" s="244" t="str">
        <f t="shared" si="54"/>
        <v/>
      </c>
      <c r="AD876" t="str">
        <f t="shared" si="55"/>
        <v/>
      </c>
    </row>
    <row r="877" spans="27:30" x14ac:dyDescent="0.3">
      <c r="AA877" t="str">
        <f t="shared" si="52"/>
        <v/>
      </c>
      <c r="AB877" t="str">
        <f t="shared" si="53"/>
        <v/>
      </c>
      <c r="AC877" s="244" t="str">
        <f t="shared" si="54"/>
        <v/>
      </c>
      <c r="AD877" t="str">
        <f t="shared" si="55"/>
        <v/>
      </c>
    </row>
    <row r="878" spans="27:30" x14ac:dyDescent="0.3">
      <c r="AA878" t="str">
        <f t="shared" si="52"/>
        <v/>
      </c>
      <c r="AB878" t="str">
        <f t="shared" si="53"/>
        <v/>
      </c>
      <c r="AC878" s="244" t="str">
        <f t="shared" si="54"/>
        <v/>
      </c>
      <c r="AD878" t="str">
        <f t="shared" si="55"/>
        <v/>
      </c>
    </row>
    <row r="879" spans="27:30" x14ac:dyDescent="0.3">
      <c r="AA879" t="str">
        <f t="shared" si="52"/>
        <v/>
      </c>
      <c r="AB879" t="str">
        <f t="shared" si="53"/>
        <v/>
      </c>
      <c r="AC879" s="244" t="str">
        <f t="shared" si="54"/>
        <v/>
      </c>
      <c r="AD879" t="str">
        <f t="shared" si="55"/>
        <v/>
      </c>
    </row>
    <row r="880" spans="27:30" x14ac:dyDescent="0.3">
      <c r="AA880" t="str">
        <f t="shared" si="52"/>
        <v/>
      </c>
      <c r="AB880" t="str">
        <f t="shared" si="53"/>
        <v/>
      </c>
      <c r="AC880" s="244" t="str">
        <f t="shared" si="54"/>
        <v/>
      </c>
      <c r="AD880" t="str">
        <f t="shared" si="55"/>
        <v/>
      </c>
    </row>
    <row r="881" spans="27:30" x14ac:dyDescent="0.3">
      <c r="AA881" t="str">
        <f t="shared" si="52"/>
        <v/>
      </c>
      <c r="AB881" t="str">
        <f t="shared" si="53"/>
        <v/>
      </c>
      <c r="AC881" s="244" t="str">
        <f t="shared" si="54"/>
        <v/>
      </c>
      <c r="AD881" t="str">
        <f t="shared" si="55"/>
        <v/>
      </c>
    </row>
    <row r="882" spans="27:30" x14ac:dyDescent="0.3">
      <c r="AA882" t="str">
        <f t="shared" si="52"/>
        <v/>
      </c>
      <c r="AB882" t="str">
        <f t="shared" si="53"/>
        <v/>
      </c>
      <c r="AC882" s="244" t="str">
        <f t="shared" si="54"/>
        <v/>
      </c>
      <c r="AD882" t="str">
        <f t="shared" si="55"/>
        <v/>
      </c>
    </row>
    <row r="883" spans="27:30" x14ac:dyDescent="0.3">
      <c r="AA883" t="str">
        <f t="shared" si="52"/>
        <v/>
      </c>
      <c r="AB883" t="str">
        <f t="shared" si="53"/>
        <v/>
      </c>
      <c r="AC883" s="244" t="str">
        <f t="shared" si="54"/>
        <v/>
      </c>
      <c r="AD883" t="str">
        <f t="shared" si="55"/>
        <v/>
      </c>
    </row>
    <row r="884" spans="27:30" x14ac:dyDescent="0.3">
      <c r="AA884" t="str">
        <f t="shared" si="52"/>
        <v/>
      </c>
      <c r="AB884" t="str">
        <f t="shared" si="53"/>
        <v/>
      </c>
      <c r="AC884" s="244" t="str">
        <f t="shared" si="54"/>
        <v/>
      </c>
      <c r="AD884" t="str">
        <f t="shared" si="55"/>
        <v/>
      </c>
    </row>
    <row r="885" spans="27:30" x14ac:dyDescent="0.3">
      <c r="AA885" t="str">
        <f t="shared" si="52"/>
        <v/>
      </c>
      <c r="AB885" t="str">
        <f t="shared" si="53"/>
        <v/>
      </c>
      <c r="AC885" s="244" t="str">
        <f t="shared" si="54"/>
        <v/>
      </c>
      <c r="AD885" t="str">
        <f t="shared" si="55"/>
        <v/>
      </c>
    </row>
    <row r="886" spans="27:30" x14ac:dyDescent="0.3">
      <c r="AA886" t="str">
        <f t="shared" si="52"/>
        <v/>
      </c>
      <c r="AB886" t="str">
        <f t="shared" si="53"/>
        <v/>
      </c>
      <c r="AC886" s="244" t="str">
        <f t="shared" si="54"/>
        <v/>
      </c>
      <c r="AD886" t="str">
        <f t="shared" si="55"/>
        <v/>
      </c>
    </row>
    <row r="887" spans="27:30" x14ac:dyDescent="0.3">
      <c r="AA887" t="str">
        <f t="shared" si="52"/>
        <v/>
      </c>
      <c r="AB887" t="str">
        <f t="shared" si="53"/>
        <v/>
      </c>
      <c r="AC887" s="244" t="str">
        <f t="shared" si="54"/>
        <v/>
      </c>
      <c r="AD887" t="str">
        <f t="shared" si="55"/>
        <v/>
      </c>
    </row>
    <row r="888" spans="27:30" x14ac:dyDescent="0.3">
      <c r="AA888" t="str">
        <f t="shared" si="52"/>
        <v/>
      </c>
      <c r="AB888" t="str">
        <f t="shared" si="53"/>
        <v/>
      </c>
      <c r="AC888" s="244" t="str">
        <f t="shared" si="54"/>
        <v/>
      </c>
      <c r="AD888" t="str">
        <f t="shared" si="55"/>
        <v/>
      </c>
    </row>
    <row r="889" spans="27:30" x14ac:dyDescent="0.3">
      <c r="AA889" t="str">
        <f t="shared" si="52"/>
        <v/>
      </c>
      <c r="AB889" t="str">
        <f t="shared" si="53"/>
        <v/>
      </c>
      <c r="AC889" s="244" t="str">
        <f t="shared" si="54"/>
        <v/>
      </c>
      <c r="AD889" t="str">
        <f t="shared" si="55"/>
        <v/>
      </c>
    </row>
    <row r="890" spans="27:30" x14ac:dyDescent="0.3">
      <c r="AA890" t="str">
        <f t="shared" si="52"/>
        <v/>
      </c>
      <c r="AB890" t="str">
        <f t="shared" si="53"/>
        <v/>
      </c>
      <c r="AC890" s="244" t="str">
        <f t="shared" si="54"/>
        <v/>
      </c>
      <c r="AD890" t="str">
        <f t="shared" si="55"/>
        <v/>
      </c>
    </row>
    <row r="891" spans="27:30" x14ac:dyDescent="0.3">
      <c r="AA891" t="str">
        <f t="shared" si="52"/>
        <v/>
      </c>
      <c r="AB891" t="str">
        <f t="shared" si="53"/>
        <v/>
      </c>
      <c r="AC891" s="244" t="str">
        <f t="shared" si="54"/>
        <v/>
      </c>
      <c r="AD891" t="str">
        <f t="shared" si="55"/>
        <v/>
      </c>
    </row>
    <row r="892" spans="27:30" x14ac:dyDescent="0.3">
      <c r="AA892" t="str">
        <f t="shared" si="52"/>
        <v/>
      </c>
      <c r="AB892" t="str">
        <f t="shared" si="53"/>
        <v/>
      </c>
      <c r="AC892" s="244" t="str">
        <f t="shared" si="54"/>
        <v/>
      </c>
      <c r="AD892" t="str">
        <f t="shared" si="55"/>
        <v/>
      </c>
    </row>
    <row r="893" spans="27:30" x14ac:dyDescent="0.3">
      <c r="AA893" t="str">
        <f t="shared" si="52"/>
        <v/>
      </c>
      <c r="AB893" t="str">
        <f t="shared" si="53"/>
        <v/>
      </c>
      <c r="AC893" s="244" t="str">
        <f t="shared" si="54"/>
        <v/>
      </c>
      <c r="AD893" t="str">
        <f t="shared" si="55"/>
        <v/>
      </c>
    </row>
    <row r="894" spans="27:30" x14ac:dyDescent="0.3">
      <c r="AA894" t="str">
        <f t="shared" si="52"/>
        <v/>
      </c>
      <c r="AB894" t="str">
        <f t="shared" si="53"/>
        <v/>
      </c>
      <c r="AC894" s="244" t="str">
        <f t="shared" si="54"/>
        <v/>
      </c>
      <c r="AD894" t="str">
        <f t="shared" si="55"/>
        <v/>
      </c>
    </row>
    <row r="895" spans="27:30" x14ac:dyDescent="0.3">
      <c r="AA895" t="str">
        <f t="shared" si="52"/>
        <v/>
      </c>
      <c r="AB895" t="str">
        <f t="shared" si="53"/>
        <v/>
      </c>
      <c r="AC895" s="244" t="str">
        <f t="shared" si="54"/>
        <v/>
      </c>
      <c r="AD895" t="str">
        <f t="shared" si="55"/>
        <v/>
      </c>
    </row>
    <row r="896" spans="27:30" x14ac:dyDescent="0.3">
      <c r="AA896" t="str">
        <f t="shared" si="52"/>
        <v/>
      </c>
      <c r="AB896" t="str">
        <f t="shared" si="53"/>
        <v/>
      </c>
      <c r="AC896" s="244" t="str">
        <f t="shared" si="54"/>
        <v/>
      </c>
      <c r="AD896" t="str">
        <f t="shared" si="55"/>
        <v/>
      </c>
    </row>
    <row r="897" spans="27:30" x14ac:dyDescent="0.3">
      <c r="AA897" t="str">
        <f t="shared" si="52"/>
        <v/>
      </c>
      <c r="AB897" t="str">
        <f t="shared" si="53"/>
        <v/>
      </c>
      <c r="AC897" s="244" t="str">
        <f t="shared" si="54"/>
        <v/>
      </c>
      <c r="AD897" t="str">
        <f t="shared" si="55"/>
        <v/>
      </c>
    </row>
    <row r="898" spans="27:30" x14ac:dyDescent="0.3">
      <c r="AA898" t="str">
        <f t="shared" si="52"/>
        <v/>
      </c>
      <c r="AB898" t="str">
        <f t="shared" si="53"/>
        <v/>
      </c>
      <c r="AC898" s="244" t="str">
        <f t="shared" si="54"/>
        <v/>
      </c>
      <c r="AD898" t="str">
        <f t="shared" si="55"/>
        <v/>
      </c>
    </row>
    <row r="899" spans="27:30" x14ac:dyDescent="0.3">
      <c r="AA899" t="str">
        <f t="shared" si="52"/>
        <v/>
      </c>
      <c r="AB899" t="str">
        <f t="shared" si="53"/>
        <v/>
      </c>
      <c r="AC899" s="244" t="str">
        <f t="shared" si="54"/>
        <v/>
      </c>
      <c r="AD899" t="str">
        <f t="shared" si="55"/>
        <v/>
      </c>
    </row>
    <row r="900" spans="27:30" x14ac:dyDescent="0.3">
      <c r="AA900" t="str">
        <f t="shared" ref="AA900:AA963" si="56">TRIM(D900)</f>
        <v/>
      </c>
      <c r="AB900" t="str">
        <f t="shared" ref="AB900:AB963" si="57">TRIM(C900)</f>
        <v/>
      </c>
      <c r="AC900" s="244" t="str">
        <f t="shared" ref="AC900:AC963" si="58">IFERROR(I900/E900,"")</f>
        <v/>
      </c>
      <c r="AD900" t="str">
        <f t="shared" ref="AD900:AD963" si="59">AA900</f>
        <v/>
      </c>
    </row>
    <row r="901" spans="27:30" x14ac:dyDescent="0.3">
      <c r="AA901" t="str">
        <f t="shared" si="56"/>
        <v/>
      </c>
      <c r="AB901" t="str">
        <f t="shared" si="57"/>
        <v/>
      </c>
      <c r="AC901" s="244" t="str">
        <f t="shared" si="58"/>
        <v/>
      </c>
      <c r="AD901" t="str">
        <f t="shared" si="59"/>
        <v/>
      </c>
    </row>
    <row r="902" spans="27:30" x14ac:dyDescent="0.3">
      <c r="AA902" t="str">
        <f t="shared" si="56"/>
        <v/>
      </c>
      <c r="AB902" t="str">
        <f t="shared" si="57"/>
        <v/>
      </c>
      <c r="AC902" s="244" t="str">
        <f t="shared" si="58"/>
        <v/>
      </c>
      <c r="AD902" t="str">
        <f t="shared" si="59"/>
        <v/>
      </c>
    </row>
    <row r="903" spans="27:30" x14ac:dyDescent="0.3">
      <c r="AA903" t="str">
        <f t="shared" si="56"/>
        <v/>
      </c>
      <c r="AB903" t="str">
        <f t="shared" si="57"/>
        <v/>
      </c>
      <c r="AC903" s="244" t="str">
        <f t="shared" si="58"/>
        <v/>
      </c>
      <c r="AD903" t="str">
        <f t="shared" si="59"/>
        <v/>
      </c>
    </row>
    <row r="904" spans="27:30" x14ac:dyDescent="0.3">
      <c r="AA904" t="str">
        <f t="shared" si="56"/>
        <v/>
      </c>
      <c r="AB904" t="str">
        <f t="shared" si="57"/>
        <v/>
      </c>
      <c r="AC904" s="244" t="str">
        <f t="shared" si="58"/>
        <v/>
      </c>
      <c r="AD904" t="str">
        <f t="shared" si="59"/>
        <v/>
      </c>
    </row>
    <row r="905" spans="27:30" x14ac:dyDescent="0.3">
      <c r="AA905" t="str">
        <f t="shared" si="56"/>
        <v/>
      </c>
      <c r="AB905" t="str">
        <f t="shared" si="57"/>
        <v/>
      </c>
      <c r="AC905" s="244" t="str">
        <f t="shared" si="58"/>
        <v/>
      </c>
      <c r="AD905" t="str">
        <f t="shared" si="59"/>
        <v/>
      </c>
    </row>
    <row r="906" spans="27:30" x14ac:dyDescent="0.3">
      <c r="AA906" t="str">
        <f t="shared" si="56"/>
        <v/>
      </c>
      <c r="AB906" t="str">
        <f t="shared" si="57"/>
        <v/>
      </c>
      <c r="AC906" s="244" t="str">
        <f t="shared" si="58"/>
        <v/>
      </c>
      <c r="AD906" t="str">
        <f t="shared" si="59"/>
        <v/>
      </c>
    </row>
    <row r="907" spans="27:30" x14ac:dyDescent="0.3">
      <c r="AA907" t="str">
        <f t="shared" si="56"/>
        <v/>
      </c>
      <c r="AB907" t="str">
        <f t="shared" si="57"/>
        <v/>
      </c>
      <c r="AC907" s="244" t="str">
        <f t="shared" si="58"/>
        <v/>
      </c>
      <c r="AD907" t="str">
        <f t="shared" si="59"/>
        <v/>
      </c>
    </row>
    <row r="908" spans="27:30" x14ac:dyDescent="0.3">
      <c r="AA908" t="str">
        <f t="shared" si="56"/>
        <v/>
      </c>
      <c r="AB908" t="str">
        <f t="shared" si="57"/>
        <v/>
      </c>
      <c r="AC908" s="244" t="str">
        <f t="shared" si="58"/>
        <v/>
      </c>
      <c r="AD908" t="str">
        <f t="shared" si="59"/>
        <v/>
      </c>
    </row>
    <row r="909" spans="27:30" x14ac:dyDescent="0.3">
      <c r="AA909" t="str">
        <f t="shared" si="56"/>
        <v/>
      </c>
      <c r="AB909" t="str">
        <f t="shared" si="57"/>
        <v/>
      </c>
      <c r="AC909" s="244" t="str">
        <f t="shared" si="58"/>
        <v/>
      </c>
      <c r="AD909" t="str">
        <f t="shared" si="59"/>
        <v/>
      </c>
    </row>
    <row r="910" spans="27:30" x14ac:dyDescent="0.3">
      <c r="AA910" t="str">
        <f t="shared" si="56"/>
        <v/>
      </c>
      <c r="AB910" t="str">
        <f t="shared" si="57"/>
        <v/>
      </c>
      <c r="AC910" s="244" t="str">
        <f t="shared" si="58"/>
        <v/>
      </c>
      <c r="AD910" t="str">
        <f t="shared" si="59"/>
        <v/>
      </c>
    </row>
    <row r="911" spans="27:30" x14ac:dyDescent="0.3">
      <c r="AA911" t="str">
        <f t="shared" si="56"/>
        <v/>
      </c>
      <c r="AB911" t="str">
        <f t="shared" si="57"/>
        <v/>
      </c>
      <c r="AC911" s="244" t="str">
        <f t="shared" si="58"/>
        <v/>
      </c>
      <c r="AD911" t="str">
        <f t="shared" si="59"/>
        <v/>
      </c>
    </row>
    <row r="912" spans="27:30" x14ac:dyDescent="0.3">
      <c r="AA912" t="str">
        <f t="shared" si="56"/>
        <v/>
      </c>
      <c r="AB912" t="str">
        <f t="shared" si="57"/>
        <v/>
      </c>
      <c r="AC912" s="244" t="str">
        <f t="shared" si="58"/>
        <v/>
      </c>
      <c r="AD912" t="str">
        <f t="shared" si="59"/>
        <v/>
      </c>
    </row>
    <row r="913" spans="27:30" x14ac:dyDescent="0.3">
      <c r="AA913" t="str">
        <f t="shared" si="56"/>
        <v/>
      </c>
      <c r="AB913" t="str">
        <f t="shared" si="57"/>
        <v/>
      </c>
      <c r="AC913" s="244" t="str">
        <f t="shared" si="58"/>
        <v/>
      </c>
      <c r="AD913" t="str">
        <f t="shared" si="59"/>
        <v/>
      </c>
    </row>
    <row r="914" spans="27:30" x14ac:dyDescent="0.3">
      <c r="AA914" t="str">
        <f t="shared" si="56"/>
        <v/>
      </c>
      <c r="AB914" t="str">
        <f t="shared" si="57"/>
        <v/>
      </c>
      <c r="AC914" s="244" t="str">
        <f t="shared" si="58"/>
        <v/>
      </c>
      <c r="AD914" t="str">
        <f t="shared" si="59"/>
        <v/>
      </c>
    </row>
    <row r="915" spans="27:30" x14ac:dyDescent="0.3">
      <c r="AA915" t="str">
        <f t="shared" si="56"/>
        <v/>
      </c>
      <c r="AB915" t="str">
        <f t="shared" si="57"/>
        <v/>
      </c>
      <c r="AC915" s="244" t="str">
        <f t="shared" si="58"/>
        <v/>
      </c>
      <c r="AD915" t="str">
        <f t="shared" si="59"/>
        <v/>
      </c>
    </row>
    <row r="916" spans="27:30" x14ac:dyDescent="0.3">
      <c r="AA916" t="str">
        <f t="shared" si="56"/>
        <v/>
      </c>
      <c r="AB916" t="str">
        <f t="shared" si="57"/>
        <v/>
      </c>
      <c r="AC916" s="244" t="str">
        <f t="shared" si="58"/>
        <v/>
      </c>
      <c r="AD916" t="str">
        <f t="shared" si="59"/>
        <v/>
      </c>
    </row>
    <row r="917" spans="27:30" x14ac:dyDescent="0.3">
      <c r="AA917" t="str">
        <f t="shared" si="56"/>
        <v/>
      </c>
      <c r="AB917" t="str">
        <f t="shared" si="57"/>
        <v/>
      </c>
      <c r="AC917" s="244" t="str">
        <f t="shared" si="58"/>
        <v/>
      </c>
      <c r="AD917" t="str">
        <f t="shared" si="59"/>
        <v/>
      </c>
    </row>
    <row r="918" spans="27:30" x14ac:dyDescent="0.3">
      <c r="AA918" t="str">
        <f t="shared" si="56"/>
        <v/>
      </c>
      <c r="AB918" t="str">
        <f t="shared" si="57"/>
        <v/>
      </c>
      <c r="AC918" s="244" t="str">
        <f t="shared" si="58"/>
        <v/>
      </c>
      <c r="AD918" t="str">
        <f t="shared" si="59"/>
        <v/>
      </c>
    </row>
    <row r="919" spans="27:30" x14ac:dyDescent="0.3">
      <c r="AA919" t="str">
        <f t="shared" si="56"/>
        <v/>
      </c>
      <c r="AB919" t="str">
        <f t="shared" si="57"/>
        <v/>
      </c>
      <c r="AC919" s="244" t="str">
        <f t="shared" si="58"/>
        <v/>
      </c>
      <c r="AD919" t="str">
        <f t="shared" si="59"/>
        <v/>
      </c>
    </row>
    <row r="920" spans="27:30" x14ac:dyDescent="0.3">
      <c r="AA920" t="str">
        <f t="shared" si="56"/>
        <v/>
      </c>
      <c r="AB920" t="str">
        <f t="shared" si="57"/>
        <v/>
      </c>
      <c r="AC920" s="244" t="str">
        <f t="shared" si="58"/>
        <v/>
      </c>
      <c r="AD920" t="str">
        <f t="shared" si="59"/>
        <v/>
      </c>
    </row>
    <row r="921" spans="27:30" x14ac:dyDescent="0.3">
      <c r="AA921" t="str">
        <f t="shared" si="56"/>
        <v/>
      </c>
      <c r="AB921" t="str">
        <f t="shared" si="57"/>
        <v/>
      </c>
      <c r="AC921" s="244" t="str">
        <f t="shared" si="58"/>
        <v/>
      </c>
      <c r="AD921" t="str">
        <f t="shared" si="59"/>
        <v/>
      </c>
    </row>
    <row r="922" spans="27:30" x14ac:dyDescent="0.3">
      <c r="AA922" t="str">
        <f t="shared" si="56"/>
        <v/>
      </c>
      <c r="AB922" t="str">
        <f t="shared" si="57"/>
        <v/>
      </c>
      <c r="AC922" s="244" t="str">
        <f t="shared" si="58"/>
        <v/>
      </c>
      <c r="AD922" t="str">
        <f t="shared" si="59"/>
        <v/>
      </c>
    </row>
    <row r="923" spans="27:30" x14ac:dyDescent="0.3">
      <c r="AA923" t="str">
        <f t="shared" si="56"/>
        <v/>
      </c>
      <c r="AB923" t="str">
        <f t="shared" si="57"/>
        <v/>
      </c>
      <c r="AC923" s="244" t="str">
        <f t="shared" si="58"/>
        <v/>
      </c>
      <c r="AD923" t="str">
        <f t="shared" si="59"/>
        <v/>
      </c>
    </row>
    <row r="924" spans="27:30" x14ac:dyDescent="0.3">
      <c r="AA924" t="str">
        <f t="shared" si="56"/>
        <v/>
      </c>
      <c r="AB924" t="str">
        <f t="shared" si="57"/>
        <v/>
      </c>
      <c r="AC924" s="244" t="str">
        <f t="shared" si="58"/>
        <v/>
      </c>
      <c r="AD924" t="str">
        <f t="shared" si="59"/>
        <v/>
      </c>
    </row>
    <row r="925" spans="27:30" x14ac:dyDescent="0.3">
      <c r="AA925" t="str">
        <f t="shared" si="56"/>
        <v/>
      </c>
      <c r="AB925" t="str">
        <f t="shared" si="57"/>
        <v/>
      </c>
      <c r="AC925" s="244" t="str">
        <f t="shared" si="58"/>
        <v/>
      </c>
      <c r="AD925" t="str">
        <f t="shared" si="59"/>
        <v/>
      </c>
    </row>
    <row r="926" spans="27:30" x14ac:dyDescent="0.3">
      <c r="AA926" t="str">
        <f t="shared" si="56"/>
        <v/>
      </c>
      <c r="AB926" t="str">
        <f t="shared" si="57"/>
        <v/>
      </c>
      <c r="AC926" s="244" t="str">
        <f t="shared" si="58"/>
        <v/>
      </c>
      <c r="AD926" t="str">
        <f t="shared" si="59"/>
        <v/>
      </c>
    </row>
    <row r="927" spans="27:30" x14ac:dyDescent="0.3">
      <c r="AA927" t="str">
        <f t="shared" si="56"/>
        <v/>
      </c>
      <c r="AB927" t="str">
        <f t="shared" si="57"/>
        <v/>
      </c>
      <c r="AC927" s="244" t="str">
        <f t="shared" si="58"/>
        <v/>
      </c>
      <c r="AD927" t="str">
        <f t="shared" si="59"/>
        <v/>
      </c>
    </row>
    <row r="928" spans="27:30" x14ac:dyDescent="0.3">
      <c r="AA928" t="str">
        <f t="shared" si="56"/>
        <v/>
      </c>
      <c r="AB928" t="str">
        <f t="shared" si="57"/>
        <v/>
      </c>
      <c r="AC928" s="244" t="str">
        <f t="shared" si="58"/>
        <v/>
      </c>
      <c r="AD928" t="str">
        <f t="shared" si="59"/>
        <v/>
      </c>
    </row>
    <row r="929" spans="27:30" x14ac:dyDescent="0.3">
      <c r="AA929" t="str">
        <f t="shared" si="56"/>
        <v/>
      </c>
      <c r="AB929" t="str">
        <f t="shared" si="57"/>
        <v/>
      </c>
      <c r="AC929" s="244" t="str">
        <f t="shared" si="58"/>
        <v/>
      </c>
      <c r="AD929" t="str">
        <f t="shared" si="59"/>
        <v/>
      </c>
    </row>
    <row r="930" spans="27:30" x14ac:dyDescent="0.3">
      <c r="AA930" t="str">
        <f t="shared" si="56"/>
        <v/>
      </c>
      <c r="AB930" t="str">
        <f t="shared" si="57"/>
        <v/>
      </c>
      <c r="AC930" s="244" t="str">
        <f t="shared" si="58"/>
        <v/>
      </c>
      <c r="AD930" t="str">
        <f t="shared" si="59"/>
        <v/>
      </c>
    </row>
    <row r="931" spans="27:30" x14ac:dyDescent="0.3">
      <c r="AA931" t="str">
        <f t="shared" si="56"/>
        <v/>
      </c>
      <c r="AB931" t="str">
        <f t="shared" si="57"/>
        <v/>
      </c>
      <c r="AC931" s="244" t="str">
        <f t="shared" si="58"/>
        <v/>
      </c>
      <c r="AD931" t="str">
        <f t="shared" si="59"/>
        <v/>
      </c>
    </row>
    <row r="932" spans="27:30" x14ac:dyDescent="0.3">
      <c r="AA932" t="str">
        <f t="shared" si="56"/>
        <v/>
      </c>
      <c r="AB932" t="str">
        <f t="shared" si="57"/>
        <v/>
      </c>
      <c r="AC932" s="244" t="str">
        <f t="shared" si="58"/>
        <v/>
      </c>
      <c r="AD932" t="str">
        <f t="shared" si="59"/>
        <v/>
      </c>
    </row>
    <row r="933" spans="27:30" x14ac:dyDescent="0.3">
      <c r="AA933" t="str">
        <f t="shared" si="56"/>
        <v/>
      </c>
      <c r="AB933" t="str">
        <f t="shared" si="57"/>
        <v/>
      </c>
      <c r="AC933" s="244" t="str">
        <f t="shared" si="58"/>
        <v/>
      </c>
      <c r="AD933" t="str">
        <f t="shared" si="59"/>
        <v/>
      </c>
    </row>
    <row r="934" spans="27:30" x14ac:dyDescent="0.3">
      <c r="AA934" t="str">
        <f t="shared" si="56"/>
        <v/>
      </c>
      <c r="AB934" t="str">
        <f t="shared" si="57"/>
        <v/>
      </c>
      <c r="AC934" s="244" t="str">
        <f t="shared" si="58"/>
        <v/>
      </c>
      <c r="AD934" t="str">
        <f t="shared" si="59"/>
        <v/>
      </c>
    </row>
    <row r="935" spans="27:30" x14ac:dyDescent="0.3">
      <c r="AA935" t="str">
        <f t="shared" si="56"/>
        <v/>
      </c>
      <c r="AB935" t="str">
        <f t="shared" si="57"/>
        <v/>
      </c>
      <c r="AC935" s="244" t="str">
        <f t="shared" si="58"/>
        <v/>
      </c>
      <c r="AD935" t="str">
        <f t="shared" si="59"/>
        <v/>
      </c>
    </row>
    <row r="936" spans="27:30" x14ac:dyDescent="0.3">
      <c r="AA936" t="str">
        <f t="shared" si="56"/>
        <v/>
      </c>
      <c r="AB936" t="str">
        <f t="shared" si="57"/>
        <v/>
      </c>
      <c r="AC936" s="244" t="str">
        <f t="shared" si="58"/>
        <v/>
      </c>
      <c r="AD936" t="str">
        <f t="shared" si="59"/>
        <v/>
      </c>
    </row>
    <row r="937" spans="27:30" x14ac:dyDescent="0.3">
      <c r="AA937" t="str">
        <f t="shared" si="56"/>
        <v/>
      </c>
      <c r="AB937" t="str">
        <f t="shared" si="57"/>
        <v/>
      </c>
      <c r="AC937" s="244" t="str">
        <f t="shared" si="58"/>
        <v/>
      </c>
      <c r="AD937" t="str">
        <f t="shared" si="59"/>
        <v/>
      </c>
    </row>
    <row r="938" spans="27:30" x14ac:dyDescent="0.3">
      <c r="AA938" t="str">
        <f t="shared" si="56"/>
        <v/>
      </c>
      <c r="AB938" t="str">
        <f t="shared" si="57"/>
        <v/>
      </c>
      <c r="AC938" s="244" t="str">
        <f t="shared" si="58"/>
        <v/>
      </c>
      <c r="AD938" t="str">
        <f t="shared" si="59"/>
        <v/>
      </c>
    </row>
    <row r="939" spans="27:30" x14ac:dyDescent="0.3">
      <c r="AA939" t="str">
        <f t="shared" si="56"/>
        <v/>
      </c>
      <c r="AB939" t="str">
        <f t="shared" si="57"/>
        <v/>
      </c>
      <c r="AC939" s="244" t="str">
        <f t="shared" si="58"/>
        <v/>
      </c>
      <c r="AD939" t="str">
        <f t="shared" si="59"/>
        <v/>
      </c>
    </row>
    <row r="940" spans="27:30" x14ac:dyDescent="0.3">
      <c r="AA940" t="str">
        <f t="shared" si="56"/>
        <v/>
      </c>
      <c r="AB940" t="str">
        <f t="shared" si="57"/>
        <v/>
      </c>
      <c r="AC940" s="244" t="str">
        <f t="shared" si="58"/>
        <v/>
      </c>
      <c r="AD940" t="str">
        <f t="shared" si="59"/>
        <v/>
      </c>
    </row>
    <row r="941" spans="27:30" x14ac:dyDescent="0.3">
      <c r="AA941" t="str">
        <f t="shared" si="56"/>
        <v/>
      </c>
      <c r="AB941" t="str">
        <f t="shared" si="57"/>
        <v/>
      </c>
      <c r="AC941" s="244" t="str">
        <f t="shared" si="58"/>
        <v/>
      </c>
      <c r="AD941" t="str">
        <f t="shared" si="59"/>
        <v/>
      </c>
    </row>
    <row r="942" spans="27:30" x14ac:dyDescent="0.3">
      <c r="AA942" t="str">
        <f t="shared" si="56"/>
        <v/>
      </c>
      <c r="AB942" t="str">
        <f t="shared" si="57"/>
        <v/>
      </c>
      <c r="AC942" s="244" t="str">
        <f t="shared" si="58"/>
        <v/>
      </c>
      <c r="AD942" t="str">
        <f t="shared" si="59"/>
        <v/>
      </c>
    </row>
    <row r="943" spans="27:30" x14ac:dyDescent="0.3">
      <c r="AA943" t="str">
        <f t="shared" si="56"/>
        <v/>
      </c>
      <c r="AB943" t="str">
        <f t="shared" si="57"/>
        <v/>
      </c>
      <c r="AC943" s="244" t="str">
        <f t="shared" si="58"/>
        <v/>
      </c>
      <c r="AD943" t="str">
        <f t="shared" si="59"/>
        <v/>
      </c>
    </row>
    <row r="944" spans="27:30" x14ac:dyDescent="0.3">
      <c r="AA944" t="str">
        <f t="shared" si="56"/>
        <v/>
      </c>
      <c r="AB944" t="str">
        <f t="shared" si="57"/>
        <v/>
      </c>
      <c r="AC944" s="244" t="str">
        <f t="shared" si="58"/>
        <v/>
      </c>
      <c r="AD944" t="str">
        <f t="shared" si="59"/>
        <v/>
      </c>
    </row>
    <row r="945" spans="27:30" x14ac:dyDescent="0.3">
      <c r="AA945" t="str">
        <f t="shared" si="56"/>
        <v/>
      </c>
      <c r="AB945" t="str">
        <f t="shared" si="57"/>
        <v/>
      </c>
      <c r="AC945" s="244" t="str">
        <f t="shared" si="58"/>
        <v/>
      </c>
      <c r="AD945" t="str">
        <f t="shared" si="59"/>
        <v/>
      </c>
    </row>
    <row r="946" spans="27:30" x14ac:dyDescent="0.3">
      <c r="AA946" t="str">
        <f t="shared" si="56"/>
        <v/>
      </c>
      <c r="AB946" t="str">
        <f t="shared" si="57"/>
        <v/>
      </c>
      <c r="AC946" s="244" t="str">
        <f t="shared" si="58"/>
        <v/>
      </c>
      <c r="AD946" t="str">
        <f t="shared" si="59"/>
        <v/>
      </c>
    </row>
    <row r="947" spans="27:30" x14ac:dyDescent="0.3">
      <c r="AA947" t="str">
        <f t="shared" si="56"/>
        <v/>
      </c>
      <c r="AB947" t="str">
        <f t="shared" si="57"/>
        <v/>
      </c>
      <c r="AC947" s="244" t="str">
        <f t="shared" si="58"/>
        <v/>
      </c>
      <c r="AD947" t="str">
        <f t="shared" si="59"/>
        <v/>
      </c>
    </row>
    <row r="948" spans="27:30" x14ac:dyDescent="0.3">
      <c r="AA948" t="str">
        <f t="shared" si="56"/>
        <v/>
      </c>
      <c r="AB948" t="str">
        <f t="shared" si="57"/>
        <v/>
      </c>
      <c r="AC948" s="244" t="str">
        <f t="shared" si="58"/>
        <v/>
      </c>
      <c r="AD948" t="str">
        <f t="shared" si="59"/>
        <v/>
      </c>
    </row>
    <row r="949" spans="27:30" x14ac:dyDescent="0.3">
      <c r="AA949" t="str">
        <f t="shared" si="56"/>
        <v/>
      </c>
      <c r="AB949" t="str">
        <f t="shared" si="57"/>
        <v/>
      </c>
      <c r="AC949" s="244" t="str">
        <f t="shared" si="58"/>
        <v/>
      </c>
      <c r="AD949" t="str">
        <f t="shared" si="59"/>
        <v/>
      </c>
    </row>
    <row r="950" spans="27:30" x14ac:dyDescent="0.3">
      <c r="AA950" t="str">
        <f t="shared" si="56"/>
        <v/>
      </c>
      <c r="AB950" t="str">
        <f t="shared" si="57"/>
        <v/>
      </c>
      <c r="AC950" s="244" t="str">
        <f t="shared" si="58"/>
        <v/>
      </c>
      <c r="AD950" t="str">
        <f t="shared" si="59"/>
        <v/>
      </c>
    </row>
    <row r="951" spans="27:30" x14ac:dyDescent="0.3">
      <c r="AA951" t="str">
        <f t="shared" si="56"/>
        <v/>
      </c>
      <c r="AB951" t="str">
        <f t="shared" si="57"/>
        <v/>
      </c>
      <c r="AC951" s="244" t="str">
        <f t="shared" si="58"/>
        <v/>
      </c>
      <c r="AD951" t="str">
        <f t="shared" si="59"/>
        <v/>
      </c>
    </row>
    <row r="952" spans="27:30" x14ac:dyDescent="0.3">
      <c r="AA952" t="str">
        <f t="shared" si="56"/>
        <v/>
      </c>
      <c r="AB952" t="str">
        <f t="shared" si="57"/>
        <v/>
      </c>
      <c r="AC952" s="244" t="str">
        <f t="shared" si="58"/>
        <v/>
      </c>
      <c r="AD952" t="str">
        <f t="shared" si="59"/>
        <v/>
      </c>
    </row>
    <row r="953" spans="27:30" x14ac:dyDescent="0.3">
      <c r="AA953" t="str">
        <f t="shared" si="56"/>
        <v/>
      </c>
      <c r="AB953" t="str">
        <f t="shared" si="57"/>
        <v/>
      </c>
      <c r="AC953" s="244" t="str">
        <f t="shared" si="58"/>
        <v/>
      </c>
      <c r="AD953" t="str">
        <f t="shared" si="59"/>
        <v/>
      </c>
    </row>
    <row r="954" spans="27:30" x14ac:dyDescent="0.3">
      <c r="AA954" t="str">
        <f t="shared" si="56"/>
        <v/>
      </c>
      <c r="AB954" t="str">
        <f t="shared" si="57"/>
        <v/>
      </c>
      <c r="AC954" s="244" t="str">
        <f t="shared" si="58"/>
        <v/>
      </c>
      <c r="AD954" t="str">
        <f t="shared" si="59"/>
        <v/>
      </c>
    </row>
    <row r="955" spans="27:30" x14ac:dyDescent="0.3">
      <c r="AA955" t="str">
        <f t="shared" si="56"/>
        <v/>
      </c>
      <c r="AB955" t="str">
        <f t="shared" si="57"/>
        <v/>
      </c>
      <c r="AC955" s="244" t="str">
        <f t="shared" si="58"/>
        <v/>
      </c>
      <c r="AD955" t="str">
        <f t="shared" si="59"/>
        <v/>
      </c>
    </row>
    <row r="956" spans="27:30" x14ac:dyDescent="0.3">
      <c r="AA956" t="str">
        <f t="shared" si="56"/>
        <v/>
      </c>
      <c r="AB956" t="str">
        <f t="shared" si="57"/>
        <v/>
      </c>
      <c r="AC956" s="244" t="str">
        <f t="shared" si="58"/>
        <v/>
      </c>
      <c r="AD956" t="str">
        <f t="shared" si="59"/>
        <v/>
      </c>
    </row>
    <row r="957" spans="27:30" x14ac:dyDescent="0.3">
      <c r="AA957" t="str">
        <f t="shared" si="56"/>
        <v/>
      </c>
      <c r="AB957" t="str">
        <f t="shared" si="57"/>
        <v/>
      </c>
      <c r="AC957" s="244" t="str">
        <f t="shared" si="58"/>
        <v/>
      </c>
      <c r="AD957" t="str">
        <f t="shared" si="59"/>
        <v/>
      </c>
    </row>
    <row r="958" spans="27:30" x14ac:dyDescent="0.3">
      <c r="AA958" t="str">
        <f t="shared" si="56"/>
        <v/>
      </c>
      <c r="AB958" t="str">
        <f t="shared" si="57"/>
        <v/>
      </c>
      <c r="AC958" s="244" t="str">
        <f t="shared" si="58"/>
        <v/>
      </c>
      <c r="AD958" t="str">
        <f t="shared" si="59"/>
        <v/>
      </c>
    </row>
    <row r="959" spans="27:30" x14ac:dyDescent="0.3">
      <c r="AA959" t="str">
        <f t="shared" si="56"/>
        <v/>
      </c>
      <c r="AB959" t="str">
        <f t="shared" si="57"/>
        <v/>
      </c>
      <c r="AC959" s="244" t="str">
        <f t="shared" si="58"/>
        <v/>
      </c>
      <c r="AD959" t="str">
        <f t="shared" si="59"/>
        <v/>
      </c>
    </row>
    <row r="960" spans="27:30" x14ac:dyDescent="0.3">
      <c r="AA960" t="str">
        <f t="shared" si="56"/>
        <v/>
      </c>
      <c r="AB960" t="str">
        <f t="shared" si="57"/>
        <v/>
      </c>
      <c r="AC960" s="244" t="str">
        <f t="shared" si="58"/>
        <v/>
      </c>
      <c r="AD960" t="str">
        <f t="shared" si="59"/>
        <v/>
      </c>
    </row>
    <row r="961" spans="27:30" x14ac:dyDescent="0.3">
      <c r="AA961" t="str">
        <f t="shared" si="56"/>
        <v/>
      </c>
      <c r="AB961" t="str">
        <f t="shared" si="57"/>
        <v/>
      </c>
      <c r="AC961" s="244" t="str">
        <f t="shared" si="58"/>
        <v/>
      </c>
      <c r="AD961" t="str">
        <f t="shared" si="59"/>
        <v/>
      </c>
    </row>
    <row r="962" spans="27:30" x14ac:dyDescent="0.3">
      <c r="AA962" t="str">
        <f t="shared" si="56"/>
        <v/>
      </c>
      <c r="AB962" t="str">
        <f t="shared" si="57"/>
        <v/>
      </c>
      <c r="AC962" s="244" t="str">
        <f t="shared" si="58"/>
        <v/>
      </c>
      <c r="AD962" t="str">
        <f t="shared" si="59"/>
        <v/>
      </c>
    </row>
    <row r="963" spans="27:30" x14ac:dyDescent="0.3">
      <c r="AA963" t="str">
        <f t="shared" si="56"/>
        <v/>
      </c>
      <c r="AB963" t="str">
        <f t="shared" si="57"/>
        <v/>
      </c>
      <c r="AC963" s="244" t="str">
        <f t="shared" si="58"/>
        <v/>
      </c>
      <c r="AD963" t="str">
        <f t="shared" si="59"/>
        <v/>
      </c>
    </row>
    <row r="964" spans="27:30" x14ac:dyDescent="0.3">
      <c r="AA964" t="str">
        <f t="shared" ref="AA964:AA1027" si="60">TRIM(D964)</f>
        <v/>
      </c>
      <c r="AB964" t="str">
        <f t="shared" ref="AB964:AB1027" si="61">TRIM(C964)</f>
        <v/>
      </c>
      <c r="AC964" s="244" t="str">
        <f t="shared" ref="AC964:AC1027" si="62">IFERROR(I964/E964,"")</f>
        <v/>
      </c>
      <c r="AD964" t="str">
        <f t="shared" ref="AD964:AD1027" si="63">AA964</f>
        <v/>
      </c>
    </row>
    <row r="965" spans="27:30" x14ac:dyDescent="0.3">
      <c r="AA965" t="str">
        <f t="shared" si="60"/>
        <v/>
      </c>
      <c r="AB965" t="str">
        <f t="shared" si="61"/>
        <v/>
      </c>
      <c r="AC965" s="244" t="str">
        <f t="shared" si="62"/>
        <v/>
      </c>
      <c r="AD965" t="str">
        <f t="shared" si="63"/>
        <v/>
      </c>
    </row>
    <row r="966" spans="27:30" x14ac:dyDescent="0.3">
      <c r="AA966" t="str">
        <f t="shared" si="60"/>
        <v/>
      </c>
      <c r="AB966" t="str">
        <f t="shared" si="61"/>
        <v/>
      </c>
      <c r="AC966" s="244" t="str">
        <f t="shared" si="62"/>
        <v/>
      </c>
      <c r="AD966" t="str">
        <f t="shared" si="63"/>
        <v/>
      </c>
    </row>
    <row r="967" spans="27:30" x14ac:dyDescent="0.3">
      <c r="AA967" t="str">
        <f t="shared" si="60"/>
        <v/>
      </c>
      <c r="AB967" t="str">
        <f t="shared" si="61"/>
        <v/>
      </c>
      <c r="AC967" s="244" t="str">
        <f t="shared" si="62"/>
        <v/>
      </c>
      <c r="AD967" t="str">
        <f t="shared" si="63"/>
        <v/>
      </c>
    </row>
    <row r="968" spans="27:30" x14ac:dyDescent="0.3">
      <c r="AA968" t="str">
        <f t="shared" si="60"/>
        <v/>
      </c>
      <c r="AB968" t="str">
        <f t="shared" si="61"/>
        <v/>
      </c>
      <c r="AC968" s="244" t="str">
        <f t="shared" si="62"/>
        <v/>
      </c>
      <c r="AD968" t="str">
        <f t="shared" si="63"/>
        <v/>
      </c>
    </row>
    <row r="969" spans="27:30" x14ac:dyDescent="0.3">
      <c r="AA969" t="str">
        <f t="shared" si="60"/>
        <v/>
      </c>
      <c r="AB969" t="str">
        <f t="shared" si="61"/>
        <v/>
      </c>
      <c r="AC969" s="244" t="str">
        <f t="shared" si="62"/>
        <v/>
      </c>
      <c r="AD969" t="str">
        <f t="shared" si="63"/>
        <v/>
      </c>
    </row>
    <row r="970" spans="27:30" x14ac:dyDescent="0.3">
      <c r="AA970" t="str">
        <f t="shared" si="60"/>
        <v/>
      </c>
      <c r="AB970" t="str">
        <f t="shared" si="61"/>
        <v/>
      </c>
      <c r="AC970" s="244" t="str">
        <f t="shared" si="62"/>
        <v/>
      </c>
      <c r="AD970" t="str">
        <f t="shared" si="63"/>
        <v/>
      </c>
    </row>
    <row r="971" spans="27:30" x14ac:dyDescent="0.3">
      <c r="AA971" t="str">
        <f t="shared" si="60"/>
        <v/>
      </c>
      <c r="AB971" t="str">
        <f t="shared" si="61"/>
        <v/>
      </c>
      <c r="AC971" s="244" t="str">
        <f t="shared" si="62"/>
        <v/>
      </c>
      <c r="AD971" t="str">
        <f t="shared" si="63"/>
        <v/>
      </c>
    </row>
    <row r="972" spans="27:30" x14ac:dyDescent="0.3">
      <c r="AA972" t="str">
        <f t="shared" si="60"/>
        <v/>
      </c>
      <c r="AB972" t="str">
        <f t="shared" si="61"/>
        <v/>
      </c>
      <c r="AC972" s="244" t="str">
        <f t="shared" si="62"/>
        <v/>
      </c>
      <c r="AD972" t="str">
        <f t="shared" si="63"/>
        <v/>
      </c>
    </row>
    <row r="973" spans="27:30" x14ac:dyDescent="0.3">
      <c r="AA973" t="str">
        <f t="shared" si="60"/>
        <v/>
      </c>
      <c r="AB973" t="str">
        <f t="shared" si="61"/>
        <v/>
      </c>
      <c r="AC973" s="244" t="str">
        <f t="shared" si="62"/>
        <v/>
      </c>
      <c r="AD973" t="str">
        <f t="shared" si="63"/>
        <v/>
      </c>
    </row>
    <row r="974" spans="27:30" x14ac:dyDescent="0.3">
      <c r="AA974" t="str">
        <f t="shared" si="60"/>
        <v/>
      </c>
      <c r="AB974" t="str">
        <f t="shared" si="61"/>
        <v/>
      </c>
      <c r="AC974" s="244" t="str">
        <f t="shared" si="62"/>
        <v/>
      </c>
      <c r="AD974" t="str">
        <f t="shared" si="63"/>
        <v/>
      </c>
    </row>
    <row r="975" spans="27:30" x14ac:dyDescent="0.3">
      <c r="AA975" t="str">
        <f t="shared" si="60"/>
        <v/>
      </c>
      <c r="AB975" t="str">
        <f t="shared" si="61"/>
        <v/>
      </c>
      <c r="AC975" s="244" t="str">
        <f t="shared" si="62"/>
        <v/>
      </c>
      <c r="AD975" t="str">
        <f t="shared" si="63"/>
        <v/>
      </c>
    </row>
    <row r="976" spans="27:30" x14ac:dyDescent="0.3">
      <c r="AA976" t="str">
        <f t="shared" si="60"/>
        <v/>
      </c>
      <c r="AB976" t="str">
        <f t="shared" si="61"/>
        <v/>
      </c>
      <c r="AC976" s="244" t="str">
        <f t="shared" si="62"/>
        <v/>
      </c>
      <c r="AD976" t="str">
        <f t="shared" si="63"/>
        <v/>
      </c>
    </row>
    <row r="977" spans="27:30" x14ac:dyDescent="0.3">
      <c r="AA977" t="str">
        <f t="shared" si="60"/>
        <v/>
      </c>
      <c r="AB977" t="str">
        <f t="shared" si="61"/>
        <v/>
      </c>
      <c r="AC977" s="244" t="str">
        <f t="shared" si="62"/>
        <v/>
      </c>
      <c r="AD977" t="str">
        <f t="shared" si="63"/>
        <v/>
      </c>
    </row>
    <row r="978" spans="27:30" x14ac:dyDescent="0.3">
      <c r="AA978" t="str">
        <f t="shared" si="60"/>
        <v/>
      </c>
      <c r="AB978" t="str">
        <f t="shared" si="61"/>
        <v/>
      </c>
      <c r="AC978" s="244" t="str">
        <f t="shared" si="62"/>
        <v/>
      </c>
      <c r="AD978" t="str">
        <f t="shared" si="63"/>
        <v/>
      </c>
    </row>
    <row r="979" spans="27:30" x14ac:dyDescent="0.3">
      <c r="AA979" t="str">
        <f t="shared" si="60"/>
        <v/>
      </c>
      <c r="AB979" t="str">
        <f t="shared" si="61"/>
        <v/>
      </c>
      <c r="AC979" s="244" t="str">
        <f t="shared" si="62"/>
        <v/>
      </c>
      <c r="AD979" t="str">
        <f t="shared" si="63"/>
        <v/>
      </c>
    </row>
    <row r="980" spans="27:30" x14ac:dyDescent="0.3">
      <c r="AA980" t="str">
        <f t="shared" si="60"/>
        <v/>
      </c>
      <c r="AB980" t="str">
        <f t="shared" si="61"/>
        <v/>
      </c>
      <c r="AC980" s="244" t="str">
        <f t="shared" si="62"/>
        <v/>
      </c>
      <c r="AD980" t="str">
        <f t="shared" si="63"/>
        <v/>
      </c>
    </row>
    <row r="981" spans="27:30" x14ac:dyDescent="0.3">
      <c r="AA981" t="str">
        <f t="shared" si="60"/>
        <v/>
      </c>
      <c r="AB981" t="str">
        <f t="shared" si="61"/>
        <v/>
      </c>
      <c r="AC981" s="244" t="str">
        <f t="shared" si="62"/>
        <v/>
      </c>
      <c r="AD981" t="str">
        <f t="shared" si="63"/>
        <v/>
      </c>
    </row>
    <row r="982" spans="27:30" x14ac:dyDescent="0.3">
      <c r="AA982" t="str">
        <f t="shared" si="60"/>
        <v/>
      </c>
      <c r="AB982" t="str">
        <f t="shared" si="61"/>
        <v/>
      </c>
      <c r="AC982" s="244" t="str">
        <f t="shared" si="62"/>
        <v/>
      </c>
      <c r="AD982" t="str">
        <f t="shared" si="63"/>
        <v/>
      </c>
    </row>
    <row r="983" spans="27:30" x14ac:dyDescent="0.3">
      <c r="AA983" t="str">
        <f t="shared" si="60"/>
        <v/>
      </c>
      <c r="AB983" t="str">
        <f t="shared" si="61"/>
        <v/>
      </c>
      <c r="AC983" s="244" t="str">
        <f t="shared" si="62"/>
        <v/>
      </c>
      <c r="AD983" t="str">
        <f t="shared" si="63"/>
        <v/>
      </c>
    </row>
    <row r="984" spans="27:30" x14ac:dyDescent="0.3">
      <c r="AA984" t="str">
        <f t="shared" si="60"/>
        <v/>
      </c>
      <c r="AB984" t="str">
        <f t="shared" si="61"/>
        <v/>
      </c>
      <c r="AC984" s="244" t="str">
        <f t="shared" si="62"/>
        <v/>
      </c>
      <c r="AD984" t="str">
        <f t="shared" si="63"/>
        <v/>
      </c>
    </row>
    <row r="985" spans="27:30" x14ac:dyDescent="0.3">
      <c r="AA985" t="str">
        <f t="shared" si="60"/>
        <v/>
      </c>
      <c r="AB985" t="str">
        <f t="shared" si="61"/>
        <v/>
      </c>
      <c r="AC985" s="244" t="str">
        <f t="shared" si="62"/>
        <v/>
      </c>
      <c r="AD985" t="str">
        <f t="shared" si="63"/>
        <v/>
      </c>
    </row>
    <row r="986" spans="27:30" x14ac:dyDescent="0.3">
      <c r="AA986" t="str">
        <f t="shared" si="60"/>
        <v/>
      </c>
      <c r="AB986" t="str">
        <f t="shared" si="61"/>
        <v/>
      </c>
      <c r="AC986" s="244" t="str">
        <f t="shared" si="62"/>
        <v/>
      </c>
      <c r="AD986" t="str">
        <f t="shared" si="63"/>
        <v/>
      </c>
    </row>
    <row r="987" spans="27:30" x14ac:dyDescent="0.3">
      <c r="AA987" t="str">
        <f t="shared" si="60"/>
        <v/>
      </c>
      <c r="AB987" t="str">
        <f t="shared" si="61"/>
        <v/>
      </c>
      <c r="AC987" s="244" t="str">
        <f t="shared" si="62"/>
        <v/>
      </c>
      <c r="AD987" t="str">
        <f t="shared" si="63"/>
        <v/>
      </c>
    </row>
    <row r="988" spans="27:30" x14ac:dyDescent="0.3">
      <c r="AA988" t="str">
        <f t="shared" si="60"/>
        <v/>
      </c>
      <c r="AB988" t="str">
        <f t="shared" si="61"/>
        <v/>
      </c>
      <c r="AC988" s="244" t="str">
        <f t="shared" si="62"/>
        <v/>
      </c>
      <c r="AD988" t="str">
        <f t="shared" si="63"/>
        <v/>
      </c>
    </row>
    <row r="989" spans="27:30" x14ac:dyDescent="0.3">
      <c r="AA989" t="str">
        <f t="shared" si="60"/>
        <v/>
      </c>
      <c r="AB989" t="str">
        <f t="shared" si="61"/>
        <v/>
      </c>
      <c r="AC989" s="244" t="str">
        <f t="shared" si="62"/>
        <v/>
      </c>
      <c r="AD989" t="str">
        <f t="shared" si="63"/>
        <v/>
      </c>
    </row>
    <row r="990" spans="27:30" x14ac:dyDescent="0.3">
      <c r="AA990" t="str">
        <f t="shared" si="60"/>
        <v/>
      </c>
      <c r="AB990" t="str">
        <f t="shared" si="61"/>
        <v/>
      </c>
      <c r="AC990" s="244" t="str">
        <f t="shared" si="62"/>
        <v/>
      </c>
      <c r="AD990" t="str">
        <f t="shared" si="63"/>
        <v/>
      </c>
    </row>
    <row r="991" spans="27:30" x14ac:dyDescent="0.3">
      <c r="AA991" t="str">
        <f t="shared" si="60"/>
        <v/>
      </c>
      <c r="AB991" t="str">
        <f t="shared" si="61"/>
        <v/>
      </c>
      <c r="AC991" s="244" t="str">
        <f t="shared" si="62"/>
        <v/>
      </c>
      <c r="AD991" t="str">
        <f t="shared" si="63"/>
        <v/>
      </c>
    </row>
    <row r="992" spans="27:30" x14ac:dyDescent="0.3">
      <c r="AA992" t="str">
        <f t="shared" si="60"/>
        <v/>
      </c>
      <c r="AB992" t="str">
        <f t="shared" si="61"/>
        <v/>
      </c>
      <c r="AC992" s="244" t="str">
        <f t="shared" si="62"/>
        <v/>
      </c>
      <c r="AD992" t="str">
        <f t="shared" si="63"/>
        <v/>
      </c>
    </row>
    <row r="993" spans="27:30" x14ac:dyDescent="0.3">
      <c r="AA993" t="str">
        <f t="shared" si="60"/>
        <v/>
      </c>
      <c r="AB993" t="str">
        <f t="shared" si="61"/>
        <v/>
      </c>
      <c r="AC993" s="244" t="str">
        <f t="shared" si="62"/>
        <v/>
      </c>
      <c r="AD993" t="str">
        <f t="shared" si="63"/>
        <v/>
      </c>
    </row>
    <row r="994" spans="27:30" x14ac:dyDescent="0.3">
      <c r="AA994" t="str">
        <f t="shared" si="60"/>
        <v/>
      </c>
      <c r="AB994" t="str">
        <f t="shared" si="61"/>
        <v/>
      </c>
      <c r="AC994" s="244" t="str">
        <f t="shared" si="62"/>
        <v/>
      </c>
      <c r="AD994" t="str">
        <f t="shared" si="63"/>
        <v/>
      </c>
    </row>
    <row r="995" spans="27:30" x14ac:dyDescent="0.3">
      <c r="AA995" t="str">
        <f t="shared" si="60"/>
        <v/>
      </c>
      <c r="AB995" t="str">
        <f t="shared" si="61"/>
        <v/>
      </c>
      <c r="AC995" s="244" t="str">
        <f t="shared" si="62"/>
        <v/>
      </c>
      <c r="AD995" t="str">
        <f t="shared" si="63"/>
        <v/>
      </c>
    </row>
    <row r="996" spans="27:30" x14ac:dyDescent="0.3">
      <c r="AA996" t="str">
        <f t="shared" si="60"/>
        <v/>
      </c>
      <c r="AB996" t="str">
        <f t="shared" si="61"/>
        <v/>
      </c>
      <c r="AC996" s="244" t="str">
        <f t="shared" si="62"/>
        <v/>
      </c>
      <c r="AD996" t="str">
        <f t="shared" si="63"/>
        <v/>
      </c>
    </row>
    <row r="997" spans="27:30" x14ac:dyDescent="0.3">
      <c r="AA997" t="str">
        <f t="shared" si="60"/>
        <v/>
      </c>
      <c r="AB997" t="str">
        <f t="shared" si="61"/>
        <v/>
      </c>
      <c r="AC997" s="244" t="str">
        <f t="shared" si="62"/>
        <v/>
      </c>
      <c r="AD997" t="str">
        <f t="shared" si="63"/>
        <v/>
      </c>
    </row>
    <row r="998" spans="27:30" x14ac:dyDescent="0.3">
      <c r="AA998" t="str">
        <f t="shared" si="60"/>
        <v/>
      </c>
      <c r="AB998" t="str">
        <f t="shared" si="61"/>
        <v/>
      </c>
      <c r="AC998" s="244" t="str">
        <f t="shared" si="62"/>
        <v/>
      </c>
      <c r="AD998" t="str">
        <f t="shared" si="63"/>
        <v/>
      </c>
    </row>
    <row r="999" spans="27:30" x14ac:dyDescent="0.3">
      <c r="AA999" t="str">
        <f t="shared" si="60"/>
        <v/>
      </c>
      <c r="AB999" t="str">
        <f t="shared" si="61"/>
        <v/>
      </c>
      <c r="AC999" s="244" t="str">
        <f t="shared" si="62"/>
        <v/>
      </c>
      <c r="AD999" t="str">
        <f t="shared" si="63"/>
        <v/>
      </c>
    </row>
    <row r="1000" spans="27:30" x14ac:dyDescent="0.3">
      <c r="AA1000" t="str">
        <f t="shared" si="60"/>
        <v/>
      </c>
      <c r="AB1000" t="str">
        <f t="shared" si="61"/>
        <v/>
      </c>
      <c r="AC1000" s="244" t="str">
        <f t="shared" si="62"/>
        <v/>
      </c>
      <c r="AD1000" t="str">
        <f t="shared" si="63"/>
        <v/>
      </c>
    </row>
    <row r="1001" spans="27:30" x14ac:dyDescent="0.3">
      <c r="AA1001" t="str">
        <f t="shared" si="60"/>
        <v/>
      </c>
      <c r="AB1001" t="str">
        <f t="shared" si="61"/>
        <v/>
      </c>
      <c r="AC1001" s="244" t="str">
        <f t="shared" si="62"/>
        <v/>
      </c>
      <c r="AD1001" t="str">
        <f t="shared" si="63"/>
        <v/>
      </c>
    </row>
    <row r="1002" spans="27:30" x14ac:dyDescent="0.3">
      <c r="AA1002" t="str">
        <f t="shared" si="60"/>
        <v/>
      </c>
      <c r="AB1002" t="str">
        <f t="shared" si="61"/>
        <v/>
      </c>
      <c r="AC1002" s="244" t="str">
        <f t="shared" si="62"/>
        <v/>
      </c>
      <c r="AD1002" t="str">
        <f t="shared" si="63"/>
        <v/>
      </c>
    </row>
    <row r="1003" spans="27:30" x14ac:dyDescent="0.3">
      <c r="AA1003" t="str">
        <f t="shared" si="60"/>
        <v/>
      </c>
      <c r="AB1003" t="str">
        <f t="shared" si="61"/>
        <v/>
      </c>
      <c r="AC1003" s="244" t="str">
        <f t="shared" si="62"/>
        <v/>
      </c>
      <c r="AD1003" t="str">
        <f t="shared" si="63"/>
        <v/>
      </c>
    </row>
    <row r="1004" spans="27:30" x14ac:dyDescent="0.3">
      <c r="AA1004" t="str">
        <f t="shared" si="60"/>
        <v/>
      </c>
      <c r="AB1004" t="str">
        <f t="shared" si="61"/>
        <v/>
      </c>
      <c r="AC1004" s="244" t="str">
        <f t="shared" si="62"/>
        <v/>
      </c>
      <c r="AD1004" t="str">
        <f t="shared" si="63"/>
        <v/>
      </c>
    </row>
    <row r="1005" spans="27:30" x14ac:dyDescent="0.3">
      <c r="AA1005" t="str">
        <f t="shared" si="60"/>
        <v/>
      </c>
      <c r="AB1005" t="str">
        <f t="shared" si="61"/>
        <v/>
      </c>
      <c r="AC1005" s="244" t="str">
        <f t="shared" si="62"/>
        <v/>
      </c>
      <c r="AD1005" t="str">
        <f t="shared" si="63"/>
        <v/>
      </c>
    </row>
    <row r="1006" spans="27:30" x14ac:dyDescent="0.3">
      <c r="AA1006" t="str">
        <f t="shared" si="60"/>
        <v/>
      </c>
      <c r="AB1006" t="str">
        <f t="shared" si="61"/>
        <v/>
      </c>
      <c r="AC1006" s="244" t="str">
        <f t="shared" si="62"/>
        <v/>
      </c>
      <c r="AD1006" t="str">
        <f t="shared" si="63"/>
        <v/>
      </c>
    </row>
    <row r="1007" spans="27:30" x14ac:dyDescent="0.3">
      <c r="AA1007" t="str">
        <f t="shared" si="60"/>
        <v/>
      </c>
      <c r="AB1007" t="str">
        <f t="shared" si="61"/>
        <v/>
      </c>
      <c r="AC1007" s="244" t="str">
        <f t="shared" si="62"/>
        <v/>
      </c>
      <c r="AD1007" t="str">
        <f t="shared" si="63"/>
        <v/>
      </c>
    </row>
    <row r="1008" spans="27:30" x14ac:dyDescent="0.3">
      <c r="AA1008" t="str">
        <f t="shared" si="60"/>
        <v/>
      </c>
      <c r="AB1008" t="str">
        <f t="shared" si="61"/>
        <v/>
      </c>
      <c r="AC1008" s="244" t="str">
        <f t="shared" si="62"/>
        <v/>
      </c>
      <c r="AD1008" t="str">
        <f t="shared" si="63"/>
        <v/>
      </c>
    </row>
    <row r="1009" spans="27:30" x14ac:dyDescent="0.3">
      <c r="AA1009" t="str">
        <f t="shared" si="60"/>
        <v/>
      </c>
      <c r="AB1009" t="str">
        <f t="shared" si="61"/>
        <v/>
      </c>
      <c r="AC1009" s="244" t="str">
        <f t="shared" si="62"/>
        <v/>
      </c>
      <c r="AD1009" t="str">
        <f t="shared" si="63"/>
        <v/>
      </c>
    </row>
    <row r="1010" spans="27:30" x14ac:dyDescent="0.3">
      <c r="AA1010" t="str">
        <f t="shared" si="60"/>
        <v/>
      </c>
      <c r="AB1010" t="str">
        <f t="shared" si="61"/>
        <v/>
      </c>
      <c r="AC1010" s="244" t="str">
        <f t="shared" si="62"/>
        <v/>
      </c>
      <c r="AD1010" t="str">
        <f t="shared" si="63"/>
        <v/>
      </c>
    </row>
    <row r="1011" spans="27:30" x14ac:dyDescent="0.3">
      <c r="AA1011" t="str">
        <f t="shared" si="60"/>
        <v/>
      </c>
      <c r="AB1011" t="str">
        <f t="shared" si="61"/>
        <v/>
      </c>
      <c r="AC1011" s="244" t="str">
        <f t="shared" si="62"/>
        <v/>
      </c>
      <c r="AD1011" t="str">
        <f t="shared" si="63"/>
        <v/>
      </c>
    </row>
    <row r="1012" spans="27:30" x14ac:dyDescent="0.3">
      <c r="AA1012" t="str">
        <f t="shared" si="60"/>
        <v/>
      </c>
      <c r="AB1012" t="str">
        <f t="shared" si="61"/>
        <v/>
      </c>
      <c r="AC1012" s="244" t="str">
        <f t="shared" si="62"/>
        <v/>
      </c>
      <c r="AD1012" t="str">
        <f t="shared" si="63"/>
        <v/>
      </c>
    </row>
    <row r="1013" spans="27:30" x14ac:dyDescent="0.3">
      <c r="AA1013" t="str">
        <f t="shared" si="60"/>
        <v/>
      </c>
      <c r="AB1013" t="str">
        <f t="shared" si="61"/>
        <v/>
      </c>
      <c r="AC1013" s="244" t="str">
        <f t="shared" si="62"/>
        <v/>
      </c>
      <c r="AD1013" t="str">
        <f t="shared" si="63"/>
        <v/>
      </c>
    </row>
    <row r="1014" spans="27:30" x14ac:dyDescent="0.3">
      <c r="AA1014" t="str">
        <f t="shared" si="60"/>
        <v/>
      </c>
      <c r="AB1014" t="str">
        <f t="shared" si="61"/>
        <v/>
      </c>
      <c r="AC1014" s="244" t="str">
        <f t="shared" si="62"/>
        <v/>
      </c>
      <c r="AD1014" t="str">
        <f t="shared" si="63"/>
        <v/>
      </c>
    </row>
    <row r="1015" spans="27:30" x14ac:dyDescent="0.3">
      <c r="AA1015" t="str">
        <f t="shared" si="60"/>
        <v/>
      </c>
      <c r="AB1015" t="str">
        <f t="shared" si="61"/>
        <v/>
      </c>
      <c r="AC1015" s="244" t="str">
        <f t="shared" si="62"/>
        <v/>
      </c>
      <c r="AD1015" t="str">
        <f t="shared" si="63"/>
        <v/>
      </c>
    </row>
    <row r="1016" spans="27:30" x14ac:dyDescent="0.3">
      <c r="AA1016" t="str">
        <f t="shared" si="60"/>
        <v/>
      </c>
      <c r="AB1016" t="str">
        <f t="shared" si="61"/>
        <v/>
      </c>
      <c r="AC1016" s="244" t="str">
        <f t="shared" si="62"/>
        <v/>
      </c>
      <c r="AD1016" t="str">
        <f t="shared" si="63"/>
        <v/>
      </c>
    </row>
    <row r="1017" spans="27:30" x14ac:dyDescent="0.3">
      <c r="AA1017" t="str">
        <f t="shared" si="60"/>
        <v/>
      </c>
      <c r="AB1017" t="str">
        <f t="shared" si="61"/>
        <v/>
      </c>
      <c r="AC1017" s="244" t="str">
        <f t="shared" si="62"/>
        <v/>
      </c>
      <c r="AD1017" t="str">
        <f t="shared" si="63"/>
        <v/>
      </c>
    </row>
    <row r="1018" spans="27:30" x14ac:dyDescent="0.3">
      <c r="AA1018" t="str">
        <f t="shared" si="60"/>
        <v/>
      </c>
      <c r="AB1018" t="str">
        <f t="shared" si="61"/>
        <v/>
      </c>
      <c r="AC1018" s="244" t="str">
        <f t="shared" si="62"/>
        <v/>
      </c>
      <c r="AD1018" t="str">
        <f t="shared" si="63"/>
        <v/>
      </c>
    </row>
    <row r="1019" spans="27:30" x14ac:dyDescent="0.3">
      <c r="AA1019" t="str">
        <f t="shared" si="60"/>
        <v/>
      </c>
      <c r="AB1019" t="str">
        <f t="shared" si="61"/>
        <v/>
      </c>
      <c r="AC1019" s="244" t="str">
        <f t="shared" si="62"/>
        <v/>
      </c>
      <c r="AD1019" t="str">
        <f t="shared" si="63"/>
        <v/>
      </c>
    </row>
    <row r="1020" spans="27:30" x14ac:dyDescent="0.3">
      <c r="AA1020" t="str">
        <f t="shared" si="60"/>
        <v/>
      </c>
      <c r="AB1020" t="str">
        <f t="shared" si="61"/>
        <v/>
      </c>
      <c r="AC1020" s="244" t="str">
        <f t="shared" si="62"/>
        <v/>
      </c>
      <c r="AD1020" t="str">
        <f t="shared" si="63"/>
        <v/>
      </c>
    </row>
    <row r="1021" spans="27:30" x14ac:dyDescent="0.3">
      <c r="AA1021" t="str">
        <f t="shared" si="60"/>
        <v/>
      </c>
      <c r="AB1021" t="str">
        <f t="shared" si="61"/>
        <v/>
      </c>
      <c r="AC1021" s="244" t="str">
        <f t="shared" si="62"/>
        <v/>
      </c>
      <c r="AD1021" t="str">
        <f t="shared" si="63"/>
        <v/>
      </c>
    </row>
    <row r="1022" spans="27:30" x14ac:dyDescent="0.3">
      <c r="AA1022" t="str">
        <f t="shared" si="60"/>
        <v/>
      </c>
      <c r="AB1022" t="str">
        <f t="shared" si="61"/>
        <v/>
      </c>
      <c r="AC1022" s="244" t="str">
        <f t="shared" si="62"/>
        <v/>
      </c>
      <c r="AD1022" t="str">
        <f t="shared" si="63"/>
        <v/>
      </c>
    </row>
    <row r="1023" spans="27:30" x14ac:dyDescent="0.3">
      <c r="AA1023" t="str">
        <f t="shared" si="60"/>
        <v/>
      </c>
      <c r="AB1023" t="str">
        <f t="shared" si="61"/>
        <v/>
      </c>
      <c r="AC1023" s="244" t="str">
        <f t="shared" si="62"/>
        <v/>
      </c>
      <c r="AD1023" t="str">
        <f t="shared" si="63"/>
        <v/>
      </c>
    </row>
    <row r="1024" spans="27:30" x14ac:dyDescent="0.3">
      <c r="AA1024" t="str">
        <f t="shared" si="60"/>
        <v/>
      </c>
      <c r="AB1024" t="str">
        <f t="shared" si="61"/>
        <v/>
      </c>
      <c r="AC1024" s="244" t="str">
        <f t="shared" si="62"/>
        <v/>
      </c>
      <c r="AD1024" t="str">
        <f t="shared" si="63"/>
        <v/>
      </c>
    </row>
    <row r="1025" spans="27:30" x14ac:dyDescent="0.3">
      <c r="AA1025" t="str">
        <f t="shared" si="60"/>
        <v/>
      </c>
      <c r="AB1025" t="str">
        <f t="shared" si="61"/>
        <v/>
      </c>
      <c r="AC1025" s="244" t="str">
        <f t="shared" si="62"/>
        <v/>
      </c>
      <c r="AD1025" t="str">
        <f t="shared" si="63"/>
        <v/>
      </c>
    </row>
    <row r="1026" spans="27:30" x14ac:dyDescent="0.3">
      <c r="AA1026" t="str">
        <f t="shared" si="60"/>
        <v/>
      </c>
      <c r="AB1026" t="str">
        <f t="shared" si="61"/>
        <v/>
      </c>
      <c r="AC1026" s="244" t="str">
        <f t="shared" si="62"/>
        <v/>
      </c>
      <c r="AD1026" t="str">
        <f t="shared" si="63"/>
        <v/>
      </c>
    </row>
    <row r="1027" spans="27:30" x14ac:dyDescent="0.3">
      <c r="AA1027" t="str">
        <f t="shared" si="60"/>
        <v/>
      </c>
      <c r="AB1027" t="str">
        <f t="shared" si="61"/>
        <v/>
      </c>
      <c r="AC1027" s="244" t="str">
        <f t="shared" si="62"/>
        <v/>
      </c>
      <c r="AD1027" t="str">
        <f t="shared" si="63"/>
        <v/>
      </c>
    </row>
    <row r="1028" spans="27:30" x14ac:dyDescent="0.3">
      <c r="AA1028" t="str">
        <f t="shared" ref="AA1028:AA1091" si="64">TRIM(D1028)</f>
        <v/>
      </c>
      <c r="AB1028" t="str">
        <f t="shared" ref="AB1028:AB1091" si="65">TRIM(C1028)</f>
        <v/>
      </c>
      <c r="AC1028" s="244" t="str">
        <f t="shared" ref="AC1028:AC1091" si="66">IFERROR(I1028/E1028,"")</f>
        <v/>
      </c>
      <c r="AD1028" t="str">
        <f t="shared" ref="AD1028:AD1091" si="67">AA1028</f>
        <v/>
      </c>
    </row>
    <row r="1029" spans="27:30" x14ac:dyDescent="0.3">
      <c r="AA1029" t="str">
        <f t="shared" si="64"/>
        <v/>
      </c>
      <c r="AB1029" t="str">
        <f t="shared" si="65"/>
        <v/>
      </c>
      <c r="AC1029" s="244" t="str">
        <f t="shared" si="66"/>
        <v/>
      </c>
      <c r="AD1029" t="str">
        <f t="shared" si="67"/>
        <v/>
      </c>
    </row>
    <row r="1030" spans="27:30" x14ac:dyDescent="0.3">
      <c r="AA1030" t="str">
        <f t="shared" si="64"/>
        <v/>
      </c>
      <c r="AB1030" t="str">
        <f t="shared" si="65"/>
        <v/>
      </c>
      <c r="AC1030" s="244" t="str">
        <f t="shared" si="66"/>
        <v/>
      </c>
      <c r="AD1030" t="str">
        <f t="shared" si="67"/>
        <v/>
      </c>
    </row>
    <row r="1031" spans="27:30" x14ac:dyDescent="0.3">
      <c r="AA1031" t="str">
        <f t="shared" si="64"/>
        <v/>
      </c>
      <c r="AB1031" t="str">
        <f t="shared" si="65"/>
        <v/>
      </c>
      <c r="AC1031" s="244" t="str">
        <f t="shared" si="66"/>
        <v/>
      </c>
      <c r="AD1031" t="str">
        <f t="shared" si="67"/>
        <v/>
      </c>
    </row>
    <row r="1032" spans="27:30" x14ac:dyDescent="0.3">
      <c r="AA1032" t="str">
        <f t="shared" si="64"/>
        <v/>
      </c>
      <c r="AB1032" t="str">
        <f t="shared" si="65"/>
        <v/>
      </c>
      <c r="AC1032" s="244" t="str">
        <f t="shared" si="66"/>
        <v/>
      </c>
      <c r="AD1032" t="str">
        <f t="shared" si="67"/>
        <v/>
      </c>
    </row>
    <row r="1033" spans="27:30" x14ac:dyDescent="0.3">
      <c r="AA1033" t="str">
        <f t="shared" si="64"/>
        <v/>
      </c>
      <c r="AB1033" t="str">
        <f t="shared" si="65"/>
        <v/>
      </c>
      <c r="AC1033" s="244" t="str">
        <f t="shared" si="66"/>
        <v/>
      </c>
      <c r="AD1033" t="str">
        <f t="shared" si="67"/>
        <v/>
      </c>
    </row>
    <row r="1034" spans="27:30" x14ac:dyDescent="0.3">
      <c r="AA1034" t="str">
        <f t="shared" si="64"/>
        <v/>
      </c>
      <c r="AB1034" t="str">
        <f t="shared" si="65"/>
        <v/>
      </c>
      <c r="AC1034" s="244" t="str">
        <f t="shared" si="66"/>
        <v/>
      </c>
      <c r="AD1034" t="str">
        <f t="shared" si="67"/>
        <v/>
      </c>
    </row>
    <row r="1035" spans="27:30" x14ac:dyDescent="0.3">
      <c r="AA1035" t="str">
        <f t="shared" si="64"/>
        <v/>
      </c>
      <c r="AB1035" t="str">
        <f t="shared" si="65"/>
        <v/>
      </c>
      <c r="AC1035" s="244" t="str">
        <f t="shared" si="66"/>
        <v/>
      </c>
      <c r="AD1035" t="str">
        <f t="shared" si="67"/>
        <v/>
      </c>
    </row>
    <row r="1036" spans="27:30" x14ac:dyDescent="0.3">
      <c r="AA1036" t="str">
        <f t="shared" si="64"/>
        <v/>
      </c>
      <c r="AB1036" t="str">
        <f t="shared" si="65"/>
        <v/>
      </c>
      <c r="AC1036" s="244" t="str">
        <f t="shared" si="66"/>
        <v/>
      </c>
      <c r="AD1036" t="str">
        <f t="shared" si="67"/>
        <v/>
      </c>
    </row>
    <row r="1037" spans="27:30" x14ac:dyDescent="0.3">
      <c r="AA1037" t="str">
        <f t="shared" si="64"/>
        <v/>
      </c>
      <c r="AB1037" t="str">
        <f t="shared" si="65"/>
        <v/>
      </c>
      <c r="AC1037" s="244" t="str">
        <f t="shared" si="66"/>
        <v/>
      </c>
      <c r="AD1037" t="str">
        <f t="shared" si="67"/>
        <v/>
      </c>
    </row>
    <row r="1038" spans="27:30" x14ac:dyDescent="0.3">
      <c r="AA1038" t="str">
        <f t="shared" si="64"/>
        <v/>
      </c>
      <c r="AB1038" t="str">
        <f t="shared" si="65"/>
        <v/>
      </c>
      <c r="AC1038" s="244" t="str">
        <f t="shared" si="66"/>
        <v/>
      </c>
      <c r="AD1038" t="str">
        <f t="shared" si="67"/>
        <v/>
      </c>
    </row>
    <row r="1039" spans="27:30" x14ac:dyDescent="0.3">
      <c r="AA1039" t="str">
        <f t="shared" si="64"/>
        <v/>
      </c>
      <c r="AB1039" t="str">
        <f t="shared" si="65"/>
        <v/>
      </c>
      <c r="AC1039" s="244" t="str">
        <f t="shared" si="66"/>
        <v/>
      </c>
      <c r="AD1039" t="str">
        <f t="shared" si="67"/>
        <v/>
      </c>
    </row>
    <row r="1040" spans="27:30" x14ac:dyDescent="0.3">
      <c r="AA1040" t="str">
        <f t="shared" si="64"/>
        <v/>
      </c>
      <c r="AB1040" t="str">
        <f t="shared" si="65"/>
        <v/>
      </c>
      <c r="AC1040" s="244" t="str">
        <f t="shared" si="66"/>
        <v/>
      </c>
      <c r="AD1040" t="str">
        <f t="shared" si="67"/>
        <v/>
      </c>
    </row>
    <row r="1041" spans="27:30" x14ac:dyDescent="0.3">
      <c r="AA1041" t="str">
        <f t="shared" si="64"/>
        <v/>
      </c>
      <c r="AB1041" t="str">
        <f t="shared" si="65"/>
        <v/>
      </c>
      <c r="AC1041" s="244" t="str">
        <f t="shared" si="66"/>
        <v/>
      </c>
      <c r="AD1041" t="str">
        <f t="shared" si="67"/>
        <v/>
      </c>
    </row>
    <row r="1042" spans="27:30" x14ac:dyDescent="0.3">
      <c r="AA1042" t="str">
        <f t="shared" si="64"/>
        <v/>
      </c>
      <c r="AB1042" t="str">
        <f t="shared" si="65"/>
        <v/>
      </c>
      <c r="AC1042" s="244" t="str">
        <f t="shared" si="66"/>
        <v/>
      </c>
      <c r="AD1042" t="str">
        <f t="shared" si="67"/>
        <v/>
      </c>
    </row>
    <row r="1043" spans="27:30" x14ac:dyDescent="0.3">
      <c r="AA1043" t="str">
        <f t="shared" si="64"/>
        <v/>
      </c>
      <c r="AB1043" t="str">
        <f t="shared" si="65"/>
        <v/>
      </c>
      <c r="AC1043" s="244" t="str">
        <f t="shared" si="66"/>
        <v/>
      </c>
      <c r="AD1043" t="str">
        <f t="shared" si="67"/>
        <v/>
      </c>
    </row>
    <row r="1044" spans="27:30" x14ac:dyDescent="0.3">
      <c r="AA1044" t="str">
        <f t="shared" si="64"/>
        <v/>
      </c>
      <c r="AB1044" t="str">
        <f t="shared" si="65"/>
        <v/>
      </c>
      <c r="AC1044" s="244" t="str">
        <f t="shared" si="66"/>
        <v/>
      </c>
      <c r="AD1044" t="str">
        <f t="shared" si="67"/>
        <v/>
      </c>
    </row>
    <row r="1045" spans="27:30" x14ac:dyDescent="0.3">
      <c r="AA1045" t="str">
        <f t="shared" si="64"/>
        <v/>
      </c>
      <c r="AB1045" t="str">
        <f t="shared" si="65"/>
        <v/>
      </c>
      <c r="AC1045" s="244" t="str">
        <f t="shared" si="66"/>
        <v/>
      </c>
      <c r="AD1045" t="str">
        <f t="shared" si="67"/>
        <v/>
      </c>
    </row>
    <row r="1046" spans="27:30" x14ac:dyDescent="0.3">
      <c r="AA1046" t="str">
        <f t="shared" si="64"/>
        <v/>
      </c>
      <c r="AB1046" t="str">
        <f t="shared" si="65"/>
        <v/>
      </c>
      <c r="AC1046" s="244" t="str">
        <f t="shared" si="66"/>
        <v/>
      </c>
      <c r="AD1046" t="str">
        <f t="shared" si="67"/>
        <v/>
      </c>
    </row>
    <row r="1047" spans="27:30" x14ac:dyDescent="0.3">
      <c r="AA1047" t="str">
        <f t="shared" si="64"/>
        <v/>
      </c>
      <c r="AB1047" t="str">
        <f t="shared" si="65"/>
        <v/>
      </c>
      <c r="AC1047" s="244" t="str">
        <f t="shared" si="66"/>
        <v/>
      </c>
      <c r="AD1047" t="str">
        <f t="shared" si="67"/>
        <v/>
      </c>
    </row>
    <row r="1048" spans="27:30" x14ac:dyDescent="0.3">
      <c r="AA1048" t="str">
        <f t="shared" si="64"/>
        <v/>
      </c>
      <c r="AB1048" t="str">
        <f t="shared" si="65"/>
        <v/>
      </c>
      <c r="AC1048" s="244" t="str">
        <f t="shared" si="66"/>
        <v/>
      </c>
      <c r="AD1048" t="str">
        <f t="shared" si="67"/>
        <v/>
      </c>
    </row>
    <row r="1049" spans="27:30" x14ac:dyDescent="0.3">
      <c r="AA1049" t="str">
        <f t="shared" si="64"/>
        <v/>
      </c>
      <c r="AB1049" t="str">
        <f t="shared" si="65"/>
        <v/>
      </c>
      <c r="AC1049" s="244" t="str">
        <f t="shared" si="66"/>
        <v/>
      </c>
      <c r="AD1049" t="str">
        <f t="shared" si="67"/>
        <v/>
      </c>
    </row>
    <row r="1050" spans="27:30" x14ac:dyDescent="0.3">
      <c r="AA1050" t="str">
        <f t="shared" si="64"/>
        <v/>
      </c>
      <c r="AB1050" t="str">
        <f t="shared" si="65"/>
        <v/>
      </c>
      <c r="AC1050" s="244" t="str">
        <f t="shared" si="66"/>
        <v/>
      </c>
      <c r="AD1050" t="str">
        <f t="shared" si="67"/>
        <v/>
      </c>
    </row>
    <row r="1051" spans="27:30" x14ac:dyDescent="0.3">
      <c r="AA1051" t="str">
        <f t="shared" si="64"/>
        <v/>
      </c>
      <c r="AB1051" t="str">
        <f t="shared" si="65"/>
        <v/>
      </c>
      <c r="AC1051" s="244" t="str">
        <f t="shared" si="66"/>
        <v/>
      </c>
      <c r="AD1051" t="str">
        <f t="shared" si="67"/>
        <v/>
      </c>
    </row>
    <row r="1052" spans="27:30" x14ac:dyDescent="0.3">
      <c r="AA1052" t="str">
        <f t="shared" si="64"/>
        <v/>
      </c>
      <c r="AB1052" t="str">
        <f t="shared" si="65"/>
        <v/>
      </c>
      <c r="AC1052" s="244" t="str">
        <f t="shared" si="66"/>
        <v/>
      </c>
      <c r="AD1052" t="str">
        <f t="shared" si="67"/>
        <v/>
      </c>
    </row>
    <row r="1053" spans="27:30" x14ac:dyDescent="0.3">
      <c r="AA1053" t="str">
        <f t="shared" si="64"/>
        <v/>
      </c>
      <c r="AB1053" t="str">
        <f t="shared" si="65"/>
        <v/>
      </c>
      <c r="AC1053" s="244" t="str">
        <f t="shared" si="66"/>
        <v/>
      </c>
      <c r="AD1053" t="str">
        <f t="shared" si="67"/>
        <v/>
      </c>
    </row>
    <row r="1054" spans="27:30" x14ac:dyDescent="0.3">
      <c r="AA1054" t="str">
        <f t="shared" si="64"/>
        <v/>
      </c>
      <c r="AB1054" t="str">
        <f t="shared" si="65"/>
        <v/>
      </c>
      <c r="AC1054" s="244" t="str">
        <f t="shared" si="66"/>
        <v/>
      </c>
      <c r="AD1054" t="str">
        <f t="shared" si="67"/>
        <v/>
      </c>
    </row>
    <row r="1055" spans="27:30" x14ac:dyDescent="0.3">
      <c r="AA1055" t="str">
        <f t="shared" si="64"/>
        <v/>
      </c>
      <c r="AB1055" t="str">
        <f t="shared" si="65"/>
        <v/>
      </c>
      <c r="AC1055" s="244" t="str">
        <f t="shared" si="66"/>
        <v/>
      </c>
      <c r="AD1055" t="str">
        <f t="shared" si="67"/>
        <v/>
      </c>
    </row>
    <row r="1056" spans="27:30" x14ac:dyDescent="0.3">
      <c r="AA1056" t="str">
        <f t="shared" si="64"/>
        <v/>
      </c>
      <c r="AB1056" t="str">
        <f t="shared" si="65"/>
        <v/>
      </c>
      <c r="AC1056" s="244" t="str">
        <f t="shared" si="66"/>
        <v/>
      </c>
      <c r="AD1056" t="str">
        <f t="shared" si="67"/>
        <v/>
      </c>
    </row>
    <row r="1057" spans="27:30" x14ac:dyDescent="0.3">
      <c r="AA1057" t="str">
        <f t="shared" si="64"/>
        <v/>
      </c>
      <c r="AB1057" t="str">
        <f t="shared" si="65"/>
        <v/>
      </c>
      <c r="AC1057" s="244" t="str">
        <f t="shared" si="66"/>
        <v/>
      </c>
      <c r="AD1057" t="str">
        <f t="shared" si="67"/>
        <v/>
      </c>
    </row>
    <row r="1058" spans="27:30" x14ac:dyDescent="0.3">
      <c r="AA1058" t="str">
        <f t="shared" si="64"/>
        <v/>
      </c>
      <c r="AB1058" t="str">
        <f t="shared" si="65"/>
        <v/>
      </c>
      <c r="AC1058" s="244" t="str">
        <f t="shared" si="66"/>
        <v/>
      </c>
      <c r="AD1058" t="str">
        <f t="shared" si="67"/>
        <v/>
      </c>
    </row>
    <row r="1059" spans="27:30" x14ac:dyDescent="0.3">
      <c r="AA1059" t="str">
        <f t="shared" si="64"/>
        <v/>
      </c>
      <c r="AB1059" t="str">
        <f t="shared" si="65"/>
        <v/>
      </c>
      <c r="AC1059" s="244" t="str">
        <f t="shared" si="66"/>
        <v/>
      </c>
      <c r="AD1059" t="str">
        <f t="shared" si="67"/>
        <v/>
      </c>
    </row>
    <row r="1060" spans="27:30" x14ac:dyDescent="0.3">
      <c r="AA1060" t="str">
        <f t="shared" si="64"/>
        <v/>
      </c>
      <c r="AB1060" t="str">
        <f t="shared" si="65"/>
        <v/>
      </c>
      <c r="AC1060" s="244" t="str">
        <f t="shared" si="66"/>
        <v/>
      </c>
      <c r="AD1060" t="str">
        <f t="shared" si="67"/>
        <v/>
      </c>
    </row>
    <row r="1061" spans="27:30" x14ac:dyDescent="0.3">
      <c r="AA1061" t="str">
        <f t="shared" si="64"/>
        <v/>
      </c>
      <c r="AB1061" t="str">
        <f t="shared" si="65"/>
        <v/>
      </c>
      <c r="AC1061" s="244" t="str">
        <f t="shared" si="66"/>
        <v/>
      </c>
      <c r="AD1061" t="str">
        <f t="shared" si="67"/>
        <v/>
      </c>
    </row>
    <row r="1062" spans="27:30" x14ac:dyDescent="0.3">
      <c r="AA1062" t="str">
        <f t="shared" si="64"/>
        <v/>
      </c>
      <c r="AB1062" t="str">
        <f t="shared" si="65"/>
        <v/>
      </c>
      <c r="AC1062" s="244" t="str">
        <f t="shared" si="66"/>
        <v/>
      </c>
      <c r="AD1062" t="str">
        <f t="shared" si="67"/>
        <v/>
      </c>
    </row>
    <row r="1063" spans="27:30" x14ac:dyDescent="0.3">
      <c r="AA1063" t="str">
        <f t="shared" si="64"/>
        <v/>
      </c>
      <c r="AB1063" t="str">
        <f t="shared" si="65"/>
        <v/>
      </c>
      <c r="AC1063" s="244" t="str">
        <f t="shared" si="66"/>
        <v/>
      </c>
      <c r="AD1063" t="str">
        <f t="shared" si="67"/>
        <v/>
      </c>
    </row>
    <row r="1064" spans="27:30" x14ac:dyDescent="0.3">
      <c r="AA1064" t="str">
        <f t="shared" si="64"/>
        <v/>
      </c>
      <c r="AB1064" t="str">
        <f t="shared" si="65"/>
        <v/>
      </c>
      <c r="AC1064" s="244" t="str">
        <f t="shared" si="66"/>
        <v/>
      </c>
      <c r="AD1064" t="str">
        <f t="shared" si="67"/>
        <v/>
      </c>
    </row>
    <row r="1065" spans="27:30" x14ac:dyDescent="0.3">
      <c r="AA1065" t="str">
        <f t="shared" si="64"/>
        <v/>
      </c>
      <c r="AB1065" t="str">
        <f t="shared" si="65"/>
        <v/>
      </c>
      <c r="AC1065" s="244" t="str">
        <f t="shared" si="66"/>
        <v/>
      </c>
      <c r="AD1065" t="str">
        <f t="shared" si="67"/>
        <v/>
      </c>
    </row>
    <row r="1066" spans="27:30" x14ac:dyDescent="0.3">
      <c r="AA1066" t="str">
        <f t="shared" si="64"/>
        <v/>
      </c>
      <c r="AB1066" t="str">
        <f t="shared" si="65"/>
        <v/>
      </c>
      <c r="AC1066" s="244" t="str">
        <f t="shared" si="66"/>
        <v/>
      </c>
      <c r="AD1066" t="str">
        <f t="shared" si="67"/>
        <v/>
      </c>
    </row>
    <row r="1067" spans="27:30" x14ac:dyDescent="0.3">
      <c r="AA1067" t="str">
        <f t="shared" si="64"/>
        <v/>
      </c>
      <c r="AB1067" t="str">
        <f t="shared" si="65"/>
        <v/>
      </c>
      <c r="AC1067" s="244" t="str">
        <f t="shared" si="66"/>
        <v/>
      </c>
      <c r="AD1067" t="str">
        <f t="shared" si="67"/>
        <v/>
      </c>
    </row>
    <row r="1068" spans="27:30" x14ac:dyDescent="0.3">
      <c r="AA1068" t="str">
        <f t="shared" si="64"/>
        <v/>
      </c>
      <c r="AB1068" t="str">
        <f t="shared" si="65"/>
        <v/>
      </c>
      <c r="AC1068" s="244" t="str">
        <f t="shared" si="66"/>
        <v/>
      </c>
      <c r="AD1068" t="str">
        <f t="shared" si="67"/>
        <v/>
      </c>
    </row>
    <row r="1069" spans="27:30" x14ac:dyDescent="0.3">
      <c r="AA1069" t="str">
        <f t="shared" si="64"/>
        <v/>
      </c>
      <c r="AB1069" t="str">
        <f t="shared" si="65"/>
        <v/>
      </c>
      <c r="AC1069" s="244" t="str">
        <f t="shared" si="66"/>
        <v/>
      </c>
      <c r="AD1069" t="str">
        <f t="shared" si="67"/>
        <v/>
      </c>
    </row>
    <row r="1070" spans="27:30" x14ac:dyDescent="0.3">
      <c r="AA1070" t="str">
        <f t="shared" si="64"/>
        <v/>
      </c>
      <c r="AB1070" t="str">
        <f t="shared" si="65"/>
        <v/>
      </c>
      <c r="AC1070" s="244" t="str">
        <f t="shared" si="66"/>
        <v/>
      </c>
      <c r="AD1070" t="str">
        <f t="shared" si="67"/>
        <v/>
      </c>
    </row>
    <row r="1071" spans="27:30" x14ac:dyDescent="0.3">
      <c r="AA1071" t="str">
        <f t="shared" si="64"/>
        <v/>
      </c>
      <c r="AB1071" t="str">
        <f t="shared" si="65"/>
        <v/>
      </c>
      <c r="AC1071" s="244" t="str">
        <f t="shared" si="66"/>
        <v/>
      </c>
      <c r="AD1071" t="str">
        <f t="shared" si="67"/>
        <v/>
      </c>
    </row>
    <row r="1072" spans="27:30" x14ac:dyDescent="0.3">
      <c r="AA1072" t="str">
        <f t="shared" si="64"/>
        <v/>
      </c>
      <c r="AB1072" t="str">
        <f t="shared" si="65"/>
        <v/>
      </c>
      <c r="AC1072" s="244" t="str">
        <f t="shared" si="66"/>
        <v/>
      </c>
      <c r="AD1072" t="str">
        <f t="shared" si="67"/>
        <v/>
      </c>
    </row>
    <row r="1073" spans="27:30" x14ac:dyDescent="0.3">
      <c r="AA1073" t="str">
        <f t="shared" si="64"/>
        <v/>
      </c>
      <c r="AB1073" t="str">
        <f t="shared" si="65"/>
        <v/>
      </c>
      <c r="AC1073" s="244" t="str">
        <f t="shared" si="66"/>
        <v/>
      </c>
      <c r="AD1073" t="str">
        <f t="shared" si="67"/>
        <v/>
      </c>
    </row>
    <row r="1074" spans="27:30" x14ac:dyDescent="0.3">
      <c r="AA1074" t="str">
        <f t="shared" si="64"/>
        <v/>
      </c>
      <c r="AB1074" t="str">
        <f t="shared" si="65"/>
        <v/>
      </c>
      <c r="AC1074" s="244" t="str">
        <f t="shared" si="66"/>
        <v/>
      </c>
      <c r="AD1074" t="str">
        <f t="shared" si="67"/>
        <v/>
      </c>
    </row>
    <row r="1075" spans="27:30" x14ac:dyDescent="0.3">
      <c r="AA1075" t="str">
        <f t="shared" si="64"/>
        <v/>
      </c>
      <c r="AB1075" t="str">
        <f t="shared" si="65"/>
        <v/>
      </c>
      <c r="AC1075" s="244" t="str">
        <f t="shared" si="66"/>
        <v/>
      </c>
      <c r="AD1075" t="str">
        <f t="shared" si="67"/>
        <v/>
      </c>
    </row>
    <row r="1076" spans="27:30" x14ac:dyDescent="0.3">
      <c r="AA1076" t="str">
        <f t="shared" si="64"/>
        <v/>
      </c>
      <c r="AB1076" t="str">
        <f t="shared" si="65"/>
        <v/>
      </c>
      <c r="AC1076" s="244" t="str">
        <f t="shared" si="66"/>
        <v/>
      </c>
      <c r="AD1076" t="str">
        <f t="shared" si="67"/>
        <v/>
      </c>
    </row>
    <row r="1077" spans="27:30" x14ac:dyDescent="0.3">
      <c r="AA1077" t="str">
        <f t="shared" si="64"/>
        <v/>
      </c>
      <c r="AB1077" t="str">
        <f t="shared" si="65"/>
        <v/>
      </c>
      <c r="AC1077" s="244" t="str">
        <f t="shared" si="66"/>
        <v/>
      </c>
      <c r="AD1077" t="str">
        <f t="shared" si="67"/>
        <v/>
      </c>
    </row>
    <row r="1078" spans="27:30" x14ac:dyDescent="0.3">
      <c r="AA1078" t="str">
        <f t="shared" si="64"/>
        <v/>
      </c>
      <c r="AB1078" t="str">
        <f t="shared" si="65"/>
        <v/>
      </c>
      <c r="AC1078" s="244" t="str">
        <f t="shared" si="66"/>
        <v/>
      </c>
      <c r="AD1078" t="str">
        <f t="shared" si="67"/>
        <v/>
      </c>
    </row>
    <row r="1079" spans="27:30" x14ac:dyDescent="0.3">
      <c r="AA1079" t="str">
        <f t="shared" si="64"/>
        <v/>
      </c>
      <c r="AB1079" t="str">
        <f t="shared" si="65"/>
        <v/>
      </c>
      <c r="AC1079" s="244" t="str">
        <f t="shared" si="66"/>
        <v/>
      </c>
      <c r="AD1079" t="str">
        <f t="shared" si="67"/>
        <v/>
      </c>
    </row>
    <row r="1080" spans="27:30" x14ac:dyDescent="0.3">
      <c r="AA1080" t="str">
        <f t="shared" si="64"/>
        <v/>
      </c>
      <c r="AB1080" t="str">
        <f t="shared" si="65"/>
        <v/>
      </c>
      <c r="AC1080" s="244" t="str">
        <f t="shared" si="66"/>
        <v/>
      </c>
      <c r="AD1080" t="str">
        <f t="shared" si="67"/>
        <v/>
      </c>
    </row>
    <row r="1081" spans="27:30" x14ac:dyDescent="0.3">
      <c r="AA1081" t="str">
        <f t="shared" si="64"/>
        <v/>
      </c>
      <c r="AB1081" t="str">
        <f t="shared" si="65"/>
        <v/>
      </c>
      <c r="AC1081" s="244" t="str">
        <f t="shared" si="66"/>
        <v/>
      </c>
      <c r="AD1081" t="str">
        <f t="shared" si="67"/>
        <v/>
      </c>
    </row>
    <row r="1082" spans="27:30" x14ac:dyDescent="0.3">
      <c r="AA1082" t="str">
        <f t="shared" si="64"/>
        <v/>
      </c>
      <c r="AB1082" t="str">
        <f t="shared" si="65"/>
        <v/>
      </c>
      <c r="AC1082" s="244" t="str">
        <f t="shared" si="66"/>
        <v/>
      </c>
      <c r="AD1082" t="str">
        <f t="shared" si="67"/>
        <v/>
      </c>
    </row>
    <row r="1083" spans="27:30" x14ac:dyDescent="0.3">
      <c r="AA1083" t="str">
        <f t="shared" si="64"/>
        <v/>
      </c>
      <c r="AB1083" t="str">
        <f t="shared" si="65"/>
        <v/>
      </c>
      <c r="AC1083" s="244" t="str">
        <f t="shared" si="66"/>
        <v/>
      </c>
      <c r="AD1083" t="str">
        <f t="shared" si="67"/>
        <v/>
      </c>
    </row>
    <row r="1084" spans="27:30" x14ac:dyDescent="0.3">
      <c r="AA1084" t="str">
        <f t="shared" si="64"/>
        <v/>
      </c>
      <c r="AB1084" t="str">
        <f t="shared" si="65"/>
        <v/>
      </c>
      <c r="AC1084" s="244" t="str">
        <f t="shared" si="66"/>
        <v/>
      </c>
      <c r="AD1084" t="str">
        <f t="shared" si="67"/>
        <v/>
      </c>
    </row>
    <row r="1085" spans="27:30" x14ac:dyDescent="0.3">
      <c r="AA1085" t="str">
        <f t="shared" si="64"/>
        <v/>
      </c>
      <c r="AB1085" t="str">
        <f t="shared" si="65"/>
        <v/>
      </c>
      <c r="AC1085" s="244" t="str">
        <f t="shared" si="66"/>
        <v/>
      </c>
      <c r="AD1085" t="str">
        <f t="shared" si="67"/>
        <v/>
      </c>
    </row>
    <row r="1086" spans="27:30" x14ac:dyDescent="0.3">
      <c r="AA1086" t="str">
        <f t="shared" si="64"/>
        <v/>
      </c>
      <c r="AB1086" t="str">
        <f t="shared" si="65"/>
        <v/>
      </c>
      <c r="AC1086" s="244" t="str">
        <f t="shared" si="66"/>
        <v/>
      </c>
      <c r="AD1086" t="str">
        <f t="shared" si="67"/>
        <v/>
      </c>
    </row>
    <row r="1087" spans="27:30" x14ac:dyDescent="0.3">
      <c r="AA1087" t="str">
        <f t="shared" si="64"/>
        <v/>
      </c>
      <c r="AB1087" t="str">
        <f t="shared" si="65"/>
        <v/>
      </c>
      <c r="AC1087" s="244" t="str">
        <f t="shared" si="66"/>
        <v/>
      </c>
      <c r="AD1087" t="str">
        <f t="shared" si="67"/>
        <v/>
      </c>
    </row>
    <row r="1088" spans="27:30" x14ac:dyDescent="0.3">
      <c r="AA1088" t="str">
        <f t="shared" si="64"/>
        <v/>
      </c>
      <c r="AB1088" t="str">
        <f t="shared" si="65"/>
        <v/>
      </c>
      <c r="AC1088" s="244" t="str">
        <f t="shared" si="66"/>
        <v/>
      </c>
      <c r="AD1088" t="str">
        <f t="shared" si="67"/>
        <v/>
      </c>
    </row>
    <row r="1089" spans="27:30" x14ac:dyDescent="0.3">
      <c r="AA1089" t="str">
        <f t="shared" si="64"/>
        <v/>
      </c>
      <c r="AB1089" t="str">
        <f t="shared" si="65"/>
        <v/>
      </c>
      <c r="AC1089" s="244" t="str">
        <f t="shared" si="66"/>
        <v/>
      </c>
      <c r="AD1089" t="str">
        <f t="shared" si="67"/>
        <v/>
      </c>
    </row>
    <row r="1090" spans="27:30" x14ac:dyDescent="0.3">
      <c r="AA1090" t="str">
        <f t="shared" si="64"/>
        <v/>
      </c>
      <c r="AB1090" t="str">
        <f t="shared" si="65"/>
        <v/>
      </c>
      <c r="AC1090" s="244" t="str">
        <f t="shared" si="66"/>
        <v/>
      </c>
      <c r="AD1090" t="str">
        <f t="shared" si="67"/>
        <v/>
      </c>
    </row>
    <row r="1091" spans="27:30" x14ac:dyDescent="0.3">
      <c r="AA1091" t="str">
        <f t="shared" si="64"/>
        <v/>
      </c>
      <c r="AB1091" t="str">
        <f t="shared" si="65"/>
        <v/>
      </c>
      <c r="AC1091" s="244" t="str">
        <f t="shared" si="66"/>
        <v/>
      </c>
      <c r="AD1091" t="str">
        <f t="shared" si="67"/>
        <v/>
      </c>
    </row>
    <row r="1092" spans="27:30" x14ac:dyDescent="0.3">
      <c r="AA1092" t="str">
        <f t="shared" ref="AA1092:AA1155" si="68">TRIM(D1092)</f>
        <v/>
      </c>
      <c r="AB1092" t="str">
        <f t="shared" ref="AB1092:AB1155" si="69">TRIM(C1092)</f>
        <v/>
      </c>
      <c r="AC1092" s="244" t="str">
        <f t="shared" ref="AC1092:AC1155" si="70">IFERROR(I1092/E1092,"")</f>
        <v/>
      </c>
      <c r="AD1092" t="str">
        <f t="shared" ref="AD1092:AD1155" si="71">AA1092</f>
        <v/>
      </c>
    </row>
    <row r="1093" spans="27:30" x14ac:dyDescent="0.3">
      <c r="AA1093" t="str">
        <f t="shared" si="68"/>
        <v/>
      </c>
      <c r="AB1093" t="str">
        <f t="shared" si="69"/>
        <v/>
      </c>
      <c r="AC1093" s="244" t="str">
        <f t="shared" si="70"/>
        <v/>
      </c>
      <c r="AD1093" t="str">
        <f t="shared" si="71"/>
        <v/>
      </c>
    </row>
    <row r="1094" spans="27:30" x14ac:dyDescent="0.3">
      <c r="AA1094" t="str">
        <f t="shared" si="68"/>
        <v/>
      </c>
      <c r="AB1094" t="str">
        <f t="shared" si="69"/>
        <v/>
      </c>
      <c r="AC1094" s="244" t="str">
        <f t="shared" si="70"/>
        <v/>
      </c>
      <c r="AD1094" t="str">
        <f t="shared" si="71"/>
        <v/>
      </c>
    </row>
    <row r="1095" spans="27:30" x14ac:dyDescent="0.3">
      <c r="AA1095" t="str">
        <f t="shared" si="68"/>
        <v/>
      </c>
      <c r="AB1095" t="str">
        <f t="shared" si="69"/>
        <v/>
      </c>
      <c r="AC1095" s="244" t="str">
        <f t="shared" si="70"/>
        <v/>
      </c>
      <c r="AD1095" t="str">
        <f t="shared" si="71"/>
        <v/>
      </c>
    </row>
    <row r="1096" spans="27:30" x14ac:dyDescent="0.3">
      <c r="AA1096" t="str">
        <f t="shared" si="68"/>
        <v/>
      </c>
      <c r="AB1096" t="str">
        <f t="shared" si="69"/>
        <v/>
      </c>
      <c r="AC1096" s="244" t="str">
        <f t="shared" si="70"/>
        <v/>
      </c>
      <c r="AD1096" t="str">
        <f t="shared" si="71"/>
        <v/>
      </c>
    </row>
    <row r="1097" spans="27:30" x14ac:dyDescent="0.3">
      <c r="AA1097" t="str">
        <f t="shared" si="68"/>
        <v/>
      </c>
      <c r="AB1097" t="str">
        <f t="shared" si="69"/>
        <v/>
      </c>
      <c r="AC1097" s="244" t="str">
        <f t="shared" si="70"/>
        <v/>
      </c>
      <c r="AD1097" t="str">
        <f t="shared" si="71"/>
        <v/>
      </c>
    </row>
    <row r="1098" spans="27:30" x14ac:dyDescent="0.3">
      <c r="AA1098" t="str">
        <f t="shared" si="68"/>
        <v/>
      </c>
      <c r="AB1098" t="str">
        <f t="shared" si="69"/>
        <v/>
      </c>
      <c r="AC1098" s="244" t="str">
        <f t="shared" si="70"/>
        <v/>
      </c>
      <c r="AD1098" t="str">
        <f t="shared" si="71"/>
        <v/>
      </c>
    </row>
    <row r="1099" spans="27:30" x14ac:dyDescent="0.3">
      <c r="AA1099" t="str">
        <f t="shared" si="68"/>
        <v/>
      </c>
      <c r="AB1099" t="str">
        <f t="shared" si="69"/>
        <v/>
      </c>
      <c r="AC1099" s="244" t="str">
        <f t="shared" si="70"/>
        <v/>
      </c>
      <c r="AD1099" t="str">
        <f t="shared" si="71"/>
        <v/>
      </c>
    </row>
    <row r="1100" spans="27:30" x14ac:dyDescent="0.3">
      <c r="AA1100" t="str">
        <f t="shared" si="68"/>
        <v/>
      </c>
      <c r="AB1100" t="str">
        <f t="shared" si="69"/>
        <v/>
      </c>
      <c r="AC1100" s="244" t="str">
        <f t="shared" si="70"/>
        <v/>
      </c>
      <c r="AD1100" t="str">
        <f t="shared" si="71"/>
        <v/>
      </c>
    </row>
    <row r="1101" spans="27:30" x14ac:dyDescent="0.3">
      <c r="AA1101" t="str">
        <f t="shared" si="68"/>
        <v/>
      </c>
      <c r="AB1101" t="str">
        <f t="shared" si="69"/>
        <v/>
      </c>
      <c r="AC1101" s="244" t="str">
        <f t="shared" si="70"/>
        <v/>
      </c>
      <c r="AD1101" t="str">
        <f t="shared" si="71"/>
        <v/>
      </c>
    </row>
    <row r="1102" spans="27:30" x14ac:dyDescent="0.3">
      <c r="AA1102" t="str">
        <f t="shared" si="68"/>
        <v/>
      </c>
      <c r="AB1102" t="str">
        <f t="shared" si="69"/>
        <v/>
      </c>
      <c r="AC1102" s="244" t="str">
        <f t="shared" si="70"/>
        <v/>
      </c>
      <c r="AD1102" t="str">
        <f t="shared" si="71"/>
        <v/>
      </c>
    </row>
    <row r="1103" spans="27:30" x14ac:dyDescent="0.3">
      <c r="AA1103" t="str">
        <f t="shared" si="68"/>
        <v/>
      </c>
      <c r="AB1103" t="str">
        <f t="shared" si="69"/>
        <v/>
      </c>
      <c r="AC1103" s="244" t="str">
        <f t="shared" si="70"/>
        <v/>
      </c>
      <c r="AD1103" t="str">
        <f t="shared" si="71"/>
        <v/>
      </c>
    </row>
    <row r="1104" spans="27:30" x14ac:dyDescent="0.3">
      <c r="AA1104" t="str">
        <f t="shared" si="68"/>
        <v/>
      </c>
      <c r="AB1104" t="str">
        <f t="shared" si="69"/>
        <v/>
      </c>
      <c r="AC1104" s="244" t="str">
        <f t="shared" si="70"/>
        <v/>
      </c>
      <c r="AD1104" t="str">
        <f t="shared" si="71"/>
        <v/>
      </c>
    </row>
    <row r="1105" spans="27:30" x14ac:dyDescent="0.3">
      <c r="AA1105" t="str">
        <f t="shared" si="68"/>
        <v/>
      </c>
      <c r="AB1105" t="str">
        <f t="shared" si="69"/>
        <v/>
      </c>
      <c r="AC1105" s="244" t="str">
        <f t="shared" si="70"/>
        <v/>
      </c>
      <c r="AD1105" t="str">
        <f t="shared" si="71"/>
        <v/>
      </c>
    </row>
    <row r="1106" spans="27:30" x14ac:dyDescent="0.3">
      <c r="AA1106" t="str">
        <f t="shared" si="68"/>
        <v/>
      </c>
      <c r="AB1106" t="str">
        <f t="shared" si="69"/>
        <v/>
      </c>
      <c r="AC1106" s="244" t="str">
        <f t="shared" si="70"/>
        <v/>
      </c>
      <c r="AD1106" t="str">
        <f t="shared" si="71"/>
        <v/>
      </c>
    </row>
    <row r="1107" spans="27:30" x14ac:dyDescent="0.3">
      <c r="AA1107" t="str">
        <f t="shared" si="68"/>
        <v/>
      </c>
      <c r="AB1107" t="str">
        <f t="shared" si="69"/>
        <v/>
      </c>
      <c r="AC1107" s="244" t="str">
        <f t="shared" si="70"/>
        <v/>
      </c>
      <c r="AD1107" t="str">
        <f t="shared" si="71"/>
        <v/>
      </c>
    </row>
    <row r="1108" spans="27:30" x14ac:dyDescent="0.3">
      <c r="AA1108" t="str">
        <f t="shared" si="68"/>
        <v/>
      </c>
      <c r="AB1108" t="str">
        <f t="shared" si="69"/>
        <v/>
      </c>
      <c r="AC1108" s="244" t="str">
        <f t="shared" si="70"/>
        <v/>
      </c>
      <c r="AD1108" t="str">
        <f t="shared" si="71"/>
        <v/>
      </c>
    </row>
    <row r="1109" spans="27:30" x14ac:dyDescent="0.3">
      <c r="AA1109" t="str">
        <f t="shared" si="68"/>
        <v/>
      </c>
      <c r="AB1109" t="str">
        <f t="shared" si="69"/>
        <v/>
      </c>
      <c r="AC1109" s="244" t="str">
        <f t="shared" si="70"/>
        <v/>
      </c>
      <c r="AD1109" t="str">
        <f t="shared" si="71"/>
        <v/>
      </c>
    </row>
    <row r="1110" spans="27:30" x14ac:dyDescent="0.3">
      <c r="AA1110" t="str">
        <f t="shared" si="68"/>
        <v/>
      </c>
      <c r="AB1110" t="str">
        <f t="shared" si="69"/>
        <v/>
      </c>
      <c r="AC1110" s="244" t="str">
        <f t="shared" si="70"/>
        <v/>
      </c>
      <c r="AD1110" t="str">
        <f t="shared" si="71"/>
        <v/>
      </c>
    </row>
    <row r="1111" spans="27:30" x14ac:dyDescent="0.3">
      <c r="AA1111" t="str">
        <f t="shared" si="68"/>
        <v/>
      </c>
      <c r="AB1111" t="str">
        <f t="shared" si="69"/>
        <v/>
      </c>
      <c r="AC1111" s="244" t="str">
        <f t="shared" si="70"/>
        <v/>
      </c>
      <c r="AD1111" t="str">
        <f t="shared" si="71"/>
        <v/>
      </c>
    </row>
    <row r="1112" spans="27:30" x14ac:dyDescent="0.3">
      <c r="AA1112" t="str">
        <f t="shared" si="68"/>
        <v/>
      </c>
      <c r="AB1112" t="str">
        <f t="shared" si="69"/>
        <v/>
      </c>
      <c r="AC1112" s="244" t="str">
        <f t="shared" si="70"/>
        <v/>
      </c>
      <c r="AD1112" t="str">
        <f t="shared" si="71"/>
        <v/>
      </c>
    </row>
    <row r="1113" spans="27:30" x14ac:dyDescent="0.3">
      <c r="AA1113" t="str">
        <f t="shared" si="68"/>
        <v/>
      </c>
      <c r="AB1113" t="str">
        <f t="shared" si="69"/>
        <v/>
      </c>
      <c r="AC1113" s="244" t="str">
        <f t="shared" si="70"/>
        <v/>
      </c>
      <c r="AD1113" t="str">
        <f t="shared" si="71"/>
        <v/>
      </c>
    </row>
    <row r="1114" spans="27:30" x14ac:dyDescent="0.3">
      <c r="AA1114" t="str">
        <f t="shared" si="68"/>
        <v/>
      </c>
      <c r="AB1114" t="str">
        <f t="shared" si="69"/>
        <v/>
      </c>
      <c r="AC1114" s="244" t="str">
        <f t="shared" si="70"/>
        <v/>
      </c>
      <c r="AD1114" t="str">
        <f t="shared" si="71"/>
        <v/>
      </c>
    </row>
    <row r="1115" spans="27:30" x14ac:dyDescent="0.3">
      <c r="AA1115" t="str">
        <f t="shared" si="68"/>
        <v/>
      </c>
      <c r="AB1115" t="str">
        <f t="shared" si="69"/>
        <v/>
      </c>
      <c r="AC1115" s="244" t="str">
        <f t="shared" si="70"/>
        <v/>
      </c>
      <c r="AD1115" t="str">
        <f t="shared" si="71"/>
        <v/>
      </c>
    </row>
    <row r="1116" spans="27:30" x14ac:dyDescent="0.3">
      <c r="AA1116" t="str">
        <f t="shared" si="68"/>
        <v/>
      </c>
      <c r="AB1116" t="str">
        <f t="shared" si="69"/>
        <v/>
      </c>
      <c r="AC1116" s="244" t="str">
        <f t="shared" si="70"/>
        <v/>
      </c>
      <c r="AD1116" t="str">
        <f t="shared" si="71"/>
        <v/>
      </c>
    </row>
    <row r="1117" spans="27:30" x14ac:dyDescent="0.3">
      <c r="AA1117" t="str">
        <f t="shared" si="68"/>
        <v/>
      </c>
      <c r="AB1117" t="str">
        <f t="shared" si="69"/>
        <v/>
      </c>
      <c r="AC1117" s="244" t="str">
        <f t="shared" si="70"/>
        <v/>
      </c>
      <c r="AD1117" t="str">
        <f t="shared" si="71"/>
        <v/>
      </c>
    </row>
    <row r="1118" spans="27:30" x14ac:dyDescent="0.3">
      <c r="AA1118" t="str">
        <f t="shared" si="68"/>
        <v/>
      </c>
      <c r="AB1118" t="str">
        <f t="shared" si="69"/>
        <v/>
      </c>
      <c r="AC1118" s="244" t="str">
        <f t="shared" si="70"/>
        <v/>
      </c>
      <c r="AD1118" t="str">
        <f t="shared" si="71"/>
        <v/>
      </c>
    </row>
    <row r="1119" spans="27:30" x14ac:dyDescent="0.3">
      <c r="AA1119" t="str">
        <f t="shared" si="68"/>
        <v/>
      </c>
      <c r="AB1119" t="str">
        <f t="shared" si="69"/>
        <v/>
      </c>
      <c r="AC1119" s="244" t="str">
        <f t="shared" si="70"/>
        <v/>
      </c>
      <c r="AD1119" t="str">
        <f t="shared" si="71"/>
        <v/>
      </c>
    </row>
    <row r="1120" spans="27:30" x14ac:dyDescent="0.3">
      <c r="AA1120" t="str">
        <f t="shared" si="68"/>
        <v/>
      </c>
      <c r="AB1120" t="str">
        <f t="shared" si="69"/>
        <v/>
      </c>
      <c r="AC1120" s="244" t="str">
        <f t="shared" si="70"/>
        <v/>
      </c>
      <c r="AD1120" t="str">
        <f t="shared" si="71"/>
        <v/>
      </c>
    </row>
    <row r="1121" spans="27:30" x14ac:dyDescent="0.3">
      <c r="AA1121" t="str">
        <f t="shared" si="68"/>
        <v/>
      </c>
      <c r="AB1121" t="str">
        <f t="shared" si="69"/>
        <v/>
      </c>
      <c r="AC1121" s="244" t="str">
        <f t="shared" si="70"/>
        <v/>
      </c>
      <c r="AD1121" t="str">
        <f t="shared" si="71"/>
        <v/>
      </c>
    </row>
    <row r="1122" spans="27:30" x14ac:dyDescent="0.3">
      <c r="AA1122" t="str">
        <f t="shared" si="68"/>
        <v/>
      </c>
      <c r="AB1122" t="str">
        <f t="shared" si="69"/>
        <v/>
      </c>
      <c r="AC1122" s="244" t="str">
        <f t="shared" si="70"/>
        <v/>
      </c>
      <c r="AD1122" t="str">
        <f t="shared" si="71"/>
        <v/>
      </c>
    </row>
    <row r="1123" spans="27:30" x14ac:dyDescent="0.3">
      <c r="AA1123" t="str">
        <f t="shared" si="68"/>
        <v/>
      </c>
      <c r="AB1123" t="str">
        <f t="shared" si="69"/>
        <v/>
      </c>
      <c r="AC1123" s="244" t="str">
        <f t="shared" si="70"/>
        <v/>
      </c>
      <c r="AD1123" t="str">
        <f t="shared" si="71"/>
        <v/>
      </c>
    </row>
    <row r="1124" spans="27:30" x14ac:dyDescent="0.3">
      <c r="AA1124" t="str">
        <f t="shared" si="68"/>
        <v/>
      </c>
      <c r="AB1124" t="str">
        <f t="shared" si="69"/>
        <v/>
      </c>
      <c r="AC1124" s="244" t="str">
        <f t="shared" si="70"/>
        <v/>
      </c>
      <c r="AD1124" t="str">
        <f t="shared" si="71"/>
        <v/>
      </c>
    </row>
    <row r="1125" spans="27:30" x14ac:dyDescent="0.3">
      <c r="AA1125" t="str">
        <f t="shared" si="68"/>
        <v/>
      </c>
      <c r="AB1125" t="str">
        <f t="shared" si="69"/>
        <v/>
      </c>
      <c r="AC1125" s="244" t="str">
        <f t="shared" si="70"/>
        <v/>
      </c>
      <c r="AD1125" t="str">
        <f t="shared" si="71"/>
        <v/>
      </c>
    </row>
    <row r="1126" spans="27:30" x14ac:dyDescent="0.3">
      <c r="AA1126" t="str">
        <f t="shared" si="68"/>
        <v/>
      </c>
      <c r="AB1126" t="str">
        <f t="shared" si="69"/>
        <v/>
      </c>
      <c r="AC1126" s="244" t="str">
        <f t="shared" si="70"/>
        <v/>
      </c>
      <c r="AD1126" t="str">
        <f t="shared" si="71"/>
        <v/>
      </c>
    </row>
    <row r="1127" spans="27:30" x14ac:dyDescent="0.3">
      <c r="AA1127" t="str">
        <f t="shared" si="68"/>
        <v/>
      </c>
      <c r="AB1127" t="str">
        <f t="shared" si="69"/>
        <v/>
      </c>
      <c r="AC1127" s="244" t="str">
        <f t="shared" si="70"/>
        <v/>
      </c>
      <c r="AD1127" t="str">
        <f t="shared" si="71"/>
        <v/>
      </c>
    </row>
    <row r="1128" spans="27:30" x14ac:dyDescent="0.3">
      <c r="AA1128" t="str">
        <f t="shared" si="68"/>
        <v/>
      </c>
      <c r="AB1128" t="str">
        <f t="shared" si="69"/>
        <v/>
      </c>
      <c r="AC1128" s="244" t="str">
        <f t="shared" si="70"/>
        <v/>
      </c>
      <c r="AD1128" t="str">
        <f t="shared" si="71"/>
        <v/>
      </c>
    </row>
    <row r="1129" spans="27:30" x14ac:dyDescent="0.3">
      <c r="AA1129" t="str">
        <f t="shared" si="68"/>
        <v/>
      </c>
      <c r="AB1129" t="str">
        <f t="shared" si="69"/>
        <v/>
      </c>
      <c r="AC1129" s="244" t="str">
        <f t="shared" si="70"/>
        <v/>
      </c>
      <c r="AD1129" t="str">
        <f t="shared" si="71"/>
        <v/>
      </c>
    </row>
    <row r="1130" spans="27:30" x14ac:dyDescent="0.3">
      <c r="AA1130" t="str">
        <f t="shared" si="68"/>
        <v/>
      </c>
      <c r="AB1130" t="str">
        <f t="shared" si="69"/>
        <v/>
      </c>
      <c r="AC1130" s="244" t="str">
        <f t="shared" si="70"/>
        <v/>
      </c>
      <c r="AD1130" t="str">
        <f t="shared" si="71"/>
        <v/>
      </c>
    </row>
    <row r="1131" spans="27:30" x14ac:dyDescent="0.3">
      <c r="AA1131" t="str">
        <f t="shared" si="68"/>
        <v/>
      </c>
      <c r="AB1131" t="str">
        <f t="shared" si="69"/>
        <v/>
      </c>
      <c r="AC1131" s="244" t="str">
        <f t="shared" si="70"/>
        <v/>
      </c>
      <c r="AD1131" t="str">
        <f t="shared" si="71"/>
        <v/>
      </c>
    </row>
    <row r="1132" spans="27:30" x14ac:dyDescent="0.3">
      <c r="AA1132" t="str">
        <f t="shared" si="68"/>
        <v/>
      </c>
      <c r="AB1132" t="str">
        <f t="shared" si="69"/>
        <v/>
      </c>
      <c r="AC1132" s="244" t="str">
        <f t="shared" si="70"/>
        <v/>
      </c>
      <c r="AD1132" t="str">
        <f t="shared" si="71"/>
        <v/>
      </c>
    </row>
    <row r="1133" spans="27:30" x14ac:dyDescent="0.3">
      <c r="AA1133" t="str">
        <f t="shared" si="68"/>
        <v/>
      </c>
      <c r="AB1133" t="str">
        <f t="shared" si="69"/>
        <v/>
      </c>
      <c r="AC1133" s="244" t="str">
        <f t="shared" si="70"/>
        <v/>
      </c>
      <c r="AD1133" t="str">
        <f t="shared" si="71"/>
        <v/>
      </c>
    </row>
    <row r="1134" spans="27:30" x14ac:dyDescent="0.3">
      <c r="AA1134" t="str">
        <f t="shared" si="68"/>
        <v/>
      </c>
      <c r="AB1134" t="str">
        <f t="shared" si="69"/>
        <v/>
      </c>
      <c r="AC1134" s="244" t="str">
        <f t="shared" si="70"/>
        <v/>
      </c>
      <c r="AD1134" t="str">
        <f t="shared" si="71"/>
        <v/>
      </c>
    </row>
    <row r="1135" spans="27:30" x14ac:dyDescent="0.3">
      <c r="AA1135" t="str">
        <f t="shared" si="68"/>
        <v/>
      </c>
      <c r="AB1135" t="str">
        <f t="shared" si="69"/>
        <v/>
      </c>
      <c r="AC1135" s="244" t="str">
        <f t="shared" si="70"/>
        <v/>
      </c>
      <c r="AD1135" t="str">
        <f t="shared" si="71"/>
        <v/>
      </c>
    </row>
    <row r="1136" spans="27:30" x14ac:dyDescent="0.3">
      <c r="AA1136" t="str">
        <f t="shared" si="68"/>
        <v/>
      </c>
      <c r="AB1136" t="str">
        <f t="shared" si="69"/>
        <v/>
      </c>
      <c r="AC1136" s="244" t="str">
        <f t="shared" si="70"/>
        <v/>
      </c>
      <c r="AD1136" t="str">
        <f t="shared" si="71"/>
        <v/>
      </c>
    </row>
    <row r="1137" spans="27:30" x14ac:dyDescent="0.3">
      <c r="AA1137" t="str">
        <f t="shared" si="68"/>
        <v/>
      </c>
      <c r="AB1137" t="str">
        <f t="shared" si="69"/>
        <v/>
      </c>
      <c r="AC1137" s="244" t="str">
        <f t="shared" si="70"/>
        <v/>
      </c>
      <c r="AD1137" t="str">
        <f t="shared" si="71"/>
        <v/>
      </c>
    </row>
    <row r="1138" spans="27:30" x14ac:dyDescent="0.3">
      <c r="AA1138" t="str">
        <f t="shared" si="68"/>
        <v/>
      </c>
      <c r="AB1138" t="str">
        <f t="shared" si="69"/>
        <v/>
      </c>
      <c r="AC1138" s="244" t="str">
        <f t="shared" si="70"/>
        <v/>
      </c>
      <c r="AD1138" t="str">
        <f t="shared" si="71"/>
        <v/>
      </c>
    </row>
    <row r="1139" spans="27:30" x14ac:dyDescent="0.3">
      <c r="AA1139" t="str">
        <f t="shared" si="68"/>
        <v/>
      </c>
      <c r="AB1139" t="str">
        <f t="shared" si="69"/>
        <v/>
      </c>
      <c r="AC1139" s="244" t="str">
        <f t="shared" si="70"/>
        <v/>
      </c>
      <c r="AD1139" t="str">
        <f t="shared" si="71"/>
        <v/>
      </c>
    </row>
    <row r="1140" spans="27:30" x14ac:dyDescent="0.3">
      <c r="AA1140" t="str">
        <f t="shared" si="68"/>
        <v/>
      </c>
      <c r="AB1140" t="str">
        <f t="shared" si="69"/>
        <v/>
      </c>
      <c r="AC1140" s="244" t="str">
        <f t="shared" si="70"/>
        <v/>
      </c>
      <c r="AD1140" t="str">
        <f t="shared" si="71"/>
        <v/>
      </c>
    </row>
    <row r="1141" spans="27:30" x14ac:dyDescent="0.3">
      <c r="AA1141" t="str">
        <f t="shared" si="68"/>
        <v/>
      </c>
      <c r="AB1141" t="str">
        <f t="shared" si="69"/>
        <v/>
      </c>
      <c r="AC1141" s="244" t="str">
        <f t="shared" si="70"/>
        <v/>
      </c>
      <c r="AD1141" t="str">
        <f t="shared" si="71"/>
        <v/>
      </c>
    </row>
    <row r="1142" spans="27:30" x14ac:dyDescent="0.3">
      <c r="AA1142" t="str">
        <f t="shared" si="68"/>
        <v/>
      </c>
      <c r="AB1142" t="str">
        <f t="shared" si="69"/>
        <v/>
      </c>
      <c r="AC1142" s="244" t="str">
        <f t="shared" si="70"/>
        <v/>
      </c>
      <c r="AD1142" t="str">
        <f t="shared" si="71"/>
        <v/>
      </c>
    </row>
    <row r="1143" spans="27:30" x14ac:dyDescent="0.3">
      <c r="AA1143" t="str">
        <f t="shared" si="68"/>
        <v/>
      </c>
      <c r="AB1143" t="str">
        <f t="shared" si="69"/>
        <v/>
      </c>
      <c r="AC1143" s="244" t="str">
        <f t="shared" si="70"/>
        <v/>
      </c>
      <c r="AD1143" t="str">
        <f t="shared" si="71"/>
        <v/>
      </c>
    </row>
    <row r="1144" spans="27:30" x14ac:dyDescent="0.3">
      <c r="AA1144" t="str">
        <f t="shared" si="68"/>
        <v/>
      </c>
      <c r="AB1144" t="str">
        <f t="shared" si="69"/>
        <v/>
      </c>
      <c r="AC1144" s="244" t="str">
        <f t="shared" si="70"/>
        <v/>
      </c>
      <c r="AD1144" t="str">
        <f t="shared" si="71"/>
        <v/>
      </c>
    </row>
    <row r="1145" spans="27:30" x14ac:dyDescent="0.3">
      <c r="AA1145" t="str">
        <f t="shared" si="68"/>
        <v/>
      </c>
      <c r="AB1145" t="str">
        <f t="shared" si="69"/>
        <v/>
      </c>
      <c r="AC1145" s="244" t="str">
        <f t="shared" si="70"/>
        <v/>
      </c>
      <c r="AD1145" t="str">
        <f t="shared" si="71"/>
        <v/>
      </c>
    </row>
    <row r="1146" spans="27:30" x14ac:dyDescent="0.3">
      <c r="AA1146" t="str">
        <f t="shared" si="68"/>
        <v/>
      </c>
      <c r="AB1146" t="str">
        <f t="shared" si="69"/>
        <v/>
      </c>
      <c r="AC1146" s="244" t="str">
        <f t="shared" si="70"/>
        <v/>
      </c>
      <c r="AD1146" t="str">
        <f t="shared" si="71"/>
        <v/>
      </c>
    </row>
    <row r="1147" spans="27:30" x14ac:dyDescent="0.3">
      <c r="AA1147" t="str">
        <f t="shared" si="68"/>
        <v/>
      </c>
      <c r="AB1147" t="str">
        <f t="shared" si="69"/>
        <v/>
      </c>
      <c r="AC1147" s="244" t="str">
        <f t="shared" si="70"/>
        <v/>
      </c>
      <c r="AD1147" t="str">
        <f t="shared" si="71"/>
        <v/>
      </c>
    </row>
    <row r="1148" spans="27:30" x14ac:dyDescent="0.3">
      <c r="AA1148" t="str">
        <f t="shared" si="68"/>
        <v/>
      </c>
      <c r="AB1148" t="str">
        <f t="shared" si="69"/>
        <v/>
      </c>
      <c r="AC1148" s="244" t="str">
        <f t="shared" si="70"/>
        <v/>
      </c>
      <c r="AD1148" t="str">
        <f t="shared" si="71"/>
        <v/>
      </c>
    </row>
    <row r="1149" spans="27:30" x14ac:dyDescent="0.3">
      <c r="AA1149" t="str">
        <f t="shared" si="68"/>
        <v/>
      </c>
      <c r="AB1149" t="str">
        <f t="shared" si="69"/>
        <v/>
      </c>
      <c r="AC1149" s="244" t="str">
        <f t="shared" si="70"/>
        <v/>
      </c>
      <c r="AD1149" t="str">
        <f t="shared" si="71"/>
        <v/>
      </c>
    </row>
    <row r="1150" spans="27:30" x14ac:dyDescent="0.3">
      <c r="AA1150" t="str">
        <f t="shared" si="68"/>
        <v/>
      </c>
      <c r="AB1150" t="str">
        <f t="shared" si="69"/>
        <v/>
      </c>
      <c r="AC1150" s="244" t="str">
        <f t="shared" si="70"/>
        <v/>
      </c>
      <c r="AD1150" t="str">
        <f t="shared" si="71"/>
        <v/>
      </c>
    </row>
    <row r="1151" spans="27:30" x14ac:dyDescent="0.3">
      <c r="AA1151" t="str">
        <f t="shared" si="68"/>
        <v/>
      </c>
      <c r="AB1151" t="str">
        <f t="shared" si="69"/>
        <v/>
      </c>
      <c r="AC1151" s="244" t="str">
        <f t="shared" si="70"/>
        <v/>
      </c>
      <c r="AD1151" t="str">
        <f t="shared" si="71"/>
        <v/>
      </c>
    </row>
    <row r="1152" spans="27:30" x14ac:dyDescent="0.3">
      <c r="AA1152" t="str">
        <f t="shared" si="68"/>
        <v/>
      </c>
      <c r="AB1152" t="str">
        <f t="shared" si="69"/>
        <v/>
      </c>
      <c r="AC1152" s="244" t="str">
        <f t="shared" si="70"/>
        <v/>
      </c>
      <c r="AD1152" t="str">
        <f t="shared" si="71"/>
        <v/>
      </c>
    </row>
    <row r="1153" spans="27:30" x14ac:dyDescent="0.3">
      <c r="AA1153" t="str">
        <f t="shared" si="68"/>
        <v/>
      </c>
      <c r="AB1153" t="str">
        <f t="shared" si="69"/>
        <v/>
      </c>
      <c r="AC1153" s="244" t="str">
        <f t="shared" si="70"/>
        <v/>
      </c>
      <c r="AD1153" t="str">
        <f t="shared" si="71"/>
        <v/>
      </c>
    </row>
    <row r="1154" spans="27:30" x14ac:dyDescent="0.3">
      <c r="AA1154" t="str">
        <f t="shared" si="68"/>
        <v/>
      </c>
      <c r="AB1154" t="str">
        <f t="shared" si="69"/>
        <v/>
      </c>
      <c r="AC1154" s="244" t="str">
        <f t="shared" si="70"/>
        <v/>
      </c>
      <c r="AD1154" t="str">
        <f t="shared" si="71"/>
        <v/>
      </c>
    </row>
    <row r="1155" spans="27:30" x14ac:dyDescent="0.3">
      <c r="AA1155" t="str">
        <f t="shared" si="68"/>
        <v/>
      </c>
      <c r="AB1155" t="str">
        <f t="shared" si="69"/>
        <v/>
      </c>
      <c r="AC1155" s="244" t="str">
        <f t="shared" si="70"/>
        <v/>
      </c>
      <c r="AD1155" t="str">
        <f t="shared" si="71"/>
        <v/>
      </c>
    </row>
    <row r="1156" spans="27:30" x14ac:dyDescent="0.3">
      <c r="AA1156" t="str">
        <f t="shared" ref="AA1156:AA1219" si="72">TRIM(D1156)</f>
        <v/>
      </c>
      <c r="AB1156" t="str">
        <f t="shared" ref="AB1156:AB1219" si="73">TRIM(C1156)</f>
        <v/>
      </c>
      <c r="AC1156" s="244" t="str">
        <f t="shared" ref="AC1156:AC1219" si="74">IFERROR(I1156/E1156,"")</f>
        <v/>
      </c>
      <c r="AD1156" t="str">
        <f t="shared" ref="AD1156:AD1219" si="75">AA1156</f>
        <v/>
      </c>
    </row>
    <row r="1157" spans="27:30" x14ac:dyDescent="0.3">
      <c r="AA1157" t="str">
        <f t="shared" si="72"/>
        <v/>
      </c>
      <c r="AB1157" t="str">
        <f t="shared" si="73"/>
        <v/>
      </c>
      <c r="AC1157" s="244" t="str">
        <f t="shared" si="74"/>
        <v/>
      </c>
      <c r="AD1157" t="str">
        <f t="shared" si="75"/>
        <v/>
      </c>
    </row>
    <row r="1158" spans="27:30" x14ac:dyDescent="0.3">
      <c r="AA1158" t="str">
        <f t="shared" si="72"/>
        <v/>
      </c>
      <c r="AB1158" t="str">
        <f t="shared" si="73"/>
        <v/>
      </c>
      <c r="AC1158" s="244" t="str">
        <f t="shared" si="74"/>
        <v/>
      </c>
      <c r="AD1158" t="str">
        <f t="shared" si="75"/>
        <v/>
      </c>
    </row>
    <row r="1159" spans="27:30" x14ac:dyDescent="0.3">
      <c r="AA1159" t="str">
        <f t="shared" si="72"/>
        <v/>
      </c>
      <c r="AB1159" t="str">
        <f t="shared" si="73"/>
        <v/>
      </c>
      <c r="AC1159" s="244" t="str">
        <f t="shared" si="74"/>
        <v/>
      </c>
      <c r="AD1159" t="str">
        <f t="shared" si="75"/>
        <v/>
      </c>
    </row>
    <row r="1160" spans="27:30" x14ac:dyDescent="0.3">
      <c r="AA1160" t="str">
        <f t="shared" si="72"/>
        <v/>
      </c>
      <c r="AB1160" t="str">
        <f t="shared" si="73"/>
        <v/>
      </c>
      <c r="AC1160" s="244" t="str">
        <f t="shared" si="74"/>
        <v/>
      </c>
      <c r="AD1160" t="str">
        <f t="shared" si="75"/>
        <v/>
      </c>
    </row>
    <row r="1161" spans="27:30" x14ac:dyDescent="0.3">
      <c r="AA1161" t="str">
        <f t="shared" si="72"/>
        <v/>
      </c>
      <c r="AB1161" t="str">
        <f t="shared" si="73"/>
        <v/>
      </c>
      <c r="AC1161" s="244" t="str">
        <f t="shared" si="74"/>
        <v/>
      </c>
      <c r="AD1161" t="str">
        <f t="shared" si="75"/>
        <v/>
      </c>
    </row>
    <row r="1162" spans="27:30" x14ac:dyDescent="0.3">
      <c r="AA1162" t="str">
        <f t="shared" si="72"/>
        <v/>
      </c>
      <c r="AB1162" t="str">
        <f t="shared" si="73"/>
        <v/>
      </c>
      <c r="AC1162" s="244" t="str">
        <f t="shared" si="74"/>
        <v/>
      </c>
      <c r="AD1162" t="str">
        <f t="shared" si="75"/>
        <v/>
      </c>
    </row>
    <row r="1163" spans="27:30" x14ac:dyDescent="0.3">
      <c r="AA1163" t="str">
        <f t="shared" si="72"/>
        <v/>
      </c>
      <c r="AB1163" t="str">
        <f t="shared" si="73"/>
        <v/>
      </c>
      <c r="AC1163" s="244" t="str">
        <f t="shared" si="74"/>
        <v/>
      </c>
      <c r="AD1163" t="str">
        <f t="shared" si="75"/>
        <v/>
      </c>
    </row>
    <row r="1164" spans="27:30" x14ac:dyDescent="0.3">
      <c r="AA1164" t="str">
        <f t="shared" si="72"/>
        <v/>
      </c>
      <c r="AB1164" t="str">
        <f t="shared" si="73"/>
        <v/>
      </c>
      <c r="AC1164" s="244" t="str">
        <f t="shared" si="74"/>
        <v/>
      </c>
      <c r="AD1164" t="str">
        <f t="shared" si="75"/>
        <v/>
      </c>
    </row>
    <row r="1165" spans="27:30" x14ac:dyDescent="0.3">
      <c r="AA1165" t="str">
        <f t="shared" si="72"/>
        <v/>
      </c>
      <c r="AB1165" t="str">
        <f t="shared" si="73"/>
        <v/>
      </c>
      <c r="AC1165" s="244" t="str">
        <f t="shared" si="74"/>
        <v/>
      </c>
      <c r="AD1165" t="str">
        <f t="shared" si="75"/>
        <v/>
      </c>
    </row>
    <row r="1166" spans="27:30" x14ac:dyDescent="0.3">
      <c r="AA1166" t="str">
        <f t="shared" si="72"/>
        <v/>
      </c>
      <c r="AB1166" t="str">
        <f t="shared" si="73"/>
        <v/>
      </c>
      <c r="AC1166" s="244" t="str">
        <f t="shared" si="74"/>
        <v/>
      </c>
      <c r="AD1166" t="str">
        <f t="shared" si="75"/>
        <v/>
      </c>
    </row>
    <row r="1167" spans="27:30" x14ac:dyDescent="0.3">
      <c r="AA1167" t="str">
        <f t="shared" si="72"/>
        <v/>
      </c>
      <c r="AB1167" t="str">
        <f t="shared" si="73"/>
        <v/>
      </c>
      <c r="AC1167" s="244" t="str">
        <f t="shared" si="74"/>
        <v/>
      </c>
      <c r="AD1167" t="str">
        <f t="shared" si="75"/>
        <v/>
      </c>
    </row>
    <row r="1168" spans="27:30" x14ac:dyDescent="0.3">
      <c r="AA1168" t="str">
        <f t="shared" si="72"/>
        <v/>
      </c>
      <c r="AB1168" t="str">
        <f t="shared" si="73"/>
        <v/>
      </c>
      <c r="AC1168" s="244" t="str">
        <f t="shared" si="74"/>
        <v/>
      </c>
      <c r="AD1168" t="str">
        <f t="shared" si="75"/>
        <v/>
      </c>
    </row>
    <row r="1169" spans="27:30" x14ac:dyDescent="0.3">
      <c r="AA1169" t="str">
        <f t="shared" si="72"/>
        <v/>
      </c>
      <c r="AB1169" t="str">
        <f t="shared" si="73"/>
        <v/>
      </c>
      <c r="AC1169" s="244" t="str">
        <f t="shared" si="74"/>
        <v/>
      </c>
      <c r="AD1169" t="str">
        <f t="shared" si="75"/>
        <v/>
      </c>
    </row>
    <row r="1170" spans="27:30" x14ac:dyDescent="0.3">
      <c r="AA1170" t="str">
        <f t="shared" si="72"/>
        <v/>
      </c>
      <c r="AB1170" t="str">
        <f t="shared" si="73"/>
        <v/>
      </c>
      <c r="AC1170" s="244" t="str">
        <f t="shared" si="74"/>
        <v/>
      </c>
      <c r="AD1170" t="str">
        <f t="shared" si="75"/>
        <v/>
      </c>
    </row>
    <row r="1171" spans="27:30" x14ac:dyDescent="0.3">
      <c r="AA1171" t="str">
        <f t="shared" si="72"/>
        <v/>
      </c>
      <c r="AB1171" t="str">
        <f t="shared" si="73"/>
        <v/>
      </c>
      <c r="AC1171" s="244" t="str">
        <f t="shared" si="74"/>
        <v/>
      </c>
      <c r="AD1171" t="str">
        <f t="shared" si="75"/>
        <v/>
      </c>
    </row>
    <row r="1172" spans="27:30" x14ac:dyDescent="0.3">
      <c r="AA1172" t="str">
        <f t="shared" si="72"/>
        <v/>
      </c>
      <c r="AB1172" t="str">
        <f t="shared" si="73"/>
        <v/>
      </c>
      <c r="AC1172" s="244" t="str">
        <f t="shared" si="74"/>
        <v/>
      </c>
      <c r="AD1172" t="str">
        <f t="shared" si="75"/>
        <v/>
      </c>
    </row>
    <row r="1173" spans="27:30" x14ac:dyDescent="0.3">
      <c r="AA1173" t="str">
        <f t="shared" si="72"/>
        <v/>
      </c>
      <c r="AB1173" t="str">
        <f t="shared" si="73"/>
        <v/>
      </c>
      <c r="AC1173" s="244" t="str">
        <f t="shared" si="74"/>
        <v/>
      </c>
      <c r="AD1173" t="str">
        <f t="shared" si="75"/>
        <v/>
      </c>
    </row>
    <row r="1174" spans="27:30" x14ac:dyDescent="0.3">
      <c r="AA1174" t="str">
        <f t="shared" si="72"/>
        <v/>
      </c>
      <c r="AB1174" t="str">
        <f t="shared" si="73"/>
        <v/>
      </c>
      <c r="AC1174" s="244" t="str">
        <f t="shared" si="74"/>
        <v/>
      </c>
      <c r="AD1174" t="str">
        <f t="shared" si="75"/>
        <v/>
      </c>
    </row>
    <row r="1175" spans="27:30" x14ac:dyDescent="0.3">
      <c r="AA1175" t="str">
        <f t="shared" si="72"/>
        <v/>
      </c>
      <c r="AB1175" t="str">
        <f t="shared" si="73"/>
        <v/>
      </c>
      <c r="AC1175" s="244" t="str">
        <f t="shared" si="74"/>
        <v/>
      </c>
      <c r="AD1175" t="str">
        <f t="shared" si="75"/>
        <v/>
      </c>
    </row>
    <row r="1176" spans="27:30" x14ac:dyDescent="0.3">
      <c r="AA1176" t="str">
        <f t="shared" si="72"/>
        <v/>
      </c>
      <c r="AB1176" t="str">
        <f t="shared" si="73"/>
        <v/>
      </c>
      <c r="AC1176" s="244" t="str">
        <f t="shared" si="74"/>
        <v/>
      </c>
      <c r="AD1176" t="str">
        <f t="shared" si="75"/>
        <v/>
      </c>
    </row>
    <row r="1177" spans="27:30" x14ac:dyDescent="0.3">
      <c r="AA1177" t="str">
        <f t="shared" si="72"/>
        <v/>
      </c>
      <c r="AB1177" t="str">
        <f t="shared" si="73"/>
        <v/>
      </c>
      <c r="AC1177" s="244" t="str">
        <f t="shared" si="74"/>
        <v/>
      </c>
      <c r="AD1177" t="str">
        <f t="shared" si="75"/>
        <v/>
      </c>
    </row>
    <row r="1178" spans="27:30" x14ac:dyDescent="0.3">
      <c r="AA1178" t="str">
        <f t="shared" si="72"/>
        <v/>
      </c>
      <c r="AB1178" t="str">
        <f t="shared" si="73"/>
        <v/>
      </c>
      <c r="AC1178" s="244" t="str">
        <f t="shared" si="74"/>
        <v/>
      </c>
      <c r="AD1178" t="str">
        <f t="shared" si="75"/>
        <v/>
      </c>
    </row>
    <row r="1179" spans="27:30" x14ac:dyDescent="0.3">
      <c r="AA1179" t="str">
        <f t="shared" si="72"/>
        <v/>
      </c>
      <c r="AB1179" t="str">
        <f t="shared" si="73"/>
        <v/>
      </c>
      <c r="AC1179" s="244" t="str">
        <f t="shared" si="74"/>
        <v/>
      </c>
      <c r="AD1179" t="str">
        <f t="shared" si="75"/>
        <v/>
      </c>
    </row>
    <row r="1180" spans="27:30" x14ac:dyDescent="0.3">
      <c r="AA1180" t="str">
        <f t="shared" si="72"/>
        <v/>
      </c>
      <c r="AB1180" t="str">
        <f t="shared" si="73"/>
        <v/>
      </c>
      <c r="AC1180" s="244" t="str">
        <f t="shared" si="74"/>
        <v/>
      </c>
      <c r="AD1180" t="str">
        <f t="shared" si="75"/>
        <v/>
      </c>
    </row>
    <row r="1181" spans="27:30" x14ac:dyDescent="0.3">
      <c r="AA1181" t="str">
        <f t="shared" si="72"/>
        <v/>
      </c>
      <c r="AB1181" t="str">
        <f t="shared" si="73"/>
        <v/>
      </c>
      <c r="AC1181" s="244" t="str">
        <f t="shared" si="74"/>
        <v/>
      </c>
      <c r="AD1181" t="str">
        <f t="shared" si="75"/>
        <v/>
      </c>
    </row>
    <row r="1182" spans="27:30" x14ac:dyDescent="0.3">
      <c r="AA1182" t="str">
        <f t="shared" si="72"/>
        <v/>
      </c>
      <c r="AB1182" t="str">
        <f t="shared" si="73"/>
        <v/>
      </c>
      <c r="AC1182" s="244" t="str">
        <f t="shared" si="74"/>
        <v/>
      </c>
      <c r="AD1182" t="str">
        <f t="shared" si="75"/>
        <v/>
      </c>
    </row>
    <row r="1183" spans="27:30" x14ac:dyDescent="0.3">
      <c r="AA1183" t="str">
        <f t="shared" si="72"/>
        <v/>
      </c>
      <c r="AB1183" t="str">
        <f t="shared" si="73"/>
        <v/>
      </c>
      <c r="AC1183" s="244" t="str">
        <f t="shared" si="74"/>
        <v/>
      </c>
      <c r="AD1183" t="str">
        <f t="shared" si="75"/>
        <v/>
      </c>
    </row>
    <row r="1184" spans="27:30" x14ac:dyDescent="0.3">
      <c r="AA1184" t="str">
        <f t="shared" si="72"/>
        <v/>
      </c>
      <c r="AB1184" t="str">
        <f t="shared" si="73"/>
        <v/>
      </c>
      <c r="AC1184" s="244" t="str">
        <f t="shared" si="74"/>
        <v/>
      </c>
      <c r="AD1184" t="str">
        <f t="shared" si="75"/>
        <v/>
      </c>
    </row>
    <row r="1185" spans="27:30" x14ac:dyDescent="0.3">
      <c r="AA1185" t="str">
        <f t="shared" si="72"/>
        <v/>
      </c>
      <c r="AB1185" t="str">
        <f t="shared" si="73"/>
        <v/>
      </c>
      <c r="AC1185" s="244" t="str">
        <f t="shared" si="74"/>
        <v/>
      </c>
      <c r="AD1185" t="str">
        <f t="shared" si="75"/>
        <v/>
      </c>
    </row>
    <row r="1186" spans="27:30" x14ac:dyDescent="0.3">
      <c r="AA1186" t="str">
        <f t="shared" si="72"/>
        <v/>
      </c>
      <c r="AB1186" t="str">
        <f t="shared" si="73"/>
        <v/>
      </c>
      <c r="AC1186" s="244" t="str">
        <f t="shared" si="74"/>
        <v/>
      </c>
      <c r="AD1186" t="str">
        <f t="shared" si="75"/>
        <v/>
      </c>
    </row>
    <row r="1187" spans="27:30" x14ac:dyDescent="0.3">
      <c r="AA1187" t="str">
        <f t="shared" si="72"/>
        <v/>
      </c>
      <c r="AB1187" t="str">
        <f t="shared" si="73"/>
        <v/>
      </c>
      <c r="AC1187" s="244" t="str">
        <f t="shared" si="74"/>
        <v/>
      </c>
      <c r="AD1187" t="str">
        <f t="shared" si="75"/>
        <v/>
      </c>
    </row>
    <row r="1188" spans="27:30" x14ac:dyDescent="0.3">
      <c r="AA1188" t="str">
        <f t="shared" si="72"/>
        <v/>
      </c>
      <c r="AB1188" t="str">
        <f t="shared" si="73"/>
        <v/>
      </c>
      <c r="AC1188" s="244" t="str">
        <f t="shared" si="74"/>
        <v/>
      </c>
      <c r="AD1188" t="str">
        <f t="shared" si="75"/>
        <v/>
      </c>
    </row>
    <row r="1189" spans="27:30" x14ac:dyDescent="0.3">
      <c r="AA1189" t="str">
        <f t="shared" si="72"/>
        <v/>
      </c>
      <c r="AB1189" t="str">
        <f t="shared" si="73"/>
        <v/>
      </c>
      <c r="AC1189" s="244" t="str">
        <f t="shared" si="74"/>
        <v/>
      </c>
      <c r="AD1189" t="str">
        <f t="shared" si="75"/>
        <v/>
      </c>
    </row>
    <row r="1190" spans="27:30" x14ac:dyDescent="0.3">
      <c r="AA1190" t="str">
        <f t="shared" si="72"/>
        <v/>
      </c>
      <c r="AB1190" t="str">
        <f t="shared" si="73"/>
        <v/>
      </c>
      <c r="AC1190" s="244" t="str">
        <f t="shared" si="74"/>
        <v/>
      </c>
      <c r="AD1190" t="str">
        <f t="shared" si="75"/>
        <v/>
      </c>
    </row>
    <row r="1191" spans="27:30" x14ac:dyDescent="0.3">
      <c r="AA1191" t="str">
        <f t="shared" si="72"/>
        <v/>
      </c>
      <c r="AB1191" t="str">
        <f t="shared" si="73"/>
        <v/>
      </c>
      <c r="AC1191" s="244" t="str">
        <f t="shared" si="74"/>
        <v/>
      </c>
      <c r="AD1191" t="str">
        <f t="shared" si="75"/>
        <v/>
      </c>
    </row>
    <row r="1192" spans="27:30" x14ac:dyDescent="0.3">
      <c r="AA1192" t="str">
        <f t="shared" si="72"/>
        <v/>
      </c>
      <c r="AB1192" t="str">
        <f t="shared" si="73"/>
        <v/>
      </c>
      <c r="AC1192" s="244" t="str">
        <f t="shared" si="74"/>
        <v/>
      </c>
      <c r="AD1192" t="str">
        <f t="shared" si="75"/>
        <v/>
      </c>
    </row>
    <row r="1193" spans="27:30" x14ac:dyDescent="0.3">
      <c r="AA1193" t="str">
        <f t="shared" si="72"/>
        <v/>
      </c>
      <c r="AB1193" t="str">
        <f t="shared" si="73"/>
        <v/>
      </c>
      <c r="AC1193" s="244" t="str">
        <f t="shared" si="74"/>
        <v/>
      </c>
      <c r="AD1193" t="str">
        <f t="shared" si="75"/>
        <v/>
      </c>
    </row>
    <row r="1194" spans="27:30" x14ac:dyDescent="0.3">
      <c r="AA1194" t="str">
        <f t="shared" si="72"/>
        <v/>
      </c>
      <c r="AB1194" t="str">
        <f t="shared" si="73"/>
        <v/>
      </c>
      <c r="AC1194" s="244" t="str">
        <f t="shared" si="74"/>
        <v/>
      </c>
      <c r="AD1194" t="str">
        <f t="shared" si="75"/>
        <v/>
      </c>
    </row>
    <row r="1195" spans="27:30" x14ac:dyDescent="0.3">
      <c r="AA1195" t="str">
        <f t="shared" si="72"/>
        <v/>
      </c>
      <c r="AB1195" t="str">
        <f t="shared" si="73"/>
        <v/>
      </c>
      <c r="AC1195" s="244" t="str">
        <f t="shared" si="74"/>
        <v/>
      </c>
      <c r="AD1195" t="str">
        <f t="shared" si="75"/>
        <v/>
      </c>
    </row>
    <row r="1196" spans="27:30" x14ac:dyDescent="0.3">
      <c r="AA1196" t="str">
        <f t="shared" si="72"/>
        <v/>
      </c>
      <c r="AB1196" t="str">
        <f t="shared" si="73"/>
        <v/>
      </c>
      <c r="AC1196" s="244" t="str">
        <f t="shared" si="74"/>
        <v/>
      </c>
      <c r="AD1196" t="str">
        <f t="shared" si="75"/>
        <v/>
      </c>
    </row>
    <row r="1197" spans="27:30" x14ac:dyDescent="0.3">
      <c r="AA1197" t="str">
        <f t="shared" si="72"/>
        <v/>
      </c>
      <c r="AB1197" t="str">
        <f t="shared" si="73"/>
        <v/>
      </c>
      <c r="AC1197" s="244" t="str">
        <f t="shared" si="74"/>
        <v/>
      </c>
      <c r="AD1197" t="str">
        <f t="shared" si="75"/>
        <v/>
      </c>
    </row>
    <row r="1198" spans="27:30" x14ac:dyDescent="0.3">
      <c r="AA1198" t="str">
        <f t="shared" si="72"/>
        <v/>
      </c>
      <c r="AB1198" t="str">
        <f t="shared" si="73"/>
        <v/>
      </c>
      <c r="AC1198" s="244" t="str">
        <f t="shared" si="74"/>
        <v/>
      </c>
      <c r="AD1198" t="str">
        <f t="shared" si="75"/>
        <v/>
      </c>
    </row>
    <row r="1199" spans="27:30" x14ac:dyDescent="0.3">
      <c r="AA1199" t="str">
        <f t="shared" si="72"/>
        <v/>
      </c>
      <c r="AB1199" t="str">
        <f t="shared" si="73"/>
        <v/>
      </c>
      <c r="AC1199" s="244" t="str">
        <f t="shared" si="74"/>
        <v/>
      </c>
      <c r="AD1199" t="str">
        <f t="shared" si="75"/>
        <v/>
      </c>
    </row>
    <row r="1200" spans="27:30" x14ac:dyDescent="0.3">
      <c r="AA1200" t="str">
        <f t="shared" si="72"/>
        <v/>
      </c>
      <c r="AB1200" t="str">
        <f t="shared" si="73"/>
        <v/>
      </c>
      <c r="AC1200" s="244" t="str">
        <f t="shared" si="74"/>
        <v/>
      </c>
      <c r="AD1200" t="str">
        <f t="shared" si="75"/>
        <v/>
      </c>
    </row>
    <row r="1201" spans="27:30" x14ac:dyDescent="0.3">
      <c r="AA1201" t="str">
        <f t="shared" si="72"/>
        <v/>
      </c>
      <c r="AB1201" t="str">
        <f t="shared" si="73"/>
        <v/>
      </c>
      <c r="AC1201" s="244" t="str">
        <f t="shared" si="74"/>
        <v/>
      </c>
      <c r="AD1201" t="str">
        <f t="shared" si="75"/>
        <v/>
      </c>
    </row>
    <row r="1202" spans="27:30" x14ac:dyDescent="0.3">
      <c r="AA1202" t="str">
        <f t="shared" si="72"/>
        <v/>
      </c>
      <c r="AB1202" t="str">
        <f t="shared" si="73"/>
        <v/>
      </c>
      <c r="AC1202" s="244" t="str">
        <f t="shared" si="74"/>
        <v/>
      </c>
      <c r="AD1202" t="str">
        <f t="shared" si="75"/>
        <v/>
      </c>
    </row>
    <row r="1203" spans="27:30" x14ac:dyDescent="0.3">
      <c r="AA1203" t="str">
        <f t="shared" si="72"/>
        <v/>
      </c>
      <c r="AB1203" t="str">
        <f t="shared" si="73"/>
        <v/>
      </c>
      <c r="AC1203" s="244" t="str">
        <f t="shared" si="74"/>
        <v/>
      </c>
      <c r="AD1203" t="str">
        <f t="shared" si="75"/>
        <v/>
      </c>
    </row>
    <row r="1204" spans="27:30" x14ac:dyDescent="0.3">
      <c r="AA1204" t="str">
        <f t="shared" si="72"/>
        <v/>
      </c>
      <c r="AB1204" t="str">
        <f t="shared" si="73"/>
        <v/>
      </c>
      <c r="AC1204" s="244" t="str">
        <f t="shared" si="74"/>
        <v/>
      </c>
      <c r="AD1204" t="str">
        <f t="shared" si="75"/>
        <v/>
      </c>
    </row>
    <row r="1205" spans="27:30" x14ac:dyDescent="0.3">
      <c r="AA1205" t="str">
        <f t="shared" si="72"/>
        <v/>
      </c>
      <c r="AB1205" t="str">
        <f t="shared" si="73"/>
        <v/>
      </c>
      <c r="AC1205" s="244" t="str">
        <f t="shared" si="74"/>
        <v/>
      </c>
      <c r="AD1205" t="str">
        <f t="shared" si="75"/>
        <v/>
      </c>
    </row>
    <row r="1206" spans="27:30" x14ac:dyDescent="0.3">
      <c r="AA1206" t="str">
        <f t="shared" si="72"/>
        <v/>
      </c>
      <c r="AB1206" t="str">
        <f t="shared" si="73"/>
        <v/>
      </c>
      <c r="AC1206" s="244" t="str">
        <f t="shared" si="74"/>
        <v/>
      </c>
      <c r="AD1206" t="str">
        <f t="shared" si="75"/>
        <v/>
      </c>
    </row>
    <row r="1207" spans="27:30" x14ac:dyDescent="0.3">
      <c r="AA1207" t="str">
        <f t="shared" si="72"/>
        <v/>
      </c>
      <c r="AB1207" t="str">
        <f t="shared" si="73"/>
        <v/>
      </c>
      <c r="AC1207" s="244" t="str">
        <f t="shared" si="74"/>
        <v/>
      </c>
      <c r="AD1207" t="str">
        <f t="shared" si="75"/>
        <v/>
      </c>
    </row>
    <row r="1208" spans="27:30" x14ac:dyDescent="0.3">
      <c r="AA1208" t="str">
        <f t="shared" si="72"/>
        <v/>
      </c>
      <c r="AB1208" t="str">
        <f t="shared" si="73"/>
        <v/>
      </c>
      <c r="AC1208" s="244" t="str">
        <f t="shared" si="74"/>
        <v/>
      </c>
      <c r="AD1208" t="str">
        <f t="shared" si="75"/>
        <v/>
      </c>
    </row>
    <row r="1209" spans="27:30" x14ac:dyDescent="0.3">
      <c r="AA1209" t="str">
        <f t="shared" si="72"/>
        <v/>
      </c>
      <c r="AB1209" t="str">
        <f t="shared" si="73"/>
        <v/>
      </c>
      <c r="AC1209" s="244" t="str">
        <f t="shared" si="74"/>
        <v/>
      </c>
      <c r="AD1209" t="str">
        <f t="shared" si="75"/>
        <v/>
      </c>
    </row>
    <row r="1210" spans="27:30" x14ac:dyDescent="0.3">
      <c r="AA1210" t="str">
        <f t="shared" si="72"/>
        <v/>
      </c>
      <c r="AB1210" t="str">
        <f t="shared" si="73"/>
        <v/>
      </c>
      <c r="AC1210" s="244" t="str">
        <f t="shared" si="74"/>
        <v/>
      </c>
      <c r="AD1210" t="str">
        <f t="shared" si="75"/>
        <v/>
      </c>
    </row>
    <row r="1211" spans="27:30" x14ac:dyDescent="0.3">
      <c r="AA1211" t="str">
        <f t="shared" si="72"/>
        <v/>
      </c>
      <c r="AB1211" t="str">
        <f t="shared" si="73"/>
        <v/>
      </c>
      <c r="AC1211" s="244" t="str">
        <f t="shared" si="74"/>
        <v/>
      </c>
      <c r="AD1211" t="str">
        <f t="shared" si="75"/>
        <v/>
      </c>
    </row>
    <row r="1212" spans="27:30" x14ac:dyDescent="0.3">
      <c r="AA1212" t="str">
        <f t="shared" si="72"/>
        <v/>
      </c>
      <c r="AB1212" t="str">
        <f t="shared" si="73"/>
        <v/>
      </c>
      <c r="AC1212" s="244" t="str">
        <f t="shared" si="74"/>
        <v/>
      </c>
      <c r="AD1212" t="str">
        <f t="shared" si="75"/>
        <v/>
      </c>
    </row>
    <row r="1213" spans="27:30" x14ac:dyDescent="0.3">
      <c r="AA1213" t="str">
        <f t="shared" si="72"/>
        <v/>
      </c>
      <c r="AB1213" t="str">
        <f t="shared" si="73"/>
        <v/>
      </c>
      <c r="AC1213" s="244" t="str">
        <f t="shared" si="74"/>
        <v/>
      </c>
      <c r="AD1213" t="str">
        <f t="shared" si="75"/>
        <v/>
      </c>
    </row>
    <row r="1214" spans="27:30" x14ac:dyDescent="0.3">
      <c r="AA1214" t="str">
        <f t="shared" si="72"/>
        <v/>
      </c>
      <c r="AB1214" t="str">
        <f t="shared" si="73"/>
        <v/>
      </c>
      <c r="AC1214" s="244" t="str">
        <f t="shared" si="74"/>
        <v/>
      </c>
      <c r="AD1214" t="str">
        <f t="shared" si="75"/>
        <v/>
      </c>
    </row>
    <row r="1215" spans="27:30" x14ac:dyDescent="0.3">
      <c r="AA1215" t="str">
        <f t="shared" si="72"/>
        <v/>
      </c>
      <c r="AB1215" t="str">
        <f t="shared" si="73"/>
        <v/>
      </c>
      <c r="AC1215" s="244" t="str">
        <f t="shared" si="74"/>
        <v/>
      </c>
      <c r="AD1215" t="str">
        <f t="shared" si="75"/>
        <v/>
      </c>
    </row>
    <row r="1216" spans="27:30" x14ac:dyDescent="0.3">
      <c r="AA1216" t="str">
        <f t="shared" si="72"/>
        <v/>
      </c>
      <c r="AB1216" t="str">
        <f t="shared" si="73"/>
        <v/>
      </c>
      <c r="AC1216" s="244" t="str">
        <f t="shared" si="74"/>
        <v/>
      </c>
      <c r="AD1216" t="str">
        <f t="shared" si="75"/>
        <v/>
      </c>
    </row>
    <row r="1217" spans="27:30" x14ac:dyDescent="0.3">
      <c r="AA1217" t="str">
        <f t="shared" si="72"/>
        <v/>
      </c>
      <c r="AB1217" t="str">
        <f t="shared" si="73"/>
        <v/>
      </c>
      <c r="AC1217" s="244" t="str">
        <f t="shared" si="74"/>
        <v/>
      </c>
      <c r="AD1217" t="str">
        <f t="shared" si="75"/>
        <v/>
      </c>
    </row>
    <row r="1218" spans="27:30" x14ac:dyDescent="0.3">
      <c r="AA1218" t="str">
        <f t="shared" si="72"/>
        <v/>
      </c>
      <c r="AB1218" t="str">
        <f t="shared" si="73"/>
        <v/>
      </c>
      <c r="AC1218" s="244" t="str">
        <f t="shared" si="74"/>
        <v/>
      </c>
      <c r="AD1218" t="str">
        <f t="shared" si="75"/>
        <v/>
      </c>
    </row>
    <row r="1219" spans="27:30" x14ac:dyDescent="0.3">
      <c r="AA1219" t="str">
        <f t="shared" si="72"/>
        <v/>
      </c>
      <c r="AB1219" t="str">
        <f t="shared" si="73"/>
        <v/>
      </c>
      <c r="AC1219" s="244" t="str">
        <f t="shared" si="74"/>
        <v/>
      </c>
      <c r="AD1219" t="str">
        <f t="shared" si="75"/>
        <v/>
      </c>
    </row>
    <row r="1220" spans="27:30" x14ac:dyDescent="0.3">
      <c r="AA1220" t="str">
        <f t="shared" ref="AA1220:AA1283" si="76">TRIM(D1220)</f>
        <v/>
      </c>
      <c r="AB1220" t="str">
        <f t="shared" ref="AB1220:AB1283" si="77">TRIM(C1220)</f>
        <v/>
      </c>
      <c r="AC1220" s="244" t="str">
        <f t="shared" ref="AC1220:AC1283" si="78">IFERROR(I1220/E1220,"")</f>
        <v/>
      </c>
      <c r="AD1220" t="str">
        <f t="shared" ref="AD1220:AD1283" si="79">AA1220</f>
        <v/>
      </c>
    </row>
    <row r="1221" spans="27:30" x14ac:dyDescent="0.3">
      <c r="AA1221" t="str">
        <f t="shared" si="76"/>
        <v/>
      </c>
      <c r="AB1221" t="str">
        <f t="shared" si="77"/>
        <v/>
      </c>
      <c r="AC1221" s="244" t="str">
        <f t="shared" si="78"/>
        <v/>
      </c>
      <c r="AD1221" t="str">
        <f t="shared" si="79"/>
        <v/>
      </c>
    </row>
    <row r="1222" spans="27:30" x14ac:dyDescent="0.3">
      <c r="AA1222" t="str">
        <f t="shared" si="76"/>
        <v/>
      </c>
      <c r="AB1222" t="str">
        <f t="shared" si="77"/>
        <v/>
      </c>
      <c r="AC1222" s="244" t="str">
        <f t="shared" si="78"/>
        <v/>
      </c>
      <c r="AD1222" t="str">
        <f t="shared" si="79"/>
        <v/>
      </c>
    </row>
    <row r="1223" spans="27:30" x14ac:dyDescent="0.3">
      <c r="AA1223" t="str">
        <f t="shared" si="76"/>
        <v/>
      </c>
      <c r="AB1223" t="str">
        <f t="shared" si="77"/>
        <v/>
      </c>
      <c r="AC1223" s="244" t="str">
        <f t="shared" si="78"/>
        <v/>
      </c>
      <c r="AD1223" t="str">
        <f t="shared" si="79"/>
        <v/>
      </c>
    </row>
    <row r="1224" spans="27:30" x14ac:dyDescent="0.3">
      <c r="AA1224" t="str">
        <f t="shared" si="76"/>
        <v/>
      </c>
      <c r="AB1224" t="str">
        <f t="shared" si="77"/>
        <v/>
      </c>
      <c r="AC1224" s="244" t="str">
        <f t="shared" si="78"/>
        <v/>
      </c>
      <c r="AD1224" t="str">
        <f t="shared" si="79"/>
        <v/>
      </c>
    </row>
    <row r="1225" spans="27:30" x14ac:dyDescent="0.3">
      <c r="AA1225" t="str">
        <f t="shared" si="76"/>
        <v/>
      </c>
      <c r="AB1225" t="str">
        <f t="shared" si="77"/>
        <v/>
      </c>
      <c r="AC1225" s="244" t="str">
        <f t="shared" si="78"/>
        <v/>
      </c>
      <c r="AD1225" t="str">
        <f t="shared" si="79"/>
        <v/>
      </c>
    </row>
    <row r="1226" spans="27:30" x14ac:dyDescent="0.3">
      <c r="AA1226" t="str">
        <f t="shared" si="76"/>
        <v/>
      </c>
      <c r="AB1226" t="str">
        <f t="shared" si="77"/>
        <v/>
      </c>
      <c r="AC1226" s="244" t="str">
        <f t="shared" si="78"/>
        <v/>
      </c>
      <c r="AD1226" t="str">
        <f t="shared" si="79"/>
        <v/>
      </c>
    </row>
    <row r="1227" spans="27:30" x14ac:dyDescent="0.3">
      <c r="AA1227" t="str">
        <f t="shared" si="76"/>
        <v/>
      </c>
      <c r="AB1227" t="str">
        <f t="shared" si="77"/>
        <v/>
      </c>
      <c r="AC1227" s="244" t="str">
        <f t="shared" si="78"/>
        <v/>
      </c>
      <c r="AD1227" t="str">
        <f t="shared" si="79"/>
        <v/>
      </c>
    </row>
    <row r="1228" spans="27:30" x14ac:dyDescent="0.3">
      <c r="AA1228" t="str">
        <f t="shared" si="76"/>
        <v/>
      </c>
      <c r="AB1228" t="str">
        <f t="shared" si="77"/>
        <v/>
      </c>
      <c r="AC1228" s="244" t="str">
        <f t="shared" si="78"/>
        <v/>
      </c>
      <c r="AD1228" t="str">
        <f t="shared" si="79"/>
        <v/>
      </c>
    </row>
    <row r="1229" spans="27:30" x14ac:dyDescent="0.3">
      <c r="AA1229" t="str">
        <f t="shared" si="76"/>
        <v/>
      </c>
      <c r="AB1229" t="str">
        <f t="shared" si="77"/>
        <v/>
      </c>
      <c r="AC1229" s="244" t="str">
        <f t="shared" si="78"/>
        <v/>
      </c>
      <c r="AD1229" t="str">
        <f t="shared" si="79"/>
        <v/>
      </c>
    </row>
    <row r="1230" spans="27:30" x14ac:dyDescent="0.3">
      <c r="AA1230" t="str">
        <f t="shared" si="76"/>
        <v/>
      </c>
      <c r="AB1230" t="str">
        <f t="shared" si="77"/>
        <v/>
      </c>
      <c r="AC1230" s="244" t="str">
        <f t="shared" si="78"/>
        <v/>
      </c>
      <c r="AD1230" t="str">
        <f t="shared" si="79"/>
        <v/>
      </c>
    </row>
    <row r="1231" spans="27:30" x14ac:dyDescent="0.3">
      <c r="AA1231" t="str">
        <f t="shared" si="76"/>
        <v/>
      </c>
      <c r="AB1231" t="str">
        <f t="shared" si="77"/>
        <v/>
      </c>
      <c r="AC1231" s="244" t="str">
        <f t="shared" si="78"/>
        <v/>
      </c>
      <c r="AD1231" t="str">
        <f t="shared" si="79"/>
        <v/>
      </c>
    </row>
    <row r="1232" spans="27:30" x14ac:dyDescent="0.3">
      <c r="AA1232" t="str">
        <f t="shared" si="76"/>
        <v/>
      </c>
      <c r="AB1232" t="str">
        <f t="shared" si="77"/>
        <v/>
      </c>
      <c r="AC1232" s="244" t="str">
        <f t="shared" si="78"/>
        <v/>
      </c>
      <c r="AD1232" t="str">
        <f t="shared" si="79"/>
        <v/>
      </c>
    </row>
    <row r="1233" spans="27:30" x14ac:dyDescent="0.3">
      <c r="AA1233" t="str">
        <f t="shared" si="76"/>
        <v/>
      </c>
      <c r="AB1233" t="str">
        <f t="shared" si="77"/>
        <v/>
      </c>
      <c r="AC1233" s="244" t="str">
        <f t="shared" si="78"/>
        <v/>
      </c>
      <c r="AD1233" t="str">
        <f t="shared" si="79"/>
        <v/>
      </c>
    </row>
    <row r="1234" spans="27:30" x14ac:dyDescent="0.3">
      <c r="AA1234" t="str">
        <f t="shared" si="76"/>
        <v/>
      </c>
      <c r="AB1234" t="str">
        <f t="shared" si="77"/>
        <v/>
      </c>
      <c r="AC1234" s="244" t="str">
        <f t="shared" si="78"/>
        <v/>
      </c>
      <c r="AD1234" t="str">
        <f t="shared" si="79"/>
        <v/>
      </c>
    </row>
    <row r="1235" spans="27:30" x14ac:dyDescent="0.3">
      <c r="AA1235" t="str">
        <f t="shared" si="76"/>
        <v/>
      </c>
      <c r="AB1235" t="str">
        <f t="shared" si="77"/>
        <v/>
      </c>
      <c r="AC1235" s="244" t="str">
        <f t="shared" si="78"/>
        <v/>
      </c>
      <c r="AD1235" t="str">
        <f t="shared" si="79"/>
        <v/>
      </c>
    </row>
    <row r="1236" spans="27:30" x14ac:dyDescent="0.3">
      <c r="AA1236" t="str">
        <f t="shared" si="76"/>
        <v/>
      </c>
      <c r="AB1236" t="str">
        <f t="shared" si="77"/>
        <v/>
      </c>
      <c r="AC1236" s="244" t="str">
        <f t="shared" si="78"/>
        <v/>
      </c>
      <c r="AD1236" t="str">
        <f t="shared" si="79"/>
        <v/>
      </c>
    </row>
    <row r="1237" spans="27:30" x14ac:dyDescent="0.3">
      <c r="AA1237" t="str">
        <f t="shared" si="76"/>
        <v/>
      </c>
      <c r="AB1237" t="str">
        <f t="shared" si="77"/>
        <v/>
      </c>
      <c r="AC1237" s="244" t="str">
        <f t="shared" si="78"/>
        <v/>
      </c>
      <c r="AD1237" t="str">
        <f t="shared" si="79"/>
        <v/>
      </c>
    </row>
    <row r="1238" spans="27:30" x14ac:dyDescent="0.3">
      <c r="AA1238" t="str">
        <f t="shared" si="76"/>
        <v/>
      </c>
      <c r="AB1238" t="str">
        <f t="shared" si="77"/>
        <v/>
      </c>
      <c r="AC1238" s="244" t="str">
        <f t="shared" si="78"/>
        <v/>
      </c>
      <c r="AD1238" t="str">
        <f t="shared" si="79"/>
        <v/>
      </c>
    </row>
    <row r="1239" spans="27:30" x14ac:dyDescent="0.3">
      <c r="AA1239" t="str">
        <f t="shared" si="76"/>
        <v/>
      </c>
      <c r="AB1239" t="str">
        <f t="shared" si="77"/>
        <v/>
      </c>
      <c r="AC1239" s="244" t="str">
        <f t="shared" si="78"/>
        <v/>
      </c>
      <c r="AD1239" t="str">
        <f t="shared" si="79"/>
        <v/>
      </c>
    </row>
    <row r="1240" spans="27:30" x14ac:dyDescent="0.3">
      <c r="AA1240" t="str">
        <f t="shared" si="76"/>
        <v/>
      </c>
      <c r="AB1240" t="str">
        <f t="shared" si="77"/>
        <v/>
      </c>
      <c r="AC1240" s="244" t="str">
        <f t="shared" si="78"/>
        <v/>
      </c>
      <c r="AD1240" t="str">
        <f t="shared" si="79"/>
        <v/>
      </c>
    </row>
    <row r="1241" spans="27:30" x14ac:dyDescent="0.3">
      <c r="AA1241" t="str">
        <f t="shared" si="76"/>
        <v/>
      </c>
      <c r="AB1241" t="str">
        <f t="shared" si="77"/>
        <v/>
      </c>
      <c r="AC1241" s="244" t="str">
        <f t="shared" si="78"/>
        <v/>
      </c>
      <c r="AD1241" t="str">
        <f t="shared" si="79"/>
        <v/>
      </c>
    </row>
    <row r="1242" spans="27:30" x14ac:dyDescent="0.3">
      <c r="AA1242" t="str">
        <f t="shared" si="76"/>
        <v/>
      </c>
      <c r="AB1242" t="str">
        <f t="shared" si="77"/>
        <v/>
      </c>
      <c r="AC1242" s="244" t="str">
        <f t="shared" si="78"/>
        <v/>
      </c>
      <c r="AD1242" t="str">
        <f t="shared" si="79"/>
        <v/>
      </c>
    </row>
    <row r="1243" spans="27:30" x14ac:dyDescent="0.3">
      <c r="AA1243" t="str">
        <f t="shared" si="76"/>
        <v/>
      </c>
      <c r="AB1243" t="str">
        <f t="shared" si="77"/>
        <v/>
      </c>
      <c r="AC1243" s="244" t="str">
        <f t="shared" si="78"/>
        <v/>
      </c>
      <c r="AD1243" t="str">
        <f t="shared" si="79"/>
        <v/>
      </c>
    </row>
    <row r="1244" spans="27:30" x14ac:dyDescent="0.3">
      <c r="AA1244" t="str">
        <f t="shared" si="76"/>
        <v/>
      </c>
      <c r="AB1244" t="str">
        <f t="shared" si="77"/>
        <v/>
      </c>
      <c r="AC1244" s="244" t="str">
        <f t="shared" si="78"/>
        <v/>
      </c>
      <c r="AD1244" t="str">
        <f t="shared" si="79"/>
        <v/>
      </c>
    </row>
    <row r="1245" spans="27:30" x14ac:dyDescent="0.3">
      <c r="AA1245" t="str">
        <f t="shared" si="76"/>
        <v/>
      </c>
      <c r="AB1245" t="str">
        <f t="shared" si="77"/>
        <v/>
      </c>
      <c r="AC1245" s="244" t="str">
        <f t="shared" si="78"/>
        <v/>
      </c>
      <c r="AD1245" t="str">
        <f t="shared" si="79"/>
        <v/>
      </c>
    </row>
    <row r="1246" spans="27:30" x14ac:dyDescent="0.3">
      <c r="AA1246" t="str">
        <f t="shared" si="76"/>
        <v/>
      </c>
      <c r="AB1246" t="str">
        <f t="shared" si="77"/>
        <v/>
      </c>
      <c r="AC1246" s="244" t="str">
        <f t="shared" si="78"/>
        <v/>
      </c>
      <c r="AD1246" t="str">
        <f t="shared" si="79"/>
        <v/>
      </c>
    </row>
    <row r="1247" spans="27:30" x14ac:dyDescent="0.3">
      <c r="AA1247" t="str">
        <f t="shared" si="76"/>
        <v/>
      </c>
      <c r="AB1247" t="str">
        <f t="shared" si="77"/>
        <v/>
      </c>
      <c r="AC1247" s="244" t="str">
        <f t="shared" si="78"/>
        <v/>
      </c>
      <c r="AD1247" t="str">
        <f t="shared" si="79"/>
        <v/>
      </c>
    </row>
    <row r="1248" spans="27:30" x14ac:dyDescent="0.3">
      <c r="AA1248" t="str">
        <f t="shared" si="76"/>
        <v/>
      </c>
      <c r="AB1248" t="str">
        <f t="shared" si="77"/>
        <v/>
      </c>
      <c r="AC1248" s="244" t="str">
        <f t="shared" si="78"/>
        <v/>
      </c>
      <c r="AD1248" t="str">
        <f t="shared" si="79"/>
        <v/>
      </c>
    </row>
    <row r="1249" spans="27:30" x14ac:dyDescent="0.3">
      <c r="AA1249" t="str">
        <f t="shared" si="76"/>
        <v/>
      </c>
      <c r="AB1249" t="str">
        <f t="shared" si="77"/>
        <v/>
      </c>
      <c r="AC1249" s="244" t="str">
        <f t="shared" si="78"/>
        <v/>
      </c>
      <c r="AD1249" t="str">
        <f t="shared" si="79"/>
        <v/>
      </c>
    </row>
    <row r="1250" spans="27:30" x14ac:dyDescent="0.3">
      <c r="AA1250" t="str">
        <f t="shared" si="76"/>
        <v/>
      </c>
      <c r="AB1250" t="str">
        <f t="shared" si="77"/>
        <v/>
      </c>
      <c r="AC1250" s="244" t="str">
        <f t="shared" si="78"/>
        <v/>
      </c>
      <c r="AD1250" t="str">
        <f t="shared" si="79"/>
        <v/>
      </c>
    </row>
    <row r="1251" spans="27:30" x14ac:dyDescent="0.3">
      <c r="AA1251" t="str">
        <f t="shared" si="76"/>
        <v/>
      </c>
      <c r="AB1251" t="str">
        <f t="shared" si="77"/>
        <v/>
      </c>
      <c r="AC1251" s="244" t="str">
        <f t="shared" si="78"/>
        <v/>
      </c>
      <c r="AD1251" t="str">
        <f t="shared" si="79"/>
        <v/>
      </c>
    </row>
    <row r="1252" spans="27:30" x14ac:dyDescent="0.3">
      <c r="AA1252" t="str">
        <f t="shared" si="76"/>
        <v/>
      </c>
      <c r="AB1252" t="str">
        <f t="shared" si="77"/>
        <v/>
      </c>
      <c r="AC1252" s="244" t="str">
        <f t="shared" si="78"/>
        <v/>
      </c>
      <c r="AD1252" t="str">
        <f t="shared" si="79"/>
        <v/>
      </c>
    </row>
    <row r="1253" spans="27:30" x14ac:dyDescent="0.3">
      <c r="AA1253" t="str">
        <f t="shared" si="76"/>
        <v/>
      </c>
      <c r="AB1253" t="str">
        <f t="shared" si="77"/>
        <v/>
      </c>
      <c r="AC1253" s="244" t="str">
        <f t="shared" si="78"/>
        <v/>
      </c>
      <c r="AD1253" t="str">
        <f t="shared" si="79"/>
        <v/>
      </c>
    </row>
    <row r="1254" spans="27:30" x14ac:dyDescent="0.3">
      <c r="AA1254" t="str">
        <f t="shared" si="76"/>
        <v/>
      </c>
      <c r="AB1254" t="str">
        <f t="shared" si="77"/>
        <v/>
      </c>
      <c r="AC1254" s="244" t="str">
        <f t="shared" si="78"/>
        <v/>
      </c>
      <c r="AD1254" t="str">
        <f t="shared" si="79"/>
        <v/>
      </c>
    </row>
    <row r="1255" spans="27:30" x14ac:dyDescent="0.3">
      <c r="AA1255" t="str">
        <f t="shared" si="76"/>
        <v/>
      </c>
      <c r="AB1255" t="str">
        <f t="shared" si="77"/>
        <v/>
      </c>
      <c r="AC1255" s="244" t="str">
        <f t="shared" si="78"/>
        <v/>
      </c>
      <c r="AD1255" t="str">
        <f t="shared" si="79"/>
        <v/>
      </c>
    </row>
    <row r="1256" spans="27:30" x14ac:dyDescent="0.3">
      <c r="AA1256" t="str">
        <f t="shared" si="76"/>
        <v/>
      </c>
      <c r="AB1256" t="str">
        <f t="shared" si="77"/>
        <v/>
      </c>
      <c r="AC1256" s="244" t="str">
        <f t="shared" si="78"/>
        <v/>
      </c>
      <c r="AD1256" t="str">
        <f t="shared" si="79"/>
        <v/>
      </c>
    </row>
    <row r="1257" spans="27:30" x14ac:dyDescent="0.3">
      <c r="AA1257" t="str">
        <f t="shared" si="76"/>
        <v/>
      </c>
      <c r="AB1257" t="str">
        <f t="shared" si="77"/>
        <v/>
      </c>
      <c r="AC1257" s="244" t="str">
        <f t="shared" si="78"/>
        <v/>
      </c>
      <c r="AD1257" t="str">
        <f t="shared" si="79"/>
        <v/>
      </c>
    </row>
    <row r="1258" spans="27:30" x14ac:dyDescent="0.3">
      <c r="AA1258" t="str">
        <f t="shared" si="76"/>
        <v/>
      </c>
      <c r="AB1258" t="str">
        <f t="shared" si="77"/>
        <v/>
      </c>
      <c r="AC1258" s="244" t="str">
        <f t="shared" si="78"/>
        <v/>
      </c>
      <c r="AD1258" t="str">
        <f t="shared" si="79"/>
        <v/>
      </c>
    </row>
    <row r="1259" spans="27:30" x14ac:dyDescent="0.3">
      <c r="AA1259" t="str">
        <f t="shared" si="76"/>
        <v/>
      </c>
      <c r="AB1259" t="str">
        <f t="shared" si="77"/>
        <v/>
      </c>
      <c r="AC1259" s="244" t="str">
        <f t="shared" si="78"/>
        <v/>
      </c>
      <c r="AD1259" t="str">
        <f t="shared" si="79"/>
        <v/>
      </c>
    </row>
    <row r="1260" spans="27:30" x14ac:dyDescent="0.3">
      <c r="AA1260" t="str">
        <f t="shared" si="76"/>
        <v/>
      </c>
      <c r="AB1260" t="str">
        <f t="shared" si="77"/>
        <v/>
      </c>
      <c r="AC1260" s="244" t="str">
        <f t="shared" si="78"/>
        <v/>
      </c>
      <c r="AD1260" t="str">
        <f t="shared" si="79"/>
        <v/>
      </c>
    </row>
    <row r="1261" spans="27:30" x14ac:dyDescent="0.3">
      <c r="AA1261" t="str">
        <f t="shared" si="76"/>
        <v/>
      </c>
      <c r="AB1261" t="str">
        <f t="shared" si="77"/>
        <v/>
      </c>
      <c r="AC1261" s="244" t="str">
        <f t="shared" si="78"/>
        <v/>
      </c>
      <c r="AD1261" t="str">
        <f t="shared" si="79"/>
        <v/>
      </c>
    </row>
    <row r="1262" spans="27:30" x14ac:dyDescent="0.3">
      <c r="AA1262" t="str">
        <f t="shared" si="76"/>
        <v/>
      </c>
      <c r="AB1262" t="str">
        <f t="shared" si="77"/>
        <v/>
      </c>
      <c r="AC1262" s="244" t="str">
        <f t="shared" si="78"/>
        <v/>
      </c>
      <c r="AD1262" t="str">
        <f t="shared" si="79"/>
        <v/>
      </c>
    </row>
    <row r="1263" spans="27:30" x14ac:dyDescent="0.3">
      <c r="AA1263" t="str">
        <f t="shared" si="76"/>
        <v/>
      </c>
      <c r="AB1263" t="str">
        <f t="shared" si="77"/>
        <v/>
      </c>
      <c r="AC1263" s="244" t="str">
        <f t="shared" si="78"/>
        <v/>
      </c>
      <c r="AD1263" t="str">
        <f t="shared" si="79"/>
        <v/>
      </c>
    </row>
    <row r="1264" spans="27:30" x14ac:dyDescent="0.3">
      <c r="AA1264" t="str">
        <f t="shared" si="76"/>
        <v/>
      </c>
      <c r="AB1264" t="str">
        <f t="shared" si="77"/>
        <v/>
      </c>
      <c r="AC1264" s="244" t="str">
        <f t="shared" si="78"/>
        <v/>
      </c>
      <c r="AD1264" t="str">
        <f t="shared" si="79"/>
        <v/>
      </c>
    </row>
    <row r="1265" spans="27:30" x14ac:dyDescent="0.3">
      <c r="AA1265" t="str">
        <f t="shared" si="76"/>
        <v/>
      </c>
      <c r="AB1265" t="str">
        <f t="shared" si="77"/>
        <v/>
      </c>
      <c r="AC1265" s="244" t="str">
        <f t="shared" si="78"/>
        <v/>
      </c>
      <c r="AD1265" t="str">
        <f t="shared" si="79"/>
        <v/>
      </c>
    </row>
    <row r="1266" spans="27:30" x14ac:dyDescent="0.3">
      <c r="AA1266" t="str">
        <f t="shared" si="76"/>
        <v/>
      </c>
      <c r="AB1266" t="str">
        <f t="shared" si="77"/>
        <v/>
      </c>
      <c r="AC1266" s="244" t="str">
        <f t="shared" si="78"/>
        <v/>
      </c>
      <c r="AD1266" t="str">
        <f t="shared" si="79"/>
        <v/>
      </c>
    </row>
    <row r="1267" spans="27:30" x14ac:dyDescent="0.3">
      <c r="AA1267" t="str">
        <f t="shared" si="76"/>
        <v/>
      </c>
      <c r="AB1267" t="str">
        <f t="shared" si="77"/>
        <v/>
      </c>
      <c r="AC1267" s="244" t="str">
        <f t="shared" si="78"/>
        <v/>
      </c>
      <c r="AD1267" t="str">
        <f t="shared" si="79"/>
        <v/>
      </c>
    </row>
    <row r="1268" spans="27:30" x14ac:dyDescent="0.3">
      <c r="AA1268" t="str">
        <f t="shared" si="76"/>
        <v/>
      </c>
      <c r="AB1268" t="str">
        <f t="shared" si="77"/>
        <v/>
      </c>
      <c r="AC1268" s="244" t="str">
        <f t="shared" si="78"/>
        <v/>
      </c>
      <c r="AD1268" t="str">
        <f t="shared" si="79"/>
        <v/>
      </c>
    </row>
    <row r="1269" spans="27:30" x14ac:dyDescent="0.3">
      <c r="AA1269" t="str">
        <f t="shared" si="76"/>
        <v/>
      </c>
      <c r="AB1269" t="str">
        <f t="shared" si="77"/>
        <v/>
      </c>
      <c r="AC1269" s="244" t="str">
        <f t="shared" si="78"/>
        <v/>
      </c>
      <c r="AD1269" t="str">
        <f t="shared" si="79"/>
        <v/>
      </c>
    </row>
    <row r="1270" spans="27:30" x14ac:dyDescent="0.3">
      <c r="AA1270" t="str">
        <f t="shared" si="76"/>
        <v/>
      </c>
      <c r="AB1270" t="str">
        <f t="shared" si="77"/>
        <v/>
      </c>
      <c r="AC1270" s="244" t="str">
        <f t="shared" si="78"/>
        <v/>
      </c>
      <c r="AD1270" t="str">
        <f t="shared" si="79"/>
        <v/>
      </c>
    </row>
    <row r="1271" spans="27:30" x14ac:dyDescent="0.3">
      <c r="AA1271" t="str">
        <f t="shared" si="76"/>
        <v/>
      </c>
      <c r="AB1271" t="str">
        <f t="shared" si="77"/>
        <v/>
      </c>
      <c r="AC1271" s="244" t="str">
        <f t="shared" si="78"/>
        <v/>
      </c>
      <c r="AD1271" t="str">
        <f t="shared" si="79"/>
        <v/>
      </c>
    </row>
    <row r="1272" spans="27:30" x14ac:dyDescent="0.3">
      <c r="AA1272" t="str">
        <f t="shared" si="76"/>
        <v/>
      </c>
      <c r="AB1272" t="str">
        <f t="shared" si="77"/>
        <v/>
      </c>
      <c r="AC1272" s="244" t="str">
        <f t="shared" si="78"/>
        <v/>
      </c>
      <c r="AD1272" t="str">
        <f t="shared" si="79"/>
        <v/>
      </c>
    </row>
    <row r="1273" spans="27:30" x14ac:dyDescent="0.3">
      <c r="AA1273" t="str">
        <f t="shared" si="76"/>
        <v/>
      </c>
      <c r="AB1273" t="str">
        <f t="shared" si="77"/>
        <v/>
      </c>
      <c r="AC1273" s="244" t="str">
        <f t="shared" si="78"/>
        <v/>
      </c>
      <c r="AD1273" t="str">
        <f t="shared" si="79"/>
        <v/>
      </c>
    </row>
    <row r="1274" spans="27:30" x14ac:dyDescent="0.3">
      <c r="AA1274" t="str">
        <f t="shared" si="76"/>
        <v/>
      </c>
      <c r="AB1274" t="str">
        <f t="shared" si="77"/>
        <v/>
      </c>
      <c r="AC1274" s="244" t="str">
        <f t="shared" si="78"/>
        <v/>
      </c>
      <c r="AD1274" t="str">
        <f t="shared" si="79"/>
        <v/>
      </c>
    </row>
    <row r="1275" spans="27:30" x14ac:dyDescent="0.3">
      <c r="AA1275" t="str">
        <f t="shared" si="76"/>
        <v/>
      </c>
      <c r="AB1275" t="str">
        <f t="shared" si="77"/>
        <v/>
      </c>
      <c r="AC1275" s="244" t="str">
        <f t="shared" si="78"/>
        <v/>
      </c>
      <c r="AD1275" t="str">
        <f t="shared" si="79"/>
        <v/>
      </c>
    </row>
    <row r="1276" spans="27:30" x14ac:dyDescent="0.3">
      <c r="AA1276" t="str">
        <f t="shared" si="76"/>
        <v/>
      </c>
      <c r="AB1276" t="str">
        <f t="shared" si="77"/>
        <v/>
      </c>
      <c r="AC1276" s="244" t="str">
        <f t="shared" si="78"/>
        <v/>
      </c>
      <c r="AD1276" t="str">
        <f t="shared" si="79"/>
        <v/>
      </c>
    </row>
    <row r="1277" spans="27:30" x14ac:dyDescent="0.3">
      <c r="AA1277" t="str">
        <f t="shared" si="76"/>
        <v/>
      </c>
      <c r="AB1277" t="str">
        <f t="shared" si="77"/>
        <v/>
      </c>
      <c r="AC1277" s="244" t="str">
        <f t="shared" si="78"/>
        <v/>
      </c>
      <c r="AD1277" t="str">
        <f t="shared" si="79"/>
        <v/>
      </c>
    </row>
    <row r="1278" spans="27:30" x14ac:dyDescent="0.3">
      <c r="AA1278" t="str">
        <f t="shared" si="76"/>
        <v/>
      </c>
      <c r="AB1278" t="str">
        <f t="shared" si="77"/>
        <v/>
      </c>
      <c r="AC1278" s="244" t="str">
        <f t="shared" si="78"/>
        <v/>
      </c>
      <c r="AD1278" t="str">
        <f t="shared" si="79"/>
        <v/>
      </c>
    </row>
    <row r="1279" spans="27:30" x14ac:dyDescent="0.3">
      <c r="AA1279" t="str">
        <f t="shared" si="76"/>
        <v/>
      </c>
      <c r="AB1279" t="str">
        <f t="shared" si="77"/>
        <v/>
      </c>
      <c r="AC1279" s="244" t="str">
        <f t="shared" si="78"/>
        <v/>
      </c>
      <c r="AD1279" t="str">
        <f t="shared" si="79"/>
        <v/>
      </c>
    </row>
    <row r="1280" spans="27:30" x14ac:dyDescent="0.3">
      <c r="AA1280" t="str">
        <f t="shared" si="76"/>
        <v/>
      </c>
      <c r="AB1280" t="str">
        <f t="shared" si="77"/>
        <v/>
      </c>
      <c r="AC1280" s="244" t="str">
        <f t="shared" si="78"/>
        <v/>
      </c>
      <c r="AD1280" t="str">
        <f t="shared" si="79"/>
        <v/>
      </c>
    </row>
    <row r="1281" spans="27:30" x14ac:dyDescent="0.3">
      <c r="AA1281" t="str">
        <f t="shared" si="76"/>
        <v/>
      </c>
      <c r="AB1281" t="str">
        <f t="shared" si="77"/>
        <v/>
      </c>
      <c r="AC1281" s="244" t="str">
        <f t="shared" si="78"/>
        <v/>
      </c>
      <c r="AD1281" t="str">
        <f t="shared" si="79"/>
        <v/>
      </c>
    </row>
    <row r="1282" spans="27:30" x14ac:dyDescent="0.3">
      <c r="AA1282" t="str">
        <f t="shared" si="76"/>
        <v/>
      </c>
      <c r="AB1282" t="str">
        <f t="shared" si="77"/>
        <v/>
      </c>
      <c r="AC1282" s="244" t="str">
        <f t="shared" si="78"/>
        <v/>
      </c>
      <c r="AD1282" t="str">
        <f t="shared" si="79"/>
        <v/>
      </c>
    </row>
    <row r="1283" spans="27:30" x14ac:dyDescent="0.3">
      <c r="AA1283" t="str">
        <f t="shared" si="76"/>
        <v/>
      </c>
      <c r="AB1283" t="str">
        <f t="shared" si="77"/>
        <v/>
      </c>
      <c r="AC1283" s="244" t="str">
        <f t="shared" si="78"/>
        <v/>
      </c>
      <c r="AD1283" t="str">
        <f t="shared" si="79"/>
        <v/>
      </c>
    </row>
    <row r="1284" spans="27:30" x14ac:dyDescent="0.3">
      <c r="AA1284" t="str">
        <f t="shared" ref="AA1284:AA1310" si="80">TRIM(D1284)</f>
        <v/>
      </c>
      <c r="AB1284" t="str">
        <f t="shared" ref="AB1284:AB1310" si="81">TRIM(C1284)</f>
        <v/>
      </c>
      <c r="AC1284" s="244" t="str">
        <f t="shared" ref="AC1284:AC1310" si="82">IFERROR(I1284/E1284,"")</f>
        <v/>
      </c>
      <c r="AD1284" t="str">
        <f t="shared" ref="AD1284:AD1310" si="83">AA1284</f>
        <v/>
      </c>
    </row>
    <row r="1285" spans="27:30" x14ac:dyDescent="0.3">
      <c r="AA1285" t="str">
        <f t="shared" si="80"/>
        <v/>
      </c>
      <c r="AB1285" t="str">
        <f t="shared" si="81"/>
        <v/>
      </c>
      <c r="AC1285" s="244" t="str">
        <f t="shared" si="82"/>
        <v/>
      </c>
      <c r="AD1285" t="str">
        <f t="shared" si="83"/>
        <v/>
      </c>
    </row>
    <row r="1286" spans="27:30" x14ac:dyDescent="0.3">
      <c r="AA1286" t="str">
        <f t="shared" si="80"/>
        <v/>
      </c>
      <c r="AB1286" t="str">
        <f t="shared" si="81"/>
        <v/>
      </c>
      <c r="AC1286" s="244" t="str">
        <f t="shared" si="82"/>
        <v/>
      </c>
      <c r="AD1286" t="str">
        <f t="shared" si="83"/>
        <v/>
      </c>
    </row>
    <row r="1287" spans="27:30" x14ac:dyDescent="0.3">
      <c r="AA1287" t="str">
        <f t="shared" si="80"/>
        <v/>
      </c>
      <c r="AB1287" t="str">
        <f t="shared" si="81"/>
        <v/>
      </c>
      <c r="AC1287" s="244" t="str">
        <f t="shared" si="82"/>
        <v/>
      </c>
      <c r="AD1287" t="str">
        <f t="shared" si="83"/>
        <v/>
      </c>
    </row>
    <row r="1288" spans="27:30" x14ac:dyDescent="0.3">
      <c r="AA1288" t="str">
        <f t="shared" si="80"/>
        <v/>
      </c>
      <c r="AB1288" t="str">
        <f t="shared" si="81"/>
        <v/>
      </c>
      <c r="AC1288" s="244" t="str">
        <f t="shared" si="82"/>
        <v/>
      </c>
      <c r="AD1288" t="str">
        <f t="shared" si="83"/>
        <v/>
      </c>
    </row>
    <row r="1289" spans="27:30" x14ac:dyDescent="0.3">
      <c r="AA1289" t="str">
        <f t="shared" si="80"/>
        <v/>
      </c>
      <c r="AB1289" t="str">
        <f t="shared" si="81"/>
        <v/>
      </c>
      <c r="AC1289" s="244" t="str">
        <f t="shared" si="82"/>
        <v/>
      </c>
      <c r="AD1289" t="str">
        <f t="shared" si="83"/>
        <v/>
      </c>
    </row>
    <row r="1290" spans="27:30" x14ac:dyDescent="0.3">
      <c r="AA1290" t="str">
        <f t="shared" si="80"/>
        <v/>
      </c>
      <c r="AB1290" t="str">
        <f t="shared" si="81"/>
        <v/>
      </c>
      <c r="AC1290" s="244" t="str">
        <f t="shared" si="82"/>
        <v/>
      </c>
      <c r="AD1290" t="str">
        <f t="shared" si="83"/>
        <v/>
      </c>
    </row>
    <row r="1291" spans="27:30" x14ac:dyDescent="0.3">
      <c r="AA1291" t="str">
        <f t="shared" si="80"/>
        <v/>
      </c>
      <c r="AB1291" t="str">
        <f t="shared" si="81"/>
        <v/>
      </c>
      <c r="AC1291" s="244" t="str">
        <f t="shared" si="82"/>
        <v/>
      </c>
      <c r="AD1291" t="str">
        <f t="shared" si="83"/>
        <v/>
      </c>
    </row>
    <row r="1292" spans="27:30" x14ac:dyDescent="0.3">
      <c r="AA1292" t="str">
        <f t="shared" si="80"/>
        <v/>
      </c>
      <c r="AB1292" t="str">
        <f t="shared" si="81"/>
        <v/>
      </c>
      <c r="AC1292" s="244" t="str">
        <f t="shared" si="82"/>
        <v/>
      </c>
      <c r="AD1292" t="str">
        <f t="shared" si="83"/>
        <v/>
      </c>
    </row>
    <row r="1293" spans="27:30" x14ac:dyDescent="0.3">
      <c r="AA1293" t="str">
        <f t="shared" si="80"/>
        <v/>
      </c>
      <c r="AB1293" t="str">
        <f t="shared" si="81"/>
        <v/>
      </c>
      <c r="AC1293" s="244" t="str">
        <f t="shared" si="82"/>
        <v/>
      </c>
      <c r="AD1293" t="str">
        <f t="shared" si="83"/>
        <v/>
      </c>
    </row>
    <row r="1294" spans="27:30" x14ac:dyDescent="0.3">
      <c r="AA1294" t="str">
        <f t="shared" si="80"/>
        <v/>
      </c>
      <c r="AB1294" t="str">
        <f t="shared" si="81"/>
        <v/>
      </c>
      <c r="AC1294" s="244" t="str">
        <f t="shared" si="82"/>
        <v/>
      </c>
      <c r="AD1294" t="str">
        <f t="shared" si="83"/>
        <v/>
      </c>
    </row>
    <row r="1295" spans="27:30" x14ac:dyDescent="0.3">
      <c r="AA1295" t="str">
        <f t="shared" si="80"/>
        <v/>
      </c>
      <c r="AB1295" t="str">
        <f t="shared" si="81"/>
        <v/>
      </c>
      <c r="AC1295" s="244" t="str">
        <f t="shared" si="82"/>
        <v/>
      </c>
      <c r="AD1295" t="str">
        <f t="shared" si="83"/>
        <v/>
      </c>
    </row>
    <row r="1296" spans="27:30" x14ac:dyDescent="0.3">
      <c r="AA1296" t="str">
        <f t="shared" si="80"/>
        <v/>
      </c>
      <c r="AB1296" t="str">
        <f t="shared" si="81"/>
        <v/>
      </c>
      <c r="AC1296" s="244" t="str">
        <f t="shared" si="82"/>
        <v/>
      </c>
      <c r="AD1296" t="str">
        <f t="shared" si="83"/>
        <v/>
      </c>
    </row>
    <row r="1297" spans="27:30" x14ac:dyDescent="0.3">
      <c r="AA1297" t="str">
        <f t="shared" si="80"/>
        <v/>
      </c>
      <c r="AB1297" t="str">
        <f t="shared" si="81"/>
        <v/>
      </c>
      <c r="AC1297" s="244" t="str">
        <f t="shared" si="82"/>
        <v/>
      </c>
      <c r="AD1297" t="str">
        <f t="shared" si="83"/>
        <v/>
      </c>
    </row>
    <row r="1298" spans="27:30" x14ac:dyDescent="0.3">
      <c r="AA1298" t="str">
        <f t="shared" si="80"/>
        <v/>
      </c>
      <c r="AB1298" t="str">
        <f t="shared" si="81"/>
        <v/>
      </c>
      <c r="AC1298" s="244" t="str">
        <f t="shared" si="82"/>
        <v/>
      </c>
      <c r="AD1298" t="str">
        <f t="shared" si="83"/>
        <v/>
      </c>
    </row>
    <row r="1299" spans="27:30" x14ac:dyDescent="0.3">
      <c r="AA1299" t="str">
        <f t="shared" si="80"/>
        <v/>
      </c>
      <c r="AB1299" t="str">
        <f t="shared" si="81"/>
        <v/>
      </c>
      <c r="AC1299" s="244" t="str">
        <f t="shared" si="82"/>
        <v/>
      </c>
      <c r="AD1299" t="str">
        <f t="shared" si="83"/>
        <v/>
      </c>
    </row>
    <row r="1300" spans="27:30" x14ac:dyDescent="0.3">
      <c r="AA1300" t="str">
        <f t="shared" si="80"/>
        <v/>
      </c>
      <c r="AB1300" t="str">
        <f t="shared" si="81"/>
        <v/>
      </c>
      <c r="AC1300" s="244" t="str">
        <f t="shared" si="82"/>
        <v/>
      </c>
      <c r="AD1300" t="str">
        <f t="shared" si="83"/>
        <v/>
      </c>
    </row>
    <row r="1301" spans="27:30" x14ac:dyDescent="0.3">
      <c r="AA1301" t="str">
        <f t="shared" si="80"/>
        <v/>
      </c>
      <c r="AB1301" t="str">
        <f t="shared" si="81"/>
        <v/>
      </c>
      <c r="AC1301" s="244" t="str">
        <f t="shared" si="82"/>
        <v/>
      </c>
      <c r="AD1301" t="str">
        <f t="shared" si="83"/>
        <v/>
      </c>
    </row>
    <row r="1302" spans="27:30" x14ac:dyDescent="0.3">
      <c r="AA1302" t="str">
        <f t="shared" si="80"/>
        <v/>
      </c>
      <c r="AB1302" t="str">
        <f t="shared" si="81"/>
        <v/>
      </c>
      <c r="AC1302" s="244" t="str">
        <f t="shared" si="82"/>
        <v/>
      </c>
      <c r="AD1302" t="str">
        <f t="shared" si="83"/>
        <v/>
      </c>
    </row>
    <row r="1303" spans="27:30" x14ac:dyDescent="0.3">
      <c r="AA1303" t="str">
        <f t="shared" si="80"/>
        <v/>
      </c>
      <c r="AB1303" t="str">
        <f t="shared" si="81"/>
        <v/>
      </c>
      <c r="AC1303" s="244" t="str">
        <f t="shared" si="82"/>
        <v/>
      </c>
      <c r="AD1303" t="str">
        <f t="shared" si="83"/>
        <v/>
      </c>
    </row>
    <row r="1304" spans="27:30" x14ac:dyDescent="0.3">
      <c r="AA1304" t="str">
        <f t="shared" si="80"/>
        <v/>
      </c>
      <c r="AB1304" t="str">
        <f t="shared" si="81"/>
        <v/>
      </c>
      <c r="AC1304" s="244" t="str">
        <f t="shared" si="82"/>
        <v/>
      </c>
      <c r="AD1304" t="str">
        <f t="shared" si="83"/>
        <v/>
      </c>
    </row>
    <row r="1305" spans="27:30" x14ac:dyDescent="0.3">
      <c r="AA1305" t="str">
        <f t="shared" si="80"/>
        <v/>
      </c>
      <c r="AB1305" t="str">
        <f t="shared" si="81"/>
        <v/>
      </c>
      <c r="AC1305" s="244" t="str">
        <f t="shared" si="82"/>
        <v/>
      </c>
      <c r="AD1305" t="str">
        <f t="shared" si="83"/>
        <v/>
      </c>
    </row>
    <row r="1306" spans="27:30" x14ac:dyDescent="0.3">
      <c r="AA1306" t="str">
        <f t="shared" si="80"/>
        <v/>
      </c>
      <c r="AB1306" t="str">
        <f t="shared" si="81"/>
        <v/>
      </c>
      <c r="AC1306" s="244" t="str">
        <f t="shared" si="82"/>
        <v/>
      </c>
      <c r="AD1306" t="str">
        <f t="shared" si="83"/>
        <v/>
      </c>
    </row>
    <row r="1307" spans="27:30" x14ac:dyDescent="0.3">
      <c r="AA1307" t="str">
        <f t="shared" si="80"/>
        <v/>
      </c>
      <c r="AB1307" t="str">
        <f t="shared" si="81"/>
        <v/>
      </c>
      <c r="AC1307" s="244" t="str">
        <f t="shared" si="82"/>
        <v/>
      </c>
      <c r="AD1307" t="str">
        <f t="shared" si="83"/>
        <v/>
      </c>
    </row>
    <row r="1308" spans="27:30" x14ac:dyDescent="0.3">
      <c r="AA1308" t="str">
        <f t="shared" si="80"/>
        <v/>
      </c>
      <c r="AB1308" t="str">
        <f t="shared" si="81"/>
        <v/>
      </c>
      <c r="AC1308" s="244" t="str">
        <f t="shared" si="82"/>
        <v/>
      </c>
      <c r="AD1308" t="str">
        <f t="shared" si="83"/>
        <v/>
      </c>
    </row>
    <row r="1309" spans="27:30" x14ac:dyDescent="0.3">
      <c r="AA1309" t="str">
        <f t="shared" si="80"/>
        <v/>
      </c>
      <c r="AB1309" t="str">
        <f t="shared" si="81"/>
        <v/>
      </c>
      <c r="AC1309" s="244" t="str">
        <f t="shared" si="82"/>
        <v/>
      </c>
      <c r="AD1309" t="str">
        <f t="shared" si="83"/>
        <v/>
      </c>
    </row>
    <row r="1310" spans="27:30" x14ac:dyDescent="0.3">
      <c r="AA1310" t="str">
        <f t="shared" si="80"/>
        <v/>
      </c>
      <c r="AB1310" t="str">
        <f t="shared" si="81"/>
        <v/>
      </c>
      <c r="AC1310" s="244" t="str">
        <f t="shared" si="82"/>
        <v/>
      </c>
      <c r="AD1310" t="str">
        <f t="shared" si="83"/>
        <v/>
      </c>
    </row>
  </sheetData>
  <mergeCells count="5">
    <mergeCell ref="Y1:Z1"/>
    <mergeCell ref="F1:L1"/>
    <mergeCell ref="M1:Q1"/>
    <mergeCell ref="R1:V1"/>
    <mergeCell ref="W1:X1"/>
  </mergeCells>
  <hyperlinks>
    <hyperlink ref="A1" r:id="rId1" xr:uid="{FC8BC4DA-EE3B-40D3-8041-8E37B00C2959}"/>
  </hyperlinks>
  <pageMargins left="0.7" right="0.7" top="0.75" bottom="0.75" header="0.3" footer="0.3"/>
  <pageSetup orientation="portrait" r:id="rId2"/>
  <drawing r:id="rId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0328DA-7D7A-44D8-A17D-87E0E3AD6414}">
  <sheetPr codeName="Sheet19">
    <tabColor rgb="FF00FFCC"/>
  </sheetPr>
  <dimension ref="A1:AD1310"/>
  <sheetViews>
    <sheetView workbookViewId="0">
      <selection activeCell="C3" sqref="C3:C73"/>
    </sheetView>
  </sheetViews>
  <sheetFormatPr defaultRowHeight="14.4" x14ac:dyDescent="0.3"/>
  <cols>
    <col min="2" max="2" width="6" style="152" bestFit="1" customWidth="1"/>
    <col min="3" max="3" width="18.44140625" style="152" bestFit="1" customWidth="1"/>
    <col min="4" max="4" width="5.44140625" style="152" bestFit="1" customWidth="1"/>
    <col min="5" max="5" width="7.109375" style="152" bestFit="1" customWidth="1"/>
    <col min="6" max="6" width="5.5546875" style="152" bestFit="1" customWidth="1"/>
    <col min="7" max="7" width="5" style="152" bestFit="1" customWidth="1"/>
    <col min="8" max="8" width="6.5546875" style="152" bestFit="1" customWidth="1"/>
    <col min="9" max="9" width="7.5546875" style="152" bestFit="1" customWidth="1"/>
    <col min="10" max="10" width="6.44140625" style="152" bestFit="1" customWidth="1"/>
    <col min="11" max="11" width="4.5546875" style="152" bestFit="1" customWidth="1"/>
    <col min="12" max="12" width="6.6640625" style="152" bestFit="1" customWidth="1"/>
    <col min="13" max="17" width="8.21875" style="152" bestFit="1" customWidth="1"/>
    <col min="18" max="18" width="9.6640625" style="152" bestFit="1" customWidth="1"/>
    <col min="19" max="19" width="3.6640625" style="152" bestFit="1" customWidth="1"/>
    <col min="20" max="20" width="6.21875" style="152" bestFit="1" customWidth="1"/>
    <col min="21" max="21" width="6.109375" style="152" bestFit="1" customWidth="1"/>
    <col min="22" max="22" width="6.21875" style="152" bestFit="1" customWidth="1"/>
    <col min="23" max="23" width="6.5546875" style="152" bestFit="1" customWidth="1"/>
    <col min="24" max="24" width="6.44140625" style="152" bestFit="1" customWidth="1"/>
    <col min="25" max="25" width="7.44140625" style="152" bestFit="1" customWidth="1"/>
    <col min="26" max="26" width="5" style="152" bestFit="1" customWidth="1"/>
    <col min="28" max="28" width="18" bestFit="1" customWidth="1"/>
  </cols>
  <sheetData>
    <row r="1" spans="1:30" ht="15" thickBot="1" x14ac:dyDescent="0.35">
      <c r="A1" s="260" t="s">
        <v>1032</v>
      </c>
      <c r="B1" s="240" t="s">
        <v>798</v>
      </c>
      <c r="C1" s="4"/>
      <c r="D1" s="287"/>
      <c r="E1" s="288"/>
      <c r="F1" s="385" t="s">
        <v>1001</v>
      </c>
      <c r="G1" s="386"/>
      <c r="H1" s="386"/>
      <c r="I1" s="386"/>
      <c r="J1" s="386"/>
      <c r="K1" s="386"/>
      <c r="L1" s="387"/>
      <c r="M1" s="379" t="s">
        <v>1002</v>
      </c>
      <c r="N1" s="380"/>
      <c r="O1" s="380"/>
      <c r="P1" s="380"/>
      <c r="Q1" s="381"/>
      <c r="R1" s="382" t="s">
        <v>1003</v>
      </c>
      <c r="S1" s="383"/>
      <c r="T1" s="383"/>
      <c r="U1" s="383"/>
      <c r="V1" s="384"/>
      <c r="W1" s="388" t="s">
        <v>1004</v>
      </c>
      <c r="X1" s="389"/>
      <c r="Y1" s="390" t="s">
        <v>1004</v>
      </c>
      <c r="Z1" s="391"/>
    </row>
    <row r="2" spans="1:30" x14ac:dyDescent="0.3">
      <c r="B2" s="257" t="s">
        <v>166</v>
      </c>
      <c r="C2" s="257" t="s">
        <v>213</v>
      </c>
      <c r="D2" s="258"/>
      <c r="E2" s="258" t="s">
        <v>992</v>
      </c>
      <c r="F2" s="258" t="s">
        <v>1005</v>
      </c>
      <c r="G2" s="258" t="s">
        <v>739</v>
      </c>
      <c r="H2" s="258" t="s">
        <v>5</v>
      </c>
      <c r="I2" s="259" t="s">
        <v>740</v>
      </c>
      <c r="J2" s="258" t="s">
        <v>1006</v>
      </c>
      <c r="K2" s="241" t="s">
        <v>1007</v>
      </c>
      <c r="L2" s="257" t="s">
        <v>1008</v>
      </c>
      <c r="M2" s="257" t="s">
        <v>750</v>
      </c>
      <c r="N2" s="258" t="s">
        <v>751</v>
      </c>
      <c r="O2" s="258" t="s">
        <v>752</v>
      </c>
      <c r="P2" s="258" t="s">
        <v>753</v>
      </c>
      <c r="Q2" s="258" t="s">
        <v>754</v>
      </c>
      <c r="R2" s="258" t="s">
        <v>1009</v>
      </c>
      <c r="S2" s="259" t="s">
        <v>1010</v>
      </c>
      <c r="T2" s="258" t="s">
        <v>1011</v>
      </c>
      <c r="U2" s="241" t="s">
        <v>1012</v>
      </c>
      <c r="V2" s="257" t="s">
        <v>1013</v>
      </c>
      <c r="W2" s="257" t="s">
        <v>1014</v>
      </c>
      <c r="X2" s="258" t="s">
        <v>1015</v>
      </c>
      <c r="Y2" s="258" t="s">
        <v>1016</v>
      </c>
      <c r="Z2" s="258" t="s">
        <v>1017</v>
      </c>
      <c r="AA2" s="270" t="s">
        <v>62</v>
      </c>
      <c r="AB2" s="270" t="s">
        <v>1034</v>
      </c>
      <c r="AC2" s="270" t="s">
        <v>1037</v>
      </c>
    </row>
    <row r="3" spans="1:30" x14ac:dyDescent="0.3">
      <c r="B3" s="152">
        <v>1</v>
      </c>
      <c r="C3" s="152" t="s">
        <v>804</v>
      </c>
      <c r="D3" s="152" t="s">
        <v>770</v>
      </c>
      <c r="E3" s="152">
        <v>1</v>
      </c>
      <c r="F3" s="152">
        <v>24</v>
      </c>
      <c r="G3" s="152">
        <v>42</v>
      </c>
      <c r="H3" s="335">
        <v>0.56999999999999995</v>
      </c>
      <c r="I3" s="325">
        <v>253</v>
      </c>
      <c r="J3" s="324">
        <v>6</v>
      </c>
      <c r="K3" s="324">
        <v>204</v>
      </c>
      <c r="L3" s="324">
        <v>4.9000000000000004</v>
      </c>
      <c r="M3" s="256">
        <v>9</v>
      </c>
      <c r="N3" s="256">
        <v>3</v>
      </c>
      <c r="O3" s="256">
        <v>2</v>
      </c>
      <c r="P3" s="152">
        <v>0</v>
      </c>
      <c r="Q3" s="256">
        <v>0</v>
      </c>
      <c r="R3" s="152">
        <v>2.5</v>
      </c>
      <c r="S3" s="152">
        <v>3</v>
      </c>
      <c r="T3" s="152">
        <v>5</v>
      </c>
      <c r="U3" s="152">
        <v>6</v>
      </c>
      <c r="V3" s="152">
        <v>17</v>
      </c>
      <c r="W3" s="152">
        <v>6</v>
      </c>
      <c r="X3" s="152">
        <v>6</v>
      </c>
      <c r="Y3" s="152">
        <v>4</v>
      </c>
      <c r="Z3" s="152">
        <v>81</v>
      </c>
      <c r="AA3" t="str">
        <f>TRIM(D3)</f>
        <v>BUF</v>
      </c>
      <c r="AB3" t="str">
        <f>TRIM(C3)</f>
        <v>Josh Allen</v>
      </c>
      <c r="AC3" s="244">
        <f>IFERROR(I3/E3,"")</f>
        <v>253</v>
      </c>
      <c r="AD3" t="str">
        <f>AA3</f>
        <v>BUF</v>
      </c>
    </row>
    <row r="4" spans="1:30" x14ac:dyDescent="0.3">
      <c r="B4" s="152">
        <v>2</v>
      </c>
      <c r="C4" s="152" t="s">
        <v>801</v>
      </c>
      <c r="D4" s="152" t="s">
        <v>765</v>
      </c>
      <c r="E4" s="152">
        <v>1</v>
      </c>
      <c r="F4" s="152">
        <v>16</v>
      </c>
      <c r="G4" s="152">
        <v>28</v>
      </c>
      <c r="H4" s="335">
        <v>0.56999999999999995</v>
      </c>
      <c r="I4" s="325">
        <v>153</v>
      </c>
      <c r="J4" s="324">
        <v>5.5</v>
      </c>
      <c r="K4" s="324">
        <v>104</v>
      </c>
      <c r="L4" s="324">
        <v>3.7</v>
      </c>
      <c r="M4" s="256">
        <v>6</v>
      </c>
      <c r="N4" s="256">
        <v>2</v>
      </c>
      <c r="O4" s="256">
        <v>1</v>
      </c>
      <c r="P4" s="152">
        <v>0</v>
      </c>
      <c r="Q4" s="256">
        <v>0</v>
      </c>
      <c r="R4" s="152">
        <v>2.8</v>
      </c>
      <c r="S4" s="152">
        <v>2</v>
      </c>
      <c r="T4" s="152">
        <v>1</v>
      </c>
      <c r="U4" s="152">
        <v>4</v>
      </c>
      <c r="V4" s="152">
        <v>10</v>
      </c>
      <c r="W4" s="152">
        <v>3</v>
      </c>
      <c r="X4" s="152">
        <v>4</v>
      </c>
      <c r="Y4" s="152">
        <v>6</v>
      </c>
      <c r="Z4" s="152">
        <v>96</v>
      </c>
      <c r="AA4" t="str">
        <f t="shared" ref="AA4:AA67" si="0">TRIM(D4)</f>
        <v>PHI</v>
      </c>
      <c r="AB4" t="str">
        <f t="shared" ref="AB4:AB67" si="1">TRIM(C4)</f>
        <v>Jalen Hurts</v>
      </c>
      <c r="AC4" s="244">
        <f t="shared" ref="AC4:AC67" si="2">IFERROR(I4/E4,"")</f>
        <v>153</v>
      </c>
      <c r="AD4" t="str">
        <f t="shared" ref="AD4:AD67" si="3">AA4</f>
        <v>PHI</v>
      </c>
    </row>
    <row r="5" spans="1:30" x14ac:dyDescent="0.3">
      <c r="B5" s="152">
        <v>3</v>
      </c>
      <c r="C5" s="152" t="s">
        <v>821</v>
      </c>
      <c r="D5" s="152" t="s">
        <v>777</v>
      </c>
      <c r="E5" s="152">
        <v>1</v>
      </c>
      <c r="F5" s="152">
        <v>35</v>
      </c>
      <c r="G5" s="152">
        <v>47</v>
      </c>
      <c r="H5" s="335">
        <v>0.74</v>
      </c>
      <c r="I5" s="325">
        <v>274</v>
      </c>
      <c r="J5" s="324">
        <v>5.8</v>
      </c>
      <c r="K5" s="324">
        <v>148</v>
      </c>
      <c r="L5" s="324">
        <v>3.1</v>
      </c>
      <c r="M5" s="256">
        <v>13</v>
      </c>
      <c r="N5" s="256">
        <v>1</v>
      </c>
      <c r="O5" s="256">
        <v>1</v>
      </c>
      <c r="P5" s="152">
        <v>0</v>
      </c>
      <c r="Q5" s="256">
        <v>0</v>
      </c>
      <c r="R5" s="152">
        <v>2.1</v>
      </c>
      <c r="S5" s="152">
        <v>4</v>
      </c>
      <c r="T5" s="152">
        <v>9</v>
      </c>
      <c r="U5" s="152">
        <v>3</v>
      </c>
      <c r="V5" s="152">
        <v>12</v>
      </c>
      <c r="W5" s="152">
        <v>5</v>
      </c>
      <c r="X5" s="152">
        <v>1</v>
      </c>
      <c r="Y5" s="152">
        <v>9</v>
      </c>
      <c r="Z5" s="152">
        <v>110</v>
      </c>
      <c r="AA5" t="str">
        <f t="shared" si="0"/>
        <v>LAC</v>
      </c>
      <c r="AB5" t="str">
        <f t="shared" si="1"/>
        <v>Justin Herbert</v>
      </c>
      <c r="AC5" s="244">
        <f t="shared" si="2"/>
        <v>274</v>
      </c>
      <c r="AD5" t="str">
        <f t="shared" si="3"/>
        <v>LAC</v>
      </c>
    </row>
    <row r="6" spans="1:30" x14ac:dyDescent="0.3">
      <c r="B6" s="152">
        <v>4</v>
      </c>
      <c r="C6" s="152" t="s">
        <v>803</v>
      </c>
      <c r="D6" s="152" t="s">
        <v>766</v>
      </c>
      <c r="E6" s="152">
        <v>1</v>
      </c>
      <c r="F6" s="152">
        <v>18</v>
      </c>
      <c r="G6" s="152">
        <v>29</v>
      </c>
      <c r="H6" s="335">
        <v>0.62</v>
      </c>
      <c r="I6" s="325">
        <v>191</v>
      </c>
      <c r="J6" s="324">
        <v>6.6</v>
      </c>
      <c r="K6" s="324">
        <v>114</v>
      </c>
      <c r="L6" s="324">
        <v>3.9</v>
      </c>
      <c r="M6" s="256">
        <v>6</v>
      </c>
      <c r="N6" s="256">
        <v>3</v>
      </c>
      <c r="O6" s="256">
        <v>1</v>
      </c>
      <c r="P6" s="152">
        <v>0</v>
      </c>
      <c r="Q6" s="152">
        <v>0</v>
      </c>
      <c r="R6" s="152">
        <v>2.2000000000000002</v>
      </c>
      <c r="S6" s="152">
        <v>1</v>
      </c>
      <c r="T6" s="152">
        <v>0</v>
      </c>
      <c r="U6" s="152">
        <v>3</v>
      </c>
      <c r="V6" s="152">
        <v>11</v>
      </c>
      <c r="W6" s="152">
        <v>4</v>
      </c>
      <c r="X6" s="152">
        <v>0</v>
      </c>
      <c r="Y6" s="152">
        <v>3</v>
      </c>
      <c r="Z6" s="152">
        <v>90</v>
      </c>
      <c r="AA6" t="str">
        <f t="shared" si="0"/>
        <v>ARI</v>
      </c>
      <c r="AB6" t="str">
        <f t="shared" si="1"/>
        <v>Kyler Murray</v>
      </c>
      <c r="AC6" s="244">
        <f t="shared" si="2"/>
        <v>191</v>
      </c>
      <c r="AD6" t="str">
        <f t="shared" si="3"/>
        <v>ARI</v>
      </c>
    </row>
    <row r="7" spans="1:30" x14ac:dyDescent="0.3">
      <c r="B7" s="152">
        <v>5</v>
      </c>
      <c r="C7" s="152" t="s">
        <v>811</v>
      </c>
      <c r="D7" s="152" t="s">
        <v>788</v>
      </c>
      <c r="E7" s="152">
        <v>1</v>
      </c>
      <c r="F7" s="152">
        <v>29</v>
      </c>
      <c r="G7" s="152">
        <v>37</v>
      </c>
      <c r="H7" s="335">
        <v>0.78</v>
      </c>
      <c r="I7" s="325">
        <v>321</v>
      </c>
      <c r="J7" s="324">
        <v>8.6999999999999993</v>
      </c>
      <c r="K7" s="324">
        <v>213</v>
      </c>
      <c r="L7" s="324">
        <v>5.8</v>
      </c>
      <c r="M7" s="256">
        <v>13</v>
      </c>
      <c r="N7" s="256">
        <v>5</v>
      </c>
      <c r="O7" s="256">
        <v>0</v>
      </c>
      <c r="P7" s="152">
        <v>0</v>
      </c>
      <c r="Q7" s="256">
        <v>0</v>
      </c>
      <c r="R7" s="152">
        <v>2</v>
      </c>
      <c r="S7" s="152">
        <v>4</v>
      </c>
      <c r="T7" s="152">
        <v>2</v>
      </c>
      <c r="U7" s="152">
        <v>4</v>
      </c>
      <c r="V7" s="152">
        <v>9</v>
      </c>
      <c r="W7" s="152">
        <v>4</v>
      </c>
      <c r="X7" s="152">
        <v>3</v>
      </c>
      <c r="Y7" s="152">
        <v>7</v>
      </c>
      <c r="Z7" s="152">
        <v>130</v>
      </c>
      <c r="AA7" t="str">
        <f t="shared" si="0"/>
        <v>JAC</v>
      </c>
      <c r="AB7" t="str">
        <f t="shared" si="1"/>
        <v>Trevor Lawrence</v>
      </c>
      <c r="AC7" s="244">
        <f t="shared" si="2"/>
        <v>321</v>
      </c>
      <c r="AD7" t="str">
        <f t="shared" si="3"/>
        <v>JAC</v>
      </c>
    </row>
    <row r="8" spans="1:30" x14ac:dyDescent="0.3">
      <c r="B8" s="152">
        <v>6</v>
      </c>
      <c r="C8" s="152" t="s">
        <v>1638</v>
      </c>
      <c r="D8" s="152" t="s">
        <v>779</v>
      </c>
      <c r="E8" s="152">
        <v>1</v>
      </c>
      <c r="F8" s="152">
        <v>22</v>
      </c>
      <c r="G8" s="152">
        <v>28</v>
      </c>
      <c r="H8" s="335">
        <v>0.79</v>
      </c>
      <c r="I8" s="325">
        <v>315</v>
      </c>
      <c r="J8" s="324">
        <v>11.3</v>
      </c>
      <c r="K8" s="324">
        <v>151</v>
      </c>
      <c r="L8" s="324">
        <v>5.4</v>
      </c>
      <c r="M8" s="256">
        <v>11</v>
      </c>
      <c r="N8" s="256">
        <v>4</v>
      </c>
      <c r="O8" s="256">
        <v>2</v>
      </c>
      <c r="P8" s="152">
        <v>2</v>
      </c>
      <c r="Q8" s="256">
        <v>1</v>
      </c>
      <c r="R8" s="152">
        <v>1.6</v>
      </c>
      <c r="S8" s="152">
        <v>1</v>
      </c>
      <c r="T8" s="152">
        <v>0</v>
      </c>
      <c r="U8" s="152">
        <v>1</v>
      </c>
      <c r="V8" s="152">
        <v>3</v>
      </c>
      <c r="W8" s="152">
        <v>3</v>
      </c>
      <c r="X8" s="152">
        <v>0</v>
      </c>
      <c r="Y8" s="152">
        <v>2</v>
      </c>
      <c r="Z8" s="152">
        <v>149</v>
      </c>
      <c r="AA8" t="str">
        <f t="shared" si="0"/>
        <v>NYJ</v>
      </c>
      <c r="AB8" t="str">
        <f t="shared" si="1"/>
        <v>Mike White</v>
      </c>
      <c r="AC8" s="244">
        <f t="shared" si="2"/>
        <v>315</v>
      </c>
      <c r="AD8" t="str">
        <f t="shared" si="3"/>
        <v>NYJ</v>
      </c>
    </row>
    <row r="9" spans="1:30" x14ac:dyDescent="0.3">
      <c r="B9" s="152">
        <v>7</v>
      </c>
      <c r="C9" s="152" t="s">
        <v>818</v>
      </c>
      <c r="D9" s="152" t="s">
        <v>784</v>
      </c>
      <c r="E9" s="152">
        <v>1</v>
      </c>
      <c r="F9" s="152">
        <v>28</v>
      </c>
      <c r="G9" s="152">
        <v>39</v>
      </c>
      <c r="H9" s="335">
        <v>0.72</v>
      </c>
      <c r="I9" s="325">
        <v>382</v>
      </c>
      <c r="J9" s="324">
        <v>9.8000000000000007</v>
      </c>
      <c r="K9" s="324">
        <v>224</v>
      </c>
      <c r="L9" s="324">
        <v>5.7</v>
      </c>
      <c r="M9" s="256">
        <v>15</v>
      </c>
      <c r="N9" s="256">
        <v>7</v>
      </c>
      <c r="O9" s="256">
        <v>4</v>
      </c>
      <c r="P9" s="152">
        <v>2</v>
      </c>
      <c r="Q9" s="256">
        <v>0</v>
      </c>
      <c r="R9" s="152">
        <v>2.5</v>
      </c>
      <c r="S9" s="152">
        <v>3</v>
      </c>
      <c r="T9" s="152">
        <v>0</v>
      </c>
      <c r="U9" s="152">
        <v>3</v>
      </c>
      <c r="V9" s="152">
        <v>6</v>
      </c>
      <c r="W9" s="152">
        <v>2</v>
      </c>
      <c r="X9" s="152">
        <v>1</v>
      </c>
      <c r="Y9" s="152">
        <v>5</v>
      </c>
      <c r="Z9" s="152">
        <v>120</v>
      </c>
      <c r="AA9" t="str">
        <f t="shared" si="0"/>
        <v>NE</v>
      </c>
      <c r="AB9" t="str">
        <f t="shared" si="1"/>
        <v>Mac Jones</v>
      </c>
      <c r="AC9" s="244">
        <f t="shared" si="2"/>
        <v>382</v>
      </c>
      <c r="AD9" t="str">
        <f t="shared" si="3"/>
        <v>NE</v>
      </c>
    </row>
    <row r="10" spans="1:30" x14ac:dyDescent="0.3">
      <c r="B10" s="152">
        <v>8</v>
      </c>
      <c r="C10" s="152" t="s">
        <v>800</v>
      </c>
      <c r="D10" s="152" t="s">
        <v>769</v>
      </c>
      <c r="E10" s="152">
        <v>1</v>
      </c>
      <c r="F10" s="152">
        <v>16</v>
      </c>
      <c r="G10" s="152">
        <v>32</v>
      </c>
      <c r="H10" s="335">
        <v>0.5</v>
      </c>
      <c r="I10" s="325">
        <v>254</v>
      </c>
      <c r="J10" s="324">
        <v>7.9</v>
      </c>
      <c r="K10" s="324">
        <v>173</v>
      </c>
      <c r="L10" s="324">
        <v>5.4</v>
      </c>
      <c r="M10" s="256">
        <v>11</v>
      </c>
      <c r="N10" s="256">
        <v>3</v>
      </c>
      <c r="O10" s="256">
        <v>2</v>
      </c>
      <c r="P10" s="152">
        <v>2</v>
      </c>
      <c r="Q10" s="152">
        <v>1</v>
      </c>
      <c r="R10" s="152">
        <v>2.6</v>
      </c>
      <c r="S10" s="152">
        <v>1</v>
      </c>
      <c r="T10" s="152">
        <v>2</v>
      </c>
      <c r="U10" s="152">
        <v>7</v>
      </c>
      <c r="V10" s="152">
        <v>7</v>
      </c>
      <c r="W10" s="152">
        <v>7</v>
      </c>
      <c r="X10" s="152">
        <v>5</v>
      </c>
      <c r="Y10" s="152">
        <v>7</v>
      </c>
      <c r="Z10" s="152">
        <v>87</v>
      </c>
      <c r="AA10" t="str">
        <f t="shared" si="0"/>
        <v>BAL</v>
      </c>
      <c r="AB10" t="str">
        <f t="shared" si="1"/>
        <v>Lamar Jackson</v>
      </c>
      <c r="AC10" s="244">
        <f t="shared" si="2"/>
        <v>254</v>
      </c>
      <c r="AD10" t="str">
        <f t="shared" si="3"/>
        <v>BAL</v>
      </c>
    </row>
    <row r="11" spans="1:30" x14ac:dyDescent="0.3">
      <c r="B11" s="152">
        <v>9</v>
      </c>
      <c r="C11" s="152" t="s">
        <v>940</v>
      </c>
      <c r="D11" s="152" t="s">
        <v>782</v>
      </c>
      <c r="E11" s="152">
        <v>1</v>
      </c>
      <c r="F11" s="152">
        <v>30</v>
      </c>
      <c r="G11" s="152">
        <v>37</v>
      </c>
      <c r="H11" s="335">
        <v>0.81</v>
      </c>
      <c r="I11" s="325">
        <v>299</v>
      </c>
      <c r="J11" s="324">
        <v>8.1</v>
      </c>
      <c r="K11" s="324">
        <v>189</v>
      </c>
      <c r="L11" s="324">
        <v>5.0999999999999996</v>
      </c>
      <c r="M11" s="256">
        <v>11</v>
      </c>
      <c r="N11" s="256">
        <v>4</v>
      </c>
      <c r="O11" s="256">
        <v>2</v>
      </c>
      <c r="P11" s="152">
        <v>0</v>
      </c>
      <c r="Q11" s="152">
        <v>0</v>
      </c>
      <c r="R11" s="152">
        <v>2.6</v>
      </c>
      <c r="S11" s="152">
        <v>1</v>
      </c>
      <c r="T11" s="152">
        <v>3</v>
      </c>
      <c r="U11" s="152">
        <v>1</v>
      </c>
      <c r="V11" s="152">
        <v>9</v>
      </c>
      <c r="W11" s="152">
        <v>4</v>
      </c>
      <c r="X11" s="152">
        <v>1</v>
      </c>
      <c r="Y11" s="152">
        <v>7</v>
      </c>
      <c r="Z11" s="152">
        <v>116</v>
      </c>
      <c r="AA11" t="str">
        <f t="shared" si="0"/>
        <v>MIN</v>
      </c>
      <c r="AB11" t="str">
        <f t="shared" si="1"/>
        <v>Kirk Cousins</v>
      </c>
      <c r="AC11" s="244">
        <f t="shared" si="2"/>
        <v>299</v>
      </c>
      <c r="AD11" t="str">
        <f t="shared" si="3"/>
        <v>MIN</v>
      </c>
    </row>
    <row r="12" spans="1:30" x14ac:dyDescent="0.3">
      <c r="B12" s="152">
        <v>10</v>
      </c>
      <c r="C12" s="152" t="s">
        <v>813</v>
      </c>
      <c r="D12" s="152" t="s">
        <v>773</v>
      </c>
      <c r="E12" s="152">
        <v>1</v>
      </c>
      <c r="F12" s="152">
        <v>25</v>
      </c>
      <c r="G12" s="152">
        <v>36</v>
      </c>
      <c r="H12" s="335">
        <v>0.69</v>
      </c>
      <c r="I12" s="325">
        <v>295</v>
      </c>
      <c r="J12" s="324">
        <v>8.1999999999999993</v>
      </c>
      <c r="K12" s="324">
        <v>167</v>
      </c>
      <c r="L12" s="324">
        <v>4.5999999999999996</v>
      </c>
      <c r="M12" s="256">
        <v>11</v>
      </c>
      <c r="N12" s="256">
        <v>4</v>
      </c>
      <c r="O12" s="256">
        <v>1</v>
      </c>
      <c r="P12" s="152">
        <v>0</v>
      </c>
      <c r="Q12" s="256">
        <v>0</v>
      </c>
      <c r="R12" s="152">
        <v>2.7</v>
      </c>
      <c r="S12" s="152">
        <v>1</v>
      </c>
      <c r="T12" s="152">
        <v>3</v>
      </c>
      <c r="U12" s="152">
        <v>0</v>
      </c>
      <c r="V12" s="152">
        <v>8</v>
      </c>
      <c r="W12" s="152">
        <v>5</v>
      </c>
      <c r="X12" s="152">
        <v>1</v>
      </c>
      <c r="Y12" s="152">
        <v>4</v>
      </c>
      <c r="Z12" s="152">
        <v>99</v>
      </c>
      <c r="AA12" t="str">
        <f t="shared" si="0"/>
        <v>LV</v>
      </c>
      <c r="AB12" t="str">
        <f t="shared" si="1"/>
        <v>Derek Carr</v>
      </c>
      <c r="AC12" s="244">
        <f t="shared" si="2"/>
        <v>295</v>
      </c>
      <c r="AD12" t="str">
        <f t="shared" si="3"/>
        <v>LV</v>
      </c>
    </row>
    <row r="13" spans="1:30" x14ac:dyDescent="0.3">
      <c r="B13" s="152">
        <v>11</v>
      </c>
      <c r="C13" s="152" t="s">
        <v>807</v>
      </c>
      <c r="D13" s="152" t="s">
        <v>767</v>
      </c>
      <c r="E13" s="152">
        <v>1</v>
      </c>
      <c r="F13" s="152">
        <v>27</v>
      </c>
      <c r="G13" s="152">
        <v>37</v>
      </c>
      <c r="H13" s="335">
        <v>0.73</v>
      </c>
      <c r="I13" s="325">
        <v>328</v>
      </c>
      <c r="J13" s="324">
        <v>8.9</v>
      </c>
      <c r="K13" s="324">
        <v>217</v>
      </c>
      <c r="L13" s="324">
        <v>5.9</v>
      </c>
      <c r="M13" s="256">
        <v>11</v>
      </c>
      <c r="N13" s="256">
        <v>7</v>
      </c>
      <c r="O13" s="256">
        <v>1</v>
      </c>
      <c r="P13" s="152">
        <v>0</v>
      </c>
      <c r="Q13" s="152">
        <v>0</v>
      </c>
      <c r="R13" s="152">
        <v>2.5</v>
      </c>
      <c r="S13" s="152">
        <v>3</v>
      </c>
      <c r="T13" s="152">
        <v>5</v>
      </c>
      <c r="U13" s="152">
        <v>0</v>
      </c>
      <c r="V13" s="152">
        <v>5</v>
      </c>
      <c r="W13" s="152">
        <v>5</v>
      </c>
      <c r="X13" s="152">
        <v>1</v>
      </c>
      <c r="Y13" s="152">
        <v>5</v>
      </c>
      <c r="Z13" s="152">
        <v>107</v>
      </c>
      <c r="AA13" t="str">
        <f t="shared" si="0"/>
        <v>SEA</v>
      </c>
      <c r="AB13" t="str">
        <f t="shared" si="1"/>
        <v>Geno Smith</v>
      </c>
      <c r="AC13" s="244">
        <f t="shared" si="2"/>
        <v>328</v>
      </c>
      <c r="AD13" t="str">
        <f t="shared" si="3"/>
        <v>SEA</v>
      </c>
    </row>
    <row r="14" spans="1:30" x14ac:dyDescent="0.3">
      <c r="B14" s="152">
        <v>12</v>
      </c>
      <c r="C14" s="152" t="s">
        <v>1018</v>
      </c>
      <c r="D14" s="152" t="s">
        <v>792</v>
      </c>
      <c r="E14" s="152">
        <v>1</v>
      </c>
      <c r="F14" s="152">
        <v>27</v>
      </c>
      <c r="G14" s="152">
        <v>42</v>
      </c>
      <c r="H14" s="335">
        <v>0.64</v>
      </c>
      <c r="I14" s="325">
        <v>320</v>
      </c>
      <c r="J14" s="324">
        <v>7.6</v>
      </c>
      <c r="K14" s="324">
        <v>179</v>
      </c>
      <c r="L14" s="324">
        <v>4.3</v>
      </c>
      <c r="M14" s="256">
        <v>13</v>
      </c>
      <c r="N14" s="256">
        <v>5</v>
      </c>
      <c r="O14" s="256">
        <v>1</v>
      </c>
      <c r="P14" s="152">
        <v>0</v>
      </c>
      <c r="Q14" s="152">
        <v>0</v>
      </c>
      <c r="R14" s="152">
        <v>2.5</v>
      </c>
      <c r="S14" s="152">
        <v>0</v>
      </c>
      <c r="T14" s="152">
        <v>2</v>
      </c>
      <c r="U14" s="152">
        <v>7</v>
      </c>
      <c r="V14" s="152">
        <v>8</v>
      </c>
      <c r="W14" s="152">
        <v>7</v>
      </c>
      <c r="X14" s="152">
        <v>1</v>
      </c>
      <c r="Y14" s="152">
        <v>13</v>
      </c>
      <c r="Z14" s="152">
        <v>85</v>
      </c>
      <c r="AA14" t="str">
        <f t="shared" si="0"/>
        <v>KC</v>
      </c>
      <c r="AB14" t="str">
        <f t="shared" si="1"/>
        <v>Patrick Mahomes II</v>
      </c>
      <c r="AC14" s="244">
        <f t="shared" si="2"/>
        <v>320</v>
      </c>
      <c r="AD14" t="str">
        <f t="shared" si="3"/>
        <v>KC</v>
      </c>
    </row>
    <row r="15" spans="1:30" x14ac:dyDescent="0.3">
      <c r="B15" s="152">
        <v>13</v>
      </c>
      <c r="C15" s="152" t="s">
        <v>936</v>
      </c>
      <c r="D15" s="152" t="s">
        <v>794</v>
      </c>
      <c r="E15" s="152">
        <v>1</v>
      </c>
      <c r="F15" s="152">
        <v>29</v>
      </c>
      <c r="G15" s="152">
        <v>43</v>
      </c>
      <c r="H15" s="335">
        <v>0.67</v>
      </c>
      <c r="I15" s="325">
        <v>246</v>
      </c>
      <c r="J15" s="324">
        <v>5.7</v>
      </c>
      <c r="K15" s="324">
        <v>114</v>
      </c>
      <c r="L15" s="324">
        <v>2.7</v>
      </c>
      <c r="M15" s="256">
        <v>6</v>
      </c>
      <c r="N15" s="256">
        <v>4</v>
      </c>
      <c r="O15" s="256">
        <v>0</v>
      </c>
      <c r="P15" s="152">
        <v>0</v>
      </c>
      <c r="Q15" s="256">
        <v>0</v>
      </c>
      <c r="R15" s="152">
        <v>2.2999999999999998</v>
      </c>
      <c r="S15" s="152">
        <v>3</v>
      </c>
      <c r="T15" s="152">
        <v>2</v>
      </c>
      <c r="U15" s="152">
        <v>1</v>
      </c>
      <c r="V15" s="152">
        <v>8</v>
      </c>
      <c r="W15" s="152">
        <v>8</v>
      </c>
      <c r="X15" s="152">
        <v>0</v>
      </c>
      <c r="Y15" s="152">
        <v>5</v>
      </c>
      <c r="Z15" s="152">
        <v>98</v>
      </c>
      <c r="AA15" t="str">
        <f t="shared" si="0"/>
        <v>TB</v>
      </c>
      <c r="AB15" t="str">
        <f t="shared" si="1"/>
        <v>Tom Brady</v>
      </c>
      <c r="AC15" s="244">
        <f t="shared" si="2"/>
        <v>246</v>
      </c>
      <c r="AD15" t="str">
        <f t="shared" si="3"/>
        <v>TB</v>
      </c>
    </row>
    <row r="16" spans="1:30" x14ac:dyDescent="0.3">
      <c r="B16" s="152">
        <v>14</v>
      </c>
      <c r="C16" s="152" t="s">
        <v>809</v>
      </c>
      <c r="D16" s="152" t="s">
        <v>781</v>
      </c>
      <c r="E16" s="152">
        <v>1</v>
      </c>
      <c r="F16" s="152">
        <v>22</v>
      </c>
      <c r="G16" s="152">
        <v>37</v>
      </c>
      <c r="H16" s="335">
        <v>0.59</v>
      </c>
      <c r="I16" s="325">
        <v>270</v>
      </c>
      <c r="J16" s="324">
        <v>7.3</v>
      </c>
      <c r="K16" s="324">
        <v>182</v>
      </c>
      <c r="L16" s="324">
        <v>4.9000000000000004</v>
      </c>
      <c r="M16" s="256">
        <v>9</v>
      </c>
      <c r="N16" s="256">
        <v>6</v>
      </c>
      <c r="O16" s="256">
        <v>1</v>
      </c>
      <c r="P16" s="152">
        <v>0</v>
      </c>
      <c r="Q16" s="256">
        <v>0</v>
      </c>
      <c r="R16" s="152">
        <v>2.4</v>
      </c>
      <c r="S16" s="152">
        <v>1</v>
      </c>
      <c r="T16" s="152">
        <v>3</v>
      </c>
      <c r="U16" s="152">
        <v>2</v>
      </c>
      <c r="V16" s="152">
        <v>4</v>
      </c>
      <c r="W16" s="152">
        <v>7</v>
      </c>
      <c r="X16" s="152">
        <v>1</v>
      </c>
      <c r="Y16" s="152">
        <v>1</v>
      </c>
      <c r="Z16" s="152">
        <v>91</v>
      </c>
      <c r="AA16" t="str">
        <f t="shared" si="0"/>
        <v>CIN</v>
      </c>
      <c r="AB16" t="str">
        <f t="shared" si="1"/>
        <v>Joe Burrow</v>
      </c>
      <c r="AC16" s="244">
        <f t="shared" si="2"/>
        <v>270</v>
      </c>
      <c r="AD16" t="str">
        <f t="shared" si="3"/>
        <v>CIN</v>
      </c>
    </row>
    <row r="17" spans="2:30" x14ac:dyDescent="0.3">
      <c r="B17" s="152">
        <v>15</v>
      </c>
      <c r="C17" s="152" t="s">
        <v>822</v>
      </c>
      <c r="D17" s="152" t="s">
        <v>763</v>
      </c>
      <c r="E17" s="152">
        <v>1</v>
      </c>
      <c r="F17" s="152">
        <v>23</v>
      </c>
      <c r="G17" s="152">
        <v>37</v>
      </c>
      <c r="H17" s="335">
        <v>0.62</v>
      </c>
      <c r="I17" s="325">
        <v>240</v>
      </c>
      <c r="J17" s="324">
        <v>6.5</v>
      </c>
      <c r="K17" s="324">
        <v>126</v>
      </c>
      <c r="L17" s="324">
        <v>3.4</v>
      </c>
      <c r="M17" s="256">
        <v>12</v>
      </c>
      <c r="N17" s="256">
        <v>2</v>
      </c>
      <c r="O17" s="256">
        <v>0</v>
      </c>
      <c r="P17" s="152">
        <v>0</v>
      </c>
      <c r="Q17" s="256">
        <v>0</v>
      </c>
      <c r="R17" s="152">
        <v>2.4</v>
      </c>
      <c r="S17" s="152">
        <v>2</v>
      </c>
      <c r="T17" s="152">
        <v>8</v>
      </c>
      <c r="U17" s="152">
        <v>4</v>
      </c>
      <c r="V17" s="152">
        <v>19</v>
      </c>
      <c r="W17" s="152">
        <v>8</v>
      </c>
      <c r="X17" s="152">
        <v>3</v>
      </c>
      <c r="Y17" s="152">
        <v>8</v>
      </c>
      <c r="Z17" s="152">
        <v>99</v>
      </c>
      <c r="AA17" t="str">
        <f t="shared" si="0"/>
        <v>DET</v>
      </c>
      <c r="AB17" t="str">
        <f t="shared" si="1"/>
        <v>Jared Goff</v>
      </c>
      <c r="AC17" s="244">
        <f t="shared" si="2"/>
        <v>240</v>
      </c>
      <c r="AD17" t="str">
        <f t="shared" si="3"/>
        <v>DET</v>
      </c>
    </row>
    <row r="18" spans="2:30" x14ac:dyDescent="0.3">
      <c r="B18" s="152">
        <v>16</v>
      </c>
      <c r="C18" s="152" t="s">
        <v>1639</v>
      </c>
      <c r="D18" s="152" t="s">
        <v>785</v>
      </c>
      <c r="E18" s="152">
        <v>1</v>
      </c>
      <c r="F18" s="152">
        <v>11</v>
      </c>
      <c r="G18" s="152">
        <v>19</v>
      </c>
      <c r="H18" s="335">
        <v>0.57999999999999996</v>
      </c>
      <c r="I18" s="325">
        <v>164</v>
      </c>
      <c r="J18" s="324">
        <v>8.6</v>
      </c>
      <c r="K18" s="324">
        <v>106</v>
      </c>
      <c r="L18" s="324">
        <v>5.6</v>
      </c>
      <c r="M18" s="256">
        <v>6</v>
      </c>
      <c r="N18" s="256">
        <v>3</v>
      </c>
      <c r="O18" s="256">
        <v>1</v>
      </c>
      <c r="P18" s="152">
        <v>1</v>
      </c>
      <c r="Q18" s="256">
        <v>1</v>
      </c>
      <c r="R18" s="152">
        <v>3.1</v>
      </c>
      <c r="S18" s="152">
        <v>0</v>
      </c>
      <c r="T18" s="152">
        <v>2</v>
      </c>
      <c r="U18" s="152">
        <v>1</v>
      </c>
      <c r="V18" s="152">
        <v>10</v>
      </c>
      <c r="W18" s="152">
        <v>3</v>
      </c>
      <c r="X18" s="152">
        <v>0</v>
      </c>
      <c r="Y18" s="152">
        <v>4</v>
      </c>
      <c r="Z18" s="152">
        <v>104</v>
      </c>
      <c r="AA18" t="str">
        <f t="shared" si="0"/>
        <v>CAR</v>
      </c>
      <c r="AB18" t="str">
        <f t="shared" si="1"/>
        <v>Sam Darnold</v>
      </c>
      <c r="AC18" s="244">
        <f t="shared" si="2"/>
        <v>164</v>
      </c>
      <c r="AD18" t="str">
        <f t="shared" si="3"/>
        <v>CAR</v>
      </c>
    </row>
    <row r="19" spans="2:30" x14ac:dyDescent="0.3">
      <c r="B19" s="152">
        <v>17</v>
      </c>
      <c r="C19" s="152" t="s">
        <v>949</v>
      </c>
      <c r="D19" s="152" t="s">
        <v>790</v>
      </c>
      <c r="E19" s="152">
        <v>1</v>
      </c>
      <c r="F19" s="152">
        <v>21</v>
      </c>
      <c r="G19" s="152">
        <v>30</v>
      </c>
      <c r="H19" s="335">
        <v>0.7</v>
      </c>
      <c r="I19" s="325">
        <v>261</v>
      </c>
      <c r="J19" s="324">
        <v>8.6999999999999993</v>
      </c>
      <c r="K19" s="324">
        <v>180</v>
      </c>
      <c r="L19" s="324">
        <v>6</v>
      </c>
      <c r="M19" s="256">
        <v>12</v>
      </c>
      <c r="N19" s="256">
        <v>5</v>
      </c>
      <c r="O19" s="256">
        <v>1</v>
      </c>
      <c r="P19" s="152">
        <v>0</v>
      </c>
      <c r="Q19" s="152">
        <v>0</v>
      </c>
      <c r="R19" s="152">
        <v>2.4</v>
      </c>
      <c r="S19" s="152">
        <v>0</v>
      </c>
      <c r="T19" s="152">
        <v>9</v>
      </c>
      <c r="U19" s="152">
        <v>1</v>
      </c>
      <c r="V19" s="152">
        <v>18</v>
      </c>
      <c r="W19" s="152">
        <v>7</v>
      </c>
      <c r="X19" s="152">
        <v>0</v>
      </c>
      <c r="Y19" s="152">
        <v>5</v>
      </c>
      <c r="Z19" s="152">
        <v>91</v>
      </c>
      <c r="AA19" t="str">
        <f t="shared" si="0"/>
        <v>DAL</v>
      </c>
      <c r="AB19" t="str">
        <f t="shared" si="1"/>
        <v>Dak Prescott</v>
      </c>
      <c r="AC19" s="244">
        <f t="shared" si="2"/>
        <v>261</v>
      </c>
      <c r="AD19" t="str">
        <f t="shared" si="3"/>
        <v>DAL</v>
      </c>
    </row>
    <row r="20" spans="2:30" x14ac:dyDescent="0.3">
      <c r="B20" s="152">
        <v>18</v>
      </c>
      <c r="C20" s="152" t="s">
        <v>942</v>
      </c>
      <c r="D20" s="152" t="s">
        <v>791</v>
      </c>
      <c r="E20" s="152">
        <v>1</v>
      </c>
      <c r="F20" s="152">
        <v>22</v>
      </c>
      <c r="G20" s="152">
        <v>36</v>
      </c>
      <c r="H20" s="335">
        <v>0.61</v>
      </c>
      <c r="I20" s="325">
        <v>299</v>
      </c>
      <c r="J20" s="324">
        <v>8.3000000000000007</v>
      </c>
      <c r="K20" s="324">
        <v>223</v>
      </c>
      <c r="L20" s="324">
        <v>6.2</v>
      </c>
      <c r="M20" s="256">
        <v>15</v>
      </c>
      <c r="N20" s="256">
        <v>6</v>
      </c>
      <c r="O20" s="256">
        <v>1</v>
      </c>
      <c r="P20" s="152">
        <v>0</v>
      </c>
      <c r="Q20" s="256">
        <v>0</v>
      </c>
      <c r="R20" s="152">
        <v>1.9</v>
      </c>
      <c r="S20" s="152">
        <v>4</v>
      </c>
      <c r="T20" s="152">
        <v>5</v>
      </c>
      <c r="U20" s="152">
        <v>1</v>
      </c>
      <c r="V20" s="152">
        <v>4</v>
      </c>
      <c r="W20" s="152">
        <v>5</v>
      </c>
      <c r="X20" s="152">
        <v>4</v>
      </c>
      <c r="Y20" s="152">
        <v>8</v>
      </c>
      <c r="Z20" s="152">
        <v>97</v>
      </c>
      <c r="AA20" t="str">
        <f t="shared" si="0"/>
        <v>MIA</v>
      </c>
      <c r="AB20" t="str">
        <f t="shared" si="1"/>
        <v>Tua Tagovailoa</v>
      </c>
      <c r="AC20" s="244">
        <f t="shared" si="2"/>
        <v>299</v>
      </c>
      <c r="AD20" t="str">
        <f t="shared" si="3"/>
        <v>MIA</v>
      </c>
    </row>
    <row r="21" spans="2:30" x14ac:dyDescent="0.3">
      <c r="B21" s="152">
        <v>19</v>
      </c>
      <c r="C21" s="152" t="s">
        <v>806</v>
      </c>
      <c r="D21" s="152" t="s">
        <v>764</v>
      </c>
      <c r="E21" s="152">
        <v>1</v>
      </c>
      <c r="F21" s="152">
        <v>15</v>
      </c>
      <c r="G21" s="152">
        <v>25</v>
      </c>
      <c r="H21" s="335">
        <v>0.6</v>
      </c>
      <c r="I21" s="325">
        <v>174</v>
      </c>
      <c r="J21" s="324">
        <v>7</v>
      </c>
      <c r="K21" s="324">
        <v>107</v>
      </c>
      <c r="L21" s="324">
        <v>4.3</v>
      </c>
      <c r="M21" s="256">
        <v>6</v>
      </c>
      <c r="N21" s="256">
        <v>3</v>
      </c>
      <c r="O21" s="256">
        <v>1</v>
      </c>
      <c r="P21" s="152">
        <v>1</v>
      </c>
      <c r="Q21" s="152">
        <v>0</v>
      </c>
      <c r="R21" s="152">
        <v>2.7</v>
      </c>
      <c r="S21" s="152">
        <v>1</v>
      </c>
      <c r="T21" s="152">
        <v>3</v>
      </c>
      <c r="U21" s="152">
        <v>0</v>
      </c>
      <c r="V21" s="152">
        <v>3</v>
      </c>
      <c r="W21" s="152">
        <v>6</v>
      </c>
      <c r="X21" s="152">
        <v>1</v>
      </c>
      <c r="Y21" s="152">
        <v>2</v>
      </c>
      <c r="Z21" s="152">
        <v>78</v>
      </c>
      <c r="AA21" t="str">
        <f t="shared" si="0"/>
        <v>ATL</v>
      </c>
      <c r="AB21" t="str">
        <f t="shared" si="1"/>
        <v>Marcus Mariota</v>
      </c>
      <c r="AC21" s="244">
        <f t="shared" si="2"/>
        <v>174</v>
      </c>
      <c r="AD21" t="str">
        <f t="shared" si="3"/>
        <v>ATL</v>
      </c>
    </row>
    <row r="22" spans="2:30" x14ac:dyDescent="0.3">
      <c r="B22" s="152">
        <v>20</v>
      </c>
      <c r="C22" s="152" t="s">
        <v>805</v>
      </c>
      <c r="D22" s="152" t="s">
        <v>783</v>
      </c>
      <c r="E22" s="152">
        <v>1</v>
      </c>
      <c r="F22" s="152">
        <v>21</v>
      </c>
      <c r="G22" s="152">
        <v>35</v>
      </c>
      <c r="H22" s="335">
        <v>0.6</v>
      </c>
      <c r="I22" s="325">
        <v>228</v>
      </c>
      <c r="J22" s="324">
        <v>6.5</v>
      </c>
      <c r="K22" s="324">
        <v>132</v>
      </c>
      <c r="L22" s="324">
        <v>3.8</v>
      </c>
      <c r="M22" s="256">
        <v>9</v>
      </c>
      <c r="N22" s="256">
        <v>3</v>
      </c>
      <c r="O22" s="256">
        <v>1</v>
      </c>
      <c r="P22" s="152">
        <v>1</v>
      </c>
      <c r="Q22" s="152">
        <v>0</v>
      </c>
      <c r="R22" s="152">
        <v>2.6</v>
      </c>
      <c r="S22" s="152">
        <v>3</v>
      </c>
      <c r="T22" s="152">
        <v>4</v>
      </c>
      <c r="U22" s="152">
        <v>4</v>
      </c>
      <c r="V22" s="152">
        <v>9</v>
      </c>
      <c r="W22" s="152">
        <v>7</v>
      </c>
      <c r="X22" s="152">
        <v>0</v>
      </c>
      <c r="Y22" s="152">
        <v>2</v>
      </c>
      <c r="Z22" s="152">
        <v>89</v>
      </c>
      <c r="AA22" t="str">
        <f t="shared" si="0"/>
        <v>NYG</v>
      </c>
      <c r="AB22" t="str">
        <f t="shared" si="1"/>
        <v>Daniel Jones</v>
      </c>
      <c r="AC22" s="244">
        <f t="shared" si="2"/>
        <v>228</v>
      </c>
      <c r="AD22" t="str">
        <f t="shared" si="3"/>
        <v>NYG</v>
      </c>
    </row>
    <row r="23" spans="2:30" x14ac:dyDescent="0.3">
      <c r="B23" s="152">
        <v>21</v>
      </c>
      <c r="C23" s="152" t="s">
        <v>808</v>
      </c>
      <c r="D23" s="152" t="s">
        <v>780</v>
      </c>
      <c r="E23" s="152">
        <v>1</v>
      </c>
      <c r="F23" s="152">
        <v>23</v>
      </c>
      <c r="G23" s="152">
        <v>37</v>
      </c>
      <c r="H23" s="335">
        <v>0.62</v>
      </c>
      <c r="I23" s="325">
        <v>210</v>
      </c>
      <c r="J23" s="324">
        <v>5.7</v>
      </c>
      <c r="K23" s="324">
        <v>119</v>
      </c>
      <c r="L23" s="324">
        <v>3.2</v>
      </c>
      <c r="M23" s="256">
        <v>7</v>
      </c>
      <c r="N23" s="256">
        <v>1</v>
      </c>
      <c r="O23" s="256">
        <v>1</v>
      </c>
      <c r="P23" s="152">
        <v>1</v>
      </c>
      <c r="Q23" s="152">
        <v>0</v>
      </c>
      <c r="R23" s="152">
        <v>2.5</v>
      </c>
      <c r="S23" s="152">
        <v>4</v>
      </c>
      <c r="T23" s="152">
        <v>5</v>
      </c>
      <c r="U23" s="152">
        <v>1</v>
      </c>
      <c r="V23" s="152">
        <v>8</v>
      </c>
      <c r="W23" s="152">
        <v>5</v>
      </c>
      <c r="X23" s="152">
        <v>3</v>
      </c>
      <c r="Y23" s="152">
        <v>3</v>
      </c>
      <c r="Z23" s="152">
        <v>75</v>
      </c>
      <c r="AA23" t="str">
        <f t="shared" si="0"/>
        <v>CLE</v>
      </c>
      <c r="AB23" t="str">
        <f t="shared" si="1"/>
        <v>Jacoby Brissett</v>
      </c>
      <c r="AC23" s="244">
        <f t="shared" si="2"/>
        <v>210</v>
      </c>
      <c r="AD23" t="str">
        <f t="shared" si="3"/>
        <v>CLE</v>
      </c>
    </row>
    <row r="24" spans="2:30" x14ac:dyDescent="0.3">
      <c r="B24" s="152">
        <v>22</v>
      </c>
      <c r="C24" s="152" t="s">
        <v>941</v>
      </c>
      <c r="D24" s="152" t="s">
        <v>768</v>
      </c>
      <c r="E24" s="152">
        <v>1</v>
      </c>
      <c r="F24" s="152">
        <v>26</v>
      </c>
      <c r="G24" s="152">
        <v>37</v>
      </c>
      <c r="H24" s="335">
        <v>0.7</v>
      </c>
      <c r="I24" s="325">
        <v>222</v>
      </c>
      <c r="J24" s="324">
        <v>6</v>
      </c>
      <c r="K24" s="324">
        <v>109</v>
      </c>
      <c r="L24" s="324">
        <v>2.9</v>
      </c>
      <c r="M24" s="256">
        <v>10</v>
      </c>
      <c r="N24" s="256">
        <v>3</v>
      </c>
      <c r="O24" s="256">
        <v>0</v>
      </c>
      <c r="P24" s="152">
        <v>0</v>
      </c>
      <c r="Q24" s="152">
        <v>0</v>
      </c>
      <c r="R24" s="152">
        <v>2.6</v>
      </c>
      <c r="S24" s="152">
        <v>1</v>
      </c>
      <c r="T24" s="152">
        <v>5</v>
      </c>
      <c r="U24" s="152">
        <v>1</v>
      </c>
      <c r="V24" s="152">
        <v>11</v>
      </c>
      <c r="W24" s="152">
        <v>5</v>
      </c>
      <c r="X24" s="152">
        <v>1</v>
      </c>
      <c r="Y24" s="152">
        <v>6</v>
      </c>
      <c r="Z24" s="152">
        <v>95</v>
      </c>
      <c r="AA24" t="str">
        <f t="shared" si="0"/>
        <v>SF</v>
      </c>
      <c r="AB24" t="str">
        <f t="shared" si="1"/>
        <v>Jimmy Garoppolo</v>
      </c>
      <c r="AC24" s="244">
        <f t="shared" si="2"/>
        <v>222</v>
      </c>
      <c r="AD24" t="str">
        <f t="shared" si="3"/>
        <v>SF</v>
      </c>
    </row>
    <row r="25" spans="2:30" x14ac:dyDescent="0.3">
      <c r="B25" s="152">
        <v>23</v>
      </c>
      <c r="C25" s="152" t="s">
        <v>823</v>
      </c>
      <c r="D25" s="152" t="s">
        <v>776</v>
      </c>
      <c r="E25" s="152">
        <v>1</v>
      </c>
      <c r="F25" s="152">
        <v>22</v>
      </c>
      <c r="G25" s="152">
        <v>34</v>
      </c>
      <c r="H25" s="335">
        <v>0.65</v>
      </c>
      <c r="I25" s="325">
        <v>291</v>
      </c>
      <c r="J25" s="324">
        <v>8.6</v>
      </c>
      <c r="K25" s="324">
        <v>152</v>
      </c>
      <c r="L25" s="324">
        <v>4.5</v>
      </c>
      <c r="M25" s="256">
        <v>10</v>
      </c>
      <c r="N25" s="256">
        <v>4</v>
      </c>
      <c r="O25" s="256">
        <v>2</v>
      </c>
      <c r="P25" s="152">
        <v>2</v>
      </c>
      <c r="Q25" s="256">
        <v>2</v>
      </c>
      <c r="R25" s="152">
        <v>2.4</v>
      </c>
      <c r="S25" s="152">
        <v>1</v>
      </c>
      <c r="T25" s="152">
        <v>1</v>
      </c>
      <c r="U25" s="152">
        <v>3</v>
      </c>
      <c r="V25" s="152">
        <v>9</v>
      </c>
      <c r="W25" s="152">
        <v>4</v>
      </c>
      <c r="X25" s="152">
        <v>3</v>
      </c>
      <c r="Y25" s="152">
        <v>6</v>
      </c>
      <c r="Z25" s="152">
        <v>92</v>
      </c>
      <c r="AA25" t="str">
        <f t="shared" si="0"/>
        <v>TEN</v>
      </c>
      <c r="AB25" t="str">
        <f t="shared" si="1"/>
        <v>Ryan Tannehill</v>
      </c>
      <c r="AC25" s="244">
        <f t="shared" si="2"/>
        <v>291</v>
      </c>
      <c r="AD25" t="str">
        <f t="shared" si="3"/>
        <v>TEN</v>
      </c>
    </row>
    <row r="26" spans="2:30" x14ac:dyDescent="0.3">
      <c r="B26" s="152">
        <v>24</v>
      </c>
      <c r="C26" s="152" t="s">
        <v>950</v>
      </c>
      <c r="D26" s="152" t="s">
        <v>775</v>
      </c>
      <c r="E26" s="152">
        <v>1</v>
      </c>
      <c r="F26" s="152">
        <v>14</v>
      </c>
      <c r="G26" s="152">
        <v>23</v>
      </c>
      <c r="H26" s="335">
        <v>0.61</v>
      </c>
      <c r="I26" s="325">
        <v>138</v>
      </c>
      <c r="J26" s="324">
        <v>6</v>
      </c>
      <c r="K26" s="324">
        <v>91</v>
      </c>
      <c r="L26" s="324">
        <v>4</v>
      </c>
      <c r="M26" s="256">
        <v>6</v>
      </c>
      <c r="N26" s="256">
        <v>1</v>
      </c>
      <c r="O26" s="256">
        <v>0</v>
      </c>
      <c r="P26" s="152">
        <v>0</v>
      </c>
      <c r="Q26" s="152">
        <v>0</v>
      </c>
      <c r="R26" s="152">
        <v>3</v>
      </c>
      <c r="S26" s="152">
        <v>0</v>
      </c>
      <c r="T26" s="152">
        <v>2</v>
      </c>
      <c r="U26" s="152">
        <v>0</v>
      </c>
      <c r="V26" s="152">
        <v>2</v>
      </c>
      <c r="W26" s="152">
        <v>4</v>
      </c>
      <c r="X26" s="152">
        <v>1</v>
      </c>
      <c r="Y26" s="152">
        <v>4</v>
      </c>
      <c r="Z26" s="152">
        <v>89</v>
      </c>
      <c r="AA26" t="str">
        <f t="shared" si="0"/>
        <v>WAS</v>
      </c>
      <c r="AB26" t="str">
        <f t="shared" si="1"/>
        <v>Taylor Heinicke</v>
      </c>
      <c r="AC26" s="244">
        <f t="shared" si="2"/>
        <v>138</v>
      </c>
      <c r="AD26" t="str">
        <f t="shared" si="3"/>
        <v>WAS</v>
      </c>
    </row>
    <row r="27" spans="2:30" x14ac:dyDescent="0.3">
      <c r="B27" s="152">
        <v>25</v>
      </c>
      <c r="C27" s="152" t="s">
        <v>816</v>
      </c>
      <c r="D27" s="152" t="s">
        <v>774</v>
      </c>
      <c r="E27" s="152">
        <v>1</v>
      </c>
      <c r="F27" s="152">
        <v>20</v>
      </c>
      <c r="G27" s="152">
        <v>28</v>
      </c>
      <c r="H27" s="335">
        <v>0.71</v>
      </c>
      <c r="I27" s="325">
        <v>174</v>
      </c>
      <c r="J27" s="324">
        <v>6.2</v>
      </c>
      <c r="K27" s="324">
        <v>113</v>
      </c>
      <c r="L27" s="324">
        <v>4</v>
      </c>
      <c r="M27" s="256">
        <v>9</v>
      </c>
      <c r="N27" s="256">
        <v>1</v>
      </c>
      <c r="O27" s="256">
        <v>1</v>
      </c>
      <c r="P27" s="152">
        <v>0</v>
      </c>
      <c r="Q27" s="152">
        <v>0</v>
      </c>
      <c r="R27" s="152">
        <v>2.4</v>
      </c>
      <c r="S27" s="152">
        <v>3</v>
      </c>
      <c r="T27" s="152">
        <v>0</v>
      </c>
      <c r="U27" s="152">
        <v>4</v>
      </c>
      <c r="V27" s="152">
        <v>10</v>
      </c>
      <c r="W27" s="152">
        <v>4</v>
      </c>
      <c r="X27" s="152">
        <v>1</v>
      </c>
      <c r="Y27" s="152">
        <v>4</v>
      </c>
      <c r="Z27" s="152">
        <v>88</v>
      </c>
      <c r="AA27" t="str">
        <f t="shared" si="0"/>
        <v>PIT</v>
      </c>
      <c r="AB27" t="str">
        <f t="shared" si="1"/>
        <v>Kenny Pickett</v>
      </c>
      <c r="AC27" s="244">
        <f t="shared" si="2"/>
        <v>174</v>
      </c>
      <c r="AD27" t="str">
        <f t="shared" si="3"/>
        <v>PIT</v>
      </c>
    </row>
    <row r="28" spans="2:30" x14ac:dyDescent="0.3">
      <c r="B28" s="152">
        <v>26</v>
      </c>
      <c r="C28" s="152" t="s">
        <v>1385</v>
      </c>
      <c r="D28" s="152" t="s">
        <v>793</v>
      </c>
      <c r="E28" s="152">
        <v>1</v>
      </c>
      <c r="F28" s="152">
        <v>26</v>
      </c>
      <c r="G28" s="152">
        <v>39</v>
      </c>
      <c r="H28" s="335">
        <v>0.67</v>
      </c>
      <c r="I28" s="325">
        <v>215</v>
      </c>
      <c r="J28" s="324">
        <v>5.5</v>
      </c>
      <c r="K28" s="324">
        <v>113</v>
      </c>
      <c r="L28" s="324">
        <v>2.9</v>
      </c>
      <c r="M28" s="256">
        <v>9</v>
      </c>
      <c r="N28" s="256">
        <v>2</v>
      </c>
      <c r="O28" s="256">
        <v>1</v>
      </c>
      <c r="P28" s="152">
        <v>0</v>
      </c>
      <c r="Q28" s="152">
        <v>0</v>
      </c>
      <c r="R28" s="152">
        <v>1.9</v>
      </c>
      <c r="S28" s="152">
        <v>5</v>
      </c>
      <c r="T28" s="152">
        <v>6</v>
      </c>
      <c r="U28" s="152">
        <v>2</v>
      </c>
      <c r="V28" s="152">
        <v>12</v>
      </c>
      <c r="W28" s="152">
        <v>5</v>
      </c>
      <c r="X28" s="152">
        <v>1</v>
      </c>
      <c r="Y28" s="152">
        <v>4</v>
      </c>
      <c r="Z28" s="152">
        <v>68</v>
      </c>
      <c r="AA28" t="str">
        <f t="shared" si="0"/>
        <v>HOU</v>
      </c>
      <c r="AB28" t="str">
        <f t="shared" si="1"/>
        <v>Kyle Allen</v>
      </c>
      <c r="AC28" s="244">
        <f t="shared" si="2"/>
        <v>215</v>
      </c>
      <c r="AD28" t="str">
        <f t="shared" si="3"/>
        <v>HOU</v>
      </c>
    </row>
    <row r="29" spans="2:30" x14ac:dyDescent="0.3">
      <c r="B29" s="152">
        <v>27</v>
      </c>
      <c r="C29" s="152" t="s">
        <v>938</v>
      </c>
      <c r="D29" s="152" t="s">
        <v>778</v>
      </c>
      <c r="E29" s="152">
        <v>1</v>
      </c>
      <c r="F29" s="152">
        <v>11</v>
      </c>
      <c r="G29" s="152">
        <v>16</v>
      </c>
      <c r="H29" s="335">
        <v>0.69</v>
      </c>
      <c r="I29" s="325">
        <v>140</v>
      </c>
      <c r="J29" s="324">
        <v>8.8000000000000007</v>
      </c>
      <c r="K29" s="324">
        <v>76</v>
      </c>
      <c r="L29" s="324">
        <v>4.8</v>
      </c>
      <c r="M29" s="256">
        <v>7</v>
      </c>
      <c r="N29" s="256">
        <v>3</v>
      </c>
      <c r="O29" s="256">
        <v>1</v>
      </c>
      <c r="P29" s="152">
        <v>0</v>
      </c>
      <c r="Q29" s="152">
        <v>0</v>
      </c>
      <c r="R29" s="152">
        <v>2.2999999999999998</v>
      </c>
      <c r="S29" s="152">
        <v>3</v>
      </c>
      <c r="T29" s="152">
        <v>1</v>
      </c>
      <c r="U29" s="152">
        <v>1</v>
      </c>
      <c r="V29" s="152">
        <v>5</v>
      </c>
      <c r="W29" s="152">
        <v>1</v>
      </c>
      <c r="X29" s="152">
        <v>2</v>
      </c>
      <c r="Y29" s="152">
        <v>2</v>
      </c>
      <c r="Z29" s="152">
        <v>96</v>
      </c>
      <c r="AA29" t="str">
        <f t="shared" si="0"/>
        <v>GB</v>
      </c>
      <c r="AB29" t="str">
        <f t="shared" si="1"/>
        <v>Aaron Rodgers</v>
      </c>
      <c r="AC29" s="244">
        <f t="shared" si="2"/>
        <v>140</v>
      </c>
      <c r="AD29" t="str">
        <f t="shared" si="3"/>
        <v>GB</v>
      </c>
    </row>
    <row r="30" spans="2:30" x14ac:dyDescent="0.3">
      <c r="B30" s="152">
        <v>28</v>
      </c>
      <c r="C30" s="152" t="s">
        <v>937</v>
      </c>
      <c r="D30" s="152" t="s">
        <v>789</v>
      </c>
      <c r="E30" s="152">
        <v>1</v>
      </c>
      <c r="F30" s="152">
        <v>22</v>
      </c>
      <c r="G30" s="152">
        <v>34</v>
      </c>
      <c r="H30" s="335">
        <v>0.65</v>
      </c>
      <c r="I30" s="325">
        <v>199</v>
      </c>
      <c r="J30" s="324">
        <v>5.9</v>
      </c>
      <c r="K30" s="324">
        <v>139</v>
      </c>
      <c r="L30" s="324">
        <v>4.0999999999999996</v>
      </c>
      <c r="M30" s="256">
        <v>7</v>
      </c>
      <c r="N30" s="256">
        <v>2</v>
      </c>
      <c r="O30" s="256">
        <v>0</v>
      </c>
      <c r="P30" s="152">
        <v>0</v>
      </c>
      <c r="Q30" s="152">
        <v>0</v>
      </c>
      <c r="R30" s="152">
        <v>2.6</v>
      </c>
      <c r="S30" s="152">
        <v>3</v>
      </c>
      <c r="T30" s="152">
        <v>5</v>
      </c>
      <c r="U30" s="152">
        <v>2</v>
      </c>
      <c r="V30" s="152">
        <v>15</v>
      </c>
      <c r="W30" s="152">
        <v>2</v>
      </c>
      <c r="X30" s="152">
        <v>3</v>
      </c>
      <c r="Y30" s="152">
        <v>5</v>
      </c>
      <c r="Z30" s="152">
        <v>78</v>
      </c>
      <c r="AA30" t="str">
        <f t="shared" si="0"/>
        <v>IND</v>
      </c>
      <c r="AB30" t="str">
        <f t="shared" si="1"/>
        <v>Matt Ryan</v>
      </c>
      <c r="AC30" s="244">
        <f t="shared" si="2"/>
        <v>199</v>
      </c>
      <c r="AD30" t="str">
        <f t="shared" si="3"/>
        <v>IND</v>
      </c>
    </row>
    <row r="31" spans="2:30" x14ac:dyDescent="0.3">
      <c r="B31" s="152">
        <v>29</v>
      </c>
      <c r="C31" s="152" t="s">
        <v>1026</v>
      </c>
      <c r="D31" s="152" t="s">
        <v>772</v>
      </c>
      <c r="E31" s="152">
        <v>1</v>
      </c>
      <c r="F31" s="152">
        <v>14</v>
      </c>
      <c r="G31" s="152">
        <v>25</v>
      </c>
      <c r="H31" s="335">
        <v>0.56000000000000005</v>
      </c>
      <c r="I31" s="325">
        <v>179</v>
      </c>
      <c r="J31" s="324">
        <v>7.2</v>
      </c>
      <c r="K31" s="324">
        <v>80</v>
      </c>
      <c r="L31" s="324">
        <v>3.2</v>
      </c>
      <c r="M31" s="256">
        <v>6</v>
      </c>
      <c r="N31" s="256">
        <v>4</v>
      </c>
      <c r="O31" s="152">
        <v>2</v>
      </c>
      <c r="P31" s="152">
        <v>0</v>
      </c>
      <c r="Q31" s="152">
        <v>0</v>
      </c>
      <c r="R31" s="152">
        <v>1.5</v>
      </c>
      <c r="S31" s="152">
        <v>2</v>
      </c>
      <c r="T31" s="152">
        <v>1</v>
      </c>
      <c r="U31" s="152">
        <v>3</v>
      </c>
      <c r="V31" s="152">
        <v>4</v>
      </c>
      <c r="W31" s="152">
        <v>4</v>
      </c>
      <c r="X31" s="152">
        <v>0</v>
      </c>
      <c r="Y31" s="152">
        <v>4</v>
      </c>
      <c r="Z31" s="152">
        <v>75</v>
      </c>
      <c r="AA31" t="str">
        <f t="shared" si="0"/>
        <v>CHI</v>
      </c>
      <c r="AB31" t="str">
        <f t="shared" si="1"/>
        <v>Trevor Siemian</v>
      </c>
      <c r="AC31" s="244">
        <f t="shared" si="2"/>
        <v>179</v>
      </c>
      <c r="AD31" t="str">
        <f t="shared" si="3"/>
        <v>CHI</v>
      </c>
    </row>
    <row r="32" spans="2:30" x14ac:dyDescent="0.3">
      <c r="B32" s="152">
        <v>30</v>
      </c>
      <c r="C32" s="152" t="s">
        <v>1384</v>
      </c>
      <c r="D32" s="152" t="s">
        <v>787</v>
      </c>
      <c r="E32" s="152">
        <v>1</v>
      </c>
      <c r="F32" s="152">
        <v>13</v>
      </c>
      <c r="G32" s="152">
        <v>23</v>
      </c>
      <c r="H32" s="335">
        <v>0.56999999999999995</v>
      </c>
      <c r="I32" s="325">
        <v>100</v>
      </c>
      <c r="J32" s="324">
        <v>4.3</v>
      </c>
      <c r="K32" s="324">
        <v>67</v>
      </c>
      <c r="L32" s="324">
        <v>2.9</v>
      </c>
      <c r="M32" s="256">
        <v>4</v>
      </c>
      <c r="N32" s="256">
        <v>0</v>
      </c>
      <c r="O32" s="256">
        <v>0</v>
      </c>
      <c r="P32" s="152">
        <v>0</v>
      </c>
      <c r="Q32" s="152">
        <v>0</v>
      </c>
      <c r="R32" s="152">
        <v>2.9</v>
      </c>
      <c r="S32" s="152">
        <v>3</v>
      </c>
      <c r="T32" s="152">
        <v>3</v>
      </c>
      <c r="U32" s="152">
        <v>6</v>
      </c>
      <c r="V32" s="152">
        <v>7</v>
      </c>
      <c r="W32" s="152">
        <v>3</v>
      </c>
      <c r="X32" s="152">
        <v>0</v>
      </c>
      <c r="Y32" s="152">
        <v>3</v>
      </c>
      <c r="Z32" s="152">
        <v>46</v>
      </c>
      <c r="AA32" t="str">
        <f t="shared" si="0"/>
        <v>LAR</v>
      </c>
      <c r="AB32" t="str">
        <f t="shared" si="1"/>
        <v>Bryce Perkins</v>
      </c>
      <c r="AC32" s="244">
        <f t="shared" si="2"/>
        <v>100</v>
      </c>
      <c r="AD32" t="str">
        <f t="shared" si="3"/>
        <v>LAR</v>
      </c>
    </row>
    <row r="33" spans="2:30" x14ac:dyDescent="0.3">
      <c r="B33" s="152">
        <v>31</v>
      </c>
      <c r="C33" s="152" t="s">
        <v>820</v>
      </c>
      <c r="D33" s="152" t="s">
        <v>786</v>
      </c>
      <c r="E33" s="152">
        <v>1</v>
      </c>
      <c r="F33" s="152">
        <v>18</v>
      </c>
      <c r="G33" s="152">
        <v>29</v>
      </c>
      <c r="H33" s="335">
        <v>0.62</v>
      </c>
      <c r="I33" s="325">
        <v>204</v>
      </c>
      <c r="J33" s="324">
        <v>7</v>
      </c>
      <c r="K33" s="324">
        <v>120</v>
      </c>
      <c r="L33" s="324">
        <v>4.0999999999999996</v>
      </c>
      <c r="M33" s="256">
        <v>8</v>
      </c>
      <c r="N33" s="256">
        <v>2</v>
      </c>
      <c r="O33" s="152">
        <v>1</v>
      </c>
      <c r="P33" s="152">
        <v>0</v>
      </c>
      <c r="Q33" s="152">
        <v>0</v>
      </c>
      <c r="R33" s="152">
        <v>2.4</v>
      </c>
      <c r="S33" s="152">
        <v>1</v>
      </c>
      <c r="T33" s="152">
        <v>3</v>
      </c>
      <c r="U33" s="152">
        <v>1</v>
      </c>
      <c r="V33" s="152">
        <v>7</v>
      </c>
      <c r="W33" s="152">
        <v>6</v>
      </c>
      <c r="X33" s="152">
        <v>0</v>
      </c>
      <c r="Y33" s="152">
        <v>6</v>
      </c>
      <c r="Z33" s="152">
        <v>83</v>
      </c>
      <c r="AA33" t="str">
        <f t="shared" si="0"/>
        <v>NO</v>
      </c>
      <c r="AB33" t="str">
        <f t="shared" si="1"/>
        <v>Andy Dalton</v>
      </c>
      <c r="AC33" s="244">
        <f t="shared" si="2"/>
        <v>204</v>
      </c>
      <c r="AD33" t="str">
        <f t="shared" si="3"/>
        <v>NO</v>
      </c>
    </row>
    <row r="34" spans="2:30" x14ac:dyDescent="0.3">
      <c r="B34" s="152">
        <v>32</v>
      </c>
      <c r="C34" s="152" t="s">
        <v>954</v>
      </c>
      <c r="D34" s="152" t="s">
        <v>778</v>
      </c>
      <c r="E34" s="152">
        <v>1</v>
      </c>
      <c r="F34" s="152">
        <v>6</v>
      </c>
      <c r="G34" s="152">
        <v>9</v>
      </c>
      <c r="H34" s="335">
        <v>0.67</v>
      </c>
      <c r="I34" s="325">
        <v>113</v>
      </c>
      <c r="J34" s="324">
        <v>12.6</v>
      </c>
      <c r="K34" s="324">
        <v>46</v>
      </c>
      <c r="L34" s="324">
        <v>5.0999999999999996</v>
      </c>
      <c r="M34" s="256">
        <v>3</v>
      </c>
      <c r="N34" s="256">
        <v>1</v>
      </c>
      <c r="O34" s="152">
        <v>1</v>
      </c>
      <c r="P34" s="152">
        <v>1</v>
      </c>
      <c r="Q34" s="152">
        <v>1</v>
      </c>
      <c r="R34" s="152">
        <v>2.5</v>
      </c>
      <c r="S34" s="152">
        <v>0</v>
      </c>
      <c r="T34" s="152">
        <v>0</v>
      </c>
      <c r="U34" s="152">
        <v>0</v>
      </c>
      <c r="V34" s="152">
        <v>1</v>
      </c>
      <c r="W34" s="152">
        <v>1</v>
      </c>
      <c r="X34" s="152">
        <v>1</v>
      </c>
      <c r="Y34" s="152">
        <v>1</v>
      </c>
      <c r="Z34" s="152">
        <v>147</v>
      </c>
      <c r="AA34" t="str">
        <f t="shared" si="0"/>
        <v>GB</v>
      </c>
      <c r="AB34" t="str">
        <f t="shared" si="1"/>
        <v>Jordan Love</v>
      </c>
      <c r="AC34" s="244">
        <f t="shared" si="2"/>
        <v>113</v>
      </c>
      <c r="AD34" t="str">
        <f t="shared" si="3"/>
        <v>GB</v>
      </c>
    </row>
    <row r="35" spans="2:30" x14ac:dyDescent="0.3">
      <c r="B35" s="152">
        <v>33</v>
      </c>
      <c r="C35" s="152" t="s">
        <v>810</v>
      </c>
      <c r="D35" s="152" t="s">
        <v>771</v>
      </c>
      <c r="E35" s="152">
        <v>1</v>
      </c>
      <c r="F35" s="152">
        <v>19</v>
      </c>
      <c r="G35" s="152">
        <v>35</v>
      </c>
      <c r="H35" s="335">
        <v>0.56000000000000005</v>
      </c>
      <c r="I35" s="325">
        <v>142</v>
      </c>
      <c r="J35" s="324">
        <v>4.3</v>
      </c>
      <c r="K35" s="324">
        <v>110</v>
      </c>
      <c r="L35" s="324">
        <v>3.1</v>
      </c>
      <c r="M35" s="256">
        <v>5</v>
      </c>
      <c r="N35" s="256">
        <v>1</v>
      </c>
      <c r="O35" s="152">
        <v>0</v>
      </c>
      <c r="P35" s="152">
        <v>0</v>
      </c>
      <c r="Q35" s="152">
        <v>0</v>
      </c>
      <c r="R35" s="152">
        <v>2.8</v>
      </c>
      <c r="S35" s="152">
        <v>3</v>
      </c>
      <c r="T35" s="152">
        <v>8</v>
      </c>
      <c r="U35" s="152">
        <v>4</v>
      </c>
      <c r="V35" s="152">
        <v>11</v>
      </c>
      <c r="W35" s="152">
        <v>6</v>
      </c>
      <c r="X35" s="152">
        <v>3</v>
      </c>
      <c r="Y35" s="152">
        <v>5</v>
      </c>
      <c r="Z35" s="152">
        <v>74</v>
      </c>
      <c r="AA35" t="str">
        <f t="shared" si="0"/>
        <v>DEN</v>
      </c>
      <c r="AB35" t="str">
        <f t="shared" si="1"/>
        <v>Russell Wilson</v>
      </c>
      <c r="AC35" s="244">
        <f t="shared" si="2"/>
        <v>142</v>
      </c>
      <c r="AD35" t="str">
        <f t="shared" si="3"/>
        <v>DEN</v>
      </c>
    </row>
    <row r="36" spans="2:30" x14ac:dyDescent="0.3">
      <c r="B36" s="152">
        <v>34</v>
      </c>
      <c r="C36" s="152" t="s">
        <v>951</v>
      </c>
      <c r="D36" s="152" t="s">
        <v>791</v>
      </c>
      <c r="E36" s="152">
        <v>1</v>
      </c>
      <c r="F36" s="152">
        <v>1</v>
      </c>
      <c r="G36" s="152">
        <v>5</v>
      </c>
      <c r="H36" s="335">
        <v>0.2</v>
      </c>
      <c r="I36" s="325">
        <v>6</v>
      </c>
      <c r="J36" s="324">
        <v>1.2</v>
      </c>
      <c r="K36" s="324">
        <v>5</v>
      </c>
      <c r="L36" s="324">
        <v>1</v>
      </c>
      <c r="M36" s="256">
        <v>0</v>
      </c>
      <c r="N36" s="256">
        <v>0</v>
      </c>
      <c r="O36" s="152">
        <v>0</v>
      </c>
      <c r="P36" s="152">
        <v>0</v>
      </c>
      <c r="Q36" s="152">
        <v>0</v>
      </c>
      <c r="R36" s="152">
        <v>2.1</v>
      </c>
      <c r="S36" s="152">
        <v>1</v>
      </c>
      <c r="T36" s="152">
        <v>1</v>
      </c>
      <c r="U36" s="152">
        <v>0</v>
      </c>
      <c r="V36" s="152">
        <v>0</v>
      </c>
      <c r="W36" s="152">
        <v>3</v>
      </c>
      <c r="X36" s="152">
        <v>0</v>
      </c>
      <c r="Y36" s="152">
        <v>0</v>
      </c>
      <c r="Z36" s="152">
        <v>40</v>
      </c>
      <c r="AA36" t="str">
        <f t="shared" si="0"/>
        <v>MIA</v>
      </c>
      <c r="AB36" t="str">
        <f t="shared" si="1"/>
        <v>Skylar Thompson</v>
      </c>
      <c r="AC36" s="244">
        <f t="shared" si="2"/>
        <v>6</v>
      </c>
      <c r="AD36" t="str">
        <f t="shared" si="3"/>
        <v>MIA</v>
      </c>
    </row>
    <row r="37" spans="2:30" x14ac:dyDescent="0.3">
      <c r="B37" s="152">
        <v>35</v>
      </c>
      <c r="C37" s="152" t="s">
        <v>814</v>
      </c>
      <c r="D37" s="152" t="s">
        <v>768</v>
      </c>
      <c r="E37" s="152">
        <v>0</v>
      </c>
      <c r="F37" s="152">
        <v>0</v>
      </c>
      <c r="G37" s="152">
        <v>0</v>
      </c>
      <c r="H37" s="335" t="s">
        <v>1033</v>
      </c>
      <c r="I37" s="325">
        <v>0</v>
      </c>
      <c r="J37" s="324">
        <v>0</v>
      </c>
      <c r="K37" s="324">
        <v>0</v>
      </c>
      <c r="L37" s="324">
        <v>0</v>
      </c>
      <c r="M37" s="256">
        <v>0</v>
      </c>
      <c r="N37" s="256">
        <v>0</v>
      </c>
      <c r="O37" s="152">
        <v>0</v>
      </c>
      <c r="P37" s="152">
        <v>0</v>
      </c>
      <c r="Q37" s="152">
        <v>0</v>
      </c>
      <c r="R37" s="152">
        <v>0</v>
      </c>
      <c r="S37" s="152">
        <v>0</v>
      </c>
      <c r="T37" s="152">
        <v>0</v>
      </c>
      <c r="U37" s="152">
        <v>0</v>
      </c>
      <c r="V37" s="152">
        <v>0</v>
      </c>
      <c r="W37" s="152">
        <v>0</v>
      </c>
      <c r="X37" s="152">
        <v>0</v>
      </c>
      <c r="Y37" s="152">
        <v>0</v>
      </c>
      <c r="Z37" s="152">
        <v>0</v>
      </c>
      <c r="AA37" t="str">
        <f t="shared" si="0"/>
        <v>SF</v>
      </c>
      <c r="AB37" t="str">
        <f t="shared" si="1"/>
        <v>Trey Lance</v>
      </c>
      <c r="AC37" s="244" t="str">
        <f t="shared" si="2"/>
        <v/>
      </c>
      <c r="AD37" t="str">
        <f t="shared" si="3"/>
        <v>SF</v>
      </c>
    </row>
    <row r="38" spans="2:30" x14ac:dyDescent="0.3">
      <c r="B38" s="152">
        <v>36</v>
      </c>
      <c r="C38" s="152" t="s">
        <v>952</v>
      </c>
      <c r="D38" s="152" t="s">
        <v>771</v>
      </c>
      <c r="E38" s="152">
        <v>0</v>
      </c>
      <c r="F38" s="152">
        <v>0</v>
      </c>
      <c r="G38" s="152">
        <v>0</v>
      </c>
      <c r="H38" s="335" t="s">
        <v>1033</v>
      </c>
      <c r="I38" s="325">
        <v>0</v>
      </c>
      <c r="J38" s="324">
        <v>0</v>
      </c>
      <c r="K38" s="324">
        <v>0</v>
      </c>
      <c r="L38" s="324">
        <v>0</v>
      </c>
      <c r="M38" s="256">
        <v>0</v>
      </c>
      <c r="N38" s="256">
        <v>0</v>
      </c>
      <c r="O38" s="152">
        <v>0</v>
      </c>
      <c r="P38" s="152">
        <v>0</v>
      </c>
      <c r="Q38" s="152">
        <v>0</v>
      </c>
      <c r="R38" s="152">
        <v>0</v>
      </c>
      <c r="S38" s="152">
        <v>0</v>
      </c>
      <c r="T38" s="152">
        <v>0</v>
      </c>
      <c r="U38" s="152">
        <v>0</v>
      </c>
      <c r="V38" s="152">
        <v>0</v>
      </c>
      <c r="W38" s="152">
        <v>0</v>
      </c>
      <c r="X38" s="152">
        <v>0</v>
      </c>
      <c r="Y38" s="152">
        <v>0</v>
      </c>
      <c r="Z38" s="152">
        <v>0</v>
      </c>
      <c r="AA38" t="str">
        <f t="shared" si="0"/>
        <v>DEN</v>
      </c>
      <c r="AB38" t="str">
        <f t="shared" si="1"/>
        <v>Brett Rypien</v>
      </c>
      <c r="AC38" s="244" t="str">
        <f t="shared" si="2"/>
        <v/>
      </c>
      <c r="AD38" t="str">
        <f t="shared" si="3"/>
        <v>DEN</v>
      </c>
    </row>
    <row r="39" spans="2:30" x14ac:dyDescent="0.3">
      <c r="B39" s="152">
        <v>37</v>
      </c>
      <c r="C39" s="152" t="s">
        <v>958</v>
      </c>
      <c r="D39" s="152" t="s">
        <v>768</v>
      </c>
      <c r="E39" s="152">
        <v>0</v>
      </c>
      <c r="F39" s="152">
        <v>0</v>
      </c>
      <c r="G39" s="152">
        <v>0</v>
      </c>
      <c r="H39" s="335" t="s">
        <v>1033</v>
      </c>
      <c r="I39" s="325">
        <v>0</v>
      </c>
      <c r="J39" s="324">
        <v>0</v>
      </c>
      <c r="K39" s="324">
        <v>0</v>
      </c>
      <c r="L39" s="324">
        <v>0</v>
      </c>
      <c r="M39" s="256">
        <v>0</v>
      </c>
      <c r="N39" s="256">
        <v>0</v>
      </c>
      <c r="O39" s="152">
        <v>0</v>
      </c>
      <c r="P39" s="152">
        <v>0</v>
      </c>
      <c r="Q39" s="152">
        <v>0</v>
      </c>
      <c r="R39" s="152">
        <v>0</v>
      </c>
      <c r="S39" s="152">
        <v>0</v>
      </c>
      <c r="T39" s="152">
        <v>0</v>
      </c>
      <c r="U39" s="152">
        <v>0</v>
      </c>
      <c r="V39" s="152">
        <v>0</v>
      </c>
      <c r="W39" s="152">
        <v>0</v>
      </c>
      <c r="X39" s="152">
        <v>0</v>
      </c>
      <c r="Y39" s="152">
        <v>0</v>
      </c>
      <c r="Z39" s="152">
        <v>0</v>
      </c>
      <c r="AA39" t="str">
        <f t="shared" si="0"/>
        <v>SF</v>
      </c>
      <c r="AB39" t="str">
        <f t="shared" si="1"/>
        <v>Jacob Eason</v>
      </c>
      <c r="AC39" s="244" t="str">
        <f t="shared" si="2"/>
        <v/>
      </c>
      <c r="AD39" t="str">
        <f t="shared" si="3"/>
        <v>SF</v>
      </c>
    </row>
    <row r="40" spans="2:30" x14ac:dyDescent="0.3">
      <c r="B40" s="152">
        <v>38</v>
      </c>
      <c r="C40" s="152" t="s">
        <v>956</v>
      </c>
      <c r="D40" s="152" t="s">
        <v>768</v>
      </c>
      <c r="E40" s="152">
        <v>0</v>
      </c>
      <c r="F40" s="152">
        <v>0</v>
      </c>
      <c r="G40" s="152">
        <v>0</v>
      </c>
      <c r="H40" s="335" t="s">
        <v>1033</v>
      </c>
      <c r="I40" s="325">
        <v>0</v>
      </c>
      <c r="J40" s="324">
        <v>0</v>
      </c>
      <c r="K40" s="324">
        <v>0</v>
      </c>
      <c r="L40" s="324">
        <v>0</v>
      </c>
      <c r="M40" s="256">
        <v>0</v>
      </c>
      <c r="N40" s="256">
        <v>0</v>
      </c>
      <c r="O40" s="152">
        <v>0</v>
      </c>
      <c r="P40" s="152">
        <v>0</v>
      </c>
      <c r="Q40" s="152">
        <v>0</v>
      </c>
      <c r="R40" s="152">
        <v>0</v>
      </c>
      <c r="S40" s="152">
        <v>0</v>
      </c>
      <c r="T40" s="152">
        <v>0</v>
      </c>
      <c r="U40" s="152">
        <v>0</v>
      </c>
      <c r="V40" s="152">
        <v>0</v>
      </c>
      <c r="W40" s="152">
        <v>0</v>
      </c>
      <c r="X40" s="152">
        <v>0</v>
      </c>
      <c r="Y40" s="152">
        <v>0</v>
      </c>
      <c r="Z40" s="152">
        <v>0</v>
      </c>
      <c r="AA40" t="str">
        <f t="shared" si="0"/>
        <v>SF</v>
      </c>
      <c r="AB40" t="str">
        <f t="shared" si="1"/>
        <v>Brock Purdy</v>
      </c>
      <c r="AC40" s="244" t="str">
        <f t="shared" si="2"/>
        <v/>
      </c>
      <c r="AD40" t="str">
        <f t="shared" si="3"/>
        <v>SF</v>
      </c>
    </row>
    <row r="41" spans="2:30" x14ac:dyDescent="0.3">
      <c r="B41" s="152">
        <v>39</v>
      </c>
      <c r="C41" s="152" t="s">
        <v>955</v>
      </c>
      <c r="D41" s="152" t="s">
        <v>773</v>
      </c>
      <c r="E41" s="152">
        <v>0</v>
      </c>
      <c r="F41" s="152">
        <v>0</v>
      </c>
      <c r="G41" s="152">
        <v>0</v>
      </c>
      <c r="H41" s="335" t="s">
        <v>1033</v>
      </c>
      <c r="I41" s="325">
        <v>0</v>
      </c>
      <c r="J41" s="324">
        <v>0</v>
      </c>
      <c r="K41" s="324">
        <v>0</v>
      </c>
      <c r="L41" s="324">
        <v>0</v>
      </c>
      <c r="M41" s="256">
        <v>0</v>
      </c>
      <c r="N41" s="256">
        <v>0</v>
      </c>
      <c r="O41" s="152">
        <v>0</v>
      </c>
      <c r="P41" s="152">
        <v>0</v>
      </c>
      <c r="Q41" s="152">
        <v>0</v>
      </c>
      <c r="R41" s="152">
        <v>0</v>
      </c>
      <c r="S41" s="152">
        <v>0</v>
      </c>
      <c r="T41" s="152">
        <v>0</v>
      </c>
      <c r="U41" s="152">
        <v>0</v>
      </c>
      <c r="V41" s="152">
        <v>0</v>
      </c>
      <c r="W41" s="152">
        <v>0</v>
      </c>
      <c r="X41" s="152">
        <v>0</v>
      </c>
      <c r="Y41" s="152">
        <v>0</v>
      </c>
      <c r="Z41" s="152">
        <v>0</v>
      </c>
      <c r="AA41" t="str">
        <f t="shared" si="0"/>
        <v>LV</v>
      </c>
      <c r="AB41" t="str">
        <f t="shared" si="1"/>
        <v>Jarrett Stidham</v>
      </c>
      <c r="AC41" s="244" t="str">
        <f t="shared" si="2"/>
        <v/>
      </c>
      <c r="AD41" t="str">
        <f t="shared" si="3"/>
        <v>LV</v>
      </c>
    </row>
    <row r="42" spans="2:30" x14ac:dyDescent="0.3">
      <c r="B42" s="152">
        <v>40</v>
      </c>
      <c r="C42" s="152" t="s">
        <v>1251</v>
      </c>
      <c r="D42" s="152" t="s">
        <v>782</v>
      </c>
      <c r="E42" s="152">
        <v>0</v>
      </c>
      <c r="F42" s="152">
        <v>0</v>
      </c>
      <c r="G42" s="152">
        <v>0</v>
      </c>
      <c r="H42" s="335" t="s">
        <v>1033</v>
      </c>
      <c r="I42" s="325">
        <v>0</v>
      </c>
      <c r="J42" s="324">
        <v>0</v>
      </c>
      <c r="K42" s="324">
        <v>0</v>
      </c>
      <c r="L42" s="324">
        <v>0</v>
      </c>
      <c r="M42" s="256">
        <v>0</v>
      </c>
      <c r="N42" s="256">
        <v>0</v>
      </c>
      <c r="O42" s="152">
        <v>0</v>
      </c>
      <c r="P42" s="152">
        <v>0</v>
      </c>
      <c r="Q42" s="152">
        <v>0</v>
      </c>
      <c r="R42" s="152">
        <v>0</v>
      </c>
      <c r="S42" s="152">
        <v>0</v>
      </c>
      <c r="T42" s="152">
        <v>0</v>
      </c>
      <c r="U42" s="152">
        <v>0</v>
      </c>
      <c r="V42" s="152">
        <v>0</v>
      </c>
      <c r="W42" s="152">
        <v>0</v>
      </c>
      <c r="X42" s="152">
        <v>0</v>
      </c>
      <c r="Y42" s="152">
        <v>0</v>
      </c>
      <c r="Z42" s="152">
        <v>0</v>
      </c>
      <c r="AA42" t="str">
        <f t="shared" si="0"/>
        <v>MIN</v>
      </c>
      <c r="AB42" t="str">
        <f t="shared" si="1"/>
        <v>Nick Mullens</v>
      </c>
      <c r="AC42" s="244" t="str">
        <f t="shared" si="2"/>
        <v/>
      </c>
      <c r="AD42" t="str">
        <f t="shared" si="3"/>
        <v>MIN</v>
      </c>
    </row>
    <row r="43" spans="2:30" x14ac:dyDescent="0.3">
      <c r="B43" s="152">
        <v>41</v>
      </c>
      <c r="C43" s="152" t="s">
        <v>1024</v>
      </c>
      <c r="D43" s="152" t="s">
        <v>765</v>
      </c>
      <c r="E43" s="152">
        <v>0</v>
      </c>
      <c r="F43" s="152">
        <v>0</v>
      </c>
      <c r="G43" s="152">
        <v>0</v>
      </c>
      <c r="H43" s="335" t="s">
        <v>1033</v>
      </c>
      <c r="I43" s="325">
        <v>0</v>
      </c>
      <c r="J43" s="324">
        <v>0</v>
      </c>
      <c r="K43" s="324">
        <v>0</v>
      </c>
      <c r="L43" s="324">
        <v>0</v>
      </c>
      <c r="M43" s="256">
        <v>0</v>
      </c>
      <c r="N43" s="256">
        <v>0</v>
      </c>
      <c r="O43" s="152">
        <v>0</v>
      </c>
      <c r="P43" s="152">
        <v>0</v>
      </c>
      <c r="Q43" s="152">
        <v>0</v>
      </c>
      <c r="R43" s="152">
        <v>0</v>
      </c>
      <c r="S43" s="152">
        <v>0</v>
      </c>
      <c r="T43" s="152">
        <v>0</v>
      </c>
      <c r="U43" s="152">
        <v>0</v>
      </c>
      <c r="V43" s="152">
        <v>0</v>
      </c>
      <c r="W43" s="152">
        <v>0</v>
      </c>
      <c r="X43" s="152">
        <v>0</v>
      </c>
      <c r="Y43" s="152">
        <v>0</v>
      </c>
      <c r="Z43" s="152">
        <v>0</v>
      </c>
      <c r="AA43" t="str">
        <f t="shared" si="0"/>
        <v>PHI</v>
      </c>
      <c r="AB43" t="str">
        <f t="shared" si="1"/>
        <v>Gardner Minshew II</v>
      </c>
      <c r="AC43" s="244" t="str">
        <f t="shared" si="2"/>
        <v/>
      </c>
      <c r="AD43" t="str">
        <f t="shared" si="3"/>
        <v>PHI</v>
      </c>
    </row>
    <row r="44" spans="2:30" x14ac:dyDescent="0.3">
      <c r="B44" s="152">
        <v>42</v>
      </c>
      <c r="C44" s="152" t="s">
        <v>1029</v>
      </c>
      <c r="D44" s="152" t="s">
        <v>776</v>
      </c>
      <c r="E44" s="152">
        <v>0</v>
      </c>
      <c r="F44" s="152">
        <v>0</v>
      </c>
      <c r="G44" s="152">
        <v>0</v>
      </c>
      <c r="H44" s="335" t="s">
        <v>1033</v>
      </c>
      <c r="I44" s="325">
        <v>0</v>
      </c>
      <c r="J44" s="324">
        <v>0</v>
      </c>
      <c r="K44" s="324">
        <v>0</v>
      </c>
      <c r="L44" s="324">
        <v>0</v>
      </c>
      <c r="M44" s="256">
        <v>0</v>
      </c>
      <c r="N44" s="256">
        <v>0</v>
      </c>
      <c r="O44" s="152">
        <v>0</v>
      </c>
      <c r="P44" s="152">
        <v>0</v>
      </c>
      <c r="Q44" s="152">
        <v>0</v>
      </c>
      <c r="R44" s="152">
        <v>0</v>
      </c>
      <c r="S44" s="152">
        <v>0</v>
      </c>
      <c r="T44" s="152">
        <v>0</v>
      </c>
      <c r="U44" s="152">
        <v>0</v>
      </c>
      <c r="V44" s="152">
        <v>0</v>
      </c>
      <c r="W44" s="152">
        <v>0</v>
      </c>
      <c r="X44" s="152">
        <v>0</v>
      </c>
      <c r="Y44" s="152">
        <v>0</v>
      </c>
      <c r="Z44" s="152">
        <v>0</v>
      </c>
      <c r="AA44" t="str">
        <f t="shared" si="0"/>
        <v>TEN</v>
      </c>
      <c r="AB44" t="str">
        <f t="shared" si="1"/>
        <v>Logan Woodside</v>
      </c>
      <c r="AC44" s="244" t="str">
        <f t="shared" si="2"/>
        <v/>
      </c>
      <c r="AD44" t="str">
        <f t="shared" si="3"/>
        <v>TEN</v>
      </c>
    </row>
    <row r="45" spans="2:30" x14ac:dyDescent="0.3">
      <c r="B45" s="152">
        <v>43</v>
      </c>
      <c r="C45" s="152" t="s">
        <v>953</v>
      </c>
      <c r="D45" s="152" t="s">
        <v>789</v>
      </c>
      <c r="E45" s="152">
        <v>0</v>
      </c>
      <c r="F45" s="152">
        <v>0</v>
      </c>
      <c r="G45" s="152">
        <v>0</v>
      </c>
      <c r="H45" s="335" t="s">
        <v>1033</v>
      </c>
      <c r="I45" s="325">
        <v>0</v>
      </c>
      <c r="J45" s="324">
        <v>0</v>
      </c>
      <c r="K45" s="324">
        <v>0</v>
      </c>
      <c r="L45" s="324">
        <v>0</v>
      </c>
      <c r="M45" s="256">
        <v>0</v>
      </c>
      <c r="N45" s="256">
        <v>0</v>
      </c>
      <c r="O45" s="152">
        <v>0</v>
      </c>
      <c r="P45" s="152">
        <v>0</v>
      </c>
      <c r="Q45" s="152">
        <v>0</v>
      </c>
      <c r="R45" s="152">
        <v>0</v>
      </c>
      <c r="S45" s="152">
        <v>0</v>
      </c>
      <c r="T45" s="152">
        <v>0</v>
      </c>
      <c r="U45" s="152">
        <v>0</v>
      </c>
      <c r="V45" s="152">
        <v>0</v>
      </c>
      <c r="W45" s="152">
        <v>0</v>
      </c>
      <c r="X45" s="152">
        <v>0</v>
      </c>
      <c r="Y45" s="152">
        <v>0</v>
      </c>
      <c r="Z45" s="152">
        <v>0</v>
      </c>
      <c r="AA45" t="str">
        <f t="shared" si="0"/>
        <v>IND</v>
      </c>
      <c r="AB45" t="str">
        <f t="shared" si="1"/>
        <v>Sam Ehlinger</v>
      </c>
      <c r="AC45" s="244" t="str">
        <f t="shared" si="2"/>
        <v/>
      </c>
      <c r="AD45" t="str">
        <f t="shared" si="3"/>
        <v>IND</v>
      </c>
    </row>
    <row r="46" spans="2:30" x14ac:dyDescent="0.3">
      <c r="B46" s="152">
        <v>44</v>
      </c>
      <c r="C46" s="152" t="s">
        <v>1250</v>
      </c>
      <c r="D46" s="152" t="s">
        <v>781</v>
      </c>
      <c r="E46" s="152">
        <v>0</v>
      </c>
      <c r="F46" s="152">
        <v>0</v>
      </c>
      <c r="G46" s="152">
        <v>0</v>
      </c>
      <c r="H46" s="335" t="s">
        <v>1033</v>
      </c>
      <c r="I46" s="325">
        <v>0</v>
      </c>
      <c r="J46" s="324">
        <v>0</v>
      </c>
      <c r="K46" s="324">
        <v>0</v>
      </c>
      <c r="L46" s="324">
        <v>0</v>
      </c>
      <c r="M46" s="256">
        <v>0</v>
      </c>
      <c r="N46" s="256">
        <v>0</v>
      </c>
      <c r="O46" s="152">
        <v>0</v>
      </c>
      <c r="P46" s="152">
        <v>0</v>
      </c>
      <c r="Q46" s="152">
        <v>0</v>
      </c>
      <c r="R46" s="152">
        <v>0</v>
      </c>
      <c r="S46" s="152">
        <v>0</v>
      </c>
      <c r="T46" s="152">
        <v>0</v>
      </c>
      <c r="U46" s="152">
        <v>0</v>
      </c>
      <c r="V46" s="152">
        <v>0</v>
      </c>
      <c r="W46" s="152">
        <v>0</v>
      </c>
      <c r="X46" s="152">
        <v>0</v>
      </c>
      <c r="Y46" s="152">
        <v>0</v>
      </c>
      <c r="Z46" s="152">
        <v>0</v>
      </c>
      <c r="AA46" t="str">
        <f t="shared" si="0"/>
        <v>CIN</v>
      </c>
      <c r="AB46" t="str">
        <f t="shared" si="1"/>
        <v>Brandon Allen</v>
      </c>
      <c r="AC46" s="244" t="str">
        <f t="shared" si="2"/>
        <v/>
      </c>
      <c r="AD46" t="str">
        <f t="shared" si="3"/>
        <v>CIN</v>
      </c>
    </row>
    <row r="47" spans="2:30" x14ac:dyDescent="0.3">
      <c r="B47" s="152">
        <v>45</v>
      </c>
      <c r="C47" s="152" t="s">
        <v>1383</v>
      </c>
      <c r="D47" s="152" t="s">
        <v>787</v>
      </c>
      <c r="E47" s="152">
        <v>0</v>
      </c>
      <c r="F47" s="152">
        <v>0</v>
      </c>
      <c r="G47" s="152">
        <v>0</v>
      </c>
      <c r="H47" s="335" t="s">
        <v>1033</v>
      </c>
      <c r="I47" s="325">
        <v>0</v>
      </c>
      <c r="J47" s="324">
        <v>0</v>
      </c>
      <c r="K47" s="324">
        <v>0</v>
      </c>
      <c r="L47" s="324">
        <v>0</v>
      </c>
      <c r="M47" s="256">
        <v>0</v>
      </c>
      <c r="N47" s="256">
        <v>0</v>
      </c>
      <c r="O47" s="152">
        <v>0</v>
      </c>
      <c r="P47" s="152">
        <v>0</v>
      </c>
      <c r="Q47" s="152">
        <v>0</v>
      </c>
      <c r="R47" s="152">
        <v>0</v>
      </c>
      <c r="S47" s="152">
        <v>0</v>
      </c>
      <c r="T47" s="152">
        <v>0</v>
      </c>
      <c r="U47" s="152">
        <v>0</v>
      </c>
      <c r="V47" s="152">
        <v>0</v>
      </c>
      <c r="W47" s="152">
        <v>0</v>
      </c>
      <c r="X47" s="152">
        <v>0</v>
      </c>
      <c r="Y47" s="152">
        <v>0</v>
      </c>
      <c r="Z47" s="152">
        <v>0</v>
      </c>
      <c r="AA47" t="str">
        <f t="shared" si="0"/>
        <v>LAR</v>
      </c>
      <c r="AB47" t="str">
        <f t="shared" si="1"/>
        <v>John Wolford</v>
      </c>
      <c r="AC47" s="244" t="str">
        <f t="shared" si="2"/>
        <v/>
      </c>
      <c r="AD47" t="str">
        <f t="shared" si="3"/>
        <v>LAR</v>
      </c>
    </row>
    <row r="48" spans="2:30" x14ac:dyDescent="0.3">
      <c r="B48" s="152">
        <v>46</v>
      </c>
      <c r="C48" s="152" t="s">
        <v>1382</v>
      </c>
      <c r="D48" s="152" t="s">
        <v>766</v>
      </c>
      <c r="E48" s="152">
        <v>0</v>
      </c>
      <c r="F48" s="152">
        <v>0</v>
      </c>
      <c r="G48" s="152">
        <v>0</v>
      </c>
      <c r="H48" s="335" t="s">
        <v>1033</v>
      </c>
      <c r="I48" s="325">
        <v>0</v>
      </c>
      <c r="J48" s="324">
        <v>0</v>
      </c>
      <c r="K48" s="324">
        <v>0</v>
      </c>
      <c r="L48" s="324">
        <v>0</v>
      </c>
      <c r="M48" s="256">
        <v>0</v>
      </c>
      <c r="N48" s="256">
        <v>0</v>
      </c>
      <c r="O48" s="152">
        <v>0</v>
      </c>
      <c r="P48" s="152">
        <v>0</v>
      </c>
      <c r="Q48" s="152">
        <v>0</v>
      </c>
      <c r="R48" s="152">
        <v>0</v>
      </c>
      <c r="S48" s="152">
        <v>0</v>
      </c>
      <c r="T48" s="152">
        <v>0</v>
      </c>
      <c r="U48" s="152">
        <v>0</v>
      </c>
      <c r="V48" s="152">
        <v>0</v>
      </c>
      <c r="W48" s="152">
        <v>0</v>
      </c>
      <c r="X48" s="152">
        <v>0</v>
      </c>
      <c r="Y48" s="152">
        <v>0</v>
      </c>
      <c r="Z48" s="152">
        <v>0</v>
      </c>
      <c r="AA48" t="str">
        <f t="shared" si="0"/>
        <v>ARI</v>
      </c>
      <c r="AB48" t="str">
        <f t="shared" si="1"/>
        <v>Colt McCoy</v>
      </c>
      <c r="AC48" s="244" t="str">
        <f t="shared" si="2"/>
        <v/>
      </c>
      <c r="AD48" t="str">
        <f t="shared" si="3"/>
        <v>ARI</v>
      </c>
    </row>
    <row r="49" spans="2:30" x14ac:dyDescent="0.3">
      <c r="B49" s="152">
        <v>47</v>
      </c>
      <c r="C49" s="152" t="s">
        <v>1386</v>
      </c>
      <c r="D49" s="152" t="s">
        <v>777</v>
      </c>
      <c r="E49" s="152">
        <v>0</v>
      </c>
      <c r="F49" s="152">
        <v>0</v>
      </c>
      <c r="G49" s="152">
        <v>0</v>
      </c>
      <c r="H49" s="335" t="s">
        <v>1033</v>
      </c>
      <c r="I49" s="325">
        <v>0</v>
      </c>
      <c r="J49" s="324">
        <v>0</v>
      </c>
      <c r="K49" s="324">
        <v>0</v>
      </c>
      <c r="L49" s="324">
        <v>0</v>
      </c>
      <c r="M49" s="256">
        <v>0</v>
      </c>
      <c r="N49" s="256">
        <v>0</v>
      </c>
      <c r="O49" s="152">
        <v>0</v>
      </c>
      <c r="P49" s="152">
        <v>0</v>
      </c>
      <c r="Q49" s="152">
        <v>0</v>
      </c>
      <c r="R49" s="152">
        <v>0</v>
      </c>
      <c r="S49" s="152">
        <v>0</v>
      </c>
      <c r="T49" s="152">
        <v>0</v>
      </c>
      <c r="U49" s="152">
        <v>0</v>
      </c>
      <c r="V49" s="152">
        <v>0</v>
      </c>
      <c r="W49" s="152">
        <v>0</v>
      </c>
      <c r="X49" s="152">
        <v>0</v>
      </c>
      <c r="Y49" s="152">
        <v>0</v>
      </c>
      <c r="Z49" s="152">
        <v>0</v>
      </c>
      <c r="AA49" t="str">
        <f t="shared" si="0"/>
        <v>LAC</v>
      </c>
      <c r="AB49" t="str">
        <f t="shared" si="1"/>
        <v>Chase Daniel</v>
      </c>
      <c r="AC49" s="244" t="str">
        <f t="shared" si="2"/>
        <v/>
      </c>
      <c r="AD49" t="str">
        <f t="shared" si="3"/>
        <v>LAC</v>
      </c>
    </row>
    <row r="50" spans="2:30" x14ac:dyDescent="0.3">
      <c r="B50" s="152">
        <v>48</v>
      </c>
      <c r="C50" s="152" t="s">
        <v>1640</v>
      </c>
      <c r="D50" s="152" t="s">
        <v>770</v>
      </c>
      <c r="E50" s="152">
        <v>1</v>
      </c>
      <c r="F50" s="152">
        <v>0</v>
      </c>
      <c r="G50" s="152">
        <v>0</v>
      </c>
      <c r="H50" s="335">
        <v>0</v>
      </c>
      <c r="I50" s="325">
        <v>0</v>
      </c>
      <c r="J50" s="324">
        <v>0</v>
      </c>
      <c r="K50" s="324">
        <v>0</v>
      </c>
      <c r="L50" s="324">
        <v>0</v>
      </c>
      <c r="M50" s="256">
        <v>0</v>
      </c>
      <c r="N50" s="256">
        <v>0</v>
      </c>
      <c r="O50" s="152">
        <v>0</v>
      </c>
      <c r="P50" s="152">
        <v>0</v>
      </c>
      <c r="Q50" s="152">
        <v>0</v>
      </c>
      <c r="R50" s="152">
        <v>0</v>
      </c>
      <c r="S50" s="152">
        <v>0</v>
      </c>
      <c r="T50" s="152">
        <v>0</v>
      </c>
      <c r="U50" s="152">
        <v>0</v>
      </c>
      <c r="V50" s="152">
        <v>0</v>
      </c>
      <c r="W50" s="152">
        <v>0</v>
      </c>
      <c r="X50" s="152">
        <v>0</v>
      </c>
      <c r="Y50" s="152">
        <v>0</v>
      </c>
      <c r="Z50" s="152">
        <v>0</v>
      </c>
      <c r="AA50" t="str">
        <f t="shared" si="0"/>
        <v>BUF</v>
      </c>
      <c r="AB50" t="str">
        <f t="shared" si="1"/>
        <v>Matt Barkley</v>
      </c>
      <c r="AC50" s="244">
        <f t="shared" si="2"/>
        <v>0</v>
      </c>
      <c r="AD50" t="str">
        <f t="shared" si="3"/>
        <v>BUF</v>
      </c>
    </row>
    <row r="51" spans="2:30" x14ac:dyDescent="0.3">
      <c r="B51" s="152">
        <v>49</v>
      </c>
      <c r="C51" s="152" t="s">
        <v>1020</v>
      </c>
      <c r="D51" s="152" t="s">
        <v>785</v>
      </c>
      <c r="E51" s="152">
        <v>0</v>
      </c>
      <c r="F51" s="152">
        <v>0</v>
      </c>
      <c r="G51" s="152">
        <v>0</v>
      </c>
      <c r="H51" s="335" t="s">
        <v>1033</v>
      </c>
      <c r="I51" s="325">
        <v>0</v>
      </c>
      <c r="J51" s="324">
        <v>0</v>
      </c>
      <c r="K51" s="324">
        <v>0</v>
      </c>
      <c r="L51" s="324">
        <v>0</v>
      </c>
      <c r="M51" s="256">
        <v>0</v>
      </c>
      <c r="N51" s="256">
        <v>0</v>
      </c>
      <c r="O51" s="152">
        <v>0</v>
      </c>
      <c r="P51" s="152">
        <v>0</v>
      </c>
      <c r="Q51" s="152">
        <v>0</v>
      </c>
      <c r="R51" s="152">
        <v>0</v>
      </c>
      <c r="S51" s="152">
        <v>0</v>
      </c>
      <c r="T51" s="152">
        <v>0</v>
      </c>
      <c r="U51" s="152">
        <v>0</v>
      </c>
      <c r="V51" s="152">
        <v>0</v>
      </c>
      <c r="W51" s="152">
        <v>0</v>
      </c>
      <c r="X51" s="152">
        <v>0</v>
      </c>
      <c r="Y51" s="152">
        <v>0</v>
      </c>
      <c r="Z51" s="152">
        <v>0</v>
      </c>
      <c r="AA51" t="str">
        <f t="shared" si="0"/>
        <v>CAR</v>
      </c>
      <c r="AB51" t="str">
        <f t="shared" si="1"/>
        <v>PJ Walker</v>
      </c>
      <c r="AC51" s="244" t="str">
        <f t="shared" si="2"/>
        <v/>
      </c>
      <c r="AD51" t="str">
        <f t="shared" si="3"/>
        <v>CAR</v>
      </c>
    </row>
    <row r="52" spans="2:30" x14ac:dyDescent="0.3">
      <c r="B52" s="152">
        <v>50</v>
      </c>
      <c r="C52" s="152" t="s">
        <v>824</v>
      </c>
      <c r="D52" s="152" t="s">
        <v>791</v>
      </c>
      <c r="E52" s="152">
        <v>0</v>
      </c>
      <c r="F52" s="152">
        <v>0</v>
      </c>
      <c r="G52" s="152">
        <v>0</v>
      </c>
      <c r="H52" s="335" t="s">
        <v>1033</v>
      </c>
      <c r="I52" s="325">
        <v>0</v>
      </c>
      <c r="J52" s="324">
        <v>0</v>
      </c>
      <c r="K52" s="324">
        <v>0</v>
      </c>
      <c r="L52" s="324">
        <v>0</v>
      </c>
      <c r="M52" s="256">
        <v>0</v>
      </c>
      <c r="N52" s="256">
        <v>0</v>
      </c>
      <c r="O52" s="152">
        <v>0</v>
      </c>
      <c r="P52" s="152">
        <v>0</v>
      </c>
      <c r="Q52" s="152">
        <v>0</v>
      </c>
      <c r="R52" s="152">
        <v>0</v>
      </c>
      <c r="S52" s="152">
        <v>0</v>
      </c>
      <c r="T52" s="152">
        <v>0</v>
      </c>
      <c r="U52" s="152">
        <v>0</v>
      </c>
      <c r="V52" s="152">
        <v>0</v>
      </c>
      <c r="W52" s="152">
        <v>0</v>
      </c>
      <c r="X52" s="152">
        <v>0</v>
      </c>
      <c r="Y52" s="152">
        <v>0</v>
      </c>
      <c r="Z52" s="152">
        <v>0</v>
      </c>
      <c r="AA52" t="str">
        <f t="shared" si="0"/>
        <v>MIA</v>
      </c>
      <c r="AB52" t="str">
        <f t="shared" si="1"/>
        <v>Teddy Bridgewater</v>
      </c>
      <c r="AC52" s="244" t="str">
        <f t="shared" si="2"/>
        <v/>
      </c>
      <c r="AD52" t="str">
        <f t="shared" si="3"/>
        <v>MIA</v>
      </c>
    </row>
    <row r="53" spans="2:30" x14ac:dyDescent="0.3">
      <c r="B53" s="152">
        <v>51</v>
      </c>
      <c r="C53" s="152" t="s">
        <v>1027</v>
      </c>
      <c r="D53" s="152" t="s">
        <v>764</v>
      </c>
      <c r="E53" s="152">
        <v>0</v>
      </c>
      <c r="F53" s="152">
        <v>0</v>
      </c>
      <c r="G53" s="152">
        <v>0</v>
      </c>
      <c r="H53" s="335" t="s">
        <v>1033</v>
      </c>
      <c r="I53" s="325">
        <v>0</v>
      </c>
      <c r="J53" s="324">
        <v>0</v>
      </c>
      <c r="K53" s="324">
        <v>0</v>
      </c>
      <c r="L53" s="324">
        <v>0</v>
      </c>
      <c r="M53" s="256">
        <v>0</v>
      </c>
      <c r="N53" s="256">
        <v>0</v>
      </c>
      <c r="O53" s="152">
        <v>0</v>
      </c>
      <c r="P53" s="152">
        <v>0</v>
      </c>
      <c r="Q53" s="152">
        <v>0</v>
      </c>
      <c r="R53" s="152">
        <v>0</v>
      </c>
      <c r="S53" s="152">
        <v>0</v>
      </c>
      <c r="T53" s="152">
        <v>0</v>
      </c>
      <c r="U53" s="152">
        <v>0</v>
      </c>
      <c r="V53" s="152">
        <v>0</v>
      </c>
      <c r="W53" s="152">
        <v>0</v>
      </c>
      <c r="X53" s="152">
        <v>0</v>
      </c>
      <c r="Y53" s="152">
        <v>0</v>
      </c>
      <c r="Z53" s="152">
        <v>0</v>
      </c>
      <c r="AA53" t="str">
        <f t="shared" si="0"/>
        <v>ATL</v>
      </c>
      <c r="AB53" t="str">
        <f t="shared" si="1"/>
        <v>Feleipe Franks</v>
      </c>
      <c r="AC53" s="244" t="str">
        <f t="shared" si="2"/>
        <v/>
      </c>
      <c r="AD53" t="str">
        <f t="shared" si="3"/>
        <v>ATL</v>
      </c>
    </row>
    <row r="54" spans="2:30" x14ac:dyDescent="0.3">
      <c r="B54" s="152">
        <v>52</v>
      </c>
      <c r="C54" s="152" t="s">
        <v>1031</v>
      </c>
      <c r="D54" s="152" t="s">
        <v>792</v>
      </c>
      <c r="E54" s="152">
        <v>0</v>
      </c>
      <c r="F54" s="152">
        <v>0</v>
      </c>
      <c r="G54" s="152">
        <v>0</v>
      </c>
      <c r="H54" s="335" t="s">
        <v>1033</v>
      </c>
      <c r="I54" s="325">
        <v>0</v>
      </c>
      <c r="J54" s="324">
        <v>0</v>
      </c>
      <c r="K54" s="324">
        <v>0</v>
      </c>
      <c r="L54" s="324">
        <v>0</v>
      </c>
      <c r="M54" s="256">
        <v>0</v>
      </c>
      <c r="N54" s="256">
        <v>0</v>
      </c>
      <c r="O54" s="152">
        <v>0</v>
      </c>
      <c r="P54" s="152">
        <v>0</v>
      </c>
      <c r="Q54" s="152">
        <v>0</v>
      </c>
      <c r="R54" s="152">
        <v>0</v>
      </c>
      <c r="S54" s="152">
        <v>0</v>
      </c>
      <c r="T54" s="152">
        <v>0</v>
      </c>
      <c r="U54" s="152">
        <v>0</v>
      </c>
      <c r="V54" s="152">
        <v>0</v>
      </c>
      <c r="W54" s="152">
        <v>0</v>
      </c>
      <c r="X54" s="152">
        <v>0</v>
      </c>
      <c r="Y54" s="152">
        <v>0</v>
      </c>
      <c r="Z54" s="152">
        <v>0</v>
      </c>
      <c r="AA54" t="str">
        <f t="shared" si="0"/>
        <v>KC</v>
      </c>
      <c r="AB54" t="str">
        <f t="shared" si="1"/>
        <v>Chad Henne</v>
      </c>
      <c r="AC54" s="244" t="str">
        <f t="shared" si="2"/>
        <v/>
      </c>
      <c r="AD54" t="str">
        <f t="shared" si="3"/>
        <v>KC</v>
      </c>
    </row>
    <row r="55" spans="2:30" x14ac:dyDescent="0.3">
      <c r="B55" s="152">
        <v>53</v>
      </c>
      <c r="C55" s="152" t="s">
        <v>1028</v>
      </c>
      <c r="D55" s="152" t="s">
        <v>785</v>
      </c>
      <c r="E55" s="152">
        <v>0</v>
      </c>
      <c r="F55" s="152">
        <v>0</v>
      </c>
      <c r="G55" s="152">
        <v>0</v>
      </c>
      <c r="H55" s="335" t="s">
        <v>1033</v>
      </c>
      <c r="I55" s="325">
        <v>0</v>
      </c>
      <c r="J55" s="324">
        <v>0</v>
      </c>
      <c r="K55" s="324">
        <v>0</v>
      </c>
      <c r="L55" s="324">
        <v>0</v>
      </c>
      <c r="M55" s="256">
        <v>0</v>
      </c>
      <c r="N55" s="256">
        <v>0</v>
      </c>
      <c r="O55" s="152">
        <v>0</v>
      </c>
      <c r="P55" s="152">
        <v>0</v>
      </c>
      <c r="Q55" s="152">
        <v>0</v>
      </c>
      <c r="R55" s="152">
        <v>0</v>
      </c>
      <c r="S55" s="152">
        <v>0</v>
      </c>
      <c r="T55" s="152">
        <v>0</v>
      </c>
      <c r="U55" s="152">
        <v>0</v>
      </c>
      <c r="V55" s="152">
        <v>0</v>
      </c>
      <c r="W55" s="152">
        <v>0</v>
      </c>
      <c r="X55" s="152">
        <v>0</v>
      </c>
      <c r="Y55" s="152">
        <v>0</v>
      </c>
      <c r="Z55" s="152">
        <v>0</v>
      </c>
      <c r="AA55" t="str">
        <f t="shared" si="0"/>
        <v>CAR</v>
      </c>
      <c r="AB55" t="str">
        <f t="shared" si="1"/>
        <v>Matt Corral</v>
      </c>
      <c r="AC55" s="244" t="str">
        <f t="shared" si="2"/>
        <v/>
      </c>
      <c r="AD55" t="str">
        <f t="shared" si="3"/>
        <v>CAR</v>
      </c>
    </row>
    <row r="56" spans="2:30" x14ac:dyDescent="0.3">
      <c r="B56" s="152">
        <v>54</v>
      </c>
      <c r="C56" s="152" t="s">
        <v>943</v>
      </c>
      <c r="D56" s="152" t="s">
        <v>793</v>
      </c>
      <c r="E56" s="152">
        <v>0</v>
      </c>
      <c r="F56" s="152">
        <v>0</v>
      </c>
      <c r="G56" s="152">
        <v>0</v>
      </c>
      <c r="H56" s="335" t="s">
        <v>1033</v>
      </c>
      <c r="I56" s="325">
        <v>0</v>
      </c>
      <c r="J56" s="324">
        <v>0</v>
      </c>
      <c r="K56" s="324">
        <v>0</v>
      </c>
      <c r="L56" s="324">
        <v>0</v>
      </c>
      <c r="M56" s="256">
        <v>0</v>
      </c>
      <c r="N56" s="256">
        <v>0</v>
      </c>
      <c r="O56" s="152">
        <v>0</v>
      </c>
      <c r="P56" s="152">
        <v>0</v>
      </c>
      <c r="Q56" s="152">
        <v>0</v>
      </c>
      <c r="R56" s="152">
        <v>0</v>
      </c>
      <c r="S56" s="152">
        <v>0</v>
      </c>
      <c r="T56" s="152">
        <v>0</v>
      </c>
      <c r="U56" s="152">
        <v>0</v>
      </c>
      <c r="V56" s="152">
        <v>0</v>
      </c>
      <c r="W56" s="152">
        <v>0</v>
      </c>
      <c r="X56" s="152">
        <v>0</v>
      </c>
      <c r="Y56" s="152">
        <v>0</v>
      </c>
      <c r="Z56" s="152">
        <v>0</v>
      </c>
      <c r="AA56" t="str">
        <f t="shared" si="0"/>
        <v>HOU</v>
      </c>
      <c r="AB56" t="str">
        <f t="shared" si="1"/>
        <v>Davis Mills</v>
      </c>
      <c r="AC56" s="244" t="str">
        <f t="shared" si="2"/>
        <v/>
      </c>
      <c r="AD56" t="str">
        <f t="shared" si="3"/>
        <v>HOU</v>
      </c>
    </row>
    <row r="57" spans="2:30" x14ac:dyDescent="0.3">
      <c r="B57" s="152">
        <v>55</v>
      </c>
      <c r="C57" s="152" t="s">
        <v>1022</v>
      </c>
      <c r="D57" s="152" t="s">
        <v>793</v>
      </c>
      <c r="E57" s="152">
        <v>0</v>
      </c>
      <c r="F57" s="152">
        <v>0</v>
      </c>
      <c r="G57" s="152">
        <v>0</v>
      </c>
      <c r="H57" s="335" t="s">
        <v>1033</v>
      </c>
      <c r="I57" s="325">
        <v>0</v>
      </c>
      <c r="J57" s="324">
        <v>0</v>
      </c>
      <c r="K57" s="324">
        <v>0</v>
      </c>
      <c r="L57" s="324">
        <v>0</v>
      </c>
      <c r="M57" s="256">
        <v>0</v>
      </c>
      <c r="N57" s="256">
        <v>0</v>
      </c>
      <c r="O57" s="152">
        <v>0</v>
      </c>
      <c r="P57" s="152">
        <v>0</v>
      </c>
      <c r="Q57" s="152">
        <v>0</v>
      </c>
      <c r="R57" s="152">
        <v>0</v>
      </c>
      <c r="S57" s="152">
        <v>0</v>
      </c>
      <c r="T57" s="152">
        <v>0</v>
      </c>
      <c r="U57" s="152">
        <v>0</v>
      </c>
      <c r="V57" s="152">
        <v>0</v>
      </c>
      <c r="W57" s="152">
        <v>0</v>
      </c>
      <c r="X57" s="152">
        <v>0</v>
      </c>
      <c r="Y57" s="152">
        <v>0</v>
      </c>
      <c r="Z57" s="152">
        <v>0</v>
      </c>
      <c r="AA57" t="str">
        <f t="shared" si="0"/>
        <v>HOU</v>
      </c>
      <c r="AB57" t="str">
        <f t="shared" si="1"/>
        <v>Jeff Driskel</v>
      </c>
      <c r="AC57" s="244" t="str">
        <f t="shared" si="2"/>
        <v/>
      </c>
      <c r="AD57" t="str">
        <f t="shared" si="3"/>
        <v>HOU</v>
      </c>
    </row>
    <row r="58" spans="2:30" x14ac:dyDescent="0.3">
      <c r="B58" s="152">
        <v>56</v>
      </c>
      <c r="C58" s="152" t="s">
        <v>802</v>
      </c>
      <c r="D58" s="152" t="s">
        <v>772</v>
      </c>
      <c r="E58" s="152">
        <v>0</v>
      </c>
      <c r="F58" s="152">
        <v>0</v>
      </c>
      <c r="G58" s="152">
        <v>0</v>
      </c>
      <c r="H58" s="335" t="s">
        <v>1033</v>
      </c>
      <c r="I58" s="325">
        <v>0</v>
      </c>
      <c r="J58" s="324">
        <v>0</v>
      </c>
      <c r="K58" s="324">
        <v>0</v>
      </c>
      <c r="L58" s="324">
        <v>0</v>
      </c>
      <c r="M58" s="256">
        <v>0</v>
      </c>
      <c r="N58" s="256">
        <v>0</v>
      </c>
      <c r="O58" s="152">
        <v>0</v>
      </c>
      <c r="P58" s="152">
        <v>0</v>
      </c>
      <c r="Q58" s="152">
        <v>0</v>
      </c>
      <c r="R58" s="152">
        <v>0</v>
      </c>
      <c r="S58" s="152">
        <v>0</v>
      </c>
      <c r="T58" s="152">
        <v>0</v>
      </c>
      <c r="U58" s="152">
        <v>0</v>
      </c>
      <c r="V58" s="152">
        <v>0</v>
      </c>
      <c r="W58" s="152">
        <v>0</v>
      </c>
      <c r="X58" s="152">
        <v>0</v>
      </c>
      <c r="Y58" s="152">
        <v>0</v>
      </c>
      <c r="Z58" s="152">
        <v>0</v>
      </c>
      <c r="AA58" t="str">
        <f t="shared" si="0"/>
        <v>CHI</v>
      </c>
      <c r="AB58" t="str">
        <f t="shared" si="1"/>
        <v>Justin Fields</v>
      </c>
      <c r="AC58" s="244" t="str">
        <f t="shared" si="2"/>
        <v/>
      </c>
      <c r="AD58" t="str">
        <f t="shared" si="3"/>
        <v>CHI</v>
      </c>
    </row>
    <row r="59" spans="2:30" x14ac:dyDescent="0.3">
      <c r="B59" s="152">
        <v>57</v>
      </c>
      <c r="C59" s="152" t="s">
        <v>812</v>
      </c>
      <c r="D59" s="152" t="s">
        <v>775</v>
      </c>
      <c r="E59" s="152">
        <v>0</v>
      </c>
      <c r="F59" s="152">
        <v>0</v>
      </c>
      <c r="G59" s="152">
        <v>0</v>
      </c>
      <c r="H59" s="335" t="s">
        <v>1033</v>
      </c>
      <c r="I59" s="325">
        <v>0</v>
      </c>
      <c r="J59" s="324">
        <v>0</v>
      </c>
      <c r="K59" s="324">
        <v>0</v>
      </c>
      <c r="L59" s="324">
        <v>0</v>
      </c>
      <c r="M59" s="256">
        <v>0</v>
      </c>
      <c r="N59" s="256">
        <v>0</v>
      </c>
      <c r="O59" s="152">
        <v>0</v>
      </c>
      <c r="P59" s="152">
        <v>0</v>
      </c>
      <c r="Q59" s="152">
        <v>0</v>
      </c>
      <c r="R59" s="152">
        <v>0</v>
      </c>
      <c r="S59" s="152">
        <v>0</v>
      </c>
      <c r="T59" s="152">
        <v>0</v>
      </c>
      <c r="U59" s="152">
        <v>0</v>
      </c>
      <c r="V59" s="152">
        <v>0</v>
      </c>
      <c r="W59" s="152">
        <v>0</v>
      </c>
      <c r="X59" s="152">
        <v>0</v>
      </c>
      <c r="Y59" s="152">
        <v>0</v>
      </c>
      <c r="Z59" s="152">
        <v>0</v>
      </c>
      <c r="AA59" t="str">
        <f t="shared" si="0"/>
        <v>WAS</v>
      </c>
      <c r="AB59" t="str">
        <f t="shared" si="1"/>
        <v>Carson Wentz</v>
      </c>
      <c r="AC59" s="244" t="str">
        <f t="shared" si="2"/>
        <v/>
      </c>
      <c r="AD59" t="str">
        <f t="shared" si="3"/>
        <v>WAS</v>
      </c>
    </row>
    <row r="60" spans="2:30" x14ac:dyDescent="0.3">
      <c r="B60" s="152">
        <v>58</v>
      </c>
      <c r="C60" s="152" t="s">
        <v>1019</v>
      </c>
      <c r="D60" s="152" t="s">
        <v>774</v>
      </c>
      <c r="E60" s="152">
        <v>0</v>
      </c>
      <c r="F60" s="152">
        <v>0</v>
      </c>
      <c r="G60" s="152">
        <v>0</v>
      </c>
      <c r="H60" s="335" t="s">
        <v>1033</v>
      </c>
      <c r="I60" s="325">
        <v>0</v>
      </c>
      <c r="J60" s="324">
        <v>0</v>
      </c>
      <c r="K60" s="324">
        <v>0</v>
      </c>
      <c r="L60" s="324">
        <v>0</v>
      </c>
      <c r="M60" s="256">
        <v>0</v>
      </c>
      <c r="N60" s="256">
        <v>0</v>
      </c>
      <c r="O60" s="152">
        <v>0</v>
      </c>
      <c r="P60" s="152">
        <v>0</v>
      </c>
      <c r="Q60" s="152">
        <v>0</v>
      </c>
      <c r="R60" s="152">
        <v>0</v>
      </c>
      <c r="S60" s="152">
        <v>0</v>
      </c>
      <c r="T60" s="152">
        <v>0</v>
      </c>
      <c r="U60" s="152">
        <v>0</v>
      </c>
      <c r="V60" s="152">
        <v>0</v>
      </c>
      <c r="W60" s="152">
        <v>0</v>
      </c>
      <c r="X60" s="152">
        <v>0</v>
      </c>
      <c r="Y60" s="152">
        <v>0</v>
      </c>
      <c r="Z60" s="152">
        <v>0</v>
      </c>
      <c r="AA60" t="str">
        <f t="shared" si="0"/>
        <v>PIT</v>
      </c>
      <c r="AB60" t="str">
        <f t="shared" si="1"/>
        <v>Mitch Trubisky</v>
      </c>
      <c r="AC60" s="244" t="str">
        <f t="shared" si="2"/>
        <v/>
      </c>
      <c r="AD60" t="str">
        <f t="shared" si="3"/>
        <v>PIT</v>
      </c>
    </row>
    <row r="61" spans="2:30" x14ac:dyDescent="0.3">
      <c r="B61" s="152">
        <v>59</v>
      </c>
      <c r="C61" s="152" t="s">
        <v>1021</v>
      </c>
      <c r="D61" s="152" t="s">
        <v>766</v>
      </c>
      <c r="E61" s="152">
        <v>0</v>
      </c>
      <c r="F61" s="152">
        <v>0</v>
      </c>
      <c r="G61" s="152">
        <v>0</v>
      </c>
      <c r="H61" s="335" t="s">
        <v>1033</v>
      </c>
      <c r="I61" s="325">
        <v>0</v>
      </c>
      <c r="J61" s="324">
        <v>0</v>
      </c>
      <c r="K61" s="324">
        <v>0</v>
      </c>
      <c r="L61" s="324">
        <v>0</v>
      </c>
      <c r="M61" s="256">
        <v>0</v>
      </c>
      <c r="N61" s="256">
        <v>0</v>
      </c>
      <c r="O61" s="152">
        <v>0</v>
      </c>
      <c r="P61" s="152">
        <v>0</v>
      </c>
      <c r="Q61" s="152">
        <v>0</v>
      </c>
      <c r="R61" s="152">
        <v>0</v>
      </c>
      <c r="S61" s="152">
        <v>0</v>
      </c>
      <c r="T61" s="152">
        <v>0</v>
      </c>
      <c r="U61" s="152">
        <v>0</v>
      </c>
      <c r="V61" s="152">
        <v>0</v>
      </c>
      <c r="W61" s="152">
        <v>0</v>
      </c>
      <c r="X61" s="152">
        <v>0</v>
      </c>
      <c r="Y61" s="152">
        <v>0</v>
      </c>
      <c r="Z61" s="152">
        <v>0</v>
      </c>
      <c r="AA61" t="str">
        <f t="shared" si="0"/>
        <v>ARI</v>
      </c>
      <c r="AB61" t="str">
        <f t="shared" si="1"/>
        <v>Trace McSorley</v>
      </c>
      <c r="AC61" s="244" t="str">
        <f t="shared" si="2"/>
        <v/>
      </c>
      <c r="AD61" t="str">
        <f t="shared" si="3"/>
        <v>ARI</v>
      </c>
    </row>
    <row r="62" spans="2:30" x14ac:dyDescent="0.3">
      <c r="B62" s="152">
        <v>60</v>
      </c>
      <c r="C62" s="152" t="s">
        <v>946</v>
      </c>
      <c r="D62" s="152" t="s">
        <v>779</v>
      </c>
      <c r="E62" s="152">
        <v>0</v>
      </c>
      <c r="F62" s="152">
        <v>0</v>
      </c>
      <c r="G62" s="152">
        <v>0</v>
      </c>
      <c r="H62" s="335" t="s">
        <v>1033</v>
      </c>
      <c r="I62" s="325">
        <v>0</v>
      </c>
      <c r="J62" s="324">
        <v>0</v>
      </c>
      <c r="K62" s="324">
        <v>0</v>
      </c>
      <c r="L62" s="324">
        <v>0</v>
      </c>
      <c r="M62" s="256">
        <v>0</v>
      </c>
      <c r="N62" s="256">
        <v>0</v>
      </c>
      <c r="O62" s="152">
        <v>0</v>
      </c>
      <c r="P62" s="152">
        <v>0</v>
      </c>
      <c r="Q62" s="152">
        <v>0</v>
      </c>
      <c r="R62" s="152">
        <v>0</v>
      </c>
      <c r="S62" s="152">
        <v>0</v>
      </c>
      <c r="T62" s="152">
        <v>0</v>
      </c>
      <c r="U62" s="152">
        <v>0</v>
      </c>
      <c r="V62" s="152">
        <v>0</v>
      </c>
      <c r="W62" s="152">
        <v>0</v>
      </c>
      <c r="X62" s="152">
        <v>0</v>
      </c>
      <c r="Y62" s="152">
        <v>0</v>
      </c>
      <c r="Z62" s="152">
        <v>0</v>
      </c>
      <c r="AA62" t="str">
        <f t="shared" si="0"/>
        <v>NYJ</v>
      </c>
      <c r="AB62" t="str">
        <f t="shared" si="1"/>
        <v>Joe Flacco</v>
      </c>
      <c r="AC62" s="244" t="str">
        <f t="shared" si="2"/>
        <v/>
      </c>
      <c r="AD62" t="str">
        <f t="shared" si="3"/>
        <v>NYJ</v>
      </c>
    </row>
    <row r="63" spans="2:30" x14ac:dyDescent="0.3">
      <c r="B63" s="152">
        <v>61</v>
      </c>
      <c r="C63" s="152" t="s">
        <v>945</v>
      </c>
      <c r="D63" s="152" t="s">
        <v>790</v>
      </c>
      <c r="E63" s="152">
        <v>0</v>
      </c>
      <c r="F63" s="152">
        <v>0</v>
      </c>
      <c r="G63" s="152">
        <v>0</v>
      </c>
      <c r="H63" s="335" t="s">
        <v>1033</v>
      </c>
      <c r="I63" s="325">
        <v>0</v>
      </c>
      <c r="J63" s="324">
        <v>0</v>
      </c>
      <c r="K63" s="324">
        <v>0</v>
      </c>
      <c r="L63" s="324">
        <v>0</v>
      </c>
      <c r="M63" s="256">
        <v>0</v>
      </c>
      <c r="N63" s="256">
        <v>0</v>
      </c>
      <c r="O63" s="152">
        <v>0</v>
      </c>
      <c r="P63" s="152">
        <v>0</v>
      </c>
      <c r="Q63" s="152">
        <v>0</v>
      </c>
      <c r="R63" s="152">
        <v>0</v>
      </c>
      <c r="S63" s="152">
        <v>0</v>
      </c>
      <c r="T63" s="152">
        <v>0</v>
      </c>
      <c r="U63" s="152">
        <v>0</v>
      </c>
      <c r="V63" s="152">
        <v>0</v>
      </c>
      <c r="W63" s="152">
        <v>0</v>
      </c>
      <c r="X63" s="152">
        <v>0</v>
      </c>
      <c r="Y63" s="152">
        <v>0</v>
      </c>
      <c r="Z63" s="152">
        <v>0</v>
      </c>
      <c r="AA63" t="str">
        <f t="shared" si="0"/>
        <v>DAL</v>
      </c>
      <c r="AB63" t="str">
        <f t="shared" si="1"/>
        <v>Cooper Rush</v>
      </c>
      <c r="AC63" s="244" t="str">
        <f t="shared" si="2"/>
        <v/>
      </c>
      <c r="AD63" t="str">
        <f t="shared" si="3"/>
        <v>DAL</v>
      </c>
    </row>
    <row r="64" spans="2:30" x14ac:dyDescent="0.3">
      <c r="B64" s="152">
        <v>62</v>
      </c>
      <c r="C64" s="152" t="s">
        <v>1023</v>
      </c>
      <c r="D64" s="152" t="s">
        <v>784</v>
      </c>
      <c r="E64" s="152">
        <v>0</v>
      </c>
      <c r="F64" s="152">
        <v>0</v>
      </c>
      <c r="G64" s="152">
        <v>0</v>
      </c>
      <c r="H64" s="335" t="s">
        <v>1033</v>
      </c>
      <c r="I64" s="325">
        <v>0</v>
      </c>
      <c r="J64" s="324">
        <v>0</v>
      </c>
      <c r="K64" s="324">
        <v>0</v>
      </c>
      <c r="L64" s="324">
        <v>0</v>
      </c>
      <c r="M64" s="152">
        <v>0</v>
      </c>
      <c r="N64" s="152">
        <v>0</v>
      </c>
      <c r="O64" s="152">
        <v>0</v>
      </c>
      <c r="P64" s="152">
        <v>0</v>
      </c>
      <c r="Q64" s="152">
        <v>0</v>
      </c>
      <c r="R64" s="152">
        <v>0</v>
      </c>
      <c r="S64" s="152">
        <v>0</v>
      </c>
      <c r="T64" s="152">
        <v>0</v>
      </c>
      <c r="U64" s="152">
        <v>0</v>
      </c>
      <c r="V64" s="152">
        <v>0</v>
      </c>
      <c r="W64" s="152">
        <v>0</v>
      </c>
      <c r="X64" s="152">
        <v>0</v>
      </c>
      <c r="Y64" s="152">
        <v>0</v>
      </c>
      <c r="Z64" s="152">
        <v>0</v>
      </c>
      <c r="AA64" t="str">
        <f t="shared" si="0"/>
        <v>NE</v>
      </c>
      <c r="AB64" t="str">
        <f t="shared" si="1"/>
        <v>Brian Hoyer</v>
      </c>
      <c r="AC64" s="244" t="str">
        <f t="shared" si="2"/>
        <v/>
      </c>
      <c r="AD64" t="str">
        <f t="shared" si="3"/>
        <v>NE</v>
      </c>
    </row>
    <row r="65" spans="2:30" x14ac:dyDescent="0.3">
      <c r="B65" s="152">
        <v>63</v>
      </c>
      <c r="C65" s="152" t="s">
        <v>947</v>
      </c>
      <c r="D65" s="152" t="s">
        <v>786</v>
      </c>
      <c r="E65" s="152">
        <v>0</v>
      </c>
      <c r="F65" s="152">
        <v>0</v>
      </c>
      <c r="G65" s="152">
        <v>0</v>
      </c>
      <c r="H65" s="335" t="s">
        <v>1033</v>
      </c>
      <c r="I65" s="325">
        <v>0</v>
      </c>
      <c r="J65" s="324">
        <v>0</v>
      </c>
      <c r="K65" s="324">
        <v>0</v>
      </c>
      <c r="L65" s="324">
        <v>0</v>
      </c>
      <c r="M65" s="152">
        <v>0</v>
      </c>
      <c r="N65" s="152">
        <v>0</v>
      </c>
      <c r="O65" s="152">
        <v>0</v>
      </c>
      <c r="P65" s="152">
        <v>0</v>
      </c>
      <c r="Q65" s="152">
        <v>0</v>
      </c>
      <c r="R65" s="152">
        <v>0</v>
      </c>
      <c r="S65" s="152">
        <v>0</v>
      </c>
      <c r="T65" s="152">
        <v>0</v>
      </c>
      <c r="U65" s="152">
        <v>0</v>
      </c>
      <c r="V65" s="152">
        <v>0</v>
      </c>
      <c r="W65" s="152">
        <v>0</v>
      </c>
      <c r="X65" s="152">
        <v>0</v>
      </c>
      <c r="Y65" s="152">
        <v>0</v>
      </c>
      <c r="Z65" s="152">
        <v>0</v>
      </c>
      <c r="AA65" t="str">
        <f t="shared" si="0"/>
        <v>NO</v>
      </c>
      <c r="AB65" t="str">
        <f t="shared" si="1"/>
        <v>Jameis Winston</v>
      </c>
      <c r="AC65" s="244" t="str">
        <f t="shared" si="2"/>
        <v/>
      </c>
      <c r="AD65" t="str">
        <f t="shared" si="3"/>
        <v>NO</v>
      </c>
    </row>
    <row r="66" spans="2:30" x14ac:dyDescent="0.3">
      <c r="B66" s="152">
        <v>64</v>
      </c>
      <c r="C66" s="152" t="s">
        <v>819</v>
      </c>
      <c r="D66" s="152" t="s">
        <v>783</v>
      </c>
      <c r="E66" s="152">
        <v>0</v>
      </c>
      <c r="F66" s="152">
        <v>0</v>
      </c>
      <c r="G66" s="152">
        <v>0</v>
      </c>
      <c r="H66" s="335" t="s">
        <v>1033</v>
      </c>
      <c r="I66" s="325">
        <v>0</v>
      </c>
      <c r="J66" s="324">
        <v>0</v>
      </c>
      <c r="K66" s="324">
        <v>0</v>
      </c>
      <c r="L66" s="324">
        <v>0</v>
      </c>
      <c r="M66" s="152">
        <v>0</v>
      </c>
      <c r="N66" s="152">
        <v>0</v>
      </c>
      <c r="O66" s="152">
        <v>0</v>
      </c>
      <c r="P66" s="152">
        <v>0</v>
      </c>
      <c r="Q66" s="152">
        <v>0</v>
      </c>
      <c r="R66" s="152">
        <v>0</v>
      </c>
      <c r="S66" s="152">
        <v>0</v>
      </c>
      <c r="T66" s="152">
        <v>0</v>
      </c>
      <c r="U66" s="152">
        <v>0</v>
      </c>
      <c r="V66" s="152">
        <v>0</v>
      </c>
      <c r="W66" s="152">
        <v>0</v>
      </c>
      <c r="X66" s="152">
        <v>0</v>
      </c>
      <c r="Y66" s="152">
        <v>0</v>
      </c>
      <c r="Z66" s="152">
        <v>0</v>
      </c>
      <c r="AA66" t="str">
        <f t="shared" si="0"/>
        <v>NYG</v>
      </c>
      <c r="AB66" t="str">
        <f t="shared" si="1"/>
        <v>Tyrod Taylor</v>
      </c>
      <c r="AC66" s="244" t="str">
        <f t="shared" si="2"/>
        <v/>
      </c>
      <c r="AD66" t="str">
        <f t="shared" si="3"/>
        <v>NYG</v>
      </c>
    </row>
    <row r="67" spans="2:30" x14ac:dyDescent="0.3">
      <c r="B67" s="152">
        <v>65</v>
      </c>
      <c r="C67" s="152" t="s">
        <v>1025</v>
      </c>
      <c r="D67" s="152" t="s">
        <v>770</v>
      </c>
      <c r="E67" s="152">
        <v>0</v>
      </c>
      <c r="F67" s="152">
        <v>0</v>
      </c>
      <c r="G67" s="152">
        <v>0</v>
      </c>
      <c r="H67" s="335" t="s">
        <v>1033</v>
      </c>
      <c r="I67" s="325">
        <v>0</v>
      </c>
      <c r="J67" s="324">
        <v>0</v>
      </c>
      <c r="K67" s="324">
        <v>0</v>
      </c>
      <c r="L67" s="324">
        <v>0</v>
      </c>
      <c r="M67" s="152">
        <v>0</v>
      </c>
      <c r="N67" s="152">
        <v>0</v>
      </c>
      <c r="O67" s="152">
        <v>0</v>
      </c>
      <c r="P67" s="152">
        <v>0</v>
      </c>
      <c r="Q67" s="152">
        <v>0</v>
      </c>
      <c r="R67" s="152">
        <v>0</v>
      </c>
      <c r="S67" s="152">
        <v>0</v>
      </c>
      <c r="T67" s="152">
        <v>0</v>
      </c>
      <c r="U67" s="152">
        <v>0</v>
      </c>
      <c r="V67" s="152">
        <v>0</v>
      </c>
      <c r="W67" s="152">
        <v>0</v>
      </c>
      <c r="X67" s="152">
        <v>0</v>
      </c>
      <c r="Y67" s="152">
        <v>0</v>
      </c>
      <c r="Z67" s="152">
        <v>0</v>
      </c>
      <c r="AA67" t="str">
        <f t="shared" si="0"/>
        <v>BUF</v>
      </c>
      <c r="AB67" t="str">
        <f t="shared" si="1"/>
        <v>Case Keenum</v>
      </c>
      <c r="AC67" s="244" t="str">
        <f t="shared" si="2"/>
        <v/>
      </c>
      <c r="AD67" t="str">
        <f t="shared" si="3"/>
        <v>BUF</v>
      </c>
    </row>
    <row r="68" spans="2:30" x14ac:dyDescent="0.3">
      <c r="B68" s="152">
        <v>66</v>
      </c>
      <c r="C68" s="152" t="s">
        <v>957</v>
      </c>
      <c r="D68" s="152" t="s">
        <v>776</v>
      </c>
      <c r="E68" s="152">
        <v>0</v>
      </c>
      <c r="F68" s="152">
        <v>0</v>
      </c>
      <c r="G68" s="152">
        <v>0</v>
      </c>
      <c r="H68" s="335" t="s">
        <v>1033</v>
      </c>
      <c r="I68" s="325">
        <v>0</v>
      </c>
      <c r="J68" s="324">
        <v>0</v>
      </c>
      <c r="K68" s="324">
        <v>0</v>
      </c>
      <c r="L68" s="324">
        <v>0</v>
      </c>
      <c r="M68" s="152">
        <v>0</v>
      </c>
      <c r="N68" s="152">
        <v>0</v>
      </c>
      <c r="O68" s="152">
        <v>0</v>
      </c>
      <c r="P68" s="152">
        <v>0</v>
      </c>
      <c r="Q68" s="152">
        <v>0</v>
      </c>
      <c r="R68" s="152">
        <v>0</v>
      </c>
      <c r="S68" s="152">
        <v>0</v>
      </c>
      <c r="T68" s="152">
        <v>0</v>
      </c>
      <c r="U68" s="152">
        <v>0</v>
      </c>
      <c r="V68" s="152">
        <v>0</v>
      </c>
      <c r="W68" s="152">
        <v>0</v>
      </c>
      <c r="X68" s="152">
        <v>0</v>
      </c>
      <c r="Y68" s="152">
        <v>0</v>
      </c>
      <c r="Z68" s="152">
        <v>0</v>
      </c>
      <c r="AA68" t="str">
        <f t="shared" ref="AA68:AA131" si="4">TRIM(D68)</f>
        <v>TEN</v>
      </c>
      <c r="AB68" t="str">
        <f t="shared" ref="AB68:AB131" si="5">TRIM(C68)</f>
        <v>Malik Willis</v>
      </c>
      <c r="AC68" s="244" t="str">
        <f t="shared" ref="AC68:AC131" si="6">IFERROR(I68/E68,"")</f>
        <v/>
      </c>
      <c r="AD68" t="str">
        <f t="shared" ref="AD68:AD131" si="7">AA68</f>
        <v>TEN</v>
      </c>
    </row>
    <row r="69" spans="2:30" x14ac:dyDescent="0.3">
      <c r="B69" s="152">
        <v>67</v>
      </c>
      <c r="C69" s="152" t="s">
        <v>817</v>
      </c>
      <c r="D69" s="152" t="s">
        <v>785</v>
      </c>
      <c r="E69" s="152">
        <v>0</v>
      </c>
      <c r="F69" s="152">
        <v>0</v>
      </c>
      <c r="G69" s="152">
        <v>0</v>
      </c>
      <c r="H69" s="335" t="s">
        <v>1033</v>
      </c>
      <c r="I69" s="325">
        <v>0</v>
      </c>
      <c r="J69" s="324">
        <v>0</v>
      </c>
      <c r="K69" s="324">
        <v>0</v>
      </c>
      <c r="L69" s="324">
        <v>0</v>
      </c>
      <c r="M69" s="152">
        <v>0</v>
      </c>
      <c r="N69" s="152">
        <v>0</v>
      </c>
      <c r="O69" s="152">
        <v>0</v>
      </c>
      <c r="P69" s="152">
        <v>0</v>
      </c>
      <c r="Q69" s="152">
        <v>0</v>
      </c>
      <c r="R69" s="152">
        <v>0</v>
      </c>
      <c r="S69" s="152">
        <v>0</v>
      </c>
      <c r="T69" s="152">
        <v>0</v>
      </c>
      <c r="U69" s="152">
        <v>0</v>
      </c>
      <c r="V69" s="152">
        <v>0</v>
      </c>
      <c r="W69" s="152">
        <v>0</v>
      </c>
      <c r="X69" s="152">
        <v>0</v>
      </c>
      <c r="Y69" s="152">
        <v>0</v>
      </c>
      <c r="Z69" s="152">
        <v>0</v>
      </c>
      <c r="AA69" t="str">
        <f t="shared" si="4"/>
        <v>CAR</v>
      </c>
      <c r="AB69" t="str">
        <f t="shared" si="5"/>
        <v>Baker Mayfield</v>
      </c>
      <c r="AC69" s="244" t="str">
        <f t="shared" si="6"/>
        <v/>
      </c>
      <c r="AD69" t="str">
        <f t="shared" si="7"/>
        <v>CAR</v>
      </c>
    </row>
    <row r="70" spans="2:30" x14ac:dyDescent="0.3">
      <c r="B70" s="152">
        <v>68</v>
      </c>
      <c r="C70" s="152" t="s">
        <v>1030</v>
      </c>
      <c r="D70" s="152" t="s">
        <v>788</v>
      </c>
      <c r="E70" s="152">
        <v>0</v>
      </c>
      <c r="F70" s="152">
        <v>0</v>
      </c>
      <c r="G70" s="152">
        <v>0</v>
      </c>
      <c r="H70" s="335" t="s">
        <v>1033</v>
      </c>
      <c r="I70" s="325">
        <v>0</v>
      </c>
      <c r="J70" s="324">
        <v>0</v>
      </c>
      <c r="K70" s="324">
        <v>0</v>
      </c>
      <c r="L70" s="324">
        <v>0</v>
      </c>
      <c r="M70" s="152">
        <v>0</v>
      </c>
      <c r="N70" s="152">
        <v>0</v>
      </c>
      <c r="O70" s="152">
        <v>0</v>
      </c>
      <c r="P70" s="152">
        <v>0</v>
      </c>
      <c r="Q70" s="152">
        <v>0</v>
      </c>
      <c r="R70" s="152">
        <v>0</v>
      </c>
      <c r="S70" s="152">
        <v>0</v>
      </c>
      <c r="T70" s="152">
        <v>0</v>
      </c>
      <c r="U70" s="152">
        <v>0</v>
      </c>
      <c r="V70" s="152">
        <v>0</v>
      </c>
      <c r="W70" s="152">
        <v>0</v>
      </c>
      <c r="X70" s="152">
        <v>0</v>
      </c>
      <c r="Y70" s="152">
        <v>0</v>
      </c>
      <c r="Z70" s="152">
        <v>0</v>
      </c>
      <c r="AA70" t="str">
        <f t="shared" si="4"/>
        <v>JAC</v>
      </c>
      <c r="AB70" t="str">
        <f t="shared" si="5"/>
        <v>C.J. Beathard</v>
      </c>
      <c r="AC70" s="244" t="str">
        <f t="shared" si="6"/>
        <v/>
      </c>
      <c r="AD70" t="str">
        <f t="shared" si="7"/>
        <v>JAC</v>
      </c>
    </row>
    <row r="71" spans="2:30" x14ac:dyDescent="0.3">
      <c r="B71" s="152">
        <v>69</v>
      </c>
      <c r="C71" s="152" t="s">
        <v>944</v>
      </c>
      <c r="D71" s="152" t="s">
        <v>779</v>
      </c>
      <c r="E71" s="152">
        <v>0</v>
      </c>
      <c r="F71" s="152">
        <v>0</v>
      </c>
      <c r="G71" s="152">
        <v>0</v>
      </c>
      <c r="H71" s="335" t="s">
        <v>1033</v>
      </c>
      <c r="I71" s="325">
        <v>0</v>
      </c>
      <c r="J71" s="152">
        <v>0</v>
      </c>
      <c r="K71" s="152">
        <v>0</v>
      </c>
      <c r="L71" s="152">
        <v>0</v>
      </c>
      <c r="M71" s="152">
        <v>0</v>
      </c>
      <c r="N71" s="152">
        <v>0</v>
      </c>
      <c r="O71" s="152">
        <v>0</v>
      </c>
      <c r="P71" s="152">
        <v>0</v>
      </c>
      <c r="Q71" s="152">
        <v>0</v>
      </c>
      <c r="R71" s="152">
        <v>0</v>
      </c>
      <c r="S71" s="152">
        <v>0</v>
      </c>
      <c r="T71" s="152">
        <v>0</v>
      </c>
      <c r="U71" s="152">
        <v>0</v>
      </c>
      <c r="V71" s="152">
        <v>0</v>
      </c>
      <c r="W71" s="152">
        <v>0</v>
      </c>
      <c r="X71" s="152">
        <v>0</v>
      </c>
      <c r="Y71" s="152">
        <v>0</v>
      </c>
      <c r="Z71" s="152">
        <v>0</v>
      </c>
      <c r="AA71" t="str">
        <f t="shared" si="4"/>
        <v>NYJ</v>
      </c>
      <c r="AB71" t="str">
        <f t="shared" si="5"/>
        <v>Zach Wilson</v>
      </c>
      <c r="AC71" s="244" t="str">
        <f t="shared" si="6"/>
        <v/>
      </c>
      <c r="AD71" t="str">
        <f t="shared" si="7"/>
        <v>NYJ</v>
      </c>
    </row>
    <row r="72" spans="2:30" x14ac:dyDescent="0.3">
      <c r="B72" s="152">
        <v>70</v>
      </c>
      <c r="C72" s="152" t="s">
        <v>948</v>
      </c>
      <c r="D72" s="152" t="s">
        <v>784</v>
      </c>
      <c r="E72" s="152">
        <v>0</v>
      </c>
      <c r="F72" s="152">
        <v>0</v>
      </c>
      <c r="G72" s="152">
        <v>0</v>
      </c>
      <c r="H72" s="335" t="s">
        <v>1033</v>
      </c>
      <c r="I72" s="325">
        <v>0</v>
      </c>
      <c r="J72" s="152">
        <v>0</v>
      </c>
      <c r="K72" s="152">
        <v>0</v>
      </c>
      <c r="L72" s="152">
        <v>0</v>
      </c>
      <c r="M72" s="152">
        <v>0</v>
      </c>
      <c r="N72" s="152">
        <v>0</v>
      </c>
      <c r="O72" s="152">
        <v>0</v>
      </c>
      <c r="P72" s="152">
        <v>0</v>
      </c>
      <c r="Q72" s="152">
        <v>0</v>
      </c>
      <c r="R72" s="152">
        <v>0</v>
      </c>
      <c r="S72" s="152">
        <v>0</v>
      </c>
      <c r="T72" s="152">
        <v>0</v>
      </c>
      <c r="U72" s="152">
        <v>0</v>
      </c>
      <c r="V72" s="152">
        <v>0</v>
      </c>
      <c r="W72" s="152">
        <v>0</v>
      </c>
      <c r="X72" s="152">
        <v>0</v>
      </c>
      <c r="Y72" s="152">
        <v>0</v>
      </c>
      <c r="Z72" s="152">
        <v>0</v>
      </c>
      <c r="AA72" t="str">
        <f t="shared" si="4"/>
        <v>NE</v>
      </c>
      <c r="AB72" t="str">
        <f t="shared" si="5"/>
        <v>Bailey Zappe</v>
      </c>
      <c r="AC72" s="244" t="str">
        <f t="shared" si="6"/>
        <v/>
      </c>
      <c r="AD72" t="str">
        <f t="shared" si="7"/>
        <v>NE</v>
      </c>
    </row>
    <row r="73" spans="2:30" x14ac:dyDescent="0.3">
      <c r="B73" s="152">
        <v>71</v>
      </c>
      <c r="C73" s="152" t="s">
        <v>939</v>
      </c>
      <c r="D73" s="152" t="s">
        <v>787</v>
      </c>
      <c r="E73" s="152">
        <v>0</v>
      </c>
      <c r="F73" s="152">
        <v>0</v>
      </c>
      <c r="G73" s="152">
        <v>0</v>
      </c>
      <c r="H73" s="335" t="s">
        <v>1033</v>
      </c>
      <c r="I73" s="325">
        <v>0</v>
      </c>
      <c r="J73" s="152">
        <v>0</v>
      </c>
      <c r="K73" s="152">
        <v>0</v>
      </c>
      <c r="L73" s="152">
        <v>0</v>
      </c>
      <c r="M73" s="152">
        <v>0</v>
      </c>
      <c r="N73" s="152">
        <v>0</v>
      </c>
      <c r="O73" s="152">
        <v>0</v>
      </c>
      <c r="P73" s="152">
        <v>0</v>
      </c>
      <c r="Q73" s="152">
        <v>0</v>
      </c>
      <c r="R73" s="152">
        <v>0</v>
      </c>
      <c r="S73" s="152">
        <v>0</v>
      </c>
      <c r="T73" s="152">
        <v>0</v>
      </c>
      <c r="U73" s="152">
        <v>0</v>
      </c>
      <c r="V73" s="152">
        <v>0</v>
      </c>
      <c r="W73" s="152">
        <v>0</v>
      </c>
      <c r="X73" s="152">
        <v>0</v>
      </c>
      <c r="Y73" s="152">
        <v>0</v>
      </c>
      <c r="Z73" s="152">
        <v>0</v>
      </c>
      <c r="AA73" t="str">
        <f t="shared" si="4"/>
        <v>LAR</v>
      </c>
      <c r="AB73" t="str">
        <f t="shared" si="5"/>
        <v>Matthew Stafford</v>
      </c>
      <c r="AC73" s="244" t="str">
        <f t="shared" si="6"/>
        <v/>
      </c>
      <c r="AD73" t="str">
        <f t="shared" si="7"/>
        <v>LAR</v>
      </c>
    </row>
    <row r="74" spans="2:30" x14ac:dyDescent="0.3">
      <c r="AA74" t="str">
        <f t="shared" si="4"/>
        <v/>
      </c>
      <c r="AB74" t="str">
        <f t="shared" si="5"/>
        <v/>
      </c>
      <c r="AC74" s="244" t="str">
        <f t="shared" si="6"/>
        <v/>
      </c>
      <c r="AD74" t="str">
        <f t="shared" si="7"/>
        <v/>
      </c>
    </row>
    <row r="75" spans="2:30" x14ac:dyDescent="0.3">
      <c r="AA75" t="str">
        <f t="shared" si="4"/>
        <v/>
      </c>
      <c r="AB75" t="str">
        <f t="shared" si="5"/>
        <v/>
      </c>
      <c r="AC75" s="244" t="str">
        <f t="shared" si="6"/>
        <v/>
      </c>
      <c r="AD75" t="str">
        <f t="shared" si="7"/>
        <v/>
      </c>
    </row>
    <row r="76" spans="2:30" x14ac:dyDescent="0.3">
      <c r="AA76" t="str">
        <f t="shared" si="4"/>
        <v/>
      </c>
      <c r="AB76" t="str">
        <f t="shared" si="5"/>
        <v/>
      </c>
      <c r="AC76" s="244" t="str">
        <f t="shared" si="6"/>
        <v/>
      </c>
      <c r="AD76" t="str">
        <f t="shared" si="7"/>
        <v/>
      </c>
    </row>
    <row r="77" spans="2:30" x14ac:dyDescent="0.3">
      <c r="AA77" t="str">
        <f t="shared" si="4"/>
        <v/>
      </c>
      <c r="AB77" t="str">
        <f t="shared" si="5"/>
        <v/>
      </c>
      <c r="AC77" s="244" t="str">
        <f t="shared" si="6"/>
        <v/>
      </c>
      <c r="AD77" t="str">
        <f t="shared" si="7"/>
        <v/>
      </c>
    </row>
    <row r="78" spans="2:30" x14ac:dyDescent="0.3">
      <c r="AA78" t="str">
        <f t="shared" si="4"/>
        <v/>
      </c>
      <c r="AB78" t="str">
        <f t="shared" si="5"/>
        <v/>
      </c>
      <c r="AC78" s="244" t="str">
        <f t="shared" si="6"/>
        <v/>
      </c>
      <c r="AD78" t="str">
        <f t="shared" si="7"/>
        <v/>
      </c>
    </row>
    <row r="79" spans="2:30" x14ac:dyDescent="0.3">
      <c r="AA79" t="str">
        <f t="shared" si="4"/>
        <v/>
      </c>
      <c r="AB79" t="str">
        <f t="shared" si="5"/>
        <v/>
      </c>
      <c r="AC79" s="244" t="str">
        <f t="shared" si="6"/>
        <v/>
      </c>
      <c r="AD79" t="str">
        <f t="shared" si="7"/>
        <v/>
      </c>
    </row>
    <row r="80" spans="2:30" x14ac:dyDescent="0.3">
      <c r="AA80" t="str">
        <f t="shared" si="4"/>
        <v/>
      </c>
      <c r="AB80" t="str">
        <f t="shared" si="5"/>
        <v/>
      </c>
      <c r="AC80" s="244" t="str">
        <f t="shared" si="6"/>
        <v/>
      </c>
      <c r="AD80" t="str">
        <f t="shared" si="7"/>
        <v/>
      </c>
    </row>
    <row r="81" spans="27:30" x14ac:dyDescent="0.3">
      <c r="AA81" t="str">
        <f t="shared" si="4"/>
        <v/>
      </c>
      <c r="AB81" t="str">
        <f t="shared" si="5"/>
        <v/>
      </c>
      <c r="AC81" s="244" t="str">
        <f t="shared" si="6"/>
        <v/>
      </c>
      <c r="AD81" t="str">
        <f t="shared" si="7"/>
        <v/>
      </c>
    </row>
    <row r="82" spans="27:30" x14ac:dyDescent="0.3">
      <c r="AA82" t="str">
        <f t="shared" si="4"/>
        <v/>
      </c>
      <c r="AB82" t="str">
        <f t="shared" si="5"/>
        <v/>
      </c>
      <c r="AC82" s="244" t="str">
        <f t="shared" si="6"/>
        <v/>
      </c>
      <c r="AD82" t="str">
        <f t="shared" si="7"/>
        <v/>
      </c>
    </row>
    <row r="83" spans="27:30" x14ac:dyDescent="0.3">
      <c r="AA83" t="str">
        <f t="shared" si="4"/>
        <v/>
      </c>
      <c r="AB83" t="str">
        <f t="shared" si="5"/>
        <v/>
      </c>
      <c r="AC83" s="244" t="str">
        <f t="shared" si="6"/>
        <v/>
      </c>
      <c r="AD83" t="str">
        <f t="shared" si="7"/>
        <v/>
      </c>
    </row>
    <row r="84" spans="27:30" x14ac:dyDescent="0.3">
      <c r="AA84" t="str">
        <f t="shared" si="4"/>
        <v/>
      </c>
      <c r="AB84" t="str">
        <f t="shared" si="5"/>
        <v/>
      </c>
      <c r="AC84" s="244" t="str">
        <f t="shared" si="6"/>
        <v/>
      </c>
      <c r="AD84" t="str">
        <f t="shared" si="7"/>
        <v/>
      </c>
    </row>
    <row r="85" spans="27:30" x14ac:dyDescent="0.3">
      <c r="AA85" t="str">
        <f t="shared" si="4"/>
        <v/>
      </c>
      <c r="AB85" t="str">
        <f t="shared" si="5"/>
        <v/>
      </c>
      <c r="AC85" s="244" t="str">
        <f t="shared" si="6"/>
        <v/>
      </c>
      <c r="AD85" t="str">
        <f t="shared" si="7"/>
        <v/>
      </c>
    </row>
    <row r="86" spans="27:30" x14ac:dyDescent="0.3">
      <c r="AA86" t="str">
        <f t="shared" si="4"/>
        <v/>
      </c>
      <c r="AB86" t="str">
        <f t="shared" si="5"/>
        <v/>
      </c>
      <c r="AC86" s="244" t="str">
        <f t="shared" si="6"/>
        <v/>
      </c>
      <c r="AD86" t="str">
        <f t="shared" si="7"/>
        <v/>
      </c>
    </row>
    <row r="87" spans="27:30" x14ac:dyDescent="0.3">
      <c r="AA87" t="str">
        <f t="shared" si="4"/>
        <v/>
      </c>
      <c r="AB87" t="str">
        <f t="shared" si="5"/>
        <v/>
      </c>
      <c r="AC87" s="244" t="str">
        <f t="shared" si="6"/>
        <v/>
      </c>
      <c r="AD87" t="str">
        <f t="shared" si="7"/>
        <v/>
      </c>
    </row>
    <row r="88" spans="27:30" x14ac:dyDescent="0.3">
      <c r="AA88" t="str">
        <f t="shared" si="4"/>
        <v/>
      </c>
      <c r="AB88" t="str">
        <f t="shared" si="5"/>
        <v/>
      </c>
      <c r="AC88" s="244" t="str">
        <f t="shared" si="6"/>
        <v/>
      </c>
      <c r="AD88" t="str">
        <f t="shared" si="7"/>
        <v/>
      </c>
    </row>
    <row r="89" spans="27:30" x14ac:dyDescent="0.3">
      <c r="AA89" t="str">
        <f t="shared" si="4"/>
        <v/>
      </c>
      <c r="AB89" t="str">
        <f t="shared" si="5"/>
        <v/>
      </c>
      <c r="AC89" s="244" t="str">
        <f t="shared" si="6"/>
        <v/>
      </c>
      <c r="AD89" t="str">
        <f t="shared" si="7"/>
        <v/>
      </c>
    </row>
    <row r="90" spans="27:30" x14ac:dyDescent="0.3">
      <c r="AA90" t="str">
        <f t="shared" si="4"/>
        <v/>
      </c>
      <c r="AB90" t="str">
        <f t="shared" si="5"/>
        <v/>
      </c>
      <c r="AC90" s="244" t="str">
        <f t="shared" si="6"/>
        <v/>
      </c>
      <c r="AD90" t="str">
        <f t="shared" si="7"/>
        <v/>
      </c>
    </row>
    <row r="91" spans="27:30" x14ac:dyDescent="0.3">
      <c r="AA91" t="str">
        <f t="shared" si="4"/>
        <v/>
      </c>
      <c r="AB91" t="str">
        <f t="shared" si="5"/>
        <v/>
      </c>
      <c r="AC91" s="244" t="str">
        <f t="shared" si="6"/>
        <v/>
      </c>
      <c r="AD91" t="str">
        <f t="shared" si="7"/>
        <v/>
      </c>
    </row>
    <row r="92" spans="27:30" x14ac:dyDescent="0.3">
      <c r="AA92" t="str">
        <f t="shared" si="4"/>
        <v/>
      </c>
      <c r="AB92" t="str">
        <f t="shared" si="5"/>
        <v/>
      </c>
      <c r="AC92" s="244" t="str">
        <f t="shared" si="6"/>
        <v/>
      </c>
      <c r="AD92" t="str">
        <f t="shared" si="7"/>
        <v/>
      </c>
    </row>
    <row r="93" spans="27:30" x14ac:dyDescent="0.3">
      <c r="AA93" t="str">
        <f t="shared" si="4"/>
        <v/>
      </c>
      <c r="AB93" t="str">
        <f t="shared" si="5"/>
        <v/>
      </c>
      <c r="AC93" s="244" t="str">
        <f t="shared" si="6"/>
        <v/>
      </c>
      <c r="AD93" t="str">
        <f t="shared" si="7"/>
        <v/>
      </c>
    </row>
    <row r="94" spans="27:30" x14ac:dyDescent="0.3">
      <c r="AA94" t="str">
        <f t="shared" si="4"/>
        <v/>
      </c>
      <c r="AB94" t="str">
        <f t="shared" si="5"/>
        <v/>
      </c>
      <c r="AC94" s="244" t="str">
        <f t="shared" si="6"/>
        <v/>
      </c>
      <c r="AD94" t="str">
        <f t="shared" si="7"/>
        <v/>
      </c>
    </row>
    <row r="95" spans="27:30" x14ac:dyDescent="0.3">
      <c r="AA95" t="str">
        <f t="shared" si="4"/>
        <v/>
      </c>
      <c r="AB95" t="str">
        <f t="shared" si="5"/>
        <v/>
      </c>
      <c r="AC95" s="244" t="str">
        <f t="shared" si="6"/>
        <v/>
      </c>
      <c r="AD95" t="str">
        <f t="shared" si="7"/>
        <v/>
      </c>
    </row>
    <row r="96" spans="27:30" x14ac:dyDescent="0.3">
      <c r="AA96" t="str">
        <f t="shared" si="4"/>
        <v/>
      </c>
      <c r="AB96" t="str">
        <f t="shared" si="5"/>
        <v/>
      </c>
      <c r="AC96" s="244" t="str">
        <f t="shared" si="6"/>
        <v/>
      </c>
      <c r="AD96" t="str">
        <f t="shared" si="7"/>
        <v/>
      </c>
    </row>
    <row r="97" spans="27:30" x14ac:dyDescent="0.3">
      <c r="AA97" t="str">
        <f t="shared" si="4"/>
        <v/>
      </c>
      <c r="AB97" t="str">
        <f t="shared" si="5"/>
        <v/>
      </c>
      <c r="AC97" s="244" t="str">
        <f t="shared" si="6"/>
        <v/>
      </c>
      <c r="AD97" t="str">
        <f t="shared" si="7"/>
        <v/>
      </c>
    </row>
    <row r="98" spans="27:30" x14ac:dyDescent="0.3">
      <c r="AA98" t="str">
        <f t="shared" si="4"/>
        <v/>
      </c>
      <c r="AB98" t="str">
        <f t="shared" si="5"/>
        <v/>
      </c>
      <c r="AC98" s="244" t="str">
        <f t="shared" si="6"/>
        <v/>
      </c>
      <c r="AD98" t="str">
        <f t="shared" si="7"/>
        <v/>
      </c>
    </row>
    <row r="99" spans="27:30" x14ac:dyDescent="0.3">
      <c r="AA99" t="str">
        <f t="shared" si="4"/>
        <v/>
      </c>
      <c r="AB99" t="str">
        <f t="shared" si="5"/>
        <v/>
      </c>
      <c r="AC99" s="244" t="str">
        <f t="shared" si="6"/>
        <v/>
      </c>
      <c r="AD99" t="str">
        <f t="shared" si="7"/>
        <v/>
      </c>
    </row>
    <row r="100" spans="27:30" x14ac:dyDescent="0.3">
      <c r="AA100" t="str">
        <f t="shared" si="4"/>
        <v/>
      </c>
      <c r="AB100" t="str">
        <f t="shared" si="5"/>
        <v/>
      </c>
      <c r="AC100" s="244" t="str">
        <f t="shared" si="6"/>
        <v/>
      </c>
      <c r="AD100" t="str">
        <f t="shared" si="7"/>
        <v/>
      </c>
    </row>
    <row r="101" spans="27:30" x14ac:dyDescent="0.3">
      <c r="AA101" t="str">
        <f t="shared" si="4"/>
        <v/>
      </c>
      <c r="AB101" t="str">
        <f t="shared" si="5"/>
        <v/>
      </c>
      <c r="AC101" s="244" t="str">
        <f t="shared" si="6"/>
        <v/>
      </c>
      <c r="AD101" t="str">
        <f t="shared" si="7"/>
        <v/>
      </c>
    </row>
    <row r="102" spans="27:30" x14ac:dyDescent="0.3">
      <c r="AA102" t="str">
        <f t="shared" si="4"/>
        <v/>
      </c>
      <c r="AB102" t="str">
        <f t="shared" si="5"/>
        <v/>
      </c>
      <c r="AC102" s="244" t="str">
        <f t="shared" si="6"/>
        <v/>
      </c>
      <c r="AD102" t="str">
        <f t="shared" si="7"/>
        <v/>
      </c>
    </row>
    <row r="103" spans="27:30" x14ac:dyDescent="0.3">
      <c r="AA103" t="str">
        <f t="shared" si="4"/>
        <v/>
      </c>
      <c r="AB103" t="str">
        <f t="shared" si="5"/>
        <v/>
      </c>
      <c r="AC103" s="244" t="str">
        <f t="shared" si="6"/>
        <v/>
      </c>
      <c r="AD103" t="str">
        <f t="shared" si="7"/>
        <v/>
      </c>
    </row>
    <row r="104" spans="27:30" x14ac:dyDescent="0.3">
      <c r="AA104" t="str">
        <f t="shared" si="4"/>
        <v/>
      </c>
      <c r="AB104" t="str">
        <f t="shared" si="5"/>
        <v/>
      </c>
      <c r="AC104" s="244" t="str">
        <f t="shared" si="6"/>
        <v/>
      </c>
      <c r="AD104" t="str">
        <f t="shared" si="7"/>
        <v/>
      </c>
    </row>
    <row r="105" spans="27:30" x14ac:dyDescent="0.3">
      <c r="AA105" t="str">
        <f t="shared" si="4"/>
        <v/>
      </c>
      <c r="AB105" t="str">
        <f t="shared" si="5"/>
        <v/>
      </c>
      <c r="AC105" s="244" t="str">
        <f t="shared" si="6"/>
        <v/>
      </c>
      <c r="AD105" t="str">
        <f t="shared" si="7"/>
        <v/>
      </c>
    </row>
    <row r="106" spans="27:30" x14ac:dyDescent="0.3">
      <c r="AA106" t="str">
        <f t="shared" si="4"/>
        <v/>
      </c>
      <c r="AB106" t="str">
        <f t="shared" si="5"/>
        <v/>
      </c>
      <c r="AC106" s="244" t="str">
        <f t="shared" si="6"/>
        <v/>
      </c>
      <c r="AD106" t="str">
        <f t="shared" si="7"/>
        <v/>
      </c>
    </row>
    <row r="107" spans="27:30" x14ac:dyDescent="0.3">
      <c r="AA107" t="str">
        <f t="shared" si="4"/>
        <v/>
      </c>
      <c r="AB107" t="str">
        <f t="shared" si="5"/>
        <v/>
      </c>
      <c r="AC107" s="244" t="str">
        <f t="shared" si="6"/>
        <v/>
      </c>
      <c r="AD107" t="str">
        <f t="shared" si="7"/>
        <v/>
      </c>
    </row>
    <row r="108" spans="27:30" x14ac:dyDescent="0.3">
      <c r="AA108" t="str">
        <f t="shared" si="4"/>
        <v/>
      </c>
      <c r="AB108" t="str">
        <f t="shared" si="5"/>
        <v/>
      </c>
      <c r="AC108" s="244" t="str">
        <f t="shared" si="6"/>
        <v/>
      </c>
      <c r="AD108" t="str">
        <f t="shared" si="7"/>
        <v/>
      </c>
    </row>
    <row r="109" spans="27:30" x14ac:dyDescent="0.3">
      <c r="AA109" t="str">
        <f t="shared" si="4"/>
        <v/>
      </c>
      <c r="AB109" t="str">
        <f t="shared" si="5"/>
        <v/>
      </c>
      <c r="AC109" s="244" t="str">
        <f t="shared" si="6"/>
        <v/>
      </c>
      <c r="AD109" t="str">
        <f t="shared" si="7"/>
        <v/>
      </c>
    </row>
    <row r="110" spans="27:30" x14ac:dyDescent="0.3">
      <c r="AA110" t="str">
        <f t="shared" si="4"/>
        <v/>
      </c>
      <c r="AB110" t="str">
        <f t="shared" si="5"/>
        <v/>
      </c>
      <c r="AC110" s="244" t="str">
        <f t="shared" si="6"/>
        <v/>
      </c>
      <c r="AD110" t="str">
        <f t="shared" si="7"/>
        <v/>
      </c>
    </row>
    <row r="111" spans="27:30" x14ac:dyDescent="0.3">
      <c r="AA111" t="str">
        <f t="shared" si="4"/>
        <v/>
      </c>
      <c r="AB111" t="str">
        <f t="shared" si="5"/>
        <v/>
      </c>
      <c r="AC111" s="244" t="str">
        <f t="shared" si="6"/>
        <v/>
      </c>
      <c r="AD111" t="str">
        <f t="shared" si="7"/>
        <v/>
      </c>
    </row>
    <row r="112" spans="27:30" x14ac:dyDescent="0.3">
      <c r="AA112" t="str">
        <f t="shared" si="4"/>
        <v/>
      </c>
      <c r="AB112" t="str">
        <f t="shared" si="5"/>
        <v/>
      </c>
      <c r="AC112" s="244" t="str">
        <f t="shared" si="6"/>
        <v/>
      </c>
      <c r="AD112" t="str">
        <f t="shared" si="7"/>
        <v/>
      </c>
    </row>
    <row r="113" spans="27:30" x14ac:dyDescent="0.3">
      <c r="AA113" t="str">
        <f t="shared" si="4"/>
        <v/>
      </c>
      <c r="AB113" t="str">
        <f t="shared" si="5"/>
        <v/>
      </c>
      <c r="AC113" s="244" t="str">
        <f t="shared" si="6"/>
        <v/>
      </c>
      <c r="AD113" t="str">
        <f t="shared" si="7"/>
        <v/>
      </c>
    </row>
    <row r="114" spans="27:30" x14ac:dyDescent="0.3">
      <c r="AA114" t="str">
        <f t="shared" si="4"/>
        <v/>
      </c>
      <c r="AB114" t="str">
        <f t="shared" si="5"/>
        <v/>
      </c>
      <c r="AC114" s="244" t="str">
        <f t="shared" si="6"/>
        <v/>
      </c>
      <c r="AD114" t="str">
        <f t="shared" si="7"/>
        <v/>
      </c>
    </row>
    <row r="115" spans="27:30" x14ac:dyDescent="0.3">
      <c r="AA115" t="str">
        <f t="shared" si="4"/>
        <v/>
      </c>
      <c r="AB115" t="str">
        <f t="shared" si="5"/>
        <v/>
      </c>
      <c r="AC115" s="244" t="str">
        <f t="shared" si="6"/>
        <v/>
      </c>
      <c r="AD115" t="str">
        <f t="shared" si="7"/>
        <v/>
      </c>
    </row>
    <row r="116" spans="27:30" x14ac:dyDescent="0.3">
      <c r="AA116" t="str">
        <f t="shared" si="4"/>
        <v/>
      </c>
      <c r="AB116" t="str">
        <f t="shared" si="5"/>
        <v/>
      </c>
      <c r="AC116" s="244" t="str">
        <f t="shared" si="6"/>
        <v/>
      </c>
      <c r="AD116" t="str">
        <f t="shared" si="7"/>
        <v/>
      </c>
    </row>
    <row r="117" spans="27:30" x14ac:dyDescent="0.3">
      <c r="AA117" t="str">
        <f t="shared" si="4"/>
        <v/>
      </c>
      <c r="AB117" t="str">
        <f t="shared" si="5"/>
        <v/>
      </c>
      <c r="AC117" s="244" t="str">
        <f t="shared" si="6"/>
        <v/>
      </c>
      <c r="AD117" t="str">
        <f t="shared" si="7"/>
        <v/>
      </c>
    </row>
    <row r="118" spans="27:30" x14ac:dyDescent="0.3">
      <c r="AA118" t="str">
        <f t="shared" si="4"/>
        <v/>
      </c>
      <c r="AB118" t="str">
        <f t="shared" si="5"/>
        <v/>
      </c>
      <c r="AC118" s="244" t="str">
        <f t="shared" si="6"/>
        <v/>
      </c>
      <c r="AD118" t="str">
        <f t="shared" si="7"/>
        <v/>
      </c>
    </row>
    <row r="119" spans="27:30" x14ac:dyDescent="0.3">
      <c r="AA119" t="str">
        <f t="shared" si="4"/>
        <v/>
      </c>
      <c r="AB119" t="str">
        <f t="shared" si="5"/>
        <v/>
      </c>
      <c r="AC119" s="244" t="str">
        <f t="shared" si="6"/>
        <v/>
      </c>
      <c r="AD119" t="str">
        <f t="shared" si="7"/>
        <v/>
      </c>
    </row>
    <row r="120" spans="27:30" x14ac:dyDescent="0.3">
      <c r="AA120" t="str">
        <f t="shared" si="4"/>
        <v/>
      </c>
      <c r="AB120" t="str">
        <f t="shared" si="5"/>
        <v/>
      </c>
      <c r="AC120" s="244" t="str">
        <f t="shared" si="6"/>
        <v/>
      </c>
      <c r="AD120" t="str">
        <f t="shared" si="7"/>
        <v/>
      </c>
    </row>
    <row r="121" spans="27:30" x14ac:dyDescent="0.3">
      <c r="AA121" t="str">
        <f t="shared" si="4"/>
        <v/>
      </c>
      <c r="AB121" t="str">
        <f t="shared" si="5"/>
        <v/>
      </c>
      <c r="AC121" s="244" t="str">
        <f t="shared" si="6"/>
        <v/>
      </c>
      <c r="AD121" t="str">
        <f t="shared" si="7"/>
        <v/>
      </c>
    </row>
    <row r="122" spans="27:30" x14ac:dyDescent="0.3">
      <c r="AA122" t="str">
        <f t="shared" si="4"/>
        <v/>
      </c>
      <c r="AB122" t="str">
        <f t="shared" si="5"/>
        <v/>
      </c>
      <c r="AC122" s="244" t="str">
        <f t="shared" si="6"/>
        <v/>
      </c>
      <c r="AD122" t="str">
        <f t="shared" si="7"/>
        <v/>
      </c>
    </row>
    <row r="123" spans="27:30" x14ac:dyDescent="0.3">
      <c r="AA123" t="str">
        <f t="shared" si="4"/>
        <v/>
      </c>
      <c r="AB123" t="str">
        <f t="shared" si="5"/>
        <v/>
      </c>
      <c r="AC123" s="244" t="str">
        <f t="shared" si="6"/>
        <v/>
      </c>
      <c r="AD123" t="str">
        <f t="shared" si="7"/>
        <v/>
      </c>
    </row>
    <row r="124" spans="27:30" x14ac:dyDescent="0.3">
      <c r="AA124" t="str">
        <f t="shared" si="4"/>
        <v/>
      </c>
      <c r="AB124" t="str">
        <f t="shared" si="5"/>
        <v/>
      </c>
      <c r="AC124" s="244" t="str">
        <f t="shared" si="6"/>
        <v/>
      </c>
      <c r="AD124" t="str">
        <f t="shared" si="7"/>
        <v/>
      </c>
    </row>
    <row r="125" spans="27:30" x14ac:dyDescent="0.3">
      <c r="AA125" t="str">
        <f t="shared" si="4"/>
        <v/>
      </c>
      <c r="AB125" t="str">
        <f t="shared" si="5"/>
        <v/>
      </c>
      <c r="AC125" s="244" t="str">
        <f t="shared" si="6"/>
        <v/>
      </c>
      <c r="AD125" t="str">
        <f t="shared" si="7"/>
        <v/>
      </c>
    </row>
    <row r="126" spans="27:30" x14ac:dyDescent="0.3">
      <c r="AA126" t="str">
        <f t="shared" si="4"/>
        <v/>
      </c>
      <c r="AB126" t="str">
        <f t="shared" si="5"/>
        <v/>
      </c>
      <c r="AC126" s="244" t="str">
        <f t="shared" si="6"/>
        <v/>
      </c>
      <c r="AD126" t="str">
        <f t="shared" si="7"/>
        <v/>
      </c>
    </row>
    <row r="127" spans="27:30" x14ac:dyDescent="0.3">
      <c r="AA127" t="str">
        <f t="shared" si="4"/>
        <v/>
      </c>
      <c r="AB127" t="str">
        <f t="shared" si="5"/>
        <v/>
      </c>
      <c r="AC127" s="244" t="str">
        <f t="shared" si="6"/>
        <v/>
      </c>
      <c r="AD127" t="str">
        <f t="shared" si="7"/>
        <v/>
      </c>
    </row>
    <row r="128" spans="27:30" x14ac:dyDescent="0.3">
      <c r="AA128" t="str">
        <f t="shared" si="4"/>
        <v/>
      </c>
      <c r="AB128" t="str">
        <f t="shared" si="5"/>
        <v/>
      </c>
      <c r="AC128" s="244" t="str">
        <f t="shared" si="6"/>
        <v/>
      </c>
      <c r="AD128" t="str">
        <f t="shared" si="7"/>
        <v/>
      </c>
    </row>
    <row r="129" spans="27:30" x14ac:dyDescent="0.3">
      <c r="AA129" t="str">
        <f t="shared" si="4"/>
        <v/>
      </c>
      <c r="AB129" t="str">
        <f t="shared" si="5"/>
        <v/>
      </c>
      <c r="AC129" s="244" t="str">
        <f t="shared" si="6"/>
        <v/>
      </c>
      <c r="AD129" t="str">
        <f t="shared" si="7"/>
        <v/>
      </c>
    </row>
    <row r="130" spans="27:30" x14ac:dyDescent="0.3">
      <c r="AA130" t="str">
        <f t="shared" si="4"/>
        <v/>
      </c>
      <c r="AB130" t="str">
        <f t="shared" si="5"/>
        <v/>
      </c>
      <c r="AC130" s="244" t="str">
        <f t="shared" si="6"/>
        <v/>
      </c>
      <c r="AD130" t="str">
        <f t="shared" si="7"/>
        <v/>
      </c>
    </row>
    <row r="131" spans="27:30" x14ac:dyDescent="0.3">
      <c r="AA131" t="str">
        <f t="shared" si="4"/>
        <v/>
      </c>
      <c r="AB131" t="str">
        <f t="shared" si="5"/>
        <v/>
      </c>
      <c r="AC131" s="244" t="str">
        <f t="shared" si="6"/>
        <v/>
      </c>
      <c r="AD131" t="str">
        <f t="shared" si="7"/>
        <v/>
      </c>
    </row>
    <row r="132" spans="27:30" x14ac:dyDescent="0.3">
      <c r="AA132" t="str">
        <f t="shared" ref="AA132:AA195" si="8">TRIM(D132)</f>
        <v/>
      </c>
      <c r="AB132" t="str">
        <f t="shared" ref="AB132:AB195" si="9">TRIM(C132)</f>
        <v/>
      </c>
      <c r="AC132" s="244" t="str">
        <f t="shared" ref="AC132:AC195" si="10">IFERROR(I132/E132,"")</f>
        <v/>
      </c>
      <c r="AD132" t="str">
        <f t="shared" ref="AD132:AD195" si="11">AA132</f>
        <v/>
      </c>
    </row>
    <row r="133" spans="27:30" x14ac:dyDescent="0.3">
      <c r="AA133" t="str">
        <f t="shared" si="8"/>
        <v/>
      </c>
      <c r="AB133" t="str">
        <f t="shared" si="9"/>
        <v/>
      </c>
      <c r="AC133" s="244" t="str">
        <f t="shared" si="10"/>
        <v/>
      </c>
      <c r="AD133" t="str">
        <f t="shared" si="11"/>
        <v/>
      </c>
    </row>
    <row r="134" spans="27:30" x14ac:dyDescent="0.3">
      <c r="AA134" t="str">
        <f t="shared" si="8"/>
        <v/>
      </c>
      <c r="AB134" t="str">
        <f t="shared" si="9"/>
        <v/>
      </c>
      <c r="AC134" s="244" t="str">
        <f t="shared" si="10"/>
        <v/>
      </c>
      <c r="AD134" t="str">
        <f t="shared" si="11"/>
        <v/>
      </c>
    </row>
    <row r="135" spans="27:30" x14ac:dyDescent="0.3">
      <c r="AA135" t="str">
        <f t="shared" si="8"/>
        <v/>
      </c>
      <c r="AB135" t="str">
        <f t="shared" si="9"/>
        <v/>
      </c>
      <c r="AC135" s="244" t="str">
        <f t="shared" si="10"/>
        <v/>
      </c>
      <c r="AD135" t="str">
        <f t="shared" si="11"/>
        <v/>
      </c>
    </row>
    <row r="136" spans="27:30" x14ac:dyDescent="0.3">
      <c r="AA136" t="str">
        <f t="shared" si="8"/>
        <v/>
      </c>
      <c r="AB136" t="str">
        <f t="shared" si="9"/>
        <v/>
      </c>
      <c r="AC136" s="244" t="str">
        <f t="shared" si="10"/>
        <v/>
      </c>
      <c r="AD136" t="str">
        <f t="shared" si="11"/>
        <v/>
      </c>
    </row>
    <row r="137" spans="27:30" x14ac:dyDescent="0.3">
      <c r="AA137" t="str">
        <f t="shared" si="8"/>
        <v/>
      </c>
      <c r="AB137" t="str">
        <f t="shared" si="9"/>
        <v/>
      </c>
      <c r="AC137" s="244" t="str">
        <f t="shared" si="10"/>
        <v/>
      </c>
      <c r="AD137" t="str">
        <f t="shared" si="11"/>
        <v/>
      </c>
    </row>
    <row r="138" spans="27:30" x14ac:dyDescent="0.3">
      <c r="AA138" t="str">
        <f t="shared" si="8"/>
        <v/>
      </c>
      <c r="AB138" t="str">
        <f t="shared" si="9"/>
        <v/>
      </c>
      <c r="AC138" s="244" t="str">
        <f t="shared" si="10"/>
        <v/>
      </c>
      <c r="AD138" t="str">
        <f t="shared" si="11"/>
        <v/>
      </c>
    </row>
    <row r="139" spans="27:30" x14ac:dyDescent="0.3">
      <c r="AA139" t="str">
        <f t="shared" si="8"/>
        <v/>
      </c>
      <c r="AB139" t="str">
        <f t="shared" si="9"/>
        <v/>
      </c>
      <c r="AC139" s="244" t="str">
        <f t="shared" si="10"/>
        <v/>
      </c>
      <c r="AD139" t="str">
        <f t="shared" si="11"/>
        <v/>
      </c>
    </row>
    <row r="140" spans="27:30" x14ac:dyDescent="0.3">
      <c r="AA140" t="str">
        <f t="shared" si="8"/>
        <v/>
      </c>
      <c r="AB140" t="str">
        <f t="shared" si="9"/>
        <v/>
      </c>
      <c r="AC140" s="244" t="str">
        <f t="shared" si="10"/>
        <v/>
      </c>
      <c r="AD140" t="str">
        <f t="shared" si="11"/>
        <v/>
      </c>
    </row>
    <row r="141" spans="27:30" x14ac:dyDescent="0.3">
      <c r="AA141" t="str">
        <f t="shared" si="8"/>
        <v/>
      </c>
      <c r="AB141" t="str">
        <f t="shared" si="9"/>
        <v/>
      </c>
      <c r="AC141" s="244" t="str">
        <f t="shared" si="10"/>
        <v/>
      </c>
      <c r="AD141" t="str">
        <f t="shared" si="11"/>
        <v/>
      </c>
    </row>
    <row r="142" spans="27:30" x14ac:dyDescent="0.3">
      <c r="AA142" t="str">
        <f t="shared" si="8"/>
        <v/>
      </c>
      <c r="AB142" t="str">
        <f t="shared" si="9"/>
        <v/>
      </c>
      <c r="AC142" s="244" t="str">
        <f t="shared" si="10"/>
        <v/>
      </c>
      <c r="AD142" t="str">
        <f t="shared" si="11"/>
        <v/>
      </c>
    </row>
    <row r="143" spans="27:30" x14ac:dyDescent="0.3">
      <c r="AA143" t="str">
        <f t="shared" si="8"/>
        <v/>
      </c>
      <c r="AB143" t="str">
        <f t="shared" si="9"/>
        <v/>
      </c>
      <c r="AC143" s="244" t="str">
        <f t="shared" si="10"/>
        <v/>
      </c>
      <c r="AD143" t="str">
        <f t="shared" si="11"/>
        <v/>
      </c>
    </row>
    <row r="144" spans="27:30" x14ac:dyDescent="0.3">
      <c r="AA144" t="str">
        <f t="shared" si="8"/>
        <v/>
      </c>
      <c r="AB144" t="str">
        <f t="shared" si="9"/>
        <v/>
      </c>
      <c r="AC144" s="244" t="str">
        <f t="shared" si="10"/>
        <v/>
      </c>
      <c r="AD144" t="str">
        <f t="shared" si="11"/>
        <v/>
      </c>
    </row>
    <row r="145" spans="27:30" x14ac:dyDescent="0.3">
      <c r="AA145" t="str">
        <f t="shared" si="8"/>
        <v/>
      </c>
      <c r="AB145" t="str">
        <f t="shared" si="9"/>
        <v/>
      </c>
      <c r="AC145" s="244" t="str">
        <f t="shared" si="10"/>
        <v/>
      </c>
      <c r="AD145" t="str">
        <f t="shared" si="11"/>
        <v/>
      </c>
    </row>
    <row r="146" spans="27:30" x14ac:dyDescent="0.3">
      <c r="AA146" t="str">
        <f t="shared" si="8"/>
        <v/>
      </c>
      <c r="AB146" t="str">
        <f t="shared" si="9"/>
        <v/>
      </c>
      <c r="AC146" s="244" t="str">
        <f t="shared" si="10"/>
        <v/>
      </c>
      <c r="AD146" t="str">
        <f t="shared" si="11"/>
        <v/>
      </c>
    </row>
    <row r="147" spans="27:30" x14ac:dyDescent="0.3">
      <c r="AA147" t="str">
        <f t="shared" si="8"/>
        <v/>
      </c>
      <c r="AB147" t="str">
        <f t="shared" si="9"/>
        <v/>
      </c>
      <c r="AC147" s="244" t="str">
        <f t="shared" si="10"/>
        <v/>
      </c>
      <c r="AD147" t="str">
        <f t="shared" si="11"/>
        <v/>
      </c>
    </row>
    <row r="148" spans="27:30" x14ac:dyDescent="0.3">
      <c r="AA148" t="str">
        <f t="shared" si="8"/>
        <v/>
      </c>
      <c r="AB148" t="str">
        <f t="shared" si="9"/>
        <v/>
      </c>
      <c r="AC148" s="244" t="str">
        <f t="shared" si="10"/>
        <v/>
      </c>
      <c r="AD148" t="str">
        <f t="shared" si="11"/>
        <v/>
      </c>
    </row>
    <row r="149" spans="27:30" x14ac:dyDescent="0.3">
      <c r="AA149" t="str">
        <f t="shared" si="8"/>
        <v/>
      </c>
      <c r="AB149" t="str">
        <f t="shared" si="9"/>
        <v/>
      </c>
      <c r="AC149" s="244" t="str">
        <f t="shared" si="10"/>
        <v/>
      </c>
      <c r="AD149" t="str">
        <f t="shared" si="11"/>
        <v/>
      </c>
    </row>
    <row r="150" spans="27:30" x14ac:dyDescent="0.3">
      <c r="AA150" t="str">
        <f t="shared" si="8"/>
        <v/>
      </c>
      <c r="AB150" t="str">
        <f t="shared" si="9"/>
        <v/>
      </c>
      <c r="AC150" s="244" t="str">
        <f t="shared" si="10"/>
        <v/>
      </c>
      <c r="AD150" t="str">
        <f t="shared" si="11"/>
        <v/>
      </c>
    </row>
    <row r="151" spans="27:30" x14ac:dyDescent="0.3">
      <c r="AA151" t="str">
        <f t="shared" si="8"/>
        <v/>
      </c>
      <c r="AB151" t="str">
        <f t="shared" si="9"/>
        <v/>
      </c>
      <c r="AC151" s="244" t="str">
        <f t="shared" si="10"/>
        <v/>
      </c>
      <c r="AD151" t="str">
        <f t="shared" si="11"/>
        <v/>
      </c>
    </row>
    <row r="152" spans="27:30" x14ac:dyDescent="0.3">
      <c r="AA152" t="str">
        <f t="shared" si="8"/>
        <v/>
      </c>
      <c r="AB152" t="str">
        <f t="shared" si="9"/>
        <v/>
      </c>
      <c r="AC152" s="244" t="str">
        <f t="shared" si="10"/>
        <v/>
      </c>
      <c r="AD152" t="str">
        <f t="shared" si="11"/>
        <v/>
      </c>
    </row>
    <row r="153" spans="27:30" x14ac:dyDescent="0.3">
      <c r="AA153" t="str">
        <f t="shared" si="8"/>
        <v/>
      </c>
      <c r="AB153" t="str">
        <f t="shared" si="9"/>
        <v/>
      </c>
      <c r="AC153" s="244" t="str">
        <f t="shared" si="10"/>
        <v/>
      </c>
      <c r="AD153" t="str">
        <f t="shared" si="11"/>
        <v/>
      </c>
    </row>
    <row r="154" spans="27:30" x14ac:dyDescent="0.3">
      <c r="AA154" t="str">
        <f t="shared" si="8"/>
        <v/>
      </c>
      <c r="AB154" t="str">
        <f t="shared" si="9"/>
        <v/>
      </c>
      <c r="AC154" s="244" t="str">
        <f t="shared" si="10"/>
        <v/>
      </c>
      <c r="AD154" t="str">
        <f t="shared" si="11"/>
        <v/>
      </c>
    </row>
    <row r="155" spans="27:30" x14ac:dyDescent="0.3">
      <c r="AA155" t="str">
        <f t="shared" si="8"/>
        <v/>
      </c>
      <c r="AB155" t="str">
        <f t="shared" si="9"/>
        <v/>
      </c>
      <c r="AC155" s="244" t="str">
        <f t="shared" si="10"/>
        <v/>
      </c>
      <c r="AD155" t="str">
        <f t="shared" si="11"/>
        <v/>
      </c>
    </row>
    <row r="156" spans="27:30" x14ac:dyDescent="0.3">
      <c r="AA156" t="str">
        <f t="shared" si="8"/>
        <v/>
      </c>
      <c r="AB156" t="str">
        <f t="shared" si="9"/>
        <v/>
      </c>
      <c r="AC156" s="244" t="str">
        <f t="shared" si="10"/>
        <v/>
      </c>
      <c r="AD156" t="str">
        <f t="shared" si="11"/>
        <v/>
      </c>
    </row>
    <row r="157" spans="27:30" x14ac:dyDescent="0.3">
      <c r="AA157" t="str">
        <f t="shared" si="8"/>
        <v/>
      </c>
      <c r="AB157" t="str">
        <f t="shared" si="9"/>
        <v/>
      </c>
      <c r="AC157" s="244" t="str">
        <f t="shared" si="10"/>
        <v/>
      </c>
      <c r="AD157" t="str">
        <f t="shared" si="11"/>
        <v/>
      </c>
    </row>
    <row r="158" spans="27:30" x14ac:dyDescent="0.3">
      <c r="AA158" t="str">
        <f t="shared" si="8"/>
        <v/>
      </c>
      <c r="AB158" t="str">
        <f t="shared" si="9"/>
        <v/>
      </c>
      <c r="AC158" s="244" t="str">
        <f t="shared" si="10"/>
        <v/>
      </c>
      <c r="AD158" t="str">
        <f t="shared" si="11"/>
        <v/>
      </c>
    </row>
    <row r="159" spans="27:30" x14ac:dyDescent="0.3">
      <c r="AA159" t="str">
        <f t="shared" si="8"/>
        <v/>
      </c>
      <c r="AB159" t="str">
        <f t="shared" si="9"/>
        <v/>
      </c>
      <c r="AC159" s="244" t="str">
        <f t="shared" si="10"/>
        <v/>
      </c>
      <c r="AD159" t="str">
        <f t="shared" si="11"/>
        <v/>
      </c>
    </row>
    <row r="160" spans="27:30" x14ac:dyDescent="0.3">
      <c r="AA160" t="str">
        <f t="shared" si="8"/>
        <v/>
      </c>
      <c r="AB160" t="str">
        <f t="shared" si="9"/>
        <v/>
      </c>
      <c r="AC160" s="244" t="str">
        <f t="shared" si="10"/>
        <v/>
      </c>
      <c r="AD160" t="str">
        <f t="shared" si="11"/>
        <v/>
      </c>
    </row>
    <row r="161" spans="27:30" x14ac:dyDescent="0.3">
      <c r="AA161" t="str">
        <f t="shared" si="8"/>
        <v/>
      </c>
      <c r="AB161" t="str">
        <f t="shared" si="9"/>
        <v/>
      </c>
      <c r="AC161" s="244" t="str">
        <f t="shared" si="10"/>
        <v/>
      </c>
      <c r="AD161" t="str">
        <f t="shared" si="11"/>
        <v/>
      </c>
    </row>
    <row r="162" spans="27:30" x14ac:dyDescent="0.3">
      <c r="AA162" t="str">
        <f t="shared" si="8"/>
        <v/>
      </c>
      <c r="AB162" t="str">
        <f t="shared" si="9"/>
        <v/>
      </c>
      <c r="AC162" s="244" t="str">
        <f t="shared" si="10"/>
        <v/>
      </c>
      <c r="AD162" t="str">
        <f t="shared" si="11"/>
        <v/>
      </c>
    </row>
    <row r="163" spans="27:30" x14ac:dyDescent="0.3">
      <c r="AA163" t="str">
        <f t="shared" si="8"/>
        <v/>
      </c>
      <c r="AB163" t="str">
        <f t="shared" si="9"/>
        <v/>
      </c>
      <c r="AC163" s="244" t="str">
        <f t="shared" si="10"/>
        <v/>
      </c>
      <c r="AD163" t="str">
        <f t="shared" si="11"/>
        <v/>
      </c>
    </row>
    <row r="164" spans="27:30" x14ac:dyDescent="0.3">
      <c r="AA164" t="str">
        <f t="shared" si="8"/>
        <v/>
      </c>
      <c r="AB164" t="str">
        <f t="shared" si="9"/>
        <v/>
      </c>
      <c r="AC164" s="244" t="str">
        <f t="shared" si="10"/>
        <v/>
      </c>
      <c r="AD164" t="str">
        <f t="shared" si="11"/>
        <v/>
      </c>
    </row>
    <row r="165" spans="27:30" x14ac:dyDescent="0.3">
      <c r="AA165" t="str">
        <f t="shared" si="8"/>
        <v/>
      </c>
      <c r="AB165" t="str">
        <f t="shared" si="9"/>
        <v/>
      </c>
      <c r="AC165" s="244" t="str">
        <f t="shared" si="10"/>
        <v/>
      </c>
      <c r="AD165" t="str">
        <f t="shared" si="11"/>
        <v/>
      </c>
    </row>
    <row r="166" spans="27:30" x14ac:dyDescent="0.3">
      <c r="AA166" t="str">
        <f t="shared" si="8"/>
        <v/>
      </c>
      <c r="AB166" t="str">
        <f t="shared" si="9"/>
        <v/>
      </c>
      <c r="AC166" s="244" t="str">
        <f t="shared" si="10"/>
        <v/>
      </c>
      <c r="AD166" t="str">
        <f t="shared" si="11"/>
        <v/>
      </c>
    </row>
    <row r="167" spans="27:30" x14ac:dyDescent="0.3">
      <c r="AA167" t="str">
        <f t="shared" si="8"/>
        <v/>
      </c>
      <c r="AB167" t="str">
        <f t="shared" si="9"/>
        <v/>
      </c>
      <c r="AC167" s="244" t="str">
        <f t="shared" si="10"/>
        <v/>
      </c>
      <c r="AD167" t="str">
        <f t="shared" si="11"/>
        <v/>
      </c>
    </row>
    <row r="168" spans="27:30" x14ac:dyDescent="0.3">
      <c r="AA168" t="str">
        <f t="shared" si="8"/>
        <v/>
      </c>
      <c r="AB168" t="str">
        <f t="shared" si="9"/>
        <v/>
      </c>
      <c r="AC168" s="244" t="str">
        <f t="shared" si="10"/>
        <v/>
      </c>
      <c r="AD168" t="str">
        <f t="shared" si="11"/>
        <v/>
      </c>
    </row>
    <row r="169" spans="27:30" x14ac:dyDescent="0.3">
      <c r="AA169" t="str">
        <f t="shared" si="8"/>
        <v/>
      </c>
      <c r="AB169" t="str">
        <f t="shared" si="9"/>
        <v/>
      </c>
      <c r="AC169" s="244" t="str">
        <f t="shared" si="10"/>
        <v/>
      </c>
      <c r="AD169" t="str">
        <f t="shared" si="11"/>
        <v/>
      </c>
    </row>
    <row r="170" spans="27:30" x14ac:dyDescent="0.3">
      <c r="AA170" t="str">
        <f t="shared" si="8"/>
        <v/>
      </c>
      <c r="AB170" t="str">
        <f t="shared" si="9"/>
        <v/>
      </c>
      <c r="AC170" s="244" t="str">
        <f t="shared" si="10"/>
        <v/>
      </c>
      <c r="AD170" t="str">
        <f t="shared" si="11"/>
        <v/>
      </c>
    </row>
    <row r="171" spans="27:30" x14ac:dyDescent="0.3">
      <c r="AA171" t="str">
        <f t="shared" si="8"/>
        <v/>
      </c>
      <c r="AB171" t="str">
        <f t="shared" si="9"/>
        <v/>
      </c>
      <c r="AC171" s="244" t="str">
        <f t="shared" si="10"/>
        <v/>
      </c>
      <c r="AD171" t="str">
        <f t="shared" si="11"/>
        <v/>
      </c>
    </row>
    <row r="172" spans="27:30" x14ac:dyDescent="0.3">
      <c r="AA172" t="str">
        <f t="shared" si="8"/>
        <v/>
      </c>
      <c r="AB172" t="str">
        <f t="shared" si="9"/>
        <v/>
      </c>
      <c r="AC172" s="244" t="str">
        <f t="shared" si="10"/>
        <v/>
      </c>
      <c r="AD172" t="str">
        <f t="shared" si="11"/>
        <v/>
      </c>
    </row>
    <row r="173" spans="27:30" x14ac:dyDescent="0.3">
      <c r="AA173" t="str">
        <f t="shared" si="8"/>
        <v/>
      </c>
      <c r="AB173" t="str">
        <f t="shared" si="9"/>
        <v/>
      </c>
      <c r="AC173" s="244" t="str">
        <f t="shared" si="10"/>
        <v/>
      </c>
      <c r="AD173" t="str">
        <f t="shared" si="11"/>
        <v/>
      </c>
    </row>
    <row r="174" spans="27:30" x14ac:dyDescent="0.3">
      <c r="AA174" t="str">
        <f t="shared" si="8"/>
        <v/>
      </c>
      <c r="AB174" t="str">
        <f t="shared" si="9"/>
        <v/>
      </c>
      <c r="AC174" s="244" t="str">
        <f t="shared" si="10"/>
        <v/>
      </c>
      <c r="AD174" t="str">
        <f t="shared" si="11"/>
        <v/>
      </c>
    </row>
    <row r="175" spans="27:30" x14ac:dyDescent="0.3">
      <c r="AA175" t="str">
        <f t="shared" si="8"/>
        <v/>
      </c>
      <c r="AB175" t="str">
        <f t="shared" si="9"/>
        <v/>
      </c>
      <c r="AC175" s="244" t="str">
        <f t="shared" si="10"/>
        <v/>
      </c>
      <c r="AD175" t="str">
        <f t="shared" si="11"/>
        <v/>
      </c>
    </row>
    <row r="176" spans="27:30" x14ac:dyDescent="0.3">
      <c r="AA176" t="str">
        <f t="shared" si="8"/>
        <v/>
      </c>
      <c r="AB176" t="str">
        <f t="shared" si="9"/>
        <v/>
      </c>
      <c r="AC176" s="244" t="str">
        <f t="shared" si="10"/>
        <v/>
      </c>
      <c r="AD176" t="str">
        <f t="shared" si="11"/>
        <v/>
      </c>
    </row>
    <row r="177" spans="27:30" x14ac:dyDescent="0.3">
      <c r="AA177" t="str">
        <f t="shared" si="8"/>
        <v/>
      </c>
      <c r="AB177" t="str">
        <f t="shared" si="9"/>
        <v/>
      </c>
      <c r="AC177" s="244" t="str">
        <f t="shared" si="10"/>
        <v/>
      </c>
      <c r="AD177" t="str">
        <f t="shared" si="11"/>
        <v/>
      </c>
    </row>
    <row r="178" spans="27:30" x14ac:dyDescent="0.3">
      <c r="AA178" t="str">
        <f t="shared" si="8"/>
        <v/>
      </c>
      <c r="AB178" t="str">
        <f t="shared" si="9"/>
        <v/>
      </c>
      <c r="AC178" s="244" t="str">
        <f t="shared" si="10"/>
        <v/>
      </c>
      <c r="AD178" t="str">
        <f t="shared" si="11"/>
        <v/>
      </c>
    </row>
    <row r="179" spans="27:30" x14ac:dyDescent="0.3">
      <c r="AA179" t="str">
        <f t="shared" si="8"/>
        <v/>
      </c>
      <c r="AB179" t="str">
        <f t="shared" si="9"/>
        <v/>
      </c>
      <c r="AC179" s="244" t="str">
        <f t="shared" si="10"/>
        <v/>
      </c>
      <c r="AD179" t="str">
        <f t="shared" si="11"/>
        <v/>
      </c>
    </row>
    <row r="180" spans="27:30" x14ac:dyDescent="0.3">
      <c r="AA180" t="str">
        <f t="shared" si="8"/>
        <v/>
      </c>
      <c r="AB180" t="str">
        <f t="shared" si="9"/>
        <v/>
      </c>
      <c r="AC180" s="244" t="str">
        <f t="shared" si="10"/>
        <v/>
      </c>
      <c r="AD180" t="str">
        <f t="shared" si="11"/>
        <v/>
      </c>
    </row>
    <row r="181" spans="27:30" x14ac:dyDescent="0.3">
      <c r="AA181" t="str">
        <f t="shared" si="8"/>
        <v/>
      </c>
      <c r="AB181" t="str">
        <f t="shared" si="9"/>
        <v/>
      </c>
      <c r="AC181" s="244" t="str">
        <f t="shared" si="10"/>
        <v/>
      </c>
      <c r="AD181" t="str">
        <f t="shared" si="11"/>
        <v/>
      </c>
    </row>
    <row r="182" spans="27:30" x14ac:dyDescent="0.3">
      <c r="AA182" t="str">
        <f t="shared" si="8"/>
        <v/>
      </c>
      <c r="AB182" t="str">
        <f t="shared" si="9"/>
        <v/>
      </c>
      <c r="AC182" s="244" t="str">
        <f t="shared" si="10"/>
        <v/>
      </c>
      <c r="AD182" t="str">
        <f t="shared" si="11"/>
        <v/>
      </c>
    </row>
    <row r="183" spans="27:30" x14ac:dyDescent="0.3">
      <c r="AA183" t="str">
        <f t="shared" si="8"/>
        <v/>
      </c>
      <c r="AB183" t="str">
        <f t="shared" si="9"/>
        <v/>
      </c>
      <c r="AC183" s="244" t="str">
        <f t="shared" si="10"/>
        <v/>
      </c>
      <c r="AD183" t="str">
        <f t="shared" si="11"/>
        <v/>
      </c>
    </row>
    <row r="184" spans="27:30" x14ac:dyDescent="0.3">
      <c r="AA184" t="str">
        <f t="shared" si="8"/>
        <v/>
      </c>
      <c r="AB184" t="str">
        <f t="shared" si="9"/>
        <v/>
      </c>
      <c r="AC184" s="244" t="str">
        <f t="shared" si="10"/>
        <v/>
      </c>
      <c r="AD184" t="str">
        <f t="shared" si="11"/>
        <v/>
      </c>
    </row>
    <row r="185" spans="27:30" x14ac:dyDescent="0.3">
      <c r="AA185" t="str">
        <f t="shared" si="8"/>
        <v/>
      </c>
      <c r="AB185" t="str">
        <f t="shared" si="9"/>
        <v/>
      </c>
      <c r="AC185" s="244" t="str">
        <f t="shared" si="10"/>
        <v/>
      </c>
      <c r="AD185" t="str">
        <f t="shared" si="11"/>
        <v/>
      </c>
    </row>
    <row r="186" spans="27:30" x14ac:dyDescent="0.3">
      <c r="AA186" t="str">
        <f t="shared" si="8"/>
        <v/>
      </c>
      <c r="AB186" t="str">
        <f t="shared" si="9"/>
        <v/>
      </c>
      <c r="AC186" s="244" t="str">
        <f t="shared" si="10"/>
        <v/>
      </c>
      <c r="AD186" t="str">
        <f t="shared" si="11"/>
        <v/>
      </c>
    </row>
    <row r="187" spans="27:30" x14ac:dyDescent="0.3">
      <c r="AA187" t="str">
        <f t="shared" si="8"/>
        <v/>
      </c>
      <c r="AB187" t="str">
        <f t="shared" si="9"/>
        <v/>
      </c>
      <c r="AC187" s="244" t="str">
        <f t="shared" si="10"/>
        <v/>
      </c>
      <c r="AD187" t="str">
        <f t="shared" si="11"/>
        <v/>
      </c>
    </row>
    <row r="188" spans="27:30" x14ac:dyDescent="0.3">
      <c r="AA188" t="str">
        <f t="shared" si="8"/>
        <v/>
      </c>
      <c r="AB188" t="str">
        <f t="shared" si="9"/>
        <v/>
      </c>
      <c r="AC188" s="244" t="str">
        <f t="shared" si="10"/>
        <v/>
      </c>
      <c r="AD188" t="str">
        <f t="shared" si="11"/>
        <v/>
      </c>
    </row>
    <row r="189" spans="27:30" x14ac:dyDescent="0.3">
      <c r="AA189" t="str">
        <f t="shared" si="8"/>
        <v/>
      </c>
      <c r="AB189" t="str">
        <f t="shared" si="9"/>
        <v/>
      </c>
      <c r="AC189" s="244" t="str">
        <f t="shared" si="10"/>
        <v/>
      </c>
      <c r="AD189" t="str">
        <f t="shared" si="11"/>
        <v/>
      </c>
    </row>
    <row r="190" spans="27:30" x14ac:dyDescent="0.3">
      <c r="AA190" t="str">
        <f t="shared" si="8"/>
        <v/>
      </c>
      <c r="AB190" t="str">
        <f t="shared" si="9"/>
        <v/>
      </c>
      <c r="AC190" s="244" t="str">
        <f t="shared" si="10"/>
        <v/>
      </c>
      <c r="AD190" t="str">
        <f t="shared" si="11"/>
        <v/>
      </c>
    </row>
    <row r="191" spans="27:30" x14ac:dyDescent="0.3">
      <c r="AA191" t="str">
        <f t="shared" si="8"/>
        <v/>
      </c>
      <c r="AB191" t="str">
        <f t="shared" si="9"/>
        <v/>
      </c>
      <c r="AC191" s="244" t="str">
        <f t="shared" si="10"/>
        <v/>
      </c>
      <c r="AD191" t="str">
        <f t="shared" si="11"/>
        <v/>
      </c>
    </row>
    <row r="192" spans="27:30" x14ac:dyDescent="0.3">
      <c r="AA192" t="str">
        <f t="shared" si="8"/>
        <v/>
      </c>
      <c r="AB192" t="str">
        <f t="shared" si="9"/>
        <v/>
      </c>
      <c r="AC192" s="244" t="str">
        <f t="shared" si="10"/>
        <v/>
      </c>
      <c r="AD192" t="str">
        <f t="shared" si="11"/>
        <v/>
      </c>
    </row>
    <row r="193" spans="27:30" x14ac:dyDescent="0.3">
      <c r="AA193" t="str">
        <f t="shared" si="8"/>
        <v/>
      </c>
      <c r="AB193" t="str">
        <f t="shared" si="9"/>
        <v/>
      </c>
      <c r="AC193" s="244" t="str">
        <f t="shared" si="10"/>
        <v/>
      </c>
      <c r="AD193" t="str">
        <f t="shared" si="11"/>
        <v/>
      </c>
    </row>
    <row r="194" spans="27:30" x14ac:dyDescent="0.3">
      <c r="AA194" t="str">
        <f t="shared" si="8"/>
        <v/>
      </c>
      <c r="AB194" t="str">
        <f t="shared" si="9"/>
        <v/>
      </c>
      <c r="AC194" s="244" t="str">
        <f t="shared" si="10"/>
        <v/>
      </c>
      <c r="AD194" t="str">
        <f t="shared" si="11"/>
        <v/>
      </c>
    </row>
    <row r="195" spans="27:30" x14ac:dyDescent="0.3">
      <c r="AA195" t="str">
        <f t="shared" si="8"/>
        <v/>
      </c>
      <c r="AB195" t="str">
        <f t="shared" si="9"/>
        <v/>
      </c>
      <c r="AC195" s="244" t="str">
        <f t="shared" si="10"/>
        <v/>
      </c>
      <c r="AD195" t="str">
        <f t="shared" si="11"/>
        <v/>
      </c>
    </row>
    <row r="196" spans="27:30" x14ac:dyDescent="0.3">
      <c r="AA196" t="str">
        <f t="shared" ref="AA196:AA259" si="12">TRIM(D196)</f>
        <v/>
      </c>
      <c r="AB196" t="str">
        <f t="shared" ref="AB196:AB259" si="13">TRIM(C196)</f>
        <v/>
      </c>
      <c r="AC196" s="244" t="str">
        <f t="shared" ref="AC196:AC259" si="14">IFERROR(I196/E196,"")</f>
        <v/>
      </c>
      <c r="AD196" t="str">
        <f t="shared" ref="AD196:AD259" si="15">AA196</f>
        <v/>
      </c>
    </row>
    <row r="197" spans="27:30" x14ac:dyDescent="0.3">
      <c r="AA197" t="str">
        <f t="shared" si="12"/>
        <v/>
      </c>
      <c r="AB197" t="str">
        <f t="shared" si="13"/>
        <v/>
      </c>
      <c r="AC197" s="244" t="str">
        <f t="shared" si="14"/>
        <v/>
      </c>
      <c r="AD197" t="str">
        <f t="shared" si="15"/>
        <v/>
      </c>
    </row>
    <row r="198" spans="27:30" x14ac:dyDescent="0.3">
      <c r="AA198" t="str">
        <f t="shared" si="12"/>
        <v/>
      </c>
      <c r="AB198" t="str">
        <f t="shared" si="13"/>
        <v/>
      </c>
      <c r="AC198" s="244" t="str">
        <f t="shared" si="14"/>
        <v/>
      </c>
      <c r="AD198" t="str">
        <f t="shared" si="15"/>
        <v/>
      </c>
    </row>
    <row r="199" spans="27:30" x14ac:dyDescent="0.3">
      <c r="AA199" t="str">
        <f t="shared" si="12"/>
        <v/>
      </c>
      <c r="AB199" t="str">
        <f t="shared" si="13"/>
        <v/>
      </c>
      <c r="AC199" s="244" t="str">
        <f t="shared" si="14"/>
        <v/>
      </c>
      <c r="AD199" t="str">
        <f t="shared" si="15"/>
        <v/>
      </c>
    </row>
    <row r="200" spans="27:30" x14ac:dyDescent="0.3">
      <c r="AA200" t="str">
        <f t="shared" si="12"/>
        <v/>
      </c>
      <c r="AB200" t="str">
        <f t="shared" si="13"/>
        <v/>
      </c>
      <c r="AC200" s="244" t="str">
        <f t="shared" si="14"/>
        <v/>
      </c>
      <c r="AD200" t="str">
        <f t="shared" si="15"/>
        <v/>
      </c>
    </row>
    <row r="201" spans="27:30" x14ac:dyDescent="0.3">
      <c r="AA201" t="str">
        <f t="shared" si="12"/>
        <v/>
      </c>
      <c r="AB201" t="str">
        <f t="shared" si="13"/>
        <v/>
      </c>
      <c r="AC201" s="244" t="str">
        <f t="shared" si="14"/>
        <v/>
      </c>
      <c r="AD201" t="str">
        <f t="shared" si="15"/>
        <v/>
      </c>
    </row>
    <row r="202" spans="27:30" x14ac:dyDescent="0.3">
      <c r="AA202" t="str">
        <f t="shared" si="12"/>
        <v/>
      </c>
      <c r="AB202" t="str">
        <f t="shared" si="13"/>
        <v/>
      </c>
      <c r="AC202" s="244" t="str">
        <f t="shared" si="14"/>
        <v/>
      </c>
      <c r="AD202" t="str">
        <f t="shared" si="15"/>
        <v/>
      </c>
    </row>
    <row r="203" spans="27:30" x14ac:dyDescent="0.3">
      <c r="AA203" t="str">
        <f t="shared" si="12"/>
        <v/>
      </c>
      <c r="AB203" t="str">
        <f t="shared" si="13"/>
        <v/>
      </c>
      <c r="AC203" s="244" t="str">
        <f t="shared" si="14"/>
        <v/>
      </c>
      <c r="AD203" t="str">
        <f t="shared" si="15"/>
        <v/>
      </c>
    </row>
    <row r="204" spans="27:30" x14ac:dyDescent="0.3">
      <c r="AA204" t="str">
        <f t="shared" si="12"/>
        <v/>
      </c>
      <c r="AB204" t="str">
        <f t="shared" si="13"/>
        <v/>
      </c>
      <c r="AC204" s="244" t="str">
        <f t="shared" si="14"/>
        <v/>
      </c>
      <c r="AD204" t="str">
        <f t="shared" si="15"/>
        <v/>
      </c>
    </row>
    <row r="205" spans="27:30" x14ac:dyDescent="0.3">
      <c r="AA205" t="str">
        <f t="shared" si="12"/>
        <v/>
      </c>
      <c r="AB205" t="str">
        <f t="shared" si="13"/>
        <v/>
      </c>
      <c r="AC205" s="244" t="str">
        <f t="shared" si="14"/>
        <v/>
      </c>
      <c r="AD205" t="str">
        <f t="shared" si="15"/>
        <v/>
      </c>
    </row>
    <row r="206" spans="27:30" x14ac:dyDescent="0.3">
      <c r="AA206" t="str">
        <f t="shared" si="12"/>
        <v/>
      </c>
      <c r="AB206" t="str">
        <f t="shared" si="13"/>
        <v/>
      </c>
      <c r="AC206" s="244" t="str">
        <f t="shared" si="14"/>
        <v/>
      </c>
      <c r="AD206" t="str">
        <f t="shared" si="15"/>
        <v/>
      </c>
    </row>
    <row r="207" spans="27:30" x14ac:dyDescent="0.3">
      <c r="AA207" t="str">
        <f t="shared" si="12"/>
        <v/>
      </c>
      <c r="AB207" t="str">
        <f t="shared" si="13"/>
        <v/>
      </c>
      <c r="AC207" s="244" t="str">
        <f t="shared" si="14"/>
        <v/>
      </c>
      <c r="AD207" t="str">
        <f t="shared" si="15"/>
        <v/>
      </c>
    </row>
    <row r="208" spans="27:30" x14ac:dyDescent="0.3">
      <c r="AA208" t="str">
        <f t="shared" si="12"/>
        <v/>
      </c>
      <c r="AB208" t="str">
        <f t="shared" si="13"/>
        <v/>
      </c>
      <c r="AC208" s="244" t="str">
        <f t="shared" si="14"/>
        <v/>
      </c>
      <c r="AD208" t="str">
        <f t="shared" si="15"/>
        <v/>
      </c>
    </row>
    <row r="209" spans="27:30" x14ac:dyDescent="0.3">
      <c r="AA209" t="str">
        <f t="shared" si="12"/>
        <v/>
      </c>
      <c r="AB209" t="str">
        <f t="shared" si="13"/>
        <v/>
      </c>
      <c r="AC209" s="244" t="str">
        <f t="shared" si="14"/>
        <v/>
      </c>
      <c r="AD209" t="str">
        <f t="shared" si="15"/>
        <v/>
      </c>
    </row>
    <row r="210" spans="27:30" x14ac:dyDescent="0.3">
      <c r="AA210" t="str">
        <f t="shared" si="12"/>
        <v/>
      </c>
      <c r="AB210" t="str">
        <f t="shared" si="13"/>
        <v/>
      </c>
      <c r="AC210" s="244" t="str">
        <f t="shared" si="14"/>
        <v/>
      </c>
      <c r="AD210" t="str">
        <f t="shared" si="15"/>
        <v/>
      </c>
    </row>
    <row r="211" spans="27:30" x14ac:dyDescent="0.3">
      <c r="AA211" t="str">
        <f t="shared" si="12"/>
        <v/>
      </c>
      <c r="AB211" t="str">
        <f t="shared" si="13"/>
        <v/>
      </c>
      <c r="AC211" s="244" t="str">
        <f t="shared" si="14"/>
        <v/>
      </c>
      <c r="AD211" t="str">
        <f t="shared" si="15"/>
        <v/>
      </c>
    </row>
    <row r="212" spans="27:30" x14ac:dyDescent="0.3">
      <c r="AA212" t="str">
        <f t="shared" si="12"/>
        <v/>
      </c>
      <c r="AB212" t="str">
        <f t="shared" si="13"/>
        <v/>
      </c>
      <c r="AC212" s="244" t="str">
        <f t="shared" si="14"/>
        <v/>
      </c>
      <c r="AD212" t="str">
        <f t="shared" si="15"/>
        <v/>
      </c>
    </row>
    <row r="213" spans="27:30" x14ac:dyDescent="0.3">
      <c r="AA213" t="str">
        <f t="shared" si="12"/>
        <v/>
      </c>
      <c r="AB213" t="str">
        <f t="shared" si="13"/>
        <v/>
      </c>
      <c r="AC213" s="244" t="str">
        <f t="shared" si="14"/>
        <v/>
      </c>
      <c r="AD213" t="str">
        <f t="shared" si="15"/>
        <v/>
      </c>
    </row>
    <row r="214" spans="27:30" x14ac:dyDescent="0.3">
      <c r="AA214" t="str">
        <f t="shared" si="12"/>
        <v/>
      </c>
      <c r="AB214" t="str">
        <f t="shared" si="13"/>
        <v/>
      </c>
      <c r="AC214" s="244" t="str">
        <f t="shared" si="14"/>
        <v/>
      </c>
      <c r="AD214" t="str">
        <f t="shared" si="15"/>
        <v/>
      </c>
    </row>
    <row r="215" spans="27:30" x14ac:dyDescent="0.3">
      <c r="AA215" t="str">
        <f t="shared" si="12"/>
        <v/>
      </c>
      <c r="AB215" t="str">
        <f t="shared" si="13"/>
        <v/>
      </c>
      <c r="AC215" s="244" t="str">
        <f t="shared" si="14"/>
        <v/>
      </c>
      <c r="AD215" t="str">
        <f t="shared" si="15"/>
        <v/>
      </c>
    </row>
    <row r="216" spans="27:30" x14ac:dyDescent="0.3">
      <c r="AA216" t="str">
        <f t="shared" si="12"/>
        <v/>
      </c>
      <c r="AB216" t="str">
        <f t="shared" si="13"/>
        <v/>
      </c>
      <c r="AC216" s="244" t="str">
        <f t="shared" si="14"/>
        <v/>
      </c>
      <c r="AD216" t="str">
        <f t="shared" si="15"/>
        <v/>
      </c>
    </row>
    <row r="217" spans="27:30" x14ac:dyDescent="0.3">
      <c r="AA217" t="str">
        <f t="shared" si="12"/>
        <v/>
      </c>
      <c r="AB217" t="str">
        <f t="shared" si="13"/>
        <v/>
      </c>
      <c r="AC217" s="244" t="str">
        <f t="shared" si="14"/>
        <v/>
      </c>
      <c r="AD217" t="str">
        <f t="shared" si="15"/>
        <v/>
      </c>
    </row>
    <row r="218" spans="27:30" x14ac:dyDescent="0.3">
      <c r="AA218" t="str">
        <f t="shared" si="12"/>
        <v/>
      </c>
      <c r="AB218" t="str">
        <f t="shared" si="13"/>
        <v/>
      </c>
      <c r="AC218" s="244" t="str">
        <f t="shared" si="14"/>
        <v/>
      </c>
      <c r="AD218" t="str">
        <f t="shared" si="15"/>
        <v/>
      </c>
    </row>
    <row r="219" spans="27:30" x14ac:dyDescent="0.3">
      <c r="AA219" t="str">
        <f t="shared" si="12"/>
        <v/>
      </c>
      <c r="AB219" t="str">
        <f t="shared" si="13"/>
        <v/>
      </c>
      <c r="AC219" s="244" t="str">
        <f t="shared" si="14"/>
        <v/>
      </c>
      <c r="AD219" t="str">
        <f t="shared" si="15"/>
        <v/>
      </c>
    </row>
    <row r="220" spans="27:30" x14ac:dyDescent="0.3">
      <c r="AA220" t="str">
        <f t="shared" si="12"/>
        <v/>
      </c>
      <c r="AB220" t="str">
        <f t="shared" si="13"/>
        <v/>
      </c>
      <c r="AC220" s="244" t="str">
        <f t="shared" si="14"/>
        <v/>
      </c>
      <c r="AD220" t="str">
        <f t="shared" si="15"/>
        <v/>
      </c>
    </row>
    <row r="221" spans="27:30" x14ac:dyDescent="0.3">
      <c r="AA221" t="str">
        <f t="shared" si="12"/>
        <v/>
      </c>
      <c r="AB221" t="str">
        <f t="shared" si="13"/>
        <v/>
      </c>
      <c r="AC221" s="244" t="str">
        <f t="shared" si="14"/>
        <v/>
      </c>
      <c r="AD221" t="str">
        <f t="shared" si="15"/>
        <v/>
      </c>
    </row>
    <row r="222" spans="27:30" x14ac:dyDescent="0.3">
      <c r="AA222" t="str">
        <f t="shared" si="12"/>
        <v/>
      </c>
      <c r="AB222" t="str">
        <f t="shared" si="13"/>
        <v/>
      </c>
      <c r="AC222" s="244" t="str">
        <f t="shared" si="14"/>
        <v/>
      </c>
      <c r="AD222" t="str">
        <f t="shared" si="15"/>
        <v/>
      </c>
    </row>
    <row r="223" spans="27:30" x14ac:dyDescent="0.3">
      <c r="AA223" t="str">
        <f t="shared" si="12"/>
        <v/>
      </c>
      <c r="AB223" t="str">
        <f t="shared" si="13"/>
        <v/>
      </c>
      <c r="AC223" s="244" t="str">
        <f t="shared" si="14"/>
        <v/>
      </c>
      <c r="AD223" t="str">
        <f t="shared" si="15"/>
        <v/>
      </c>
    </row>
    <row r="224" spans="27:30" x14ac:dyDescent="0.3">
      <c r="AA224" t="str">
        <f t="shared" si="12"/>
        <v/>
      </c>
      <c r="AB224" t="str">
        <f t="shared" si="13"/>
        <v/>
      </c>
      <c r="AC224" s="244" t="str">
        <f t="shared" si="14"/>
        <v/>
      </c>
      <c r="AD224" t="str">
        <f t="shared" si="15"/>
        <v/>
      </c>
    </row>
    <row r="225" spans="27:30" x14ac:dyDescent="0.3">
      <c r="AA225" t="str">
        <f t="shared" si="12"/>
        <v/>
      </c>
      <c r="AB225" t="str">
        <f t="shared" si="13"/>
        <v/>
      </c>
      <c r="AC225" s="244" t="str">
        <f t="shared" si="14"/>
        <v/>
      </c>
      <c r="AD225" t="str">
        <f t="shared" si="15"/>
        <v/>
      </c>
    </row>
    <row r="226" spans="27:30" x14ac:dyDescent="0.3">
      <c r="AA226" t="str">
        <f t="shared" si="12"/>
        <v/>
      </c>
      <c r="AB226" t="str">
        <f t="shared" si="13"/>
        <v/>
      </c>
      <c r="AC226" s="244" t="str">
        <f t="shared" si="14"/>
        <v/>
      </c>
      <c r="AD226" t="str">
        <f t="shared" si="15"/>
        <v/>
      </c>
    </row>
    <row r="227" spans="27:30" x14ac:dyDescent="0.3">
      <c r="AA227" t="str">
        <f t="shared" si="12"/>
        <v/>
      </c>
      <c r="AB227" t="str">
        <f t="shared" si="13"/>
        <v/>
      </c>
      <c r="AC227" s="244" t="str">
        <f t="shared" si="14"/>
        <v/>
      </c>
      <c r="AD227" t="str">
        <f t="shared" si="15"/>
        <v/>
      </c>
    </row>
    <row r="228" spans="27:30" x14ac:dyDescent="0.3">
      <c r="AA228" t="str">
        <f t="shared" si="12"/>
        <v/>
      </c>
      <c r="AB228" t="str">
        <f t="shared" si="13"/>
        <v/>
      </c>
      <c r="AC228" s="244" t="str">
        <f t="shared" si="14"/>
        <v/>
      </c>
      <c r="AD228" t="str">
        <f t="shared" si="15"/>
        <v/>
      </c>
    </row>
    <row r="229" spans="27:30" x14ac:dyDescent="0.3">
      <c r="AA229" t="str">
        <f t="shared" si="12"/>
        <v/>
      </c>
      <c r="AB229" t="str">
        <f t="shared" si="13"/>
        <v/>
      </c>
      <c r="AC229" s="244" t="str">
        <f t="shared" si="14"/>
        <v/>
      </c>
      <c r="AD229" t="str">
        <f t="shared" si="15"/>
        <v/>
      </c>
    </row>
    <row r="230" spans="27:30" x14ac:dyDescent="0.3">
      <c r="AA230" t="str">
        <f t="shared" si="12"/>
        <v/>
      </c>
      <c r="AB230" t="str">
        <f t="shared" si="13"/>
        <v/>
      </c>
      <c r="AC230" s="244" t="str">
        <f t="shared" si="14"/>
        <v/>
      </c>
      <c r="AD230" t="str">
        <f t="shared" si="15"/>
        <v/>
      </c>
    </row>
    <row r="231" spans="27:30" x14ac:dyDescent="0.3">
      <c r="AA231" t="str">
        <f t="shared" si="12"/>
        <v/>
      </c>
      <c r="AB231" t="str">
        <f t="shared" si="13"/>
        <v/>
      </c>
      <c r="AC231" s="244" t="str">
        <f t="shared" si="14"/>
        <v/>
      </c>
      <c r="AD231" t="str">
        <f t="shared" si="15"/>
        <v/>
      </c>
    </row>
    <row r="232" spans="27:30" x14ac:dyDescent="0.3">
      <c r="AA232" t="str">
        <f t="shared" si="12"/>
        <v/>
      </c>
      <c r="AB232" t="str">
        <f t="shared" si="13"/>
        <v/>
      </c>
      <c r="AC232" s="244" t="str">
        <f t="shared" si="14"/>
        <v/>
      </c>
      <c r="AD232" t="str">
        <f t="shared" si="15"/>
        <v/>
      </c>
    </row>
    <row r="233" spans="27:30" x14ac:dyDescent="0.3">
      <c r="AA233" t="str">
        <f t="shared" si="12"/>
        <v/>
      </c>
      <c r="AB233" t="str">
        <f t="shared" si="13"/>
        <v/>
      </c>
      <c r="AC233" s="244" t="str">
        <f t="shared" si="14"/>
        <v/>
      </c>
      <c r="AD233" t="str">
        <f t="shared" si="15"/>
        <v/>
      </c>
    </row>
    <row r="234" spans="27:30" x14ac:dyDescent="0.3">
      <c r="AA234" t="str">
        <f t="shared" si="12"/>
        <v/>
      </c>
      <c r="AB234" t="str">
        <f t="shared" si="13"/>
        <v/>
      </c>
      <c r="AC234" s="244" t="str">
        <f t="shared" si="14"/>
        <v/>
      </c>
      <c r="AD234" t="str">
        <f t="shared" si="15"/>
        <v/>
      </c>
    </row>
    <row r="235" spans="27:30" x14ac:dyDescent="0.3">
      <c r="AA235" t="str">
        <f t="shared" si="12"/>
        <v/>
      </c>
      <c r="AB235" t="str">
        <f t="shared" si="13"/>
        <v/>
      </c>
      <c r="AC235" s="244" t="str">
        <f t="shared" si="14"/>
        <v/>
      </c>
      <c r="AD235" t="str">
        <f t="shared" si="15"/>
        <v/>
      </c>
    </row>
    <row r="236" spans="27:30" x14ac:dyDescent="0.3">
      <c r="AA236" t="str">
        <f t="shared" si="12"/>
        <v/>
      </c>
      <c r="AB236" t="str">
        <f t="shared" si="13"/>
        <v/>
      </c>
      <c r="AC236" s="244" t="str">
        <f t="shared" si="14"/>
        <v/>
      </c>
      <c r="AD236" t="str">
        <f t="shared" si="15"/>
        <v/>
      </c>
    </row>
    <row r="237" spans="27:30" x14ac:dyDescent="0.3">
      <c r="AA237" t="str">
        <f t="shared" si="12"/>
        <v/>
      </c>
      <c r="AB237" t="str">
        <f t="shared" si="13"/>
        <v/>
      </c>
      <c r="AC237" s="244" t="str">
        <f t="shared" si="14"/>
        <v/>
      </c>
      <c r="AD237" t="str">
        <f t="shared" si="15"/>
        <v/>
      </c>
    </row>
    <row r="238" spans="27:30" x14ac:dyDescent="0.3">
      <c r="AA238" t="str">
        <f t="shared" si="12"/>
        <v/>
      </c>
      <c r="AB238" t="str">
        <f t="shared" si="13"/>
        <v/>
      </c>
      <c r="AC238" s="244" t="str">
        <f t="shared" si="14"/>
        <v/>
      </c>
      <c r="AD238" t="str">
        <f t="shared" si="15"/>
        <v/>
      </c>
    </row>
    <row r="239" spans="27:30" x14ac:dyDescent="0.3">
      <c r="AA239" t="str">
        <f t="shared" si="12"/>
        <v/>
      </c>
      <c r="AB239" t="str">
        <f t="shared" si="13"/>
        <v/>
      </c>
      <c r="AC239" s="244" t="str">
        <f t="shared" si="14"/>
        <v/>
      </c>
      <c r="AD239" t="str">
        <f t="shared" si="15"/>
        <v/>
      </c>
    </row>
    <row r="240" spans="27:30" x14ac:dyDescent="0.3">
      <c r="AA240" t="str">
        <f t="shared" si="12"/>
        <v/>
      </c>
      <c r="AB240" t="str">
        <f t="shared" si="13"/>
        <v/>
      </c>
      <c r="AC240" s="244" t="str">
        <f t="shared" si="14"/>
        <v/>
      </c>
      <c r="AD240" t="str">
        <f t="shared" si="15"/>
        <v/>
      </c>
    </row>
    <row r="241" spans="27:30" x14ac:dyDescent="0.3">
      <c r="AA241" t="str">
        <f t="shared" si="12"/>
        <v/>
      </c>
      <c r="AB241" t="str">
        <f t="shared" si="13"/>
        <v/>
      </c>
      <c r="AC241" s="244" t="str">
        <f t="shared" si="14"/>
        <v/>
      </c>
      <c r="AD241" t="str">
        <f t="shared" si="15"/>
        <v/>
      </c>
    </row>
    <row r="242" spans="27:30" x14ac:dyDescent="0.3">
      <c r="AA242" t="str">
        <f t="shared" si="12"/>
        <v/>
      </c>
      <c r="AB242" t="str">
        <f t="shared" si="13"/>
        <v/>
      </c>
      <c r="AC242" s="244" t="str">
        <f t="shared" si="14"/>
        <v/>
      </c>
      <c r="AD242" t="str">
        <f t="shared" si="15"/>
        <v/>
      </c>
    </row>
    <row r="243" spans="27:30" x14ac:dyDescent="0.3">
      <c r="AA243" t="str">
        <f t="shared" si="12"/>
        <v/>
      </c>
      <c r="AB243" t="str">
        <f t="shared" si="13"/>
        <v/>
      </c>
      <c r="AC243" s="244" t="str">
        <f t="shared" si="14"/>
        <v/>
      </c>
      <c r="AD243" t="str">
        <f t="shared" si="15"/>
        <v/>
      </c>
    </row>
    <row r="244" spans="27:30" x14ac:dyDescent="0.3">
      <c r="AA244" t="str">
        <f t="shared" si="12"/>
        <v/>
      </c>
      <c r="AB244" t="str">
        <f t="shared" si="13"/>
        <v/>
      </c>
      <c r="AC244" s="244" t="str">
        <f t="shared" si="14"/>
        <v/>
      </c>
      <c r="AD244" t="str">
        <f t="shared" si="15"/>
        <v/>
      </c>
    </row>
    <row r="245" spans="27:30" x14ac:dyDescent="0.3">
      <c r="AA245" t="str">
        <f t="shared" si="12"/>
        <v/>
      </c>
      <c r="AB245" t="str">
        <f t="shared" si="13"/>
        <v/>
      </c>
      <c r="AC245" s="244" t="str">
        <f t="shared" si="14"/>
        <v/>
      </c>
      <c r="AD245" t="str">
        <f t="shared" si="15"/>
        <v/>
      </c>
    </row>
    <row r="246" spans="27:30" x14ac:dyDescent="0.3">
      <c r="AA246" t="str">
        <f t="shared" si="12"/>
        <v/>
      </c>
      <c r="AB246" t="str">
        <f t="shared" si="13"/>
        <v/>
      </c>
      <c r="AC246" s="244" t="str">
        <f t="shared" si="14"/>
        <v/>
      </c>
      <c r="AD246" t="str">
        <f t="shared" si="15"/>
        <v/>
      </c>
    </row>
    <row r="247" spans="27:30" x14ac:dyDescent="0.3">
      <c r="AA247" t="str">
        <f t="shared" si="12"/>
        <v/>
      </c>
      <c r="AB247" t="str">
        <f t="shared" si="13"/>
        <v/>
      </c>
      <c r="AC247" s="244" t="str">
        <f t="shared" si="14"/>
        <v/>
      </c>
      <c r="AD247" t="str">
        <f t="shared" si="15"/>
        <v/>
      </c>
    </row>
    <row r="248" spans="27:30" x14ac:dyDescent="0.3">
      <c r="AA248" t="str">
        <f t="shared" si="12"/>
        <v/>
      </c>
      <c r="AB248" t="str">
        <f t="shared" si="13"/>
        <v/>
      </c>
      <c r="AC248" s="244" t="str">
        <f t="shared" si="14"/>
        <v/>
      </c>
      <c r="AD248" t="str">
        <f t="shared" si="15"/>
        <v/>
      </c>
    </row>
    <row r="249" spans="27:30" x14ac:dyDescent="0.3">
      <c r="AA249" t="str">
        <f t="shared" si="12"/>
        <v/>
      </c>
      <c r="AB249" t="str">
        <f t="shared" si="13"/>
        <v/>
      </c>
      <c r="AC249" s="244" t="str">
        <f t="shared" si="14"/>
        <v/>
      </c>
      <c r="AD249" t="str">
        <f t="shared" si="15"/>
        <v/>
      </c>
    </row>
    <row r="250" spans="27:30" x14ac:dyDescent="0.3">
      <c r="AA250" t="str">
        <f t="shared" si="12"/>
        <v/>
      </c>
      <c r="AB250" t="str">
        <f t="shared" si="13"/>
        <v/>
      </c>
      <c r="AC250" s="244" t="str">
        <f t="shared" si="14"/>
        <v/>
      </c>
      <c r="AD250" t="str">
        <f t="shared" si="15"/>
        <v/>
      </c>
    </row>
    <row r="251" spans="27:30" x14ac:dyDescent="0.3">
      <c r="AA251" t="str">
        <f t="shared" si="12"/>
        <v/>
      </c>
      <c r="AB251" t="str">
        <f t="shared" si="13"/>
        <v/>
      </c>
      <c r="AC251" s="244" t="str">
        <f t="shared" si="14"/>
        <v/>
      </c>
      <c r="AD251" t="str">
        <f t="shared" si="15"/>
        <v/>
      </c>
    </row>
    <row r="252" spans="27:30" x14ac:dyDescent="0.3">
      <c r="AA252" t="str">
        <f t="shared" si="12"/>
        <v/>
      </c>
      <c r="AB252" t="str">
        <f t="shared" si="13"/>
        <v/>
      </c>
      <c r="AC252" s="244" t="str">
        <f t="shared" si="14"/>
        <v/>
      </c>
      <c r="AD252" t="str">
        <f t="shared" si="15"/>
        <v/>
      </c>
    </row>
    <row r="253" spans="27:30" x14ac:dyDescent="0.3">
      <c r="AA253" t="str">
        <f t="shared" si="12"/>
        <v/>
      </c>
      <c r="AB253" t="str">
        <f t="shared" si="13"/>
        <v/>
      </c>
      <c r="AC253" s="244" t="str">
        <f t="shared" si="14"/>
        <v/>
      </c>
      <c r="AD253" t="str">
        <f t="shared" si="15"/>
        <v/>
      </c>
    </row>
    <row r="254" spans="27:30" x14ac:dyDescent="0.3">
      <c r="AA254" t="str">
        <f t="shared" si="12"/>
        <v/>
      </c>
      <c r="AB254" t="str">
        <f t="shared" si="13"/>
        <v/>
      </c>
      <c r="AC254" s="244" t="str">
        <f t="shared" si="14"/>
        <v/>
      </c>
      <c r="AD254" t="str">
        <f t="shared" si="15"/>
        <v/>
      </c>
    </row>
    <row r="255" spans="27:30" x14ac:dyDescent="0.3">
      <c r="AA255" t="str">
        <f t="shared" si="12"/>
        <v/>
      </c>
      <c r="AB255" t="str">
        <f t="shared" si="13"/>
        <v/>
      </c>
      <c r="AC255" s="244" t="str">
        <f t="shared" si="14"/>
        <v/>
      </c>
      <c r="AD255" t="str">
        <f t="shared" si="15"/>
        <v/>
      </c>
    </row>
    <row r="256" spans="27:30" x14ac:dyDescent="0.3">
      <c r="AA256" t="str">
        <f t="shared" si="12"/>
        <v/>
      </c>
      <c r="AB256" t="str">
        <f t="shared" si="13"/>
        <v/>
      </c>
      <c r="AC256" s="244" t="str">
        <f t="shared" si="14"/>
        <v/>
      </c>
      <c r="AD256" t="str">
        <f t="shared" si="15"/>
        <v/>
      </c>
    </row>
    <row r="257" spans="27:30" x14ac:dyDescent="0.3">
      <c r="AA257" t="str">
        <f t="shared" si="12"/>
        <v/>
      </c>
      <c r="AB257" t="str">
        <f t="shared" si="13"/>
        <v/>
      </c>
      <c r="AC257" s="244" t="str">
        <f t="shared" si="14"/>
        <v/>
      </c>
      <c r="AD257" t="str">
        <f t="shared" si="15"/>
        <v/>
      </c>
    </row>
    <row r="258" spans="27:30" x14ac:dyDescent="0.3">
      <c r="AA258" t="str">
        <f t="shared" si="12"/>
        <v/>
      </c>
      <c r="AB258" t="str">
        <f t="shared" si="13"/>
        <v/>
      </c>
      <c r="AC258" s="244" t="str">
        <f t="shared" si="14"/>
        <v/>
      </c>
      <c r="AD258" t="str">
        <f t="shared" si="15"/>
        <v/>
      </c>
    </row>
    <row r="259" spans="27:30" x14ac:dyDescent="0.3">
      <c r="AA259" t="str">
        <f t="shared" si="12"/>
        <v/>
      </c>
      <c r="AB259" t="str">
        <f t="shared" si="13"/>
        <v/>
      </c>
      <c r="AC259" s="244" t="str">
        <f t="shared" si="14"/>
        <v/>
      </c>
      <c r="AD259" t="str">
        <f t="shared" si="15"/>
        <v/>
      </c>
    </row>
    <row r="260" spans="27:30" x14ac:dyDescent="0.3">
      <c r="AA260" t="str">
        <f t="shared" ref="AA260:AA323" si="16">TRIM(D260)</f>
        <v/>
      </c>
      <c r="AB260" t="str">
        <f t="shared" ref="AB260:AB323" si="17">TRIM(C260)</f>
        <v/>
      </c>
      <c r="AC260" s="244" t="str">
        <f t="shared" ref="AC260:AC323" si="18">IFERROR(I260/E260,"")</f>
        <v/>
      </c>
      <c r="AD260" t="str">
        <f t="shared" ref="AD260:AD323" si="19">AA260</f>
        <v/>
      </c>
    </row>
    <row r="261" spans="27:30" x14ac:dyDescent="0.3">
      <c r="AA261" t="str">
        <f t="shared" si="16"/>
        <v/>
      </c>
      <c r="AB261" t="str">
        <f t="shared" si="17"/>
        <v/>
      </c>
      <c r="AC261" s="244" t="str">
        <f t="shared" si="18"/>
        <v/>
      </c>
      <c r="AD261" t="str">
        <f t="shared" si="19"/>
        <v/>
      </c>
    </row>
    <row r="262" spans="27:30" x14ac:dyDescent="0.3">
      <c r="AA262" t="str">
        <f t="shared" si="16"/>
        <v/>
      </c>
      <c r="AB262" t="str">
        <f t="shared" si="17"/>
        <v/>
      </c>
      <c r="AC262" s="244" t="str">
        <f t="shared" si="18"/>
        <v/>
      </c>
      <c r="AD262" t="str">
        <f t="shared" si="19"/>
        <v/>
      </c>
    </row>
    <row r="263" spans="27:30" x14ac:dyDescent="0.3">
      <c r="AA263" t="str">
        <f t="shared" si="16"/>
        <v/>
      </c>
      <c r="AB263" t="str">
        <f t="shared" si="17"/>
        <v/>
      </c>
      <c r="AC263" s="244" t="str">
        <f t="shared" si="18"/>
        <v/>
      </c>
      <c r="AD263" t="str">
        <f t="shared" si="19"/>
        <v/>
      </c>
    </row>
    <row r="264" spans="27:30" x14ac:dyDescent="0.3">
      <c r="AA264" t="str">
        <f t="shared" si="16"/>
        <v/>
      </c>
      <c r="AB264" t="str">
        <f t="shared" si="17"/>
        <v/>
      </c>
      <c r="AC264" s="244" t="str">
        <f t="shared" si="18"/>
        <v/>
      </c>
      <c r="AD264" t="str">
        <f t="shared" si="19"/>
        <v/>
      </c>
    </row>
    <row r="265" spans="27:30" x14ac:dyDescent="0.3">
      <c r="AA265" t="str">
        <f t="shared" si="16"/>
        <v/>
      </c>
      <c r="AB265" t="str">
        <f t="shared" si="17"/>
        <v/>
      </c>
      <c r="AC265" s="244" t="str">
        <f t="shared" si="18"/>
        <v/>
      </c>
      <c r="AD265" t="str">
        <f t="shared" si="19"/>
        <v/>
      </c>
    </row>
    <row r="266" spans="27:30" x14ac:dyDescent="0.3">
      <c r="AA266" t="str">
        <f t="shared" si="16"/>
        <v/>
      </c>
      <c r="AB266" t="str">
        <f t="shared" si="17"/>
        <v/>
      </c>
      <c r="AC266" s="244" t="str">
        <f t="shared" si="18"/>
        <v/>
      </c>
      <c r="AD266" t="str">
        <f t="shared" si="19"/>
        <v/>
      </c>
    </row>
    <row r="267" spans="27:30" x14ac:dyDescent="0.3">
      <c r="AA267" t="str">
        <f t="shared" si="16"/>
        <v/>
      </c>
      <c r="AB267" t="str">
        <f t="shared" si="17"/>
        <v/>
      </c>
      <c r="AC267" s="244" t="str">
        <f t="shared" si="18"/>
        <v/>
      </c>
      <c r="AD267" t="str">
        <f t="shared" si="19"/>
        <v/>
      </c>
    </row>
    <row r="268" spans="27:30" x14ac:dyDescent="0.3">
      <c r="AA268" t="str">
        <f t="shared" si="16"/>
        <v/>
      </c>
      <c r="AB268" t="str">
        <f t="shared" si="17"/>
        <v/>
      </c>
      <c r="AC268" s="244" t="str">
        <f t="shared" si="18"/>
        <v/>
      </c>
      <c r="AD268" t="str">
        <f t="shared" si="19"/>
        <v/>
      </c>
    </row>
    <row r="269" spans="27:30" x14ac:dyDescent="0.3">
      <c r="AA269" t="str">
        <f t="shared" si="16"/>
        <v/>
      </c>
      <c r="AB269" t="str">
        <f t="shared" si="17"/>
        <v/>
      </c>
      <c r="AC269" s="244" t="str">
        <f t="shared" si="18"/>
        <v/>
      </c>
      <c r="AD269" t="str">
        <f t="shared" si="19"/>
        <v/>
      </c>
    </row>
    <row r="270" spans="27:30" x14ac:dyDescent="0.3">
      <c r="AA270" t="str">
        <f t="shared" si="16"/>
        <v/>
      </c>
      <c r="AB270" t="str">
        <f t="shared" si="17"/>
        <v/>
      </c>
      <c r="AC270" s="244" t="str">
        <f t="shared" si="18"/>
        <v/>
      </c>
      <c r="AD270" t="str">
        <f t="shared" si="19"/>
        <v/>
      </c>
    </row>
    <row r="271" spans="27:30" x14ac:dyDescent="0.3">
      <c r="AA271" t="str">
        <f t="shared" si="16"/>
        <v/>
      </c>
      <c r="AB271" t="str">
        <f t="shared" si="17"/>
        <v/>
      </c>
      <c r="AC271" s="244" t="str">
        <f t="shared" si="18"/>
        <v/>
      </c>
      <c r="AD271" t="str">
        <f t="shared" si="19"/>
        <v/>
      </c>
    </row>
    <row r="272" spans="27:30" x14ac:dyDescent="0.3">
      <c r="AA272" t="str">
        <f t="shared" si="16"/>
        <v/>
      </c>
      <c r="AB272" t="str">
        <f t="shared" si="17"/>
        <v/>
      </c>
      <c r="AC272" s="244" t="str">
        <f t="shared" si="18"/>
        <v/>
      </c>
      <c r="AD272" t="str">
        <f t="shared" si="19"/>
        <v/>
      </c>
    </row>
    <row r="273" spans="27:30" x14ac:dyDescent="0.3">
      <c r="AA273" t="str">
        <f t="shared" si="16"/>
        <v/>
      </c>
      <c r="AB273" t="str">
        <f t="shared" si="17"/>
        <v/>
      </c>
      <c r="AC273" s="244" t="str">
        <f t="shared" si="18"/>
        <v/>
      </c>
      <c r="AD273" t="str">
        <f t="shared" si="19"/>
        <v/>
      </c>
    </row>
    <row r="274" spans="27:30" x14ac:dyDescent="0.3">
      <c r="AA274" t="str">
        <f t="shared" si="16"/>
        <v/>
      </c>
      <c r="AB274" t="str">
        <f t="shared" si="17"/>
        <v/>
      </c>
      <c r="AC274" s="244" t="str">
        <f t="shared" si="18"/>
        <v/>
      </c>
      <c r="AD274" t="str">
        <f t="shared" si="19"/>
        <v/>
      </c>
    </row>
    <row r="275" spans="27:30" x14ac:dyDescent="0.3">
      <c r="AA275" t="str">
        <f t="shared" si="16"/>
        <v/>
      </c>
      <c r="AB275" t="str">
        <f t="shared" si="17"/>
        <v/>
      </c>
      <c r="AC275" s="244" t="str">
        <f t="shared" si="18"/>
        <v/>
      </c>
      <c r="AD275" t="str">
        <f t="shared" si="19"/>
        <v/>
      </c>
    </row>
    <row r="276" spans="27:30" x14ac:dyDescent="0.3">
      <c r="AA276" t="str">
        <f t="shared" si="16"/>
        <v/>
      </c>
      <c r="AB276" t="str">
        <f t="shared" si="17"/>
        <v/>
      </c>
      <c r="AC276" s="244" t="str">
        <f t="shared" si="18"/>
        <v/>
      </c>
      <c r="AD276" t="str">
        <f t="shared" si="19"/>
        <v/>
      </c>
    </row>
    <row r="277" spans="27:30" x14ac:dyDescent="0.3">
      <c r="AA277" t="str">
        <f t="shared" si="16"/>
        <v/>
      </c>
      <c r="AB277" t="str">
        <f t="shared" si="17"/>
        <v/>
      </c>
      <c r="AC277" s="244" t="str">
        <f t="shared" si="18"/>
        <v/>
      </c>
      <c r="AD277" t="str">
        <f t="shared" si="19"/>
        <v/>
      </c>
    </row>
    <row r="278" spans="27:30" x14ac:dyDescent="0.3">
      <c r="AA278" t="str">
        <f t="shared" si="16"/>
        <v/>
      </c>
      <c r="AB278" t="str">
        <f t="shared" si="17"/>
        <v/>
      </c>
      <c r="AC278" s="244" t="str">
        <f t="shared" si="18"/>
        <v/>
      </c>
      <c r="AD278" t="str">
        <f t="shared" si="19"/>
        <v/>
      </c>
    </row>
    <row r="279" spans="27:30" x14ac:dyDescent="0.3">
      <c r="AA279" t="str">
        <f t="shared" si="16"/>
        <v/>
      </c>
      <c r="AB279" t="str">
        <f t="shared" si="17"/>
        <v/>
      </c>
      <c r="AC279" s="244" t="str">
        <f t="shared" si="18"/>
        <v/>
      </c>
      <c r="AD279" t="str">
        <f t="shared" si="19"/>
        <v/>
      </c>
    </row>
    <row r="280" spans="27:30" x14ac:dyDescent="0.3">
      <c r="AA280" t="str">
        <f t="shared" si="16"/>
        <v/>
      </c>
      <c r="AB280" t="str">
        <f t="shared" si="17"/>
        <v/>
      </c>
      <c r="AC280" s="244" t="str">
        <f t="shared" si="18"/>
        <v/>
      </c>
      <c r="AD280" t="str">
        <f t="shared" si="19"/>
        <v/>
      </c>
    </row>
    <row r="281" spans="27:30" x14ac:dyDescent="0.3">
      <c r="AA281" t="str">
        <f t="shared" si="16"/>
        <v/>
      </c>
      <c r="AB281" t="str">
        <f t="shared" si="17"/>
        <v/>
      </c>
      <c r="AC281" s="244" t="str">
        <f t="shared" si="18"/>
        <v/>
      </c>
      <c r="AD281" t="str">
        <f t="shared" si="19"/>
        <v/>
      </c>
    </row>
    <row r="282" spans="27:30" x14ac:dyDescent="0.3">
      <c r="AA282" t="str">
        <f t="shared" si="16"/>
        <v/>
      </c>
      <c r="AB282" t="str">
        <f t="shared" si="17"/>
        <v/>
      </c>
      <c r="AC282" s="244" t="str">
        <f t="shared" si="18"/>
        <v/>
      </c>
      <c r="AD282" t="str">
        <f t="shared" si="19"/>
        <v/>
      </c>
    </row>
    <row r="283" spans="27:30" x14ac:dyDescent="0.3">
      <c r="AA283" t="str">
        <f t="shared" si="16"/>
        <v/>
      </c>
      <c r="AB283" t="str">
        <f t="shared" si="17"/>
        <v/>
      </c>
      <c r="AC283" s="244" t="str">
        <f t="shared" si="18"/>
        <v/>
      </c>
      <c r="AD283" t="str">
        <f t="shared" si="19"/>
        <v/>
      </c>
    </row>
    <row r="284" spans="27:30" x14ac:dyDescent="0.3">
      <c r="AA284" t="str">
        <f t="shared" si="16"/>
        <v/>
      </c>
      <c r="AB284" t="str">
        <f t="shared" si="17"/>
        <v/>
      </c>
      <c r="AC284" s="244" t="str">
        <f t="shared" si="18"/>
        <v/>
      </c>
      <c r="AD284" t="str">
        <f t="shared" si="19"/>
        <v/>
      </c>
    </row>
    <row r="285" spans="27:30" x14ac:dyDescent="0.3">
      <c r="AA285" t="str">
        <f t="shared" si="16"/>
        <v/>
      </c>
      <c r="AB285" t="str">
        <f t="shared" si="17"/>
        <v/>
      </c>
      <c r="AC285" s="244" t="str">
        <f t="shared" si="18"/>
        <v/>
      </c>
      <c r="AD285" t="str">
        <f t="shared" si="19"/>
        <v/>
      </c>
    </row>
    <row r="286" spans="27:30" x14ac:dyDescent="0.3">
      <c r="AA286" t="str">
        <f t="shared" si="16"/>
        <v/>
      </c>
      <c r="AB286" t="str">
        <f t="shared" si="17"/>
        <v/>
      </c>
      <c r="AC286" s="244" t="str">
        <f t="shared" si="18"/>
        <v/>
      </c>
      <c r="AD286" t="str">
        <f t="shared" si="19"/>
        <v/>
      </c>
    </row>
    <row r="287" spans="27:30" x14ac:dyDescent="0.3">
      <c r="AA287" t="str">
        <f t="shared" si="16"/>
        <v/>
      </c>
      <c r="AB287" t="str">
        <f t="shared" si="17"/>
        <v/>
      </c>
      <c r="AC287" s="244" t="str">
        <f t="shared" si="18"/>
        <v/>
      </c>
      <c r="AD287" t="str">
        <f t="shared" si="19"/>
        <v/>
      </c>
    </row>
    <row r="288" spans="27:30" x14ac:dyDescent="0.3">
      <c r="AA288" t="str">
        <f t="shared" si="16"/>
        <v/>
      </c>
      <c r="AB288" t="str">
        <f t="shared" si="17"/>
        <v/>
      </c>
      <c r="AC288" s="244" t="str">
        <f t="shared" si="18"/>
        <v/>
      </c>
      <c r="AD288" t="str">
        <f t="shared" si="19"/>
        <v/>
      </c>
    </row>
    <row r="289" spans="27:30" x14ac:dyDescent="0.3">
      <c r="AA289" t="str">
        <f t="shared" si="16"/>
        <v/>
      </c>
      <c r="AB289" t="str">
        <f t="shared" si="17"/>
        <v/>
      </c>
      <c r="AC289" s="244" t="str">
        <f t="shared" si="18"/>
        <v/>
      </c>
      <c r="AD289" t="str">
        <f t="shared" si="19"/>
        <v/>
      </c>
    </row>
    <row r="290" spans="27:30" x14ac:dyDescent="0.3">
      <c r="AA290" t="str">
        <f t="shared" si="16"/>
        <v/>
      </c>
      <c r="AB290" t="str">
        <f t="shared" si="17"/>
        <v/>
      </c>
      <c r="AC290" s="244" t="str">
        <f t="shared" si="18"/>
        <v/>
      </c>
      <c r="AD290" t="str">
        <f t="shared" si="19"/>
        <v/>
      </c>
    </row>
    <row r="291" spans="27:30" x14ac:dyDescent="0.3">
      <c r="AA291" t="str">
        <f t="shared" si="16"/>
        <v/>
      </c>
      <c r="AB291" t="str">
        <f t="shared" si="17"/>
        <v/>
      </c>
      <c r="AC291" s="244" t="str">
        <f t="shared" si="18"/>
        <v/>
      </c>
      <c r="AD291" t="str">
        <f t="shared" si="19"/>
        <v/>
      </c>
    </row>
    <row r="292" spans="27:30" x14ac:dyDescent="0.3">
      <c r="AA292" t="str">
        <f t="shared" si="16"/>
        <v/>
      </c>
      <c r="AB292" t="str">
        <f t="shared" si="17"/>
        <v/>
      </c>
      <c r="AC292" s="244" t="str">
        <f t="shared" si="18"/>
        <v/>
      </c>
      <c r="AD292" t="str">
        <f t="shared" si="19"/>
        <v/>
      </c>
    </row>
    <row r="293" spans="27:30" x14ac:dyDescent="0.3">
      <c r="AA293" t="str">
        <f t="shared" si="16"/>
        <v/>
      </c>
      <c r="AB293" t="str">
        <f t="shared" si="17"/>
        <v/>
      </c>
      <c r="AC293" s="244" t="str">
        <f t="shared" si="18"/>
        <v/>
      </c>
      <c r="AD293" t="str">
        <f t="shared" si="19"/>
        <v/>
      </c>
    </row>
    <row r="294" spans="27:30" x14ac:dyDescent="0.3">
      <c r="AA294" t="str">
        <f t="shared" si="16"/>
        <v/>
      </c>
      <c r="AB294" t="str">
        <f t="shared" si="17"/>
        <v/>
      </c>
      <c r="AC294" s="244" t="str">
        <f t="shared" si="18"/>
        <v/>
      </c>
      <c r="AD294" t="str">
        <f t="shared" si="19"/>
        <v/>
      </c>
    </row>
    <row r="295" spans="27:30" x14ac:dyDescent="0.3">
      <c r="AA295" t="str">
        <f t="shared" si="16"/>
        <v/>
      </c>
      <c r="AB295" t="str">
        <f t="shared" si="17"/>
        <v/>
      </c>
      <c r="AC295" s="244" t="str">
        <f t="shared" si="18"/>
        <v/>
      </c>
      <c r="AD295" t="str">
        <f t="shared" si="19"/>
        <v/>
      </c>
    </row>
    <row r="296" spans="27:30" x14ac:dyDescent="0.3">
      <c r="AA296" t="str">
        <f t="shared" si="16"/>
        <v/>
      </c>
      <c r="AB296" t="str">
        <f t="shared" si="17"/>
        <v/>
      </c>
      <c r="AC296" s="244" t="str">
        <f t="shared" si="18"/>
        <v/>
      </c>
      <c r="AD296" t="str">
        <f t="shared" si="19"/>
        <v/>
      </c>
    </row>
    <row r="297" spans="27:30" x14ac:dyDescent="0.3">
      <c r="AA297" t="str">
        <f t="shared" si="16"/>
        <v/>
      </c>
      <c r="AB297" t="str">
        <f t="shared" si="17"/>
        <v/>
      </c>
      <c r="AC297" s="244" t="str">
        <f t="shared" si="18"/>
        <v/>
      </c>
      <c r="AD297" t="str">
        <f t="shared" si="19"/>
        <v/>
      </c>
    </row>
    <row r="298" spans="27:30" x14ac:dyDescent="0.3">
      <c r="AA298" t="str">
        <f t="shared" si="16"/>
        <v/>
      </c>
      <c r="AB298" t="str">
        <f t="shared" si="17"/>
        <v/>
      </c>
      <c r="AC298" s="244" t="str">
        <f t="shared" si="18"/>
        <v/>
      </c>
      <c r="AD298" t="str">
        <f t="shared" si="19"/>
        <v/>
      </c>
    </row>
    <row r="299" spans="27:30" x14ac:dyDescent="0.3">
      <c r="AA299" t="str">
        <f t="shared" si="16"/>
        <v/>
      </c>
      <c r="AB299" t="str">
        <f t="shared" si="17"/>
        <v/>
      </c>
      <c r="AC299" s="244" t="str">
        <f t="shared" si="18"/>
        <v/>
      </c>
      <c r="AD299" t="str">
        <f t="shared" si="19"/>
        <v/>
      </c>
    </row>
    <row r="300" spans="27:30" x14ac:dyDescent="0.3">
      <c r="AA300" t="str">
        <f t="shared" si="16"/>
        <v/>
      </c>
      <c r="AB300" t="str">
        <f t="shared" si="17"/>
        <v/>
      </c>
      <c r="AC300" s="244" t="str">
        <f t="shared" si="18"/>
        <v/>
      </c>
      <c r="AD300" t="str">
        <f t="shared" si="19"/>
        <v/>
      </c>
    </row>
    <row r="301" spans="27:30" x14ac:dyDescent="0.3">
      <c r="AA301" t="str">
        <f t="shared" si="16"/>
        <v/>
      </c>
      <c r="AB301" t="str">
        <f t="shared" si="17"/>
        <v/>
      </c>
      <c r="AC301" s="244" t="str">
        <f t="shared" si="18"/>
        <v/>
      </c>
      <c r="AD301" t="str">
        <f t="shared" si="19"/>
        <v/>
      </c>
    </row>
    <row r="302" spans="27:30" x14ac:dyDescent="0.3">
      <c r="AA302" t="str">
        <f t="shared" si="16"/>
        <v/>
      </c>
      <c r="AB302" t="str">
        <f t="shared" si="17"/>
        <v/>
      </c>
      <c r="AC302" s="244" t="str">
        <f t="shared" si="18"/>
        <v/>
      </c>
      <c r="AD302" t="str">
        <f t="shared" si="19"/>
        <v/>
      </c>
    </row>
    <row r="303" spans="27:30" x14ac:dyDescent="0.3">
      <c r="AA303" t="str">
        <f t="shared" si="16"/>
        <v/>
      </c>
      <c r="AB303" t="str">
        <f t="shared" si="17"/>
        <v/>
      </c>
      <c r="AC303" s="244" t="str">
        <f t="shared" si="18"/>
        <v/>
      </c>
      <c r="AD303" t="str">
        <f t="shared" si="19"/>
        <v/>
      </c>
    </row>
    <row r="304" spans="27:30" x14ac:dyDescent="0.3">
      <c r="AA304" t="str">
        <f t="shared" si="16"/>
        <v/>
      </c>
      <c r="AB304" t="str">
        <f t="shared" si="17"/>
        <v/>
      </c>
      <c r="AC304" s="244" t="str">
        <f t="shared" si="18"/>
        <v/>
      </c>
      <c r="AD304" t="str">
        <f t="shared" si="19"/>
        <v/>
      </c>
    </row>
    <row r="305" spans="27:30" x14ac:dyDescent="0.3">
      <c r="AA305" t="str">
        <f t="shared" si="16"/>
        <v/>
      </c>
      <c r="AB305" t="str">
        <f t="shared" si="17"/>
        <v/>
      </c>
      <c r="AC305" s="244" t="str">
        <f t="shared" si="18"/>
        <v/>
      </c>
      <c r="AD305" t="str">
        <f t="shared" si="19"/>
        <v/>
      </c>
    </row>
    <row r="306" spans="27:30" x14ac:dyDescent="0.3">
      <c r="AA306" t="str">
        <f t="shared" si="16"/>
        <v/>
      </c>
      <c r="AB306" t="str">
        <f t="shared" si="17"/>
        <v/>
      </c>
      <c r="AC306" s="244" t="str">
        <f t="shared" si="18"/>
        <v/>
      </c>
      <c r="AD306" t="str">
        <f t="shared" si="19"/>
        <v/>
      </c>
    </row>
    <row r="307" spans="27:30" x14ac:dyDescent="0.3">
      <c r="AA307" t="str">
        <f t="shared" si="16"/>
        <v/>
      </c>
      <c r="AB307" t="str">
        <f t="shared" si="17"/>
        <v/>
      </c>
      <c r="AC307" s="244" t="str">
        <f t="shared" si="18"/>
        <v/>
      </c>
      <c r="AD307" t="str">
        <f t="shared" si="19"/>
        <v/>
      </c>
    </row>
    <row r="308" spans="27:30" x14ac:dyDescent="0.3">
      <c r="AA308" t="str">
        <f t="shared" si="16"/>
        <v/>
      </c>
      <c r="AB308" t="str">
        <f t="shared" si="17"/>
        <v/>
      </c>
      <c r="AC308" s="244" t="str">
        <f t="shared" si="18"/>
        <v/>
      </c>
      <c r="AD308" t="str">
        <f t="shared" si="19"/>
        <v/>
      </c>
    </row>
    <row r="309" spans="27:30" x14ac:dyDescent="0.3">
      <c r="AA309" t="str">
        <f t="shared" si="16"/>
        <v/>
      </c>
      <c r="AB309" t="str">
        <f t="shared" si="17"/>
        <v/>
      </c>
      <c r="AC309" s="244" t="str">
        <f t="shared" si="18"/>
        <v/>
      </c>
      <c r="AD309" t="str">
        <f t="shared" si="19"/>
        <v/>
      </c>
    </row>
    <row r="310" spans="27:30" x14ac:dyDescent="0.3">
      <c r="AA310" t="str">
        <f t="shared" si="16"/>
        <v/>
      </c>
      <c r="AB310" t="str">
        <f t="shared" si="17"/>
        <v/>
      </c>
      <c r="AC310" s="244" t="str">
        <f t="shared" si="18"/>
        <v/>
      </c>
      <c r="AD310" t="str">
        <f t="shared" si="19"/>
        <v/>
      </c>
    </row>
    <row r="311" spans="27:30" x14ac:dyDescent="0.3">
      <c r="AA311" t="str">
        <f t="shared" si="16"/>
        <v/>
      </c>
      <c r="AB311" t="str">
        <f t="shared" si="17"/>
        <v/>
      </c>
      <c r="AC311" s="244" t="str">
        <f t="shared" si="18"/>
        <v/>
      </c>
      <c r="AD311" t="str">
        <f t="shared" si="19"/>
        <v/>
      </c>
    </row>
    <row r="312" spans="27:30" x14ac:dyDescent="0.3">
      <c r="AA312" t="str">
        <f t="shared" si="16"/>
        <v/>
      </c>
      <c r="AB312" t="str">
        <f t="shared" si="17"/>
        <v/>
      </c>
      <c r="AC312" s="244" t="str">
        <f t="shared" si="18"/>
        <v/>
      </c>
      <c r="AD312" t="str">
        <f t="shared" si="19"/>
        <v/>
      </c>
    </row>
    <row r="313" spans="27:30" x14ac:dyDescent="0.3">
      <c r="AA313" t="str">
        <f t="shared" si="16"/>
        <v/>
      </c>
      <c r="AB313" t="str">
        <f t="shared" si="17"/>
        <v/>
      </c>
      <c r="AC313" s="244" t="str">
        <f t="shared" si="18"/>
        <v/>
      </c>
      <c r="AD313" t="str">
        <f t="shared" si="19"/>
        <v/>
      </c>
    </row>
    <row r="314" spans="27:30" x14ac:dyDescent="0.3">
      <c r="AA314" t="str">
        <f t="shared" si="16"/>
        <v/>
      </c>
      <c r="AB314" t="str">
        <f t="shared" si="17"/>
        <v/>
      </c>
      <c r="AC314" s="244" t="str">
        <f t="shared" si="18"/>
        <v/>
      </c>
      <c r="AD314" t="str">
        <f t="shared" si="19"/>
        <v/>
      </c>
    </row>
    <row r="315" spans="27:30" x14ac:dyDescent="0.3">
      <c r="AA315" t="str">
        <f t="shared" si="16"/>
        <v/>
      </c>
      <c r="AB315" t="str">
        <f t="shared" si="17"/>
        <v/>
      </c>
      <c r="AC315" s="244" t="str">
        <f t="shared" si="18"/>
        <v/>
      </c>
      <c r="AD315" t="str">
        <f t="shared" si="19"/>
        <v/>
      </c>
    </row>
    <row r="316" spans="27:30" x14ac:dyDescent="0.3">
      <c r="AA316" t="str">
        <f t="shared" si="16"/>
        <v/>
      </c>
      <c r="AB316" t="str">
        <f t="shared" si="17"/>
        <v/>
      </c>
      <c r="AC316" s="244" t="str">
        <f t="shared" si="18"/>
        <v/>
      </c>
      <c r="AD316" t="str">
        <f t="shared" si="19"/>
        <v/>
      </c>
    </row>
    <row r="317" spans="27:30" x14ac:dyDescent="0.3">
      <c r="AA317" t="str">
        <f t="shared" si="16"/>
        <v/>
      </c>
      <c r="AB317" t="str">
        <f t="shared" si="17"/>
        <v/>
      </c>
      <c r="AC317" s="244" t="str">
        <f t="shared" si="18"/>
        <v/>
      </c>
      <c r="AD317" t="str">
        <f t="shared" si="19"/>
        <v/>
      </c>
    </row>
    <row r="318" spans="27:30" x14ac:dyDescent="0.3">
      <c r="AA318" t="str">
        <f t="shared" si="16"/>
        <v/>
      </c>
      <c r="AB318" t="str">
        <f t="shared" si="17"/>
        <v/>
      </c>
      <c r="AC318" s="244" t="str">
        <f t="shared" si="18"/>
        <v/>
      </c>
      <c r="AD318" t="str">
        <f t="shared" si="19"/>
        <v/>
      </c>
    </row>
    <row r="319" spans="27:30" x14ac:dyDescent="0.3">
      <c r="AA319" t="str">
        <f t="shared" si="16"/>
        <v/>
      </c>
      <c r="AB319" t="str">
        <f t="shared" si="17"/>
        <v/>
      </c>
      <c r="AC319" s="244" t="str">
        <f t="shared" si="18"/>
        <v/>
      </c>
      <c r="AD319" t="str">
        <f t="shared" si="19"/>
        <v/>
      </c>
    </row>
    <row r="320" spans="27:30" x14ac:dyDescent="0.3">
      <c r="AA320" t="str">
        <f t="shared" si="16"/>
        <v/>
      </c>
      <c r="AB320" t="str">
        <f t="shared" si="17"/>
        <v/>
      </c>
      <c r="AC320" s="244" t="str">
        <f t="shared" si="18"/>
        <v/>
      </c>
      <c r="AD320" t="str">
        <f t="shared" si="19"/>
        <v/>
      </c>
    </row>
    <row r="321" spans="27:30" x14ac:dyDescent="0.3">
      <c r="AA321" t="str">
        <f t="shared" si="16"/>
        <v/>
      </c>
      <c r="AB321" t="str">
        <f t="shared" si="17"/>
        <v/>
      </c>
      <c r="AC321" s="244" t="str">
        <f t="shared" si="18"/>
        <v/>
      </c>
      <c r="AD321" t="str">
        <f t="shared" si="19"/>
        <v/>
      </c>
    </row>
    <row r="322" spans="27:30" x14ac:dyDescent="0.3">
      <c r="AA322" t="str">
        <f t="shared" si="16"/>
        <v/>
      </c>
      <c r="AB322" t="str">
        <f t="shared" si="17"/>
        <v/>
      </c>
      <c r="AC322" s="244" t="str">
        <f t="shared" si="18"/>
        <v/>
      </c>
      <c r="AD322" t="str">
        <f t="shared" si="19"/>
        <v/>
      </c>
    </row>
    <row r="323" spans="27:30" x14ac:dyDescent="0.3">
      <c r="AA323" t="str">
        <f t="shared" si="16"/>
        <v/>
      </c>
      <c r="AB323" t="str">
        <f t="shared" si="17"/>
        <v/>
      </c>
      <c r="AC323" s="244" t="str">
        <f t="shared" si="18"/>
        <v/>
      </c>
      <c r="AD323" t="str">
        <f t="shared" si="19"/>
        <v/>
      </c>
    </row>
    <row r="324" spans="27:30" x14ac:dyDescent="0.3">
      <c r="AA324" t="str">
        <f t="shared" ref="AA324:AA387" si="20">TRIM(D324)</f>
        <v/>
      </c>
      <c r="AB324" t="str">
        <f t="shared" ref="AB324:AB387" si="21">TRIM(C324)</f>
        <v/>
      </c>
      <c r="AC324" s="244" t="str">
        <f t="shared" ref="AC324:AC387" si="22">IFERROR(I324/E324,"")</f>
        <v/>
      </c>
      <c r="AD324" t="str">
        <f t="shared" ref="AD324:AD387" si="23">AA324</f>
        <v/>
      </c>
    </row>
    <row r="325" spans="27:30" x14ac:dyDescent="0.3">
      <c r="AA325" t="str">
        <f t="shared" si="20"/>
        <v/>
      </c>
      <c r="AB325" t="str">
        <f t="shared" si="21"/>
        <v/>
      </c>
      <c r="AC325" s="244" t="str">
        <f t="shared" si="22"/>
        <v/>
      </c>
      <c r="AD325" t="str">
        <f t="shared" si="23"/>
        <v/>
      </c>
    </row>
    <row r="326" spans="27:30" x14ac:dyDescent="0.3">
      <c r="AA326" t="str">
        <f t="shared" si="20"/>
        <v/>
      </c>
      <c r="AB326" t="str">
        <f t="shared" si="21"/>
        <v/>
      </c>
      <c r="AC326" s="244" t="str">
        <f t="shared" si="22"/>
        <v/>
      </c>
      <c r="AD326" t="str">
        <f t="shared" si="23"/>
        <v/>
      </c>
    </row>
    <row r="327" spans="27:30" x14ac:dyDescent="0.3">
      <c r="AA327" t="str">
        <f t="shared" si="20"/>
        <v/>
      </c>
      <c r="AB327" t="str">
        <f t="shared" si="21"/>
        <v/>
      </c>
      <c r="AC327" s="244" t="str">
        <f t="shared" si="22"/>
        <v/>
      </c>
      <c r="AD327" t="str">
        <f t="shared" si="23"/>
        <v/>
      </c>
    </row>
    <row r="328" spans="27:30" x14ac:dyDescent="0.3">
      <c r="AA328" t="str">
        <f t="shared" si="20"/>
        <v/>
      </c>
      <c r="AB328" t="str">
        <f t="shared" si="21"/>
        <v/>
      </c>
      <c r="AC328" s="244" t="str">
        <f t="shared" si="22"/>
        <v/>
      </c>
      <c r="AD328" t="str">
        <f t="shared" si="23"/>
        <v/>
      </c>
    </row>
    <row r="329" spans="27:30" x14ac:dyDescent="0.3">
      <c r="AA329" t="str">
        <f t="shared" si="20"/>
        <v/>
      </c>
      <c r="AB329" t="str">
        <f t="shared" si="21"/>
        <v/>
      </c>
      <c r="AC329" s="244" t="str">
        <f t="shared" si="22"/>
        <v/>
      </c>
      <c r="AD329" t="str">
        <f t="shared" si="23"/>
        <v/>
      </c>
    </row>
    <row r="330" spans="27:30" x14ac:dyDescent="0.3">
      <c r="AA330" t="str">
        <f t="shared" si="20"/>
        <v/>
      </c>
      <c r="AB330" t="str">
        <f t="shared" si="21"/>
        <v/>
      </c>
      <c r="AC330" s="244" t="str">
        <f t="shared" si="22"/>
        <v/>
      </c>
      <c r="AD330" t="str">
        <f t="shared" si="23"/>
        <v/>
      </c>
    </row>
    <row r="331" spans="27:30" x14ac:dyDescent="0.3">
      <c r="AA331" t="str">
        <f t="shared" si="20"/>
        <v/>
      </c>
      <c r="AB331" t="str">
        <f t="shared" si="21"/>
        <v/>
      </c>
      <c r="AC331" s="244" t="str">
        <f t="shared" si="22"/>
        <v/>
      </c>
      <c r="AD331" t="str">
        <f t="shared" si="23"/>
        <v/>
      </c>
    </row>
    <row r="332" spans="27:30" x14ac:dyDescent="0.3">
      <c r="AA332" t="str">
        <f t="shared" si="20"/>
        <v/>
      </c>
      <c r="AB332" t="str">
        <f t="shared" si="21"/>
        <v/>
      </c>
      <c r="AC332" s="244" t="str">
        <f t="shared" si="22"/>
        <v/>
      </c>
      <c r="AD332" t="str">
        <f t="shared" si="23"/>
        <v/>
      </c>
    </row>
    <row r="333" spans="27:30" x14ac:dyDescent="0.3">
      <c r="AA333" t="str">
        <f t="shared" si="20"/>
        <v/>
      </c>
      <c r="AB333" t="str">
        <f t="shared" si="21"/>
        <v/>
      </c>
      <c r="AC333" s="244" t="str">
        <f t="shared" si="22"/>
        <v/>
      </c>
      <c r="AD333" t="str">
        <f t="shared" si="23"/>
        <v/>
      </c>
    </row>
    <row r="334" spans="27:30" x14ac:dyDescent="0.3">
      <c r="AA334" t="str">
        <f t="shared" si="20"/>
        <v/>
      </c>
      <c r="AB334" t="str">
        <f t="shared" si="21"/>
        <v/>
      </c>
      <c r="AC334" s="244" t="str">
        <f t="shared" si="22"/>
        <v/>
      </c>
      <c r="AD334" t="str">
        <f t="shared" si="23"/>
        <v/>
      </c>
    </row>
    <row r="335" spans="27:30" x14ac:dyDescent="0.3">
      <c r="AA335" t="str">
        <f t="shared" si="20"/>
        <v/>
      </c>
      <c r="AB335" t="str">
        <f t="shared" si="21"/>
        <v/>
      </c>
      <c r="AC335" s="244" t="str">
        <f t="shared" si="22"/>
        <v/>
      </c>
      <c r="AD335" t="str">
        <f t="shared" si="23"/>
        <v/>
      </c>
    </row>
    <row r="336" spans="27:30" x14ac:dyDescent="0.3">
      <c r="AA336" t="str">
        <f t="shared" si="20"/>
        <v/>
      </c>
      <c r="AB336" t="str">
        <f t="shared" si="21"/>
        <v/>
      </c>
      <c r="AC336" s="244" t="str">
        <f t="shared" si="22"/>
        <v/>
      </c>
      <c r="AD336" t="str">
        <f t="shared" si="23"/>
        <v/>
      </c>
    </row>
    <row r="337" spans="27:30" x14ac:dyDescent="0.3">
      <c r="AA337" t="str">
        <f t="shared" si="20"/>
        <v/>
      </c>
      <c r="AB337" t="str">
        <f t="shared" si="21"/>
        <v/>
      </c>
      <c r="AC337" s="244" t="str">
        <f t="shared" si="22"/>
        <v/>
      </c>
      <c r="AD337" t="str">
        <f t="shared" si="23"/>
        <v/>
      </c>
    </row>
    <row r="338" spans="27:30" x14ac:dyDescent="0.3">
      <c r="AA338" t="str">
        <f t="shared" si="20"/>
        <v/>
      </c>
      <c r="AB338" t="str">
        <f t="shared" si="21"/>
        <v/>
      </c>
      <c r="AC338" s="244" t="str">
        <f t="shared" si="22"/>
        <v/>
      </c>
      <c r="AD338" t="str">
        <f t="shared" si="23"/>
        <v/>
      </c>
    </row>
    <row r="339" spans="27:30" x14ac:dyDescent="0.3">
      <c r="AA339" t="str">
        <f t="shared" si="20"/>
        <v/>
      </c>
      <c r="AB339" t="str">
        <f t="shared" si="21"/>
        <v/>
      </c>
      <c r="AC339" s="244" t="str">
        <f t="shared" si="22"/>
        <v/>
      </c>
      <c r="AD339" t="str">
        <f t="shared" si="23"/>
        <v/>
      </c>
    </row>
    <row r="340" spans="27:30" x14ac:dyDescent="0.3">
      <c r="AA340" t="str">
        <f t="shared" si="20"/>
        <v/>
      </c>
      <c r="AB340" t="str">
        <f t="shared" si="21"/>
        <v/>
      </c>
      <c r="AC340" s="244" t="str">
        <f t="shared" si="22"/>
        <v/>
      </c>
      <c r="AD340" t="str">
        <f t="shared" si="23"/>
        <v/>
      </c>
    </row>
    <row r="341" spans="27:30" x14ac:dyDescent="0.3">
      <c r="AA341" t="str">
        <f t="shared" si="20"/>
        <v/>
      </c>
      <c r="AB341" t="str">
        <f t="shared" si="21"/>
        <v/>
      </c>
      <c r="AC341" s="244" t="str">
        <f t="shared" si="22"/>
        <v/>
      </c>
      <c r="AD341" t="str">
        <f t="shared" si="23"/>
        <v/>
      </c>
    </row>
    <row r="342" spans="27:30" x14ac:dyDescent="0.3">
      <c r="AA342" t="str">
        <f t="shared" si="20"/>
        <v/>
      </c>
      <c r="AB342" t="str">
        <f t="shared" si="21"/>
        <v/>
      </c>
      <c r="AC342" s="244" t="str">
        <f t="shared" si="22"/>
        <v/>
      </c>
      <c r="AD342" t="str">
        <f t="shared" si="23"/>
        <v/>
      </c>
    </row>
    <row r="343" spans="27:30" x14ac:dyDescent="0.3">
      <c r="AA343" t="str">
        <f t="shared" si="20"/>
        <v/>
      </c>
      <c r="AB343" t="str">
        <f t="shared" si="21"/>
        <v/>
      </c>
      <c r="AC343" s="244" t="str">
        <f t="shared" si="22"/>
        <v/>
      </c>
      <c r="AD343" t="str">
        <f t="shared" si="23"/>
        <v/>
      </c>
    </row>
    <row r="344" spans="27:30" x14ac:dyDescent="0.3">
      <c r="AA344" t="str">
        <f t="shared" si="20"/>
        <v/>
      </c>
      <c r="AB344" t="str">
        <f t="shared" si="21"/>
        <v/>
      </c>
      <c r="AC344" s="244" t="str">
        <f t="shared" si="22"/>
        <v/>
      </c>
      <c r="AD344" t="str">
        <f t="shared" si="23"/>
        <v/>
      </c>
    </row>
    <row r="345" spans="27:30" x14ac:dyDescent="0.3">
      <c r="AA345" t="str">
        <f t="shared" si="20"/>
        <v/>
      </c>
      <c r="AB345" t="str">
        <f t="shared" si="21"/>
        <v/>
      </c>
      <c r="AC345" s="244" t="str">
        <f t="shared" si="22"/>
        <v/>
      </c>
      <c r="AD345" t="str">
        <f t="shared" si="23"/>
        <v/>
      </c>
    </row>
    <row r="346" spans="27:30" x14ac:dyDescent="0.3">
      <c r="AA346" t="str">
        <f t="shared" si="20"/>
        <v/>
      </c>
      <c r="AB346" t="str">
        <f t="shared" si="21"/>
        <v/>
      </c>
      <c r="AC346" s="244" t="str">
        <f t="shared" si="22"/>
        <v/>
      </c>
      <c r="AD346" t="str">
        <f t="shared" si="23"/>
        <v/>
      </c>
    </row>
    <row r="347" spans="27:30" x14ac:dyDescent="0.3">
      <c r="AA347" t="str">
        <f t="shared" si="20"/>
        <v/>
      </c>
      <c r="AB347" t="str">
        <f t="shared" si="21"/>
        <v/>
      </c>
      <c r="AC347" s="244" t="str">
        <f t="shared" si="22"/>
        <v/>
      </c>
      <c r="AD347" t="str">
        <f t="shared" si="23"/>
        <v/>
      </c>
    </row>
    <row r="348" spans="27:30" x14ac:dyDescent="0.3">
      <c r="AA348" t="str">
        <f t="shared" si="20"/>
        <v/>
      </c>
      <c r="AB348" t="str">
        <f t="shared" si="21"/>
        <v/>
      </c>
      <c r="AC348" s="244" t="str">
        <f t="shared" si="22"/>
        <v/>
      </c>
      <c r="AD348" t="str">
        <f t="shared" si="23"/>
        <v/>
      </c>
    </row>
    <row r="349" spans="27:30" x14ac:dyDescent="0.3">
      <c r="AA349" t="str">
        <f t="shared" si="20"/>
        <v/>
      </c>
      <c r="AB349" t="str">
        <f t="shared" si="21"/>
        <v/>
      </c>
      <c r="AC349" s="244" t="str">
        <f t="shared" si="22"/>
        <v/>
      </c>
      <c r="AD349" t="str">
        <f t="shared" si="23"/>
        <v/>
      </c>
    </row>
    <row r="350" spans="27:30" x14ac:dyDescent="0.3">
      <c r="AA350" t="str">
        <f t="shared" si="20"/>
        <v/>
      </c>
      <c r="AB350" t="str">
        <f t="shared" si="21"/>
        <v/>
      </c>
      <c r="AC350" s="244" t="str">
        <f t="shared" si="22"/>
        <v/>
      </c>
      <c r="AD350" t="str">
        <f t="shared" si="23"/>
        <v/>
      </c>
    </row>
    <row r="351" spans="27:30" x14ac:dyDescent="0.3">
      <c r="AA351" t="str">
        <f t="shared" si="20"/>
        <v/>
      </c>
      <c r="AB351" t="str">
        <f t="shared" si="21"/>
        <v/>
      </c>
      <c r="AC351" s="244" t="str">
        <f t="shared" si="22"/>
        <v/>
      </c>
      <c r="AD351" t="str">
        <f t="shared" si="23"/>
        <v/>
      </c>
    </row>
    <row r="352" spans="27:30" x14ac:dyDescent="0.3">
      <c r="AA352" t="str">
        <f t="shared" si="20"/>
        <v/>
      </c>
      <c r="AB352" t="str">
        <f t="shared" si="21"/>
        <v/>
      </c>
      <c r="AC352" s="244" t="str">
        <f t="shared" si="22"/>
        <v/>
      </c>
      <c r="AD352" t="str">
        <f t="shared" si="23"/>
        <v/>
      </c>
    </row>
    <row r="353" spans="27:30" x14ac:dyDescent="0.3">
      <c r="AA353" t="str">
        <f t="shared" si="20"/>
        <v/>
      </c>
      <c r="AB353" t="str">
        <f t="shared" si="21"/>
        <v/>
      </c>
      <c r="AC353" s="244" t="str">
        <f t="shared" si="22"/>
        <v/>
      </c>
      <c r="AD353" t="str">
        <f t="shared" si="23"/>
        <v/>
      </c>
    </row>
    <row r="354" spans="27:30" x14ac:dyDescent="0.3">
      <c r="AA354" t="str">
        <f t="shared" si="20"/>
        <v/>
      </c>
      <c r="AB354" t="str">
        <f t="shared" si="21"/>
        <v/>
      </c>
      <c r="AC354" s="244" t="str">
        <f t="shared" si="22"/>
        <v/>
      </c>
      <c r="AD354" t="str">
        <f t="shared" si="23"/>
        <v/>
      </c>
    </row>
    <row r="355" spans="27:30" x14ac:dyDescent="0.3">
      <c r="AA355" t="str">
        <f t="shared" si="20"/>
        <v/>
      </c>
      <c r="AB355" t="str">
        <f t="shared" si="21"/>
        <v/>
      </c>
      <c r="AC355" s="244" t="str">
        <f t="shared" si="22"/>
        <v/>
      </c>
      <c r="AD355" t="str">
        <f t="shared" si="23"/>
        <v/>
      </c>
    </row>
    <row r="356" spans="27:30" x14ac:dyDescent="0.3">
      <c r="AA356" t="str">
        <f t="shared" si="20"/>
        <v/>
      </c>
      <c r="AB356" t="str">
        <f t="shared" si="21"/>
        <v/>
      </c>
      <c r="AC356" s="244" t="str">
        <f t="shared" si="22"/>
        <v/>
      </c>
      <c r="AD356" t="str">
        <f t="shared" si="23"/>
        <v/>
      </c>
    </row>
    <row r="357" spans="27:30" x14ac:dyDescent="0.3">
      <c r="AA357" t="str">
        <f t="shared" si="20"/>
        <v/>
      </c>
      <c r="AB357" t="str">
        <f t="shared" si="21"/>
        <v/>
      </c>
      <c r="AC357" s="244" t="str">
        <f t="shared" si="22"/>
        <v/>
      </c>
      <c r="AD357" t="str">
        <f t="shared" si="23"/>
        <v/>
      </c>
    </row>
    <row r="358" spans="27:30" x14ac:dyDescent="0.3">
      <c r="AA358" t="str">
        <f t="shared" si="20"/>
        <v/>
      </c>
      <c r="AB358" t="str">
        <f t="shared" si="21"/>
        <v/>
      </c>
      <c r="AC358" s="244" t="str">
        <f t="shared" si="22"/>
        <v/>
      </c>
      <c r="AD358" t="str">
        <f t="shared" si="23"/>
        <v/>
      </c>
    </row>
    <row r="359" spans="27:30" x14ac:dyDescent="0.3">
      <c r="AA359" t="str">
        <f t="shared" si="20"/>
        <v/>
      </c>
      <c r="AB359" t="str">
        <f t="shared" si="21"/>
        <v/>
      </c>
      <c r="AC359" s="244" t="str">
        <f t="shared" si="22"/>
        <v/>
      </c>
      <c r="AD359" t="str">
        <f t="shared" si="23"/>
        <v/>
      </c>
    </row>
    <row r="360" spans="27:30" x14ac:dyDescent="0.3">
      <c r="AA360" t="str">
        <f t="shared" si="20"/>
        <v/>
      </c>
      <c r="AB360" t="str">
        <f t="shared" si="21"/>
        <v/>
      </c>
      <c r="AC360" s="244" t="str">
        <f t="shared" si="22"/>
        <v/>
      </c>
      <c r="AD360" t="str">
        <f t="shared" si="23"/>
        <v/>
      </c>
    </row>
    <row r="361" spans="27:30" x14ac:dyDescent="0.3">
      <c r="AA361" t="str">
        <f t="shared" si="20"/>
        <v/>
      </c>
      <c r="AB361" t="str">
        <f t="shared" si="21"/>
        <v/>
      </c>
      <c r="AC361" s="244" t="str">
        <f t="shared" si="22"/>
        <v/>
      </c>
      <c r="AD361" t="str">
        <f t="shared" si="23"/>
        <v/>
      </c>
    </row>
    <row r="362" spans="27:30" x14ac:dyDescent="0.3">
      <c r="AA362" t="str">
        <f t="shared" si="20"/>
        <v/>
      </c>
      <c r="AB362" t="str">
        <f t="shared" si="21"/>
        <v/>
      </c>
      <c r="AC362" s="244" t="str">
        <f t="shared" si="22"/>
        <v/>
      </c>
      <c r="AD362" t="str">
        <f t="shared" si="23"/>
        <v/>
      </c>
    </row>
    <row r="363" spans="27:30" x14ac:dyDescent="0.3">
      <c r="AA363" t="str">
        <f t="shared" si="20"/>
        <v/>
      </c>
      <c r="AB363" t="str">
        <f t="shared" si="21"/>
        <v/>
      </c>
      <c r="AC363" s="244" t="str">
        <f t="shared" si="22"/>
        <v/>
      </c>
      <c r="AD363" t="str">
        <f t="shared" si="23"/>
        <v/>
      </c>
    </row>
    <row r="364" spans="27:30" x14ac:dyDescent="0.3">
      <c r="AA364" t="str">
        <f t="shared" si="20"/>
        <v/>
      </c>
      <c r="AB364" t="str">
        <f t="shared" si="21"/>
        <v/>
      </c>
      <c r="AC364" s="244" t="str">
        <f t="shared" si="22"/>
        <v/>
      </c>
      <c r="AD364" t="str">
        <f t="shared" si="23"/>
        <v/>
      </c>
    </row>
    <row r="365" spans="27:30" x14ac:dyDescent="0.3">
      <c r="AA365" t="str">
        <f t="shared" si="20"/>
        <v/>
      </c>
      <c r="AB365" t="str">
        <f t="shared" si="21"/>
        <v/>
      </c>
      <c r="AC365" s="244" t="str">
        <f t="shared" si="22"/>
        <v/>
      </c>
      <c r="AD365" t="str">
        <f t="shared" si="23"/>
        <v/>
      </c>
    </row>
    <row r="366" spans="27:30" x14ac:dyDescent="0.3">
      <c r="AA366" t="str">
        <f t="shared" si="20"/>
        <v/>
      </c>
      <c r="AB366" t="str">
        <f t="shared" si="21"/>
        <v/>
      </c>
      <c r="AC366" s="244" t="str">
        <f t="shared" si="22"/>
        <v/>
      </c>
      <c r="AD366" t="str">
        <f t="shared" si="23"/>
        <v/>
      </c>
    </row>
    <row r="367" spans="27:30" x14ac:dyDescent="0.3">
      <c r="AA367" t="str">
        <f t="shared" si="20"/>
        <v/>
      </c>
      <c r="AB367" t="str">
        <f t="shared" si="21"/>
        <v/>
      </c>
      <c r="AC367" s="244" t="str">
        <f t="shared" si="22"/>
        <v/>
      </c>
      <c r="AD367" t="str">
        <f t="shared" si="23"/>
        <v/>
      </c>
    </row>
    <row r="368" spans="27:30" x14ac:dyDescent="0.3">
      <c r="AA368" t="str">
        <f t="shared" si="20"/>
        <v/>
      </c>
      <c r="AB368" t="str">
        <f t="shared" si="21"/>
        <v/>
      </c>
      <c r="AC368" s="244" t="str">
        <f t="shared" si="22"/>
        <v/>
      </c>
      <c r="AD368" t="str">
        <f t="shared" si="23"/>
        <v/>
      </c>
    </row>
    <row r="369" spans="27:30" x14ac:dyDescent="0.3">
      <c r="AA369" t="str">
        <f t="shared" si="20"/>
        <v/>
      </c>
      <c r="AB369" t="str">
        <f t="shared" si="21"/>
        <v/>
      </c>
      <c r="AC369" s="244" t="str">
        <f t="shared" si="22"/>
        <v/>
      </c>
      <c r="AD369" t="str">
        <f t="shared" si="23"/>
        <v/>
      </c>
    </row>
    <row r="370" spans="27:30" x14ac:dyDescent="0.3">
      <c r="AA370" t="str">
        <f t="shared" si="20"/>
        <v/>
      </c>
      <c r="AB370" t="str">
        <f t="shared" si="21"/>
        <v/>
      </c>
      <c r="AC370" s="244" t="str">
        <f t="shared" si="22"/>
        <v/>
      </c>
      <c r="AD370" t="str">
        <f t="shared" si="23"/>
        <v/>
      </c>
    </row>
    <row r="371" spans="27:30" x14ac:dyDescent="0.3">
      <c r="AA371" t="str">
        <f t="shared" si="20"/>
        <v/>
      </c>
      <c r="AB371" t="str">
        <f t="shared" si="21"/>
        <v/>
      </c>
      <c r="AC371" s="244" t="str">
        <f t="shared" si="22"/>
        <v/>
      </c>
      <c r="AD371" t="str">
        <f t="shared" si="23"/>
        <v/>
      </c>
    </row>
    <row r="372" spans="27:30" x14ac:dyDescent="0.3">
      <c r="AA372" t="str">
        <f t="shared" si="20"/>
        <v/>
      </c>
      <c r="AB372" t="str">
        <f t="shared" si="21"/>
        <v/>
      </c>
      <c r="AC372" s="244" t="str">
        <f t="shared" si="22"/>
        <v/>
      </c>
      <c r="AD372" t="str">
        <f t="shared" si="23"/>
        <v/>
      </c>
    </row>
    <row r="373" spans="27:30" x14ac:dyDescent="0.3">
      <c r="AA373" t="str">
        <f t="shared" si="20"/>
        <v/>
      </c>
      <c r="AB373" t="str">
        <f t="shared" si="21"/>
        <v/>
      </c>
      <c r="AC373" s="244" t="str">
        <f t="shared" si="22"/>
        <v/>
      </c>
      <c r="AD373" t="str">
        <f t="shared" si="23"/>
        <v/>
      </c>
    </row>
    <row r="374" spans="27:30" x14ac:dyDescent="0.3">
      <c r="AA374" t="str">
        <f t="shared" si="20"/>
        <v/>
      </c>
      <c r="AB374" t="str">
        <f t="shared" si="21"/>
        <v/>
      </c>
      <c r="AC374" s="244" t="str">
        <f t="shared" si="22"/>
        <v/>
      </c>
      <c r="AD374" t="str">
        <f t="shared" si="23"/>
        <v/>
      </c>
    </row>
    <row r="375" spans="27:30" x14ac:dyDescent="0.3">
      <c r="AA375" t="str">
        <f t="shared" si="20"/>
        <v/>
      </c>
      <c r="AB375" t="str">
        <f t="shared" si="21"/>
        <v/>
      </c>
      <c r="AC375" s="244" t="str">
        <f t="shared" si="22"/>
        <v/>
      </c>
      <c r="AD375" t="str">
        <f t="shared" si="23"/>
        <v/>
      </c>
    </row>
    <row r="376" spans="27:30" x14ac:dyDescent="0.3">
      <c r="AA376" t="str">
        <f t="shared" si="20"/>
        <v/>
      </c>
      <c r="AB376" t="str">
        <f t="shared" si="21"/>
        <v/>
      </c>
      <c r="AC376" s="244" t="str">
        <f t="shared" si="22"/>
        <v/>
      </c>
      <c r="AD376" t="str">
        <f t="shared" si="23"/>
        <v/>
      </c>
    </row>
    <row r="377" spans="27:30" x14ac:dyDescent="0.3">
      <c r="AA377" t="str">
        <f t="shared" si="20"/>
        <v/>
      </c>
      <c r="AB377" t="str">
        <f t="shared" si="21"/>
        <v/>
      </c>
      <c r="AC377" s="244" t="str">
        <f t="shared" si="22"/>
        <v/>
      </c>
      <c r="AD377" t="str">
        <f t="shared" si="23"/>
        <v/>
      </c>
    </row>
    <row r="378" spans="27:30" x14ac:dyDescent="0.3">
      <c r="AA378" t="str">
        <f t="shared" si="20"/>
        <v/>
      </c>
      <c r="AB378" t="str">
        <f t="shared" si="21"/>
        <v/>
      </c>
      <c r="AC378" s="244" t="str">
        <f t="shared" si="22"/>
        <v/>
      </c>
      <c r="AD378" t="str">
        <f t="shared" si="23"/>
        <v/>
      </c>
    </row>
    <row r="379" spans="27:30" x14ac:dyDescent="0.3">
      <c r="AA379" t="str">
        <f t="shared" si="20"/>
        <v/>
      </c>
      <c r="AB379" t="str">
        <f t="shared" si="21"/>
        <v/>
      </c>
      <c r="AC379" s="244" t="str">
        <f t="shared" si="22"/>
        <v/>
      </c>
      <c r="AD379" t="str">
        <f t="shared" si="23"/>
        <v/>
      </c>
    </row>
    <row r="380" spans="27:30" x14ac:dyDescent="0.3">
      <c r="AA380" t="str">
        <f t="shared" si="20"/>
        <v/>
      </c>
      <c r="AB380" t="str">
        <f t="shared" si="21"/>
        <v/>
      </c>
      <c r="AC380" s="244" t="str">
        <f t="shared" si="22"/>
        <v/>
      </c>
      <c r="AD380" t="str">
        <f t="shared" si="23"/>
        <v/>
      </c>
    </row>
    <row r="381" spans="27:30" x14ac:dyDescent="0.3">
      <c r="AA381" t="str">
        <f t="shared" si="20"/>
        <v/>
      </c>
      <c r="AB381" t="str">
        <f t="shared" si="21"/>
        <v/>
      </c>
      <c r="AC381" s="244" t="str">
        <f t="shared" si="22"/>
        <v/>
      </c>
      <c r="AD381" t="str">
        <f t="shared" si="23"/>
        <v/>
      </c>
    </row>
    <row r="382" spans="27:30" x14ac:dyDescent="0.3">
      <c r="AA382" t="str">
        <f t="shared" si="20"/>
        <v/>
      </c>
      <c r="AB382" t="str">
        <f t="shared" si="21"/>
        <v/>
      </c>
      <c r="AC382" s="244" t="str">
        <f t="shared" si="22"/>
        <v/>
      </c>
      <c r="AD382" t="str">
        <f t="shared" si="23"/>
        <v/>
      </c>
    </row>
    <row r="383" spans="27:30" x14ac:dyDescent="0.3">
      <c r="AA383" t="str">
        <f t="shared" si="20"/>
        <v/>
      </c>
      <c r="AB383" t="str">
        <f t="shared" si="21"/>
        <v/>
      </c>
      <c r="AC383" s="244" t="str">
        <f t="shared" si="22"/>
        <v/>
      </c>
      <c r="AD383" t="str">
        <f t="shared" si="23"/>
        <v/>
      </c>
    </row>
    <row r="384" spans="27:30" x14ac:dyDescent="0.3">
      <c r="AA384" t="str">
        <f t="shared" si="20"/>
        <v/>
      </c>
      <c r="AB384" t="str">
        <f t="shared" si="21"/>
        <v/>
      </c>
      <c r="AC384" s="244" t="str">
        <f t="shared" si="22"/>
        <v/>
      </c>
      <c r="AD384" t="str">
        <f t="shared" si="23"/>
        <v/>
      </c>
    </row>
    <row r="385" spans="27:30" x14ac:dyDescent="0.3">
      <c r="AA385" t="str">
        <f t="shared" si="20"/>
        <v/>
      </c>
      <c r="AB385" t="str">
        <f t="shared" si="21"/>
        <v/>
      </c>
      <c r="AC385" s="244" t="str">
        <f t="shared" si="22"/>
        <v/>
      </c>
      <c r="AD385" t="str">
        <f t="shared" si="23"/>
        <v/>
      </c>
    </row>
    <row r="386" spans="27:30" x14ac:dyDescent="0.3">
      <c r="AA386" t="str">
        <f t="shared" si="20"/>
        <v/>
      </c>
      <c r="AB386" t="str">
        <f t="shared" si="21"/>
        <v/>
      </c>
      <c r="AC386" s="244" t="str">
        <f t="shared" si="22"/>
        <v/>
      </c>
      <c r="AD386" t="str">
        <f t="shared" si="23"/>
        <v/>
      </c>
    </row>
    <row r="387" spans="27:30" x14ac:dyDescent="0.3">
      <c r="AA387" t="str">
        <f t="shared" si="20"/>
        <v/>
      </c>
      <c r="AB387" t="str">
        <f t="shared" si="21"/>
        <v/>
      </c>
      <c r="AC387" s="244" t="str">
        <f t="shared" si="22"/>
        <v/>
      </c>
      <c r="AD387" t="str">
        <f t="shared" si="23"/>
        <v/>
      </c>
    </row>
    <row r="388" spans="27:30" x14ac:dyDescent="0.3">
      <c r="AA388" t="str">
        <f t="shared" ref="AA388:AA451" si="24">TRIM(D388)</f>
        <v/>
      </c>
      <c r="AB388" t="str">
        <f t="shared" ref="AB388:AB451" si="25">TRIM(C388)</f>
        <v/>
      </c>
      <c r="AC388" s="244" t="str">
        <f t="shared" ref="AC388:AC451" si="26">IFERROR(I388/E388,"")</f>
        <v/>
      </c>
      <c r="AD388" t="str">
        <f t="shared" ref="AD388:AD451" si="27">AA388</f>
        <v/>
      </c>
    </row>
    <row r="389" spans="27:30" x14ac:dyDescent="0.3">
      <c r="AA389" t="str">
        <f t="shared" si="24"/>
        <v/>
      </c>
      <c r="AB389" t="str">
        <f t="shared" si="25"/>
        <v/>
      </c>
      <c r="AC389" s="244" t="str">
        <f t="shared" si="26"/>
        <v/>
      </c>
      <c r="AD389" t="str">
        <f t="shared" si="27"/>
        <v/>
      </c>
    </row>
    <row r="390" spans="27:30" x14ac:dyDescent="0.3">
      <c r="AA390" t="str">
        <f t="shared" si="24"/>
        <v/>
      </c>
      <c r="AB390" t="str">
        <f t="shared" si="25"/>
        <v/>
      </c>
      <c r="AC390" s="244" t="str">
        <f t="shared" si="26"/>
        <v/>
      </c>
      <c r="AD390" t="str">
        <f t="shared" si="27"/>
        <v/>
      </c>
    </row>
    <row r="391" spans="27:30" x14ac:dyDescent="0.3">
      <c r="AA391" t="str">
        <f t="shared" si="24"/>
        <v/>
      </c>
      <c r="AB391" t="str">
        <f t="shared" si="25"/>
        <v/>
      </c>
      <c r="AC391" s="244" t="str">
        <f t="shared" si="26"/>
        <v/>
      </c>
      <c r="AD391" t="str">
        <f t="shared" si="27"/>
        <v/>
      </c>
    </row>
    <row r="392" spans="27:30" x14ac:dyDescent="0.3">
      <c r="AA392" t="str">
        <f t="shared" si="24"/>
        <v/>
      </c>
      <c r="AB392" t="str">
        <f t="shared" si="25"/>
        <v/>
      </c>
      <c r="AC392" s="244" t="str">
        <f t="shared" si="26"/>
        <v/>
      </c>
      <c r="AD392" t="str">
        <f t="shared" si="27"/>
        <v/>
      </c>
    </row>
    <row r="393" spans="27:30" x14ac:dyDescent="0.3">
      <c r="AA393" t="str">
        <f t="shared" si="24"/>
        <v/>
      </c>
      <c r="AB393" t="str">
        <f t="shared" si="25"/>
        <v/>
      </c>
      <c r="AC393" s="244" t="str">
        <f t="shared" si="26"/>
        <v/>
      </c>
      <c r="AD393" t="str">
        <f t="shared" si="27"/>
        <v/>
      </c>
    </row>
    <row r="394" spans="27:30" x14ac:dyDescent="0.3">
      <c r="AA394" t="str">
        <f t="shared" si="24"/>
        <v/>
      </c>
      <c r="AB394" t="str">
        <f t="shared" si="25"/>
        <v/>
      </c>
      <c r="AC394" s="244" t="str">
        <f t="shared" si="26"/>
        <v/>
      </c>
      <c r="AD394" t="str">
        <f t="shared" si="27"/>
        <v/>
      </c>
    </row>
    <row r="395" spans="27:30" x14ac:dyDescent="0.3">
      <c r="AA395" t="str">
        <f t="shared" si="24"/>
        <v/>
      </c>
      <c r="AB395" t="str">
        <f t="shared" si="25"/>
        <v/>
      </c>
      <c r="AC395" s="244" t="str">
        <f t="shared" si="26"/>
        <v/>
      </c>
      <c r="AD395" t="str">
        <f t="shared" si="27"/>
        <v/>
      </c>
    </row>
    <row r="396" spans="27:30" x14ac:dyDescent="0.3">
      <c r="AA396" t="str">
        <f t="shared" si="24"/>
        <v/>
      </c>
      <c r="AB396" t="str">
        <f t="shared" si="25"/>
        <v/>
      </c>
      <c r="AC396" s="244" t="str">
        <f t="shared" si="26"/>
        <v/>
      </c>
      <c r="AD396" t="str">
        <f t="shared" si="27"/>
        <v/>
      </c>
    </row>
    <row r="397" spans="27:30" x14ac:dyDescent="0.3">
      <c r="AA397" t="str">
        <f t="shared" si="24"/>
        <v/>
      </c>
      <c r="AB397" t="str">
        <f t="shared" si="25"/>
        <v/>
      </c>
      <c r="AC397" s="244" t="str">
        <f t="shared" si="26"/>
        <v/>
      </c>
      <c r="AD397" t="str">
        <f t="shared" si="27"/>
        <v/>
      </c>
    </row>
    <row r="398" spans="27:30" x14ac:dyDescent="0.3">
      <c r="AA398" t="str">
        <f t="shared" si="24"/>
        <v/>
      </c>
      <c r="AB398" t="str">
        <f t="shared" si="25"/>
        <v/>
      </c>
      <c r="AC398" s="244" t="str">
        <f t="shared" si="26"/>
        <v/>
      </c>
      <c r="AD398" t="str">
        <f t="shared" si="27"/>
        <v/>
      </c>
    </row>
    <row r="399" spans="27:30" x14ac:dyDescent="0.3">
      <c r="AA399" t="str">
        <f t="shared" si="24"/>
        <v/>
      </c>
      <c r="AB399" t="str">
        <f t="shared" si="25"/>
        <v/>
      </c>
      <c r="AC399" s="244" t="str">
        <f t="shared" si="26"/>
        <v/>
      </c>
      <c r="AD399" t="str">
        <f t="shared" si="27"/>
        <v/>
      </c>
    </row>
    <row r="400" spans="27:30" x14ac:dyDescent="0.3">
      <c r="AA400" t="str">
        <f t="shared" si="24"/>
        <v/>
      </c>
      <c r="AB400" t="str">
        <f t="shared" si="25"/>
        <v/>
      </c>
      <c r="AC400" s="244" t="str">
        <f t="shared" si="26"/>
        <v/>
      </c>
      <c r="AD400" t="str">
        <f t="shared" si="27"/>
        <v/>
      </c>
    </row>
    <row r="401" spans="27:30" x14ac:dyDescent="0.3">
      <c r="AA401" t="str">
        <f t="shared" si="24"/>
        <v/>
      </c>
      <c r="AB401" t="str">
        <f t="shared" si="25"/>
        <v/>
      </c>
      <c r="AC401" s="244" t="str">
        <f t="shared" si="26"/>
        <v/>
      </c>
      <c r="AD401" t="str">
        <f t="shared" si="27"/>
        <v/>
      </c>
    </row>
    <row r="402" spans="27:30" x14ac:dyDescent="0.3">
      <c r="AA402" t="str">
        <f t="shared" si="24"/>
        <v/>
      </c>
      <c r="AB402" t="str">
        <f t="shared" si="25"/>
        <v/>
      </c>
      <c r="AC402" s="244" t="str">
        <f t="shared" si="26"/>
        <v/>
      </c>
      <c r="AD402" t="str">
        <f t="shared" si="27"/>
        <v/>
      </c>
    </row>
    <row r="403" spans="27:30" x14ac:dyDescent="0.3">
      <c r="AA403" t="str">
        <f t="shared" si="24"/>
        <v/>
      </c>
      <c r="AB403" t="str">
        <f t="shared" si="25"/>
        <v/>
      </c>
      <c r="AC403" s="244" t="str">
        <f t="shared" si="26"/>
        <v/>
      </c>
      <c r="AD403" t="str">
        <f t="shared" si="27"/>
        <v/>
      </c>
    </row>
    <row r="404" spans="27:30" x14ac:dyDescent="0.3">
      <c r="AA404" t="str">
        <f t="shared" si="24"/>
        <v/>
      </c>
      <c r="AB404" t="str">
        <f t="shared" si="25"/>
        <v/>
      </c>
      <c r="AC404" s="244" t="str">
        <f t="shared" si="26"/>
        <v/>
      </c>
      <c r="AD404" t="str">
        <f t="shared" si="27"/>
        <v/>
      </c>
    </row>
    <row r="405" spans="27:30" x14ac:dyDescent="0.3">
      <c r="AA405" t="str">
        <f t="shared" si="24"/>
        <v/>
      </c>
      <c r="AB405" t="str">
        <f t="shared" si="25"/>
        <v/>
      </c>
      <c r="AC405" s="244" t="str">
        <f t="shared" si="26"/>
        <v/>
      </c>
      <c r="AD405" t="str">
        <f t="shared" si="27"/>
        <v/>
      </c>
    </row>
    <row r="406" spans="27:30" x14ac:dyDescent="0.3">
      <c r="AA406" t="str">
        <f t="shared" si="24"/>
        <v/>
      </c>
      <c r="AB406" t="str">
        <f t="shared" si="25"/>
        <v/>
      </c>
      <c r="AC406" s="244" t="str">
        <f t="shared" si="26"/>
        <v/>
      </c>
      <c r="AD406" t="str">
        <f t="shared" si="27"/>
        <v/>
      </c>
    </row>
    <row r="407" spans="27:30" x14ac:dyDescent="0.3">
      <c r="AA407" t="str">
        <f t="shared" si="24"/>
        <v/>
      </c>
      <c r="AB407" t="str">
        <f t="shared" si="25"/>
        <v/>
      </c>
      <c r="AC407" s="244" t="str">
        <f t="shared" si="26"/>
        <v/>
      </c>
      <c r="AD407" t="str">
        <f t="shared" si="27"/>
        <v/>
      </c>
    </row>
    <row r="408" spans="27:30" x14ac:dyDescent="0.3">
      <c r="AA408" t="str">
        <f t="shared" si="24"/>
        <v/>
      </c>
      <c r="AB408" t="str">
        <f t="shared" si="25"/>
        <v/>
      </c>
      <c r="AC408" s="244" t="str">
        <f t="shared" si="26"/>
        <v/>
      </c>
      <c r="AD408" t="str">
        <f t="shared" si="27"/>
        <v/>
      </c>
    </row>
    <row r="409" spans="27:30" x14ac:dyDescent="0.3">
      <c r="AA409" t="str">
        <f t="shared" si="24"/>
        <v/>
      </c>
      <c r="AB409" t="str">
        <f t="shared" si="25"/>
        <v/>
      </c>
      <c r="AC409" s="244" t="str">
        <f t="shared" si="26"/>
        <v/>
      </c>
      <c r="AD409" t="str">
        <f t="shared" si="27"/>
        <v/>
      </c>
    </row>
    <row r="410" spans="27:30" x14ac:dyDescent="0.3">
      <c r="AA410" t="str">
        <f t="shared" si="24"/>
        <v/>
      </c>
      <c r="AB410" t="str">
        <f t="shared" si="25"/>
        <v/>
      </c>
      <c r="AC410" s="244" t="str">
        <f t="shared" si="26"/>
        <v/>
      </c>
      <c r="AD410" t="str">
        <f t="shared" si="27"/>
        <v/>
      </c>
    </row>
    <row r="411" spans="27:30" x14ac:dyDescent="0.3">
      <c r="AA411" t="str">
        <f t="shared" si="24"/>
        <v/>
      </c>
      <c r="AB411" t="str">
        <f t="shared" si="25"/>
        <v/>
      </c>
      <c r="AC411" s="244" t="str">
        <f t="shared" si="26"/>
        <v/>
      </c>
      <c r="AD411" t="str">
        <f t="shared" si="27"/>
        <v/>
      </c>
    </row>
    <row r="412" spans="27:30" x14ac:dyDescent="0.3">
      <c r="AA412" t="str">
        <f t="shared" si="24"/>
        <v/>
      </c>
      <c r="AB412" t="str">
        <f t="shared" si="25"/>
        <v/>
      </c>
      <c r="AC412" s="244" t="str">
        <f t="shared" si="26"/>
        <v/>
      </c>
      <c r="AD412" t="str">
        <f t="shared" si="27"/>
        <v/>
      </c>
    </row>
    <row r="413" spans="27:30" x14ac:dyDescent="0.3">
      <c r="AA413" t="str">
        <f t="shared" si="24"/>
        <v/>
      </c>
      <c r="AB413" t="str">
        <f t="shared" si="25"/>
        <v/>
      </c>
      <c r="AC413" s="244" t="str">
        <f t="shared" si="26"/>
        <v/>
      </c>
      <c r="AD413" t="str">
        <f t="shared" si="27"/>
        <v/>
      </c>
    </row>
    <row r="414" spans="27:30" x14ac:dyDescent="0.3">
      <c r="AA414" t="str">
        <f t="shared" si="24"/>
        <v/>
      </c>
      <c r="AB414" t="str">
        <f t="shared" si="25"/>
        <v/>
      </c>
      <c r="AC414" s="244" t="str">
        <f t="shared" si="26"/>
        <v/>
      </c>
      <c r="AD414" t="str">
        <f t="shared" si="27"/>
        <v/>
      </c>
    </row>
    <row r="415" spans="27:30" x14ac:dyDescent="0.3">
      <c r="AA415" t="str">
        <f t="shared" si="24"/>
        <v/>
      </c>
      <c r="AB415" t="str">
        <f t="shared" si="25"/>
        <v/>
      </c>
      <c r="AC415" s="244" t="str">
        <f t="shared" si="26"/>
        <v/>
      </c>
      <c r="AD415" t="str">
        <f t="shared" si="27"/>
        <v/>
      </c>
    </row>
    <row r="416" spans="27:30" x14ac:dyDescent="0.3">
      <c r="AA416" t="str">
        <f t="shared" si="24"/>
        <v/>
      </c>
      <c r="AB416" t="str">
        <f t="shared" si="25"/>
        <v/>
      </c>
      <c r="AC416" s="244" t="str">
        <f t="shared" si="26"/>
        <v/>
      </c>
      <c r="AD416" t="str">
        <f t="shared" si="27"/>
        <v/>
      </c>
    </row>
    <row r="417" spans="27:30" x14ac:dyDescent="0.3">
      <c r="AA417" t="str">
        <f t="shared" si="24"/>
        <v/>
      </c>
      <c r="AB417" t="str">
        <f t="shared" si="25"/>
        <v/>
      </c>
      <c r="AC417" s="244" t="str">
        <f t="shared" si="26"/>
        <v/>
      </c>
      <c r="AD417" t="str">
        <f t="shared" si="27"/>
        <v/>
      </c>
    </row>
    <row r="418" spans="27:30" x14ac:dyDescent="0.3">
      <c r="AA418" t="str">
        <f t="shared" si="24"/>
        <v/>
      </c>
      <c r="AB418" t="str">
        <f t="shared" si="25"/>
        <v/>
      </c>
      <c r="AC418" s="244" t="str">
        <f t="shared" si="26"/>
        <v/>
      </c>
      <c r="AD418" t="str">
        <f t="shared" si="27"/>
        <v/>
      </c>
    </row>
    <row r="419" spans="27:30" x14ac:dyDescent="0.3">
      <c r="AA419" t="str">
        <f t="shared" si="24"/>
        <v/>
      </c>
      <c r="AB419" t="str">
        <f t="shared" si="25"/>
        <v/>
      </c>
      <c r="AC419" s="244" t="str">
        <f t="shared" si="26"/>
        <v/>
      </c>
      <c r="AD419" t="str">
        <f t="shared" si="27"/>
        <v/>
      </c>
    </row>
    <row r="420" spans="27:30" x14ac:dyDescent="0.3">
      <c r="AA420" t="str">
        <f t="shared" si="24"/>
        <v/>
      </c>
      <c r="AB420" t="str">
        <f t="shared" si="25"/>
        <v/>
      </c>
      <c r="AC420" s="244" t="str">
        <f t="shared" si="26"/>
        <v/>
      </c>
      <c r="AD420" t="str">
        <f t="shared" si="27"/>
        <v/>
      </c>
    </row>
    <row r="421" spans="27:30" x14ac:dyDescent="0.3">
      <c r="AA421" t="str">
        <f t="shared" si="24"/>
        <v/>
      </c>
      <c r="AB421" t="str">
        <f t="shared" si="25"/>
        <v/>
      </c>
      <c r="AC421" s="244" t="str">
        <f t="shared" si="26"/>
        <v/>
      </c>
      <c r="AD421" t="str">
        <f t="shared" si="27"/>
        <v/>
      </c>
    </row>
    <row r="422" spans="27:30" x14ac:dyDescent="0.3">
      <c r="AA422" t="str">
        <f t="shared" si="24"/>
        <v/>
      </c>
      <c r="AB422" t="str">
        <f t="shared" si="25"/>
        <v/>
      </c>
      <c r="AC422" s="244" t="str">
        <f t="shared" si="26"/>
        <v/>
      </c>
      <c r="AD422" t="str">
        <f t="shared" si="27"/>
        <v/>
      </c>
    </row>
    <row r="423" spans="27:30" x14ac:dyDescent="0.3">
      <c r="AA423" t="str">
        <f t="shared" si="24"/>
        <v/>
      </c>
      <c r="AB423" t="str">
        <f t="shared" si="25"/>
        <v/>
      </c>
      <c r="AC423" s="244" t="str">
        <f t="shared" si="26"/>
        <v/>
      </c>
      <c r="AD423" t="str">
        <f t="shared" si="27"/>
        <v/>
      </c>
    </row>
    <row r="424" spans="27:30" x14ac:dyDescent="0.3">
      <c r="AA424" t="str">
        <f t="shared" si="24"/>
        <v/>
      </c>
      <c r="AB424" t="str">
        <f t="shared" si="25"/>
        <v/>
      </c>
      <c r="AC424" s="244" t="str">
        <f t="shared" si="26"/>
        <v/>
      </c>
      <c r="AD424" t="str">
        <f t="shared" si="27"/>
        <v/>
      </c>
    </row>
    <row r="425" spans="27:30" x14ac:dyDescent="0.3">
      <c r="AA425" t="str">
        <f t="shared" si="24"/>
        <v/>
      </c>
      <c r="AB425" t="str">
        <f t="shared" si="25"/>
        <v/>
      </c>
      <c r="AC425" s="244" t="str">
        <f t="shared" si="26"/>
        <v/>
      </c>
      <c r="AD425" t="str">
        <f t="shared" si="27"/>
        <v/>
      </c>
    </row>
    <row r="426" spans="27:30" x14ac:dyDescent="0.3">
      <c r="AA426" t="str">
        <f t="shared" si="24"/>
        <v/>
      </c>
      <c r="AB426" t="str">
        <f t="shared" si="25"/>
        <v/>
      </c>
      <c r="AC426" s="244" t="str">
        <f t="shared" si="26"/>
        <v/>
      </c>
      <c r="AD426" t="str">
        <f t="shared" si="27"/>
        <v/>
      </c>
    </row>
    <row r="427" spans="27:30" x14ac:dyDescent="0.3">
      <c r="AA427" t="str">
        <f t="shared" si="24"/>
        <v/>
      </c>
      <c r="AB427" t="str">
        <f t="shared" si="25"/>
        <v/>
      </c>
      <c r="AC427" s="244" t="str">
        <f t="shared" si="26"/>
        <v/>
      </c>
      <c r="AD427" t="str">
        <f t="shared" si="27"/>
        <v/>
      </c>
    </row>
    <row r="428" spans="27:30" x14ac:dyDescent="0.3">
      <c r="AA428" t="str">
        <f t="shared" si="24"/>
        <v/>
      </c>
      <c r="AB428" t="str">
        <f t="shared" si="25"/>
        <v/>
      </c>
      <c r="AC428" s="244" t="str">
        <f t="shared" si="26"/>
        <v/>
      </c>
      <c r="AD428" t="str">
        <f t="shared" si="27"/>
        <v/>
      </c>
    </row>
    <row r="429" spans="27:30" x14ac:dyDescent="0.3">
      <c r="AA429" t="str">
        <f t="shared" si="24"/>
        <v/>
      </c>
      <c r="AB429" t="str">
        <f t="shared" si="25"/>
        <v/>
      </c>
      <c r="AC429" s="244" t="str">
        <f t="shared" si="26"/>
        <v/>
      </c>
      <c r="AD429" t="str">
        <f t="shared" si="27"/>
        <v/>
      </c>
    </row>
    <row r="430" spans="27:30" x14ac:dyDescent="0.3">
      <c r="AA430" t="str">
        <f t="shared" si="24"/>
        <v/>
      </c>
      <c r="AB430" t="str">
        <f t="shared" si="25"/>
        <v/>
      </c>
      <c r="AC430" s="244" t="str">
        <f t="shared" si="26"/>
        <v/>
      </c>
      <c r="AD430" t="str">
        <f t="shared" si="27"/>
        <v/>
      </c>
    </row>
    <row r="431" spans="27:30" x14ac:dyDescent="0.3">
      <c r="AA431" t="str">
        <f t="shared" si="24"/>
        <v/>
      </c>
      <c r="AB431" t="str">
        <f t="shared" si="25"/>
        <v/>
      </c>
      <c r="AC431" s="244" t="str">
        <f t="shared" si="26"/>
        <v/>
      </c>
      <c r="AD431" t="str">
        <f t="shared" si="27"/>
        <v/>
      </c>
    </row>
    <row r="432" spans="27:30" x14ac:dyDescent="0.3">
      <c r="AA432" t="str">
        <f t="shared" si="24"/>
        <v/>
      </c>
      <c r="AB432" t="str">
        <f t="shared" si="25"/>
        <v/>
      </c>
      <c r="AC432" s="244" t="str">
        <f t="shared" si="26"/>
        <v/>
      </c>
      <c r="AD432" t="str">
        <f t="shared" si="27"/>
        <v/>
      </c>
    </row>
    <row r="433" spans="27:30" x14ac:dyDescent="0.3">
      <c r="AA433" t="str">
        <f t="shared" si="24"/>
        <v/>
      </c>
      <c r="AB433" t="str">
        <f t="shared" si="25"/>
        <v/>
      </c>
      <c r="AC433" s="244" t="str">
        <f t="shared" si="26"/>
        <v/>
      </c>
      <c r="AD433" t="str">
        <f t="shared" si="27"/>
        <v/>
      </c>
    </row>
    <row r="434" spans="27:30" x14ac:dyDescent="0.3">
      <c r="AA434" t="str">
        <f t="shared" si="24"/>
        <v/>
      </c>
      <c r="AB434" t="str">
        <f t="shared" si="25"/>
        <v/>
      </c>
      <c r="AC434" s="244" t="str">
        <f t="shared" si="26"/>
        <v/>
      </c>
      <c r="AD434" t="str">
        <f t="shared" si="27"/>
        <v/>
      </c>
    </row>
    <row r="435" spans="27:30" x14ac:dyDescent="0.3">
      <c r="AA435" t="str">
        <f t="shared" si="24"/>
        <v/>
      </c>
      <c r="AB435" t="str">
        <f t="shared" si="25"/>
        <v/>
      </c>
      <c r="AC435" s="244" t="str">
        <f t="shared" si="26"/>
        <v/>
      </c>
      <c r="AD435" t="str">
        <f t="shared" si="27"/>
        <v/>
      </c>
    </row>
    <row r="436" spans="27:30" x14ac:dyDescent="0.3">
      <c r="AA436" t="str">
        <f t="shared" si="24"/>
        <v/>
      </c>
      <c r="AB436" t="str">
        <f t="shared" si="25"/>
        <v/>
      </c>
      <c r="AC436" s="244" t="str">
        <f t="shared" si="26"/>
        <v/>
      </c>
      <c r="AD436" t="str">
        <f t="shared" si="27"/>
        <v/>
      </c>
    </row>
    <row r="437" spans="27:30" x14ac:dyDescent="0.3">
      <c r="AA437" t="str">
        <f t="shared" si="24"/>
        <v/>
      </c>
      <c r="AB437" t="str">
        <f t="shared" si="25"/>
        <v/>
      </c>
      <c r="AC437" s="244" t="str">
        <f t="shared" si="26"/>
        <v/>
      </c>
      <c r="AD437" t="str">
        <f t="shared" si="27"/>
        <v/>
      </c>
    </row>
    <row r="438" spans="27:30" x14ac:dyDescent="0.3">
      <c r="AA438" t="str">
        <f t="shared" si="24"/>
        <v/>
      </c>
      <c r="AB438" t="str">
        <f t="shared" si="25"/>
        <v/>
      </c>
      <c r="AC438" s="244" t="str">
        <f t="shared" si="26"/>
        <v/>
      </c>
      <c r="AD438" t="str">
        <f t="shared" si="27"/>
        <v/>
      </c>
    </row>
    <row r="439" spans="27:30" x14ac:dyDescent="0.3">
      <c r="AA439" t="str">
        <f t="shared" si="24"/>
        <v/>
      </c>
      <c r="AB439" t="str">
        <f t="shared" si="25"/>
        <v/>
      </c>
      <c r="AC439" s="244" t="str">
        <f t="shared" si="26"/>
        <v/>
      </c>
      <c r="AD439" t="str">
        <f t="shared" si="27"/>
        <v/>
      </c>
    </row>
    <row r="440" spans="27:30" x14ac:dyDescent="0.3">
      <c r="AA440" t="str">
        <f t="shared" si="24"/>
        <v/>
      </c>
      <c r="AB440" t="str">
        <f t="shared" si="25"/>
        <v/>
      </c>
      <c r="AC440" s="244" t="str">
        <f t="shared" si="26"/>
        <v/>
      </c>
      <c r="AD440" t="str">
        <f t="shared" si="27"/>
        <v/>
      </c>
    </row>
    <row r="441" spans="27:30" x14ac:dyDescent="0.3">
      <c r="AA441" t="str">
        <f t="shared" si="24"/>
        <v/>
      </c>
      <c r="AB441" t="str">
        <f t="shared" si="25"/>
        <v/>
      </c>
      <c r="AC441" s="244" t="str">
        <f t="shared" si="26"/>
        <v/>
      </c>
      <c r="AD441" t="str">
        <f t="shared" si="27"/>
        <v/>
      </c>
    </row>
    <row r="442" spans="27:30" x14ac:dyDescent="0.3">
      <c r="AA442" t="str">
        <f t="shared" si="24"/>
        <v/>
      </c>
      <c r="AB442" t="str">
        <f t="shared" si="25"/>
        <v/>
      </c>
      <c r="AC442" s="244" t="str">
        <f t="shared" si="26"/>
        <v/>
      </c>
      <c r="AD442" t="str">
        <f t="shared" si="27"/>
        <v/>
      </c>
    </row>
    <row r="443" spans="27:30" x14ac:dyDescent="0.3">
      <c r="AA443" t="str">
        <f t="shared" si="24"/>
        <v/>
      </c>
      <c r="AB443" t="str">
        <f t="shared" si="25"/>
        <v/>
      </c>
      <c r="AC443" s="244" t="str">
        <f t="shared" si="26"/>
        <v/>
      </c>
      <c r="AD443" t="str">
        <f t="shared" si="27"/>
        <v/>
      </c>
    </row>
    <row r="444" spans="27:30" x14ac:dyDescent="0.3">
      <c r="AA444" t="str">
        <f t="shared" si="24"/>
        <v/>
      </c>
      <c r="AB444" t="str">
        <f t="shared" si="25"/>
        <v/>
      </c>
      <c r="AC444" s="244" t="str">
        <f t="shared" si="26"/>
        <v/>
      </c>
      <c r="AD444" t="str">
        <f t="shared" si="27"/>
        <v/>
      </c>
    </row>
    <row r="445" spans="27:30" x14ac:dyDescent="0.3">
      <c r="AA445" t="str">
        <f t="shared" si="24"/>
        <v/>
      </c>
      <c r="AB445" t="str">
        <f t="shared" si="25"/>
        <v/>
      </c>
      <c r="AC445" s="244" t="str">
        <f t="shared" si="26"/>
        <v/>
      </c>
      <c r="AD445" t="str">
        <f t="shared" si="27"/>
        <v/>
      </c>
    </row>
    <row r="446" spans="27:30" x14ac:dyDescent="0.3">
      <c r="AA446" t="str">
        <f t="shared" si="24"/>
        <v/>
      </c>
      <c r="AB446" t="str">
        <f t="shared" si="25"/>
        <v/>
      </c>
      <c r="AC446" s="244" t="str">
        <f t="shared" si="26"/>
        <v/>
      </c>
      <c r="AD446" t="str">
        <f t="shared" si="27"/>
        <v/>
      </c>
    </row>
    <row r="447" spans="27:30" x14ac:dyDescent="0.3">
      <c r="AA447" t="str">
        <f t="shared" si="24"/>
        <v/>
      </c>
      <c r="AB447" t="str">
        <f t="shared" si="25"/>
        <v/>
      </c>
      <c r="AC447" s="244" t="str">
        <f t="shared" si="26"/>
        <v/>
      </c>
      <c r="AD447" t="str">
        <f t="shared" si="27"/>
        <v/>
      </c>
    </row>
    <row r="448" spans="27:30" x14ac:dyDescent="0.3">
      <c r="AA448" t="str">
        <f t="shared" si="24"/>
        <v/>
      </c>
      <c r="AB448" t="str">
        <f t="shared" si="25"/>
        <v/>
      </c>
      <c r="AC448" s="244" t="str">
        <f t="shared" si="26"/>
        <v/>
      </c>
      <c r="AD448" t="str">
        <f t="shared" si="27"/>
        <v/>
      </c>
    </row>
    <row r="449" spans="27:30" x14ac:dyDescent="0.3">
      <c r="AA449" t="str">
        <f t="shared" si="24"/>
        <v/>
      </c>
      <c r="AB449" t="str">
        <f t="shared" si="25"/>
        <v/>
      </c>
      <c r="AC449" s="244" t="str">
        <f t="shared" si="26"/>
        <v/>
      </c>
      <c r="AD449" t="str">
        <f t="shared" si="27"/>
        <v/>
      </c>
    </row>
    <row r="450" spans="27:30" x14ac:dyDescent="0.3">
      <c r="AA450" t="str">
        <f t="shared" si="24"/>
        <v/>
      </c>
      <c r="AB450" t="str">
        <f t="shared" si="25"/>
        <v/>
      </c>
      <c r="AC450" s="244" t="str">
        <f t="shared" si="26"/>
        <v/>
      </c>
      <c r="AD450" t="str">
        <f t="shared" si="27"/>
        <v/>
      </c>
    </row>
    <row r="451" spans="27:30" x14ac:dyDescent="0.3">
      <c r="AA451" t="str">
        <f t="shared" si="24"/>
        <v/>
      </c>
      <c r="AB451" t="str">
        <f t="shared" si="25"/>
        <v/>
      </c>
      <c r="AC451" s="244" t="str">
        <f t="shared" si="26"/>
        <v/>
      </c>
      <c r="AD451" t="str">
        <f t="shared" si="27"/>
        <v/>
      </c>
    </row>
    <row r="452" spans="27:30" x14ac:dyDescent="0.3">
      <c r="AA452" t="str">
        <f t="shared" ref="AA452:AA515" si="28">TRIM(D452)</f>
        <v/>
      </c>
      <c r="AB452" t="str">
        <f t="shared" ref="AB452:AB515" si="29">TRIM(C452)</f>
        <v/>
      </c>
      <c r="AC452" s="244" t="str">
        <f t="shared" ref="AC452:AC515" si="30">IFERROR(I452/E452,"")</f>
        <v/>
      </c>
      <c r="AD452" t="str">
        <f t="shared" ref="AD452:AD515" si="31">AA452</f>
        <v/>
      </c>
    </row>
    <row r="453" spans="27:30" x14ac:dyDescent="0.3">
      <c r="AA453" t="str">
        <f t="shared" si="28"/>
        <v/>
      </c>
      <c r="AB453" t="str">
        <f t="shared" si="29"/>
        <v/>
      </c>
      <c r="AC453" s="244" t="str">
        <f t="shared" si="30"/>
        <v/>
      </c>
      <c r="AD453" t="str">
        <f t="shared" si="31"/>
        <v/>
      </c>
    </row>
    <row r="454" spans="27:30" x14ac:dyDescent="0.3">
      <c r="AA454" t="str">
        <f t="shared" si="28"/>
        <v/>
      </c>
      <c r="AB454" t="str">
        <f t="shared" si="29"/>
        <v/>
      </c>
      <c r="AC454" s="244" t="str">
        <f t="shared" si="30"/>
        <v/>
      </c>
      <c r="AD454" t="str">
        <f t="shared" si="31"/>
        <v/>
      </c>
    </row>
    <row r="455" spans="27:30" x14ac:dyDescent="0.3">
      <c r="AA455" t="str">
        <f t="shared" si="28"/>
        <v/>
      </c>
      <c r="AB455" t="str">
        <f t="shared" si="29"/>
        <v/>
      </c>
      <c r="AC455" s="244" t="str">
        <f t="shared" si="30"/>
        <v/>
      </c>
      <c r="AD455" t="str">
        <f t="shared" si="31"/>
        <v/>
      </c>
    </row>
    <row r="456" spans="27:30" x14ac:dyDescent="0.3">
      <c r="AA456" t="str">
        <f t="shared" si="28"/>
        <v/>
      </c>
      <c r="AB456" t="str">
        <f t="shared" si="29"/>
        <v/>
      </c>
      <c r="AC456" s="244" t="str">
        <f t="shared" si="30"/>
        <v/>
      </c>
      <c r="AD456" t="str">
        <f t="shared" si="31"/>
        <v/>
      </c>
    </row>
    <row r="457" spans="27:30" x14ac:dyDescent="0.3">
      <c r="AA457" t="str">
        <f t="shared" si="28"/>
        <v/>
      </c>
      <c r="AB457" t="str">
        <f t="shared" si="29"/>
        <v/>
      </c>
      <c r="AC457" s="244" t="str">
        <f t="shared" si="30"/>
        <v/>
      </c>
      <c r="AD457" t="str">
        <f t="shared" si="31"/>
        <v/>
      </c>
    </row>
    <row r="458" spans="27:30" x14ac:dyDescent="0.3">
      <c r="AA458" t="str">
        <f t="shared" si="28"/>
        <v/>
      </c>
      <c r="AB458" t="str">
        <f t="shared" si="29"/>
        <v/>
      </c>
      <c r="AC458" s="244" t="str">
        <f t="shared" si="30"/>
        <v/>
      </c>
      <c r="AD458" t="str">
        <f t="shared" si="31"/>
        <v/>
      </c>
    </row>
    <row r="459" spans="27:30" x14ac:dyDescent="0.3">
      <c r="AA459" t="str">
        <f t="shared" si="28"/>
        <v/>
      </c>
      <c r="AB459" t="str">
        <f t="shared" si="29"/>
        <v/>
      </c>
      <c r="AC459" s="244" t="str">
        <f t="shared" si="30"/>
        <v/>
      </c>
      <c r="AD459" t="str">
        <f t="shared" si="31"/>
        <v/>
      </c>
    </row>
    <row r="460" spans="27:30" x14ac:dyDescent="0.3">
      <c r="AA460" t="str">
        <f t="shared" si="28"/>
        <v/>
      </c>
      <c r="AB460" t="str">
        <f t="shared" si="29"/>
        <v/>
      </c>
      <c r="AC460" s="244" t="str">
        <f t="shared" si="30"/>
        <v/>
      </c>
      <c r="AD460" t="str">
        <f t="shared" si="31"/>
        <v/>
      </c>
    </row>
    <row r="461" spans="27:30" x14ac:dyDescent="0.3">
      <c r="AA461" t="str">
        <f t="shared" si="28"/>
        <v/>
      </c>
      <c r="AB461" t="str">
        <f t="shared" si="29"/>
        <v/>
      </c>
      <c r="AC461" s="244" t="str">
        <f t="shared" si="30"/>
        <v/>
      </c>
      <c r="AD461" t="str">
        <f t="shared" si="31"/>
        <v/>
      </c>
    </row>
    <row r="462" spans="27:30" x14ac:dyDescent="0.3">
      <c r="AA462" t="str">
        <f t="shared" si="28"/>
        <v/>
      </c>
      <c r="AB462" t="str">
        <f t="shared" si="29"/>
        <v/>
      </c>
      <c r="AC462" s="244" t="str">
        <f t="shared" si="30"/>
        <v/>
      </c>
      <c r="AD462" t="str">
        <f t="shared" si="31"/>
        <v/>
      </c>
    </row>
    <row r="463" spans="27:30" x14ac:dyDescent="0.3">
      <c r="AA463" t="str">
        <f t="shared" si="28"/>
        <v/>
      </c>
      <c r="AB463" t="str">
        <f t="shared" si="29"/>
        <v/>
      </c>
      <c r="AC463" s="244" t="str">
        <f t="shared" si="30"/>
        <v/>
      </c>
      <c r="AD463" t="str">
        <f t="shared" si="31"/>
        <v/>
      </c>
    </row>
    <row r="464" spans="27:30" x14ac:dyDescent="0.3">
      <c r="AA464" t="str">
        <f t="shared" si="28"/>
        <v/>
      </c>
      <c r="AB464" t="str">
        <f t="shared" si="29"/>
        <v/>
      </c>
      <c r="AC464" s="244" t="str">
        <f t="shared" si="30"/>
        <v/>
      </c>
      <c r="AD464" t="str">
        <f t="shared" si="31"/>
        <v/>
      </c>
    </row>
    <row r="465" spans="27:30" x14ac:dyDescent="0.3">
      <c r="AA465" t="str">
        <f t="shared" si="28"/>
        <v/>
      </c>
      <c r="AB465" t="str">
        <f t="shared" si="29"/>
        <v/>
      </c>
      <c r="AC465" s="244" t="str">
        <f t="shared" si="30"/>
        <v/>
      </c>
      <c r="AD465" t="str">
        <f t="shared" si="31"/>
        <v/>
      </c>
    </row>
    <row r="466" spans="27:30" x14ac:dyDescent="0.3">
      <c r="AA466" t="str">
        <f t="shared" si="28"/>
        <v/>
      </c>
      <c r="AB466" t="str">
        <f t="shared" si="29"/>
        <v/>
      </c>
      <c r="AC466" s="244" t="str">
        <f t="shared" si="30"/>
        <v/>
      </c>
      <c r="AD466" t="str">
        <f t="shared" si="31"/>
        <v/>
      </c>
    </row>
    <row r="467" spans="27:30" x14ac:dyDescent="0.3">
      <c r="AA467" t="str">
        <f t="shared" si="28"/>
        <v/>
      </c>
      <c r="AB467" t="str">
        <f t="shared" si="29"/>
        <v/>
      </c>
      <c r="AC467" s="244" t="str">
        <f t="shared" si="30"/>
        <v/>
      </c>
      <c r="AD467" t="str">
        <f t="shared" si="31"/>
        <v/>
      </c>
    </row>
    <row r="468" spans="27:30" x14ac:dyDescent="0.3">
      <c r="AA468" t="str">
        <f t="shared" si="28"/>
        <v/>
      </c>
      <c r="AB468" t="str">
        <f t="shared" si="29"/>
        <v/>
      </c>
      <c r="AC468" s="244" t="str">
        <f t="shared" si="30"/>
        <v/>
      </c>
      <c r="AD468" t="str">
        <f t="shared" si="31"/>
        <v/>
      </c>
    </row>
    <row r="469" spans="27:30" x14ac:dyDescent="0.3">
      <c r="AA469" t="str">
        <f t="shared" si="28"/>
        <v/>
      </c>
      <c r="AB469" t="str">
        <f t="shared" si="29"/>
        <v/>
      </c>
      <c r="AC469" s="244" t="str">
        <f t="shared" si="30"/>
        <v/>
      </c>
      <c r="AD469" t="str">
        <f t="shared" si="31"/>
        <v/>
      </c>
    </row>
    <row r="470" spans="27:30" x14ac:dyDescent="0.3">
      <c r="AA470" t="str">
        <f t="shared" si="28"/>
        <v/>
      </c>
      <c r="AB470" t="str">
        <f t="shared" si="29"/>
        <v/>
      </c>
      <c r="AC470" s="244" t="str">
        <f t="shared" si="30"/>
        <v/>
      </c>
      <c r="AD470" t="str">
        <f t="shared" si="31"/>
        <v/>
      </c>
    </row>
    <row r="471" spans="27:30" x14ac:dyDescent="0.3">
      <c r="AA471" t="str">
        <f t="shared" si="28"/>
        <v/>
      </c>
      <c r="AB471" t="str">
        <f t="shared" si="29"/>
        <v/>
      </c>
      <c r="AC471" s="244" t="str">
        <f t="shared" si="30"/>
        <v/>
      </c>
      <c r="AD471" t="str">
        <f t="shared" si="31"/>
        <v/>
      </c>
    </row>
    <row r="472" spans="27:30" x14ac:dyDescent="0.3">
      <c r="AA472" t="str">
        <f t="shared" si="28"/>
        <v/>
      </c>
      <c r="AB472" t="str">
        <f t="shared" si="29"/>
        <v/>
      </c>
      <c r="AC472" s="244" t="str">
        <f t="shared" si="30"/>
        <v/>
      </c>
      <c r="AD472" t="str">
        <f t="shared" si="31"/>
        <v/>
      </c>
    </row>
    <row r="473" spans="27:30" x14ac:dyDescent="0.3">
      <c r="AA473" t="str">
        <f t="shared" si="28"/>
        <v/>
      </c>
      <c r="AB473" t="str">
        <f t="shared" si="29"/>
        <v/>
      </c>
      <c r="AC473" s="244" t="str">
        <f t="shared" si="30"/>
        <v/>
      </c>
      <c r="AD473" t="str">
        <f t="shared" si="31"/>
        <v/>
      </c>
    </row>
    <row r="474" spans="27:30" x14ac:dyDescent="0.3">
      <c r="AA474" t="str">
        <f t="shared" si="28"/>
        <v/>
      </c>
      <c r="AB474" t="str">
        <f t="shared" si="29"/>
        <v/>
      </c>
      <c r="AC474" s="244" t="str">
        <f t="shared" si="30"/>
        <v/>
      </c>
      <c r="AD474" t="str">
        <f t="shared" si="31"/>
        <v/>
      </c>
    </row>
    <row r="475" spans="27:30" x14ac:dyDescent="0.3">
      <c r="AA475" t="str">
        <f t="shared" si="28"/>
        <v/>
      </c>
      <c r="AB475" t="str">
        <f t="shared" si="29"/>
        <v/>
      </c>
      <c r="AC475" s="244" t="str">
        <f t="shared" si="30"/>
        <v/>
      </c>
      <c r="AD475" t="str">
        <f t="shared" si="31"/>
        <v/>
      </c>
    </row>
    <row r="476" spans="27:30" x14ac:dyDescent="0.3">
      <c r="AA476" t="str">
        <f t="shared" si="28"/>
        <v/>
      </c>
      <c r="AB476" t="str">
        <f t="shared" si="29"/>
        <v/>
      </c>
      <c r="AC476" s="244" t="str">
        <f t="shared" si="30"/>
        <v/>
      </c>
      <c r="AD476" t="str">
        <f t="shared" si="31"/>
        <v/>
      </c>
    </row>
    <row r="477" spans="27:30" x14ac:dyDescent="0.3">
      <c r="AA477" t="str">
        <f t="shared" si="28"/>
        <v/>
      </c>
      <c r="AB477" t="str">
        <f t="shared" si="29"/>
        <v/>
      </c>
      <c r="AC477" s="244" t="str">
        <f t="shared" si="30"/>
        <v/>
      </c>
      <c r="AD477" t="str">
        <f t="shared" si="31"/>
        <v/>
      </c>
    </row>
    <row r="478" spans="27:30" x14ac:dyDescent="0.3">
      <c r="AA478" t="str">
        <f t="shared" si="28"/>
        <v/>
      </c>
      <c r="AB478" t="str">
        <f t="shared" si="29"/>
        <v/>
      </c>
      <c r="AC478" s="244" t="str">
        <f t="shared" si="30"/>
        <v/>
      </c>
      <c r="AD478" t="str">
        <f t="shared" si="31"/>
        <v/>
      </c>
    </row>
    <row r="479" spans="27:30" x14ac:dyDescent="0.3">
      <c r="AA479" t="str">
        <f t="shared" si="28"/>
        <v/>
      </c>
      <c r="AB479" t="str">
        <f t="shared" si="29"/>
        <v/>
      </c>
      <c r="AC479" s="244" t="str">
        <f t="shared" si="30"/>
        <v/>
      </c>
      <c r="AD479" t="str">
        <f t="shared" si="31"/>
        <v/>
      </c>
    </row>
    <row r="480" spans="27:30" x14ac:dyDescent="0.3">
      <c r="AA480" t="str">
        <f t="shared" si="28"/>
        <v/>
      </c>
      <c r="AB480" t="str">
        <f t="shared" si="29"/>
        <v/>
      </c>
      <c r="AC480" s="244" t="str">
        <f t="shared" si="30"/>
        <v/>
      </c>
      <c r="AD480" t="str">
        <f t="shared" si="31"/>
        <v/>
      </c>
    </row>
    <row r="481" spans="27:30" x14ac:dyDescent="0.3">
      <c r="AA481" t="str">
        <f t="shared" si="28"/>
        <v/>
      </c>
      <c r="AB481" t="str">
        <f t="shared" si="29"/>
        <v/>
      </c>
      <c r="AC481" s="244" t="str">
        <f t="shared" si="30"/>
        <v/>
      </c>
      <c r="AD481" t="str">
        <f t="shared" si="31"/>
        <v/>
      </c>
    </row>
    <row r="482" spans="27:30" x14ac:dyDescent="0.3">
      <c r="AA482" t="str">
        <f t="shared" si="28"/>
        <v/>
      </c>
      <c r="AB482" t="str">
        <f t="shared" si="29"/>
        <v/>
      </c>
      <c r="AC482" s="244" t="str">
        <f t="shared" si="30"/>
        <v/>
      </c>
      <c r="AD482" t="str">
        <f t="shared" si="31"/>
        <v/>
      </c>
    </row>
    <row r="483" spans="27:30" x14ac:dyDescent="0.3">
      <c r="AA483" t="str">
        <f t="shared" si="28"/>
        <v/>
      </c>
      <c r="AB483" t="str">
        <f t="shared" si="29"/>
        <v/>
      </c>
      <c r="AC483" s="244" t="str">
        <f t="shared" si="30"/>
        <v/>
      </c>
      <c r="AD483" t="str">
        <f t="shared" si="31"/>
        <v/>
      </c>
    </row>
    <row r="484" spans="27:30" x14ac:dyDescent="0.3">
      <c r="AA484" t="str">
        <f t="shared" si="28"/>
        <v/>
      </c>
      <c r="AB484" t="str">
        <f t="shared" si="29"/>
        <v/>
      </c>
      <c r="AC484" s="244" t="str">
        <f t="shared" si="30"/>
        <v/>
      </c>
      <c r="AD484" t="str">
        <f t="shared" si="31"/>
        <v/>
      </c>
    </row>
    <row r="485" spans="27:30" x14ac:dyDescent="0.3">
      <c r="AA485" t="str">
        <f t="shared" si="28"/>
        <v/>
      </c>
      <c r="AB485" t="str">
        <f t="shared" si="29"/>
        <v/>
      </c>
      <c r="AC485" s="244" t="str">
        <f t="shared" si="30"/>
        <v/>
      </c>
      <c r="AD485" t="str">
        <f t="shared" si="31"/>
        <v/>
      </c>
    </row>
    <row r="486" spans="27:30" x14ac:dyDescent="0.3">
      <c r="AA486" t="str">
        <f t="shared" si="28"/>
        <v/>
      </c>
      <c r="AB486" t="str">
        <f t="shared" si="29"/>
        <v/>
      </c>
      <c r="AC486" s="244" t="str">
        <f t="shared" si="30"/>
        <v/>
      </c>
      <c r="AD486" t="str">
        <f t="shared" si="31"/>
        <v/>
      </c>
    </row>
    <row r="487" spans="27:30" x14ac:dyDescent="0.3">
      <c r="AA487" t="str">
        <f t="shared" si="28"/>
        <v/>
      </c>
      <c r="AB487" t="str">
        <f t="shared" si="29"/>
        <v/>
      </c>
      <c r="AC487" s="244" t="str">
        <f t="shared" si="30"/>
        <v/>
      </c>
      <c r="AD487" t="str">
        <f t="shared" si="31"/>
        <v/>
      </c>
    </row>
    <row r="488" spans="27:30" x14ac:dyDescent="0.3">
      <c r="AA488" t="str">
        <f t="shared" si="28"/>
        <v/>
      </c>
      <c r="AB488" t="str">
        <f t="shared" si="29"/>
        <v/>
      </c>
      <c r="AC488" s="244" t="str">
        <f t="shared" si="30"/>
        <v/>
      </c>
      <c r="AD488" t="str">
        <f t="shared" si="31"/>
        <v/>
      </c>
    </row>
    <row r="489" spans="27:30" x14ac:dyDescent="0.3">
      <c r="AA489" t="str">
        <f t="shared" si="28"/>
        <v/>
      </c>
      <c r="AB489" t="str">
        <f t="shared" si="29"/>
        <v/>
      </c>
      <c r="AC489" s="244" t="str">
        <f t="shared" si="30"/>
        <v/>
      </c>
      <c r="AD489" t="str">
        <f t="shared" si="31"/>
        <v/>
      </c>
    </row>
    <row r="490" spans="27:30" x14ac:dyDescent="0.3">
      <c r="AA490" t="str">
        <f t="shared" si="28"/>
        <v/>
      </c>
      <c r="AB490" t="str">
        <f t="shared" si="29"/>
        <v/>
      </c>
      <c r="AC490" s="244" t="str">
        <f t="shared" si="30"/>
        <v/>
      </c>
      <c r="AD490" t="str">
        <f t="shared" si="31"/>
        <v/>
      </c>
    </row>
    <row r="491" spans="27:30" x14ac:dyDescent="0.3">
      <c r="AA491" t="str">
        <f t="shared" si="28"/>
        <v/>
      </c>
      <c r="AB491" t="str">
        <f t="shared" si="29"/>
        <v/>
      </c>
      <c r="AC491" s="244" t="str">
        <f t="shared" si="30"/>
        <v/>
      </c>
      <c r="AD491" t="str">
        <f t="shared" si="31"/>
        <v/>
      </c>
    </row>
    <row r="492" spans="27:30" x14ac:dyDescent="0.3">
      <c r="AA492" t="str">
        <f t="shared" si="28"/>
        <v/>
      </c>
      <c r="AB492" t="str">
        <f t="shared" si="29"/>
        <v/>
      </c>
      <c r="AC492" s="244" t="str">
        <f t="shared" si="30"/>
        <v/>
      </c>
      <c r="AD492" t="str">
        <f t="shared" si="31"/>
        <v/>
      </c>
    </row>
    <row r="493" spans="27:30" x14ac:dyDescent="0.3">
      <c r="AA493" t="str">
        <f t="shared" si="28"/>
        <v/>
      </c>
      <c r="AB493" t="str">
        <f t="shared" si="29"/>
        <v/>
      </c>
      <c r="AC493" s="244" t="str">
        <f t="shared" si="30"/>
        <v/>
      </c>
      <c r="AD493" t="str">
        <f t="shared" si="31"/>
        <v/>
      </c>
    </row>
    <row r="494" spans="27:30" x14ac:dyDescent="0.3">
      <c r="AA494" t="str">
        <f t="shared" si="28"/>
        <v/>
      </c>
      <c r="AB494" t="str">
        <f t="shared" si="29"/>
        <v/>
      </c>
      <c r="AC494" s="244" t="str">
        <f t="shared" si="30"/>
        <v/>
      </c>
      <c r="AD494" t="str">
        <f t="shared" si="31"/>
        <v/>
      </c>
    </row>
    <row r="495" spans="27:30" x14ac:dyDescent="0.3">
      <c r="AA495" t="str">
        <f t="shared" si="28"/>
        <v/>
      </c>
      <c r="AB495" t="str">
        <f t="shared" si="29"/>
        <v/>
      </c>
      <c r="AC495" s="244" t="str">
        <f t="shared" si="30"/>
        <v/>
      </c>
      <c r="AD495" t="str">
        <f t="shared" si="31"/>
        <v/>
      </c>
    </row>
    <row r="496" spans="27:30" x14ac:dyDescent="0.3">
      <c r="AA496" t="str">
        <f t="shared" si="28"/>
        <v/>
      </c>
      <c r="AB496" t="str">
        <f t="shared" si="29"/>
        <v/>
      </c>
      <c r="AC496" s="244" t="str">
        <f t="shared" si="30"/>
        <v/>
      </c>
      <c r="AD496" t="str">
        <f t="shared" si="31"/>
        <v/>
      </c>
    </row>
    <row r="497" spans="27:30" x14ac:dyDescent="0.3">
      <c r="AA497" t="str">
        <f t="shared" si="28"/>
        <v/>
      </c>
      <c r="AB497" t="str">
        <f t="shared" si="29"/>
        <v/>
      </c>
      <c r="AC497" s="244" t="str">
        <f t="shared" si="30"/>
        <v/>
      </c>
      <c r="AD497" t="str">
        <f t="shared" si="31"/>
        <v/>
      </c>
    </row>
    <row r="498" spans="27:30" x14ac:dyDescent="0.3">
      <c r="AA498" t="str">
        <f t="shared" si="28"/>
        <v/>
      </c>
      <c r="AB498" t="str">
        <f t="shared" si="29"/>
        <v/>
      </c>
      <c r="AC498" s="244" t="str">
        <f t="shared" si="30"/>
        <v/>
      </c>
      <c r="AD498" t="str">
        <f t="shared" si="31"/>
        <v/>
      </c>
    </row>
    <row r="499" spans="27:30" x14ac:dyDescent="0.3">
      <c r="AA499" t="str">
        <f t="shared" si="28"/>
        <v/>
      </c>
      <c r="AB499" t="str">
        <f t="shared" si="29"/>
        <v/>
      </c>
      <c r="AC499" s="244" t="str">
        <f t="shared" si="30"/>
        <v/>
      </c>
      <c r="AD499" t="str">
        <f t="shared" si="31"/>
        <v/>
      </c>
    </row>
    <row r="500" spans="27:30" x14ac:dyDescent="0.3">
      <c r="AA500" t="str">
        <f t="shared" si="28"/>
        <v/>
      </c>
      <c r="AB500" t="str">
        <f t="shared" si="29"/>
        <v/>
      </c>
      <c r="AC500" s="244" t="str">
        <f t="shared" si="30"/>
        <v/>
      </c>
      <c r="AD500" t="str">
        <f t="shared" si="31"/>
        <v/>
      </c>
    </row>
    <row r="501" spans="27:30" x14ac:dyDescent="0.3">
      <c r="AA501" t="str">
        <f t="shared" si="28"/>
        <v/>
      </c>
      <c r="AB501" t="str">
        <f t="shared" si="29"/>
        <v/>
      </c>
      <c r="AC501" s="244" t="str">
        <f t="shared" si="30"/>
        <v/>
      </c>
      <c r="AD501" t="str">
        <f t="shared" si="31"/>
        <v/>
      </c>
    </row>
    <row r="502" spans="27:30" x14ac:dyDescent="0.3">
      <c r="AA502" t="str">
        <f t="shared" si="28"/>
        <v/>
      </c>
      <c r="AB502" t="str">
        <f t="shared" si="29"/>
        <v/>
      </c>
      <c r="AC502" s="244" t="str">
        <f t="shared" si="30"/>
        <v/>
      </c>
      <c r="AD502" t="str">
        <f t="shared" si="31"/>
        <v/>
      </c>
    </row>
    <row r="503" spans="27:30" x14ac:dyDescent="0.3">
      <c r="AA503" t="str">
        <f t="shared" si="28"/>
        <v/>
      </c>
      <c r="AB503" t="str">
        <f t="shared" si="29"/>
        <v/>
      </c>
      <c r="AC503" s="244" t="str">
        <f t="shared" si="30"/>
        <v/>
      </c>
      <c r="AD503" t="str">
        <f t="shared" si="31"/>
        <v/>
      </c>
    </row>
    <row r="504" spans="27:30" x14ac:dyDescent="0.3">
      <c r="AA504" t="str">
        <f t="shared" si="28"/>
        <v/>
      </c>
      <c r="AB504" t="str">
        <f t="shared" si="29"/>
        <v/>
      </c>
      <c r="AC504" s="244" t="str">
        <f t="shared" si="30"/>
        <v/>
      </c>
      <c r="AD504" t="str">
        <f t="shared" si="31"/>
        <v/>
      </c>
    </row>
    <row r="505" spans="27:30" x14ac:dyDescent="0.3">
      <c r="AA505" t="str">
        <f t="shared" si="28"/>
        <v/>
      </c>
      <c r="AB505" t="str">
        <f t="shared" si="29"/>
        <v/>
      </c>
      <c r="AC505" s="244" t="str">
        <f t="shared" si="30"/>
        <v/>
      </c>
      <c r="AD505" t="str">
        <f t="shared" si="31"/>
        <v/>
      </c>
    </row>
    <row r="506" spans="27:30" x14ac:dyDescent="0.3">
      <c r="AA506" t="str">
        <f t="shared" si="28"/>
        <v/>
      </c>
      <c r="AB506" t="str">
        <f t="shared" si="29"/>
        <v/>
      </c>
      <c r="AC506" s="244" t="str">
        <f t="shared" si="30"/>
        <v/>
      </c>
      <c r="AD506" t="str">
        <f t="shared" si="31"/>
        <v/>
      </c>
    </row>
    <row r="507" spans="27:30" x14ac:dyDescent="0.3">
      <c r="AA507" t="str">
        <f t="shared" si="28"/>
        <v/>
      </c>
      <c r="AB507" t="str">
        <f t="shared" si="29"/>
        <v/>
      </c>
      <c r="AC507" s="244" t="str">
        <f t="shared" si="30"/>
        <v/>
      </c>
      <c r="AD507" t="str">
        <f t="shared" si="31"/>
        <v/>
      </c>
    </row>
    <row r="508" spans="27:30" x14ac:dyDescent="0.3">
      <c r="AA508" t="str">
        <f t="shared" si="28"/>
        <v/>
      </c>
      <c r="AB508" t="str">
        <f t="shared" si="29"/>
        <v/>
      </c>
      <c r="AC508" s="244" t="str">
        <f t="shared" si="30"/>
        <v/>
      </c>
      <c r="AD508" t="str">
        <f t="shared" si="31"/>
        <v/>
      </c>
    </row>
    <row r="509" spans="27:30" x14ac:dyDescent="0.3">
      <c r="AA509" t="str">
        <f t="shared" si="28"/>
        <v/>
      </c>
      <c r="AB509" t="str">
        <f t="shared" si="29"/>
        <v/>
      </c>
      <c r="AC509" s="244" t="str">
        <f t="shared" si="30"/>
        <v/>
      </c>
      <c r="AD509" t="str">
        <f t="shared" si="31"/>
        <v/>
      </c>
    </row>
    <row r="510" spans="27:30" x14ac:dyDescent="0.3">
      <c r="AA510" t="str">
        <f t="shared" si="28"/>
        <v/>
      </c>
      <c r="AB510" t="str">
        <f t="shared" si="29"/>
        <v/>
      </c>
      <c r="AC510" s="244" t="str">
        <f t="shared" si="30"/>
        <v/>
      </c>
      <c r="AD510" t="str">
        <f t="shared" si="31"/>
        <v/>
      </c>
    </row>
    <row r="511" spans="27:30" x14ac:dyDescent="0.3">
      <c r="AA511" t="str">
        <f t="shared" si="28"/>
        <v/>
      </c>
      <c r="AB511" t="str">
        <f t="shared" si="29"/>
        <v/>
      </c>
      <c r="AC511" s="244" t="str">
        <f t="shared" si="30"/>
        <v/>
      </c>
      <c r="AD511" t="str">
        <f t="shared" si="31"/>
        <v/>
      </c>
    </row>
    <row r="512" spans="27:30" x14ac:dyDescent="0.3">
      <c r="AA512" t="str">
        <f t="shared" si="28"/>
        <v/>
      </c>
      <c r="AB512" t="str">
        <f t="shared" si="29"/>
        <v/>
      </c>
      <c r="AC512" s="244" t="str">
        <f t="shared" si="30"/>
        <v/>
      </c>
      <c r="AD512" t="str">
        <f t="shared" si="31"/>
        <v/>
      </c>
    </row>
    <row r="513" spans="27:30" x14ac:dyDescent="0.3">
      <c r="AA513" t="str">
        <f t="shared" si="28"/>
        <v/>
      </c>
      <c r="AB513" t="str">
        <f t="shared" si="29"/>
        <v/>
      </c>
      <c r="AC513" s="244" t="str">
        <f t="shared" si="30"/>
        <v/>
      </c>
      <c r="AD513" t="str">
        <f t="shared" si="31"/>
        <v/>
      </c>
    </row>
    <row r="514" spans="27:30" x14ac:dyDescent="0.3">
      <c r="AA514" t="str">
        <f t="shared" si="28"/>
        <v/>
      </c>
      <c r="AB514" t="str">
        <f t="shared" si="29"/>
        <v/>
      </c>
      <c r="AC514" s="244" t="str">
        <f t="shared" si="30"/>
        <v/>
      </c>
      <c r="AD514" t="str">
        <f t="shared" si="31"/>
        <v/>
      </c>
    </row>
    <row r="515" spans="27:30" x14ac:dyDescent="0.3">
      <c r="AA515" t="str">
        <f t="shared" si="28"/>
        <v/>
      </c>
      <c r="AB515" t="str">
        <f t="shared" si="29"/>
        <v/>
      </c>
      <c r="AC515" s="244" t="str">
        <f t="shared" si="30"/>
        <v/>
      </c>
      <c r="AD515" t="str">
        <f t="shared" si="31"/>
        <v/>
      </c>
    </row>
    <row r="516" spans="27:30" x14ac:dyDescent="0.3">
      <c r="AA516" t="str">
        <f t="shared" ref="AA516:AA579" si="32">TRIM(D516)</f>
        <v/>
      </c>
      <c r="AB516" t="str">
        <f t="shared" ref="AB516:AB579" si="33">TRIM(C516)</f>
        <v/>
      </c>
      <c r="AC516" s="244" t="str">
        <f t="shared" ref="AC516:AC579" si="34">IFERROR(I516/E516,"")</f>
        <v/>
      </c>
      <c r="AD516" t="str">
        <f t="shared" ref="AD516:AD579" si="35">AA516</f>
        <v/>
      </c>
    </row>
    <row r="517" spans="27:30" x14ac:dyDescent="0.3">
      <c r="AA517" t="str">
        <f t="shared" si="32"/>
        <v/>
      </c>
      <c r="AB517" t="str">
        <f t="shared" si="33"/>
        <v/>
      </c>
      <c r="AC517" s="244" t="str">
        <f t="shared" si="34"/>
        <v/>
      </c>
      <c r="AD517" t="str">
        <f t="shared" si="35"/>
        <v/>
      </c>
    </row>
    <row r="518" spans="27:30" x14ac:dyDescent="0.3">
      <c r="AA518" t="str">
        <f t="shared" si="32"/>
        <v/>
      </c>
      <c r="AB518" t="str">
        <f t="shared" si="33"/>
        <v/>
      </c>
      <c r="AC518" s="244" t="str">
        <f t="shared" si="34"/>
        <v/>
      </c>
      <c r="AD518" t="str">
        <f t="shared" si="35"/>
        <v/>
      </c>
    </row>
    <row r="519" spans="27:30" x14ac:dyDescent="0.3">
      <c r="AA519" t="str">
        <f t="shared" si="32"/>
        <v/>
      </c>
      <c r="AB519" t="str">
        <f t="shared" si="33"/>
        <v/>
      </c>
      <c r="AC519" s="244" t="str">
        <f t="shared" si="34"/>
        <v/>
      </c>
      <c r="AD519" t="str">
        <f t="shared" si="35"/>
        <v/>
      </c>
    </row>
    <row r="520" spans="27:30" x14ac:dyDescent="0.3">
      <c r="AA520" t="str">
        <f t="shared" si="32"/>
        <v/>
      </c>
      <c r="AB520" t="str">
        <f t="shared" si="33"/>
        <v/>
      </c>
      <c r="AC520" s="244" t="str">
        <f t="shared" si="34"/>
        <v/>
      </c>
      <c r="AD520" t="str">
        <f t="shared" si="35"/>
        <v/>
      </c>
    </row>
    <row r="521" spans="27:30" x14ac:dyDescent="0.3">
      <c r="AA521" t="str">
        <f t="shared" si="32"/>
        <v/>
      </c>
      <c r="AB521" t="str">
        <f t="shared" si="33"/>
        <v/>
      </c>
      <c r="AC521" s="244" t="str">
        <f t="shared" si="34"/>
        <v/>
      </c>
      <c r="AD521" t="str">
        <f t="shared" si="35"/>
        <v/>
      </c>
    </row>
    <row r="522" spans="27:30" x14ac:dyDescent="0.3">
      <c r="AA522" t="str">
        <f t="shared" si="32"/>
        <v/>
      </c>
      <c r="AB522" t="str">
        <f t="shared" si="33"/>
        <v/>
      </c>
      <c r="AC522" s="244" t="str">
        <f t="shared" si="34"/>
        <v/>
      </c>
      <c r="AD522" t="str">
        <f t="shared" si="35"/>
        <v/>
      </c>
    </row>
    <row r="523" spans="27:30" x14ac:dyDescent="0.3">
      <c r="AA523" t="str">
        <f t="shared" si="32"/>
        <v/>
      </c>
      <c r="AB523" t="str">
        <f t="shared" si="33"/>
        <v/>
      </c>
      <c r="AC523" s="244" t="str">
        <f t="shared" si="34"/>
        <v/>
      </c>
      <c r="AD523" t="str">
        <f t="shared" si="35"/>
        <v/>
      </c>
    </row>
    <row r="524" spans="27:30" x14ac:dyDescent="0.3">
      <c r="AA524" t="str">
        <f t="shared" si="32"/>
        <v/>
      </c>
      <c r="AB524" t="str">
        <f t="shared" si="33"/>
        <v/>
      </c>
      <c r="AC524" s="244" t="str">
        <f t="shared" si="34"/>
        <v/>
      </c>
      <c r="AD524" t="str">
        <f t="shared" si="35"/>
        <v/>
      </c>
    </row>
    <row r="525" spans="27:30" x14ac:dyDescent="0.3">
      <c r="AA525" t="str">
        <f t="shared" si="32"/>
        <v/>
      </c>
      <c r="AB525" t="str">
        <f t="shared" si="33"/>
        <v/>
      </c>
      <c r="AC525" s="244" t="str">
        <f t="shared" si="34"/>
        <v/>
      </c>
      <c r="AD525" t="str">
        <f t="shared" si="35"/>
        <v/>
      </c>
    </row>
    <row r="526" spans="27:30" x14ac:dyDescent="0.3">
      <c r="AA526" t="str">
        <f t="shared" si="32"/>
        <v/>
      </c>
      <c r="AB526" t="str">
        <f t="shared" si="33"/>
        <v/>
      </c>
      <c r="AC526" s="244" t="str">
        <f t="shared" si="34"/>
        <v/>
      </c>
      <c r="AD526" t="str">
        <f t="shared" si="35"/>
        <v/>
      </c>
    </row>
    <row r="527" spans="27:30" x14ac:dyDescent="0.3">
      <c r="AA527" t="str">
        <f t="shared" si="32"/>
        <v/>
      </c>
      <c r="AB527" t="str">
        <f t="shared" si="33"/>
        <v/>
      </c>
      <c r="AC527" s="244" t="str">
        <f t="shared" si="34"/>
        <v/>
      </c>
      <c r="AD527" t="str">
        <f t="shared" si="35"/>
        <v/>
      </c>
    </row>
    <row r="528" spans="27:30" x14ac:dyDescent="0.3">
      <c r="AA528" t="str">
        <f t="shared" si="32"/>
        <v/>
      </c>
      <c r="AB528" t="str">
        <f t="shared" si="33"/>
        <v/>
      </c>
      <c r="AC528" s="244" t="str">
        <f t="shared" si="34"/>
        <v/>
      </c>
      <c r="AD528" t="str">
        <f t="shared" si="35"/>
        <v/>
      </c>
    </row>
    <row r="529" spans="27:30" x14ac:dyDescent="0.3">
      <c r="AA529" t="str">
        <f t="shared" si="32"/>
        <v/>
      </c>
      <c r="AB529" t="str">
        <f t="shared" si="33"/>
        <v/>
      </c>
      <c r="AC529" s="244" t="str">
        <f t="shared" si="34"/>
        <v/>
      </c>
      <c r="AD529" t="str">
        <f t="shared" si="35"/>
        <v/>
      </c>
    </row>
    <row r="530" spans="27:30" x14ac:dyDescent="0.3">
      <c r="AA530" t="str">
        <f t="shared" si="32"/>
        <v/>
      </c>
      <c r="AB530" t="str">
        <f t="shared" si="33"/>
        <v/>
      </c>
      <c r="AC530" s="244" t="str">
        <f t="shared" si="34"/>
        <v/>
      </c>
      <c r="AD530" t="str">
        <f t="shared" si="35"/>
        <v/>
      </c>
    </row>
    <row r="531" spans="27:30" x14ac:dyDescent="0.3">
      <c r="AA531" t="str">
        <f t="shared" si="32"/>
        <v/>
      </c>
      <c r="AB531" t="str">
        <f t="shared" si="33"/>
        <v/>
      </c>
      <c r="AC531" s="244" t="str">
        <f t="shared" si="34"/>
        <v/>
      </c>
      <c r="AD531" t="str">
        <f t="shared" si="35"/>
        <v/>
      </c>
    </row>
    <row r="532" spans="27:30" x14ac:dyDescent="0.3">
      <c r="AA532" t="str">
        <f t="shared" si="32"/>
        <v/>
      </c>
      <c r="AB532" t="str">
        <f t="shared" si="33"/>
        <v/>
      </c>
      <c r="AC532" s="244" t="str">
        <f t="shared" si="34"/>
        <v/>
      </c>
      <c r="AD532" t="str">
        <f t="shared" si="35"/>
        <v/>
      </c>
    </row>
    <row r="533" spans="27:30" x14ac:dyDescent="0.3">
      <c r="AA533" t="str">
        <f t="shared" si="32"/>
        <v/>
      </c>
      <c r="AB533" t="str">
        <f t="shared" si="33"/>
        <v/>
      </c>
      <c r="AC533" s="244" t="str">
        <f t="shared" si="34"/>
        <v/>
      </c>
      <c r="AD533" t="str">
        <f t="shared" si="35"/>
        <v/>
      </c>
    </row>
    <row r="534" spans="27:30" x14ac:dyDescent="0.3">
      <c r="AA534" t="str">
        <f t="shared" si="32"/>
        <v/>
      </c>
      <c r="AB534" t="str">
        <f t="shared" si="33"/>
        <v/>
      </c>
      <c r="AC534" s="244" t="str">
        <f t="shared" si="34"/>
        <v/>
      </c>
      <c r="AD534" t="str">
        <f t="shared" si="35"/>
        <v/>
      </c>
    </row>
    <row r="535" spans="27:30" x14ac:dyDescent="0.3">
      <c r="AA535" t="str">
        <f t="shared" si="32"/>
        <v/>
      </c>
      <c r="AB535" t="str">
        <f t="shared" si="33"/>
        <v/>
      </c>
      <c r="AC535" s="244" t="str">
        <f t="shared" si="34"/>
        <v/>
      </c>
      <c r="AD535" t="str">
        <f t="shared" si="35"/>
        <v/>
      </c>
    </row>
    <row r="536" spans="27:30" x14ac:dyDescent="0.3">
      <c r="AA536" t="str">
        <f t="shared" si="32"/>
        <v/>
      </c>
      <c r="AB536" t="str">
        <f t="shared" si="33"/>
        <v/>
      </c>
      <c r="AC536" s="244" t="str">
        <f t="shared" si="34"/>
        <v/>
      </c>
      <c r="AD536" t="str">
        <f t="shared" si="35"/>
        <v/>
      </c>
    </row>
    <row r="537" spans="27:30" x14ac:dyDescent="0.3">
      <c r="AA537" t="str">
        <f t="shared" si="32"/>
        <v/>
      </c>
      <c r="AB537" t="str">
        <f t="shared" si="33"/>
        <v/>
      </c>
      <c r="AC537" s="244" t="str">
        <f t="shared" si="34"/>
        <v/>
      </c>
      <c r="AD537" t="str">
        <f t="shared" si="35"/>
        <v/>
      </c>
    </row>
    <row r="538" spans="27:30" x14ac:dyDescent="0.3">
      <c r="AA538" t="str">
        <f t="shared" si="32"/>
        <v/>
      </c>
      <c r="AB538" t="str">
        <f t="shared" si="33"/>
        <v/>
      </c>
      <c r="AC538" s="244" t="str">
        <f t="shared" si="34"/>
        <v/>
      </c>
      <c r="AD538" t="str">
        <f t="shared" si="35"/>
        <v/>
      </c>
    </row>
    <row r="539" spans="27:30" x14ac:dyDescent="0.3">
      <c r="AA539" t="str">
        <f t="shared" si="32"/>
        <v/>
      </c>
      <c r="AB539" t="str">
        <f t="shared" si="33"/>
        <v/>
      </c>
      <c r="AC539" s="244" t="str">
        <f t="shared" si="34"/>
        <v/>
      </c>
      <c r="AD539" t="str">
        <f t="shared" si="35"/>
        <v/>
      </c>
    </row>
    <row r="540" spans="27:30" x14ac:dyDescent="0.3">
      <c r="AA540" t="str">
        <f t="shared" si="32"/>
        <v/>
      </c>
      <c r="AB540" t="str">
        <f t="shared" si="33"/>
        <v/>
      </c>
      <c r="AC540" s="244" t="str">
        <f t="shared" si="34"/>
        <v/>
      </c>
      <c r="AD540" t="str">
        <f t="shared" si="35"/>
        <v/>
      </c>
    </row>
    <row r="541" spans="27:30" x14ac:dyDescent="0.3">
      <c r="AA541" t="str">
        <f t="shared" si="32"/>
        <v/>
      </c>
      <c r="AB541" t="str">
        <f t="shared" si="33"/>
        <v/>
      </c>
      <c r="AC541" s="244" t="str">
        <f t="shared" si="34"/>
        <v/>
      </c>
      <c r="AD541" t="str">
        <f t="shared" si="35"/>
        <v/>
      </c>
    </row>
    <row r="542" spans="27:30" x14ac:dyDescent="0.3">
      <c r="AA542" t="str">
        <f t="shared" si="32"/>
        <v/>
      </c>
      <c r="AB542" t="str">
        <f t="shared" si="33"/>
        <v/>
      </c>
      <c r="AC542" s="244" t="str">
        <f t="shared" si="34"/>
        <v/>
      </c>
      <c r="AD542" t="str">
        <f t="shared" si="35"/>
        <v/>
      </c>
    </row>
    <row r="543" spans="27:30" x14ac:dyDescent="0.3">
      <c r="AA543" t="str">
        <f t="shared" si="32"/>
        <v/>
      </c>
      <c r="AB543" t="str">
        <f t="shared" si="33"/>
        <v/>
      </c>
      <c r="AC543" s="244" t="str">
        <f t="shared" si="34"/>
        <v/>
      </c>
      <c r="AD543" t="str">
        <f t="shared" si="35"/>
        <v/>
      </c>
    </row>
    <row r="544" spans="27:30" x14ac:dyDescent="0.3">
      <c r="AA544" t="str">
        <f t="shared" si="32"/>
        <v/>
      </c>
      <c r="AB544" t="str">
        <f t="shared" si="33"/>
        <v/>
      </c>
      <c r="AC544" s="244" t="str">
        <f t="shared" si="34"/>
        <v/>
      </c>
      <c r="AD544" t="str">
        <f t="shared" si="35"/>
        <v/>
      </c>
    </row>
    <row r="545" spans="27:30" x14ac:dyDescent="0.3">
      <c r="AA545" t="str">
        <f t="shared" si="32"/>
        <v/>
      </c>
      <c r="AB545" t="str">
        <f t="shared" si="33"/>
        <v/>
      </c>
      <c r="AC545" s="244" t="str">
        <f t="shared" si="34"/>
        <v/>
      </c>
      <c r="AD545" t="str">
        <f t="shared" si="35"/>
        <v/>
      </c>
    </row>
    <row r="546" spans="27:30" x14ac:dyDescent="0.3">
      <c r="AA546" t="str">
        <f t="shared" si="32"/>
        <v/>
      </c>
      <c r="AB546" t="str">
        <f t="shared" si="33"/>
        <v/>
      </c>
      <c r="AC546" s="244" t="str">
        <f t="shared" si="34"/>
        <v/>
      </c>
      <c r="AD546" t="str">
        <f t="shared" si="35"/>
        <v/>
      </c>
    </row>
    <row r="547" spans="27:30" x14ac:dyDescent="0.3">
      <c r="AA547" t="str">
        <f t="shared" si="32"/>
        <v/>
      </c>
      <c r="AB547" t="str">
        <f t="shared" si="33"/>
        <v/>
      </c>
      <c r="AC547" s="244" t="str">
        <f t="shared" si="34"/>
        <v/>
      </c>
      <c r="AD547" t="str">
        <f t="shared" si="35"/>
        <v/>
      </c>
    </row>
    <row r="548" spans="27:30" x14ac:dyDescent="0.3">
      <c r="AA548" t="str">
        <f t="shared" si="32"/>
        <v/>
      </c>
      <c r="AB548" t="str">
        <f t="shared" si="33"/>
        <v/>
      </c>
      <c r="AC548" s="244" t="str">
        <f t="shared" si="34"/>
        <v/>
      </c>
      <c r="AD548" t="str">
        <f t="shared" si="35"/>
        <v/>
      </c>
    </row>
    <row r="549" spans="27:30" x14ac:dyDescent="0.3">
      <c r="AA549" t="str">
        <f t="shared" si="32"/>
        <v/>
      </c>
      <c r="AB549" t="str">
        <f t="shared" si="33"/>
        <v/>
      </c>
      <c r="AC549" s="244" t="str">
        <f t="shared" si="34"/>
        <v/>
      </c>
      <c r="AD549" t="str">
        <f t="shared" si="35"/>
        <v/>
      </c>
    </row>
    <row r="550" spans="27:30" x14ac:dyDescent="0.3">
      <c r="AA550" t="str">
        <f t="shared" si="32"/>
        <v/>
      </c>
      <c r="AB550" t="str">
        <f t="shared" si="33"/>
        <v/>
      </c>
      <c r="AC550" s="244" t="str">
        <f t="shared" si="34"/>
        <v/>
      </c>
      <c r="AD550" t="str">
        <f t="shared" si="35"/>
        <v/>
      </c>
    </row>
    <row r="551" spans="27:30" x14ac:dyDescent="0.3">
      <c r="AA551" t="str">
        <f t="shared" si="32"/>
        <v/>
      </c>
      <c r="AB551" t="str">
        <f t="shared" si="33"/>
        <v/>
      </c>
      <c r="AC551" s="244" t="str">
        <f t="shared" si="34"/>
        <v/>
      </c>
      <c r="AD551" t="str">
        <f t="shared" si="35"/>
        <v/>
      </c>
    </row>
    <row r="552" spans="27:30" x14ac:dyDescent="0.3">
      <c r="AA552" t="str">
        <f t="shared" si="32"/>
        <v/>
      </c>
      <c r="AB552" t="str">
        <f t="shared" si="33"/>
        <v/>
      </c>
      <c r="AC552" s="244" t="str">
        <f t="shared" si="34"/>
        <v/>
      </c>
      <c r="AD552" t="str">
        <f t="shared" si="35"/>
        <v/>
      </c>
    </row>
    <row r="553" spans="27:30" x14ac:dyDescent="0.3">
      <c r="AA553" t="str">
        <f t="shared" si="32"/>
        <v/>
      </c>
      <c r="AB553" t="str">
        <f t="shared" si="33"/>
        <v/>
      </c>
      <c r="AC553" s="244" t="str">
        <f t="shared" si="34"/>
        <v/>
      </c>
      <c r="AD553" t="str">
        <f t="shared" si="35"/>
        <v/>
      </c>
    </row>
    <row r="554" spans="27:30" x14ac:dyDescent="0.3">
      <c r="AA554" t="str">
        <f t="shared" si="32"/>
        <v/>
      </c>
      <c r="AB554" t="str">
        <f t="shared" si="33"/>
        <v/>
      </c>
      <c r="AC554" s="244" t="str">
        <f t="shared" si="34"/>
        <v/>
      </c>
      <c r="AD554" t="str">
        <f t="shared" si="35"/>
        <v/>
      </c>
    </row>
    <row r="555" spans="27:30" x14ac:dyDescent="0.3">
      <c r="AA555" t="str">
        <f t="shared" si="32"/>
        <v/>
      </c>
      <c r="AB555" t="str">
        <f t="shared" si="33"/>
        <v/>
      </c>
      <c r="AC555" s="244" t="str">
        <f t="shared" si="34"/>
        <v/>
      </c>
      <c r="AD555" t="str">
        <f t="shared" si="35"/>
        <v/>
      </c>
    </row>
    <row r="556" spans="27:30" x14ac:dyDescent="0.3">
      <c r="AA556" t="str">
        <f t="shared" si="32"/>
        <v/>
      </c>
      <c r="AB556" t="str">
        <f t="shared" si="33"/>
        <v/>
      </c>
      <c r="AC556" s="244" t="str">
        <f t="shared" si="34"/>
        <v/>
      </c>
      <c r="AD556" t="str">
        <f t="shared" si="35"/>
        <v/>
      </c>
    </row>
    <row r="557" spans="27:30" x14ac:dyDescent="0.3">
      <c r="AA557" t="str">
        <f t="shared" si="32"/>
        <v/>
      </c>
      <c r="AB557" t="str">
        <f t="shared" si="33"/>
        <v/>
      </c>
      <c r="AC557" s="244" t="str">
        <f t="shared" si="34"/>
        <v/>
      </c>
      <c r="AD557" t="str">
        <f t="shared" si="35"/>
        <v/>
      </c>
    </row>
    <row r="558" spans="27:30" x14ac:dyDescent="0.3">
      <c r="AA558" t="str">
        <f t="shared" si="32"/>
        <v/>
      </c>
      <c r="AB558" t="str">
        <f t="shared" si="33"/>
        <v/>
      </c>
      <c r="AC558" s="244" t="str">
        <f t="shared" si="34"/>
        <v/>
      </c>
      <c r="AD558" t="str">
        <f t="shared" si="35"/>
        <v/>
      </c>
    </row>
    <row r="559" spans="27:30" x14ac:dyDescent="0.3">
      <c r="AA559" t="str">
        <f t="shared" si="32"/>
        <v/>
      </c>
      <c r="AB559" t="str">
        <f t="shared" si="33"/>
        <v/>
      </c>
      <c r="AC559" s="244" t="str">
        <f t="shared" si="34"/>
        <v/>
      </c>
      <c r="AD559" t="str">
        <f t="shared" si="35"/>
        <v/>
      </c>
    </row>
    <row r="560" spans="27:30" x14ac:dyDescent="0.3">
      <c r="AA560" t="str">
        <f t="shared" si="32"/>
        <v/>
      </c>
      <c r="AB560" t="str">
        <f t="shared" si="33"/>
        <v/>
      </c>
      <c r="AC560" s="244" t="str">
        <f t="shared" si="34"/>
        <v/>
      </c>
      <c r="AD560" t="str">
        <f t="shared" si="35"/>
        <v/>
      </c>
    </row>
    <row r="561" spans="27:30" x14ac:dyDescent="0.3">
      <c r="AA561" t="str">
        <f t="shared" si="32"/>
        <v/>
      </c>
      <c r="AB561" t="str">
        <f t="shared" si="33"/>
        <v/>
      </c>
      <c r="AC561" s="244" t="str">
        <f t="shared" si="34"/>
        <v/>
      </c>
      <c r="AD561" t="str">
        <f t="shared" si="35"/>
        <v/>
      </c>
    </row>
    <row r="562" spans="27:30" x14ac:dyDescent="0.3">
      <c r="AA562" t="str">
        <f t="shared" si="32"/>
        <v/>
      </c>
      <c r="AB562" t="str">
        <f t="shared" si="33"/>
        <v/>
      </c>
      <c r="AC562" s="244" t="str">
        <f t="shared" si="34"/>
        <v/>
      </c>
      <c r="AD562" t="str">
        <f t="shared" si="35"/>
        <v/>
      </c>
    </row>
    <row r="563" spans="27:30" x14ac:dyDescent="0.3">
      <c r="AA563" t="str">
        <f t="shared" si="32"/>
        <v/>
      </c>
      <c r="AB563" t="str">
        <f t="shared" si="33"/>
        <v/>
      </c>
      <c r="AC563" s="244" t="str">
        <f t="shared" si="34"/>
        <v/>
      </c>
      <c r="AD563" t="str">
        <f t="shared" si="35"/>
        <v/>
      </c>
    </row>
    <row r="564" spans="27:30" x14ac:dyDescent="0.3">
      <c r="AA564" t="str">
        <f t="shared" si="32"/>
        <v/>
      </c>
      <c r="AB564" t="str">
        <f t="shared" si="33"/>
        <v/>
      </c>
      <c r="AC564" s="244" t="str">
        <f t="shared" si="34"/>
        <v/>
      </c>
      <c r="AD564" t="str">
        <f t="shared" si="35"/>
        <v/>
      </c>
    </row>
    <row r="565" spans="27:30" x14ac:dyDescent="0.3">
      <c r="AA565" t="str">
        <f t="shared" si="32"/>
        <v/>
      </c>
      <c r="AB565" t="str">
        <f t="shared" si="33"/>
        <v/>
      </c>
      <c r="AC565" s="244" t="str">
        <f t="shared" si="34"/>
        <v/>
      </c>
      <c r="AD565" t="str">
        <f t="shared" si="35"/>
        <v/>
      </c>
    </row>
    <row r="566" spans="27:30" x14ac:dyDescent="0.3">
      <c r="AA566" t="str">
        <f t="shared" si="32"/>
        <v/>
      </c>
      <c r="AB566" t="str">
        <f t="shared" si="33"/>
        <v/>
      </c>
      <c r="AC566" s="244" t="str">
        <f t="shared" si="34"/>
        <v/>
      </c>
      <c r="AD566" t="str">
        <f t="shared" si="35"/>
        <v/>
      </c>
    </row>
    <row r="567" spans="27:30" x14ac:dyDescent="0.3">
      <c r="AA567" t="str">
        <f t="shared" si="32"/>
        <v/>
      </c>
      <c r="AB567" t="str">
        <f t="shared" si="33"/>
        <v/>
      </c>
      <c r="AC567" s="244" t="str">
        <f t="shared" si="34"/>
        <v/>
      </c>
      <c r="AD567" t="str">
        <f t="shared" si="35"/>
        <v/>
      </c>
    </row>
    <row r="568" spans="27:30" x14ac:dyDescent="0.3">
      <c r="AA568" t="str">
        <f t="shared" si="32"/>
        <v/>
      </c>
      <c r="AB568" t="str">
        <f t="shared" si="33"/>
        <v/>
      </c>
      <c r="AC568" s="244" t="str">
        <f t="shared" si="34"/>
        <v/>
      </c>
      <c r="AD568" t="str">
        <f t="shared" si="35"/>
        <v/>
      </c>
    </row>
    <row r="569" spans="27:30" x14ac:dyDescent="0.3">
      <c r="AA569" t="str">
        <f t="shared" si="32"/>
        <v/>
      </c>
      <c r="AB569" t="str">
        <f t="shared" si="33"/>
        <v/>
      </c>
      <c r="AC569" s="244" t="str">
        <f t="shared" si="34"/>
        <v/>
      </c>
      <c r="AD569" t="str">
        <f t="shared" si="35"/>
        <v/>
      </c>
    </row>
    <row r="570" spans="27:30" x14ac:dyDescent="0.3">
      <c r="AA570" t="str">
        <f t="shared" si="32"/>
        <v/>
      </c>
      <c r="AB570" t="str">
        <f t="shared" si="33"/>
        <v/>
      </c>
      <c r="AC570" s="244" t="str">
        <f t="shared" si="34"/>
        <v/>
      </c>
      <c r="AD570" t="str">
        <f t="shared" si="35"/>
        <v/>
      </c>
    </row>
    <row r="571" spans="27:30" x14ac:dyDescent="0.3">
      <c r="AA571" t="str">
        <f t="shared" si="32"/>
        <v/>
      </c>
      <c r="AB571" t="str">
        <f t="shared" si="33"/>
        <v/>
      </c>
      <c r="AC571" s="244" t="str">
        <f t="shared" si="34"/>
        <v/>
      </c>
      <c r="AD571" t="str">
        <f t="shared" si="35"/>
        <v/>
      </c>
    </row>
    <row r="572" spans="27:30" x14ac:dyDescent="0.3">
      <c r="AA572" t="str">
        <f t="shared" si="32"/>
        <v/>
      </c>
      <c r="AB572" t="str">
        <f t="shared" si="33"/>
        <v/>
      </c>
      <c r="AC572" s="244" t="str">
        <f t="shared" si="34"/>
        <v/>
      </c>
      <c r="AD572" t="str">
        <f t="shared" si="35"/>
        <v/>
      </c>
    </row>
    <row r="573" spans="27:30" x14ac:dyDescent="0.3">
      <c r="AA573" t="str">
        <f t="shared" si="32"/>
        <v/>
      </c>
      <c r="AB573" t="str">
        <f t="shared" si="33"/>
        <v/>
      </c>
      <c r="AC573" s="244" t="str">
        <f t="shared" si="34"/>
        <v/>
      </c>
      <c r="AD573" t="str">
        <f t="shared" si="35"/>
        <v/>
      </c>
    </row>
    <row r="574" spans="27:30" x14ac:dyDescent="0.3">
      <c r="AA574" t="str">
        <f t="shared" si="32"/>
        <v/>
      </c>
      <c r="AB574" t="str">
        <f t="shared" si="33"/>
        <v/>
      </c>
      <c r="AC574" s="244" t="str">
        <f t="shared" si="34"/>
        <v/>
      </c>
      <c r="AD574" t="str">
        <f t="shared" si="35"/>
        <v/>
      </c>
    </row>
    <row r="575" spans="27:30" x14ac:dyDescent="0.3">
      <c r="AA575" t="str">
        <f t="shared" si="32"/>
        <v/>
      </c>
      <c r="AB575" t="str">
        <f t="shared" si="33"/>
        <v/>
      </c>
      <c r="AC575" s="244" t="str">
        <f t="shared" si="34"/>
        <v/>
      </c>
      <c r="AD575" t="str">
        <f t="shared" si="35"/>
        <v/>
      </c>
    </row>
    <row r="576" spans="27:30" x14ac:dyDescent="0.3">
      <c r="AA576" t="str">
        <f t="shared" si="32"/>
        <v/>
      </c>
      <c r="AB576" t="str">
        <f t="shared" si="33"/>
        <v/>
      </c>
      <c r="AC576" s="244" t="str">
        <f t="shared" si="34"/>
        <v/>
      </c>
      <c r="AD576" t="str">
        <f t="shared" si="35"/>
        <v/>
      </c>
    </row>
    <row r="577" spans="27:30" x14ac:dyDescent="0.3">
      <c r="AA577" t="str">
        <f t="shared" si="32"/>
        <v/>
      </c>
      <c r="AB577" t="str">
        <f t="shared" si="33"/>
        <v/>
      </c>
      <c r="AC577" s="244" t="str">
        <f t="shared" si="34"/>
        <v/>
      </c>
      <c r="AD577" t="str">
        <f t="shared" si="35"/>
        <v/>
      </c>
    </row>
    <row r="578" spans="27:30" x14ac:dyDescent="0.3">
      <c r="AA578" t="str">
        <f t="shared" si="32"/>
        <v/>
      </c>
      <c r="AB578" t="str">
        <f t="shared" si="33"/>
        <v/>
      </c>
      <c r="AC578" s="244" t="str">
        <f t="shared" si="34"/>
        <v/>
      </c>
      <c r="AD578" t="str">
        <f t="shared" si="35"/>
        <v/>
      </c>
    </row>
    <row r="579" spans="27:30" x14ac:dyDescent="0.3">
      <c r="AA579" t="str">
        <f t="shared" si="32"/>
        <v/>
      </c>
      <c r="AB579" t="str">
        <f t="shared" si="33"/>
        <v/>
      </c>
      <c r="AC579" s="244" t="str">
        <f t="shared" si="34"/>
        <v/>
      </c>
      <c r="AD579" t="str">
        <f t="shared" si="35"/>
        <v/>
      </c>
    </row>
    <row r="580" spans="27:30" x14ac:dyDescent="0.3">
      <c r="AA580" t="str">
        <f t="shared" ref="AA580:AA643" si="36">TRIM(D580)</f>
        <v/>
      </c>
      <c r="AB580" t="str">
        <f t="shared" ref="AB580:AB643" si="37">TRIM(C580)</f>
        <v/>
      </c>
      <c r="AC580" s="244" t="str">
        <f t="shared" ref="AC580:AC643" si="38">IFERROR(I580/E580,"")</f>
        <v/>
      </c>
      <c r="AD580" t="str">
        <f t="shared" ref="AD580:AD643" si="39">AA580</f>
        <v/>
      </c>
    </row>
    <row r="581" spans="27:30" x14ac:dyDescent="0.3">
      <c r="AA581" t="str">
        <f t="shared" si="36"/>
        <v/>
      </c>
      <c r="AB581" t="str">
        <f t="shared" si="37"/>
        <v/>
      </c>
      <c r="AC581" s="244" t="str">
        <f t="shared" si="38"/>
        <v/>
      </c>
      <c r="AD581" t="str">
        <f t="shared" si="39"/>
        <v/>
      </c>
    </row>
    <row r="582" spans="27:30" x14ac:dyDescent="0.3">
      <c r="AA582" t="str">
        <f t="shared" si="36"/>
        <v/>
      </c>
      <c r="AB582" t="str">
        <f t="shared" si="37"/>
        <v/>
      </c>
      <c r="AC582" s="244" t="str">
        <f t="shared" si="38"/>
        <v/>
      </c>
      <c r="AD582" t="str">
        <f t="shared" si="39"/>
        <v/>
      </c>
    </row>
    <row r="583" spans="27:30" x14ac:dyDescent="0.3">
      <c r="AA583" t="str">
        <f t="shared" si="36"/>
        <v/>
      </c>
      <c r="AB583" t="str">
        <f t="shared" si="37"/>
        <v/>
      </c>
      <c r="AC583" s="244" t="str">
        <f t="shared" si="38"/>
        <v/>
      </c>
      <c r="AD583" t="str">
        <f t="shared" si="39"/>
        <v/>
      </c>
    </row>
    <row r="584" spans="27:30" x14ac:dyDescent="0.3">
      <c r="AA584" t="str">
        <f t="shared" si="36"/>
        <v/>
      </c>
      <c r="AB584" t="str">
        <f t="shared" si="37"/>
        <v/>
      </c>
      <c r="AC584" s="244" t="str">
        <f t="shared" si="38"/>
        <v/>
      </c>
      <c r="AD584" t="str">
        <f t="shared" si="39"/>
        <v/>
      </c>
    </row>
    <row r="585" spans="27:30" x14ac:dyDescent="0.3">
      <c r="AA585" t="str">
        <f t="shared" si="36"/>
        <v/>
      </c>
      <c r="AB585" t="str">
        <f t="shared" si="37"/>
        <v/>
      </c>
      <c r="AC585" s="244" t="str">
        <f t="shared" si="38"/>
        <v/>
      </c>
      <c r="AD585" t="str">
        <f t="shared" si="39"/>
        <v/>
      </c>
    </row>
    <row r="586" spans="27:30" x14ac:dyDescent="0.3">
      <c r="AA586" t="str">
        <f t="shared" si="36"/>
        <v/>
      </c>
      <c r="AB586" t="str">
        <f t="shared" si="37"/>
        <v/>
      </c>
      <c r="AC586" s="244" t="str">
        <f t="shared" si="38"/>
        <v/>
      </c>
      <c r="AD586" t="str">
        <f t="shared" si="39"/>
        <v/>
      </c>
    </row>
    <row r="587" spans="27:30" x14ac:dyDescent="0.3">
      <c r="AA587" t="str">
        <f t="shared" si="36"/>
        <v/>
      </c>
      <c r="AB587" t="str">
        <f t="shared" si="37"/>
        <v/>
      </c>
      <c r="AC587" s="244" t="str">
        <f t="shared" si="38"/>
        <v/>
      </c>
      <c r="AD587" t="str">
        <f t="shared" si="39"/>
        <v/>
      </c>
    </row>
    <row r="588" spans="27:30" x14ac:dyDescent="0.3">
      <c r="AA588" t="str">
        <f t="shared" si="36"/>
        <v/>
      </c>
      <c r="AB588" t="str">
        <f t="shared" si="37"/>
        <v/>
      </c>
      <c r="AC588" s="244" t="str">
        <f t="shared" si="38"/>
        <v/>
      </c>
      <c r="AD588" t="str">
        <f t="shared" si="39"/>
        <v/>
      </c>
    </row>
    <row r="589" spans="27:30" x14ac:dyDescent="0.3">
      <c r="AA589" t="str">
        <f t="shared" si="36"/>
        <v/>
      </c>
      <c r="AB589" t="str">
        <f t="shared" si="37"/>
        <v/>
      </c>
      <c r="AC589" s="244" t="str">
        <f t="shared" si="38"/>
        <v/>
      </c>
      <c r="AD589" t="str">
        <f t="shared" si="39"/>
        <v/>
      </c>
    </row>
    <row r="590" spans="27:30" x14ac:dyDescent="0.3">
      <c r="AA590" t="str">
        <f t="shared" si="36"/>
        <v/>
      </c>
      <c r="AB590" t="str">
        <f t="shared" si="37"/>
        <v/>
      </c>
      <c r="AC590" s="244" t="str">
        <f t="shared" si="38"/>
        <v/>
      </c>
      <c r="AD590" t="str">
        <f t="shared" si="39"/>
        <v/>
      </c>
    </row>
    <row r="591" spans="27:30" x14ac:dyDescent="0.3">
      <c r="AA591" t="str">
        <f t="shared" si="36"/>
        <v/>
      </c>
      <c r="AB591" t="str">
        <f t="shared" si="37"/>
        <v/>
      </c>
      <c r="AC591" s="244" t="str">
        <f t="shared" si="38"/>
        <v/>
      </c>
      <c r="AD591" t="str">
        <f t="shared" si="39"/>
        <v/>
      </c>
    </row>
    <row r="592" spans="27:30" x14ac:dyDescent="0.3">
      <c r="AA592" t="str">
        <f t="shared" si="36"/>
        <v/>
      </c>
      <c r="AB592" t="str">
        <f t="shared" si="37"/>
        <v/>
      </c>
      <c r="AC592" s="244" t="str">
        <f t="shared" si="38"/>
        <v/>
      </c>
      <c r="AD592" t="str">
        <f t="shared" si="39"/>
        <v/>
      </c>
    </row>
    <row r="593" spans="27:30" x14ac:dyDescent="0.3">
      <c r="AA593" t="str">
        <f t="shared" si="36"/>
        <v/>
      </c>
      <c r="AB593" t="str">
        <f t="shared" si="37"/>
        <v/>
      </c>
      <c r="AC593" s="244" t="str">
        <f t="shared" si="38"/>
        <v/>
      </c>
      <c r="AD593" t="str">
        <f t="shared" si="39"/>
        <v/>
      </c>
    </row>
    <row r="594" spans="27:30" x14ac:dyDescent="0.3">
      <c r="AA594" t="str">
        <f t="shared" si="36"/>
        <v/>
      </c>
      <c r="AB594" t="str">
        <f t="shared" si="37"/>
        <v/>
      </c>
      <c r="AC594" s="244" t="str">
        <f t="shared" si="38"/>
        <v/>
      </c>
      <c r="AD594" t="str">
        <f t="shared" si="39"/>
        <v/>
      </c>
    </row>
    <row r="595" spans="27:30" x14ac:dyDescent="0.3">
      <c r="AA595" t="str">
        <f t="shared" si="36"/>
        <v/>
      </c>
      <c r="AB595" t="str">
        <f t="shared" si="37"/>
        <v/>
      </c>
      <c r="AC595" s="244" t="str">
        <f t="shared" si="38"/>
        <v/>
      </c>
      <c r="AD595" t="str">
        <f t="shared" si="39"/>
        <v/>
      </c>
    </row>
    <row r="596" spans="27:30" x14ac:dyDescent="0.3">
      <c r="AA596" t="str">
        <f t="shared" si="36"/>
        <v/>
      </c>
      <c r="AB596" t="str">
        <f t="shared" si="37"/>
        <v/>
      </c>
      <c r="AC596" s="244" t="str">
        <f t="shared" si="38"/>
        <v/>
      </c>
      <c r="AD596" t="str">
        <f t="shared" si="39"/>
        <v/>
      </c>
    </row>
    <row r="597" spans="27:30" x14ac:dyDescent="0.3">
      <c r="AA597" t="str">
        <f t="shared" si="36"/>
        <v/>
      </c>
      <c r="AB597" t="str">
        <f t="shared" si="37"/>
        <v/>
      </c>
      <c r="AC597" s="244" t="str">
        <f t="shared" si="38"/>
        <v/>
      </c>
      <c r="AD597" t="str">
        <f t="shared" si="39"/>
        <v/>
      </c>
    </row>
    <row r="598" spans="27:30" x14ac:dyDescent="0.3">
      <c r="AA598" t="str">
        <f t="shared" si="36"/>
        <v/>
      </c>
      <c r="AB598" t="str">
        <f t="shared" si="37"/>
        <v/>
      </c>
      <c r="AC598" s="244" t="str">
        <f t="shared" si="38"/>
        <v/>
      </c>
      <c r="AD598" t="str">
        <f t="shared" si="39"/>
        <v/>
      </c>
    </row>
    <row r="599" spans="27:30" x14ac:dyDescent="0.3">
      <c r="AA599" t="str">
        <f t="shared" si="36"/>
        <v/>
      </c>
      <c r="AB599" t="str">
        <f t="shared" si="37"/>
        <v/>
      </c>
      <c r="AC599" s="244" t="str">
        <f t="shared" si="38"/>
        <v/>
      </c>
      <c r="AD599" t="str">
        <f t="shared" si="39"/>
        <v/>
      </c>
    </row>
    <row r="600" spans="27:30" x14ac:dyDescent="0.3">
      <c r="AA600" t="str">
        <f t="shared" si="36"/>
        <v/>
      </c>
      <c r="AB600" t="str">
        <f t="shared" si="37"/>
        <v/>
      </c>
      <c r="AC600" s="244" t="str">
        <f t="shared" si="38"/>
        <v/>
      </c>
      <c r="AD600" t="str">
        <f t="shared" si="39"/>
        <v/>
      </c>
    </row>
    <row r="601" spans="27:30" x14ac:dyDescent="0.3">
      <c r="AA601" t="str">
        <f t="shared" si="36"/>
        <v/>
      </c>
      <c r="AB601" t="str">
        <f t="shared" si="37"/>
        <v/>
      </c>
      <c r="AC601" s="244" t="str">
        <f t="shared" si="38"/>
        <v/>
      </c>
      <c r="AD601" t="str">
        <f t="shared" si="39"/>
        <v/>
      </c>
    </row>
    <row r="602" spans="27:30" x14ac:dyDescent="0.3">
      <c r="AA602" t="str">
        <f t="shared" si="36"/>
        <v/>
      </c>
      <c r="AB602" t="str">
        <f t="shared" si="37"/>
        <v/>
      </c>
      <c r="AC602" s="244" t="str">
        <f t="shared" si="38"/>
        <v/>
      </c>
      <c r="AD602" t="str">
        <f t="shared" si="39"/>
        <v/>
      </c>
    </row>
    <row r="603" spans="27:30" x14ac:dyDescent="0.3">
      <c r="AA603" t="str">
        <f t="shared" si="36"/>
        <v/>
      </c>
      <c r="AB603" t="str">
        <f t="shared" si="37"/>
        <v/>
      </c>
      <c r="AC603" s="244" t="str">
        <f t="shared" si="38"/>
        <v/>
      </c>
      <c r="AD603" t="str">
        <f t="shared" si="39"/>
        <v/>
      </c>
    </row>
    <row r="604" spans="27:30" x14ac:dyDescent="0.3">
      <c r="AA604" t="str">
        <f t="shared" si="36"/>
        <v/>
      </c>
      <c r="AB604" t="str">
        <f t="shared" si="37"/>
        <v/>
      </c>
      <c r="AC604" s="244" t="str">
        <f t="shared" si="38"/>
        <v/>
      </c>
      <c r="AD604" t="str">
        <f t="shared" si="39"/>
        <v/>
      </c>
    </row>
    <row r="605" spans="27:30" x14ac:dyDescent="0.3">
      <c r="AA605" t="str">
        <f t="shared" si="36"/>
        <v/>
      </c>
      <c r="AB605" t="str">
        <f t="shared" si="37"/>
        <v/>
      </c>
      <c r="AC605" s="244" t="str">
        <f t="shared" si="38"/>
        <v/>
      </c>
      <c r="AD605" t="str">
        <f t="shared" si="39"/>
        <v/>
      </c>
    </row>
    <row r="606" spans="27:30" x14ac:dyDescent="0.3">
      <c r="AA606" t="str">
        <f t="shared" si="36"/>
        <v/>
      </c>
      <c r="AB606" t="str">
        <f t="shared" si="37"/>
        <v/>
      </c>
      <c r="AC606" s="244" t="str">
        <f t="shared" si="38"/>
        <v/>
      </c>
      <c r="AD606" t="str">
        <f t="shared" si="39"/>
        <v/>
      </c>
    </row>
    <row r="607" spans="27:30" x14ac:dyDescent="0.3">
      <c r="AA607" t="str">
        <f t="shared" si="36"/>
        <v/>
      </c>
      <c r="AB607" t="str">
        <f t="shared" si="37"/>
        <v/>
      </c>
      <c r="AC607" s="244" t="str">
        <f t="shared" si="38"/>
        <v/>
      </c>
      <c r="AD607" t="str">
        <f t="shared" si="39"/>
        <v/>
      </c>
    </row>
    <row r="608" spans="27:30" x14ac:dyDescent="0.3">
      <c r="AA608" t="str">
        <f t="shared" si="36"/>
        <v/>
      </c>
      <c r="AB608" t="str">
        <f t="shared" si="37"/>
        <v/>
      </c>
      <c r="AC608" s="244" t="str">
        <f t="shared" si="38"/>
        <v/>
      </c>
      <c r="AD608" t="str">
        <f t="shared" si="39"/>
        <v/>
      </c>
    </row>
    <row r="609" spans="27:30" x14ac:dyDescent="0.3">
      <c r="AA609" t="str">
        <f t="shared" si="36"/>
        <v/>
      </c>
      <c r="AB609" t="str">
        <f t="shared" si="37"/>
        <v/>
      </c>
      <c r="AC609" s="244" t="str">
        <f t="shared" si="38"/>
        <v/>
      </c>
      <c r="AD609" t="str">
        <f t="shared" si="39"/>
        <v/>
      </c>
    </row>
    <row r="610" spans="27:30" x14ac:dyDescent="0.3">
      <c r="AA610" t="str">
        <f t="shared" si="36"/>
        <v/>
      </c>
      <c r="AB610" t="str">
        <f t="shared" si="37"/>
        <v/>
      </c>
      <c r="AC610" s="244" t="str">
        <f t="shared" si="38"/>
        <v/>
      </c>
      <c r="AD610" t="str">
        <f t="shared" si="39"/>
        <v/>
      </c>
    </row>
    <row r="611" spans="27:30" x14ac:dyDescent="0.3">
      <c r="AA611" t="str">
        <f t="shared" si="36"/>
        <v/>
      </c>
      <c r="AB611" t="str">
        <f t="shared" si="37"/>
        <v/>
      </c>
      <c r="AC611" s="244" t="str">
        <f t="shared" si="38"/>
        <v/>
      </c>
      <c r="AD611" t="str">
        <f t="shared" si="39"/>
        <v/>
      </c>
    </row>
    <row r="612" spans="27:30" x14ac:dyDescent="0.3">
      <c r="AA612" t="str">
        <f t="shared" si="36"/>
        <v/>
      </c>
      <c r="AB612" t="str">
        <f t="shared" si="37"/>
        <v/>
      </c>
      <c r="AC612" s="244" t="str">
        <f t="shared" si="38"/>
        <v/>
      </c>
      <c r="AD612" t="str">
        <f t="shared" si="39"/>
        <v/>
      </c>
    </row>
    <row r="613" spans="27:30" x14ac:dyDescent="0.3">
      <c r="AA613" t="str">
        <f t="shared" si="36"/>
        <v/>
      </c>
      <c r="AB613" t="str">
        <f t="shared" si="37"/>
        <v/>
      </c>
      <c r="AC613" s="244" t="str">
        <f t="shared" si="38"/>
        <v/>
      </c>
      <c r="AD613" t="str">
        <f t="shared" si="39"/>
        <v/>
      </c>
    </row>
    <row r="614" spans="27:30" x14ac:dyDescent="0.3">
      <c r="AA614" t="str">
        <f t="shared" si="36"/>
        <v/>
      </c>
      <c r="AB614" t="str">
        <f t="shared" si="37"/>
        <v/>
      </c>
      <c r="AC614" s="244" t="str">
        <f t="shared" si="38"/>
        <v/>
      </c>
      <c r="AD614" t="str">
        <f t="shared" si="39"/>
        <v/>
      </c>
    </row>
    <row r="615" spans="27:30" x14ac:dyDescent="0.3">
      <c r="AA615" t="str">
        <f t="shared" si="36"/>
        <v/>
      </c>
      <c r="AB615" t="str">
        <f t="shared" si="37"/>
        <v/>
      </c>
      <c r="AC615" s="244" t="str">
        <f t="shared" si="38"/>
        <v/>
      </c>
      <c r="AD615" t="str">
        <f t="shared" si="39"/>
        <v/>
      </c>
    </row>
    <row r="616" spans="27:30" x14ac:dyDescent="0.3">
      <c r="AA616" t="str">
        <f t="shared" si="36"/>
        <v/>
      </c>
      <c r="AB616" t="str">
        <f t="shared" si="37"/>
        <v/>
      </c>
      <c r="AC616" s="244" t="str">
        <f t="shared" si="38"/>
        <v/>
      </c>
      <c r="AD616" t="str">
        <f t="shared" si="39"/>
        <v/>
      </c>
    </row>
    <row r="617" spans="27:30" x14ac:dyDescent="0.3">
      <c r="AA617" t="str">
        <f t="shared" si="36"/>
        <v/>
      </c>
      <c r="AB617" t="str">
        <f t="shared" si="37"/>
        <v/>
      </c>
      <c r="AC617" s="244" t="str">
        <f t="shared" si="38"/>
        <v/>
      </c>
      <c r="AD617" t="str">
        <f t="shared" si="39"/>
        <v/>
      </c>
    </row>
    <row r="618" spans="27:30" x14ac:dyDescent="0.3">
      <c r="AA618" t="str">
        <f t="shared" si="36"/>
        <v/>
      </c>
      <c r="AB618" t="str">
        <f t="shared" si="37"/>
        <v/>
      </c>
      <c r="AC618" s="244" t="str">
        <f t="shared" si="38"/>
        <v/>
      </c>
      <c r="AD618" t="str">
        <f t="shared" si="39"/>
        <v/>
      </c>
    </row>
    <row r="619" spans="27:30" x14ac:dyDescent="0.3">
      <c r="AA619" t="str">
        <f t="shared" si="36"/>
        <v/>
      </c>
      <c r="AB619" t="str">
        <f t="shared" si="37"/>
        <v/>
      </c>
      <c r="AC619" s="244" t="str">
        <f t="shared" si="38"/>
        <v/>
      </c>
      <c r="AD619" t="str">
        <f t="shared" si="39"/>
        <v/>
      </c>
    </row>
    <row r="620" spans="27:30" x14ac:dyDescent="0.3">
      <c r="AA620" t="str">
        <f t="shared" si="36"/>
        <v/>
      </c>
      <c r="AB620" t="str">
        <f t="shared" si="37"/>
        <v/>
      </c>
      <c r="AC620" s="244" t="str">
        <f t="shared" si="38"/>
        <v/>
      </c>
      <c r="AD620" t="str">
        <f t="shared" si="39"/>
        <v/>
      </c>
    </row>
    <row r="621" spans="27:30" x14ac:dyDescent="0.3">
      <c r="AA621" t="str">
        <f t="shared" si="36"/>
        <v/>
      </c>
      <c r="AB621" t="str">
        <f t="shared" si="37"/>
        <v/>
      </c>
      <c r="AC621" s="244" t="str">
        <f t="shared" si="38"/>
        <v/>
      </c>
      <c r="AD621" t="str">
        <f t="shared" si="39"/>
        <v/>
      </c>
    </row>
    <row r="622" spans="27:30" x14ac:dyDescent="0.3">
      <c r="AA622" t="str">
        <f t="shared" si="36"/>
        <v/>
      </c>
      <c r="AB622" t="str">
        <f t="shared" si="37"/>
        <v/>
      </c>
      <c r="AC622" s="244" t="str">
        <f t="shared" si="38"/>
        <v/>
      </c>
      <c r="AD622" t="str">
        <f t="shared" si="39"/>
        <v/>
      </c>
    </row>
    <row r="623" spans="27:30" x14ac:dyDescent="0.3">
      <c r="AA623" t="str">
        <f t="shared" si="36"/>
        <v/>
      </c>
      <c r="AB623" t="str">
        <f t="shared" si="37"/>
        <v/>
      </c>
      <c r="AC623" s="244" t="str">
        <f t="shared" si="38"/>
        <v/>
      </c>
      <c r="AD623" t="str">
        <f t="shared" si="39"/>
        <v/>
      </c>
    </row>
    <row r="624" spans="27:30" x14ac:dyDescent="0.3">
      <c r="AA624" t="str">
        <f t="shared" si="36"/>
        <v/>
      </c>
      <c r="AB624" t="str">
        <f t="shared" si="37"/>
        <v/>
      </c>
      <c r="AC624" s="244" t="str">
        <f t="shared" si="38"/>
        <v/>
      </c>
      <c r="AD624" t="str">
        <f t="shared" si="39"/>
        <v/>
      </c>
    </row>
    <row r="625" spans="27:30" x14ac:dyDescent="0.3">
      <c r="AA625" t="str">
        <f t="shared" si="36"/>
        <v/>
      </c>
      <c r="AB625" t="str">
        <f t="shared" si="37"/>
        <v/>
      </c>
      <c r="AC625" s="244" t="str">
        <f t="shared" si="38"/>
        <v/>
      </c>
      <c r="AD625" t="str">
        <f t="shared" si="39"/>
        <v/>
      </c>
    </row>
    <row r="626" spans="27:30" x14ac:dyDescent="0.3">
      <c r="AA626" t="str">
        <f t="shared" si="36"/>
        <v/>
      </c>
      <c r="AB626" t="str">
        <f t="shared" si="37"/>
        <v/>
      </c>
      <c r="AC626" s="244" t="str">
        <f t="shared" si="38"/>
        <v/>
      </c>
      <c r="AD626" t="str">
        <f t="shared" si="39"/>
        <v/>
      </c>
    </row>
    <row r="627" spans="27:30" x14ac:dyDescent="0.3">
      <c r="AA627" t="str">
        <f t="shared" si="36"/>
        <v/>
      </c>
      <c r="AB627" t="str">
        <f t="shared" si="37"/>
        <v/>
      </c>
      <c r="AC627" s="244" t="str">
        <f t="shared" si="38"/>
        <v/>
      </c>
      <c r="AD627" t="str">
        <f t="shared" si="39"/>
        <v/>
      </c>
    </row>
    <row r="628" spans="27:30" x14ac:dyDescent="0.3">
      <c r="AA628" t="str">
        <f t="shared" si="36"/>
        <v/>
      </c>
      <c r="AB628" t="str">
        <f t="shared" si="37"/>
        <v/>
      </c>
      <c r="AC628" s="244" t="str">
        <f t="shared" si="38"/>
        <v/>
      </c>
      <c r="AD628" t="str">
        <f t="shared" si="39"/>
        <v/>
      </c>
    </row>
    <row r="629" spans="27:30" x14ac:dyDescent="0.3">
      <c r="AA629" t="str">
        <f t="shared" si="36"/>
        <v/>
      </c>
      <c r="AB629" t="str">
        <f t="shared" si="37"/>
        <v/>
      </c>
      <c r="AC629" s="244" t="str">
        <f t="shared" si="38"/>
        <v/>
      </c>
      <c r="AD629" t="str">
        <f t="shared" si="39"/>
        <v/>
      </c>
    </row>
    <row r="630" spans="27:30" x14ac:dyDescent="0.3">
      <c r="AA630" t="str">
        <f t="shared" si="36"/>
        <v/>
      </c>
      <c r="AB630" t="str">
        <f t="shared" si="37"/>
        <v/>
      </c>
      <c r="AC630" s="244" t="str">
        <f t="shared" si="38"/>
        <v/>
      </c>
      <c r="AD630" t="str">
        <f t="shared" si="39"/>
        <v/>
      </c>
    </row>
    <row r="631" spans="27:30" x14ac:dyDescent="0.3">
      <c r="AA631" t="str">
        <f t="shared" si="36"/>
        <v/>
      </c>
      <c r="AB631" t="str">
        <f t="shared" si="37"/>
        <v/>
      </c>
      <c r="AC631" s="244" t="str">
        <f t="shared" si="38"/>
        <v/>
      </c>
      <c r="AD631" t="str">
        <f t="shared" si="39"/>
        <v/>
      </c>
    </row>
    <row r="632" spans="27:30" x14ac:dyDescent="0.3">
      <c r="AA632" t="str">
        <f t="shared" si="36"/>
        <v/>
      </c>
      <c r="AB632" t="str">
        <f t="shared" si="37"/>
        <v/>
      </c>
      <c r="AC632" s="244" t="str">
        <f t="shared" si="38"/>
        <v/>
      </c>
      <c r="AD632" t="str">
        <f t="shared" si="39"/>
        <v/>
      </c>
    </row>
    <row r="633" spans="27:30" x14ac:dyDescent="0.3">
      <c r="AA633" t="str">
        <f t="shared" si="36"/>
        <v/>
      </c>
      <c r="AB633" t="str">
        <f t="shared" si="37"/>
        <v/>
      </c>
      <c r="AC633" s="244" t="str">
        <f t="shared" si="38"/>
        <v/>
      </c>
      <c r="AD633" t="str">
        <f t="shared" si="39"/>
        <v/>
      </c>
    </row>
    <row r="634" spans="27:30" x14ac:dyDescent="0.3">
      <c r="AA634" t="str">
        <f t="shared" si="36"/>
        <v/>
      </c>
      <c r="AB634" t="str">
        <f t="shared" si="37"/>
        <v/>
      </c>
      <c r="AC634" s="244" t="str">
        <f t="shared" si="38"/>
        <v/>
      </c>
      <c r="AD634" t="str">
        <f t="shared" si="39"/>
        <v/>
      </c>
    </row>
    <row r="635" spans="27:30" x14ac:dyDescent="0.3">
      <c r="AA635" t="str">
        <f t="shared" si="36"/>
        <v/>
      </c>
      <c r="AB635" t="str">
        <f t="shared" si="37"/>
        <v/>
      </c>
      <c r="AC635" s="244" t="str">
        <f t="shared" si="38"/>
        <v/>
      </c>
      <c r="AD635" t="str">
        <f t="shared" si="39"/>
        <v/>
      </c>
    </row>
    <row r="636" spans="27:30" x14ac:dyDescent="0.3">
      <c r="AA636" t="str">
        <f t="shared" si="36"/>
        <v/>
      </c>
      <c r="AB636" t="str">
        <f t="shared" si="37"/>
        <v/>
      </c>
      <c r="AC636" s="244" t="str">
        <f t="shared" si="38"/>
        <v/>
      </c>
      <c r="AD636" t="str">
        <f t="shared" si="39"/>
        <v/>
      </c>
    </row>
    <row r="637" spans="27:30" x14ac:dyDescent="0.3">
      <c r="AA637" t="str">
        <f t="shared" si="36"/>
        <v/>
      </c>
      <c r="AB637" t="str">
        <f t="shared" si="37"/>
        <v/>
      </c>
      <c r="AC637" s="244" t="str">
        <f t="shared" si="38"/>
        <v/>
      </c>
      <c r="AD637" t="str">
        <f t="shared" si="39"/>
        <v/>
      </c>
    </row>
    <row r="638" spans="27:30" x14ac:dyDescent="0.3">
      <c r="AA638" t="str">
        <f t="shared" si="36"/>
        <v/>
      </c>
      <c r="AB638" t="str">
        <f t="shared" si="37"/>
        <v/>
      </c>
      <c r="AC638" s="244" t="str">
        <f t="shared" si="38"/>
        <v/>
      </c>
      <c r="AD638" t="str">
        <f t="shared" si="39"/>
        <v/>
      </c>
    </row>
    <row r="639" spans="27:30" x14ac:dyDescent="0.3">
      <c r="AA639" t="str">
        <f t="shared" si="36"/>
        <v/>
      </c>
      <c r="AB639" t="str">
        <f t="shared" si="37"/>
        <v/>
      </c>
      <c r="AC639" s="244" t="str">
        <f t="shared" si="38"/>
        <v/>
      </c>
      <c r="AD639" t="str">
        <f t="shared" si="39"/>
        <v/>
      </c>
    </row>
    <row r="640" spans="27:30" x14ac:dyDescent="0.3">
      <c r="AA640" t="str">
        <f t="shared" si="36"/>
        <v/>
      </c>
      <c r="AB640" t="str">
        <f t="shared" si="37"/>
        <v/>
      </c>
      <c r="AC640" s="244" t="str">
        <f t="shared" si="38"/>
        <v/>
      </c>
      <c r="AD640" t="str">
        <f t="shared" si="39"/>
        <v/>
      </c>
    </row>
    <row r="641" spans="27:30" x14ac:dyDescent="0.3">
      <c r="AA641" t="str">
        <f t="shared" si="36"/>
        <v/>
      </c>
      <c r="AB641" t="str">
        <f t="shared" si="37"/>
        <v/>
      </c>
      <c r="AC641" s="244" t="str">
        <f t="shared" si="38"/>
        <v/>
      </c>
      <c r="AD641" t="str">
        <f t="shared" si="39"/>
        <v/>
      </c>
    </row>
    <row r="642" spans="27:30" x14ac:dyDescent="0.3">
      <c r="AA642" t="str">
        <f t="shared" si="36"/>
        <v/>
      </c>
      <c r="AB642" t="str">
        <f t="shared" si="37"/>
        <v/>
      </c>
      <c r="AC642" s="244" t="str">
        <f t="shared" si="38"/>
        <v/>
      </c>
      <c r="AD642" t="str">
        <f t="shared" si="39"/>
        <v/>
      </c>
    </row>
    <row r="643" spans="27:30" x14ac:dyDescent="0.3">
      <c r="AA643" t="str">
        <f t="shared" si="36"/>
        <v/>
      </c>
      <c r="AB643" t="str">
        <f t="shared" si="37"/>
        <v/>
      </c>
      <c r="AC643" s="244" t="str">
        <f t="shared" si="38"/>
        <v/>
      </c>
      <c r="AD643" t="str">
        <f t="shared" si="39"/>
        <v/>
      </c>
    </row>
    <row r="644" spans="27:30" x14ac:dyDescent="0.3">
      <c r="AA644" t="str">
        <f t="shared" ref="AA644:AA707" si="40">TRIM(D644)</f>
        <v/>
      </c>
      <c r="AB644" t="str">
        <f t="shared" ref="AB644:AB707" si="41">TRIM(C644)</f>
        <v/>
      </c>
      <c r="AC644" s="244" t="str">
        <f t="shared" ref="AC644:AC707" si="42">IFERROR(I644/E644,"")</f>
        <v/>
      </c>
      <c r="AD644" t="str">
        <f t="shared" ref="AD644:AD707" si="43">AA644</f>
        <v/>
      </c>
    </row>
    <row r="645" spans="27:30" x14ac:dyDescent="0.3">
      <c r="AA645" t="str">
        <f t="shared" si="40"/>
        <v/>
      </c>
      <c r="AB645" t="str">
        <f t="shared" si="41"/>
        <v/>
      </c>
      <c r="AC645" s="244" t="str">
        <f t="shared" si="42"/>
        <v/>
      </c>
      <c r="AD645" t="str">
        <f t="shared" si="43"/>
        <v/>
      </c>
    </row>
    <row r="646" spans="27:30" x14ac:dyDescent="0.3">
      <c r="AA646" t="str">
        <f t="shared" si="40"/>
        <v/>
      </c>
      <c r="AB646" t="str">
        <f t="shared" si="41"/>
        <v/>
      </c>
      <c r="AC646" s="244" t="str">
        <f t="shared" si="42"/>
        <v/>
      </c>
      <c r="AD646" t="str">
        <f t="shared" si="43"/>
        <v/>
      </c>
    </row>
    <row r="647" spans="27:30" x14ac:dyDescent="0.3">
      <c r="AA647" t="str">
        <f t="shared" si="40"/>
        <v/>
      </c>
      <c r="AB647" t="str">
        <f t="shared" si="41"/>
        <v/>
      </c>
      <c r="AC647" s="244" t="str">
        <f t="shared" si="42"/>
        <v/>
      </c>
      <c r="AD647" t="str">
        <f t="shared" si="43"/>
        <v/>
      </c>
    </row>
    <row r="648" spans="27:30" x14ac:dyDescent="0.3">
      <c r="AA648" t="str">
        <f t="shared" si="40"/>
        <v/>
      </c>
      <c r="AB648" t="str">
        <f t="shared" si="41"/>
        <v/>
      </c>
      <c r="AC648" s="244" t="str">
        <f t="shared" si="42"/>
        <v/>
      </c>
      <c r="AD648" t="str">
        <f t="shared" si="43"/>
        <v/>
      </c>
    </row>
    <row r="649" spans="27:30" x14ac:dyDescent="0.3">
      <c r="AA649" t="str">
        <f t="shared" si="40"/>
        <v/>
      </c>
      <c r="AB649" t="str">
        <f t="shared" si="41"/>
        <v/>
      </c>
      <c r="AC649" s="244" t="str">
        <f t="shared" si="42"/>
        <v/>
      </c>
      <c r="AD649" t="str">
        <f t="shared" si="43"/>
        <v/>
      </c>
    </row>
    <row r="650" spans="27:30" x14ac:dyDescent="0.3">
      <c r="AA650" t="str">
        <f t="shared" si="40"/>
        <v/>
      </c>
      <c r="AB650" t="str">
        <f t="shared" si="41"/>
        <v/>
      </c>
      <c r="AC650" s="244" t="str">
        <f t="shared" si="42"/>
        <v/>
      </c>
      <c r="AD650" t="str">
        <f t="shared" si="43"/>
        <v/>
      </c>
    </row>
    <row r="651" spans="27:30" x14ac:dyDescent="0.3">
      <c r="AA651" t="str">
        <f t="shared" si="40"/>
        <v/>
      </c>
      <c r="AB651" t="str">
        <f t="shared" si="41"/>
        <v/>
      </c>
      <c r="AC651" s="244" t="str">
        <f t="shared" si="42"/>
        <v/>
      </c>
      <c r="AD651" t="str">
        <f t="shared" si="43"/>
        <v/>
      </c>
    </row>
    <row r="652" spans="27:30" x14ac:dyDescent="0.3">
      <c r="AA652" t="str">
        <f t="shared" si="40"/>
        <v/>
      </c>
      <c r="AB652" t="str">
        <f t="shared" si="41"/>
        <v/>
      </c>
      <c r="AC652" s="244" t="str">
        <f t="shared" si="42"/>
        <v/>
      </c>
      <c r="AD652" t="str">
        <f t="shared" si="43"/>
        <v/>
      </c>
    </row>
    <row r="653" spans="27:30" x14ac:dyDescent="0.3">
      <c r="AA653" t="str">
        <f t="shared" si="40"/>
        <v/>
      </c>
      <c r="AB653" t="str">
        <f t="shared" si="41"/>
        <v/>
      </c>
      <c r="AC653" s="244" t="str">
        <f t="shared" si="42"/>
        <v/>
      </c>
      <c r="AD653" t="str">
        <f t="shared" si="43"/>
        <v/>
      </c>
    </row>
    <row r="654" spans="27:30" x14ac:dyDescent="0.3">
      <c r="AA654" t="str">
        <f t="shared" si="40"/>
        <v/>
      </c>
      <c r="AB654" t="str">
        <f t="shared" si="41"/>
        <v/>
      </c>
      <c r="AC654" s="244" t="str">
        <f t="shared" si="42"/>
        <v/>
      </c>
      <c r="AD654" t="str">
        <f t="shared" si="43"/>
        <v/>
      </c>
    </row>
    <row r="655" spans="27:30" x14ac:dyDescent="0.3">
      <c r="AA655" t="str">
        <f t="shared" si="40"/>
        <v/>
      </c>
      <c r="AB655" t="str">
        <f t="shared" si="41"/>
        <v/>
      </c>
      <c r="AC655" s="244" t="str">
        <f t="shared" si="42"/>
        <v/>
      </c>
      <c r="AD655" t="str">
        <f t="shared" si="43"/>
        <v/>
      </c>
    </row>
    <row r="656" spans="27:30" x14ac:dyDescent="0.3">
      <c r="AA656" t="str">
        <f t="shared" si="40"/>
        <v/>
      </c>
      <c r="AB656" t="str">
        <f t="shared" si="41"/>
        <v/>
      </c>
      <c r="AC656" s="244" t="str">
        <f t="shared" si="42"/>
        <v/>
      </c>
      <c r="AD656" t="str">
        <f t="shared" si="43"/>
        <v/>
      </c>
    </row>
    <row r="657" spans="27:30" x14ac:dyDescent="0.3">
      <c r="AA657" t="str">
        <f t="shared" si="40"/>
        <v/>
      </c>
      <c r="AB657" t="str">
        <f t="shared" si="41"/>
        <v/>
      </c>
      <c r="AC657" s="244" t="str">
        <f t="shared" si="42"/>
        <v/>
      </c>
      <c r="AD657" t="str">
        <f t="shared" si="43"/>
        <v/>
      </c>
    </row>
    <row r="658" spans="27:30" x14ac:dyDescent="0.3">
      <c r="AA658" t="str">
        <f t="shared" si="40"/>
        <v/>
      </c>
      <c r="AB658" t="str">
        <f t="shared" si="41"/>
        <v/>
      </c>
      <c r="AC658" s="244" t="str">
        <f t="shared" si="42"/>
        <v/>
      </c>
      <c r="AD658" t="str">
        <f t="shared" si="43"/>
        <v/>
      </c>
    </row>
    <row r="659" spans="27:30" x14ac:dyDescent="0.3">
      <c r="AA659" t="str">
        <f t="shared" si="40"/>
        <v/>
      </c>
      <c r="AB659" t="str">
        <f t="shared" si="41"/>
        <v/>
      </c>
      <c r="AC659" s="244" t="str">
        <f t="shared" si="42"/>
        <v/>
      </c>
      <c r="AD659" t="str">
        <f t="shared" si="43"/>
        <v/>
      </c>
    </row>
    <row r="660" spans="27:30" x14ac:dyDescent="0.3">
      <c r="AA660" t="str">
        <f t="shared" si="40"/>
        <v/>
      </c>
      <c r="AB660" t="str">
        <f t="shared" si="41"/>
        <v/>
      </c>
      <c r="AC660" s="244" t="str">
        <f t="shared" si="42"/>
        <v/>
      </c>
      <c r="AD660" t="str">
        <f t="shared" si="43"/>
        <v/>
      </c>
    </row>
    <row r="661" spans="27:30" x14ac:dyDescent="0.3">
      <c r="AA661" t="str">
        <f t="shared" si="40"/>
        <v/>
      </c>
      <c r="AB661" t="str">
        <f t="shared" si="41"/>
        <v/>
      </c>
      <c r="AC661" s="244" t="str">
        <f t="shared" si="42"/>
        <v/>
      </c>
      <c r="AD661" t="str">
        <f t="shared" si="43"/>
        <v/>
      </c>
    </row>
    <row r="662" spans="27:30" x14ac:dyDescent="0.3">
      <c r="AA662" t="str">
        <f t="shared" si="40"/>
        <v/>
      </c>
      <c r="AB662" t="str">
        <f t="shared" si="41"/>
        <v/>
      </c>
      <c r="AC662" s="244" t="str">
        <f t="shared" si="42"/>
        <v/>
      </c>
      <c r="AD662" t="str">
        <f t="shared" si="43"/>
        <v/>
      </c>
    </row>
    <row r="663" spans="27:30" x14ac:dyDescent="0.3">
      <c r="AA663" t="str">
        <f t="shared" si="40"/>
        <v/>
      </c>
      <c r="AB663" t="str">
        <f t="shared" si="41"/>
        <v/>
      </c>
      <c r="AC663" s="244" t="str">
        <f t="shared" si="42"/>
        <v/>
      </c>
      <c r="AD663" t="str">
        <f t="shared" si="43"/>
        <v/>
      </c>
    </row>
    <row r="664" spans="27:30" x14ac:dyDescent="0.3">
      <c r="AA664" t="str">
        <f t="shared" si="40"/>
        <v/>
      </c>
      <c r="AB664" t="str">
        <f t="shared" si="41"/>
        <v/>
      </c>
      <c r="AC664" s="244" t="str">
        <f t="shared" si="42"/>
        <v/>
      </c>
      <c r="AD664" t="str">
        <f t="shared" si="43"/>
        <v/>
      </c>
    </row>
    <row r="665" spans="27:30" x14ac:dyDescent="0.3">
      <c r="AA665" t="str">
        <f t="shared" si="40"/>
        <v/>
      </c>
      <c r="AB665" t="str">
        <f t="shared" si="41"/>
        <v/>
      </c>
      <c r="AC665" s="244" t="str">
        <f t="shared" si="42"/>
        <v/>
      </c>
      <c r="AD665" t="str">
        <f t="shared" si="43"/>
        <v/>
      </c>
    </row>
    <row r="666" spans="27:30" x14ac:dyDescent="0.3">
      <c r="AA666" t="str">
        <f t="shared" si="40"/>
        <v/>
      </c>
      <c r="AB666" t="str">
        <f t="shared" si="41"/>
        <v/>
      </c>
      <c r="AC666" s="244" t="str">
        <f t="shared" si="42"/>
        <v/>
      </c>
      <c r="AD666" t="str">
        <f t="shared" si="43"/>
        <v/>
      </c>
    </row>
    <row r="667" spans="27:30" x14ac:dyDescent="0.3">
      <c r="AA667" t="str">
        <f t="shared" si="40"/>
        <v/>
      </c>
      <c r="AB667" t="str">
        <f t="shared" si="41"/>
        <v/>
      </c>
      <c r="AC667" s="244" t="str">
        <f t="shared" si="42"/>
        <v/>
      </c>
      <c r="AD667" t="str">
        <f t="shared" si="43"/>
        <v/>
      </c>
    </row>
    <row r="668" spans="27:30" x14ac:dyDescent="0.3">
      <c r="AA668" t="str">
        <f t="shared" si="40"/>
        <v/>
      </c>
      <c r="AB668" t="str">
        <f t="shared" si="41"/>
        <v/>
      </c>
      <c r="AC668" s="244" t="str">
        <f t="shared" si="42"/>
        <v/>
      </c>
      <c r="AD668" t="str">
        <f t="shared" si="43"/>
        <v/>
      </c>
    </row>
    <row r="669" spans="27:30" x14ac:dyDescent="0.3">
      <c r="AA669" t="str">
        <f t="shared" si="40"/>
        <v/>
      </c>
      <c r="AB669" t="str">
        <f t="shared" si="41"/>
        <v/>
      </c>
      <c r="AC669" s="244" t="str">
        <f t="shared" si="42"/>
        <v/>
      </c>
      <c r="AD669" t="str">
        <f t="shared" si="43"/>
        <v/>
      </c>
    </row>
    <row r="670" spans="27:30" x14ac:dyDescent="0.3">
      <c r="AA670" t="str">
        <f t="shared" si="40"/>
        <v/>
      </c>
      <c r="AB670" t="str">
        <f t="shared" si="41"/>
        <v/>
      </c>
      <c r="AC670" s="244" t="str">
        <f t="shared" si="42"/>
        <v/>
      </c>
      <c r="AD670" t="str">
        <f t="shared" si="43"/>
        <v/>
      </c>
    </row>
    <row r="671" spans="27:30" x14ac:dyDescent="0.3">
      <c r="AA671" t="str">
        <f t="shared" si="40"/>
        <v/>
      </c>
      <c r="AB671" t="str">
        <f t="shared" si="41"/>
        <v/>
      </c>
      <c r="AC671" s="244" t="str">
        <f t="shared" si="42"/>
        <v/>
      </c>
      <c r="AD671" t="str">
        <f t="shared" si="43"/>
        <v/>
      </c>
    </row>
    <row r="672" spans="27:30" x14ac:dyDescent="0.3">
      <c r="AA672" t="str">
        <f t="shared" si="40"/>
        <v/>
      </c>
      <c r="AB672" t="str">
        <f t="shared" si="41"/>
        <v/>
      </c>
      <c r="AC672" s="244" t="str">
        <f t="shared" si="42"/>
        <v/>
      </c>
      <c r="AD672" t="str">
        <f t="shared" si="43"/>
        <v/>
      </c>
    </row>
    <row r="673" spans="27:30" x14ac:dyDescent="0.3">
      <c r="AA673" t="str">
        <f t="shared" si="40"/>
        <v/>
      </c>
      <c r="AB673" t="str">
        <f t="shared" si="41"/>
        <v/>
      </c>
      <c r="AC673" s="244" t="str">
        <f t="shared" si="42"/>
        <v/>
      </c>
      <c r="AD673" t="str">
        <f t="shared" si="43"/>
        <v/>
      </c>
    </row>
    <row r="674" spans="27:30" x14ac:dyDescent="0.3">
      <c r="AA674" t="str">
        <f t="shared" si="40"/>
        <v/>
      </c>
      <c r="AB674" t="str">
        <f t="shared" si="41"/>
        <v/>
      </c>
      <c r="AC674" s="244" t="str">
        <f t="shared" si="42"/>
        <v/>
      </c>
      <c r="AD674" t="str">
        <f t="shared" si="43"/>
        <v/>
      </c>
    </row>
    <row r="675" spans="27:30" x14ac:dyDescent="0.3">
      <c r="AA675" t="str">
        <f t="shared" si="40"/>
        <v/>
      </c>
      <c r="AB675" t="str">
        <f t="shared" si="41"/>
        <v/>
      </c>
      <c r="AC675" s="244" t="str">
        <f t="shared" si="42"/>
        <v/>
      </c>
      <c r="AD675" t="str">
        <f t="shared" si="43"/>
        <v/>
      </c>
    </row>
    <row r="676" spans="27:30" x14ac:dyDescent="0.3">
      <c r="AA676" t="str">
        <f t="shared" si="40"/>
        <v/>
      </c>
      <c r="AB676" t="str">
        <f t="shared" si="41"/>
        <v/>
      </c>
      <c r="AC676" s="244" t="str">
        <f t="shared" si="42"/>
        <v/>
      </c>
      <c r="AD676" t="str">
        <f t="shared" si="43"/>
        <v/>
      </c>
    </row>
    <row r="677" spans="27:30" x14ac:dyDescent="0.3">
      <c r="AA677" t="str">
        <f t="shared" si="40"/>
        <v/>
      </c>
      <c r="AB677" t="str">
        <f t="shared" si="41"/>
        <v/>
      </c>
      <c r="AC677" s="244" t="str">
        <f t="shared" si="42"/>
        <v/>
      </c>
      <c r="AD677" t="str">
        <f t="shared" si="43"/>
        <v/>
      </c>
    </row>
    <row r="678" spans="27:30" x14ac:dyDescent="0.3">
      <c r="AA678" t="str">
        <f t="shared" si="40"/>
        <v/>
      </c>
      <c r="AB678" t="str">
        <f t="shared" si="41"/>
        <v/>
      </c>
      <c r="AC678" s="244" t="str">
        <f t="shared" si="42"/>
        <v/>
      </c>
      <c r="AD678" t="str">
        <f t="shared" si="43"/>
        <v/>
      </c>
    </row>
    <row r="679" spans="27:30" x14ac:dyDescent="0.3">
      <c r="AA679" t="str">
        <f t="shared" si="40"/>
        <v/>
      </c>
      <c r="AB679" t="str">
        <f t="shared" si="41"/>
        <v/>
      </c>
      <c r="AC679" s="244" t="str">
        <f t="shared" si="42"/>
        <v/>
      </c>
      <c r="AD679" t="str">
        <f t="shared" si="43"/>
        <v/>
      </c>
    </row>
    <row r="680" spans="27:30" x14ac:dyDescent="0.3">
      <c r="AA680" t="str">
        <f t="shared" si="40"/>
        <v/>
      </c>
      <c r="AB680" t="str">
        <f t="shared" si="41"/>
        <v/>
      </c>
      <c r="AC680" s="244" t="str">
        <f t="shared" si="42"/>
        <v/>
      </c>
      <c r="AD680" t="str">
        <f t="shared" si="43"/>
        <v/>
      </c>
    </row>
    <row r="681" spans="27:30" x14ac:dyDescent="0.3">
      <c r="AA681" t="str">
        <f t="shared" si="40"/>
        <v/>
      </c>
      <c r="AB681" t="str">
        <f t="shared" si="41"/>
        <v/>
      </c>
      <c r="AC681" s="244" t="str">
        <f t="shared" si="42"/>
        <v/>
      </c>
      <c r="AD681" t="str">
        <f t="shared" si="43"/>
        <v/>
      </c>
    </row>
    <row r="682" spans="27:30" x14ac:dyDescent="0.3">
      <c r="AA682" t="str">
        <f t="shared" si="40"/>
        <v/>
      </c>
      <c r="AB682" t="str">
        <f t="shared" si="41"/>
        <v/>
      </c>
      <c r="AC682" s="244" t="str">
        <f t="shared" si="42"/>
        <v/>
      </c>
      <c r="AD682" t="str">
        <f t="shared" si="43"/>
        <v/>
      </c>
    </row>
    <row r="683" spans="27:30" x14ac:dyDescent="0.3">
      <c r="AA683" t="str">
        <f t="shared" si="40"/>
        <v/>
      </c>
      <c r="AB683" t="str">
        <f t="shared" si="41"/>
        <v/>
      </c>
      <c r="AC683" s="244" t="str">
        <f t="shared" si="42"/>
        <v/>
      </c>
      <c r="AD683" t="str">
        <f t="shared" si="43"/>
        <v/>
      </c>
    </row>
    <row r="684" spans="27:30" x14ac:dyDescent="0.3">
      <c r="AA684" t="str">
        <f t="shared" si="40"/>
        <v/>
      </c>
      <c r="AB684" t="str">
        <f t="shared" si="41"/>
        <v/>
      </c>
      <c r="AC684" s="244" t="str">
        <f t="shared" si="42"/>
        <v/>
      </c>
      <c r="AD684" t="str">
        <f t="shared" si="43"/>
        <v/>
      </c>
    </row>
    <row r="685" spans="27:30" x14ac:dyDescent="0.3">
      <c r="AA685" t="str">
        <f t="shared" si="40"/>
        <v/>
      </c>
      <c r="AB685" t="str">
        <f t="shared" si="41"/>
        <v/>
      </c>
      <c r="AC685" s="244" t="str">
        <f t="shared" si="42"/>
        <v/>
      </c>
      <c r="AD685" t="str">
        <f t="shared" si="43"/>
        <v/>
      </c>
    </row>
    <row r="686" spans="27:30" x14ac:dyDescent="0.3">
      <c r="AA686" t="str">
        <f t="shared" si="40"/>
        <v/>
      </c>
      <c r="AB686" t="str">
        <f t="shared" si="41"/>
        <v/>
      </c>
      <c r="AC686" s="244" t="str">
        <f t="shared" si="42"/>
        <v/>
      </c>
      <c r="AD686" t="str">
        <f t="shared" si="43"/>
        <v/>
      </c>
    </row>
    <row r="687" spans="27:30" x14ac:dyDescent="0.3">
      <c r="AA687" t="str">
        <f t="shared" si="40"/>
        <v/>
      </c>
      <c r="AB687" t="str">
        <f t="shared" si="41"/>
        <v/>
      </c>
      <c r="AC687" s="244" t="str">
        <f t="shared" si="42"/>
        <v/>
      </c>
      <c r="AD687" t="str">
        <f t="shared" si="43"/>
        <v/>
      </c>
    </row>
    <row r="688" spans="27:30" x14ac:dyDescent="0.3">
      <c r="AA688" t="str">
        <f t="shared" si="40"/>
        <v/>
      </c>
      <c r="AB688" t="str">
        <f t="shared" si="41"/>
        <v/>
      </c>
      <c r="AC688" s="244" t="str">
        <f t="shared" si="42"/>
        <v/>
      </c>
      <c r="AD688" t="str">
        <f t="shared" si="43"/>
        <v/>
      </c>
    </row>
    <row r="689" spans="27:30" x14ac:dyDescent="0.3">
      <c r="AA689" t="str">
        <f t="shared" si="40"/>
        <v/>
      </c>
      <c r="AB689" t="str">
        <f t="shared" si="41"/>
        <v/>
      </c>
      <c r="AC689" s="244" t="str">
        <f t="shared" si="42"/>
        <v/>
      </c>
      <c r="AD689" t="str">
        <f t="shared" si="43"/>
        <v/>
      </c>
    </row>
    <row r="690" spans="27:30" x14ac:dyDescent="0.3">
      <c r="AA690" t="str">
        <f t="shared" si="40"/>
        <v/>
      </c>
      <c r="AB690" t="str">
        <f t="shared" si="41"/>
        <v/>
      </c>
      <c r="AC690" s="244" t="str">
        <f t="shared" si="42"/>
        <v/>
      </c>
      <c r="AD690" t="str">
        <f t="shared" si="43"/>
        <v/>
      </c>
    </row>
    <row r="691" spans="27:30" x14ac:dyDescent="0.3">
      <c r="AA691" t="str">
        <f t="shared" si="40"/>
        <v/>
      </c>
      <c r="AB691" t="str">
        <f t="shared" si="41"/>
        <v/>
      </c>
      <c r="AC691" s="244" t="str">
        <f t="shared" si="42"/>
        <v/>
      </c>
      <c r="AD691" t="str">
        <f t="shared" si="43"/>
        <v/>
      </c>
    </row>
    <row r="692" spans="27:30" x14ac:dyDescent="0.3">
      <c r="AA692" t="str">
        <f t="shared" si="40"/>
        <v/>
      </c>
      <c r="AB692" t="str">
        <f t="shared" si="41"/>
        <v/>
      </c>
      <c r="AC692" s="244" t="str">
        <f t="shared" si="42"/>
        <v/>
      </c>
      <c r="AD692" t="str">
        <f t="shared" si="43"/>
        <v/>
      </c>
    </row>
    <row r="693" spans="27:30" x14ac:dyDescent="0.3">
      <c r="AA693" t="str">
        <f t="shared" si="40"/>
        <v/>
      </c>
      <c r="AB693" t="str">
        <f t="shared" si="41"/>
        <v/>
      </c>
      <c r="AC693" s="244" t="str">
        <f t="shared" si="42"/>
        <v/>
      </c>
      <c r="AD693" t="str">
        <f t="shared" si="43"/>
        <v/>
      </c>
    </row>
    <row r="694" spans="27:30" x14ac:dyDescent="0.3">
      <c r="AA694" t="str">
        <f t="shared" si="40"/>
        <v/>
      </c>
      <c r="AB694" t="str">
        <f t="shared" si="41"/>
        <v/>
      </c>
      <c r="AC694" s="244" t="str">
        <f t="shared" si="42"/>
        <v/>
      </c>
      <c r="AD694" t="str">
        <f t="shared" si="43"/>
        <v/>
      </c>
    </row>
    <row r="695" spans="27:30" x14ac:dyDescent="0.3">
      <c r="AA695" t="str">
        <f t="shared" si="40"/>
        <v/>
      </c>
      <c r="AB695" t="str">
        <f t="shared" si="41"/>
        <v/>
      </c>
      <c r="AC695" s="244" t="str">
        <f t="shared" si="42"/>
        <v/>
      </c>
      <c r="AD695" t="str">
        <f t="shared" si="43"/>
        <v/>
      </c>
    </row>
    <row r="696" spans="27:30" x14ac:dyDescent="0.3">
      <c r="AA696" t="str">
        <f t="shared" si="40"/>
        <v/>
      </c>
      <c r="AB696" t="str">
        <f t="shared" si="41"/>
        <v/>
      </c>
      <c r="AC696" s="244" t="str">
        <f t="shared" si="42"/>
        <v/>
      </c>
      <c r="AD696" t="str">
        <f t="shared" si="43"/>
        <v/>
      </c>
    </row>
    <row r="697" spans="27:30" x14ac:dyDescent="0.3">
      <c r="AA697" t="str">
        <f t="shared" si="40"/>
        <v/>
      </c>
      <c r="AB697" t="str">
        <f t="shared" si="41"/>
        <v/>
      </c>
      <c r="AC697" s="244" t="str">
        <f t="shared" si="42"/>
        <v/>
      </c>
      <c r="AD697" t="str">
        <f t="shared" si="43"/>
        <v/>
      </c>
    </row>
    <row r="698" spans="27:30" x14ac:dyDescent="0.3">
      <c r="AA698" t="str">
        <f t="shared" si="40"/>
        <v/>
      </c>
      <c r="AB698" t="str">
        <f t="shared" si="41"/>
        <v/>
      </c>
      <c r="AC698" s="244" t="str">
        <f t="shared" si="42"/>
        <v/>
      </c>
      <c r="AD698" t="str">
        <f t="shared" si="43"/>
        <v/>
      </c>
    </row>
    <row r="699" spans="27:30" x14ac:dyDescent="0.3">
      <c r="AA699" t="str">
        <f t="shared" si="40"/>
        <v/>
      </c>
      <c r="AB699" t="str">
        <f t="shared" si="41"/>
        <v/>
      </c>
      <c r="AC699" s="244" t="str">
        <f t="shared" si="42"/>
        <v/>
      </c>
      <c r="AD699" t="str">
        <f t="shared" si="43"/>
        <v/>
      </c>
    </row>
    <row r="700" spans="27:30" x14ac:dyDescent="0.3">
      <c r="AA700" t="str">
        <f t="shared" si="40"/>
        <v/>
      </c>
      <c r="AB700" t="str">
        <f t="shared" si="41"/>
        <v/>
      </c>
      <c r="AC700" s="244" t="str">
        <f t="shared" si="42"/>
        <v/>
      </c>
      <c r="AD700" t="str">
        <f t="shared" si="43"/>
        <v/>
      </c>
    </row>
    <row r="701" spans="27:30" x14ac:dyDescent="0.3">
      <c r="AA701" t="str">
        <f t="shared" si="40"/>
        <v/>
      </c>
      <c r="AB701" t="str">
        <f t="shared" si="41"/>
        <v/>
      </c>
      <c r="AC701" s="244" t="str">
        <f t="shared" si="42"/>
        <v/>
      </c>
      <c r="AD701" t="str">
        <f t="shared" si="43"/>
        <v/>
      </c>
    </row>
    <row r="702" spans="27:30" x14ac:dyDescent="0.3">
      <c r="AA702" t="str">
        <f t="shared" si="40"/>
        <v/>
      </c>
      <c r="AB702" t="str">
        <f t="shared" si="41"/>
        <v/>
      </c>
      <c r="AC702" s="244" t="str">
        <f t="shared" si="42"/>
        <v/>
      </c>
      <c r="AD702" t="str">
        <f t="shared" si="43"/>
        <v/>
      </c>
    </row>
    <row r="703" spans="27:30" x14ac:dyDescent="0.3">
      <c r="AA703" t="str">
        <f t="shared" si="40"/>
        <v/>
      </c>
      <c r="AB703" t="str">
        <f t="shared" si="41"/>
        <v/>
      </c>
      <c r="AC703" s="244" t="str">
        <f t="shared" si="42"/>
        <v/>
      </c>
      <c r="AD703" t="str">
        <f t="shared" si="43"/>
        <v/>
      </c>
    </row>
    <row r="704" spans="27:30" x14ac:dyDescent="0.3">
      <c r="AA704" t="str">
        <f t="shared" si="40"/>
        <v/>
      </c>
      <c r="AB704" t="str">
        <f t="shared" si="41"/>
        <v/>
      </c>
      <c r="AC704" s="244" t="str">
        <f t="shared" si="42"/>
        <v/>
      </c>
      <c r="AD704" t="str">
        <f t="shared" si="43"/>
        <v/>
      </c>
    </row>
    <row r="705" spans="27:30" x14ac:dyDescent="0.3">
      <c r="AA705" t="str">
        <f t="shared" si="40"/>
        <v/>
      </c>
      <c r="AB705" t="str">
        <f t="shared" si="41"/>
        <v/>
      </c>
      <c r="AC705" s="244" t="str">
        <f t="shared" si="42"/>
        <v/>
      </c>
      <c r="AD705" t="str">
        <f t="shared" si="43"/>
        <v/>
      </c>
    </row>
    <row r="706" spans="27:30" x14ac:dyDescent="0.3">
      <c r="AA706" t="str">
        <f t="shared" si="40"/>
        <v/>
      </c>
      <c r="AB706" t="str">
        <f t="shared" si="41"/>
        <v/>
      </c>
      <c r="AC706" s="244" t="str">
        <f t="shared" si="42"/>
        <v/>
      </c>
      <c r="AD706" t="str">
        <f t="shared" si="43"/>
        <v/>
      </c>
    </row>
    <row r="707" spans="27:30" x14ac:dyDescent="0.3">
      <c r="AA707" t="str">
        <f t="shared" si="40"/>
        <v/>
      </c>
      <c r="AB707" t="str">
        <f t="shared" si="41"/>
        <v/>
      </c>
      <c r="AC707" s="244" t="str">
        <f t="shared" si="42"/>
        <v/>
      </c>
      <c r="AD707" t="str">
        <f t="shared" si="43"/>
        <v/>
      </c>
    </row>
    <row r="708" spans="27:30" x14ac:dyDescent="0.3">
      <c r="AA708" t="str">
        <f t="shared" ref="AA708:AA771" si="44">TRIM(D708)</f>
        <v/>
      </c>
      <c r="AB708" t="str">
        <f t="shared" ref="AB708:AB771" si="45">TRIM(C708)</f>
        <v/>
      </c>
      <c r="AC708" s="244" t="str">
        <f t="shared" ref="AC708:AC771" si="46">IFERROR(I708/E708,"")</f>
        <v/>
      </c>
      <c r="AD708" t="str">
        <f t="shared" ref="AD708:AD771" si="47">AA708</f>
        <v/>
      </c>
    </row>
    <row r="709" spans="27:30" x14ac:dyDescent="0.3">
      <c r="AA709" t="str">
        <f t="shared" si="44"/>
        <v/>
      </c>
      <c r="AB709" t="str">
        <f t="shared" si="45"/>
        <v/>
      </c>
      <c r="AC709" s="244" t="str">
        <f t="shared" si="46"/>
        <v/>
      </c>
      <c r="AD709" t="str">
        <f t="shared" si="47"/>
        <v/>
      </c>
    </row>
    <row r="710" spans="27:30" x14ac:dyDescent="0.3">
      <c r="AA710" t="str">
        <f t="shared" si="44"/>
        <v/>
      </c>
      <c r="AB710" t="str">
        <f t="shared" si="45"/>
        <v/>
      </c>
      <c r="AC710" s="244" t="str">
        <f t="shared" si="46"/>
        <v/>
      </c>
      <c r="AD710" t="str">
        <f t="shared" si="47"/>
        <v/>
      </c>
    </row>
    <row r="711" spans="27:30" x14ac:dyDescent="0.3">
      <c r="AA711" t="str">
        <f t="shared" si="44"/>
        <v/>
      </c>
      <c r="AB711" t="str">
        <f t="shared" si="45"/>
        <v/>
      </c>
      <c r="AC711" s="244" t="str">
        <f t="shared" si="46"/>
        <v/>
      </c>
      <c r="AD711" t="str">
        <f t="shared" si="47"/>
        <v/>
      </c>
    </row>
    <row r="712" spans="27:30" x14ac:dyDescent="0.3">
      <c r="AA712" t="str">
        <f t="shared" si="44"/>
        <v/>
      </c>
      <c r="AB712" t="str">
        <f t="shared" si="45"/>
        <v/>
      </c>
      <c r="AC712" s="244" t="str">
        <f t="shared" si="46"/>
        <v/>
      </c>
      <c r="AD712" t="str">
        <f t="shared" si="47"/>
        <v/>
      </c>
    </row>
    <row r="713" spans="27:30" x14ac:dyDescent="0.3">
      <c r="AA713" t="str">
        <f t="shared" si="44"/>
        <v/>
      </c>
      <c r="AB713" t="str">
        <f t="shared" si="45"/>
        <v/>
      </c>
      <c r="AC713" s="244" t="str">
        <f t="shared" si="46"/>
        <v/>
      </c>
      <c r="AD713" t="str">
        <f t="shared" si="47"/>
        <v/>
      </c>
    </row>
    <row r="714" spans="27:30" x14ac:dyDescent="0.3">
      <c r="AA714" t="str">
        <f t="shared" si="44"/>
        <v/>
      </c>
      <c r="AB714" t="str">
        <f t="shared" si="45"/>
        <v/>
      </c>
      <c r="AC714" s="244" t="str">
        <f t="shared" si="46"/>
        <v/>
      </c>
      <c r="AD714" t="str">
        <f t="shared" si="47"/>
        <v/>
      </c>
    </row>
    <row r="715" spans="27:30" x14ac:dyDescent="0.3">
      <c r="AA715" t="str">
        <f t="shared" si="44"/>
        <v/>
      </c>
      <c r="AB715" t="str">
        <f t="shared" si="45"/>
        <v/>
      </c>
      <c r="AC715" s="244" t="str">
        <f t="shared" si="46"/>
        <v/>
      </c>
      <c r="AD715" t="str">
        <f t="shared" si="47"/>
        <v/>
      </c>
    </row>
    <row r="716" spans="27:30" x14ac:dyDescent="0.3">
      <c r="AA716" t="str">
        <f t="shared" si="44"/>
        <v/>
      </c>
      <c r="AB716" t="str">
        <f t="shared" si="45"/>
        <v/>
      </c>
      <c r="AC716" s="244" t="str">
        <f t="shared" si="46"/>
        <v/>
      </c>
      <c r="AD716" t="str">
        <f t="shared" si="47"/>
        <v/>
      </c>
    </row>
    <row r="717" spans="27:30" x14ac:dyDescent="0.3">
      <c r="AA717" t="str">
        <f t="shared" si="44"/>
        <v/>
      </c>
      <c r="AB717" t="str">
        <f t="shared" si="45"/>
        <v/>
      </c>
      <c r="AC717" s="244" t="str">
        <f t="shared" si="46"/>
        <v/>
      </c>
      <c r="AD717" t="str">
        <f t="shared" si="47"/>
        <v/>
      </c>
    </row>
    <row r="718" spans="27:30" x14ac:dyDescent="0.3">
      <c r="AA718" t="str">
        <f t="shared" si="44"/>
        <v/>
      </c>
      <c r="AB718" t="str">
        <f t="shared" si="45"/>
        <v/>
      </c>
      <c r="AC718" s="244" t="str">
        <f t="shared" si="46"/>
        <v/>
      </c>
      <c r="AD718" t="str">
        <f t="shared" si="47"/>
        <v/>
      </c>
    </row>
    <row r="719" spans="27:30" x14ac:dyDescent="0.3">
      <c r="AA719" t="str">
        <f t="shared" si="44"/>
        <v/>
      </c>
      <c r="AB719" t="str">
        <f t="shared" si="45"/>
        <v/>
      </c>
      <c r="AC719" s="244" t="str">
        <f t="shared" si="46"/>
        <v/>
      </c>
      <c r="AD719" t="str">
        <f t="shared" si="47"/>
        <v/>
      </c>
    </row>
    <row r="720" spans="27:30" x14ac:dyDescent="0.3">
      <c r="AA720" t="str">
        <f t="shared" si="44"/>
        <v/>
      </c>
      <c r="AB720" t="str">
        <f t="shared" si="45"/>
        <v/>
      </c>
      <c r="AC720" s="244" t="str">
        <f t="shared" si="46"/>
        <v/>
      </c>
      <c r="AD720" t="str">
        <f t="shared" si="47"/>
        <v/>
      </c>
    </row>
    <row r="721" spans="27:30" x14ac:dyDescent="0.3">
      <c r="AA721" t="str">
        <f t="shared" si="44"/>
        <v/>
      </c>
      <c r="AB721" t="str">
        <f t="shared" si="45"/>
        <v/>
      </c>
      <c r="AC721" s="244" t="str">
        <f t="shared" si="46"/>
        <v/>
      </c>
      <c r="AD721" t="str">
        <f t="shared" si="47"/>
        <v/>
      </c>
    </row>
    <row r="722" spans="27:30" x14ac:dyDescent="0.3">
      <c r="AA722" t="str">
        <f t="shared" si="44"/>
        <v/>
      </c>
      <c r="AB722" t="str">
        <f t="shared" si="45"/>
        <v/>
      </c>
      <c r="AC722" s="244" t="str">
        <f t="shared" si="46"/>
        <v/>
      </c>
      <c r="AD722" t="str">
        <f t="shared" si="47"/>
        <v/>
      </c>
    </row>
    <row r="723" spans="27:30" x14ac:dyDescent="0.3">
      <c r="AA723" t="str">
        <f t="shared" si="44"/>
        <v/>
      </c>
      <c r="AB723" t="str">
        <f t="shared" si="45"/>
        <v/>
      </c>
      <c r="AC723" s="244" t="str">
        <f t="shared" si="46"/>
        <v/>
      </c>
      <c r="AD723" t="str">
        <f t="shared" si="47"/>
        <v/>
      </c>
    </row>
    <row r="724" spans="27:30" x14ac:dyDescent="0.3">
      <c r="AA724" t="str">
        <f t="shared" si="44"/>
        <v/>
      </c>
      <c r="AB724" t="str">
        <f t="shared" si="45"/>
        <v/>
      </c>
      <c r="AC724" s="244" t="str">
        <f t="shared" si="46"/>
        <v/>
      </c>
      <c r="AD724" t="str">
        <f t="shared" si="47"/>
        <v/>
      </c>
    </row>
    <row r="725" spans="27:30" x14ac:dyDescent="0.3">
      <c r="AA725" t="str">
        <f t="shared" si="44"/>
        <v/>
      </c>
      <c r="AB725" t="str">
        <f t="shared" si="45"/>
        <v/>
      </c>
      <c r="AC725" s="244" t="str">
        <f t="shared" si="46"/>
        <v/>
      </c>
      <c r="AD725" t="str">
        <f t="shared" si="47"/>
        <v/>
      </c>
    </row>
    <row r="726" spans="27:30" x14ac:dyDescent="0.3">
      <c r="AA726" t="str">
        <f t="shared" si="44"/>
        <v/>
      </c>
      <c r="AB726" t="str">
        <f t="shared" si="45"/>
        <v/>
      </c>
      <c r="AC726" s="244" t="str">
        <f t="shared" si="46"/>
        <v/>
      </c>
      <c r="AD726" t="str">
        <f t="shared" si="47"/>
        <v/>
      </c>
    </row>
    <row r="727" spans="27:30" x14ac:dyDescent="0.3">
      <c r="AA727" t="str">
        <f t="shared" si="44"/>
        <v/>
      </c>
      <c r="AB727" t="str">
        <f t="shared" si="45"/>
        <v/>
      </c>
      <c r="AC727" s="244" t="str">
        <f t="shared" si="46"/>
        <v/>
      </c>
      <c r="AD727" t="str">
        <f t="shared" si="47"/>
        <v/>
      </c>
    </row>
    <row r="728" spans="27:30" x14ac:dyDescent="0.3">
      <c r="AA728" t="str">
        <f t="shared" si="44"/>
        <v/>
      </c>
      <c r="AB728" t="str">
        <f t="shared" si="45"/>
        <v/>
      </c>
      <c r="AC728" s="244" t="str">
        <f t="shared" si="46"/>
        <v/>
      </c>
      <c r="AD728" t="str">
        <f t="shared" si="47"/>
        <v/>
      </c>
    </row>
    <row r="729" spans="27:30" x14ac:dyDescent="0.3">
      <c r="AA729" t="str">
        <f t="shared" si="44"/>
        <v/>
      </c>
      <c r="AB729" t="str">
        <f t="shared" si="45"/>
        <v/>
      </c>
      <c r="AC729" s="244" t="str">
        <f t="shared" si="46"/>
        <v/>
      </c>
      <c r="AD729" t="str">
        <f t="shared" si="47"/>
        <v/>
      </c>
    </row>
    <row r="730" spans="27:30" x14ac:dyDescent="0.3">
      <c r="AA730" t="str">
        <f t="shared" si="44"/>
        <v/>
      </c>
      <c r="AB730" t="str">
        <f t="shared" si="45"/>
        <v/>
      </c>
      <c r="AC730" s="244" t="str">
        <f t="shared" si="46"/>
        <v/>
      </c>
      <c r="AD730" t="str">
        <f t="shared" si="47"/>
        <v/>
      </c>
    </row>
    <row r="731" spans="27:30" x14ac:dyDescent="0.3">
      <c r="AA731" t="str">
        <f t="shared" si="44"/>
        <v/>
      </c>
      <c r="AB731" t="str">
        <f t="shared" si="45"/>
        <v/>
      </c>
      <c r="AC731" s="244" t="str">
        <f t="shared" si="46"/>
        <v/>
      </c>
      <c r="AD731" t="str">
        <f t="shared" si="47"/>
        <v/>
      </c>
    </row>
    <row r="732" spans="27:30" x14ac:dyDescent="0.3">
      <c r="AA732" t="str">
        <f t="shared" si="44"/>
        <v/>
      </c>
      <c r="AB732" t="str">
        <f t="shared" si="45"/>
        <v/>
      </c>
      <c r="AC732" s="244" t="str">
        <f t="shared" si="46"/>
        <v/>
      </c>
      <c r="AD732" t="str">
        <f t="shared" si="47"/>
        <v/>
      </c>
    </row>
    <row r="733" spans="27:30" x14ac:dyDescent="0.3">
      <c r="AA733" t="str">
        <f t="shared" si="44"/>
        <v/>
      </c>
      <c r="AB733" t="str">
        <f t="shared" si="45"/>
        <v/>
      </c>
      <c r="AC733" s="244" t="str">
        <f t="shared" si="46"/>
        <v/>
      </c>
      <c r="AD733" t="str">
        <f t="shared" si="47"/>
        <v/>
      </c>
    </row>
    <row r="734" spans="27:30" x14ac:dyDescent="0.3">
      <c r="AA734" t="str">
        <f t="shared" si="44"/>
        <v/>
      </c>
      <c r="AB734" t="str">
        <f t="shared" si="45"/>
        <v/>
      </c>
      <c r="AC734" s="244" t="str">
        <f t="shared" si="46"/>
        <v/>
      </c>
      <c r="AD734" t="str">
        <f t="shared" si="47"/>
        <v/>
      </c>
    </row>
    <row r="735" spans="27:30" x14ac:dyDescent="0.3">
      <c r="AA735" t="str">
        <f t="shared" si="44"/>
        <v/>
      </c>
      <c r="AB735" t="str">
        <f t="shared" si="45"/>
        <v/>
      </c>
      <c r="AC735" s="244" t="str">
        <f t="shared" si="46"/>
        <v/>
      </c>
      <c r="AD735" t="str">
        <f t="shared" si="47"/>
        <v/>
      </c>
    </row>
    <row r="736" spans="27:30" x14ac:dyDescent="0.3">
      <c r="AA736" t="str">
        <f t="shared" si="44"/>
        <v/>
      </c>
      <c r="AB736" t="str">
        <f t="shared" si="45"/>
        <v/>
      </c>
      <c r="AC736" s="244" t="str">
        <f t="shared" si="46"/>
        <v/>
      </c>
      <c r="AD736" t="str">
        <f t="shared" si="47"/>
        <v/>
      </c>
    </row>
    <row r="737" spans="27:30" x14ac:dyDescent="0.3">
      <c r="AA737" t="str">
        <f t="shared" si="44"/>
        <v/>
      </c>
      <c r="AB737" t="str">
        <f t="shared" si="45"/>
        <v/>
      </c>
      <c r="AC737" s="244" t="str">
        <f t="shared" si="46"/>
        <v/>
      </c>
      <c r="AD737" t="str">
        <f t="shared" si="47"/>
        <v/>
      </c>
    </row>
    <row r="738" spans="27:30" x14ac:dyDescent="0.3">
      <c r="AA738" t="str">
        <f t="shared" si="44"/>
        <v/>
      </c>
      <c r="AB738" t="str">
        <f t="shared" si="45"/>
        <v/>
      </c>
      <c r="AC738" s="244" t="str">
        <f t="shared" si="46"/>
        <v/>
      </c>
      <c r="AD738" t="str">
        <f t="shared" si="47"/>
        <v/>
      </c>
    </row>
    <row r="739" spans="27:30" x14ac:dyDescent="0.3">
      <c r="AA739" t="str">
        <f t="shared" si="44"/>
        <v/>
      </c>
      <c r="AB739" t="str">
        <f t="shared" si="45"/>
        <v/>
      </c>
      <c r="AC739" s="244" t="str">
        <f t="shared" si="46"/>
        <v/>
      </c>
      <c r="AD739" t="str">
        <f t="shared" si="47"/>
        <v/>
      </c>
    </row>
    <row r="740" spans="27:30" x14ac:dyDescent="0.3">
      <c r="AA740" t="str">
        <f t="shared" si="44"/>
        <v/>
      </c>
      <c r="AB740" t="str">
        <f t="shared" si="45"/>
        <v/>
      </c>
      <c r="AC740" s="244" t="str">
        <f t="shared" si="46"/>
        <v/>
      </c>
      <c r="AD740" t="str">
        <f t="shared" si="47"/>
        <v/>
      </c>
    </row>
    <row r="741" spans="27:30" x14ac:dyDescent="0.3">
      <c r="AA741" t="str">
        <f t="shared" si="44"/>
        <v/>
      </c>
      <c r="AB741" t="str">
        <f t="shared" si="45"/>
        <v/>
      </c>
      <c r="AC741" s="244" t="str">
        <f t="shared" si="46"/>
        <v/>
      </c>
      <c r="AD741" t="str">
        <f t="shared" si="47"/>
        <v/>
      </c>
    </row>
    <row r="742" spans="27:30" x14ac:dyDescent="0.3">
      <c r="AA742" t="str">
        <f t="shared" si="44"/>
        <v/>
      </c>
      <c r="AB742" t="str">
        <f t="shared" si="45"/>
        <v/>
      </c>
      <c r="AC742" s="244" t="str">
        <f t="shared" si="46"/>
        <v/>
      </c>
      <c r="AD742" t="str">
        <f t="shared" si="47"/>
        <v/>
      </c>
    </row>
    <row r="743" spans="27:30" x14ac:dyDescent="0.3">
      <c r="AA743" t="str">
        <f t="shared" si="44"/>
        <v/>
      </c>
      <c r="AB743" t="str">
        <f t="shared" si="45"/>
        <v/>
      </c>
      <c r="AC743" s="244" t="str">
        <f t="shared" si="46"/>
        <v/>
      </c>
      <c r="AD743" t="str">
        <f t="shared" si="47"/>
        <v/>
      </c>
    </row>
    <row r="744" spans="27:30" x14ac:dyDescent="0.3">
      <c r="AA744" t="str">
        <f t="shared" si="44"/>
        <v/>
      </c>
      <c r="AB744" t="str">
        <f t="shared" si="45"/>
        <v/>
      </c>
      <c r="AC744" s="244" t="str">
        <f t="shared" si="46"/>
        <v/>
      </c>
      <c r="AD744" t="str">
        <f t="shared" si="47"/>
        <v/>
      </c>
    </row>
    <row r="745" spans="27:30" x14ac:dyDescent="0.3">
      <c r="AA745" t="str">
        <f t="shared" si="44"/>
        <v/>
      </c>
      <c r="AB745" t="str">
        <f t="shared" si="45"/>
        <v/>
      </c>
      <c r="AC745" s="244" t="str">
        <f t="shared" si="46"/>
        <v/>
      </c>
      <c r="AD745" t="str">
        <f t="shared" si="47"/>
        <v/>
      </c>
    </row>
    <row r="746" spans="27:30" x14ac:dyDescent="0.3">
      <c r="AA746" t="str">
        <f t="shared" si="44"/>
        <v/>
      </c>
      <c r="AB746" t="str">
        <f t="shared" si="45"/>
        <v/>
      </c>
      <c r="AC746" s="244" t="str">
        <f t="shared" si="46"/>
        <v/>
      </c>
      <c r="AD746" t="str">
        <f t="shared" si="47"/>
        <v/>
      </c>
    </row>
    <row r="747" spans="27:30" x14ac:dyDescent="0.3">
      <c r="AA747" t="str">
        <f t="shared" si="44"/>
        <v/>
      </c>
      <c r="AB747" t="str">
        <f t="shared" si="45"/>
        <v/>
      </c>
      <c r="AC747" s="244" t="str">
        <f t="shared" si="46"/>
        <v/>
      </c>
      <c r="AD747" t="str">
        <f t="shared" si="47"/>
        <v/>
      </c>
    </row>
    <row r="748" spans="27:30" x14ac:dyDescent="0.3">
      <c r="AA748" t="str">
        <f t="shared" si="44"/>
        <v/>
      </c>
      <c r="AB748" t="str">
        <f t="shared" si="45"/>
        <v/>
      </c>
      <c r="AC748" s="244" t="str">
        <f t="shared" si="46"/>
        <v/>
      </c>
      <c r="AD748" t="str">
        <f t="shared" si="47"/>
        <v/>
      </c>
    </row>
    <row r="749" spans="27:30" x14ac:dyDescent="0.3">
      <c r="AA749" t="str">
        <f t="shared" si="44"/>
        <v/>
      </c>
      <c r="AB749" t="str">
        <f t="shared" si="45"/>
        <v/>
      </c>
      <c r="AC749" s="244" t="str">
        <f t="shared" si="46"/>
        <v/>
      </c>
      <c r="AD749" t="str">
        <f t="shared" si="47"/>
        <v/>
      </c>
    </row>
    <row r="750" spans="27:30" x14ac:dyDescent="0.3">
      <c r="AA750" t="str">
        <f t="shared" si="44"/>
        <v/>
      </c>
      <c r="AB750" t="str">
        <f t="shared" si="45"/>
        <v/>
      </c>
      <c r="AC750" s="244" t="str">
        <f t="shared" si="46"/>
        <v/>
      </c>
      <c r="AD750" t="str">
        <f t="shared" si="47"/>
        <v/>
      </c>
    </row>
    <row r="751" spans="27:30" x14ac:dyDescent="0.3">
      <c r="AA751" t="str">
        <f t="shared" si="44"/>
        <v/>
      </c>
      <c r="AB751" t="str">
        <f t="shared" si="45"/>
        <v/>
      </c>
      <c r="AC751" s="244" t="str">
        <f t="shared" si="46"/>
        <v/>
      </c>
      <c r="AD751" t="str">
        <f t="shared" si="47"/>
        <v/>
      </c>
    </row>
    <row r="752" spans="27:30" x14ac:dyDescent="0.3">
      <c r="AA752" t="str">
        <f t="shared" si="44"/>
        <v/>
      </c>
      <c r="AB752" t="str">
        <f t="shared" si="45"/>
        <v/>
      </c>
      <c r="AC752" s="244" t="str">
        <f t="shared" si="46"/>
        <v/>
      </c>
      <c r="AD752" t="str">
        <f t="shared" si="47"/>
        <v/>
      </c>
    </row>
    <row r="753" spans="27:30" x14ac:dyDescent="0.3">
      <c r="AA753" t="str">
        <f t="shared" si="44"/>
        <v/>
      </c>
      <c r="AB753" t="str">
        <f t="shared" si="45"/>
        <v/>
      </c>
      <c r="AC753" s="244" t="str">
        <f t="shared" si="46"/>
        <v/>
      </c>
      <c r="AD753" t="str">
        <f t="shared" si="47"/>
        <v/>
      </c>
    </row>
    <row r="754" spans="27:30" x14ac:dyDescent="0.3">
      <c r="AA754" t="str">
        <f t="shared" si="44"/>
        <v/>
      </c>
      <c r="AB754" t="str">
        <f t="shared" si="45"/>
        <v/>
      </c>
      <c r="AC754" s="244" t="str">
        <f t="shared" si="46"/>
        <v/>
      </c>
      <c r="AD754" t="str">
        <f t="shared" si="47"/>
        <v/>
      </c>
    </row>
    <row r="755" spans="27:30" x14ac:dyDescent="0.3">
      <c r="AA755" t="str">
        <f t="shared" si="44"/>
        <v/>
      </c>
      <c r="AB755" t="str">
        <f t="shared" si="45"/>
        <v/>
      </c>
      <c r="AC755" s="244" t="str">
        <f t="shared" si="46"/>
        <v/>
      </c>
      <c r="AD755" t="str">
        <f t="shared" si="47"/>
        <v/>
      </c>
    </row>
    <row r="756" spans="27:30" x14ac:dyDescent="0.3">
      <c r="AA756" t="str">
        <f t="shared" si="44"/>
        <v/>
      </c>
      <c r="AB756" t="str">
        <f t="shared" si="45"/>
        <v/>
      </c>
      <c r="AC756" s="244" t="str">
        <f t="shared" si="46"/>
        <v/>
      </c>
      <c r="AD756" t="str">
        <f t="shared" si="47"/>
        <v/>
      </c>
    </row>
    <row r="757" spans="27:30" x14ac:dyDescent="0.3">
      <c r="AA757" t="str">
        <f t="shared" si="44"/>
        <v/>
      </c>
      <c r="AB757" t="str">
        <f t="shared" si="45"/>
        <v/>
      </c>
      <c r="AC757" s="244" t="str">
        <f t="shared" si="46"/>
        <v/>
      </c>
      <c r="AD757" t="str">
        <f t="shared" si="47"/>
        <v/>
      </c>
    </row>
    <row r="758" spans="27:30" x14ac:dyDescent="0.3">
      <c r="AA758" t="str">
        <f t="shared" si="44"/>
        <v/>
      </c>
      <c r="AB758" t="str">
        <f t="shared" si="45"/>
        <v/>
      </c>
      <c r="AC758" s="244" t="str">
        <f t="shared" si="46"/>
        <v/>
      </c>
      <c r="AD758" t="str">
        <f t="shared" si="47"/>
        <v/>
      </c>
    </row>
    <row r="759" spans="27:30" x14ac:dyDescent="0.3">
      <c r="AA759" t="str">
        <f t="shared" si="44"/>
        <v/>
      </c>
      <c r="AB759" t="str">
        <f t="shared" si="45"/>
        <v/>
      </c>
      <c r="AC759" s="244" t="str">
        <f t="shared" si="46"/>
        <v/>
      </c>
      <c r="AD759" t="str">
        <f t="shared" si="47"/>
        <v/>
      </c>
    </row>
    <row r="760" spans="27:30" x14ac:dyDescent="0.3">
      <c r="AA760" t="str">
        <f t="shared" si="44"/>
        <v/>
      </c>
      <c r="AB760" t="str">
        <f t="shared" si="45"/>
        <v/>
      </c>
      <c r="AC760" s="244" t="str">
        <f t="shared" si="46"/>
        <v/>
      </c>
      <c r="AD760" t="str">
        <f t="shared" si="47"/>
        <v/>
      </c>
    </row>
    <row r="761" spans="27:30" x14ac:dyDescent="0.3">
      <c r="AA761" t="str">
        <f t="shared" si="44"/>
        <v/>
      </c>
      <c r="AB761" t="str">
        <f t="shared" si="45"/>
        <v/>
      </c>
      <c r="AC761" s="244" t="str">
        <f t="shared" si="46"/>
        <v/>
      </c>
      <c r="AD761" t="str">
        <f t="shared" si="47"/>
        <v/>
      </c>
    </row>
    <row r="762" spans="27:30" x14ac:dyDescent="0.3">
      <c r="AA762" t="str">
        <f t="shared" si="44"/>
        <v/>
      </c>
      <c r="AB762" t="str">
        <f t="shared" si="45"/>
        <v/>
      </c>
      <c r="AC762" s="244" t="str">
        <f t="shared" si="46"/>
        <v/>
      </c>
      <c r="AD762" t="str">
        <f t="shared" si="47"/>
        <v/>
      </c>
    </row>
    <row r="763" spans="27:30" x14ac:dyDescent="0.3">
      <c r="AA763" t="str">
        <f t="shared" si="44"/>
        <v/>
      </c>
      <c r="AB763" t="str">
        <f t="shared" si="45"/>
        <v/>
      </c>
      <c r="AC763" s="244" t="str">
        <f t="shared" si="46"/>
        <v/>
      </c>
      <c r="AD763" t="str">
        <f t="shared" si="47"/>
        <v/>
      </c>
    </row>
    <row r="764" spans="27:30" x14ac:dyDescent="0.3">
      <c r="AA764" t="str">
        <f t="shared" si="44"/>
        <v/>
      </c>
      <c r="AB764" t="str">
        <f t="shared" si="45"/>
        <v/>
      </c>
      <c r="AC764" s="244" t="str">
        <f t="shared" si="46"/>
        <v/>
      </c>
      <c r="AD764" t="str">
        <f t="shared" si="47"/>
        <v/>
      </c>
    </row>
    <row r="765" spans="27:30" x14ac:dyDescent="0.3">
      <c r="AA765" t="str">
        <f t="shared" si="44"/>
        <v/>
      </c>
      <c r="AB765" t="str">
        <f t="shared" si="45"/>
        <v/>
      </c>
      <c r="AC765" s="244" t="str">
        <f t="shared" si="46"/>
        <v/>
      </c>
      <c r="AD765" t="str">
        <f t="shared" si="47"/>
        <v/>
      </c>
    </row>
    <row r="766" spans="27:30" x14ac:dyDescent="0.3">
      <c r="AA766" t="str">
        <f t="shared" si="44"/>
        <v/>
      </c>
      <c r="AB766" t="str">
        <f t="shared" si="45"/>
        <v/>
      </c>
      <c r="AC766" s="244" t="str">
        <f t="shared" si="46"/>
        <v/>
      </c>
      <c r="AD766" t="str">
        <f t="shared" si="47"/>
        <v/>
      </c>
    </row>
    <row r="767" spans="27:30" x14ac:dyDescent="0.3">
      <c r="AA767" t="str">
        <f t="shared" si="44"/>
        <v/>
      </c>
      <c r="AB767" t="str">
        <f t="shared" si="45"/>
        <v/>
      </c>
      <c r="AC767" s="244" t="str">
        <f t="shared" si="46"/>
        <v/>
      </c>
      <c r="AD767" t="str">
        <f t="shared" si="47"/>
        <v/>
      </c>
    </row>
    <row r="768" spans="27:30" x14ac:dyDescent="0.3">
      <c r="AA768" t="str">
        <f t="shared" si="44"/>
        <v/>
      </c>
      <c r="AB768" t="str">
        <f t="shared" si="45"/>
        <v/>
      </c>
      <c r="AC768" s="244" t="str">
        <f t="shared" si="46"/>
        <v/>
      </c>
      <c r="AD768" t="str">
        <f t="shared" si="47"/>
        <v/>
      </c>
    </row>
    <row r="769" spans="27:30" x14ac:dyDescent="0.3">
      <c r="AA769" t="str">
        <f t="shared" si="44"/>
        <v/>
      </c>
      <c r="AB769" t="str">
        <f t="shared" si="45"/>
        <v/>
      </c>
      <c r="AC769" s="244" t="str">
        <f t="shared" si="46"/>
        <v/>
      </c>
      <c r="AD769" t="str">
        <f t="shared" si="47"/>
        <v/>
      </c>
    </row>
    <row r="770" spans="27:30" x14ac:dyDescent="0.3">
      <c r="AA770" t="str">
        <f t="shared" si="44"/>
        <v/>
      </c>
      <c r="AB770" t="str">
        <f t="shared" si="45"/>
        <v/>
      </c>
      <c r="AC770" s="244" t="str">
        <f t="shared" si="46"/>
        <v/>
      </c>
      <c r="AD770" t="str">
        <f t="shared" si="47"/>
        <v/>
      </c>
    </row>
    <row r="771" spans="27:30" x14ac:dyDescent="0.3">
      <c r="AA771" t="str">
        <f t="shared" si="44"/>
        <v/>
      </c>
      <c r="AB771" t="str">
        <f t="shared" si="45"/>
        <v/>
      </c>
      <c r="AC771" s="244" t="str">
        <f t="shared" si="46"/>
        <v/>
      </c>
      <c r="AD771" t="str">
        <f t="shared" si="47"/>
        <v/>
      </c>
    </row>
    <row r="772" spans="27:30" x14ac:dyDescent="0.3">
      <c r="AA772" t="str">
        <f t="shared" ref="AA772:AA835" si="48">TRIM(D772)</f>
        <v/>
      </c>
      <c r="AB772" t="str">
        <f t="shared" ref="AB772:AB835" si="49">TRIM(C772)</f>
        <v/>
      </c>
      <c r="AC772" s="244" t="str">
        <f t="shared" ref="AC772:AC835" si="50">IFERROR(I772/E772,"")</f>
        <v/>
      </c>
      <c r="AD772" t="str">
        <f t="shared" ref="AD772:AD835" si="51">AA772</f>
        <v/>
      </c>
    </row>
    <row r="773" spans="27:30" x14ac:dyDescent="0.3">
      <c r="AA773" t="str">
        <f t="shared" si="48"/>
        <v/>
      </c>
      <c r="AB773" t="str">
        <f t="shared" si="49"/>
        <v/>
      </c>
      <c r="AC773" s="244" t="str">
        <f t="shared" si="50"/>
        <v/>
      </c>
      <c r="AD773" t="str">
        <f t="shared" si="51"/>
        <v/>
      </c>
    </row>
    <row r="774" spans="27:30" x14ac:dyDescent="0.3">
      <c r="AA774" t="str">
        <f t="shared" si="48"/>
        <v/>
      </c>
      <c r="AB774" t="str">
        <f t="shared" si="49"/>
        <v/>
      </c>
      <c r="AC774" s="244" t="str">
        <f t="shared" si="50"/>
        <v/>
      </c>
      <c r="AD774" t="str">
        <f t="shared" si="51"/>
        <v/>
      </c>
    </row>
    <row r="775" spans="27:30" x14ac:dyDescent="0.3">
      <c r="AA775" t="str">
        <f t="shared" si="48"/>
        <v/>
      </c>
      <c r="AB775" t="str">
        <f t="shared" si="49"/>
        <v/>
      </c>
      <c r="AC775" s="244" t="str">
        <f t="shared" si="50"/>
        <v/>
      </c>
      <c r="AD775" t="str">
        <f t="shared" si="51"/>
        <v/>
      </c>
    </row>
    <row r="776" spans="27:30" x14ac:dyDescent="0.3">
      <c r="AA776" t="str">
        <f t="shared" si="48"/>
        <v/>
      </c>
      <c r="AB776" t="str">
        <f t="shared" si="49"/>
        <v/>
      </c>
      <c r="AC776" s="244" t="str">
        <f t="shared" si="50"/>
        <v/>
      </c>
      <c r="AD776" t="str">
        <f t="shared" si="51"/>
        <v/>
      </c>
    </row>
    <row r="777" spans="27:30" x14ac:dyDescent="0.3">
      <c r="AA777" t="str">
        <f t="shared" si="48"/>
        <v/>
      </c>
      <c r="AB777" t="str">
        <f t="shared" si="49"/>
        <v/>
      </c>
      <c r="AC777" s="244" t="str">
        <f t="shared" si="50"/>
        <v/>
      </c>
      <c r="AD777" t="str">
        <f t="shared" si="51"/>
        <v/>
      </c>
    </row>
    <row r="778" spans="27:30" x14ac:dyDescent="0.3">
      <c r="AA778" t="str">
        <f t="shared" si="48"/>
        <v/>
      </c>
      <c r="AB778" t="str">
        <f t="shared" si="49"/>
        <v/>
      </c>
      <c r="AC778" s="244" t="str">
        <f t="shared" si="50"/>
        <v/>
      </c>
      <c r="AD778" t="str">
        <f t="shared" si="51"/>
        <v/>
      </c>
    </row>
    <row r="779" spans="27:30" x14ac:dyDescent="0.3">
      <c r="AA779" t="str">
        <f t="shared" si="48"/>
        <v/>
      </c>
      <c r="AB779" t="str">
        <f t="shared" si="49"/>
        <v/>
      </c>
      <c r="AC779" s="244" t="str">
        <f t="shared" si="50"/>
        <v/>
      </c>
      <c r="AD779" t="str">
        <f t="shared" si="51"/>
        <v/>
      </c>
    </row>
    <row r="780" spans="27:30" x14ac:dyDescent="0.3">
      <c r="AA780" t="str">
        <f t="shared" si="48"/>
        <v/>
      </c>
      <c r="AB780" t="str">
        <f t="shared" si="49"/>
        <v/>
      </c>
      <c r="AC780" s="244" t="str">
        <f t="shared" si="50"/>
        <v/>
      </c>
      <c r="AD780" t="str">
        <f t="shared" si="51"/>
        <v/>
      </c>
    </row>
    <row r="781" spans="27:30" x14ac:dyDescent="0.3">
      <c r="AA781" t="str">
        <f t="shared" si="48"/>
        <v/>
      </c>
      <c r="AB781" t="str">
        <f t="shared" si="49"/>
        <v/>
      </c>
      <c r="AC781" s="244" t="str">
        <f t="shared" si="50"/>
        <v/>
      </c>
      <c r="AD781" t="str">
        <f t="shared" si="51"/>
        <v/>
      </c>
    </row>
    <row r="782" spans="27:30" x14ac:dyDescent="0.3">
      <c r="AA782" t="str">
        <f t="shared" si="48"/>
        <v/>
      </c>
      <c r="AB782" t="str">
        <f t="shared" si="49"/>
        <v/>
      </c>
      <c r="AC782" s="244" t="str">
        <f t="shared" si="50"/>
        <v/>
      </c>
      <c r="AD782" t="str">
        <f t="shared" si="51"/>
        <v/>
      </c>
    </row>
    <row r="783" spans="27:30" x14ac:dyDescent="0.3">
      <c r="AA783" t="str">
        <f t="shared" si="48"/>
        <v/>
      </c>
      <c r="AB783" t="str">
        <f t="shared" si="49"/>
        <v/>
      </c>
      <c r="AC783" s="244" t="str">
        <f t="shared" si="50"/>
        <v/>
      </c>
      <c r="AD783" t="str">
        <f t="shared" si="51"/>
        <v/>
      </c>
    </row>
    <row r="784" spans="27:30" x14ac:dyDescent="0.3">
      <c r="AA784" t="str">
        <f t="shared" si="48"/>
        <v/>
      </c>
      <c r="AB784" t="str">
        <f t="shared" si="49"/>
        <v/>
      </c>
      <c r="AC784" s="244" t="str">
        <f t="shared" si="50"/>
        <v/>
      </c>
      <c r="AD784" t="str">
        <f t="shared" si="51"/>
        <v/>
      </c>
    </row>
    <row r="785" spans="27:30" x14ac:dyDescent="0.3">
      <c r="AA785" t="str">
        <f t="shared" si="48"/>
        <v/>
      </c>
      <c r="AB785" t="str">
        <f t="shared" si="49"/>
        <v/>
      </c>
      <c r="AC785" s="244" t="str">
        <f t="shared" si="50"/>
        <v/>
      </c>
      <c r="AD785" t="str">
        <f t="shared" si="51"/>
        <v/>
      </c>
    </row>
    <row r="786" spans="27:30" x14ac:dyDescent="0.3">
      <c r="AA786" t="str">
        <f t="shared" si="48"/>
        <v/>
      </c>
      <c r="AB786" t="str">
        <f t="shared" si="49"/>
        <v/>
      </c>
      <c r="AC786" s="244" t="str">
        <f t="shared" si="50"/>
        <v/>
      </c>
      <c r="AD786" t="str">
        <f t="shared" si="51"/>
        <v/>
      </c>
    </row>
    <row r="787" spans="27:30" x14ac:dyDescent="0.3">
      <c r="AA787" t="str">
        <f t="shared" si="48"/>
        <v/>
      </c>
      <c r="AB787" t="str">
        <f t="shared" si="49"/>
        <v/>
      </c>
      <c r="AC787" s="244" t="str">
        <f t="shared" si="50"/>
        <v/>
      </c>
      <c r="AD787" t="str">
        <f t="shared" si="51"/>
        <v/>
      </c>
    </row>
    <row r="788" spans="27:30" x14ac:dyDescent="0.3">
      <c r="AA788" t="str">
        <f t="shared" si="48"/>
        <v/>
      </c>
      <c r="AB788" t="str">
        <f t="shared" si="49"/>
        <v/>
      </c>
      <c r="AC788" s="244" t="str">
        <f t="shared" si="50"/>
        <v/>
      </c>
      <c r="AD788" t="str">
        <f t="shared" si="51"/>
        <v/>
      </c>
    </row>
    <row r="789" spans="27:30" x14ac:dyDescent="0.3">
      <c r="AA789" t="str">
        <f t="shared" si="48"/>
        <v/>
      </c>
      <c r="AB789" t="str">
        <f t="shared" si="49"/>
        <v/>
      </c>
      <c r="AC789" s="244" t="str">
        <f t="shared" si="50"/>
        <v/>
      </c>
      <c r="AD789" t="str">
        <f t="shared" si="51"/>
        <v/>
      </c>
    </row>
    <row r="790" spans="27:30" x14ac:dyDescent="0.3">
      <c r="AA790" t="str">
        <f t="shared" si="48"/>
        <v/>
      </c>
      <c r="AB790" t="str">
        <f t="shared" si="49"/>
        <v/>
      </c>
      <c r="AC790" s="244" t="str">
        <f t="shared" si="50"/>
        <v/>
      </c>
      <c r="AD790" t="str">
        <f t="shared" si="51"/>
        <v/>
      </c>
    </row>
    <row r="791" spans="27:30" x14ac:dyDescent="0.3">
      <c r="AA791" t="str">
        <f t="shared" si="48"/>
        <v/>
      </c>
      <c r="AB791" t="str">
        <f t="shared" si="49"/>
        <v/>
      </c>
      <c r="AC791" s="244" t="str">
        <f t="shared" si="50"/>
        <v/>
      </c>
      <c r="AD791" t="str">
        <f t="shared" si="51"/>
        <v/>
      </c>
    </row>
    <row r="792" spans="27:30" x14ac:dyDescent="0.3">
      <c r="AA792" t="str">
        <f t="shared" si="48"/>
        <v/>
      </c>
      <c r="AB792" t="str">
        <f t="shared" si="49"/>
        <v/>
      </c>
      <c r="AC792" s="244" t="str">
        <f t="shared" si="50"/>
        <v/>
      </c>
      <c r="AD792" t="str">
        <f t="shared" si="51"/>
        <v/>
      </c>
    </row>
    <row r="793" spans="27:30" x14ac:dyDescent="0.3">
      <c r="AA793" t="str">
        <f t="shared" si="48"/>
        <v/>
      </c>
      <c r="AB793" t="str">
        <f t="shared" si="49"/>
        <v/>
      </c>
      <c r="AC793" s="244" t="str">
        <f t="shared" si="50"/>
        <v/>
      </c>
      <c r="AD793" t="str">
        <f t="shared" si="51"/>
        <v/>
      </c>
    </row>
    <row r="794" spans="27:30" x14ac:dyDescent="0.3">
      <c r="AA794" t="str">
        <f t="shared" si="48"/>
        <v/>
      </c>
      <c r="AB794" t="str">
        <f t="shared" si="49"/>
        <v/>
      </c>
      <c r="AC794" s="244" t="str">
        <f t="shared" si="50"/>
        <v/>
      </c>
      <c r="AD794" t="str">
        <f t="shared" si="51"/>
        <v/>
      </c>
    </row>
    <row r="795" spans="27:30" x14ac:dyDescent="0.3">
      <c r="AA795" t="str">
        <f t="shared" si="48"/>
        <v/>
      </c>
      <c r="AB795" t="str">
        <f t="shared" si="49"/>
        <v/>
      </c>
      <c r="AC795" s="244" t="str">
        <f t="shared" si="50"/>
        <v/>
      </c>
      <c r="AD795" t="str">
        <f t="shared" si="51"/>
        <v/>
      </c>
    </row>
    <row r="796" spans="27:30" x14ac:dyDescent="0.3">
      <c r="AA796" t="str">
        <f t="shared" si="48"/>
        <v/>
      </c>
      <c r="AB796" t="str">
        <f t="shared" si="49"/>
        <v/>
      </c>
      <c r="AC796" s="244" t="str">
        <f t="shared" si="50"/>
        <v/>
      </c>
      <c r="AD796" t="str">
        <f t="shared" si="51"/>
        <v/>
      </c>
    </row>
    <row r="797" spans="27:30" x14ac:dyDescent="0.3">
      <c r="AA797" t="str">
        <f t="shared" si="48"/>
        <v/>
      </c>
      <c r="AB797" t="str">
        <f t="shared" si="49"/>
        <v/>
      </c>
      <c r="AC797" s="244" t="str">
        <f t="shared" si="50"/>
        <v/>
      </c>
      <c r="AD797" t="str">
        <f t="shared" si="51"/>
        <v/>
      </c>
    </row>
    <row r="798" spans="27:30" x14ac:dyDescent="0.3">
      <c r="AA798" t="str">
        <f t="shared" si="48"/>
        <v/>
      </c>
      <c r="AB798" t="str">
        <f t="shared" si="49"/>
        <v/>
      </c>
      <c r="AC798" s="244" t="str">
        <f t="shared" si="50"/>
        <v/>
      </c>
      <c r="AD798" t="str">
        <f t="shared" si="51"/>
        <v/>
      </c>
    </row>
    <row r="799" spans="27:30" x14ac:dyDescent="0.3">
      <c r="AA799" t="str">
        <f t="shared" si="48"/>
        <v/>
      </c>
      <c r="AB799" t="str">
        <f t="shared" si="49"/>
        <v/>
      </c>
      <c r="AC799" s="244" t="str">
        <f t="shared" si="50"/>
        <v/>
      </c>
      <c r="AD799" t="str">
        <f t="shared" si="51"/>
        <v/>
      </c>
    </row>
    <row r="800" spans="27:30" x14ac:dyDescent="0.3">
      <c r="AA800" t="str">
        <f t="shared" si="48"/>
        <v/>
      </c>
      <c r="AB800" t="str">
        <f t="shared" si="49"/>
        <v/>
      </c>
      <c r="AC800" s="244" t="str">
        <f t="shared" si="50"/>
        <v/>
      </c>
      <c r="AD800" t="str">
        <f t="shared" si="51"/>
        <v/>
      </c>
    </row>
    <row r="801" spans="27:30" x14ac:dyDescent="0.3">
      <c r="AA801" t="str">
        <f t="shared" si="48"/>
        <v/>
      </c>
      <c r="AB801" t="str">
        <f t="shared" si="49"/>
        <v/>
      </c>
      <c r="AC801" s="244" t="str">
        <f t="shared" si="50"/>
        <v/>
      </c>
      <c r="AD801" t="str">
        <f t="shared" si="51"/>
        <v/>
      </c>
    </row>
    <row r="802" spans="27:30" x14ac:dyDescent="0.3">
      <c r="AA802" t="str">
        <f t="shared" si="48"/>
        <v/>
      </c>
      <c r="AB802" t="str">
        <f t="shared" si="49"/>
        <v/>
      </c>
      <c r="AC802" s="244" t="str">
        <f t="shared" si="50"/>
        <v/>
      </c>
      <c r="AD802" t="str">
        <f t="shared" si="51"/>
        <v/>
      </c>
    </row>
    <row r="803" spans="27:30" x14ac:dyDescent="0.3">
      <c r="AA803" t="str">
        <f t="shared" si="48"/>
        <v/>
      </c>
      <c r="AB803" t="str">
        <f t="shared" si="49"/>
        <v/>
      </c>
      <c r="AC803" s="244" t="str">
        <f t="shared" si="50"/>
        <v/>
      </c>
      <c r="AD803" t="str">
        <f t="shared" si="51"/>
        <v/>
      </c>
    </row>
    <row r="804" spans="27:30" x14ac:dyDescent="0.3">
      <c r="AA804" t="str">
        <f t="shared" si="48"/>
        <v/>
      </c>
      <c r="AB804" t="str">
        <f t="shared" si="49"/>
        <v/>
      </c>
      <c r="AC804" s="244" t="str">
        <f t="shared" si="50"/>
        <v/>
      </c>
      <c r="AD804" t="str">
        <f t="shared" si="51"/>
        <v/>
      </c>
    </row>
    <row r="805" spans="27:30" x14ac:dyDescent="0.3">
      <c r="AA805" t="str">
        <f t="shared" si="48"/>
        <v/>
      </c>
      <c r="AB805" t="str">
        <f t="shared" si="49"/>
        <v/>
      </c>
      <c r="AC805" s="244" t="str">
        <f t="shared" si="50"/>
        <v/>
      </c>
      <c r="AD805" t="str">
        <f t="shared" si="51"/>
        <v/>
      </c>
    </row>
    <row r="806" spans="27:30" x14ac:dyDescent="0.3">
      <c r="AA806" t="str">
        <f t="shared" si="48"/>
        <v/>
      </c>
      <c r="AB806" t="str">
        <f t="shared" si="49"/>
        <v/>
      </c>
      <c r="AC806" s="244" t="str">
        <f t="shared" si="50"/>
        <v/>
      </c>
      <c r="AD806" t="str">
        <f t="shared" si="51"/>
        <v/>
      </c>
    </row>
    <row r="807" spans="27:30" x14ac:dyDescent="0.3">
      <c r="AA807" t="str">
        <f t="shared" si="48"/>
        <v/>
      </c>
      <c r="AB807" t="str">
        <f t="shared" si="49"/>
        <v/>
      </c>
      <c r="AC807" s="244" t="str">
        <f t="shared" si="50"/>
        <v/>
      </c>
      <c r="AD807" t="str">
        <f t="shared" si="51"/>
        <v/>
      </c>
    </row>
    <row r="808" spans="27:30" x14ac:dyDescent="0.3">
      <c r="AA808" t="str">
        <f t="shared" si="48"/>
        <v/>
      </c>
      <c r="AB808" t="str">
        <f t="shared" si="49"/>
        <v/>
      </c>
      <c r="AC808" s="244" t="str">
        <f t="shared" si="50"/>
        <v/>
      </c>
      <c r="AD808" t="str">
        <f t="shared" si="51"/>
        <v/>
      </c>
    </row>
    <row r="809" spans="27:30" x14ac:dyDescent="0.3">
      <c r="AA809" t="str">
        <f t="shared" si="48"/>
        <v/>
      </c>
      <c r="AB809" t="str">
        <f t="shared" si="49"/>
        <v/>
      </c>
      <c r="AC809" s="244" t="str">
        <f t="shared" si="50"/>
        <v/>
      </c>
      <c r="AD809" t="str">
        <f t="shared" si="51"/>
        <v/>
      </c>
    </row>
    <row r="810" spans="27:30" x14ac:dyDescent="0.3">
      <c r="AA810" t="str">
        <f t="shared" si="48"/>
        <v/>
      </c>
      <c r="AB810" t="str">
        <f t="shared" si="49"/>
        <v/>
      </c>
      <c r="AC810" s="244" t="str">
        <f t="shared" si="50"/>
        <v/>
      </c>
      <c r="AD810" t="str">
        <f t="shared" si="51"/>
        <v/>
      </c>
    </row>
    <row r="811" spans="27:30" x14ac:dyDescent="0.3">
      <c r="AA811" t="str">
        <f t="shared" si="48"/>
        <v/>
      </c>
      <c r="AB811" t="str">
        <f t="shared" si="49"/>
        <v/>
      </c>
      <c r="AC811" s="244" t="str">
        <f t="shared" si="50"/>
        <v/>
      </c>
      <c r="AD811" t="str">
        <f t="shared" si="51"/>
        <v/>
      </c>
    </row>
    <row r="812" spans="27:30" x14ac:dyDescent="0.3">
      <c r="AA812" t="str">
        <f t="shared" si="48"/>
        <v/>
      </c>
      <c r="AB812" t="str">
        <f t="shared" si="49"/>
        <v/>
      </c>
      <c r="AC812" s="244" t="str">
        <f t="shared" si="50"/>
        <v/>
      </c>
      <c r="AD812" t="str">
        <f t="shared" si="51"/>
        <v/>
      </c>
    </row>
    <row r="813" spans="27:30" x14ac:dyDescent="0.3">
      <c r="AA813" t="str">
        <f t="shared" si="48"/>
        <v/>
      </c>
      <c r="AB813" t="str">
        <f t="shared" si="49"/>
        <v/>
      </c>
      <c r="AC813" s="244" t="str">
        <f t="shared" si="50"/>
        <v/>
      </c>
      <c r="AD813" t="str">
        <f t="shared" si="51"/>
        <v/>
      </c>
    </row>
    <row r="814" spans="27:30" x14ac:dyDescent="0.3">
      <c r="AA814" t="str">
        <f t="shared" si="48"/>
        <v/>
      </c>
      <c r="AB814" t="str">
        <f t="shared" si="49"/>
        <v/>
      </c>
      <c r="AC814" s="244" t="str">
        <f t="shared" si="50"/>
        <v/>
      </c>
      <c r="AD814" t="str">
        <f t="shared" si="51"/>
        <v/>
      </c>
    </row>
    <row r="815" spans="27:30" x14ac:dyDescent="0.3">
      <c r="AA815" t="str">
        <f t="shared" si="48"/>
        <v/>
      </c>
      <c r="AB815" t="str">
        <f t="shared" si="49"/>
        <v/>
      </c>
      <c r="AC815" s="244" t="str">
        <f t="shared" si="50"/>
        <v/>
      </c>
      <c r="AD815" t="str">
        <f t="shared" si="51"/>
        <v/>
      </c>
    </row>
    <row r="816" spans="27:30" x14ac:dyDescent="0.3">
      <c r="AA816" t="str">
        <f t="shared" si="48"/>
        <v/>
      </c>
      <c r="AB816" t="str">
        <f t="shared" si="49"/>
        <v/>
      </c>
      <c r="AC816" s="244" t="str">
        <f t="shared" si="50"/>
        <v/>
      </c>
      <c r="AD816" t="str">
        <f t="shared" si="51"/>
        <v/>
      </c>
    </row>
    <row r="817" spans="27:30" x14ac:dyDescent="0.3">
      <c r="AA817" t="str">
        <f t="shared" si="48"/>
        <v/>
      </c>
      <c r="AB817" t="str">
        <f t="shared" si="49"/>
        <v/>
      </c>
      <c r="AC817" s="244" t="str">
        <f t="shared" si="50"/>
        <v/>
      </c>
      <c r="AD817" t="str">
        <f t="shared" si="51"/>
        <v/>
      </c>
    </row>
    <row r="818" spans="27:30" x14ac:dyDescent="0.3">
      <c r="AA818" t="str">
        <f t="shared" si="48"/>
        <v/>
      </c>
      <c r="AB818" t="str">
        <f t="shared" si="49"/>
        <v/>
      </c>
      <c r="AC818" s="244" t="str">
        <f t="shared" si="50"/>
        <v/>
      </c>
      <c r="AD818" t="str">
        <f t="shared" si="51"/>
        <v/>
      </c>
    </row>
    <row r="819" spans="27:30" x14ac:dyDescent="0.3">
      <c r="AA819" t="str">
        <f t="shared" si="48"/>
        <v/>
      </c>
      <c r="AB819" t="str">
        <f t="shared" si="49"/>
        <v/>
      </c>
      <c r="AC819" s="244" t="str">
        <f t="shared" si="50"/>
        <v/>
      </c>
      <c r="AD819" t="str">
        <f t="shared" si="51"/>
        <v/>
      </c>
    </row>
    <row r="820" spans="27:30" x14ac:dyDescent="0.3">
      <c r="AA820" t="str">
        <f t="shared" si="48"/>
        <v/>
      </c>
      <c r="AB820" t="str">
        <f t="shared" si="49"/>
        <v/>
      </c>
      <c r="AC820" s="244" t="str">
        <f t="shared" si="50"/>
        <v/>
      </c>
      <c r="AD820" t="str">
        <f t="shared" si="51"/>
        <v/>
      </c>
    </row>
    <row r="821" spans="27:30" x14ac:dyDescent="0.3">
      <c r="AA821" t="str">
        <f t="shared" si="48"/>
        <v/>
      </c>
      <c r="AB821" t="str">
        <f t="shared" si="49"/>
        <v/>
      </c>
      <c r="AC821" s="244" t="str">
        <f t="shared" si="50"/>
        <v/>
      </c>
      <c r="AD821" t="str">
        <f t="shared" si="51"/>
        <v/>
      </c>
    </row>
    <row r="822" spans="27:30" x14ac:dyDescent="0.3">
      <c r="AA822" t="str">
        <f t="shared" si="48"/>
        <v/>
      </c>
      <c r="AB822" t="str">
        <f t="shared" si="49"/>
        <v/>
      </c>
      <c r="AC822" s="244" t="str">
        <f t="shared" si="50"/>
        <v/>
      </c>
      <c r="AD822" t="str">
        <f t="shared" si="51"/>
        <v/>
      </c>
    </row>
    <row r="823" spans="27:30" x14ac:dyDescent="0.3">
      <c r="AA823" t="str">
        <f t="shared" si="48"/>
        <v/>
      </c>
      <c r="AB823" t="str">
        <f t="shared" si="49"/>
        <v/>
      </c>
      <c r="AC823" s="244" t="str">
        <f t="shared" si="50"/>
        <v/>
      </c>
      <c r="AD823" t="str">
        <f t="shared" si="51"/>
        <v/>
      </c>
    </row>
    <row r="824" spans="27:30" x14ac:dyDescent="0.3">
      <c r="AA824" t="str">
        <f t="shared" si="48"/>
        <v/>
      </c>
      <c r="AB824" t="str">
        <f t="shared" si="49"/>
        <v/>
      </c>
      <c r="AC824" s="244" t="str">
        <f t="shared" si="50"/>
        <v/>
      </c>
      <c r="AD824" t="str">
        <f t="shared" si="51"/>
        <v/>
      </c>
    </row>
    <row r="825" spans="27:30" x14ac:dyDescent="0.3">
      <c r="AA825" t="str">
        <f t="shared" si="48"/>
        <v/>
      </c>
      <c r="AB825" t="str">
        <f t="shared" si="49"/>
        <v/>
      </c>
      <c r="AC825" s="244" t="str">
        <f t="shared" si="50"/>
        <v/>
      </c>
      <c r="AD825" t="str">
        <f t="shared" si="51"/>
        <v/>
      </c>
    </row>
    <row r="826" spans="27:30" x14ac:dyDescent="0.3">
      <c r="AA826" t="str">
        <f t="shared" si="48"/>
        <v/>
      </c>
      <c r="AB826" t="str">
        <f t="shared" si="49"/>
        <v/>
      </c>
      <c r="AC826" s="244" t="str">
        <f t="shared" si="50"/>
        <v/>
      </c>
      <c r="AD826" t="str">
        <f t="shared" si="51"/>
        <v/>
      </c>
    </row>
    <row r="827" spans="27:30" x14ac:dyDescent="0.3">
      <c r="AA827" t="str">
        <f t="shared" si="48"/>
        <v/>
      </c>
      <c r="AB827" t="str">
        <f t="shared" si="49"/>
        <v/>
      </c>
      <c r="AC827" s="244" t="str">
        <f t="shared" si="50"/>
        <v/>
      </c>
      <c r="AD827" t="str">
        <f t="shared" si="51"/>
        <v/>
      </c>
    </row>
    <row r="828" spans="27:30" x14ac:dyDescent="0.3">
      <c r="AA828" t="str">
        <f t="shared" si="48"/>
        <v/>
      </c>
      <c r="AB828" t="str">
        <f t="shared" si="49"/>
        <v/>
      </c>
      <c r="AC828" s="244" t="str">
        <f t="shared" si="50"/>
        <v/>
      </c>
      <c r="AD828" t="str">
        <f t="shared" si="51"/>
        <v/>
      </c>
    </row>
    <row r="829" spans="27:30" x14ac:dyDescent="0.3">
      <c r="AA829" t="str">
        <f t="shared" si="48"/>
        <v/>
      </c>
      <c r="AB829" t="str">
        <f t="shared" si="49"/>
        <v/>
      </c>
      <c r="AC829" s="244" t="str">
        <f t="shared" si="50"/>
        <v/>
      </c>
      <c r="AD829" t="str">
        <f t="shared" si="51"/>
        <v/>
      </c>
    </row>
    <row r="830" spans="27:30" x14ac:dyDescent="0.3">
      <c r="AA830" t="str">
        <f t="shared" si="48"/>
        <v/>
      </c>
      <c r="AB830" t="str">
        <f t="shared" si="49"/>
        <v/>
      </c>
      <c r="AC830" s="244" t="str">
        <f t="shared" si="50"/>
        <v/>
      </c>
      <c r="AD830" t="str">
        <f t="shared" si="51"/>
        <v/>
      </c>
    </row>
    <row r="831" spans="27:30" x14ac:dyDescent="0.3">
      <c r="AA831" t="str">
        <f t="shared" si="48"/>
        <v/>
      </c>
      <c r="AB831" t="str">
        <f t="shared" si="49"/>
        <v/>
      </c>
      <c r="AC831" s="244" t="str">
        <f t="shared" si="50"/>
        <v/>
      </c>
      <c r="AD831" t="str">
        <f t="shared" si="51"/>
        <v/>
      </c>
    </row>
    <row r="832" spans="27:30" x14ac:dyDescent="0.3">
      <c r="AA832" t="str">
        <f t="shared" si="48"/>
        <v/>
      </c>
      <c r="AB832" t="str">
        <f t="shared" si="49"/>
        <v/>
      </c>
      <c r="AC832" s="244" t="str">
        <f t="shared" si="50"/>
        <v/>
      </c>
      <c r="AD832" t="str">
        <f t="shared" si="51"/>
        <v/>
      </c>
    </row>
    <row r="833" spans="27:30" x14ac:dyDescent="0.3">
      <c r="AA833" t="str">
        <f t="shared" si="48"/>
        <v/>
      </c>
      <c r="AB833" t="str">
        <f t="shared" si="49"/>
        <v/>
      </c>
      <c r="AC833" s="244" t="str">
        <f t="shared" si="50"/>
        <v/>
      </c>
      <c r="AD833" t="str">
        <f t="shared" si="51"/>
        <v/>
      </c>
    </row>
    <row r="834" spans="27:30" x14ac:dyDescent="0.3">
      <c r="AA834" t="str">
        <f t="shared" si="48"/>
        <v/>
      </c>
      <c r="AB834" t="str">
        <f t="shared" si="49"/>
        <v/>
      </c>
      <c r="AC834" s="244" t="str">
        <f t="shared" si="50"/>
        <v/>
      </c>
      <c r="AD834" t="str">
        <f t="shared" si="51"/>
        <v/>
      </c>
    </row>
    <row r="835" spans="27:30" x14ac:dyDescent="0.3">
      <c r="AA835" t="str">
        <f t="shared" si="48"/>
        <v/>
      </c>
      <c r="AB835" t="str">
        <f t="shared" si="49"/>
        <v/>
      </c>
      <c r="AC835" s="244" t="str">
        <f t="shared" si="50"/>
        <v/>
      </c>
      <c r="AD835" t="str">
        <f t="shared" si="51"/>
        <v/>
      </c>
    </row>
    <row r="836" spans="27:30" x14ac:dyDescent="0.3">
      <c r="AA836" t="str">
        <f t="shared" ref="AA836:AA899" si="52">TRIM(D836)</f>
        <v/>
      </c>
      <c r="AB836" t="str">
        <f t="shared" ref="AB836:AB899" si="53">TRIM(C836)</f>
        <v/>
      </c>
      <c r="AC836" s="244" t="str">
        <f t="shared" ref="AC836:AC899" si="54">IFERROR(I836/E836,"")</f>
        <v/>
      </c>
      <c r="AD836" t="str">
        <f t="shared" ref="AD836:AD899" si="55">AA836</f>
        <v/>
      </c>
    </row>
    <row r="837" spans="27:30" x14ac:dyDescent="0.3">
      <c r="AA837" t="str">
        <f t="shared" si="52"/>
        <v/>
      </c>
      <c r="AB837" t="str">
        <f t="shared" si="53"/>
        <v/>
      </c>
      <c r="AC837" s="244" t="str">
        <f t="shared" si="54"/>
        <v/>
      </c>
      <c r="AD837" t="str">
        <f t="shared" si="55"/>
        <v/>
      </c>
    </row>
    <row r="838" spans="27:30" x14ac:dyDescent="0.3">
      <c r="AA838" t="str">
        <f t="shared" si="52"/>
        <v/>
      </c>
      <c r="AB838" t="str">
        <f t="shared" si="53"/>
        <v/>
      </c>
      <c r="AC838" s="244" t="str">
        <f t="shared" si="54"/>
        <v/>
      </c>
      <c r="AD838" t="str">
        <f t="shared" si="55"/>
        <v/>
      </c>
    </row>
    <row r="839" spans="27:30" x14ac:dyDescent="0.3">
      <c r="AA839" t="str">
        <f t="shared" si="52"/>
        <v/>
      </c>
      <c r="AB839" t="str">
        <f t="shared" si="53"/>
        <v/>
      </c>
      <c r="AC839" s="244" t="str">
        <f t="shared" si="54"/>
        <v/>
      </c>
      <c r="AD839" t="str">
        <f t="shared" si="55"/>
        <v/>
      </c>
    </row>
    <row r="840" spans="27:30" x14ac:dyDescent="0.3">
      <c r="AA840" t="str">
        <f t="shared" si="52"/>
        <v/>
      </c>
      <c r="AB840" t="str">
        <f t="shared" si="53"/>
        <v/>
      </c>
      <c r="AC840" s="244" t="str">
        <f t="shared" si="54"/>
        <v/>
      </c>
      <c r="AD840" t="str">
        <f t="shared" si="55"/>
        <v/>
      </c>
    </row>
    <row r="841" spans="27:30" x14ac:dyDescent="0.3">
      <c r="AA841" t="str">
        <f t="shared" si="52"/>
        <v/>
      </c>
      <c r="AB841" t="str">
        <f t="shared" si="53"/>
        <v/>
      </c>
      <c r="AC841" s="244" t="str">
        <f t="shared" si="54"/>
        <v/>
      </c>
      <c r="AD841" t="str">
        <f t="shared" si="55"/>
        <v/>
      </c>
    </row>
    <row r="842" spans="27:30" x14ac:dyDescent="0.3">
      <c r="AA842" t="str">
        <f t="shared" si="52"/>
        <v/>
      </c>
      <c r="AB842" t="str">
        <f t="shared" si="53"/>
        <v/>
      </c>
      <c r="AC842" s="244" t="str">
        <f t="shared" si="54"/>
        <v/>
      </c>
      <c r="AD842" t="str">
        <f t="shared" si="55"/>
        <v/>
      </c>
    </row>
    <row r="843" spans="27:30" x14ac:dyDescent="0.3">
      <c r="AA843" t="str">
        <f t="shared" si="52"/>
        <v/>
      </c>
      <c r="AB843" t="str">
        <f t="shared" si="53"/>
        <v/>
      </c>
      <c r="AC843" s="244" t="str">
        <f t="shared" si="54"/>
        <v/>
      </c>
      <c r="AD843" t="str">
        <f t="shared" si="55"/>
        <v/>
      </c>
    </row>
    <row r="844" spans="27:30" x14ac:dyDescent="0.3">
      <c r="AA844" t="str">
        <f t="shared" si="52"/>
        <v/>
      </c>
      <c r="AB844" t="str">
        <f t="shared" si="53"/>
        <v/>
      </c>
      <c r="AC844" s="244" t="str">
        <f t="shared" si="54"/>
        <v/>
      </c>
      <c r="AD844" t="str">
        <f t="shared" si="55"/>
        <v/>
      </c>
    </row>
    <row r="845" spans="27:30" x14ac:dyDescent="0.3">
      <c r="AA845" t="str">
        <f t="shared" si="52"/>
        <v/>
      </c>
      <c r="AB845" t="str">
        <f t="shared" si="53"/>
        <v/>
      </c>
      <c r="AC845" s="244" t="str">
        <f t="shared" si="54"/>
        <v/>
      </c>
      <c r="AD845" t="str">
        <f t="shared" si="55"/>
        <v/>
      </c>
    </row>
    <row r="846" spans="27:30" x14ac:dyDescent="0.3">
      <c r="AA846" t="str">
        <f t="shared" si="52"/>
        <v/>
      </c>
      <c r="AB846" t="str">
        <f t="shared" si="53"/>
        <v/>
      </c>
      <c r="AC846" s="244" t="str">
        <f t="shared" si="54"/>
        <v/>
      </c>
      <c r="AD846" t="str">
        <f t="shared" si="55"/>
        <v/>
      </c>
    </row>
    <row r="847" spans="27:30" x14ac:dyDescent="0.3">
      <c r="AA847" t="str">
        <f t="shared" si="52"/>
        <v/>
      </c>
      <c r="AB847" t="str">
        <f t="shared" si="53"/>
        <v/>
      </c>
      <c r="AC847" s="244" t="str">
        <f t="shared" si="54"/>
        <v/>
      </c>
      <c r="AD847" t="str">
        <f t="shared" si="55"/>
        <v/>
      </c>
    </row>
    <row r="848" spans="27:30" x14ac:dyDescent="0.3">
      <c r="AA848" t="str">
        <f t="shared" si="52"/>
        <v/>
      </c>
      <c r="AB848" t="str">
        <f t="shared" si="53"/>
        <v/>
      </c>
      <c r="AC848" s="244" t="str">
        <f t="shared" si="54"/>
        <v/>
      </c>
      <c r="AD848" t="str">
        <f t="shared" si="55"/>
        <v/>
      </c>
    </row>
    <row r="849" spans="27:30" x14ac:dyDescent="0.3">
      <c r="AA849" t="str">
        <f t="shared" si="52"/>
        <v/>
      </c>
      <c r="AB849" t="str">
        <f t="shared" si="53"/>
        <v/>
      </c>
      <c r="AC849" s="244" t="str">
        <f t="shared" si="54"/>
        <v/>
      </c>
      <c r="AD849" t="str">
        <f t="shared" si="55"/>
        <v/>
      </c>
    </row>
    <row r="850" spans="27:30" x14ac:dyDescent="0.3">
      <c r="AA850" t="str">
        <f t="shared" si="52"/>
        <v/>
      </c>
      <c r="AB850" t="str">
        <f t="shared" si="53"/>
        <v/>
      </c>
      <c r="AC850" s="244" t="str">
        <f t="shared" si="54"/>
        <v/>
      </c>
      <c r="AD850" t="str">
        <f t="shared" si="55"/>
        <v/>
      </c>
    </row>
    <row r="851" spans="27:30" x14ac:dyDescent="0.3">
      <c r="AA851" t="str">
        <f t="shared" si="52"/>
        <v/>
      </c>
      <c r="AB851" t="str">
        <f t="shared" si="53"/>
        <v/>
      </c>
      <c r="AC851" s="244" t="str">
        <f t="shared" si="54"/>
        <v/>
      </c>
      <c r="AD851" t="str">
        <f t="shared" si="55"/>
        <v/>
      </c>
    </row>
    <row r="852" spans="27:30" x14ac:dyDescent="0.3">
      <c r="AA852" t="str">
        <f t="shared" si="52"/>
        <v/>
      </c>
      <c r="AB852" t="str">
        <f t="shared" si="53"/>
        <v/>
      </c>
      <c r="AC852" s="244" t="str">
        <f t="shared" si="54"/>
        <v/>
      </c>
      <c r="AD852" t="str">
        <f t="shared" si="55"/>
        <v/>
      </c>
    </row>
    <row r="853" spans="27:30" x14ac:dyDescent="0.3">
      <c r="AA853" t="str">
        <f t="shared" si="52"/>
        <v/>
      </c>
      <c r="AB853" t="str">
        <f t="shared" si="53"/>
        <v/>
      </c>
      <c r="AC853" s="244" t="str">
        <f t="shared" si="54"/>
        <v/>
      </c>
      <c r="AD853" t="str">
        <f t="shared" si="55"/>
        <v/>
      </c>
    </row>
    <row r="854" spans="27:30" x14ac:dyDescent="0.3">
      <c r="AA854" t="str">
        <f t="shared" si="52"/>
        <v/>
      </c>
      <c r="AB854" t="str">
        <f t="shared" si="53"/>
        <v/>
      </c>
      <c r="AC854" s="244" t="str">
        <f t="shared" si="54"/>
        <v/>
      </c>
      <c r="AD854" t="str">
        <f t="shared" si="55"/>
        <v/>
      </c>
    </row>
    <row r="855" spans="27:30" x14ac:dyDescent="0.3">
      <c r="AA855" t="str">
        <f t="shared" si="52"/>
        <v/>
      </c>
      <c r="AB855" t="str">
        <f t="shared" si="53"/>
        <v/>
      </c>
      <c r="AC855" s="244" t="str">
        <f t="shared" si="54"/>
        <v/>
      </c>
      <c r="AD855" t="str">
        <f t="shared" si="55"/>
        <v/>
      </c>
    </row>
    <row r="856" spans="27:30" x14ac:dyDescent="0.3">
      <c r="AA856" t="str">
        <f t="shared" si="52"/>
        <v/>
      </c>
      <c r="AB856" t="str">
        <f t="shared" si="53"/>
        <v/>
      </c>
      <c r="AC856" s="244" t="str">
        <f t="shared" si="54"/>
        <v/>
      </c>
      <c r="AD856" t="str">
        <f t="shared" si="55"/>
        <v/>
      </c>
    </row>
    <row r="857" spans="27:30" x14ac:dyDescent="0.3">
      <c r="AA857" t="str">
        <f t="shared" si="52"/>
        <v/>
      </c>
      <c r="AB857" t="str">
        <f t="shared" si="53"/>
        <v/>
      </c>
      <c r="AC857" s="244" t="str">
        <f t="shared" si="54"/>
        <v/>
      </c>
      <c r="AD857" t="str">
        <f t="shared" si="55"/>
        <v/>
      </c>
    </row>
    <row r="858" spans="27:30" x14ac:dyDescent="0.3">
      <c r="AA858" t="str">
        <f t="shared" si="52"/>
        <v/>
      </c>
      <c r="AB858" t="str">
        <f t="shared" si="53"/>
        <v/>
      </c>
      <c r="AC858" s="244" t="str">
        <f t="shared" si="54"/>
        <v/>
      </c>
      <c r="AD858" t="str">
        <f t="shared" si="55"/>
        <v/>
      </c>
    </row>
    <row r="859" spans="27:30" x14ac:dyDescent="0.3">
      <c r="AA859" t="str">
        <f t="shared" si="52"/>
        <v/>
      </c>
      <c r="AB859" t="str">
        <f t="shared" si="53"/>
        <v/>
      </c>
      <c r="AC859" s="244" t="str">
        <f t="shared" si="54"/>
        <v/>
      </c>
      <c r="AD859" t="str">
        <f t="shared" si="55"/>
        <v/>
      </c>
    </row>
    <row r="860" spans="27:30" x14ac:dyDescent="0.3">
      <c r="AA860" t="str">
        <f t="shared" si="52"/>
        <v/>
      </c>
      <c r="AB860" t="str">
        <f t="shared" si="53"/>
        <v/>
      </c>
      <c r="AC860" s="244" t="str">
        <f t="shared" si="54"/>
        <v/>
      </c>
      <c r="AD860" t="str">
        <f t="shared" si="55"/>
        <v/>
      </c>
    </row>
    <row r="861" spans="27:30" x14ac:dyDescent="0.3">
      <c r="AA861" t="str">
        <f t="shared" si="52"/>
        <v/>
      </c>
      <c r="AB861" t="str">
        <f t="shared" si="53"/>
        <v/>
      </c>
      <c r="AC861" s="244" t="str">
        <f t="shared" si="54"/>
        <v/>
      </c>
      <c r="AD861" t="str">
        <f t="shared" si="55"/>
        <v/>
      </c>
    </row>
    <row r="862" spans="27:30" x14ac:dyDescent="0.3">
      <c r="AA862" t="str">
        <f t="shared" si="52"/>
        <v/>
      </c>
      <c r="AB862" t="str">
        <f t="shared" si="53"/>
        <v/>
      </c>
      <c r="AC862" s="244" t="str">
        <f t="shared" si="54"/>
        <v/>
      </c>
      <c r="AD862" t="str">
        <f t="shared" si="55"/>
        <v/>
      </c>
    </row>
    <row r="863" spans="27:30" x14ac:dyDescent="0.3">
      <c r="AA863" t="str">
        <f t="shared" si="52"/>
        <v/>
      </c>
      <c r="AB863" t="str">
        <f t="shared" si="53"/>
        <v/>
      </c>
      <c r="AC863" s="244" t="str">
        <f t="shared" si="54"/>
        <v/>
      </c>
      <c r="AD863" t="str">
        <f t="shared" si="55"/>
        <v/>
      </c>
    </row>
    <row r="864" spans="27:30" x14ac:dyDescent="0.3">
      <c r="AA864" t="str">
        <f t="shared" si="52"/>
        <v/>
      </c>
      <c r="AB864" t="str">
        <f t="shared" si="53"/>
        <v/>
      </c>
      <c r="AC864" s="244" t="str">
        <f t="shared" si="54"/>
        <v/>
      </c>
      <c r="AD864" t="str">
        <f t="shared" si="55"/>
        <v/>
      </c>
    </row>
    <row r="865" spans="27:30" x14ac:dyDescent="0.3">
      <c r="AA865" t="str">
        <f t="shared" si="52"/>
        <v/>
      </c>
      <c r="AB865" t="str">
        <f t="shared" si="53"/>
        <v/>
      </c>
      <c r="AC865" s="244" t="str">
        <f t="shared" si="54"/>
        <v/>
      </c>
      <c r="AD865" t="str">
        <f t="shared" si="55"/>
        <v/>
      </c>
    </row>
    <row r="866" spans="27:30" x14ac:dyDescent="0.3">
      <c r="AA866" t="str">
        <f t="shared" si="52"/>
        <v/>
      </c>
      <c r="AB866" t="str">
        <f t="shared" si="53"/>
        <v/>
      </c>
      <c r="AC866" s="244" t="str">
        <f t="shared" si="54"/>
        <v/>
      </c>
      <c r="AD866" t="str">
        <f t="shared" si="55"/>
        <v/>
      </c>
    </row>
    <row r="867" spans="27:30" x14ac:dyDescent="0.3">
      <c r="AA867" t="str">
        <f t="shared" si="52"/>
        <v/>
      </c>
      <c r="AB867" t="str">
        <f t="shared" si="53"/>
        <v/>
      </c>
      <c r="AC867" s="244" t="str">
        <f t="shared" si="54"/>
        <v/>
      </c>
      <c r="AD867" t="str">
        <f t="shared" si="55"/>
        <v/>
      </c>
    </row>
    <row r="868" spans="27:30" x14ac:dyDescent="0.3">
      <c r="AA868" t="str">
        <f t="shared" si="52"/>
        <v/>
      </c>
      <c r="AB868" t="str">
        <f t="shared" si="53"/>
        <v/>
      </c>
      <c r="AC868" s="244" t="str">
        <f t="shared" si="54"/>
        <v/>
      </c>
      <c r="AD868" t="str">
        <f t="shared" si="55"/>
        <v/>
      </c>
    </row>
    <row r="869" spans="27:30" x14ac:dyDescent="0.3">
      <c r="AA869" t="str">
        <f t="shared" si="52"/>
        <v/>
      </c>
      <c r="AB869" t="str">
        <f t="shared" si="53"/>
        <v/>
      </c>
      <c r="AC869" s="244" t="str">
        <f t="shared" si="54"/>
        <v/>
      </c>
      <c r="AD869" t="str">
        <f t="shared" si="55"/>
        <v/>
      </c>
    </row>
    <row r="870" spans="27:30" x14ac:dyDescent="0.3">
      <c r="AA870" t="str">
        <f t="shared" si="52"/>
        <v/>
      </c>
      <c r="AB870" t="str">
        <f t="shared" si="53"/>
        <v/>
      </c>
      <c r="AC870" s="244" t="str">
        <f t="shared" si="54"/>
        <v/>
      </c>
      <c r="AD870" t="str">
        <f t="shared" si="55"/>
        <v/>
      </c>
    </row>
    <row r="871" spans="27:30" x14ac:dyDescent="0.3">
      <c r="AA871" t="str">
        <f t="shared" si="52"/>
        <v/>
      </c>
      <c r="AB871" t="str">
        <f t="shared" si="53"/>
        <v/>
      </c>
      <c r="AC871" s="244" t="str">
        <f t="shared" si="54"/>
        <v/>
      </c>
      <c r="AD871" t="str">
        <f t="shared" si="55"/>
        <v/>
      </c>
    </row>
    <row r="872" spans="27:30" x14ac:dyDescent="0.3">
      <c r="AA872" t="str">
        <f t="shared" si="52"/>
        <v/>
      </c>
      <c r="AB872" t="str">
        <f t="shared" si="53"/>
        <v/>
      </c>
      <c r="AC872" s="244" t="str">
        <f t="shared" si="54"/>
        <v/>
      </c>
      <c r="AD872" t="str">
        <f t="shared" si="55"/>
        <v/>
      </c>
    </row>
    <row r="873" spans="27:30" x14ac:dyDescent="0.3">
      <c r="AA873" t="str">
        <f t="shared" si="52"/>
        <v/>
      </c>
      <c r="AB873" t="str">
        <f t="shared" si="53"/>
        <v/>
      </c>
      <c r="AC873" s="244" t="str">
        <f t="shared" si="54"/>
        <v/>
      </c>
      <c r="AD873" t="str">
        <f t="shared" si="55"/>
        <v/>
      </c>
    </row>
    <row r="874" spans="27:30" x14ac:dyDescent="0.3">
      <c r="AA874" t="str">
        <f t="shared" si="52"/>
        <v/>
      </c>
      <c r="AB874" t="str">
        <f t="shared" si="53"/>
        <v/>
      </c>
      <c r="AC874" s="244" t="str">
        <f t="shared" si="54"/>
        <v/>
      </c>
      <c r="AD874" t="str">
        <f t="shared" si="55"/>
        <v/>
      </c>
    </row>
    <row r="875" spans="27:30" x14ac:dyDescent="0.3">
      <c r="AA875" t="str">
        <f t="shared" si="52"/>
        <v/>
      </c>
      <c r="AB875" t="str">
        <f t="shared" si="53"/>
        <v/>
      </c>
      <c r="AC875" s="244" t="str">
        <f t="shared" si="54"/>
        <v/>
      </c>
      <c r="AD875" t="str">
        <f t="shared" si="55"/>
        <v/>
      </c>
    </row>
    <row r="876" spans="27:30" x14ac:dyDescent="0.3">
      <c r="AA876" t="str">
        <f t="shared" si="52"/>
        <v/>
      </c>
      <c r="AB876" t="str">
        <f t="shared" si="53"/>
        <v/>
      </c>
      <c r="AC876" s="244" t="str">
        <f t="shared" si="54"/>
        <v/>
      </c>
      <c r="AD876" t="str">
        <f t="shared" si="55"/>
        <v/>
      </c>
    </row>
    <row r="877" spans="27:30" x14ac:dyDescent="0.3">
      <c r="AA877" t="str">
        <f t="shared" si="52"/>
        <v/>
      </c>
      <c r="AB877" t="str">
        <f t="shared" si="53"/>
        <v/>
      </c>
      <c r="AC877" s="244" t="str">
        <f t="shared" si="54"/>
        <v/>
      </c>
      <c r="AD877" t="str">
        <f t="shared" si="55"/>
        <v/>
      </c>
    </row>
    <row r="878" spans="27:30" x14ac:dyDescent="0.3">
      <c r="AA878" t="str">
        <f t="shared" si="52"/>
        <v/>
      </c>
      <c r="AB878" t="str">
        <f t="shared" si="53"/>
        <v/>
      </c>
      <c r="AC878" s="244" t="str">
        <f t="shared" si="54"/>
        <v/>
      </c>
      <c r="AD878" t="str">
        <f t="shared" si="55"/>
        <v/>
      </c>
    </row>
    <row r="879" spans="27:30" x14ac:dyDescent="0.3">
      <c r="AA879" t="str">
        <f t="shared" si="52"/>
        <v/>
      </c>
      <c r="AB879" t="str">
        <f t="shared" si="53"/>
        <v/>
      </c>
      <c r="AC879" s="244" t="str">
        <f t="shared" si="54"/>
        <v/>
      </c>
      <c r="AD879" t="str">
        <f t="shared" si="55"/>
        <v/>
      </c>
    </row>
    <row r="880" spans="27:30" x14ac:dyDescent="0.3">
      <c r="AA880" t="str">
        <f t="shared" si="52"/>
        <v/>
      </c>
      <c r="AB880" t="str">
        <f t="shared" si="53"/>
        <v/>
      </c>
      <c r="AC880" s="244" t="str">
        <f t="shared" si="54"/>
        <v/>
      </c>
      <c r="AD880" t="str">
        <f t="shared" si="55"/>
        <v/>
      </c>
    </row>
    <row r="881" spans="27:30" x14ac:dyDescent="0.3">
      <c r="AA881" t="str">
        <f t="shared" si="52"/>
        <v/>
      </c>
      <c r="AB881" t="str">
        <f t="shared" si="53"/>
        <v/>
      </c>
      <c r="AC881" s="244" t="str">
        <f t="shared" si="54"/>
        <v/>
      </c>
      <c r="AD881" t="str">
        <f t="shared" si="55"/>
        <v/>
      </c>
    </row>
    <row r="882" spans="27:30" x14ac:dyDescent="0.3">
      <c r="AA882" t="str">
        <f t="shared" si="52"/>
        <v/>
      </c>
      <c r="AB882" t="str">
        <f t="shared" si="53"/>
        <v/>
      </c>
      <c r="AC882" s="244" t="str">
        <f t="shared" si="54"/>
        <v/>
      </c>
      <c r="AD882" t="str">
        <f t="shared" si="55"/>
        <v/>
      </c>
    </row>
    <row r="883" spans="27:30" x14ac:dyDescent="0.3">
      <c r="AA883" t="str">
        <f t="shared" si="52"/>
        <v/>
      </c>
      <c r="AB883" t="str">
        <f t="shared" si="53"/>
        <v/>
      </c>
      <c r="AC883" s="244" t="str">
        <f t="shared" si="54"/>
        <v/>
      </c>
      <c r="AD883" t="str">
        <f t="shared" si="55"/>
        <v/>
      </c>
    </row>
    <row r="884" spans="27:30" x14ac:dyDescent="0.3">
      <c r="AA884" t="str">
        <f t="shared" si="52"/>
        <v/>
      </c>
      <c r="AB884" t="str">
        <f t="shared" si="53"/>
        <v/>
      </c>
      <c r="AC884" s="244" t="str">
        <f t="shared" si="54"/>
        <v/>
      </c>
      <c r="AD884" t="str">
        <f t="shared" si="55"/>
        <v/>
      </c>
    </row>
    <row r="885" spans="27:30" x14ac:dyDescent="0.3">
      <c r="AA885" t="str">
        <f t="shared" si="52"/>
        <v/>
      </c>
      <c r="AB885" t="str">
        <f t="shared" si="53"/>
        <v/>
      </c>
      <c r="AC885" s="244" t="str">
        <f t="shared" si="54"/>
        <v/>
      </c>
      <c r="AD885" t="str">
        <f t="shared" si="55"/>
        <v/>
      </c>
    </row>
    <row r="886" spans="27:30" x14ac:dyDescent="0.3">
      <c r="AA886" t="str">
        <f t="shared" si="52"/>
        <v/>
      </c>
      <c r="AB886" t="str">
        <f t="shared" si="53"/>
        <v/>
      </c>
      <c r="AC886" s="244" t="str">
        <f t="shared" si="54"/>
        <v/>
      </c>
      <c r="AD886" t="str">
        <f t="shared" si="55"/>
        <v/>
      </c>
    </row>
    <row r="887" spans="27:30" x14ac:dyDescent="0.3">
      <c r="AA887" t="str">
        <f t="shared" si="52"/>
        <v/>
      </c>
      <c r="AB887" t="str">
        <f t="shared" si="53"/>
        <v/>
      </c>
      <c r="AC887" s="244" t="str">
        <f t="shared" si="54"/>
        <v/>
      </c>
      <c r="AD887" t="str">
        <f t="shared" si="55"/>
        <v/>
      </c>
    </row>
    <row r="888" spans="27:30" x14ac:dyDescent="0.3">
      <c r="AA888" t="str">
        <f t="shared" si="52"/>
        <v/>
      </c>
      <c r="AB888" t="str">
        <f t="shared" si="53"/>
        <v/>
      </c>
      <c r="AC888" s="244" t="str">
        <f t="shared" si="54"/>
        <v/>
      </c>
      <c r="AD888" t="str">
        <f t="shared" si="55"/>
        <v/>
      </c>
    </row>
    <row r="889" spans="27:30" x14ac:dyDescent="0.3">
      <c r="AA889" t="str">
        <f t="shared" si="52"/>
        <v/>
      </c>
      <c r="AB889" t="str">
        <f t="shared" si="53"/>
        <v/>
      </c>
      <c r="AC889" s="244" t="str">
        <f t="shared" si="54"/>
        <v/>
      </c>
      <c r="AD889" t="str">
        <f t="shared" si="55"/>
        <v/>
      </c>
    </row>
    <row r="890" spans="27:30" x14ac:dyDescent="0.3">
      <c r="AA890" t="str">
        <f t="shared" si="52"/>
        <v/>
      </c>
      <c r="AB890" t="str">
        <f t="shared" si="53"/>
        <v/>
      </c>
      <c r="AC890" s="244" t="str">
        <f t="shared" si="54"/>
        <v/>
      </c>
      <c r="AD890" t="str">
        <f t="shared" si="55"/>
        <v/>
      </c>
    </row>
    <row r="891" spans="27:30" x14ac:dyDescent="0.3">
      <c r="AA891" t="str">
        <f t="shared" si="52"/>
        <v/>
      </c>
      <c r="AB891" t="str">
        <f t="shared" si="53"/>
        <v/>
      </c>
      <c r="AC891" s="244" t="str">
        <f t="shared" si="54"/>
        <v/>
      </c>
      <c r="AD891" t="str">
        <f t="shared" si="55"/>
        <v/>
      </c>
    </row>
    <row r="892" spans="27:30" x14ac:dyDescent="0.3">
      <c r="AA892" t="str">
        <f t="shared" si="52"/>
        <v/>
      </c>
      <c r="AB892" t="str">
        <f t="shared" si="53"/>
        <v/>
      </c>
      <c r="AC892" s="244" t="str">
        <f t="shared" si="54"/>
        <v/>
      </c>
      <c r="AD892" t="str">
        <f t="shared" si="55"/>
        <v/>
      </c>
    </row>
    <row r="893" spans="27:30" x14ac:dyDescent="0.3">
      <c r="AA893" t="str">
        <f t="shared" si="52"/>
        <v/>
      </c>
      <c r="AB893" t="str">
        <f t="shared" si="53"/>
        <v/>
      </c>
      <c r="AC893" s="244" t="str">
        <f t="shared" si="54"/>
        <v/>
      </c>
      <c r="AD893" t="str">
        <f t="shared" si="55"/>
        <v/>
      </c>
    </row>
    <row r="894" spans="27:30" x14ac:dyDescent="0.3">
      <c r="AA894" t="str">
        <f t="shared" si="52"/>
        <v/>
      </c>
      <c r="AB894" t="str">
        <f t="shared" si="53"/>
        <v/>
      </c>
      <c r="AC894" s="244" t="str">
        <f t="shared" si="54"/>
        <v/>
      </c>
      <c r="AD894" t="str">
        <f t="shared" si="55"/>
        <v/>
      </c>
    </row>
    <row r="895" spans="27:30" x14ac:dyDescent="0.3">
      <c r="AA895" t="str">
        <f t="shared" si="52"/>
        <v/>
      </c>
      <c r="AB895" t="str">
        <f t="shared" si="53"/>
        <v/>
      </c>
      <c r="AC895" s="244" t="str">
        <f t="shared" si="54"/>
        <v/>
      </c>
      <c r="AD895" t="str">
        <f t="shared" si="55"/>
        <v/>
      </c>
    </row>
    <row r="896" spans="27:30" x14ac:dyDescent="0.3">
      <c r="AA896" t="str">
        <f t="shared" si="52"/>
        <v/>
      </c>
      <c r="AB896" t="str">
        <f t="shared" si="53"/>
        <v/>
      </c>
      <c r="AC896" s="244" t="str">
        <f t="shared" si="54"/>
        <v/>
      </c>
      <c r="AD896" t="str">
        <f t="shared" si="55"/>
        <v/>
      </c>
    </row>
    <row r="897" spans="27:30" x14ac:dyDescent="0.3">
      <c r="AA897" t="str">
        <f t="shared" si="52"/>
        <v/>
      </c>
      <c r="AB897" t="str">
        <f t="shared" si="53"/>
        <v/>
      </c>
      <c r="AC897" s="244" t="str">
        <f t="shared" si="54"/>
        <v/>
      </c>
      <c r="AD897" t="str">
        <f t="shared" si="55"/>
        <v/>
      </c>
    </row>
    <row r="898" spans="27:30" x14ac:dyDescent="0.3">
      <c r="AA898" t="str">
        <f t="shared" si="52"/>
        <v/>
      </c>
      <c r="AB898" t="str">
        <f t="shared" si="53"/>
        <v/>
      </c>
      <c r="AC898" s="244" t="str">
        <f t="shared" si="54"/>
        <v/>
      </c>
      <c r="AD898" t="str">
        <f t="shared" si="55"/>
        <v/>
      </c>
    </row>
    <row r="899" spans="27:30" x14ac:dyDescent="0.3">
      <c r="AA899" t="str">
        <f t="shared" si="52"/>
        <v/>
      </c>
      <c r="AB899" t="str">
        <f t="shared" si="53"/>
        <v/>
      </c>
      <c r="AC899" s="244" t="str">
        <f t="shared" si="54"/>
        <v/>
      </c>
      <c r="AD899" t="str">
        <f t="shared" si="55"/>
        <v/>
      </c>
    </row>
    <row r="900" spans="27:30" x14ac:dyDescent="0.3">
      <c r="AA900" t="str">
        <f t="shared" ref="AA900:AA963" si="56">TRIM(D900)</f>
        <v/>
      </c>
      <c r="AB900" t="str">
        <f t="shared" ref="AB900:AB963" si="57">TRIM(C900)</f>
        <v/>
      </c>
      <c r="AC900" s="244" t="str">
        <f t="shared" ref="AC900:AC963" si="58">IFERROR(I900/E900,"")</f>
        <v/>
      </c>
      <c r="AD900" t="str">
        <f t="shared" ref="AD900:AD963" si="59">AA900</f>
        <v/>
      </c>
    </row>
    <row r="901" spans="27:30" x14ac:dyDescent="0.3">
      <c r="AA901" t="str">
        <f t="shared" si="56"/>
        <v/>
      </c>
      <c r="AB901" t="str">
        <f t="shared" si="57"/>
        <v/>
      </c>
      <c r="AC901" s="244" t="str">
        <f t="shared" si="58"/>
        <v/>
      </c>
      <c r="AD901" t="str">
        <f t="shared" si="59"/>
        <v/>
      </c>
    </row>
    <row r="902" spans="27:30" x14ac:dyDescent="0.3">
      <c r="AA902" t="str">
        <f t="shared" si="56"/>
        <v/>
      </c>
      <c r="AB902" t="str">
        <f t="shared" si="57"/>
        <v/>
      </c>
      <c r="AC902" s="244" t="str">
        <f t="shared" si="58"/>
        <v/>
      </c>
      <c r="AD902" t="str">
        <f t="shared" si="59"/>
        <v/>
      </c>
    </row>
    <row r="903" spans="27:30" x14ac:dyDescent="0.3">
      <c r="AA903" t="str">
        <f t="shared" si="56"/>
        <v/>
      </c>
      <c r="AB903" t="str">
        <f t="shared" si="57"/>
        <v/>
      </c>
      <c r="AC903" s="244" t="str">
        <f t="shared" si="58"/>
        <v/>
      </c>
      <c r="AD903" t="str">
        <f t="shared" si="59"/>
        <v/>
      </c>
    </row>
    <row r="904" spans="27:30" x14ac:dyDescent="0.3">
      <c r="AA904" t="str">
        <f t="shared" si="56"/>
        <v/>
      </c>
      <c r="AB904" t="str">
        <f t="shared" si="57"/>
        <v/>
      </c>
      <c r="AC904" s="244" t="str">
        <f t="shared" si="58"/>
        <v/>
      </c>
      <c r="AD904" t="str">
        <f t="shared" si="59"/>
        <v/>
      </c>
    </row>
    <row r="905" spans="27:30" x14ac:dyDescent="0.3">
      <c r="AA905" t="str">
        <f t="shared" si="56"/>
        <v/>
      </c>
      <c r="AB905" t="str">
        <f t="shared" si="57"/>
        <v/>
      </c>
      <c r="AC905" s="244" t="str">
        <f t="shared" si="58"/>
        <v/>
      </c>
      <c r="AD905" t="str">
        <f t="shared" si="59"/>
        <v/>
      </c>
    </row>
    <row r="906" spans="27:30" x14ac:dyDescent="0.3">
      <c r="AA906" t="str">
        <f t="shared" si="56"/>
        <v/>
      </c>
      <c r="AB906" t="str">
        <f t="shared" si="57"/>
        <v/>
      </c>
      <c r="AC906" s="244" t="str">
        <f t="shared" si="58"/>
        <v/>
      </c>
      <c r="AD906" t="str">
        <f t="shared" si="59"/>
        <v/>
      </c>
    </row>
    <row r="907" spans="27:30" x14ac:dyDescent="0.3">
      <c r="AA907" t="str">
        <f t="shared" si="56"/>
        <v/>
      </c>
      <c r="AB907" t="str">
        <f t="shared" si="57"/>
        <v/>
      </c>
      <c r="AC907" s="244" t="str">
        <f t="shared" si="58"/>
        <v/>
      </c>
      <c r="AD907" t="str">
        <f t="shared" si="59"/>
        <v/>
      </c>
    </row>
    <row r="908" spans="27:30" x14ac:dyDescent="0.3">
      <c r="AA908" t="str">
        <f t="shared" si="56"/>
        <v/>
      </c>
      <c r="AB908" t="str">
        <f t="shared" si="57"/>
        <v/>
      </c>
      <c r="AC908" s="244" t="str">
        <f t="shared" si="58"/>
        <v/>
      </c>
      <c r="AD908" t="str">
        <f t="shared" si="59"/>
        <v/>
      </c>
    </row>
    <row r="909" spans="27:30" x14ac:dyDescent="0.3">
      <c r="AA909" t="str">
        <f t="shared" si="56"/>
        <v/>
      </c>
      <c r="AB909" t="str">
        <f t="shared" si="57"/>
        <v/>
      </c>
      <c r="AC909" s="244" t="str">
        <f t="shared" si="58"/>
        <v/>
      </c>
      <c r="AD909" t="str">
        <f t="shared" si="59"/>
        <v/>
      </c>
    </row>
    <row r="910" spans="27:30" x14ac:dyDescent="0.3">
      <c r="AA910" t="str">
        <f t="shared" si="56"/>
        <v/>
      </c>
      <c r="AB910" t="str">
        <f t="shared" si="57"/>
        <v/>
      </c>
      <c r="AC910" s="244" t="str">
        <f t="shared" si="58"/>
        <v/>
      </c>
      <c r="AD910" t="str">
        <f t="shared" si="59"/>
        <v/>
      </c>
    </row>
    <row r="911" spans="27:30" x14ac:dyDescent="0.3">
      <c r="AA911" t="str">
        <f t="shared" si="56"/>
        <v/>
      </c>
      <c r="AB911" t="str">
        <f t="shared" si="57"/>
        <v/>
      </c>
      <c r="AC911" s="244" t="str">
        <f t="shared" si="58"/>
        <v/>
      </c>
      <c r="AD911" t="str">
        <f t="shared" si="59"/>
        <v/>
      </c>
    </row>
    <row r="912" spans="27:30" x14ac:dyDescent="0.3">
      <c r="AA912" t="str">
        <f t="shared" si="56"/>
        <v/>
      </c>
      <c r="AB912" t="str">
        <f t="shared" si="57"/>
        <v/>
      </c>
      <c r="AC912" s="244" t="str">
        <f t="shared" si="58"/>
        <v/>
      </c>
      <c r="AD912" t="str">
        <f t="shared" si="59"/>
        <v/>
      </c>
    </row>
    <row r="913" spans="27:30" x14ac:dyDescent="0.3">
      <c r="AA913" t="str">
        <f t="shared" si="56"/>
        <v/>
      </c>
      <c r="AB913" t="str">
        <f t="shared" si="57"/>
        <v/>
      </c>
      <c r="AC913" s="244" t="str">
        <f t="shared" si="58"/>
        <v/>
      </c>
      <c r="AD913" t="str">
        <f t="shared" si="59"/>
        <v/>
      </c>
    </row>
    <row r="914" spans="27:30" x14ac:dyDescent="0.3">
      <c r="AA914" t="str">
        <f t="shared" si="56"/>
        <v/>
      </c>
      <c r="AB914" t="str">
        <f t="shared" si="57"/>
        <v/>
      </c>
      <c r="AC914" s="244" t="str">
        <f t="shared" si="58"/>
        <v/>
      </c>
      <c r="AD914" t="str">
        <f t="shared" si="59"/>
        <v/>
      </c>
    </row>
    <row r="915" spans="27:30" x14ac:dyDescent="0.3">
      <c r="AA915" t="str">
        <f t="shared" si="56"/>
        <v/>
      </c>
      <c r="AB915" t="str">
        <f t="shared" si="57"/>
        <v/>
      </c>
      <c r="AC915" s="244" t="str">
        <f t="shared" si="58"/>
        <v/>
      </c>
      <c r="AD915" t="str">
        <f t="shared" si="59"/>
        <v/>
      </c>
    </row>
    <row r="916" spans="27:30" x14ac:dyDescent="0.3">
      <c r="AA916" t="str">
        <f t="shared" si="56"/>
        <v/>
      </c>
      <c r="AB916" t="str">
        <f t="shared" si="57"/>
        <v/>
      </c>
      <c r="AC916" s="244" t="str">
        <f t="shared" si="58"/>
        <v/>
      </c>
      <c r="AD916" t="str">
        <f t="shared" si="59"/>
        <v/>
      </c>
    </row>
    <row r="917" spans="27:30" x14ac:dyDescent="0.3">
      <c r="AA917" t="str">
        <f t="shared" si="56"/>
        <v/>
      </c>
      <c r="AB917" t="str">
        <f t="shared" si="57"/>
        <v/>
      </c>
      <c r="AC917" s="244" t="str">
        <f t="shared" si="58"/>
        <v/>
      </c>
      <c r="AD917" t="str">
        <f t="shared" si="59"/>
        <v/>
      </c>
    </row>
    <row r="918" spans="27:30" x14ac:dyDescent="0.3">
      <c r="AA918" t="str">
        <f t="shared" si="56"/>
        <v/>
      </c>
      <c r="AB918" t="str">
        <f t="shared" si="57"/>
        <v/>
      </c>
      <c r="AC918" s="244" t="str">
        <f t="shared" si="58"/>
        <v/>
      </c>
      <c r="AD918" t="str">
        <f t="shared" si="59"/>
        <v/>
      </c>
    </row>
    <row r="919" spans="27:30" x14ac:dyDescent="0.3">
      <c r="AA919" t="str">
        <f t="shared" si="56"/>
        <v/>
      </c>
      <c r="AB919" t="str">
        <f t="shared" si="57"/>
        <v/>
      </c>
      <c r="AC919" s="244" t="str">
        <f t="shared" si="58"/>
        <v/>
      </c>
      <c r="AD919" t="str">
        <f t="shared" si="59"/>
        <v/>
      </c>
    </row>
    <row r="920" spans="27:30" x14ac:dyDescent="0.3">
      <c r="AA920" t="str">
        <f t="shared" si="56"/>
        <v/>
      </c>
      <c r="AB920" t="str">
        <f t="shared" si="57"/>
        <v/>
      </c>
      <c r="AC920" s="244" t="str">
        <f t="shared" si="58"/>
        <v/>
      </c>
      <c r="AD920" t="str">
        <f t="shared" si="59"/>
        <v/>
      </c>
    </row>
    <row r="921" spans="27:30" x14ac:dyDescent="0.3">
      <c r="AA921" t="str">
        <f t="shared" si="56"/>
        <v/>
      </c>
      <c r="AB921" t="str">
        <f t="shared" si="57"/>
        <v/>
      </c>
      <c r="AC921" s="244" t="str">
        <f t="shared" si="58"/>
        <v/>
      </c>
      <c r="AD921" t="str">
        <f t="shared" si="59"/>
        <v/>
      </c>
    </row>
    <row r="922" spans="27:30" x14ac:dyDescent="0.3">
      <c r="AA922" t="str">
        <f t="shared" si="56"/>
        <v/>
      </c>
      <c r="AB922" t="str">
        <f t="shared" si="57"/>
        <v/>
      </c>
      <c r="AC922" s="244" t="str">
        <f t="shared" si="58"/>
        <v/>
      </c>
      <c r="AD922" t="str">
        <f t="shared" si="59"/>
        <v/>
      </c>
    </row>
    <row r="923" spans="27:30" x14ac:dyDescent="0.3">
      <c r="AA923" t="str">
        <f t="shared" si="56"/>
        <v/>
      </c>
      <c r="AB923" t="str">
        <f t="shared" si="57"/>
        <v/>
      </c>
      <c r="AC923" s="244" t="str">
        <f t="shared" si="58"/>
        <v/>
      </c>
      <c r="AD923" t="str">
        <f t="shared" si="59"/>
        <v/>
      </c>
    </row>
    <row r="924" spans="27:30" x14ac:dyDescent="0.3">
      <c r="AA924" t="str">
        <f t="shared" si="56"/>
        <v/>
      </c>
      <c r="AB924" t="str">
        <f t="shared" si="57"/>
        <v/>
      </c>
      <c r="AC924" s="244" t="str">
        <f t="shared" si="58"/>
        <v/>
      </c>
      <c r="AD924" t="str">
        <f t="shared" si="59"/>
        <v/>
      </c>
    </row>
    <row r="925" spans="27:30" x14ac:dyDescent="0.3">
      <c r="AA925" t="str">
        <f t="shared" si="56"/>
        <v/>
      </c>
      <c r="AB925" t="str">
        <f t="shared" si="57"/>
        <v/>
      </c>
      <c r="AC925" s="244" t="str">
        <f t="shared" si="58"/>
        <v/>
      </c>
      <c r="AD925" t="str">
        <f t="shared" si="59"/>
        <v/>
      </c>
    </row>
    <row r="926" spans="27:30" x14ac:dyDescent="0.3">
      <c r="AA926" t="str">
        <f t="shared" si="56"/>
        <v/>
      </c>
      <c r="AB926" t="str">
        <f t="shared" si="57"/>
        <v/>
      </c>
      <c r="AC926" s="244" t="str">
        <f t="shared" si="58"/>
        <v/>
      </c>
      <c r="AD926" t="str">
        <f t="shared" si="59"/>
        <v/>
      </c>
    </row>
    <row r="927" spans="27:30" x14ac:dyDescent="0.3">
      <c r="AA927" t="str">
        <f t="shared" si="56"/>
        <v/>
      </c>
      <c r="AB927" t="str">
        <f t="shared" si="57"/>
        <v/>
      </c>
      <c r="AC927" s="244" t="str">
        <f t="shared" si="58"/>
        <v/>
      </c>
      <c r="AD927" t="str">
        <f t="shared" si="59"/>
        <v/>
      </c>
    </row>
    <row r="928" spans="27:30" x14ac:dyDescent="0.3">
      <c r="AA928" t="str">
        <f t="shared" si="56"/>
        <v/>
      </c>
      <c r="AB928" t="str">
        <f t="shared" si="57"/>
        <v/>
      </c>
      <c r="AC928" s="244" t="str">
        <f t="shared" si="58"/>
        <v/>
      </c>
      <c r="AD928" t="str">
        <f t="shared" si="59"/>
        <v/>
      </c>
    </row>
    <row r="929" spans="27:30" x14ac:dyDescent="0.3">
      <c r="AA929" t="str">
        <f t="shared" si="56"/>
        <v/>
      </c>
      <c r="AB929" t="str">
        <f t="shared" si="57"/>
        <v/>
      </c>
      <c r="AC929" s="244" t="str">
        <f t="shared" si="58"/>
        <v/>
      </c>
      <c r="AD929" t="str">
        <f t="shared" si="59"/>
        <v/>
      </c>
    </row>
    <row r="930" spans="27:30" x14ac:dyDescent="0.3">
      <c r="AA930" t="str">
        <f t="shared" si="56"/>
        <v/>
      </c>
      <c r="AB930" t="str">
        <f t="shared" si="57"/>
        <v/>
      </c>
      <c r="AC930" s="244" t="str">
        <f t="shared" si="58"/>
        <v/>
      </c>
      <c r="AD930" t="str">
        <f t="shared" si="59"/>
        <v/>
      </c>
    </row>
    <row r="931" spans="27:30" x14ac:dyDescent="0.3">
      <c r="AA931" t="str">
        <f t="shared" si="56"/>
        <v/>
      </c>
      <c r="AB931" t="str">
        <f t="shared" si="57"/>
        <v/>
      </c>
      <c r="AC931" s="244" t="str">
        <f t="shared" si="58"/>
        <v/>
      </c>
      <c r="AD931" t="str">
        <f t="shared" si="59"/>
        <v/>
      </c>
    </row>
    <row r="932" spans="27:30" x14ac:dyDescent="0.3">
      <c r="AA932" t="str">
        <f t="shared" si="56"/>
        <v/>
      </c>
      <c r="AB932" t="str">
        <f t="shared" si="57"/>
        <v/>
      </c>
      <c r="AC932" s="244" t="str">
        <f t="shared" si="58"/>
        <v/>
      </c>
      <c r="AD932" t="str">
        <f t="shared" si="59"/>
        <v/>
      </c>
    </row>
    <row r="933" spans="27:30" x14ac:dyDescent="0.3">
      <c r="AA933" t="str">
        <f t="shared" si="56"/>
        <v/>
      </c>
      <c r="AB933" t="str">
        <f t="shared" si="57"/>
        <v/>
      </c>
      <c r="AC933" s="244" t="str">
        <f t="shared" si="58"/>
        <v/>
      </c>
      <c r="AD933" t="str">
        <f t="shared" si="59"/>
        <v/>
      </c>
    </row>
    <row r="934" spans="27:30" x14ac:dyDescent="0.3">
      <c r="AA934" t="str">
        <f t="shared" si="56"/>
        <v/>
      </c>
      <c r="AB934" t="str">
        <f t="shared" si="57"/>
        <v/>
      </c>
      <c r="AC934" s="244" t="str">
        <f t="shared" si="58"/>
        <v/>
      </c>
      <c r="AD934" t="str">
        <f t="shared" si="59"/>
        <v/>
      </c>
    </row>
    <row r="935" spans="27:30" x14ac:dyDescent="0.3">
      <c r="AA935" t="str">
        <f t="shared" si="56"/>
        <v/>
      </c>
      <c r="AB935" t="str">
        <f t="shared" si="57"/>
        <v/>
      </c>
      <c r="AC935" s="244" t="str">
        <f t="shared" si="58"/>
        <v/>
      </c>
      <c r="AD935" t="str">
        <f t="shared" si="59"/>
        <v/>
      </c>
    </row>
    <row r="936" spans="27:30" x14ac:dyDescent="0.3">
      <c r="AA936" t="str">
        <f t="shared" si="56"/>
        <v/>
      </c>
      <c r="AB936" t="str">
        <f t="shared" si="57"/>
        <v/>
      </c>
      <c r="AC936" s="244" t="str">
        <f t="shared" si="58"/>
        <v/>
      </c>
      <c r="AD936" t="str">
        <f t="shared" si="59"/>
        <v/>
      </c>
    </row>
    <row r="937" spans="27:30" x14ac:dyDescent="0.3">
      <c r="AA937" t="str">
        <f t="shared" si="56"/>
        <v/>
      </c>
      <c r="AB937" t="str">
        <f t="shared" si="57"/>
        <v/>
      </c>
      <c r="AC937" s="244" t="str">
        <f t="shared" si="58"/>
        <v/>
      </c>
      <c r="AD937" t="str">
        <f t="shared" si="59"/>
        <v/>
      </c>
    </row>
    <row r="938" spans="27:30" x14ac:dyDescent="0.3">
      <c r="AA938" t="str">
        <f t="shared" si="56"/>
        <v/>
      </c>
      <c r="AB938" t="str">
        <f t="shared" si="57"/>
        <v/>
      </c>
      <c r="AC938" s="244" t="str">
        <f t="shared" si="58"/>
        <v/>
      </c>
      <c r="AD938" t="str">
        <f t="shared" si="59"/>
        <v/>
      </c>
    </row>
    <row r="939" spans="27:30" x14ac:dyDescent="0.3">
      <c r="AA939" t="str">
        <f t="shared" si="56"/>
        <v/>
      </c>
      <c r="AB939" t="str">
        <f t="shared" si="57"/>
        <v/>
      </c>
      <c r="AC939" s="244" t="str">
        <f t="shared" si="58"/>
        <v/>
      </c>
      <c r="AD939" t="str">
        <f t="shared" si="59"/>
        <v/>
      </c>
    </row>
    <row r="940" spans="27:30" x14ac:dyDescent="0.3">
      <c r="AA940" t="str">
        <f t="shared" si="56"/>
        <v/>
      </c>
      <c r="AB940" t="str">
        <f t="shared" si="57"/>
        <v/>
      </c>
      <c r="AC940" s="244" t="str">
        <f t="shared" si="58"/>
        <v/>
      </c>
      <c r="AD940" t="str">
        <f t="shared" si="59"/>
        <v/>
      </c>
    </row>
    <row r="941" spans="27:30" x14ac:dyDescent="0.3">
      <c r="AA941" t="str">
        <f t="shared" si="56"/>
        <v/>
      </c>
      <c r="AB941" t="str">
        <f t="shared" si="57"/>
        <v/>
      </c>
      <c r="AC941" s="244" t="str">
        <f t="shared" si="58"/>
        <v/>
      </c>
      <c r="AD941" t="str">
        <f t="shared" si="59"/>
        <v/>
      </c>
    </row>
    <row r="942" spans="27:30" x14ac:dyDescent="0.3">
      <c r="AA942" t="str">
        <f t="shared" si="56"/>
        <v/>
      </c>
      <c r="AB942" t="str">
        <f t="shared" si="57"/>
        <v/>
      </c>
      <c r="AC942" s="244" t="str">
        <f t="shared" si="58"/>
        <v/>
      </c>
      <c r="AD942" t="str">
        <f t="shared" si="59"/>
        <v/>
      </c>
    </row>
    <row r="943" spans="27:30" x14ac:dyDescent="0.3">
      <c r="AA943" t="str">
        <f t="shared" si="56"/>
        <v/>
      </c>
      <c r="AB943" t="str">
        <f t="shared" si="57"/>
        <v/>
      </c>
      <c r="AC943" s="244" t="str">
        <f t="shared" si="58"/>
        <v/>
      </c>
      <c r="AD943" t="str">
        <f t="shared" si="59"/>
        <v/>
      </c>
    </row>
    <row r="944" spans="27:30" x14ac:dyDescent="0.3">
      <c r="AA944" t="str">
        <f t="shared" si="56"/>
        <v/>
      </c>
      <c r="AB944" t="str">
        <f t="shared" si="57"/>
        <v/>
      </c>
      <c r="AC944" s="244" t="str">
        <f t="shared" si="58"/>
        <v/>
      </c>
      <c r="AD944" t="str">
        <f t="shared" si="59"/>
        <v/>
      </c>
    </row>
    <row r="945" spans="27:30" x14ac:dyDescent="0.3">
      <c r="AA945" t="str">
        <f t="shared" si="56"/>
        <v/>
      </c>
      <c r="AB945" t="str">
        <f t="shared" si="57"/>
        <v/>
      </c>
      <c r="AC945" s="244" t="str">
        <f t="shared" si="58"/>
        <v/>
      </c>
      <c r="AD945" t="str">
        <f t="shared" si="59"/>
        <v/>
      </c>
    </row>
    <row r="946" spans="27:30" x14ac:dyDescent="0.3">
      <c r="AA946" t="str">
        <f t="shared" si="56"/>
        <v/>
      </c>
      <c r="AB946" t="str">
        <f t="shared" si="57"/>
        <v/>
      </c>
      <c r="AC946" s="244" t="str">
        <f t="shared" si="58"/>
        <v/>
      </c>
      <c r="AD946" t="str">
        <f t="shared" si="59"/>
        <v/>
      </c>
    </row>
    <row r="947" spans="27:30" x14ac:dyDescent="0.3">
      <c r="AA947" t="str">
        <f t="shared" si="56"/>
        <v/>
      </c>
      <c r="AB947" t="str">
        <f t="shared" si="57"/>
        <v/>
      </c>
      <c r="AC947" s="244" t="str">
        <f t="shared" si="58"/>
        <v/>
      </c>
      <c r="AD947" t="str">
        <f t="shared" si="59"/>
        <v/>
      </c>
    </row>
    <row r="948" spans="27:30" x14ac:dyDescent="0.3">
      <c r="AA948" t="str">
        <f t="shared" si="56"/>
        <v/>
      </c>
      <c r="AB948" t="str">
        <f t="shared" si="57"/>
        <v/>
      </c>
      <c r="AC948" s="244" t="str">
        <f t="shared" si="58"/>
        <v/>
      </c>
      <c r="AD948" t="str">
        <f t="shared" si="59"/>
        <v/>
      </c>
    </row>
    <row r="949" spans="27:30" x14ac:dyDescent="0.3">
      <c r="AA949" t="str">
        <f t="shared" si="56"/>
        <v/>
      </c>
      <c r="AB949" t="str">
        <f t="shared" si="57"/>
        <v/>
      </c>
      <c r="AC949" s="244" t="str">
        <f t="shared" si="58"/>
        <v/>
      </c>
      <c r="AD949" t="str">
        <f t="shared" si="59"/>
        <v/>
      </c>
    </row>
    <row r="950" spans="27:30" x14ac:dyDescent="0.3">
      <c r="AA950" t="str">
        <f t="shared" si="56"/>
        <v/>
      </c>
      <c r="AB950" t="str">
        <f t="shared" si="57"/>
        <v/>
      </c>
      <c r="AC950" s="244" t="str">
        <f t="shared" si="58"/>
        <v/>
      </c>
      <c r="AD950" t="str">
        <f t="shared" si="59"/>
        <v/>
      </c>
    </row>
    <row r="951" spans="27:30" x14ac:dyDescent="0.3">
      <c r="AA951" t="str">
        <f t="shared" si="56"/>
        <v/>
      </c>
      <c r="AB951" t="str">
        <f t="shared" si="57"/>
        <v/>
      </c>
      <c r="AC951" s="244" t="str">
        <f t="shared" si="58"/>
        <v/>
      </c>
      <c r="AD951" t="str">
        <f t="shared" si="59"/>
        <v/>
      </c>
    </row>
    <row r="952" spans="27:30" x14ac:dyDescent="0.3">
      <c r="AA952" t="str">
        <f t="shared" si="56"/>
        <v/>
      </c>
      <c r="AB952" t="str">
        <f t="shared" si="57"/>
        <v/>
      </c>
      <c r="AC952" s="244" t="str">
        <f t="shared" si="58"/>
        <v/>
      </c>
      <c r="AD952" t="str">
        <f t="shared" si="59"/>
        <v/>
      </c>
    </row>
    <row r="953" spans="27:30" x14ac:dyDescent="0.3">
      <c r="AA953" t="str">
        <f t="shared" si="56"/>
        <v/>
      </c>
      <c r="AB953" t="str">
        <f t="shared" si="57"/>
        <v/>
      </c>
      <c r="AC953" s="244" t="str">
        <f t="shared" si="58"/>
        <v/>
      </c>
      <c r="AD953" t="str">
        <f t="shared" si="59"/>
        <v/>
      </c>
    </row>
    <row r="954" spans="27:30" x14ac:dyDescent="0.3">
      <c r="AA954" t="str">
        <f t="shared" si="56"/>
        <v/>
      </c>
      <c r="AB954" t="str">
        <f t="shared" si="57"/>
        <v/>
      </c>
      <c r="AC954" s="244" t="str">
        <f t="shared" si="58"/>
        <v/>
      </c>
      <c r="AD954" t="str">
        <f t="shared" si="59"/>
        <v/>
      </c>
    </row>
    <row r="955" spans="27:30" x14ac:dyDescent="0.3">
      <c r="AA955" t="str">
        <f t="shared" si="56"/>
        <v/>
      </c>
      <c r="AB955" t="str">
        <f t="shared" si="57"/>
        <v/>
      </c>
      <c r="AC955" s="244" t="str">
        <f t="shared" si="58"/>
        <v/>
      </c>
      <c r="AD955" t="str">
        <f t="shared" si="59"/>
        <v/>
      </c>
    </row>
    <row r="956" spans="27:30" x14ac:dyDescent="0.3">
      <c r="AA956" t="str">
        <f t="shared" si="56"/>
        <v/>
      </c>
      <c r="AB956" t="str">
        <f t="shared" si="57"/>
        <v/>
      </c>
      <c r="AC956" s="244" t="str">
        <f t="shared" si="58"/>
        <v/>
      </c>
      <c r="AD956" t="str">
        <f t="shared" si="59"/>
        <v/>
      </c>
    </row>
    <row r="957" spans="27:30" x14ac:dyDescent="0.3">
      <c r="AA957" t="str">
        <f t="shared" si="56"/>
        <v/>
      </c>
      <c r="AB957" t="str">
        <f t="shared" si="57"/>
        <v/>
      </c>
      <c r="AC957" s="244" t="str">
        <f t="shared" si="58"/>
        <v/>
      </c>
      <c r="AD957" t="str">
        <f t="shared" si="59"/>
        <v/>
      </c>
    </row>
    <row r="958" spans="27:30" x14ac:dyDescent="0.3">
      <c r="AA958" t="str">
        <f t="shared" si="56"/>
        <v/>
      </c>
      <c r="AB958" t="str">
        <f t="shared" si="57"/>
        <v/>
      </c>
      <c r="AC958" s="244" t="str">
        <f t="shared" si="58"/>
        <v/>
      </c>
      <c r="AD958" t="str">
        <f t="shared" si="59"/>
        <v/>
      </c>
    </row>
    <row r="959" spans="27:30" x14ac:dyDescent="0.3">
      <c r="AA959" t="str">
        <f t="shared" si="56"/>
        <v/>
      </c>
      <c r="AB959" t="str">
        <f t="shared" si="57"/>
        <v/>
      </c>
      <c r="AC959" s="244" t="str">
        <f t="shared" si="58"/>
        <v/>
      </c>
      <c r="AD959" t="str">
        <f t="shared" si="59"/>
        <v/>
      </c>
    </row>
    <row r="960" spans="27:30" x14ac:dyDescent="0.3">
      <c r="AA960" t="str">
        <f t="shared" si="56"/>
        <v/>
      </c>
      <c r="AB960" t="str">
        <f t="shared" si="57"/>
        <v/>
      </c>
      <c r="AC960" s="244" t="str">
        <f t="shared" si="58"/>
        <v/>
      </c>
      <c r="AD960" t="str">
        <f t="shared" si="59"/>
        <v/>
      </c>
    </row>
    <row r="961" spans="27:30" x14ac:dyDescent="0.3">
      <c r="AA961" t="str">
        <f t="shared" si="56"/>
        <v/>
      </c>
      <c r="AB961" t="str">
        <f t="shared" si="57"/>
        <v/>
      </c>
      <c r="AC961" s="244" t="str">
        <f t="shared" si="58"/>
        <v/>
      </c>
      <c r="AD961" t="str">
        <f t="shared" si="59"/>
        <v/>
      </c>
    </row>
    <row r="962" spans="27:30" x14ac:dyDescent="0.3">
      <c r="AA962" t="str">
        <f t="shared" si="56"/>
        <v/>
      </c>
      <c r="AB962" t="str">
        <f t="shared" si="57"/>
        <v/>
      </c>
      <c r="AC962" s="244" t="str">
        <f t="shared" si="58"/>
        <v/>
      </c>
      <c r="AD962" t="str">
        <f t="shared" si="59"/>
        <v/>
      </c>
    </row>
    <row r="963" spans="27:30" x14ac:dyDescent="0.3">
      <c r="AA963" t="str">
        <f t="shared" si="56"/>
        <v/>
      </c>
      <c r="AB963" t="str">
        <f t="shared" si="57"/>
        <v/>
      </c>
      <c r="AC963" s="244" t="str">
        <f t="shared" si="58"/>
        <v/>
      </c>
      <c r="AD963" t="str">
        <f t="shared" si="59"/>
        <v/>
      </c>
    </row>
    <row r="964" spans="27:30" x14ac:dyDescent="0.3">
      <c r="AA964" t="str">
        <f t="shared" ref="AA964:AA1027" si="60">TRIM(D964)</f>
        <v/>
      </c>
      <c r="AB964" t="str">
        <f t="shared" ref="AB964:AB1027" si="61">TRIM(C964)</f>
        <v/>
      </c>
      <c r="AC964" s="244" t="str">
        <f t="shared" ref="AC964:AC1027" si="62">IFERROR(I964/E964,"")</f>
        <v/>
      </c>
      <c r="AD964" t="str">
        <f t="shared" ref="AD964:AD1027" si="63">AA964</f>
        <v/>
      </c>
    </row>
    <row r="965" spans="27:30" x14ac:dyDescent="0.3">
      <c r="AA965" t="str">
        <f t="shared" si="60"/>
        <v/>
      </c>
      <c r="AB965" t="str">
        <f t="shared" si="61"/>
        <v/>
      </c>
      <c r="AC965" s="244" t="str">
        <f t="shared" si="62"/>
        <v/>
      </c>
      <c r="AD965" t="str">
        <f t="shared" si="63"/>
        <v/>
      </c>
    </row>
    <row r="966" spans="27:30" x14ac:dyDescent="0.3">
      <c r="AA966" t="str">
        <f t="shared" si="60"/>
        <v/>
      </c>
      <c r="AB966" t="str">
        <f t="shared" si="61"/>
        <v/>
      </c>
      <c r="AC966" s="244" t="str">
        <f t="shared" si="62"/>
        <v/>
      </c>
      <c r="AD966" t="str">
        <f t="shared" si="63"/>
        <v/>
      </c>
    </row>
    <row r="967" spans="27:30" x14ac:dyDescent="0.3">
      <c r="AA967" t="str">
        <f t="shared" si="60"/>
        <v/>
      </c>
      <c r="AB967" t="str">
        <f t="shared" si="61"/>
        <v/>
      </c>
      <c r="AC967" s="244" t="str">
        <f t="shared" si="62"/>
        <v/>
      </c>
      <c r="AD967" t="str">
        <f t="shared" si="63"/>
        <v/>
      </c>
    </row>
    <row r="968" spans="27:30" x14ac:dyDescent="0.3">
      <c r="AA968" t="str">
        <f t="shared" si="60"/>
        <v/>
      </c>
      <c r="AB968" t="str">
        <f t="shared" si="61"/>
        <v/>
      </c>
      <c r="AC968" s="244" t="str">
        <f t="shared" si="62"/>
        <v/>
      </c>
      <c r="AD968" t="str">
        <f t="shared" si="63"/>
        <v/>
      </c>
    </row>
    <row r="969" spans="27:30" x14ac:dyDescent="0.3">
      <c r="AA969" t="str">
        <f t="shared" si="60"/>
        <v/>
      </c>
      <c r="AB969" t="str">
        <f t="shared" si="61"/>
        <v/>
      </c>
      <c r="AC969" s="244" t="str">
        <f t="shared" si="62"/>
        <v/>
      </c>
      <c r="AD969" t="str">
        <f t="shared" si="63"/>
        <v/>
      </c>
    </row>
    <row r="970" spans="27:30" x14ac:dyDescent="0.3">
      <c r="AA970" t="str">
        <f t="shared" si="60"/>
        <v/>
      </c>
      <c r="AB970" t="str">
        <f t="shared" si="61"/>
        <v/>
      </c>
      <c r="AC970" s="244" t="str">
        <f t="shared" si="62"/>
        <v/>
      </c>
      <c r="AD970" t="str">
        <f t="shared" si="63"/>
        <v/>
      </c>
    </row>
    <row r="971" spans="27:30" x14ac:dyDescent="0.3">
      <c r="AA971" t="str">
        <f t="shared" si="60"/>
        <v/>
      </c>
      <c r="AB971" t="str">
        <f t="shared" si="61"/>
        <v/>
      </c>
      <c r="AC971" s="244" t="str">
        <f t="shared" si="62"/>
        <v/>
      </c>
      <c r="AD971" t="str">
        <f t="shared" si="63"/>
        <v/>
      </c>
    </row>
    <row r="972" spans="27:30" x14ac:dyDescent="0.3">
      <c r="AA972" t="str">
        <f t="shared" si="60"/>
        <v/>
      </c>
      <c r="AB972" t="str">
        <f t="shared" si="61"/>
        <v/>
      </c>
      <c r="AC972" s="244" t="str">
        <f t="shared" si="62"/>
        <v/>
      </c>
      <c r="AD972" t="str">
        <f t="shared" si="63"/>
        <v/>
      </c>
    </row>
    <row r="973" spans="27:30" x14ac:dyDescent="0.3">
      <c r="AA973" t="str">
        <f t="shared" si="60"/>
        <v/>
      </c>
      <c r="AB973" t="str">
        <f t="shared" si="61"/>
        <v/>
      </c>
      <c r="AC973" s="244" t="str">
        <f t="shared" si="62"/>
        <v/>
      </c>
      <c r="AD973" t="str">
        <f t="shared" si="63"/>
        <v/>
      </c>
    </row>
    <row r="974" spans="27:30" x14ac:dyDescent="0.3">
      <c r="AA974" t="str">
        <f t="shared" si="60"/>
        <v/>
      </c>
      <c r="AB974" t="str">
        <f t="shared" si="61"/>
        <v/>
      </c>
      <c r="AC974" s="244" t="str">
        <f t="shared" si="62"/>
        <v/>
      </c>
      <c r="AD974" t="str">
        <f t="shared" si="63"/>
        <v/>
      </c>
    </row>
    <row r="975" spans="27:30" x14ac:dyDescent="0.3">
      <c r="AA975" t="str">
        <f t="shared" si="60"/>
        <v/>
      </c>
      <c r="AB975" t="str">
        <f t="shared" si="61"/>
        <v/>
      </c>
      <c r="AC975" s="244" t="str">
        <f t="shared" si="62"/>
        <v/>
      </c>
      <c r="AD975" t="str">
        <f t="shared" si="63"/>
        <v/>
      </c>
    </row>
    <row r="976" spans="27:30" x14ac:dyDescent="0.3">
      <c r="AA976" t="str">
        <f t="shared" si="60"/>
        <v/>
      </c>
      <c r="AB976" t="str">
        <f t="shared" si="61"/>
        <v/>
      </c>
      <c r="AC976" s="244" t="str">
        <f t="shared" si="62"/>
        <v/>
      </c>
      <c r="AD976" t="str">
        <f t="shared" si="63"/>
        <v/>
      </c>
    </row>
    <row r="977" spans="27:30" x14ac:dyDescent="0.3">
      <c r="AA977" t="str">
        <f t="shared" si="60"/>
        <v/>
      </c>
      <c r="AB977" t="str">
        <f t="shared" si="61"/>
        <v/>
      </c>
      <c r="AC977" s="244" t="str">
        <f t="shared" si="62"/>
        <v/>
      </c>
      <c r="AD977" t="str">
        <f t="shared" si="63"/>
        <v/>
      </c>
    </row>
    <row r="978" spans="27:30" x14ac:dyDescent="0.3">
      <c r="AA978" t="str">
        <f t="shared" si="60"/>
        <v/>
      </c>
      <c r="AB978" t="str">
        <f t="shared" si="61"/>
        <v/>
      </c>
      <c r="AC978" s="244" t="str">
        <f t="shared" si="62"/>
        <v/>
      </c>
      <c r="AD978" t="str">
        <f t="shared" si="63"/>
        <v/>
      </c>
    </row>
    <row r="979" spans="27:30" x14ac:dyDescent="0.3">
      <c r="AA979" t="str">
        <f t="shared" si="60"/>
        <v/>
      </c>
      <c r="AB979" t="str">
        <f t="shared" si="61"/>
        <v/>
      </c>
      <c r="AC979" s="244" t="str">
        <f t="shared" si="62"/>
        <v/>
      </c>
      <c r="AD979" t="str">
        <f t="shared" si="63"/>
        <v/>
      </c>
    </row>
    <row r="980" spans="27:30" x14ac:dyDescent="0.3">
      <c r="AA980" t="str">
        <f t="shared" si="60"/>
        <v/>
      </c>
      <c r="AB980" t="str">
        <f t="shared" si="61"/>
        <v/>
      </c>
      <c r="AC980" s="244" t="str">
        <f t="shared" si="62"/>
        <v/>
      </c>
      <c r="AD980" t="str">
        <f t="shared" si="63"/>
        <v/>
      </c>
    </row>
    <row r="981" spans="27:30" x14ac:dyDescent="0.3">
      <c r="AA981" t="str">
        <f t="shared" si="60"/>
        <v/>
      </c>
      <c r="AB981" t="str">
        <f t="shared" si="61"/>
        <v/>
      </c>
      <c r="AC981" s="244" t="str">
        <f t="shared" si="62"/>
        <v/>
      </c>
      <c r="AD981" t="str">
        <f t="shared" si="63"/>
        <v/>
      </c>
    </row>
    <row r="982" spans="27:30" x14ac:dyDescent="0.3">
      <c r="AA982" t="str">
        <f t="shared" si="60"/>
        <v/>
      </c>
      <c r="AB982" t="str">
        <f t="shared" si="61"/>
        <v/>
      </c>
      <c r="AC982" s="244" t="str">
        <f t="shared" si="62"/>
        <v/>
      </c>
      <c r="AD982" t="str">
        <f t="shared" si="63"/>
        <v/>
      </c>
    </row>
    <row r="983" spans="27:30" x14ac:dyDescent="0.3">
      <c r="AA983" t="str">
        <f t="shared" si="60"/>
        <v/>
      </c>
      <c r="AB983" t="str">
        <f t="shared" si="61"/>
        <v/>
      </c>
      <c r="AC983" s="244" t="str">
        <f t="shared" si="62"/>
        <v/>
      </c>
      <c r="AD983" t="str">
        <f t="shared" si="63"/>
        <v/>
      </c>
    </row>
    <row r="984" spans="27:30" x14ac:dyDescent="0.3">
      <c r="AA984" t="str">
        <f t="shared" si="60"/>
        <v/>
      </c>
      <c r="AB984" t="str">
        <f t="shared" si="61"/>
        <v/>
      </c>
      <c r="AC984" s="244" t="str">
        <f t="shared" si="62"/>
        <v/>
      </c>
      <c r="AD984" t="str">
        <f t="shared" si="63"/>
        <v/>
      </c>
    </row>
    <row r="985" spans="27:30" x14ac:dyDescent="0.3">
      <c r="AA985" t="str">
        <f t="shared" si="60"/>
        <v/>
      </c>
      <c r="AB985" t="str">
        <f t="shared" si="61"/>
        <v/>
      </c>
      <c r="AC985" s="244" t="str">
        <f t="shared" si="62"/>
        <v/>
      </c>
      <c r="AD985" t="str">
        <f t="shared" si="63"/>
        <v/>
      </c>
    </row>
    <row r="986" spans="27:30" x14ac:dyDescent="0.3">
      <c r="AA986" t="str">
        <f t="shared" si="60"/>
        <v/>
      </c>
      <c r="AB986" t="str">
        <f t="shared" si="61"/>
        <v/>
      </c>
      <c r="AC986" s="244" t="str">
        <f t="shared" si="62"/>
        <v/>
      </c>
      <c r="AD986" t="str">
        <f t="shared" si="63"/>
        <v/>
      </c>
    </row>
    <row r="987" spans="27:30" x14ac:dyDescent="0.3">
      <c r="AA987" t="str">
        <f t="shared" si="60"/>
        <v/>
      </c>
      <c r="AB987" t="str">
        <f t="shared" si="61"/>
        <v/>
      </c>
      <c r="AC987" s="244" t="str">
        <f t="shared" si="62"/>
        <v/>
      </c>
      <c r="AD987" t="str">
        <f t="shared" si="63"/>
        <v/>
      </c>
    </row>
    <row r="988" spans="27:30" x14ac:dyDescent="0.3">
      <c r="AA988" t="str">
        <f t="shared" si="60"/>
        <v/>
      </c>
      <c r="AB988" t="str">
        <f t="shared" si="61"/>
        <v/>
      </c>
      <c r="AC988" s="244" t="str">
        <f t="shared" si="62"/>
        <v/>
      </c>
      <c r="AD988" t="str">
        <f t="shared" si="63"/>
        <v/>
      </c>
    </row>
    <row r="989" spans="27:30" x14ac:dyDescent="0.3">
      <c r="AA989" t="str">
        <f t="shared" si="60"/>
        <v/>
      </c>
      <c r="AB989" t="str">
        <f t="shared" si="61"/>
        <v/>
      </c>
      <c r="AC989" s="244" t="str">
        <f t="shared" si="62"/>
        <v/>
      </c>
      <c r="AD989" t="str">
        <f t="shared" si="63"/>
        <v/>
      </c>
    </row>
    <row r="990" spans="27:30" x14ac:dyDescent="0.3">
      <c r="AA990" t="str">
        <f t="shared" si="60"/>
        <v/>
      </c>
      <c r="AB990" t="str">
        <f t="shared" si="61"/>
        <v/>
      </c>
      <c r="AC990" s="244" t="str">
        <f t="shared" si="62"/>
        <v/>
      </c>
      <c r="AD990" t="str">
        <f t="shared" si="63"/>
        <v/>
      </c>
    </row>
    <row r="991" spans="27:30" x14ac:dyDescent="0.3">
      <c r="AA991" t="str">
        <f t="shared" si="60"/>
        <v/>
      </c>
      <c r="AB991" t="str">
        <f t="shared" si="61"/>
        <v/>
      </c>
      <c r="AC991" s="244" t="str">
        <f t="shared" si="62"/>
        <v/>
      </c>
      <c r="AD991" t="str">
        <f t="shared" si="63"/>
        <v/>
      </c>
    </row>
    <row r="992" spans="27:30" x14ac:dyDescent="0.3">
      <c r="AA992" t="str">
        <f t="shared" si="60"/>
        <v/>
      </c>
      <c r="AB992" t="str">
        <f t="shared" si="61"/>
        <v/>
      </c>
      <c r="AC992" s="244" t="str">
        <f t="shared" si="62"/>
        <v/>
      </c>
      <c r="AD992" t="str">
        <f t="shared" si="63"/>
        <v/>
      </c>
    </row>
    <row r="993" spans="27:30" x14ac:dyDescent="0.3">
      <c r="AA993" t="str">
        <f t="shared" si="60"/>
        <v/>
      </c>
      <c r="AB993" t="str">
        <f t="shared" si="61"/>
        <v/>
      </c>
      <c r="AC993" s="244" t="str">
        <f t="shared" si="62"/>
        <v/>
      </c>
      <c r="AD993" t="str">
        <f t="shared" si="63"/>
        <v/>
      </c>
    </row>
    <row r="994" spans="27:30" x14ac:dyDescent="0.3">
      <c r="AA994" t="str">
        <f t="shared" si="60"/>
        <v/>
      </c>
      <c r="AB994" t="str">
        <f t="shared" si="61"/>
        <v/>
      </c>
      <c r="AC994" s="244" t="str">
        <f t="shared" si="62"/>
        <v/>
      </c>
      <c r="AD994" t="str">
        <f t="shared" si="63"/>
        <v/>
      </c>
    </row>
    <row r="995" spans="27:30" x14ac:dyDescent="0.3">
      <c r="AA995" t="str">
        <f t="shared" si="60"/>
        <v/>
      </c>
      <c r="AB995" t="str">
        <f t="shared" si="61"/>
        <v/>
      </c>
      <c r="AC995" s="244" t="str">
        <f t="shared" si="62"/>
        <v/>
      </c>
      <c r="AD995" t="str">
        <f t="shared" si="63"/>
        <v/>
      </c>
    </row>
    <row r="996" spans="27:30" x14ac:dyDescent="0.3">
      <c r="AA996" t="str">
        <f t="shared" si="60"/>
        <v/>
      </c>
      <c r="AB996" t="str">
        <f t="shared" si="61"/>
        <v/>
      </c>
      <c r="AC996" s="244" t="str">
        <f t="shared" si="62"/>
        <v/>
      </c>
      <c r="AD996" t="str">
        <f t="shared" si="63"/>
        <v/>
      </c>
    </row>
    <row r="997" spans="27:30" x14ac:dyDescent="0.3">
      <c r="AA997" t="str">
        <f t="shared" si="60"/>
        <v/>
      </c>
      <c r="AB997" t="str">
        <f t="shared" si="61"/>
        <v/>
      </c>
      <c r="AC997" s="244" t="str">
        <f t="shared" si="62"/>
        <v/>
      </c>
      <c r="AD997" t="str">
        <f t="shared" si="63"/>
        <v/>
      </c>
    </row>
    <row r="998" spans="27:30" x14ac:dyDescent="0.3">
      <c r="AA998" t="str">
        <f t="shared" si="60"/>
        <v/>
      </c>
      <c r="AB998" t="str">
        <f t="shared" si="61"/>
        <v/>
      </c>
      <c r="AC998" s="244" t="str">
        <f t="shared" si="62"/>
        <v/>
      </c>
      <c r="AD998" t="str">
        <f t="shared" si="63"/>
        <v/>
      </c>
    </row>
    <row r="999" spans="27:30" x14ac:dyDescent="0.3">
      <c r="AA999" t="str">
        <f t="shared" si="60"/>
        <v/>
      </c>
      <c r="AB999" t="str">
        <f t="shared" si="61"/>
        <v/>
      </c>
      <c r="AC999" s="244" t="str">
        <f t="shared" si="62"/>
        <v/>
      </c>
      <c r="AD999" t="str">
        <f t="shared" si="63"/>
        <v/>
      </c>
    </row>
    <row r="1000" spans="27:30" x14ac:dyDescent="0.3">
      <c r="AA1000" t="str">
        <f t="shared" si="60"/>
        <v/>
      </c>
      <c r="AB1000" t="str">
        <f t="shared" si="61"/>
        <v/>
      </c>
      <c r="AC1000" s="244" t="str">
        <f t="shared" si="62"/>
        <v/>
      </c>
      <c r="AD1000" t="str">
        <f t="shared" si="63"/>
        <v/>
      </c>
    </row>
    <row r="1001" spans="27:30" x14ac:dyDescent="0.3">
      <c r="AA1001" t="str">
        <f t="shared" si="60"/>
        <v/>
      </c>
      <c r="AB1001" t="str">
        <f t="shared" si="61"/>
        <v/>
      </c>
      <c r="AC1001" s="244" t="str">
        <f t="shared" si="62"/>
        <v/>
      </c>
      <c r="AD1001" t="str">
        <f t="shared" si="63"/>
        <v/>
      </c>
    </row>
    <row r="1002" spans="27:30" x14ac:dyDescent="0.3">
      <c r="AA1002" t="str">
        <f t="shared" si="60"/>
        <v/>
      </c>
      <c r="AB1002" t="str">
        <f t="shared" si="61"/>
        <v/>
      </c>
      <c r="AC1002" s="244" t="str">
        <f t="shared" si="62"/>
        <v/>
      </c>
      <c r="AD1002" t="str">
        <f t="shared" si="63"/>
        <v/>
      </c>
    </row>
    <row r="1003" spans="27:30" x14ac:dyDescent="0.3">
      <c r="AA1003" t="str">
        <f t="shared" si="60"/>
        <v/>
      </c>
      <c r="AB1003" t="str">
        <f t="shared" si="61"/>
        <v/>
      </c>
      <c r="AC1003" s="244" t="str">
        <f t="shared" si="62"/>
        <v/>
      </c>
      <c r="AD1003" t="str">
        <f t="shared" si="63"/>
        <v/>
      </c>
    </row>
    <row r="1004" spans="27:30" x14ac:dyDescent="0.3">
      <c r="AA1004" t="str">
        <f t="shared" si="60"/>
        <v/>
      </c>
      <c r="AB1004" t="str">
        <f t="shared" si="61"/>
        <v/>
      </c>
      <c r="AC1004" s="244" t="str">
        <f t="shared" si="62"/>
        <v/>
      </c>
      <c r="AD1004" t="str">
        <f t="shared" si="63"/>
        <v/>
      </c>
    </row>
    <row r="1005" spans="27:30" x14ac:dyDescent="0.3">
      <c r="AA1005" t="str">
        <f t="shared" si="60"/>
        <v/>
      </c>
      <c r="AB1005" t="str">
        <f t="shared" si="61"/>
        <v/>
      </c>
      <c r="AC1005" s="244" t="str">
        <f t="shared" si="62"/>
        <v/>
      </c>
      <c r="AD1005" t="str">
        <f t="shared" si="63"/>
        <v/>
      </c>
    </row>
    <row r="1006" spans="27:30" x14ac:dyDescent="0.3">
      <c r="AA1006" t="str">
        <f t="shared" si="60"/>
        <v/>
      </c>
      <c r="AB1006" t="str">
        <f t="shared" si="61"/>
        <v/>
      </c>
      <c r="AC1006" s="244" t="str">
        <f t="shared" si="62"/>
        <v/>
      </c>
      <c r="AD1006" t="str">
        <f t="shared" si="63"/>
        <v/>
      </c>
    </row>
    <row r="1007" spans="27:30" x14ac:dyDescent="0.3">
      <c r="AA1007" t="str">
        <f t="shared" si="60"/>
        <v/>
      </c>
      <c r="AB1007" t="str">
        <f t="shared" si="61"/>
        <v/>
      </c>
      <c r="AC1007" s="244" t="str">
        <f t="shared" si="62"/>
        <v/>
      </c>
      <c r="AD1007" t="str">
        <f t="shared" si="63"/>
        <v/>
      </c>
    </row>
    <row r="1008" spans="27:30" x14ac:dyDescent="0.3">
      <c r="AA1008" t="str">
        <f t="shared" si="60"/>
        <v/>
      </c>
      <c r="AB1008" t="str">
        <f t="shared" si="61"/>
        <v/>
      </c>
      <c r="AC1008" s="244" t="str">
        <f t="shared" si="62"/>
        <v/>
      </c>
      <c r="AD1008" t="str">
        <f t="shared" si="63"/>
        <v/>
      </c>
    </row>
    <row r="1009" spans="27:30" x14ac:dyDescent="0.3">
      <c r="AA1009" t="str">
        <f t="shared" si="60"/>
        <v/>
      </c>
      <c r="AB1009" t="str">
        <f t="shared" si="61"/>
        <v/>
      </c>
      <c r="AC1009" s="244" t="str">
        <f t="shared" si="62"/>
        <v/>
      </c>
      <c r="AD1009" t="str">
        <f t="shared" si="63"/>
        <v/>
      </c>
    </row>
    <row r="1010" spans="27:30" x14ac:dyDescent="0.3">
      <c r="AA1010" t="str">
        <f t="shared" si="60"/>
        <v/>
      </c>
      <c r="AB1010" t="str">
        <f t="shared" si="61"/>
        <v/>
      </c>
      <c r="AC1010" s="244" t="str">
        <f t="shared" si="62"/>
        <v/>
      </c>
      <c r="AD1010" t="str">
        <f t="shared" si="63"/>
        <v/>
      </c>
    </row>
    <row r="1011" spans="27:30" x14ac:dyDescent="0.3">
      <c r="AA1011" t="str">
        <f t="shared" si="60"/>
        <v/>
      </c>
      <c r="AB1011" t="str">
        <f t="shared" si="61"/>
        <v/>
      </c>
      <c r="AC1011" s="244" t="str">
        <f t="shared" si="62"/>
        <v/>
      </c>
      <c r="AD1011" t="str">
        <f t="shared" si="63"/>
        <v/>
      </c>
    </row>
    <row r="1012" spans="27:30" x14ac:dyDescent="0.3">
      <c r="AA1012" t="str">
        <f t="shared" si="60"/>
        <v/>
      </c>
      <c r="AB1012" t="str">
        <f t="shared" si="61"/>
        <v/>
      </c>
      <c r="AC1012" s="244" t="str">
        <f t="shared" si="62"/>
        <v/>
      </c>
      <c r="AD1012" t="str">
        <f t="shared" si="63"/>
        <v/>
      </c>
    </row>
    <row r="1013" spans="27:30" x14ac:dyDescent="0.3">
      <c r="AA1013" t="str">
        <f t="shared" si="60"/>
        <v/>
      </c>
      <c r="AB1013" t="str">
        <f t="shared" si="61"/>
        <v/>
      </c>
      <c r="AC1013" s="244" t="str">
        <f t="shared" si="62"/>
        <v/>
      </c>
      <c r="AD1013" t="str">
        <f t="shared" si="63"/>
        <v/>
      </c>
    </row>
    <row r="1014" spans="27:30" x14ac:dyDescent="0.3">
      <c r="AA1014" t="str">
        <f t="shared" si="60"/>
        <v/>
      </c>
      <c r="AB1014" t="str">
        <f t="shared" si="61"/>
        <v/>
      </c>
      <c r="AC1014" s="244" t="str">
        <f t="shared" si="62"/>
        <v/>
      </c>
      <c r="AD1014" t="str">
        <f t="shared" si="63"/>
        <v/>
      </c>
    </row>
    <row r="1015" spans="27:30" x14ac:dyDescent="0.3">
      <c r="AA1015" t="str">
        <f t="shared" si="60"/>
        <v/>
      </c>
      <c r="AB1015" t="str">
        <f t="shared" si="61"/>
        <v/>
      </c>
      <c r="AC1015" s="244" t="str">
        <f t="shared" si="62"/>
        <v/>
      </c>
      <c r="AD1015" t="str">
        <f t="shared" si="63"/>
        <v/>
      </c>
    </row>
    <row r="1016" spans="27:30" x14ac:dyDescent="0.3">
      <c r="AA1016" t="str">
        <f t="shared" si="60"/>
        <v/>
      </c>
      <c r="AB1016" t="str">
        <f t="shared" si="61"/>
        <v/>
      </c>
      <c r="AC1016" s="244" t="str">
        <f t="shared" si="62"/>
        <v/>
      </c>
      <c r="AD1016" t="str">
        <f t="shared" si="63"/>
        <v/>
      </c>
    </row>
    <row r="1017" spans="27:30" x14ac:dyDescent="0.3">
      <c r="AA1017" t="str">
        <f t="shared" si="60"/>
        <v/>
      </c>
      <c r="AB1017" t="str">
        <f t="shared" si="61"/>
        <v/>
      </c>
      <c r="AC1017" s="244" t="str">
        <f t="shared" si="62"/>
        <v/>
      </c>
      <c r="AD1017" t="str">
        <f t="shared" si="63"/>
        <v/>
      </c>
    </row>
    <row r="1018" spans="27:30" x14ac:dyDescent="0.3">
      <c r="AA1018" t="str">
        <f t="shared" si="60"/>
        <v/>
      </c>
      <c r="AB1018" t="str">
        <f t="shared" si="61"/>
        <v/>
      </c>
      <c r="AC1018" s="244" t="str">
        <f t="shared" si="62"/>
        <v/>
      </c>
      <c r="AD1018" t="str">
        <f t="shared" si="63"/>
        <v/>
      </c>
    </row>
    <row r="1019" spans="27:30" x14ac:dyDescent="0.3">
      <c r="AA1019" t="str">
        <f t="shared" si="60"/>
        <v/>
      </c>
      <c r="AB1019" t="str">
        <f t="shared" si="61"/>
        <v/>
      </c>
      <c r="AC1019" s="244" t="str">
        <f t="shared" si="62"/>
        <v/>
      </c>
      <c r="AD1019" t="str">
        <f t="shared" si="63"/>
        <v/>
      </c>
    </row>
    <row r="1020" spans="27:30" x14ac:dyDescent="0.3">
      <c r="AA1020" t="str">
        <f t="shared" si="60"/>
        <v/>
      </c>
      <c r="AB1020" t="str">
        <f t="shared" si="61"/>
        <v/>
      </c>
      <c r="AC1020" s="244" t="str">
        <f t="shared" si="62"/>
        <v/>
      </c>
      <c r="AD1020" t="str">
        <f t="shared" si="63"/>
        <v/>
      </c>
    </row>
    <row r="1021" spans="27:30" x14ac:dyDescent="0.3">
      <c r="AA1021" t="str">
        <f t="shared" si="60"/>
        <v/>
      </c>
      <c r="AB1021" t="str">
        <f t="shared" si="61"/>
        <v/>
      </c>
      <c r="AC1021" s="244" t="str">
        <f t="shared" si="62"/>
        <v/>
      </c>
      <c r="AD1021" t="str">
        <f t="shared" si="63"/>
        <v/>
      </c>
    </row>
    <row r="1022" spans="27:30" x14ac:dyDescent="0.3">
      <c r="AA1022" t="str">
        <f t="shared" si="60"/>
        <v/>
      </c>
      <c r="AB1022" t="str">
        <f t="shared" si="61"/>
        <v/>
      </c>
      <c r="AC1022" s="244" t="str">
        <f t="shared" si="62"/>
        <v/>
      </c>
      <c r="AD1022" t="str">
        <f t="shared" si="63"/>
        <v/>
      </c>
    </row>
    <row r="1023" spans="27:30" x14ac:dyDescent="0.3">
      <c r="AA1023" t="str">
        <f t="shared" si="60"/>
        <v/>
      </c>
      <c r="AB1023" t="str">
        <f t="shared" si="61"/>
        <v/>
      </c>
      <c r="AC1023" s="244" t="str">
        <f t="shared" si="62"/>
        <v/>
      </c>
      <c r="AD1023" t="str">
        <f t="shared" si="63"/>
        <v/>
      </c>
    </row>
    <row r="1024" spans="27:30" x14ac:dyDescent="0.3">
      <c r="AA1024" t="str">
        <f t="shared" si="60"/>
        <v/>
      </c>
      <c r="AB1024" t="str">
        <f t="shared" si="61"/>
        <v/>
      </c>
      <c r="AC1024" s="244" t="str">
        <f t="shared" si="62"/>
        <v/>
      </c>
      <c r="AD1024" t="str">
        <f t="shared" si="63"/>
        <v/>
      </c>
    </row>
    <row r="1025" spans="27:30" x14ac:dyDescent="0.3">
      <c r="AA1025" t="str">
        <f t="shared" si="60"/>
        <v/>
      </c>
      <c r="AB1025" t="str">
        <f t="shared" si="61"/>
        <v/>
      </c>
      <c r="AC1025" s="244" t="str">
        <f t="shared" si="62"/>
        <v/>
      </c>
      <c r="AD1025" t="str">
        <f t="shared" si="63"/>
        <v/>
      </c>
    </row>
    <row r="1026" spans="27:30" x14ac:dyDescent="0.3">
      <c r="AA1026" t="str">
        <f t="shared" si="60"/>
        <v/>
      </c>
      <c r="AB1026" t="str">
        <f t="shared" si="61"/>
        <v/>
      </c>
      <c r="AC1026" s="244" t="str">
        <f t="shared" si="62"/>
        <v/>
      </c>
      <c r="AD1026" t="str">
        <f t="shared" si="63"/>
        <v/>
      </c>
    </row>
    <row r="1027" spans="27:30" x14ac:dyDescent="0.3">
      <c r="AA1027" t="str">
        <f t="shared" si="60"/>
        <v/>
      </c>
      <c r="AB1027" t="str">
        <f t="shared" si="61"/>
        <v/>
      </c>
      <c r="AC1027" s="244" t="str">
        <f t="shared" si="62"/>
        <v/>
      </c>
      <c r="AD1027" t="str">
        <f t="shared" si="63"/>
        <v/>
      </c>
    </row>
    <row r="1028" spans="27:30" x14ac:dyDescent="0.3">
      <c r="AA1028" t="str">
        <f t="shared" ref="AA1028:AA1091" si="64">TRIM(D1028)</f>
        <v/>
      </c>
      <c r="AB1028" t="str">
        <f t="shared" ref="AB1028:AB1091" si="65">TRIM(C1028)</f>
        <v/>
      </c>
      <c r="AC1028" s="244" t="str">
        <f t="shared" ref="AC1028:AC1091" si="66">IFERROR(I1028/E1028,"")</f>
        <v/>
      </c>
      <c r="AD1028" t="str">
        <f t="shared" ref="AD1028:AD1091" si="67">AA1028</f>
        <v/>
      </c>
    </row>
    <row r="1029" spans="27:30" x14ac:dyDescent="0.3">
      <c r="AA1029" t="str">
        <f t="shared" si="64"/>
        <v/>
      </c>
      <c r="AB1029" t="str">
        <f t="shared" si="65"/>
        <v/>
      </c>
      <c r="AC1029" s="244" t="str">
        <f t="shared" si="66"/>
        <v/>
      </c>
      <c r="AD1029" t="str">
        <f t="shared" si="67"/>
        <v/>
      </c>
    </row>
    <row r="1030" spans="27:30" x14ac:dyDescent="0.3">
      <c r="AA1030" t="str">
        <f t="shared" si="64"/>
        <v/>
      </c>
      <c r="AB1030" t="str">
        <f t="shared" si="65"/>
        <v/>
      </c>
      <c r="AC1030" s="244" t="str">
        <f t="shared" si="66"/>
        <v/>
      </c>
      <c r="AD1030" t="str">
        <f t="shared" si="67"/>
        <v/>
      </c>
    </row>
    <row r="1031" spans="27:30" x14ac:dyDescent="0.3">
      <c r="AA1031" t="str">
        <f t="shared" si="64"/>
        <v/>
      </c>
      <c r="AB1031" t="str">
        <f t="shared" si="65"/>
        <v/>
      </c>
      <c r="AC1031" s="244" t="str">
        <f t="shared" si="66"/>
        <v/>
      </c>
      <c r="AD1031" t="str">
        <f t="shared" si="67"/>
        <v/>
      </c>
    </row>
    <row r="1032" spans="27:30" x14ac:dyDescent="0.3">
      <c r="AA1032" t="str">
        <f t="shared" si="64"/>
        <v/>
      </c>
      <c r="AB1032" t="str">
        <f t="shared" si="65"/>
        <v/>
      </c>
      <c r="AC1032" s="244" t="str">
        <f t="shared" si="66"/>
        <v/>
      </c>
      <c r="AD1032" t="str">
        <f t="shared" si="67"/>
        <v/>
      </c>
    </row>
    <row r="1033" spans="27:30" x14ac:dyDescent="0.3">
      <c r="AA1033" t="str">
        <f t="shared" si="64"/>
        <v/>
      </c>
      <c r="AB1033" t="str">
        <f t="shared" si="65"/>
        <v/>
      </c>
      <c r="AC1033" s="244" t="str">
        <f t="shared" si="66"/>
        <v/>
      </c>
      <c r="AD1033" t="str">
        <f t="shared" si="67"/>
        <v/>
      </c>
    </row>
    <row r="1034" spans="27:30" x14ac:dyDescent="0.3">
      <c r="AA1034" t="str">
        <f t="shared" si="64"/>
        <v/>
      </c>
      <c r="AB1034" t="str">
        <f t="shared" si="65"/>
        <v/>
      </c>
      <c r="AC1034" s="244" t="str">
        <f t="shared" si="66"/>
        <v/>
      </c>
      <c r="AD1034" t="str">
        <f t="shared" si="67"/>
        <v/>
      </c>
    </row>
    <row r="1035" spans="27:30" x14ac:dyDescent="0.3">
      <c r="AA1035" t="str">
        <f t="shared" si="64"/>
        <v/>
      </c>
      <c r="AB1035" t="str">
        <f t="shared" si="65"/>
        <v/>
      </c>
      <c r="AC1035" s="244" t="str">
        <f t="shared" si="66"/>
        <v/>
      </c>
      <c r="AD1035" t="str">
        <f t="shared" si="67"/>
        <v/>
      </c>
    </row>
    <row r="1036" spans="27:30" x14ac:dyDescent="0.3">
      <c r="AA1036" t="str">
        <f t="shared" si="64"/>
        <v/>
      </c>
      <c r="AB1036" t="str">
        <f t="shared" si="65"/>
        <v/>
      </c>
      <c r="AC1036" s="244" t="str">
        <f t="shared" si="66"/>
        <v/>
      </c>
      <c r="AD1036" t="str">
        <f t="shared" si="67"/>
        <v/>
      </c>
    </row>
    <row r="1037" spans="27:30" x14ac:dyDescent="0.3">
      <c r="AA1037" t="str">
        <f t="shared" si="64"/>
        <v/>
      </c>
      <c r="AB1037" t="str">
        <f t="shared" si="65"/>
        <v/>
      </c>
      <c r="AC1037" s="244" t="str">
        <f t="shared" si="66"/>
        <v/>
      </c>
      <c r="AD1037" t="str">
        <f t="shared" si="67"/>
        <v/>
      </c>
    </row>
    <row r="1038" spans="27:30" x14ac:dyDescent="0.3">
      <c r="AA1038" t="str">
        <f t="shared" si="64"/>
        <v/>
      </c>
      <c r="AB1038" t="str">
        <f t="shared" si="65"/>
        <v/>
      </c>
      <c r="AC1038" s="244" t="str">
        <f t="shared" si="66"/>
        <v/>
      </c>
      <c r="AD1038" t="str">
        <f t="shared" si="67"/>
        <v/>
      </c>
    </row>
    <row r="1039" spans="27:30" x14ac:dyDescent="0.3">
      <c r="AA1039" t="str">
        <f t="shared" si="64"/>
        <v/>
      </c>
      <c r="AB1039" t="str">
        <f t="shared" si="65"/>
        <v/>
      </c>
      <c r="AC1039" s="244" t="str">
        <f t="shared" si="66"/>
        <v/>
      </c>
      <c r="AD1039" t="str">
        <f t="shared" si="67"/>
        <v/>
      </c>
    </row>
    <row r="1040" spans="27:30" x14ac:dyDescent="0.3">
      <c r="AA1040" t="str">
        <f t="shared" si="64"/>
        <v/>
      </c>
      <c r="AB1040" t="str">
        <f t="shared" si="65"/>
        <v/>
      </c>
      <c r="AC1040" s="244" t="str">
        <f t="shared" si="66"/>
        <v/>
      </c>
      <c r="AD1040" t="str">
        <f t="shared" si="67"/>
        <v/>
      </c>
    </row>
    <row r="1041" spans="27:30" x14ac:dyDescent="0.3">
      <c r="AA1041" t="str">
        <f t="shared" si="64"/>
        <v/>
      </c>
      <c r="AB1041" t="str">
        <f t="shared" si="65"/>
        <v/>
      </c>
      <c r="AC1041" s="244" t="str">
        <f t="shared" si="66"/>
        <v/>
      </c>
      <c r="AD1041" t="str">
        <f t="shared" si="67"/>
        <v/>
      </c>
    </row>
    <row r="1042" spans="27:30" x14ac:dyDescent="0.3">
      <c r="AA1042" t="str">
        <f t="shared" si="64"/>
        <v/>
      </c>
      <c r="AB1042" t="str">
        <f t="shared" si="65"/>
        <v/>
      </c>
      <c r="AC1042" s="244" t="str">
        <f t="shared" si="66"/>
        <v/>
      </c>
      <c r="AD1042" t="str">
        <f t="shared" si="67"/>
        <v/>
      </c>
    </row>
    <row r="1043" spans="27:30" x14ac:dyDescent="0.3">
      <c r="AA1043" t="str">
        <f t="shared" si="64"/>
        <v/>
      </c>
      <c r="AB1043" t="str">
        <f t="shared" si="65"/>
        <v/>
      </c>
      <c r="AC1043" s="244" t="str">
        <f t="shared" si="66"/>
        <v/>
      </c>
      <c r="AD1043" t="str">
        <f t="shared" si="67"/>
        <v/>
      </c>
    </row>
    <row r="1044" spans="27:30" x14ac:dyDescent="0.3">
      <c r="AA1044" t="str">
        <f t="shared" si="64"/>
        <v/>
      </c>
      <c r="AB1044" t="str">
        <f t="shared" si="65"/>
        <v/>
      </c>
      <c r="AC1044" s="244" t="str">
        <f t="shared" si="66"/>
        <v/>
      </c>
      <c r="AD1044" t="str">
        <f t="shared" si="67"/>
        <v/>
      </c>
    </row>
    <row r="1045" spans="27:30" x14ac:dyDescent="0.3">
      <c r="AA1045" t="str">
        <f t="shared" si="64"/>
        <v/>
      </c>
      <c r="AB1045" t="str">
        <f t="shared" si="65"/>
        <v/>
      </c>
      <c r="AC1045" s="244" t="str">
        <f t="shared" si="66"/>
        <v/>
      </c>
      <c r="AD1045" t="str">
        <f t="shared" si="67"/>
        <v/>
      </c>
    </row>
    <row r="1046" spans="27:30" x14ac:dyDescent="0.3">
      <c r="AA1046" t="str">
        <f t="shared" si="64"/>
        <v/>
      </c>
      <c r="AB1046" t="str">
        <f t="shared" si="65"/>
        <v/>
      </c>
      <c r="AC1046" s="244" t="str">
        <f t="shared" si="66"/>
        <v/>
      </c>
      <c r="AD1046" t="str">
        <f t="shared" si="67"/>
        <v/>
      </c>
    </row>
    <row r="1047" spans="27:30" x14ac:dyDescent="0.3">
      <c r="AA1047" t="str">
        <f t="shared" si="64"/>
        <v/>
      </c>
      <c r="AB1047" t="str">
        <f t="shared" si="65"/>
        <v/>
      </c>
      <c r="AC1047" s="244" t="str">
        <f t="shared" si="66"/>
        <v/>
      </c>
      <c r="AD1047" t="str">
        <f t="shared" si="67"/>
        <v/>
      </c>
    </row>
    <row r="1048" spans="27:30" x14ac:dyDescent="0.3">
      <c r="AA1048" t="str">
        <f t="shared" si="64"/>
        <v/>
      </c>
      <c r="AB1048" t="str">
        <f t="shared" si="65"/>
        <v/>
      </c>
      <c r="AC1048" s="244" t="str">
        <f t="shared" si="66"/>
        <v/>
      </c>
      <c r="AD1048" t="str">
        <f t="shared" si="67"/>
        <v/>
      </c>
    </row>
    <row r="1049" spans="27:30" x14ac:dyDescent="0.3">
      <c r="AA1049" t="str">
        <f t="shared" si="64"/>
        <v/>
      </c>
      <c r="AB1049" t="str">
        <f t="shared" si="65"/>
        <v/>
      </c>
      <c r="AC1049" s="244" t="str">
        <f t="shared" si="66"/>
        <v/>
      </c>
      <c r="AD1049" t="str">
        <f t="shared" si="67"/>
        <v/>
      </c>
    </row>
    <row r="1050" spans="27:30" x14ac:dyDescent="0.3">
      <c r="AA1050" t="str">
        <f t="shared" si="64"/>
        <v/>
      </c>
      <c r="AB1050" t="str">
        <f t="shared" si="65"/>
        <v/>
      </c>
      <c r="AC1050" s="244" t="str">
        <f t="shared" si="66"/>
        <v/>
      </c>
      <c r="AD1050" t="str">
        <f t="shared" si="67"/>
        <v/>
      </c>
    </row>
    <row r="1051" spans="27:30" x14ac:dyDescent="0.3">
      <c r="AA1051" t="str">
        <f t="shared" si="64"/>
        <v/>
      </c>
      <c r="AB1051" t="str">
        <f t="shared" si="65"/>
        <v/>
      </c>
      <c r="AC1051" s="244" t="str">
        <f t="shared" si="66"/>
        <v/>
      </c>
      <c r="AD1051" t="str">
        <f t="shared" si="67"/>
        <v/>
      </c>
    </row>
    <row r="1052" spans="27:30" x14ac:dyDescent="0.3">
      <c r="AA1052" t="str">
        <f t="shared" si="64"/>
        <v/>
      </c>
      <c r="AB1052" t="str">
        <f t="shared" si="65"/>
        <v/>
      </c>
      <c r="AC1052" s="244" t="str">
        <f t="shared" si="66"/>
        <v/>
      </c>
      <c r="AD1052" t="str">
        <f t="shared" si="67"/>
        <v/>
      </c>
    </row>
    <row r="1053" spans="27:30" x14ac:dyDescent="0.3">
      <c r="AA1053" t="str">
        <f t="shared" si="64"/>
        <v/>
      </c>
      <c r="AB1053" t="str">
        <f t="shared" si="65"/>
        <v/>
      </c>
      <c r="AC1053" s="244" t="str">
        <f t="shared" si="66"/>
        <v/>
      </c>
      <c r="AD1053" t="str">
        <f t="shared" si="67"/>
        <v/>
      </c>
    </row>
    <row r="1054" spans="27:30" x14ac:dyDescent="0.3">
      <c r="AA1054" t="str">
        <f t="shared" si="64"/>
        <v/>
      </c>
      <c r="AB1054" t="str">
        <f t="shared" si="65"/>
        <v/>
      </c>
      <c r="AC1054" s="244" t="str">
        <f t="shared" si="66"/>
        <v/>
      </c>
      <c r="AD1054" t="str">
        <f t="shared" si="67"/>
        <v/>
      </c>
    </row>
    <row r="1055" spans="27:30" x14ac:dyDescent="0.3">
      <c r="AA1055" t="str">
        <f t="shared" si="64"/>
        <v/>
      </c>
      <c r="AB1055" t="str">
        <f t="shared" si="65"/>
        <v/>
      </c>
      <c r="AC1055" s="244" t="str">
        <f t="shared" si="66"/>
        <v/>
      </c>
      <c r="AD1055" t="str">
        <f t="shared" si="67"/>
        <v/>
      </c>
    </row>
    <row r="1056" spans="27:30" x14ac:dyDescent="0.3">
      <c r="AA1056" t="str">
        <f t="shared" si="64"/>
        <v/>
      </c>
      <c r="AB1056" t="str">
        <f t="shared" si="65"/>
        <v/>
      </c>
      <c r="AC1056" s="244" t="str">
        <f t="shared" si="66"/>
        <v/>
      </c>
      <c r="AD1056" t="str">
        <f t="shared" si="67"/>
        <v/>
      </c>
    </row>
    <row r="1057" spans="27:30" x14ac:dyDescent="0.3">
      <c r="AA1057" t="str">
        <f t="shared" si="64"/>
        <v/>
      </c>
      <c r="AB1057" t="str">
        <f t="shared" si="65"/>
        <v/>
      </c>
      <c r="AC1057" s="244" t="str">
        <f t="shared" si="66"/>
        <v/>
      </c>
      <c r="AD1057" t="str">
        <f t="shared" si="67"/>
        <v/>
      </c>
    </row>
    <row r="1058" spans="27:30" x14ac:dyDescent="0.3">
      <c r="AA1058" t="str">
        <f t="shared" si="64"/>
        <v/>
      </c>
      <c r="AB1058" t="str">
        <f t="shared" si="65"/>
        <v/>
      </c>
      <c r="AC1058" s="244" t="str">
        <f t="shared" si="66"/>
        <v/>
      </c>
      <c r="AD1058" t="str">
        <f t="shared" si="67"/>
        <v/>
      </c>
    </row>
    <row r="1059" spans="27:30" x14ac:dyDescent="0.3">
      <c r="AA1059" t="str">
        <f t="shared" si="64"/>
        <v/>
      </c>
      <c r="AB1059" t="str">
        <f t="shared" si="65"/>
        <v/>
      </c>
      <c r="AC1059" s="244" t="str">
        <f t="shared" si="66"/>
        <v/>
      </c>
      <c r="AD1059" t="str">
        <f t="shared" si="67"/>
        <v/>
      </c>
    </row>
    <row r="1060" spans="27:30" x14ac:dyDescent="0.3">
      <c r="AA1060" t="str">
        <f t="shared" si="64"/>
        <v/>
      </c>
      <c r="AB1060" t="str">
        <f t="shared" si="65"/>
        <v/>
      </c>
      <c r="AC1060" s="244" t="str">
        <f t="shared" si="66"/>
        <v/>
      </c>
      <c r="AD1060" t="str">
        <f t="shared" si="67"/>
        <v/>
      </c>
    </row>
    <row r="1061" spans="27:30" x14ac:dyDescent="0.3">
      <c r="AA1061" t="str">
        <f t="shared" si="64"/>
        <v/>
      </c>
      <c r="AB1061" t="str">
        <f t="shared" si="65"/>
        <v/>
      </c>
      <c r="AC1061" s="244" t="str">
        <f t="shared" si="66"/>
        <v/>
      </c>
      <c r="AD1061" t="str">
        <f t="shared" si="67"/>
        <v/>
      </c>
    </row>
    <row r="1062" spans="27:30" x14ac:dyDescent="0.3">
      <c r="AA1062" t="str">
        <f t="shared" si="64"/>
        <v/>
      </c>
      <c r="AB1062" t="str">
        <f t="shared" si="65"/>
        <v/>
      </c>
      <c r="AC1062" s="244" t="str">
        <f t="shared" si="66"/>
        <v/>
      </c>
      <c r="AD1062" t="str">
        <f t="shared" si="67"/>
        <v/>
      </c>
    </row>
    <row r="1063" spans="27:30" x14ac:dyDescent="0.3">
      <c r="AA1063" t="str">
        <f t="shared" si="64"/>
        <v/>
      </c>
      <c r="AB1063" t="str">
        <f t="shared" si="65"/>
        <v/>
      </c>
      <c r="AC1063" s="244" t="str">
        <f t="shared" si="66"/>
        <v/>
      </c>
      <c r="AD1063" t="str">
        <f t="shared" si="67"/>
        <v/>
      </c>
    </row>
    <row r="1064" spans="27:30" x14ac:dyDescent="0.3">
      <c r="AA1064" t="str">
        <f t="shared" si="64"/>
        <v/>
      </c>
      <c r="AB1064" t="str">
        <f t="shared" si="65"/>
        <v/>
      </c>
      <c r="AC1064" s="244" t="str">
        <f t="shared" si="66"/>
        <v/>
      </c>
      <c r="AD1064" t="str">
        <f t="shared" si="67"/>
        <v/>
      </c>
    </row>
    <row r="1065" spans="27:30" x14ac:dyDescent="0.3">
      <c r="AA1065" t="str">
        <f t="shared" si="64"/>
        <v/>
      </c>
      <c r="AB1065" t="str">
        <f t="shared" si="65"/>
        <v/>
      </c>
      <c r="AC1065" s="244" t="str">
        <f t="shared" si="66"/>
        <v/>
      </c>
      <c r="AD1065" t="str">
        <f t="shared" si="67"/>
        <v/>
      </c>
    </row>
    <row r="1066" spans="27:30" x14ac:dyDescent="0.3">
      <c r="AA1066" t="str">
        <f t="shared" si="64"/>
        <v/>
      </c>
      <c r="AB1066" t="str">
        <f t="shared" si="65"/>
        <v/>
      </c>
      <c r="AC1066" s="244" t="str">
        <f t="shared" si="66"/>
        <v/>
      </c>
      <c r="AD1066" t="str">
        <f t="shared" si="67"/>
        <v/>
      </c>
    </row>
    <row r="1067" spans="27:30" x14ac:dyDescent="0.3">
      <c r="AA1067" t="str">
        <f t="shared" si="64"/>
        <v/>
      </c>
      <c r="AB1067" t="str">
        <f t="shared" si="65"/>
        <v/>
      </c>
      <c r="AC1067" s="244" t="str">
        <f t="shared" si="66"/>
        <v/>
      </c>
      <c r="AD1067" t="str">
        <f t="shared" si="67"/>
        <v/>
      </c>
    </row>
    <row r="1068" spans="27:30" x14ac:dyDescent="0.3">
      <c r="AA1068" t="str">
        <f t="shared" si="64"/>
        <v/>
      </c>
      <c r="AB1068" t="str">
        <f t="shared" si="65"/>
        <v/>
      </c>
      <c r="AC1068" s="244" t="str">
        <f t="shared" si="66"/>
        <v/>
      </c>
      <c r="AD1068" t="str">
        <f t="shared" si="67"/>
        <v/>
      </c>
    </row>
    <row r="1069" spans="27:30" x14ac:dyDescent="0.3">
      <c r="AA1069" t="str">
        <f t="shared" si="64"/>
        <v/>
      </c>
      <c r="AB1069" t="str">
        <f t="shared" si="65"/>
        <v/>
      </c>
      <c r="AC1069" s="244" t="str">
        <f t="shared" si="66"/>
        <v/>
      </c>
      <c r="AD1069" t="str">
        <f t="shared" si="67"/>
        <v/>
      </c>
    </row>
    <row r="1070" spans="27:30" x14ac:dyDescent="0.3">
      <c r="AA1070" t="str">
        <f t="shared" si="64"/>
        <v/>
      </c>
      <c r="AB1070" t="str">
        <f t="shared" si="65"/>
        <v/>
      </c>
      <c r="AC1070" s="244" t="str">
        <f t="shared" si="66"/>
        <v/>
      </c>
      <c r="AD1070" t="str">
        <f t="shared" si="67"/>
        <v/>
      </c>
    </row>
    <row r="1071" spans="27:30" x14ac:dyDescent="0.3">
      <c r="AA1071" t="str">
        <f t="shared" si="64"/>
        <v/>
      </c>
      <c r="AB1071" t="str">
        <f t="shared" si="65"/>
        <v/>
      </c>
      <c r="AC1071" s="244" t="str">
        <f t="shared" si="66"/>
        <v/>
      </c>
      <c r="AD1071" t="str">
        <f t="shared" si="67"/>
        <v/>
      </c>
    </row>
    <row r="1072" spans="27:30" x14ac:dyDescent="0.3">
      <c r="AA1072" t="str">
        <f t="shared" si="64"/>
        <v/>
      </c>
      <c r="AB1072" t="str">
        <f t="shared" si="65"/>
        <v/>
      </c>
      <c r="AC1072" s="244" t="str">
        <f t="shared" si="66"/>
        <v/>
      </c>
      <c r="AD1072" t="str">
        <f t="shared" si="67"/>
        <v/>
      </c>
    </row>
    <row r="1073" spans="27:30" x14ac:dyDescent="0.3">
      <c r="AA1073" t="str">
        <f t="shared" si="64"/>
        <v/>
      </c>
      <c r="AB1073" t="str">
        <f t="shared" si="65"/>
        <v/>
      </c>
      <c r="AC1073" s="244" t="str">
        <f t="shared" si="66"/>
        <v/>
      </c>
      <c r="AD1073" t="str">
        <f t="shared" si="67"/>
        <v/>
      </c>
    </row>
    <row r="1074" spans="27:30" x14ac:dyDescent="0.3">
      <c r="AA1074" t="str">
        <f t="shared" si="64"/>
        <v/>
      </c>
      <c r="AB1074" t="str">
        <f t="shared" si="65"/>
        <v/>
      </c>
      <c r="AC1074" s="244" t="str">
        <f t="shared" si="66"/>
        <v/>
      </c>
      <c r="AD1074" t="str">
        <f t="shared" si="67"/>
        <v/>
      </c>
    </row>
    <row r="1075" spans="27:30" x14ac:dyDescent="0.3">
      <c r="AA1075" t="str">
        <f t="shared" si="64"/>
        <v/>
      </c>
      <c r="AB1075" t="str">
        <f t="shared" si="65"/>
        <v/>
      </c>
      <c r="AC1075" s="244" t="str">
        <f t="shared" si="66"/>
        <v/>
      </c>
      <c r="AD1075" t="str">
        <f t="shared" si="67"/>
        <v/>
      </c>
    </row>
    <row r="1076" spans="27:30" x14ac:dyDescent="0.3">
      <c r="AA1076" t="str">
        <f t="shared" si="64"/>
        <v/>
      </c>
      <c r="AB1076" t="str">
        <f t="shared" si="65"/>
        <v/>
      </c>
      <c r="AC1076" s="244" t="str">
        <f t="shared" si="66"/>
        <v/>
      </c>
      <c r="AD1076" t="str">
        <f t="shared" si="67"/>
        <v/>
      </c>
    </row>
    <row r="1077" spans="27:30" x14ac:dyDescent="0.3">
      <c r="AA1077" t="str">
        <f t="shared" si="64"/>
        <v/>
      </c>
      <c r="AB1077" t="str">
        <f t="shared" si="65"/>
        <v/>
      </c>
      <c r="AC1077" s="244" t="str">
        <f t="shared" si="66"/>
        <v/>
      </c>
      <c r="AD1077" t="str">
        <f t="shared" si="67"/>
        <v/>
      </c>
    </row>
    <row r="1078" spans="27:30" x14ac:dyDescent="0.3">
      <c r="AA1078" t="str">
        <f t="shared" si="64"/>
        <v/>
      </c>
      <c r="AB1078" t="str">
        <f t="shared" si="65"/>
        <v/>
      </c>
      <c r="AC1078" s="244" t="str">
        <f t="shared" si="66"/>
        <v/>
      </c>
      <c r="AD1078" t="str">
        <f t="shared" si="67"/>
        <v/>
      </c>
    </row>
    <row r="1079" spans="27:30" x14ac:dyDescent="0.3">
      <c r="AA1079" t="str">
        <f t="shared" si="64"/>
        <v/>
      </c>
      <c r="AB1079" t="str">
        <f t="shared" si="65"/>
        <v/>
      </c>
      <c r="AC1079" s="244" t="str">
        <f t="shared" si="66"/>
        <v/>
      </c>
      <c r="AD1079" t="str">
        <f t="shared" si="67"/>
        <v/>
      </c>
    </row>
    <row r="1080" spans="27:30" x14ac:dyDescent="0.3">
      <c r="AA1080" t="str">
        <f t="shared" si="64"/>
        <v/>
      </c>
      <c r="AB1080" t="str">
        <f t="shared" si="65"/>
        <v/>
      </c>
      <c r="AC1080" s="244" t="str">
        <f t="shared" si="66"/>
        <v/>
      </c>
      <c r="AD1080" t="str">
        <f t="shared" si="67"/>
        <v/>
      </c>
    </row>
    <row r="1081" spans="27:30" x14ac:dyDescent="0.3">
      <c r="AA1081" t="str">
        <f t="shared" si="64"/>
        <v/>
      </c>
      <c r="AB1081" t="str">
        <f t="shared" si="65"/>
        <v/>
      </c>
      <c r="AC1081" s="244" t="str">
        <f t="shared" si="66"/>
        <v/>
      </c>
      <c r="AD1081" t="str">
        <f t="shared" si="67"/>
        <v/>
      </c>
    </row>
    <row r="1082" spans="27:30" x14ac:dyDescent="0.3">
      <c r="AA1082" t="str">
        <f t="shared" si="64"/>
        <v/>
      </c>
      <c r="AB1082" t="str">
        <f t="shared" si="65"/>
        <v/>
      </c>
      <c r="AC1082" s="244" t="str">
        <f t="shared" si="66"/>
        <v/>
      </c>
      <c r="AD1082" t="str">
        <f t="shared" si="67"/>
        <v/>
      </c>
    </row>
    <row r="1083" spans="27:30" x14ac:dyDescent="0.3">
      <c r="AA1083" t="str">
        <f t="shared" si="64"/>
        <v/>
      </c>
      <c r="AB1083" t="str">
        <f t="shared" si="65"/>
        <v/>
      </c>
      <c r="AC1083" s="244" t="str">
        <f t="shared" si="66"/>
        <v/>
      </c>
      <c r="AD1083" t="str">
        <f t="shared" si="67"/>
        <v/>
      </c>
    </row>
    <row r="1084" spans="27:30" x14ac:dyDescent="0.3">
      <c r="AA1084" t="str">
        <f t="shared" si="64"/>
        <v/>
      </c>
      <c r="AB1084" t="str">
        <f t="shared" si="65"/>
        <v/>
      </c>
      <c r="AC1084" s="244" t="str">
        <f t="shared" si="66"/>
        <v/>
      </c>
      <c r="AD1084" t="str">
        <f t="shared" si="67"/>
        <v/>
      </c>
    </row>
    <row r="1085" spans="27:30" x14ac:dyDescent="0.3">
      <c r="AA1085" t="str">
        <f t="shared" si="64"/>
        <v/>
      </c>
      <c r="AB1085" t="str">
        <f t="shared" si="65"/>
        <v/>
      </c>
      <c r="AC1085" s="244" t="str">
        <f t="shared" si="66"/>
        <v/>
      </c>
      <c r="AD1085" t="str">
        <f t="shared" si="67"/>
        <v/>
      </c>
    </row>
    <row r="1086" spans="27:30" x14ac:dyDescent="0.3">
      <c r="AA1086" t="str">
        <f t="shared" si="64"/>
        <v/>
      </c>
      <c r="AB1086" t="str">
        <f t="shared" si="65"/>
        <v/>
      </c>
      <c r="AC1086" s="244" t="str">
        <f t="shared" si="66"/>
        <v/>
      </c>
      <c r="AD1086" t="str">
        <f t="shared" si="67"/>
        <v/>
      </c>
    </row>
    <row r="1087" spans="27:30" x14ac:dyDescent="0.3">
      <c r="AA1087" t="str">
        <f t="shared" si="64"/>
        <v/>
      </c>
      <c r="AB1087" t="str">
        <f t="shared" si="65"/>
        <v/>
      </c>
      <c r="AC1087" s="244" t="str">
        <f t="shared" si="66"/>
        <v/>
      </c>
      <c r="AD1087" t="str">
        <f t="shared" si="67"/>
        <v/>
      </c>
    </row>
    <row r="1088" spans="27:30" x14ac:dyDescent="0.3">
      <c r="AA1088" t="str">
        <f t="shared" si="64"/>
        <v/>
      </c>
      <c r="AB1088" t="str">
        <f t="shared" si="65"/>
        <v/>
      </c>
      <c r="AC1088" s="244" t="str">
        <f t="shared" si="66"/>
        <v/>
      </c>
      <c r="AD1088" t="str">
        <f t="shared" si="67"/>
        <v/>
      </c>
    </row>
    <row r="1089" spans="27:30" x14ac:dyDescent="0.3">
      <c r="AA1089" t="str">
        <f t="shared" si="64"/>
        <v/>
      </c>
      <c r="AB1089" t="str">
        <f t="shared" si="65"/>
        <v/>
      </c>
      <c r="AC1089" s="244" t="str">
        <f t="shared" si="66"/>
        <v/>
      </c>
      <c r="AD1089" t="str">
        <f t="shared" si="67"/>
        <v/>
      </c>
    </row>
    <row r="1090" spans="27:30" x14ac:dyDescent="0.3">
      <c r="AA1090" t="str">
        <f t="shared" si="64"/>
        <v/>
      </c>
      <c r="AB1090" t="str">
        <f t="shared" si="65"/>
        <v/>
      </c>
      <c r="AC1090" s="244" t="str">
        <f t="shared" si="66"/>
        <v/>
      </c>
      <c r="AD1090" t="str">
        <f t="shared" si="67"/>
        <v/>
      </c>
    </row>
    <row r="1091" spans="27:30" x14ac:dyDescent="0.3">
      <c r="AA1091" t="str">
        <f t="shared" si="64"/>
        <v/>
      </c>
      <c r="AB1091" t="str">
        <f t="shared" si="65"/>
        <v/>
      </c>
      <c r="AC1091" s="244" t="str">
        <f t="shared" si="66"/>
        <v/>
      </c>
      <c r="AD1091" t="str">
        <f t="shared" si="67"/>
        <v/>
      </c>
    </row>
    <row r="1092" spans="27:30" x14ac:dyDescent="0.3">
      <c r="AA1092" t="str">
        <f t="shared" ref="AA1092:AA1155" si="68">TRIM(D1092)</f>
        <v/>
      </c>
      <c r="AB1092" t="str">
        <f t="shared" ref="AB1092:AB1155" si="69">TRIM(C1092)</f>
        <v/>
      </c>
      <c r="AC1092" s="244" t="str">
        <f t="shared" ref="AC1092:AC1155" si="70">IFERROR(I1092/E1092,"")</f>
        <v/>
      </c>
      <c r="AD1092" t="str">
        <f t="shared" ref="AD1092:AD1155" si="71">AA1092</f>
        <v/>
      </c>
    </row>
    <row r="1093" spans="27:30" x14ac:dyDescent="0.3">
      <c r="AA1093" t="str">
        <f t="shared" si="68"/>
        <v/>
      </c>
      <c r="AB1093" t="str">
        <f t="shared" si="69"/>
        <v/>
      </c>
      <c r="AC1093" s="244" t="str">
        <f t="shared" si="70"/>
        <v/>
      </c>
      <c r="AD1093" t="str">
        <f t="shared" si="71"/>
        <v/>
      </c>
    </row>
    <row r="1094" spans="27:30" x14ac:dyDescent="0.3">
      <c r="AA1094" t="str">
        <f t="shared" si="68"/>
        <v/>
      </c>
      <c r="AB1094" t="str">
        <f t="shared" si="69"/>
        <v/>
      </c>
      <c r="AC1094" s="244" t="str">
        <f t="shared" si="70"/>
        <v/>
      </c>
      <c r="AD1094" t="str">
        <f t="shared" si="71"/>
        <v/>
      </c>
    </row>
    <row r="1095" spans="27:30" x14ac:dyDescent="0.3">
      <c r="AA1095" t="str">
        <f t="shared" si="68"/>
        <v/>
      </c>
      <c r="AB1095" t="str">
        <f t="shared" si="69"/>
        <v/>
      </c>
      <c r="AC1095" s="244" t="str">
        <f t="shared" si="70"/>
        <v/>
      </c>
      <c r="AD1095" t="str">
        <f t="shared" si="71"/>
        <v/>
      </c>
    </row>
    <row r="1096" spans="27:30" x14ac:dyDescent="0.3">
      <c r="AA1096" t="str">
        <f t="shared" si="68"/>
        <v/>
      </c>
      <c r="AB1096" t="str">
        <f t="shared" si="69"/>
        <v/>
      </c>
      <c r="AC1096" s="244" t="str">
        <f t="shared" si="70"/>
        <v/>
      </c>
      <c r="AD1096" t="str">
        <f t="shared" si="71"/>
        <v/>
      </c>
    </row>
    <row r="1097" spans="27:30" x14ac:dyDescent="0.3">
      <c r="AA1097" t="str">
        <f t="shared" si="68"/>
        <v/>
      </c>
      <c r="AB1097" t="str">
        <f t="shared" si="69"/>
        <v/>
      </c>
      <c r="AC1097" s="244" t="str">
        <f t="shared" si="70"/>
        <v/>
      </c>
      <c r="AD1097" t="str">
        <f t="shared" si="71"/>
        <v/>
      </c>
    </row>
    <row r="1098" spans="27:30" x14ac:dyDescent="0.3">
      <c r="AA1098" t="str">
        <f t="shared" si="68"/>
        <v/>
      </c>
      <c r="AB1098" t="str">
        <f t="shared" si="69"/>
        <v/>
      </c>
      <c r="AC1098" s="244" t="str">
        <f t="shared" si="70"/>
        <v/>
      </c>
      <c r="AD1098" t="str">
        <f t="shared" si="71"/>
        <v/>
      </c>
    </row>
    <row r="1099" spans="27:30" x14ac:dyDescent="0.3">
      <c r="AA1099" t="str">
        <f t="shared" si="68"/>
        <v/>
      </c>
      <c r="AB1099" t="str">
        <f t="shared" si="69"/>
        <v/>
      </c>
      <c r="AC1099" s="244" t="str">
        <f t="shared" si="70"/>
        <v/>
      </c>
      <c r="AD1099" t="str">
        <f t="shared" si="71"/>
        <v/>
      </c>
    </row>
    <row r="1100" spans="27:30" x14ac:dyDescent="0.3">
      <c r="AA1100" t="str">
        <f t="shared" si="68"/>
        <v/>
      </c>
      <c r="AB1100" t="str">
        <f t="shared" si="69"/>
        <v/>
      </c>
      <c r="AC1100" s="244" t="str">
        <f t="shared" si="70"/>
        <v/>
      </c>
      <c r="AD1100" t="str">
        <f t="shared" si="71"/>
        <v/>
      </c>
    </row>
    <row r="1101" spans="27:30" x14ac:dyDescent="0.3">
      <c r="AA1101" t="str">
        <f t="shared" si="68"/>
        <v/>
      </c>
      <c r="AB1101" t="str">
        <f t="shared" si="69"/>
        <v/>
      </c>
      <c r="AC1101" s="244" t="str">
        <f t="shared" si="70"/>
        <v/>
      </c>
      <c r="AD1101" t="str">
        <f t="shared" si="71"/>
        <v/>
      </c>
    </row>
    <row r="1102" spans="27:30" x14ac:dyDescent="0.3">
      <c r="AA1102" t="str">
        <f t="shared" si="68"/>
        <v/>
      </c>
      <c r="AB1102" t="str">
        <f t="shared" si="69"/>
        <v/>
      </c>
      <c r="AC1102" s="244" t="str">
        <f t="shared" si="70"/>
        <v/>
      </c>
      <c r="AD1102" t="str">
        <f t="shared" si="71"/>
        <v/>
      </c>
    </row>
    <row r="1103" spans="27:30" x14ac:dyDescent="0.3">
      <c r="AA1103" t="str">
        <f t="shared" si="68"/>
        <v/>
      </c>
      <c r="AB1103" t="str">
        <f t="shared" si="69"/>
        <v/>
      </c>
      <c r="AC1103" s="244" t="str">
        <f t="shared" si="70"/>
        <v/>
      </c>
      <c r="AD1103" t="str">
        <f t="shared" si="71"/>
        <v/>
      </c>
    </row>
    <row r="1104" spans="27:30" x14ac:dyDescent="0.3">
      <c r="AA1104" t="str">
        <f t="shared" si="68"/>
        <v/>
      </c>
      <c r="AB1104" t="str">
        <f t="shared" si="69"/>
        <v/>
      </c>
      <c r="AC1104" s="244" t="str">
        <f t="shared" si="70"/>
        <v/>
      </c>
      <c r="AD1104" t="str">
        <f t="shared" si="71"/>
        <v/>
      </c>
    </row>
    <row r="1105" spans="27:30" x14ac:dyDescent="0.3">
      <c r="AA1105" t="str">
        <f t="shared" si="68"/>
        <v/>
      </c>
      <c r="AB1105" t="str">
        <f t="shared" si="69"/>
        <v/>
      </c>
      <c r="AC1105" s="244" t="str">
        <f t="shared" si="70"/>
        <v/>
      </c>
      <c r="AD1105" t="str">
        <f t="shared" si="71"/>
        <v/>
      </c>
    </row>
    <row r="1106" spans="27:30" x14ac:dyDescent="0.3">
      <c r="AA1106" t="str">
        <f t="shared" si="68"/>
        <v/>
      </c>
      <c r="AB1106" t="str">
        <f t="shared" si="69"/>
        <v/>
      </c>
      <c r="AC1106" s="244" t="str">
        <f t="shared" si="70"/>
        <v/>
      </c>
      <c r="AD1106" t="str">
        <f t="shared" si="71"/>
        <v/>
      </c>
    </row>
    <row r="1107" spans="27:30" x14ac:dyDescent="0.3">
      <c r="AA1107" t="str">
        <f t="shared" si="68"/>
        <v/>
      </c>
      <c r="AB1107" t="str">
        <f t="shared" si="69"/>
        <v/>
      </c>
      <c r="AC1107" s="244" t="str">
        <f t="shared" si="70"/>
        <v/>
      </c>
      <c r="AD1107" t="str">
        <f t="shared" si="71"/>
        <v/>
      </c>
    </row>
    <row r="1108" spans="27:30" x14ac:dyDescent="0.3">
      <c r="AA1108" t="str">
        <f t="shared" si="68"/>
        <v/>
      </c>
      <c r="AB1108" t="str">
        <f t="shared" si="69"/>
        <v/>
      </c>
      <c r="AC1108" s="244" t="str">
        <f t="shared" si="70"/>
        <v/>
      </c>
      <c r="AD1108" t="str">
        <f t="shared" si="71"/>
        <v/>
      </c>
    </row>
    <row r="1109" spans="27:30" x14ac:dyDescent="0.3">
      <c r="AA1109" t="str">
        <f t="shared" si="68"/>
        <v/>
      </c>
      <c r="AB1109" t="str">
        <f t="shared" si="69"/>
        <v/>
      </c>
      <c r="AC1109" s="244" t="str">
        <f t="shared" si="70"/>
        <v/>
      </c>
      <c r="AD1109" t="str">
        <f t="shared" si="71"/>
        <v/>
      </c>
    </row>
    <row r="1110" spans="27:30" x14ac:dyDescent="0.3">
      <c r="AA1110" t="str">
        <f t="shared" si="68"/>
        <v/>
      </c>
      <c r="AB1110" t="str">
        <f t="shared" si="69"/>
        <v/>
      </c>
      <c r="AC1110" s="244" t="str">
        <f t="shared" si="70"/>
        <v/>
      </c>
      <c r="AD1110" t="str">
        <f t="shared" si="71"/>
        <v/>
      </c>
    </row>
    <row r="1111" spans="27:30" x14ac:dyDescent="0.3">
      <c r="AA1111" t="str">
        <f t="shared" si="68"/>
        <v/>
      </c>
      <c r="AB1111" t="str">
        <f t="shared" si="69"/>
        <v/>
      </c>
      <c r="AC1111" s="244" t="str">
        <f t="shared" si="70"/>
        <v/>
      </c>
      <c r="AD1111" t="str">
        <f t="shared" si="71"/>
        <v/>
      </c>
    </row>
    <row r="1112" spans="27:30" x14ac:dyDescent="0.3">
      <c r="AA1112" t="str">
        <f t="shared" si="68"/>
        <v/>
      </c>
      <c r="AB1112" t="str">
        <f t="shared" si="69"/>
        <v/>
      </c>
      <c r="AC1112" s="244" t="str">
        <f t="shared" si="70"/>
        <v/>
      </c>
      <c r="AD1112" t="str">
        <f t="shared" si="71"/>
        <v/>
      </c>
    </row>
    <row r="1113" spans="27:30" x14ac:dyDescent="0.3">
      <c r="AA1113" t="str">
        <f t="shared" si="68"/>
        <v/>
      </c>
      <c r="AB1113" t="str">
        <f t="shared" si="69"/>
        <v/>
      </c>
      <c r="AC1113" s="244" t="str">
        <f t="shared" si="70"/>
        <v/>
      </c>
      <c r="AD1113" t="str">
        <f t="shared" si="71"/>
        <v/>
      </c>
    </row>
    <row r="1114" spans="27:30" x14ac:dyDescent="0.3">
      <c r="AA1114" t="str">
        <f t="shared" si="68"/>
        <v/>
      </c>
      <c r="AB1114" t="str">
        <f t="shared" si="69"/>
        <v/>
      </c>
      <c r="AC1114" s="244" t="str">
        <f t="shared" si="70"/>
        <v/>
      </c>
      <c r="AD1114" t="str">
        <f t="shared" si="71"/>
        <v/>
      </c>
    </row>
    <row r="1115" spans="27:30" x14ac:dyDescent="0.3">
      <c r="AA1115" t="str">
        <f t="shared" si="68"/>
        <v/>
      </c>
      <c r="AB1115" t="str">
        <f t="shared" si="69"/>
        <v/>
      </c>
      <c r="AC1115" s="244" t="str">
        <f t="shared" si="70"/>
        <v/>
      </c>
      <c r="AD1115" t="str">
        <f t="shared" si="71"/>
        <v/>
      </c>
    </row>
    <row r="1116" spans="27:30" x14ac:dyDescent="0.3">
      <c r="AA1116" t="str">
        <f t="shared" si="68"/>
        <v/>
      </c>
      <c r="AB1116" t="str">
        <f t="shared" si="69"/>
        <v/>
      </c>
      <c r="AC1116" s="244" t="str">
        <f t="shared" si="70"/>
        <v/>
      </c>
      <c r="AD1116" t="str">
        <f t="shared" si="71"/>
        <v/>
      </c>
    </row>
    <row r="1117" spans="27:30" x14ac:dyDescent="0.3">
      <c r="AA1117" t="str">
        <f t="shared" si="68"/>
        <v/>
      </c>
      <c r="AB1117" t="str">
        <f t="shared" si="69"/>
        <v/>
      </c>
      <c r="AC1117" s="244" t="str">
        <f t="shared" si="70"/>
        <v/>
      </c>
      <c r="AD1117" t="str">
        <f t="shared" si="71"/>
        <v/>
      </c>
    </row>
    <row r="1118" spans="27:30" x14ac:dyDescent="0.3">
      <c r="AA1118" t="str">
        <f t="shared" si="68"/>
        <v/>
      </c>
      <c r="AB1118" t="str">
        <f t="shared" si="69"/>
        <v/>
      </c>
      <c r="AC1118" s="244" t="str">
        <f t="shared" si="70"/>
        <v/>
      </c>
      <c r="AD1118" t="str">
        <f t="shared" si="71"/>
        <v/>
      </c>
    </row>
    <row r="1119" spans="27:30" x14ac:dyDescent="0.3">
      <c r="AA1119" t="str">
        <f t="shared" si="68"/>
        <v/>
      </c>
      <c r="AB1119" t="str">
        <f t="shared" si="69"/>
        <v/>
      </c>
      <c r="AC1119" s="244" t="str">
        <f t="shared" si="70"/>
        <v/>
      </c>
      <c r="AD1119" t="str">
        <f t="shared" si="71"/>
        <v/>
      </c>
    </row>
    <row r="1120" spans="27:30" x14ac:dyDescent="0.3">
      <c r="AA1120" t="str">
        <f t="shared" si="68"/>
        <v/>
      </c>
      <c r="AB1120" t="str">
        <f t="shared" si="69"/>
        <v/>
      </c>
      <c r="AC1120" s="244" t="str">
        <f t="shared" si="70"/>
        <v/>
      </c>
      <c r="AD1120" t="str">
        <f t="shared" si="71"/>
        <v/>
      </c>
    </row>
    <row r="1121" spans="27:30" x14ac:dyDescent="0.3">
      <c r="AA1121" t="str">
        <f t="shared" si="68"/>
        <v/>
      </c>
      <c r="AB1121" t="str">
        <f t="shared" si="69"/>
        <v/>
      </c>
      <c r="AC1121" s="244" t="str">
        <f t="shared" si="70"/>
        <v/>
      </c>
      <c r="AD1121" t="str">
        <f t="shared" si="71"/>
        <v/>
      </c>
    </row>
    <row r="1122" spans="27:30" x14ac:dyDescent="0.3">
      <c r="AA1122" t="str">
        <f t="shared" si="68"/>
        <v/>
      </c>
      <c r="AB1122" t="str">
        <f t="shared" si="69"/>
        <v/>
      </c>
      <c r="AC1122" s="244" t="str">
        <f t="shared" si="70"/>
        <v/>
      </c>
      <c r="AD1122" t="str">
        <f t="shared" si="71"/>
        <v/>
      </c>
    </row>
    <row r="1123" spans="27:30" x14ac:dyDescent="0.3">
      <c r="AA1123" t="str">
        <f t="shared" si="68"/>
        <v/>
      </c>
      <c r="AB1123" t="str">
        <f t="shared" si="69"/>
        <v/>
      </c>
      <c r="AC1123" s="244" t="str">
        <f t="shared" si="70"/>
        <v/>
      </c>
      <c r="AD1123" t="str">
        <f t="shared" si="71"/>
        <v/>
      </c>
    </row>
    <row r="1124" spans="27:30" x14ac:dyDescent="0.3">
      <c r="AA1124" t="str">
        <f t="shared" si="68"/>
        <v/>
      </c>
      <c r="AB1124" t="str">
        <f t="shared" si="69"/>
        <v/>
      </c>
      <c r="AC1124" s="244" t="str">
        <f t="shared" si="70"/>
        <v/>
      </c>
      <c r="AD1124" t="str">
        <f t="shared" si="71"/>
        <v/>
      </c>
    </row>
    <row r="1125" spans="27:30" x14ac:dyDescent="0.3">
      <c r="AA1125" t="str">
        <f t="shared" si="68"/>
        <v/>
      </c>
      <c r="AB1125" t="str">
        <f t="shared" si="69"/>
        <v/>
      </c>
      <c r="AC1125" s="244" t="str">
        <f t="shared" si="70"/>
        <v/>
      </c>
      <c r="AD1125" t="str">
        <f t="shared" si="71"/>
        <v/>
      </c>
    </row>
    <row r="1126" spans="27:30" x14ac:dyDescent="0.3">
      <c r="AA1126" t="str">
        <f t="shared" si="68"/>
        <v/>
      </c>
      <c r="AB1126" t="str">
        <f t="shared" si="69"/>
        <v/>
      </c>
      <c r="AC1126" s="244" t="str">
        <f t="shared" si="70"/>
        <v/>
      </c>
      <c r="AD1126" t="str">
        <f t="shared" si="71"/>
        <v/>
      </c>
    </row>
    <row r="1127" spans="27:30" x14ac:dyDescent="0.3">
      <c r="AA1127" t="str">
        <f t="shared" si="68"/>
        <v/>
      </c>
      <c r="AB1127" t="str">
        <f t="shared" si="69"/>
        <v/>
      </c>
      <c r="AC1127" s="244" t="str">
        <f t="shared" si="70"/>
        <v/>
      </c>
      <c r="AD1127" t="str">
        <f t="shared" si="71"/>
        <v/>
      </c>
    </row>
    <row r="1128" spans="27:30" x14ac:dyDescent="0.3">
      <c r="AA1128" t="str">
        <f t="shared" si="68"/>
        <v/>
      </c>
      <c r="AB1128" t="str">
        <f t="shared" si="69"/>
        <v/>
      </c>
      <c r="AC1128" s="244" t="str">
        <f t="shared" si="70"/>
        <v/>
      </c>
      <c r="AD1128" t="str">
        <f t="shared" si="71"/>
        <v/>
      </c>
    </row>
    <row r="1129" spans="27:30" x14ac:dyDescent="0.3">
      <c r="AA1129" t="str">
        <f t="shared" si="68"/>
        <v/>
      </c>
      <c r="AB1129" t="str">
        <f t="shared" si="69"/>
        <v/>
      </c>
      <c r="AC1129" s="244" t="str">
        <f t="shared" si="70"/>
        <v/>
      </c>
      <c r="AD1129" t="str">
        <f t="shared" si="71"/>
        <v/>
      </c>
    </row>
    <row r="1130" spans="27:30" x14ac:dyDescent="0.3">
      <c r="AA1130" t="str">
        <f t="shared" si="68"/>
        <v/>
      </c>
      <c r="AB1130" t="str">
        <f t="shared" si="69"/>
        <v/>
      </c>
      <c r="AC1130" s="244" t="str">
        <f t="shared" si="70"/>
        <v/>
      </c>
      <c r="AD1130" t="str">
        <f t="shared" si="71"/>
        <v/>
      </c>
    </row>
    <row r="1131" spans="27:30" x14ac:dyDescent="0.3">
      <c r="AA1131" t="str">
        <f t="shared" si="68"/>
        <v/>
      </c>
      <c r="AB1131" t="str">
        <f t="shared" si="69"/>
        <v/>
      </c>
      <c r="AC1131" s="244" t="str">
        <f t="shared" si="70"/>
        <v/>
      </c>
      <c r="AD1131" t="str">
        <f t="shared" si="71"/>
        <v/>
      </c>
    </row>
    <row r="1132" spans="27:30" x14ac:dyDescent="0.3">
      <c r="AA1132" t="str">
        <f t="shared" si="68"/>
        <v/>
      </c>
      <c r="AB1132" t="str">
        <f t="shared" si="69"/>
        <v/>
      </c>
      <c r="AC1132" s="244" t="str">
        <f t="shared" si="70"/>
        <v/>
      </c>
      <c r="AD1132" t="str">
        <f t="shared" si="71"/>
        <v/>
      </c>
    </row>
    <row r="1133" spans="27:30" x14ac:dyDescent="0.3">
      <c r="AA1133" t="str">
        <f t="shared" si="68"/>
        <v/>
      </c>
      <c r="AB1133" t="str">
        <f t="shared" si="69"/>
        <v/>
      </c>
      <c r="AC1133" s="244" t="str">
        <f t="shared" si="70"/>
        <v/>
      </c>
      <c r="AD1133" t="str">
        <f t="shared" si="71"/>
        <v/>
      </c>
    </row>
    <row r="1134" spans="27:30" x14ac:dyDescent="0.3">
      <c r="AA1134" t="str">
        <f t="shared" si="68"/>
        <v/>
      </c>
      <c r="AB1134" t="str">
        <f t="shared" si="69"/>
        <v/>
      </c>
      <c r="AC1134" s="244" t="str">
        <f t="shared" si="70"/>
        <v/>
      </c>
      <c r="AD1134" t="str">
        <f t="shared" si="71"/>
        <v/>
      </c>
    </row>
    <row r="1135" spans="27:30" x14ac:dyDescent="0.3">
      <c r="AA1135" t="str">
        <f t="shared" si="68"/>
        <v/>
      </c>
      <c r="AB1135" t="str">
        <f t="shared" si="69"/>
        <v/>
      </c>
      <c r="AC1135" s="244" t="str">
        <f t="shared" si="70"/>
        <v/>
      </c>
      <c r="AD1135" t="str">
        <f t="shared" si="71"/>
        <v/>
      </c>
    </row>
    <row r="1136" spans="27:30" x14ac:dyDescent="0.3">
      <c r="AA1136" t="str">
        <f t="shared" si="68"/>
        <v/>
      </c>
      <c r="AB1136" t="str">
        <f t="shared" si="69"/>
        <v/>
      </c>
      <c r="AC1136" s="244" t="str">
        <f t="shared" si="70"/>
        <v/>
      </c>
      <c r="AD1136" t="str">
        <f t="shared" si="71"/>
        <v/>
      </c>
    </row>
    <row r="1137" spans="27:30" x14ac:dyDescent="0.3">
      <c r="AA1137" t="str">
        <f t="shared" si="68"/>
        <v/>
      </c>
      <c r="AB1137" t="str">
        <f t="shared" si="69"/>
        <v/>
      </c>
      <c r="AC1137" s="244" t="str">
        <f t="shared" si="70"/>
        <v/>
      </c>
      <c r="AD1137" t="str">
        <f t="shared" si="71"/>
        <v/>
      </c>
    </row>
    <row r="1138" spans="27:30" x14ac:dyDescent="0.3">
      <c r="AA1138" t="str">
        <f t="shared" si="68"/>
        <v/>
      </c>
      <c r="AB1138" t="str">
        <f t="shared" si="69"/>
        <v/>
      </c>
      <c r="AC1138" s="244" t="str">
        <f t="shared" si="70"/>
        <v/>
      </c>
      <c r="AD1138" t="str">
        <f t="shared" si="71"/>
        <v/>
      </c>
    </row>
    <row r="1139" spans="27:30" x14ac:dyDescent="0.3">
      <c r="AA1139" t="str">
        <f t="shared" si="68"/>
        <v/>
      </c>
      <c r="AB1139" t="str">
        <f t="shared" si="69"/>
        <v/>
      </c>
      <c r="AC1139" s="244" t="str">
        <f t="shared" si="70"/>
        <v/>
      </c>
      <c r="AD1139" t="str">
        <f t="shared" si="71"/>
        <v/>
      </c>
    </row>
    <row r="1140" spans="27:30" x14ac:dyDescent="0.3">
      <c r="AA1140" t="str">
        <f t="shared" si="68"/>
        <v/>
      </c>
      <c r="AB1140" t="str">
        <f t="shared" si="69"/>
        <v/>
      </c>
      <c r="AC1140" s="244" t="str">
        <f t="shared" si="70"/>
        <v/>
      </c>
      <c r="AD1140" t="str">
        <f t="shared" si="71"/>
        <v/>
      </c>
    </row>
    <row r="1141" spans="27:30" x14ac:dyDescent="0.3">
      <c r="AA1141" t="str">
        <f t="shared" si="68"/>
        <v/>
      </c>
      <c r="AB1141" t="str">
        <f t="shared" si="69"/>
        <v/>
      </c>
      <c r="AC1141" s="244" t="str">
        <f t="shared" si="70"/>
        <v/>
      </c>
      <c r="AD1141" t="str">
        <f t="shared" si="71"/>
        <v/>
      </c>
    </row>
    <row r="1142" spans="27:30" x14ac:dyDescent="0.3">
      <c r="AA1142" t="str">
        <f t="shared" si="68"/>
        <v/>
      </c>
      <c r="AB1142" t="str">
        <f t="shared" si="69"/>
        <v/>
      </c>
      <c r="AC1142" s="244" t="str">
        <f t="shared" si="70"/>
        <v/>
      </c>
      <c r="AD1142" t="str">
        <f t="shared" si="71"/>
        <v/>
      </c>
    </row>
    <row r="1143" spans="27:30" x14ac:dyDescent="0.3">
      <c r="AA1143" t="str">
        <f t="shared" si="68"/>
        <v/>
      </c>
      <c r="AB1143" t="str">
        <f t="shared" si="69"/>
        <v/>
      </c>
      <c r="AC1143" s="244" t="str">
        <f t="shared" si="70"/>
        <v/>
      </c>
      <c r="AD1143" t="str">
        <f t="shared" si="71"/>
        <v/>
      </c>
    </row>
    <row r="1144" spans="27:30" x14ac:dyDescent="0.3">
      <c r="AA1144" t="str">
        <f t="shared" si="68"/>
        <v/>
      </c>
      <c r="AB1144" t="str">
        <f t="shared" si="69"/>
        <v/>
      </c>
      <c r="AC1144" s="244" t="str">
        <f t="shared" si="70"/>
        <v/>
      </c>
      <c r="AD1144" t="str">
        <f t="shared" si="71"/>
        <v/>
      </c>
    </row>
    <row r="1145" spans="27:30" x14ac:dyDescent="0.3">
      <c r="AA1145" t="str">
        <f t="shared" si="68"/>
        <v/>
      </c>
      <c r="AB1145" t="str">
        <f t="shared" si="69"/>
        <v/>
      </c>
      <c r="AC1145" s="244" t="str">
        <f t="shared" si="70"/>
        <v/>
      </c>
      <c r="AD1145" t="str">
        <f t="shared" si="71"/>
        <v/>
      </c>
    </row>
    <row r="1146" spans="27:30" x14ac:dyDescent="0.3">
      <c r="AA1146" t="str">
        <f t="shared" si="68"/>
        <v/>
      </c>
      <c r="AB1146" t="str">
        <f t="shared" si="69"/>
        <v/>
      </c>
      <c r="AC1146" s="244" t="str">
        <f t="shared" si="70"/>
        <v/>
      </c>
      <c r="AD1146" t="str">
        <f t="shared" si="71"/>
        <v/>
      </c>
    </row>
    <row r="1147" spans="27:30" x14ac:dyDescent="0.3">
      <c r="AA1147" t="str">
        <f t="shared" si="68"/>
        <v/>
      </c>
      <c r="AB1147" t="str">
        <f t="shared" si="69"/>
        <v/>
      </c>
      <c r="AC1147" s="244" t="str">
        <f t="shared" si="70"/>
        <v/>
      </c>
      <c r="AD1147" t="str">
        <f t="shared" si="71"/>
        <v/>
      </c>
    </row>
    <row r="1148" spans="27:30" x14ac:dyDescent="0.3">
      <c r="AA1148" t="str">
        <f t="shared" si="68"/>
        <v/>
      </c>
      <c r="AB1148" t="str">
        <f t="shared" si="69"/>
        <v/>
      </c>
      <c r="AC1148" s="244" t="str">
        <f t="shared" si="70"/>
        <v/>
      </c>
      <c r="AD1148" t="str">
        <f t="shared" si="71"/>
        <v/>
      </c>
    </row>
    <row r="1149" spans="27:30" x14ac:dyDescent="0.3">
      <c r="AA1149" t="str">
        <f t="shared" si="68"/>
        <v/>
      </c>
      <c r="AB1149" t="str">
        <f t="shared" si="69"/>
        <v/>
      </c>
      <c r="AC1149" s="244" t="str">
        <f t="shared" si="70"/>
        <v/>
      </c>
      <c r="AD1149" t="str">
        <f t="shared" si="71"/>
        <v/>
      </c>
    </row>
    <row r="1150" spans="27:30" x14ac:dyDescent="0.3">
      <c r="AA1150" t="str">
        <f t="shared" si="68"/>
        <v/>
      </c>
      <c r="AB1150" t="str">
        <f t="shared" si="69"/>
        <v/>
      </c>
      <c r="AC1150" s="244" t="str">
        <f t="shared" si="70"/>
        <v/>
      </c>
      <c r="AD1150" t="str">
        <f t="shared" si="71"/>
        <v/>
      </c>
    </row>
    <row r="1151" spans="27:30" x14ac:dyDescent="0.3">
      <c r="AA1151" t="str">
        <f t="shared" si="68"/>
        <v/>
      </c>
      <c r="AB1151" t="str">
        <f t="shared" si="69"/>
        <v/>
      </c>
      <c r="AC1151" s="244" t="str">
        <f t="shared" si="70"/>
        <v/>
      </c>
      <c r="AD1151" t="str">
        <f t="shared" si="71"/>
        <v/>
      </c>
    </row>
    <row r="1152" spans="27:30" x14ac:dyDescent="0.3">
      <c r="AA1152" t="str">
        <f t="shared" si="68"/>
        <v/>
      </c>
      <c r="AB1152" t="str">
        <f t="shared" si="69"/>
        <v/>
      </c>
      <c r="AC1152" s="244" t="str">
        <f t="shared" si="70"/>
        <v/>
      </c>
      <c r="AD1152" t="str">
        <f t="shared" si="71"/>
        <v/>
      </c>
    </row>
    <row r="1153" spans="27:30" x14ac:dyDescent="0.3">
      <c r="AA1153" t="str">
        <f t="shared" si="68"/>
        <v/>
      </c>
      <c r="AB1153" t="str">
        <f t="shared" si="69"/>
        <v/>
      </c>
      <c r="AC1153" s="244" t="str">
        <f t="shared" si="70"/>
        <v/>
      </c>
      <c r="AD1153" t="str">
        <f t="shared" si="71"/>
        <v/>
      </c>
    </row>
    <row r="1154" spans="27:30" x14ac:dyDescent="0.3">
      <c r="AA1154" t="str">
        <f t="shared" si="68"/>
        <v/>
      </c>
      <c r="AB1154" t="str">
        <f t="shared" si="69"/>
        <v/>
      </c>
      <c r="AC1154" s="244" t="str">
        <f t="shared" si="70"/>
        <v/>
      </c>
      <c r="AD1154" t="str">
        <f t="shared" si="71"/>
        <v/>
      </c>
    </row>
    <row r="1155" spans="27:30" x14ac:dyDescent="0.3">
      <c r="AA1155" t="str">
        <f t="shared" si="68"/>
        <v/>
      </c>
      <c r="AB1155" t="str">
        <f t="shared" si="69"/>
        <v/>
      </c>
      <c r="AC1155" s="244" t="str">
        <f t="shared" si="70"/>
        <v/>
      </c>
      <c r="AD1155" t="str">
        <f t="shared" si="71"/>
        <v/>
      </c>
    </row>
    <row r="1156" spans="27:30" x14ac:dyDescent="0.3">
      <c r="AA1156" t="str">
        <f t="shared" ref="AA1156:AA1219" si="72">TRIM(D1156)</f>
        <v/>
      </c>
      <c r="AB1156" t="str">
        <f t="shared" ref="AB1156:AB1219" si="73">TRIM(C1156)</f>
        <v/>
      </c>
      <c r="AC1156" s="244" t="str">
        <f t="shared" ref="AC1156:AC1219" si="74">IFERROR(I1156/E1156,"")</f>
        <v/>
      </c>
      <c r="AD1156" t="str">
        <f t="shared" ref="AD1156:AD1219" si="75">AA1156</f>
        <v/>
      </c>
    </row>
    <row r="1157" spans="27:30" x14ac:dyDescent="0.3">
      <c r="AA1157" t="str">
        <f t="shared" si="72"/>
        <v/>
      </c>
      <c r="AB1157" t="str">
        <f t="shared" si="73"/>
        <v/>
      </c>
      <c r="AC1157" s="244" t="str">
        <f t="shared" si="74"/>
        <v/>
      </c>
      <c r="AD1157" t="str">
        <f t="shared" si="75"/>
        <v/>
      </c>
    </row>
    <row r="1158" spans="27:30" x14ac:dyDescent="0.3">
      <c r="AA1158" t="str">
        <f t="shared" si="72"/>
        <v/>
      </c>
      <c r="AB1158" t="str">
        <f t="shared" si="73"/>
        <v/>
      </c>
      <c r="AC1158" s="244" t="str">
        <f t="shared" si="74"/>
        <v/>
      </c>
      <c r="AD1158" t="str">
        <f t="shared" si="75"/>
        <v/>
      </c>
    </row>
    <row r="1159" spans="27:30" x14ac:dyDescent="0.3">
      <c r="AA1159" t="str">
        <f t="shared" si="72"/>
        <v/>
      </c>
      <c r="AB1159" t="str">
        <f t="shared" si="73"/>
        <v/>
      </c>
      <c r="AC1159" s="244" t="str">
        <f t="shared" si="74"/>
        <v/>
      </c>
      <c r="AD1159" t="str">
        <f t="shared" si="75"/>
        <v/>
      </c>
    </row>
    <row r="1160" spans="27:30" x14ac:dyDescent="0.3">
      <c r="AA1160" t="str">
        <f t="shared" si="72"/>
        <v/>
      </c>
      <c r="AB1160" t="str">
        <f t="shared" si="73"/>
        <v/>
      </c>
      <c r="AC1160" s="244" t="str">
        <f t="shared" si="74"/>
        <v/>
      </c>
      <c r="AD1160" t="str">
        <f t="shared" si="75"/>
        <v/>
      </c>
    </row>
    <row r="1161" spans="27:30" x14ac:dyDescent="0.3">
      <c r="AA1161" t="str">
        <f t="shared" si="72"/>
        <v/>
      </c>
      <c r="AB1161" t="str">
        <f t="shared" si="73"/>
        <v/>
      </c>
      <c r="AC1161" s="244" t="str">
        <f t="shared" si="74"/>
        <v/>
      </c>
      <c r="AD1161" t="str">
        <f t="shared" si="75"/>
        <v/>
      </c>
    </row>
    <row r="1162" spans="27:30" x14ac:dyDescent="0.3">
      <c r="AA1162" t="str">
        <f t="shared" si="72"/>
        <v/>
      </c>
      <c r="AB1162" t="str">
        <f t="shared" si="73"/>
        <v/>
      </c>
      <c r="AC1162" s="244" t="str">
        <f t="shared" si="74"/>
        <v/>
      </c>
      <c r="AD1162" t="str">
        <f t="shared" si="75"/>
        <v/>
      </c>
    </row>
    <row r="1163" spans="27:30" x14ac:dyDescent="0.3">
      <c r="AA1163" t="str">
        <f t="shared" si="72"/>
        <v/>
      </c>
      <c r="AB1163" t="str">
        <f t="shared" si="73"/>
        <v/>
      </c>
      <c r="AC1163" s="244" t="str">
        <f t="shared" si="74"/>
        <v/>
      </c>
      <c r="AD1163" t="str">
        <f t="shared" si="75"/>
        <v/>
      </c>
    </row>
    <row r="1164" spans="27:30" x14ac:dyDescent="0.3">
      <c r="AA1164" t="str">
        <f t="shared" si="72"/>
        <v/>
      </c>
      <c r="AB1164" t="str">
        <f t="shared" si="73"/>
        <v/>
      </c>
      <c r="AC1164" s="244" t="str">
        <f t="shared" si="74"/>
        <v/>
      </c>
      <c r="AD1164" t="str">
        <f t="shared" si="75"/>
        <v/>
      </c>
    </row>
    <row r="1165" spans="27:30" x14ac:dyDescent="0.3">
      <c r="AA1165" t="str">
        <f t="shared" si="72"/>
        <v/>
      </c>
      <c r="AB1165" t="str">
        <f t="shared" si="73"/>
        <v/>
      </c>
      <c r="AC1165" s="244" t="str">
        <f t="shared" si="74"/>
        <v/>
      </c>
      <c r="AD1165" t="str">
        <f t="shared" si="75"/>
        <v/>
      </c>
    </row>
    <row r="1166" spans="27:30" x14ac:dyDescent="0.3">
      <c r="AA1166" t="str">
        <f t="shared" si="72"/>
        <v/>
      </c>
      <c r="AB1166" t="str">
        <f t="shared" si="73"/>
        <v/>
      </c>
      <c r="AC1166" s="244" t="str">
        <f t="shared" si="74"/>
        <v/>
      </c>
      <c r="AD1166" t="str">
        <f t="shared" si="75"/>
        <v/>
      </c>
    </row>
    <row r="1167" spans="27:30" x14ac:dyDescent="0.3">
      <c r="AA1167" t="str">
        <f t="shared" si="72"/>
        <v/>
      </c>
      <c r="AB1167" t="str">
        <f t="shared" si="73"/>
        <v/>
      </c>
      <c r="AC1167" s="244" t="str">
        <f t="shared" si="74"/>
        <v/>
      </c>
      <c r="AD1167" t="str">
        <f t="shared" si="75"/>
        <v/>
      </c>
    </row>
    <row r="1168" spans="27:30" x14ac:dyDescent="0.3">
      <c r="AA1168" t="str">
        <f t="shared" si="72"/>
        <v/>
      </c>
      <c r="AB1168" t="str">
        <f t="shared" si="73"/>
        <v/>
      </c>
      <c r="AC1168" s="244" t="str">
        <f t="shared" si="74"/>
        <v/>
      </c>
      <c r="AD1168" t="str">
        <f t="shared" si="75"/>
        <v/>
      </c>
    </row>
    <row r="1169" spans="27:30" x14ac:dyDescent="0.3">
      <c r="AA1169" t="str">
        <f t="shared" si="72"/>
        <v/>
      </c>
      <c r="AB1169" t="str">
        <f t="shared" si="73"/>
        <v/>
      </c>
      <c r="AC1169" s="244" t="str">
        <f t="shared" si="74"/>
        <v/>
      </c>
      <c r="AD1169" t="str">
        <f t="shared" si="75"/>
        <v/>
      </c>
    </row>
    <row r="1170" spans="27:30" x14ac:dyDescent="0.3">
      <c r="AA1170" t="str">
        <f t="shared" si="72"/>
        <v/>
      </c>
      <c r="AB1170" t="str">
        <f t="shared" si="73"/>
        <v/>
      </c>
      <c r="AC1170" s="244" t="str">
        <f t="shared" si="74"/>
        <v/>
      </c>
      <c r="AD1170" t="str">
        <f t="shared" si="75"/>
        <v/>
      </c>
    </row>
    <row r="1171" spans="27:30" x14ac:dyDescent="0.3">
      <c r="AA1171" t="str">
        <f t="shared" si="72"/>
        <v/>
      </c>
      <c r="AB1171" t="str">
        <f t="shared" si="73"/>
        <v/>
      </c>
      <c r="AC1171" s="244" t="str">
        <f t="shared" si="74"/>
        <v/>
      </c>
      <c r="AD1171" t="str">
        <f t="shared" si="75"/>
        <v/>
      </c>
    </row>
    <row r="1172" spans="27:30" x14ac:dyDescent="0.3">
      <c r="AA1172" t="str">
        <f t="shared" si="72"/>
        <v/>
      </c>
      <c r="AB1172" t="str">
        <f t="shared" si="73"/>
        <v/>
      </c>
      <c r="AC1172" s="244" t="str">
        <f t="shared" si="74"/>
        <v/>
      </c>
      <c r="AD1172" t="str">
        <f t="shared" si="75"/>
        <v/>
      </c>
    </row>
    <row r="1173" spans="27:30" x14ac:dyDescent="0.3">
      <c r="AA1173" t="str">
        <f t="shared" si="72"/>
        <v/>
      </c>
      <c r="AB1173" t="str">
        <f t="shared" si="73"/>
        <v/>
      </c>
      <c r="AC1173" s="244" t="str">
        <f t="shared" si="74"/>
        <v/>
      </c>
      <c r="AD1173" t="str">
        <f t="shared" si="75"/>
        <v/>
      </c>
    </row>
    <row r="1174" spans="27:30" x14ac:dyDescent="0.3">
      <c r="AA1174" t="str">
        <f t="shared" si="72"/>
        <v/>
      </c>
      <c r="AB1174" t="str">
        <f t="shared" si="73"/>
        <v/>
      </c>
      <c r="AC1174" s="244" t="str">
        <f t="shared" si="74"/>
        <v/>
      </c>
      <c r="AD1174" t="str">
        <f t="shared" si="75"/>
        <v/>
      </c>
    </row>
    <row r="1175" spans="27:30" x14ac:dyDescent="0.3">
      <c r="AA1175" t="str">
        <f t="shared" si="72"/>
        <v/>
      </c>
      <c r="AB1175" t="str">
        <f t="shared" si="73"/>
        <v/>
      </c>
      <c r="AC1175" s="244" t="str">
        <f t="shared" si="74"/>
        <v/>
      </c>
      <c r="AD1175" t="str">
        <f t="shared" si="75"/>
        <v/>
      </c>
    </row>
    <row r="1176" spans="27:30" x14ac:dyDescent="0.3">
      <c r="AA1176" t="str">
        <f t="shared" si="72"/>
        <v/>
      </c>
      <c r="AB1176" t="str">
        <f t="shared" si="73"/>
        <v/>
      </c>
      <c r="AC1176" s="244" t="str">
        <f t="shared" si="74"/>
        <v/>
      </c>
      <c r="AD1176" t="str">
        <f t="shared" si="75"/>
        <v/>
      </c>
    </row>
    <row r="1177" spans="27:30" x14ac:dyDescent="0.3">
      <c r="AA1177" t="str">
        <f t="shared" si="72"/>
        <v/>
      </c>
      <c r="AB1177" t="str">
        <f t="shared" si="73"/>
        <v/>
      </c>
      <c r="AC1177" s="244" t="str">
        <f t="shared" si="74"/>
        <v/>
      </c>
      <c r="AD1177" t="str">
        <f t="shared" si="75"/>
        <v/>
      </c>
    </row>
    <row r="1178" spans="27:30" x14ac:dyDescent="0.3">
      <c r="AA1178" t="str">
        <f t="shared" si="72"/>
        <v/>
      </c>
      <c r="AB1178" t="str">
        <f t="shared" si="73"/>
        <v/>
      </c>
      <c r="AC1178" s="244" t="str">
        <f t="shared" si="74"/>
        <v/>
      </c>
      <c r="AD1178" t="str">
        <f t="shared" si="75"/>
        <v/>
      </c>
    </row>
    <row r="1179" spans="27:30" x14ac:dyDescent="0.3">
      <c r="AA1179" t="str">
        <f t="shared" si="72"/>
        <v/>
      </c>
      <c r="AB1179" t="str">
        <f t="shared" si="73"/>
        <v/>
      </c>
      <c r="AC1179" s="244" t="str">
        <f t="shared" si="74"/>
        <v/>
      </c>
      <c r="AD1179" t="str">
        <f t="shared" si="75"/>
        <v/>
      </c>
    </row>
    <row r="1180" spans="27:30" x14ac:dyDescent="0.3">
      <c r="AA1180" t="str">
        <f t="shared" si="72"/>
        <v/>
      </c>
      <c r="AB1180" t="str">
        <f t="shared" si="73"/>
        <v/>
      </c>
      <c r="AC1180" s="244" t="str">
        <f t="shared" si="74"/>
        <v/>
      </c>
      <c r="AD1180" t="str">
        <f t="shared" si="75"/>
        <v/>
      </c>
    </row>
    <row r="1181" spans="27:30" x14ac:dyDescent="0.3">
      <c r="AA1181" t="str">
        <f t="shared" si="72"/>
        <v/>
      </c>
      <c r="AB1181" t="str">
        <f t="shared" si="73"/>
        <v/>
      </c>
      <c r="AC1181" s="244" t="str">
        <f t="shared" si="74"/>
        <v/>
      </c>
      <c r="AD1181" t="str">
        <f t="shared" si="75"/>
        <v/>
      </c>
    </row>
    <row r="1182" spans="27:30" x14ac:dyDescent="0.3">
      <c r="AA1182" t="str">
        <f t="shared" si="72"/>
        <v/>
      </c>
      <c r="AB1182" t="str">
        <f t="shared" si="73"/>
        <v/>
      </c>
      <c r="AC1182" s="244" t="str">
        <f t="shared" si="74"/>
        <v/>
      </c>
      <c r="AD1182" t="str">
        <f t="shared" si="75"/>
        <v/>
      </c>
    </row>
    <row r="1183" spans="27:30" x14ac:dyDescent="0.3">
      <c r="AA1183" t="str">
        <f t="shared" si="72"/>
        <v/>
      </c>
      <c r="AB1183" t="str">
        <f t="shared" si="73"/>
        <v/>
      </c>
      <c r="AC1183" s="244" t="str">
        <f t="shared" si="74"/>
        <v/>
      </c>
      <c r="AD1183" t="str">
        <f t="shared" si="75"/>
        <v/>
      </c>
    </row>
    <row r="1184" spans="27:30" x14ac:dyDescent="0.3">
      <c r="AA1184" t="str">
        <f t="shared" si="72"/>
        <v/>
      </c>
      <c r="AB1184" t="str">
        <f t="shared" si="73"/>
        <v/>
      </c>
      <c r="AC1184" s="244" t="str">
        <f t="shared" si="74"/>
        <v/>
      </c>
      <c r="AD1184" t="str">
        <f t="shared" si="75"/>
        <v/>
      </c>
    </row>
    <row r="1185" spans="27:30" x14ac:dyDescent="0.3">
      <c r="AA1185" t="str">
        <f t="shared" si="72"/>
        <v/>
      </c>
      <c r="AB1185" t="str">
        <f t="shared" si="73"/>
        <v/>
      </c>
      <c r="AC1185" s="244" t="str">
        <f t="shared" si="74"/>
        <v/>
      </c>
      <c r="AD1185" t="str">
        <f t="shared" si="75"/>
        <v/>
      </c>
    </row>
    <row r="1186" spans="27:30" x14ac:dyDescent="0.3">
      <c r="AA1186" t="str">
        <f t="shared" si="72"/>
        <v/>
      </c>
      <c r="AB1186" t="str">
        <f t="shared" si="73"/>
        <v/>
      </c>
      <c r="AC1186" s="244" t="str">
        <f t="shared" si="74"/>
        <v/>
      </c>
      <c r="AD1186" t="str">
        <f t="shared" si="75"/>
        <v/>
      </c>
    </row>
    <row r="1187" spans="27:30" x14ac:dyDescent="0.3">
      <c r="AA1187" t="str">
        <f t="shared" si="72"/>
        <v/>
      </c>
      <c r="AB1187" t="str">
        <f t="shared" si="73"/>
        <v/>
      </c>
      <c r="AC1187" s="244" t="str">
        <f t="shared" si="74"/>
        <v/>
      </c>
      <c r="AD1187" t="str">
        <f t="shared" si="75"/>
        <v/>
      </c>
    </row>
    <row r="1188" spans="27:30" x14ac:dyDescent="0.3">
      <c r="AA1188" t="str">
        <f t="shared" si="72"/>
        <v/>
      </c>
      <c r="AB1188" t="str">
        <f t="shared" si="73"/>
        <v/>
      </c>
      <c r="AC1188" s="244" t="str">
        <f t="shared" si="74"/>
        <v/>
      </c>
      <c r="AD1188" t="str">
        <f t="shared" si="75"/>
        <v/>
      </c>
    </row>
    <row r="1189" spans="27:30" x14ac:dyDescent="0.3">
      <c r="AA1189" t="str">
        <f t="shared" si="72"/>
        <v/>
      </c>
      <c r="AB1189" t="str">
        <f t="shared" si="73"/>
        <v/>
      </c>
      <c r="AC1189" s="244" t="str">
        <f t="shared" si="74"/>
        <v/>
      </c>
      <c r="AD1189" t="str">
        <f t="shared" si="75"/>
        <v/>
      </c>
    </row>
    <row r="1190" spans="27:30" x14ac:dyDescent="0.3">
      <c r="AA1190" t="str">
        <f t="shared" si="72"/>
        <v/>
      </c>
      <c r="AB1190" t="str">
        <f t="shared" si="73"/>
        <v/>
      </c>
      <c r="AC1190" s="244" t="str">
        <f t="shared" si="74"/>
        <v/>
      </c>
      <c r="AD1190" t="str">
        <f t="shared" si="75"/>
        <v/>
      </c>
    </row>
    <row r="1191" spans="27:30" x14ac:dyDescent="0.3">
      <c r="AA1191" t="str">
        <f t="shared" si="72"/>
        <v/>
      </c>
      <c r="AB1191" t="str">
        <f t="shared" si="73"/>
        <v/>
      </c>
      <c r="AC1191" s="244" t="str">
        <f t="shared" si="74"/>
        <v/>
      </c>
      <c r="AD1191" t="str">
        <f t="shared" si="75"/>
        <v/>
      </c>
    </row>
    <row r="1192" spans="27:30" x14ac:dyDescent="0.3">
      <c r="AA1192" t="str">
        <f t="shared" si="72"/>
        <v/>
      </c>
      <c r="AB1192" t="str">
        <f t="shared" si="73"/>
        <v/>
      </c>
      <c r="AC1192" s="244" t="str">
        <f t="shared" si="74"/>
        <v/>
      </c>
      <c r="AD1192" t="str">
        <f t="shared" si="75"/>
        <v/>
      </c>
    </row>
    <row r="1193" spans="27:30" x14ac:dyDescent="0.3">
      <c r="AA1193" t="str">
        <f t="shared" si="72"/>
        <v/>
      </c>
      <c r="AB1193" t="str">
        <f t="shared" si="73"/>
        <v/>
      </c>
      <c r="AC1193" s="244" t="str">
        <f t="shared" si="74"/>
        <v/>
      </c>
      <c r="AD1193" t="str">
        <f t="shared" si="75"/>
        <v/>
      </c>
    </row>
    <row r="1194" spans="27:30" x14ac:dyDescent="0.3">
      <c r="AA1194" t="str">
        <f t="shared" si="72"/>
        <v/>
      </c>
      <c r="AB1194" t="str">
        <f t="shared" si="73"/>
        <v/>
      </c>
      <c r="AC1194" s="244" t="str">
        <f t="shared" si="74"/>
        <v/>
      </c>
      <c r="AD1194" t="str">
        <f t="shared" si="75"/>
        <v/>
      </c>
    </row>
    <row r="1195" spans="27:30" x14ac:dyDescent="0.3">
      <c r="AA1195" t="str">
        <f t="shared" si="72"/>
        <v/>
      </c>
      <c r="AB1195" t="str">
        <f t="shared" si="73"/>
        <v/>
      </c>
      <c r="AC1195" s="244" t="str">
        <f t="shared" si="74"/>
        <v/>
      </c>
      <c r="AD1195" t="str">
        <f t="shared" si="75"/>
        <v/>
      </c>
    </row>
    <row r="1196" spans="27:30" x14ac:dyDescent="0.3">
      <c r="AA1196" t="str">
        <f t="shared" si="72"/>
        <v/>
      </c>
      <c r="AB1196" t="str">
        <f t="shared" si="73"/>
        <v/>
      </c>
      <c r="AC1196" s="244" t="str">
        <f t="shared" si="74"/>
        <v/>
      </c>
      <c r="AD1196" t="str">
        <f t="shared" si="75"/>
        <v/>
      </c>
    </row>
    <row r="1197" spans="27:30" x14ac:dyDescent="0.3">
      <c r="AA1197" t="str">
        <f t="shared" si="72"/>
        <v/>
      </c>
      <c r="AB1197" t="str">
        <f t="shared" si="73"/>
        <v/>
      </c>
      <c r="AC1197" s="244" t="str">
        <f t="shared" si="74"/>
        <v/>
      </c>
      <c r="AD1197" t="str">
        <f t="shared" si="75"/>
        <v/>
      </c>
    </row>
    <row r="1198" spans="27:30" x14ac:dyDescent="0.3">
      <c r="AA1198" t="str">
        <f t="shared" si="72"/>
        <v/>
      </c>
      <c r="AB1198" t="str">
        <f t="shared" si="73"/>
        <v/>
      </c>
      <c r="AC1198" s="244" t="str">
        <f t="shared" si="74"/>
        <v/>
      </c>
      <c r="AD1198" t="str">
        <f t="shared" si="75"/>
        <v/>
      </c>
    </row>
    <row r="1199" spans="27:30" x14ac:dyDescent="0.3">
      <c r="AA1199" t="str">
        <f t="shared" si="72"/>
        <v/>
      </c>
      <c r="AB1199" t="str">
        <f t="shared" si="73"/>
        <v/>
      </c>
      <c r="AC1199" s="244" t="str">
        <f t="shared" si="74"/>
        <v/>
      </c>
      <c r="AD1199" t="str">
        <f t="shared" si="75"/>
        <v/>
      </c>
    </row>
    <row r="1200" spans="27:30" x14ac:dyDescent="0.3">
      <c r="AA1200" t="str">
        <f t="shared" si="72"/>
        <v/>
      </c>
      <c r="AB1200" t="str">
        <f t="shared" si="73"/>
        <v/>
      </c>
      <c r="AC1200" s="244" t="str">
        <f t="shared" si="74"/>
        <v/>
      </c>
      <c r="AD1200" t="str">
        <f t="shared" si="75"/>
        <v/>
      </c>
    </row>
    <row r="1201" spans="27:30" x14ac:dyDescent="0.3">
      <c r="AA1201" t="str">
        <f t="shared" si="72"/>
        <v/>
      </c>
      <c r="AB1201" t="str">
        <f t="shared" si="73"/>
        <v/>
      </c>
      <c r="AC1201" s="244" t="str">
        <f t="shared" si="74"/>
        <v/>
      </c>
      <c r="AD1201" t="str">
        <f t="shared" si="75"/>
        <v/>
      </c>
    </row>
    <row r="1202" spans="27:30" x14ac:dyDescent="0.3">
      <c r="AA1202" t="str">
        <f t="shared" si="72"/>
        <v/>
      </c>
      <c r="AB1202" t="str">
        <f t="shared" si="73"/>
        <v/>
      </c>
      <c r="AC1202" s="244" t="str">
        <f t="shared" si="74"/>
        <v/>
      </c>
      <c r="AD1202" t="str">
        <f t="shared" si="75"/>
        <v/>
      </c>
    </row>
    <row r="1203" spans="27:30" x14ac:dyDescent="0.3">
      <c r="AA1203" t="str">
        <f t="shared" si="72"/>
        <v/>
      </c>
      <c r="AB1203" t="str">
        <f t="shared" si="73"/>
        <v/>
      </c>
      <c r="AC1203" s="244" t="str">
        <f t="shared" si="74"/>
        <v/>
      </c>
      <c r="AD1203" t="str">
        <f t="shared" si="75"/>
        <v/>
      </c>
    </row>
    <row r="1204" spans="27:30" x14ac:dyDescent="0.3">
      <c r="AA1204" t="str">
        <f t="shared" si="72"/>
        <v/>
      </c>
      <c r="AB1204" t="str">
        <f t="shared" si="73"/>
        <v/>
      </c>
      <c r="AC1204" s="244" t="str">
        <f t="shared" si="74"/>
        <v/>
      </c>
      <c r="AD1204" t="str">
        <f t="shared" si="75"/>
        <v/>
      </c>
    </row>
    <row r="1205" spans="27:30" x14ac:dyDescent="0.3">
      <c r="AA1205" t="str">
        <f t="shared" si="72"/>
        <v/>
      </c>
      <c r="AB1205" t="str">
        <f t="shared" si="73"/>
        <v/>
      </c>
      <c r="AC1205" s="244" t="str">
        <f t="shared" si="74"/>
        <v/>
      </c>
      <c r="AD1205" t="str">
        <f t="shared" si="75"/>
        <v/>
      </c>
    </row>
    <row r="1206" spans="27:30" x14ac:dyDescent="0.3">
      <c r="AA1206" t="str">
        <f t="shared" si="72"/>
        <v/>
      </c>
      <c r="AB1206" t="str">
        <f t="shared" si="73"/>
        <v/>
      </c>
      <c r="AC1206" s="244" t="str">
        <f t="shared" si="74"/>
        <v/>
      </c>
      <c r="AD1206" t="str">
        <f t="shared" si="75"/>
        <v/>
      </c>
    </row>
    <row r="1207" spans="27:30" x14ac:dyDescent="0.3">
      <c r="AA1207" t="str">
        <f t="shared" si="72"/>
        <v/>
      </c>
      <c r="AB1207" t="str">
        <f t="shared" si="73"/>
        <v/>
      </c>
      <c r="AC1207" s="244" t="str">
        <f t="shared" si="74"/>
        <v/>
      </c>
      <c r="AD1207" t="str">
        <f t="shared" si="75"/>
        <v/>
      </c>
    </row>
    <row r="1208" spans="27:30" x14ac:dyDescent="0.3">
      <c r="AA1208" t="str">
        <f t="shared" si="72"/>
        <v/>
      </c>
      <c r="AB1208" t="str">
        <f t="shared" si="73"/>
        <v/>
      </c>
      <c r="AC1208" s="244" t="str">
        <f t="shared" si="74"/>
        <v/>
      </c>
      <c r="AD1208" t="str">
        <f t="shared" si="75"/>
        <v/>
      </c>
    </row>
    <row r="1209" spans="27:30" x14ac:dyDescent="0.3">
      <c r="AA1209" t="str">
        <f t="shared" si="72"/>
        <v/>
      </c>
      <c r="AB1209" t="str">
        <f t="shared" si="73"/>
        <v/>
      </c>
      <c r="AC1209" s="244" t="str">
        <f t="shared" si="74"/>
        <v/>
      </c>
      <c r="AD1209" t="str">
        <f t="shared" si="75"/>
        <v/>
      </c>
    </row>
    <row r="1210" spans="27:30" x14ac:dyDescent="0.3">
      <c r="AA1210" t="str">
        <f t="shared" si="72"/>
        <v/>
      </c>
      <c r="AB1210" t="str">
        <f t="shared" si="73"/>
        <v/>
      </c>
      <c r="AC1210" s="244" t="str">
        <f t="shared" si="74"/>
        <v/>
      </c>
      <c r="AD1210" t="str">
        <f t="shared" si="75"/>
        <v/>
      </c>
    </row>
    <row r="1211" spans="27:30" x14ac:dyDescent="0.3">
      <c r="AA1211" t="str">
        <f t="shared" si="72"/>
        <v/>
      </c>
      <c r="AB1211" t="str">
        <f t="shared" si="73"/>
        <v/>
      </c>
      <c r="AC1211" s="244" t="str">
        <f t="shared" si="74"/>
        <v/>
      </c>
      <c r="AD1211" t="str">
        <f t="shared" si="75"/>
        <v/>
      </c>
    </row>
    <row r="1212" spans="27:30" x14ac:dyDescent="0.3">
      <c r="AA1212" t="str">
        <f t="shared" si="72"/>
        <v/>
      </c>
      <c r="AB1212" t="str">
        <f t="shared" si="73"/>
        <v/>
      </c>
      <c r="AC1212" s="244" t="str">
        <f t="shared" si="74"/>
        <v/>
      </c>
      <c r="AD1212" t="str">
        <f t="shared" si="75"/>
        <v/>
      </c>
    </row>
    <row r="1213" spans="27:30" x14ac:dyDescent="0.3">
      <c r="AA1213" t="str">
        <f t="shared" si="72"/>
        <v/>
      </c>
      <c r="AB1213" t="str">
        <f t="shared" si="73"/>
        <v/>
      </c>
      <c r="AC1213" s="244" t="str">
        <f t="shared" si="74"/>
        <v/>
      </c>
      <c r="AD1213" t="str">
        <f t="shared" si="75"/>
        <v/>
      </c>
    </row>
    <row r="1214" spans="27:30" x14ac:dyDescent="0.3">
      <c r="AA1214" t="str">
        <f t="shared" si="72"/>
        <v/>
      </c>
      <c r="AB1214" t="str">
        <f t="shared" si="73"/>
        <v/>
      </c>
      <c r="AC1214" s="244" t="str">
        <f t="shared" si="74"/>
        <v/>
      </c>
      <c r="AD1214" t="str">
        <f t="shared" si="75"/>
        <v/>
      </c>
    </row>
    <row r="1215" spans="27:30" x14ac:dyDescent="0.3">
      <c r="AA1215" t="str">
        <f t="shared" si="72"/>
        <v/>
      </c>
      <c r="AB1215" t="str">
        <f t="shared" si="73"/>
        <v/>
      </c>
      <c r="AC1215" s="244" t="str">
        <f t="shared" si="74"/>
        <v/>
      </c>
      <c r="AD1215" t="str">
        <f t="shared" si="75"/>
        <v/>
      </c>
    </row>
    <row r="1216" spans="27:30" x14ac:dyDescent="0.3">
      <c r="AA1216" t="str">
        <f t="shared" si="72"/>
        <v/>
      </c>
      <c r="AB1216" t="str">
        <f t="shared" si="73"/>
        <v/>
      </c>
      <c r="AC1216" s="244" t="str">
        <f t="shared" si="74"/>
        <v/>
      </c>
      <c r="AD1216" t="str">
        <f t="shared" si="75"/>
        <v/>
      </c>
    </row>
    <row r="1217" spans="27:30" x14ac:dyDescent="0.3">
      <c r="AA1217" t="str">
        <f t="shared" si="72"/>
        <v/>
      </c>
      <c r="AB1217" t="str">
        <f t="shared" si="73"/>
        <v/>
      </c>
      <c r="AC1217" s="244" t="str">
        <f t="shared" si="74"/>
        <v/>
      </c>
      <c r="AD1217" t="str">
        <f t="shared" si="75"/>
        <v/>
      </c>
    </row>
    <row r="1218" spans="27:30" x14ac:dyDescent="0.3">
      <c r="AA1218" t="str">
        <f t="shared" si="72"/>
        <v/>
      </c>
      <c r="AB1218" t="str">
        <f t="shared" si="73"/>
        <v/>
      </c>
      <c r="AC1218" s="244" t="str">
        <f t="shared" si="74"/>
        <v/>
      </c>
      <c r="AD1218" t="str">
        <f t="shared" si="75"/>
        <v/>
      </c>
    </row>
    <row r="1219" spans="27:30" x14ac:dyDescent="0.3">
      <c r="AA1219" t="str">
        <f t="shared" si="72"/>
        <v/>
      </c>
      <c r="AB1219" t="str">
        <f t="shared" si="73"/>
        <v/>
      </c>
      <c r="AC1219" s="244" t="str">
        <f t="shared" si="74"/>
        <v/>
      </c>
      <c r="AD1219" t="str">
        <f t="shared" si="75"/>
        <v/>
      </c>
    </row>
    <row r="1220" spans="27:30" x14ac:dyDescent="0.3">
      <c r="AA1220" t="str">
        <f t="shared" ref="AA1220:AA1283" si="76">TRIM(D1220)</f>
        <v/>
      </c>
      <c r="AB1220" t="str">
        <f t="shared" ref="AB1220:AB1283" si="77">TRIM(C1220)</f>
        <v/>
      </c>
      <c r="AC1220" s="244" t="str">
        <f t="shared" ref="AC1220:AC1283" si="78">IFERROR(I1220/E1220,"")</f>
        <v/>
      </c>
      <c r="AD1220" t="str">
        <f t="shared" ref="AD1220:AD1283" si="79">AA1220</f>
        <v/>
      </c>
    </row>
    <row r="1221" spans="27:30" x14ac:dyDescent="0.3">
      <c r="AA1221" t="str">
        <f t="shared" si="76"/>
        <v/>
      </c>
      <c r="AB1221" t="str">
        <f t="shared" si="77"/>
        <v/>
      </c>
      <c r="AC1221" s="244" t="str">
        <f t="shared" si="78"/>
        <v/>
      </c>
      <c r="AD1221" t="str">
        <f t="shared" si="79"/>
        <v/>
      </c>
    </row>
    <row r="1222" spans="27:30" x14ac:dyDescent="0.3">
      <c r="AA1222" t="str">
        <f t="shared" si="76"/>
        <v/>
      </c>
      <c r="AB1222" t="str">
        <f t="shared" si="77"/>
        <v/>
      </c>
      <c r="AC1222" s="244" t="str">
        <f t="shared" si="78"/>
        <v/>
      </c>
      <c r="AD1222" t="str">
        <f t="shared" si="79"/>
        <v/>
      </c>
    </row>
    <row r="1223" spans="27:30" x14ac:dyDescent="0.3">
      <c r="AA1223" t="str">
        <f t="shared" si="76"/>
        <v/>
      </c>
      <c r="AB1223" t="str">
        <f t="shared" si="77"/>
        <v/>
      </c>
      <c r="AC1223" s="244" t="str">
        <f t="shared" si="78"/>
        <v/>
      </c>
      <c r="AD1223" t="str">
        <f t="shared" si="79"/>
        <v/>
      </c>
    </row>
    <row r="1224" spans="27:30" x14ac:dyDescent="0.3">
      <c r="AA1224" t="str">
        <f t="shared" si="76"/>
        <v/>
      </c>
      <c r="AB1224" t="str">
        <f t="shared" si="77"/>
        <v/>
      </c>
      <c r="AC1224" s="244" t="str">
        <f t="shared" si="78"/>
        <v/>
      </c>
      <c r="AD1224" t="str">
        <f t="shared" si="79"/>
        <v/>
      </c>
    </row>
    <row r="1225" spans="27:30" x14ac:dyDescent="0.3">
      <c r="AA1225" t="str">
        <f t="shared" si="76"/>
        <v/>
      </c>
      <c r="AB1225" t="str">
        <f t="shared" si="77"/>
        <v/>
      </c>
      <c r="AC1225" s="244" t="str">
        <f t="shared" si="78"/>
        <v/>
      </c>
      <c r="AD1225" t="str">
        <f t="shared" si="79"/>
        <v/>
      </c>
    </row>
    <row r="1226" spans="27:30" x14ac:dyDescent="0.3">
      <c r="AA1226" t="str">
        <f t="shared" si="76"/>
        <v/>
      </c>
      <c r="AB1226" t="str">
        <f t="shared" si="77"/>
        <v/>
      </c>
      <c r="AC1226" s="244" t="str">
        <f t="shared" si="78"/>
        <v/>
      </c>
      <c r="AD1226" t="str">
        <f t="shared" si="79"/>
        <v/>
      </c>
    </row>
    <row r="1227" spans="27:30" x14ac:dyDescent="0.3">
      <c r="AA1227" t="str">
        <f t="shared" si="76"/>
        <v/>
      </c>
      <c r="AB1227" t="str">
        <f t="shared" si="77"/>
        <v/>
      </c>
      <c r="AC1227" s="244" t="str">
        <f t="shared" si="78"/>
        <v/>
      </c>
      <c r="AD1227" t="str">
        <f t="shared" si="79"/>
        <v/>
      </c>
    </row>
    <row r="1228" spans="27:30" x14ac:dyDescent="0.3">
      <c r="AA1228" t="str">
        <f t="shared" si="76"/>
        <v/>
      </c>
      <c r="AB1228" t="str">
        <f t="shared" si="77"/>
        <v/>
      </c>
      <c r="AC1228" s="244" t="str">
        <f t="shared" si="78"/>
        <v/>
      </c>
      <c r="AD1228" t="str">
        <f t="shared" si="79"/>
        <v/>
      </c>
    </row>
    <row r="1229" spans="27:30" x14ac:dyDescent="0.3">
      <c r="AA1229" t="str">
        <f t="shared" si="76"/>
        <v/>
      </c>
      <c r="AB1229" t="str">
        <f t="shared" si="77"/>
        <v/>
      </c>
      <c r="AC1229" s="244" t="str">
        <f t="shared" si="78"/>
        <v/>
      </c>
      <c r="AD1229" t="str">
        <f t="shared" si="79"/>
        <v/>
      </c>
    </row>
    <row r="1230" spans="27:30" x14ac:dyDescent="0.3">
      <c r="AA1230" t="str">
        <f t="shared" si="76"/>
        <v/>
      </c>
      <c r="AB1230" t="str">
        <f t="shared" si="77"/>
        <v/>
      </c>
      <c r="AC1230" s="244" t="str">
        <f t="shared" si="78"/>
        <v/>
      </c>
      <c r="AD1230" t="str">
        <f t="shared" si="79"/>
        <v/>
      </c>
    </row>
    <row r="1231" spans="27:30" x14ac:dyDescent="0.3">
      <c r="AA1231" t="str">
        <f t="shared" si="76"/>
        <v/>
      </c>
      <c r="AB1231" t="str">
        <f t="shared" si="77"/>
        <v/>
      </c>
      <c r="AC1231" s="244" t="str">
        <f t="shared" si="78"/>
        <v/>
      </c>
      <c r="AD1231" t="str">
        <f t="shared" si="79"/>
        <v/>
      </c>
    </row>
    <row r="1232" spans="27:30" x14ac:dyDescent="0.3">
      <c r="AA1232" t="str">
        <f t="shared" si="76"/>
        <v/>
      </c>
      <c r="AB1232" t="str">
        <f t="shared" si="77"/>
        <v/>
      </c>
      <c r="AC1232" s="244" t="str">
        <f t="shared" si="78"/>
        <v/>
      </c>
      <c r="AD1232" t="str">
        <f t="shared" si="79"/>
        <v/>
      </c>
    </row>
    <row r="1233" spans="27:30" x14ac:dyDescent="0.3">
      <c r="AA1233" t="str">
        <f t="shared" si="76"/>
        <v/>
      </c>
      <c r="AB1233" t="str">
        <f t="shared" si="77"/>
        <v/>
      </c>
      <c r="AC1233" s="244" t="str">
        <f t="shared" si="78"/>
        <v/>
      </c>
      <c r="AD1233" t="str">
        <f t="shared" si="79"/>
        <v/>
      </c>
    </row>
    <row r="1234" spans="27:30" x14ac:dyDescent="0.3">
      <c r="AA1234" t="str">
        <f t="shared" si="76"/>
        <v/>
      </c>
      <c r="AB1234" t="str">
        <f t="shared" si="77"/>
        <v/>
      </c>
      <c r="AC1234" s="244" t="str">
        <f t="shared" si="78"/>
        <v/>
      </c>
      <c r="AD1234" t="str">
        <f t="shared" si="79"/>
        <v/>
      </c>
    </row>
    <row r="1235" spans="27:30" x14ac:dyDescent="0.3">
      <c r="AA1235" t="str">
        <f t="shared" si="76"/>
        <v/>
      </c>
      <c r="AB1235" t="str">
        <f t="shared" si="77"/>
        <v/>
      </c>
      <c r="AC1235" s="244" t="str">
        <f t="shared" si="78"/>
        <v/>
      </c>
      <c r="AD1235" t="str">
        <f t="shared" si="79"/>
        <v/>
      </c>
    </row>
    <row r="1236" spans="27:30" x14ac:dyDescent="0.3">
      <c r="AA1236" t="str">
        <f t="shared" si="76"/>
        <v/>
      </c>
      <c r="AB1236" t="str">
        <f t="shared" si="77"/>
        <v/>
      </c>
      <c r="AC1236" s="244" t="str">
        <f t="shared" si="78"/>
        <v/>
      </c>
      <c r="AD1236" t="str">
        <f t="shared" si="79"/>
        <v/>
      </c>
    </row>
    <row r="1237" spans="27:30" x14ac:dyDescent="0.3">
      <c r="AA1237" t="str">
        <f t="shared" si="76"/>
        <v/>
      </c>
      <c r="AB1237" t="str">
        <f t="shared" si="77"/>
        <v/>
      </c>
      <c r="AC1237" s="244" t="str">
        <f t="shared" si="78"/>
        <v/>
      </c>
      <c r="AD1237" t="str">
        <f t="shared" si="79"/>
        <v/>
      </c>
    </row>
    <row r="1238" spans="27:30" x14ac:dyDescent="0.3">
      <c r="AA1238" t="str">
        <f t="shared" si="76"/>
        <v/>
      </c>
      <c r="AB1238" t="str">
        <f t="shared" si="77"/>
        <v/>
      </c>
      <c r="AC1238" s="244" t="str">
        <f t="shared" si="78"/>
        <v/>
      </c>
      <c r="AD1238" t="str">
        <f t="shared" si="79"/>
        <v/>
      </c>
    </row>
    <row r="1239" spans="27:30" x14ac:dyDescent="0.3">
      <c r="AA1239" t="str">
        <f t="shared" si="76"/>
        <v/>
      </c>
      <c r="AB1239" t="str">
        <f t="shared" si="77"/>
        <v/>
      </c>
      <c r="AC1239" s="244" t="str">
        <f t="shared" si="78"/>
        <v/>
      </c>
      <c r="AD1239" t="str">
        <f t="shared" si="79"/>
        <v/>
      </c>
    </row>
    <row r="1240" spans="27:30" x14ac:dyDescent="0.3">
      <c r="AA1240" t="str">
        <f t="shared" si="76"/>
        <v/>
      </c>
      <c r="AB1240" t="str">
        <f t="shared" si="77"/>
        <v/>
      </c>
      <c r="AC1240" s="244" t="str">
        <f t="shared" si="78"/>
        <v/>
      </c>
      <c r="AD1240" t="str">
        <f t="shared" si="79"/>
        <v/>
      </c>
    </row>
    <row r="1241" spans="27:30" x14ac:dyDescent="0.3">
      <c r="AA1241" t="str">
        <f t="shared" si="76"/>
        <v/>
      </c>
      <c r="AB1241" t="str">
        <f t="shared" si="77"/>
        <v/>
      </c>
      <c r="AC1241" s="244" t="str">
        <f t="shared" si="78"/>
        <v/>
      </c>
      <c r="AD1241" t="str">
        <f t="shared" si="79"/>
        <v/>
      </c>
    </row>
    <row r="1242" spans="27:30" x14ac:dyDescent="0.3">
      <c r="AA1242" t="str">
        <f t="shared" si="76"/>
        <v/>
      </c>
      <c r="AB1242" t="str">
        <f t="shared" si="77"/>
        <v/>
      </c>
      <c r="AC1242" s="244" t="str">
        <f t="shared" si="78"/>
        <v/>
      </c>
      <c r="AD1242" t="str">
        <f t="shared" si="79"/>
        <v/>
      </c>
    </row>
    <row r="1243" spans="27:30" x14ac:dyDescent="0.3">
      <c r="AA1243" t="str">
        <f t="shared" si="76"/>
        <v/>
      </c>
      <c r="AB1243" t="str">
        <f t="shared" si="77"/>
        <v/>
      </c>
      <c r="AC1243" s="244" t="str">
        <f t="shared" si="78"/>
        <v/>
      </c>
      <c r="AD1243" t="str">
        <f t="shared" si="79"/>
        <v/>
      </c>
    </row>
    <row r="1244" spans="27:30" x14ac:dyDescent="0.3">
      <c r="AA1244" t="str">
        <f t="shared" si="76"/>
        <v/>
      </c>
      <c r="AB1244" t="str">
        <f t="shared" si="77"/>
        <v/>
      </c>
      <c r="AC1244" s="244" t="str">
        <f t="shared" si="78"/>
        <v/>
      </c>
      <c r="AD1244" t="str">
        <f t="shared" si="79"/>
        <v/>
      </c>
    </row>
    <row r="1245" spans="27:30" x14ac:dyDescent="0.3">
      <c r="AA1245" t="str">
        <f t="shared" si="76"/>
        <v/>
      </c>
      <c r="AB1245" t="str">
        <f t="shared" si="77"/>
        <v/>
      </c>
      <c r="AC1245" s="244" t="str">
        <f t="shared" si="78"/>
        <v/>
      </c>
      <c r="AD1245" t="str">
        <f t="shared" si="79"/>
        <v/>
      </c>
    </row>
    <row r="1246" spans="27:30" x14ac:dyDescent="0.3">
      <c r="AA1246" t="str">
        <f t="shared" si="76"/>
        <v/>
      </c>
      <c r="AB1246" t="str">
        <f t="shared" si="77"/>
        <v/>
      </c>
      <c r="AC1246" s="244" t="str">
        <f t="shared" si="78"/>
        <v/>
      </c>
      <c r="AD1246" t="str">
        <f t="shared" si="79"/>
        <v/>
      </c>
    </row>
    <row r="1247" spans="27:30" x14ac:dyDescent="0.3">
      <c r="AA1247" t="str">
        <f t="shared" si="76"/>
        <v/>
      </c>
      <c r="AB1247" t="str">
        <f t="shared" si="77"/>
        <v/>
      </c>
      <c r="AC1247" s="244" t="str">
        <f t="shared" si="78"/>
        <v/>
      </c>
      <c r="AD1247" t="str">
        <f t="shared" si="79"/>
        <v/>
      </c>
    </row>
    <row r="1248" spans="27:30" x14ac:dyDescent="0.3">
      <c r="AA1248" t="str">
        <f t="shared" si="76"/>
        <v/>
      </c>
      <c r="AB1248" t="str">
        <f t="shared" si="77"/>
        <v/>
      </c>
      <c r="AC1248" s="244" t="str">
        <f t="shared" si="78"/>
        <v/>
      </c>
      <c r="AD1248" t="str">
        <f t="shared" si="79"/>
        <v/>
      </c>
    </row>
    <row r="1249" spans="27:30" x14ac:dyDescent="0.3">
      <c r="AA1249" t="str">
        <f t="shared" si="76"/>
        <v/>
      </c>
      <c r="AB1249" t="str">
        <f t="shared" si="77"/>
        <v/>
      </c>
      <c r="AC1249" s="244" t="str">
        <f t="shared" si="78"/>
        <v/>
      </c>
      <c r="AD1249" t="str">
        <f t="shared" si="79"/>
        <v/>
      </c>
    </row>
    <row r="1250" spans="27:30" x14ac:dyDescent="0.3">
      <c r="AA1250" t="str">
        <f t="shared" si="76"/>
        <v/>
      </c>
      <c r="AB1250" t="str">
        <f t="shared" si="77"/>
        <v/>
      </c>
      <c r="AC1250" s="244" t="str">
        <f t="shared" si="78"/>
        <v/>
      </c>
      <c r="AD1250" t="str">
        <f t="shared" si="79"/>
        <v/>
      </c>
    </row>
    <row r="1251" spans="27:30" x14ac:dyDescent="0.3">
      <c r="AA1251" t="str">
        <f t="shared" si="76"/>
        <v/>
      </c>
      <c r="AB1251" t="str">
        <f t="shared" si="77"/>
        <v/>
      </c>
      <c r="AC1251" s="244" t="str">
        <f t="shared" si="78"/>
        <v/>
      </c>
      <c r="AD1251" t="str">
        <f t="shared" si="79"/>
        <v/>
      </c>
    </row>
    <row r="1252" spans="27:30" x14ac:dyDescent="0.3">
      <c r="AA1252" t="str">
        <f t="shared" si="76"/>
        <v/>
      </c>
      <c r="AB1252" t="str">
        <f t="shared" si="77"/>
        <v/>
      </c>
      <c r="AC1252" s="244" t="str">
        <f t="shared" si="78"/>
        <v/>
      </c>
      <c r="AD1252" t="str">
        <f t="shared" si="79"/>
        <v/>
      </c>
    </row>
    <row r="1253" spans="27:30" x14ac:dyDescent="0.3">
      <c r="AA1253" t="str">
        <f t="shared" si="76"/>
        <v/>
      </c>
      <c r="AB1253" t="str">
        <f t="shared" si="77"/>
        <v/>
      </c>
      <c r="AC1253" s="244" t="str">
        <f t="shared" si="78"/>
        <v/>
      </c>
      <c r="AD1253" t="str">
        <f t="shared" si="79"/>
        <v/>
      </c>
    </row>
    <row r="1254" spans="27:30" x14ac:dyDescent="0.3">
      <c r="AA1254" t="str">
        <f t="shared" si="76"/>
        <v/>
      </c>
      <c r="AB1254" t="str">
        <f t="shared" si="77"/>
        <v/>
      </c>
      <c r="AC1254" s="244" t="str">
        <f t="shared" si="78"/>
        <v/>
      </c>
      <c r="AD1254" t="str">
        <f t="shared" si="79"/>
        <v/>
      </c>
    </row>
    <row r="1255" spans="27:30" x14ac:dyDescent="0.3">
      <c r="AA1255" t="str">
        <f t="shared" si="76"/>
        <v/>
      </c>
      <c r="AB1255" t="str">
        <f t="shared" si="77"/>
        <v/>
      </c>
      <c r="AC1255" s="244" t="str">
        <f t="shared" si="78"/>
        <v/>
      </c>
      <c r="AD1255" t="str">
        <f t="shared" si="79"/>
        <v/>
      </c>
    </row>
    <row r="1256" spans="27:30" x14ac:dyDescent="0.3">
      <c r="AA1256" t="str">
        <f t="shared" si="76"/>
        <v/>
      </c>
      <c r="AB1256" t="str">
        <f t="shared" si="77"/>
        <v/>
      </c>
      <c r="AC1256" s="244" t="str">
        <f t="shared" si="78"/>
        <v/>
      </c>
      <c r="AD1256" t="str">
        <f t="shared" si="79"/>
        <v/>
      </c>
    </row>
    <row r="1257" spans="27:30" x14ac:dyDescent="0.3">
      <c r="AA1257" t="str">
        <f t="shared" si="76"/>
        <v/>
      </c>
      <c r="AB1257" t="str">
        <f t="shared" si="77"/>
        <v/>
      </c>
      <c r="AC1257" s="244" t="str">
        <f t="shared" si="78"/>
        <v/>
      </c>
      <c r="AD1257" t="str">
        <f t="shared" si="79"/>
        <v/>
      </c>
    </row>
    <row r="1258" spans="27:30" x14ac:dyDescent="0.3">
      <c r="AA1258" t="str">
        <f t="shared" si="76"/>
        <v/>
      </c>
      <c r="AB1258" t="str">
        <f t="shared" si="77"/>
        <v/>
      </c>
      <c r="AC1258" s="244" t="str">
        <f t="shared" si="78"/>
        <v/>
      </c>
      <c r="AD1258" t="str">
        <f t="shared" si="79"/>
        <v/>
      </c>
    </row>
    <row r="1259" spans="27:30" x14ac:dyDescent="0.3">
      <c r="AA1259" t="str">
        <f t="shared" si="76"/>
        <v/>
      </c>
      <c r="AB1259" t="str">
        <f t="shared" si="77"/>
        <v/>
      </c>
      <c r="AC1259" s="244" t="str">
        <f t="shared" si="78"/>
        <v/>
      </c>
      <c r="AD1259" t="str">
        <f t="shared" si="79"/>
        <v/>
      </c>
    </row>
    <row r="1260" spans="27:30" x14ac:dyDescent="0.3">
      <c r="AA1260" t="str">
        <f t="shared" si="76"/>
        <v/>
      </c>
      <c r="AB1260" t="str">
        <f t="shared" si="77"/>
        <v/>
      </c>
      <c r="AC1260" s="244" t="str">
        <f t="shared" si="78"/>
        <v/>
      </c>
      <c r="AD1260" t="str">
        <f t="shared" si="79"/>
        <v/>
      </c>
    </row>
    <row r="1261" spans="27:30" x14ac:dyDescent="0.3">
      <c r="AA1261" t="str">
        <f t="shared" si="76"/>
        <v/>
      </c>
      <c r="AB1261" t="str">
        <f t="shared" si="77"/>
        <v/>
      </c>
      <c r="AC1261" s="244" t="str">
        <f t="shared" si="78"/>
        <v/>
      </c>
      <c r="AD1261" t="str">
        <f t="shared" si="79"/>
        <v/>
      </c>
    </row>
    <row r="1262" spans="27:30" x14ac:dyDescent="0.3">
      <c r="AA1262" t="str">
        <f t="shared" si="76"/>
        <v/>
      </c>
      <c r="AB1262" t="str">
        <f t="shared" si="77"/>
        <v/>
      </c>
      <c r="AC1262" s="244" t="str">
        <f t="shared" si="78"/>
        <v/>
      </c>
      <c r="AD1262" t="str">
        <f t="shared" si="79"/>
        <v/>
      </c>
    </row>
    <row r="1263" spans="27:30" x14ac:dyDescent="0.3">
      <c r="AA1263" t="str">
        <f t="shared" si="76"/>
        <v/>
      </c>
      <c r="AB1263" t="str">
        <f t="shared" si="77"/>
        <v/>
      </c>
      <c r="AC1263" s="244" t="str">
        <f t="shared" si="78"/>
        <v/>
      </c>
      <c r="AD1263" t="str">
        <f t="shared" si="79"/>
        <v/>
      </c>
    </row>
    <row r="1264" spans="27:30" x14ac:dyDescent="0.3">
      <c r="AA1264" t="str">
        <f t="shared" si="76"/>
        <v/>
      </c>
      <c r="AB1264" t="str">
        <f t="shared" si="77"/>
        <v/>
      </c>
      <c r="AC1264" s="244" t="str">
        <f t="shared" si="78"/>
        <v/>
      </c>
      <c r="AD1264" t="str">
        <f t="shared" si="79"/>
        <v/>
      </c>
    </row>
    <row r="1265" spans="27:30" x14ac:dyDescent="0.3">
      <c r="AA1265" t="str">
        <f t="shared" si="76"/>
        <v/>
      </c>
      <c r="AB1265" t="str">
        <f t="shared" si="77"/>
        <v/>
      </c>
      <c r="AC1265" s="244" t="str">
        <f t="shared" si="78"/>
        <v/>
      </c>
      <c r="AD1265" t="str">
        <f t="shared" si="79"/>
        <v/>
      </c>
    </row>
    <row r="1266" spans="27:30" x14ac:dyDescent="0.3">
      <c r="AA1266" t="str">
        <f t="shared" si="76"/>
        <v/>
      </c>
      <c r="AB1266" t="str">
        <f t="shared" si="77"/>
        <v/>
      </c>
      <c r="AC1266" s="244" t="str">
        <f t="shared" si="78"/>
        <v/>
      </c>
      <c r="AD1266" t="str">
        <f t="shared" si="79"/>
        <v/>
      </c>
    </row>
    <row r="1267" spans="27:30" x14ac:dyDescent="0.3">
      <c r="AA1267" t="str">
        <f t="shared" si="76"/>
        <v/>
      </c>
      <c r="AB1267" t="str">
        <f t="shared" si="77"/>
        <v/>
      </c>
      <c r="AC1267" s="244" t="str">
        <f t="shared" si="78"/>
        <v/>
      </c>
      <c r="AD1267" t="str">
        <f t="shared" si="79"/>
        <v/>
      </c>
    </row>
    <row r="1268" spans="27:30" x14ac:dyDescent="0.3">
      <c r="AA1268" t="str">
        <f t="shared" si="76"/>
        <v/>
      </c>
      <c r="AB1268" t="str">
        <f t="shared" si="77"/>
        <v/>
      </c>
      <c r="AC1268" s="244" t="str">
        <f t="shared" si="78"/>
        <v/>
      </c>
      <c r="AD1268" t="str">
        <f t="shared" si="79"/>
        <v/>
      </c>
    </row>
    <row r="1269" spans="27:30" x14ac:dyDescent="0.3">
      <c r="AA1269" t="str">
        <f t="shared" si="76"/>
        <v/>
      </c>
      <c r="AB1269" t="str">
        <f t="shared" si="77"/>
        <v/>
      </c>
      <c r="AC1269" s="244" t="str">
        <f t="shared" si="78"/>
        <v/>
      </c>
      <c r="AD1269" t="str">
        <f t="shared" si="79"/>
        <v/>
      </c>
    </row>
    <row r="1270" spans="27:30" x14ac:dyDescent="0.3">
      <c r="AA1270" t="str">
        <f t="shared" si="76"/>
        <v/>
      </c>
      <c r="AB1270" t="str">
        <f t="shared" si="77"/>
        <v/>
      </c>
      <c r="AC1270" s="244" t="str">
        <f t="shared" si="78"/>
        <v/>
      </c>
      <c r="AD1270" t="str">
        <f t="shared" si="79"/>
        <v/>
      </c>
    </row>
    <row r="1271" spans="27:30" x14ac:dyDescent="0.3">
      <c r="AA1271" t="str">
        <f t="shared" si="76"/>
        <v/>
      </c>
      <c r="AB1271" t="str">
        <f t="shared" si="77"/>
        <v/>
      </c>
      <c r="AC1271" s="244" t="str">
        <f t="shared" si="78"/>
        <v/>
      </c>
      <c r="AD1271" t="str">
        <f t="shared" si="79"/>
        <v/>
      </c>
    </row>
    <row r="1272" spans="27:30" x14ac:dyDescent="0.3">
      <c r="AA1272" t="str">
        <f t="shared" si="76"/>
        <v/>
      </c>
      <c r="AB1272" t="str">
        <f t="shared" si="77"/>
        <v/>
      </c>
      <c r="AC1272" s="244" t="str">
        <f t="shared" si="78"/>
        <v/>
      </c>
      <c r="AD1272" t="str">
        <f t="shared" si="79"/>
        <v/>
      </c>
    </row>
    <row r="1273" spans="27:30" x14ac:dyDescent="0.3">
      <c r="AA1273" t="str">
        <f t="shared" si="76"/>
        <v/>
      </c>
      <c r="AB1273" t="str">
        <f t="shared" si="77"/>
        <v/>
      </c>
      <c r="AC1273" s="244" t="str">
        <f t="shared" si="78"/>
        <v/>
      </c>
      <c r="AD1273" t="str">
        <f t="shared" si="79"/>
        <v/>
      </c>
    </row>
    <row r="1274" spans="27:30" x14ac:dyDescent="0.3">
      <c r="AA1274" t="str">
        <f t="shared" si="76"/>
        <v/>
      </c>
      <c r="AB1274" t="str">
        <f t="shared" si="77"/>
        <v/>
      </c>
      <c r="AC1274" s="244" t="str">
        <f t="shared" si="78"/>
        <v/>
      </c>
      <c r="AD1274" t="str">
        <f t="shared" si="79"/>
        <v/>
      </c>
    </row>
    <row r="1275" spans="27:30" x14ac:dyDescent="0.3">
      <c r="AA1275" t="str">
        <f t="shared" si="76"/>
        <v/>
      </c>
      <c r="AB1275" t="str">
        <f t="shared" si="77"/>
        <v/>
      </c>
      <c r="AC1275" s="244" t="str">
        <f t="shared" si="78"/>
        <v/>
      </c>
      <c r="AD1275" t="str">
        <f t="shared" si="79"/>
        <v/>
      </c>
    </row>
    <row r="1276" spans="27:30" x14ac:dyDescent="0.3">
      <c r="AA1276" t="str">
        <f t="shared" si="76"/>
        <v/>
      </c>
      <c r="AB1276" t="str">
        <f t="shared" si="77"/>
        <v/>
      </c>
      <c r="AC1276" s="244" t="str">
        <f t="shared" si="78"/>
        <v/>
      </c>
      <c r="AD1276" t="str">
        <f t="shared" si="79"/>
        <v/>
      </c>
    </row>
    <row r="1277" spans="27:30" x14ac:dyDescent="0.3">
      <c r="AA1277" t="str">
        <f t="shared" si="76"/>
        <v/>
      </c>
      <c r="AB1277" t="str">
        <f t="shared" si="77"/>
        <v/>
      </c>
      <c r="AC1277" s="244" t="str">
        <f t="shared" si="78"/>
        <v/>
      </c>
      <c r="AD1277" t="str">
        <f t="shared" si="79"/>
        <v/>
      </c>
    </row>
    <row r="1278" spans="27:30" x14ac:dyDescent="0.3">
      <c r="AA1278" t="str">
        <f t="shared" si="76"/>
        <v/>
      </c>
      <c r="AB1278" t="str">
        <f t="shared" si="77"/>
        <v/>
      </c>
      <c r="AC1278" s="244" t="str">
        <f t="shared" si="78"/>
        <v/>
      </c>
      <c r="AD1278" t="str">
        <f t="shared" si="79"/>
        <v/>
      </c>
    </row>
    <row r="1279" spans="27:30" x14ac:dyDescent="0.3">
      <c r="AA1279" t="str">
        <f t="shared" si="76"/>
        <v/>
      </c>
      <c r="AB1279" t="str">
        <f t="shared" si="77"/>
        <v/>
      </c>
      <c r="AC1279" s="244" t="str">
        <f t="shared" si="78"/>
        <v/>
      </c>
      <c r="AD1279" t="str">
        <f t="shared" si="79"/>
        <v/>
      </c>
    </row>
    <row r="1280" spans="27:30" x14ac:dyDescent="0.3">
      <c r="AA1280" t="str">
        <f t="shared" si="76"/>
        <v/>
      </c>
      <c r="AB1280" t="str">
        <f t="shared" si="77"/>
        <v/>
      </c>
      <c r="AC1280" s="244" t="str">
        <f t="shared" si="78"/>
        <v/>
      </c>
      <c r="AD1280" t="str">
        <f t="shared" si="79"/>
        <v/>
      </c>
    </row>
    <row r="1281" spans="27:30" x14ac:dyDescent="0.3">
      <c r="AA1281" t="str">
        <f t="shared" si="76"/>
        <v/>
      </c>
      <c r="AB1281" t="str">
        <f t="shared" si="77"/>
        <v/>
      </c>
      <c r="AC1281" s="244" t="str">
        <f t="shared" si="78"/>
        <v/>
      </c>
      <c r="AD1281" t="str">
        <f t="shared" si="79"/>
        <v/>
      </c>
    </row>
    <row r="1282" spans="27:30" x14ac:dyDescent="0.3">
      <c r="AA1282" t="str">
        <f t="shared" si="76"/>
        <v/>
      </c>
      <c r="AB1282" t="str">
        <f t="shared" si="77"/>
        <v/>
      </c>
      <c r="AC1282" s="244" t="str">
        <f t="shared" si="78"/>
        <v/>
      </c>
      <c r="AD1282" t="str">
        <f t="shared" si="79"/>
        <v/>
      </c>
    </row>
    <row r="1283" spans="27:30" x14ac:dyDescent="0.3">
      <c r="AA1283" t="str">
        <f t="shared" si="76"/>
        <v/>
      </c>
      <c r="AB1283" t="str">
        <f t="shared" si="77"/>
        <v/>
      </c>
      <c r="AC1283" s="244" t="str">
        <f t="shared" si="78"/>
        <v/>
      </c>
      <c r="AD1283" t="str">
        <f t="shared" si="79"/>
        <v/>
      </c>
    </row>
    <row r="1284" spans="27:30" x14ac:dyDescent="0.3">
      <c r="AA1284" t="str">
        <f t="shared" ref="AA1284:AA1310" si="80">TRIM(D1284)</f>
        <v/>
      </c>
      <c r="AB1284" t="str">
        <f t="shared" ref="AB1284:AB1310" si="81">TRIM(C1284)</f>
        <v/>
      </c>
      <c r="AC1284" s="244" t="str">
        <f t="shared" ref="AC1284:AC1310" si="82">IFERROR(I1284/E1284,"")</f>
        <v/>
      </c>
      <c r="AD1284" t="str">
        <f t="shared" ref="AD1284:AD1310" si="83">AA1284</f>
        <v/>
      </c>
    </row>
    <row r="1285" spans="27:30" x14ac:dyDescent="0.3">
      <c r="AA1285" t="str">
        <f t="shared" si="80"/>
        <v/>
      </c>
      <c r="AB1285" t="str">
        <f t="shared" si="81"/>
        <v/>
      </c>
      <c r="AC1285" s="244" t="str">
        <f t="shared" si="82"/>
        <v/>
      </c>
      <c r="AD1285" t="str">
        <f t="shared" si="83"/>
        <v/>
      </c>
    </row>
    <row r="1286" spans="27:30" x14ac:dyDescent="0.3">
      <c r="AA1286" t="str">
        <f t="shared" si="80"/>
        <v/>
      </c>
      <c r="AB1286" t="str">
        <f t="shared" si="81"/>
        <v/>
      </c>
      <c r="AC1286" s="244" t="str">
        <f t="shared" si="82"/>
        <v/>
      </c>
      <c r="AD1286" t="str">
        <f t="shared" si="83"/>
        <v/>
      </c>
    </row>
    <row r="1287" spans="27:30" x14ac:dyDescent="0.3">
      <c r="AA1287" t="str">
        <f t="shared" si="80"/>
        <v/>
      </c>
      <c r="AB1287" t="str">
        <f t="shared" si="81"/>
        <v/>
      </c>
      <c r="AC1287" s="244" t="str">
        <f t="shared" si="82"/>
        <v/>
      </c>
      <c r="AD1287" t="str">
        <f t="shared" si="83"/>
        <v/>
      </c>
    </row>
    <row r="1288" spans="27:30" x14ac:dyDescent="0.3">
      <c r="AA1288" t="str">
        <f t="shared" si="80"/>
        <v/>
      </c>
      <c r="AB1288" t="str">
        <f t="shared" si="81"/>
        <v/>
      </c>
      <c r="AC1288" s="244" t="str">
        <f t="shared" si="82"/>
        <v/>
      </c>
      <c r="AD1288" t="str">
        <f t="shared" si="83"/>
        <v/>
      </c>
    </row>
    <row r="1289" spans="27:30" x14ac:dyDescent="0.3">
      <c r="AA1289" t="str">
        <f t="shared" si="80"/>
        <v/>
      </c>
      <c r="AB1289" t="str">
        <f t="shared" si="81"/>
        <v/>
      </c>
      <c r="AC1289" s="244" t="str">
        <f t="shared" si="82"/>
        <v/>
      </c>
      <c r="AD1289" t="str">
        <f t="shared" si="83"/>
        <v/>
      </c>
    </row>
    <row r="1290" spans="27:30" x14ac:dyDescent="0.3">
      <c r="AA1290" t="str">
        <f t="shared" si="80"/>
        <v/>
      </c>
      <c r="AB1290" t="str">
        <f t="shared" si="81"/>
        <v/>
      </c>
      <c r="AC1290" s="244" t="str">
        <f t="shared" si="82"/>
        <v/>
      </c>
      <c r="AD1290" t="str">
        <f t="shared" si="83"/>
        <v/>
      </c>
    </row>
    <row r="1291" spans="27:30" x14ac:dyDescent="0.3">
      <c r="AA1291" t="str">
        <f t="shared" si="80"/>
        <v/>
      </c>
      <c r="AB1291" t="str">
        <f t="shared" si="81"/>
        <v/>
      </c>
      <c r="AC1291" s="244" t="str">
        <f t="shared" si="82"/>
        <v/>
      </c>
      <c r="AD1291" t="str">
        <f t="shared" si="83"/>
        <v/>
      </c>
    </row>
    <row r="1292" spans="27:30" x14ac:dyDescent="0.3">
      <c r="AA1292" t="str">
        <f t="shared" si="80"/>
        <v/>
      </c>
      <c r="AB1292" t="str">
        <f t="shared" si="81"/>
        <v/>
      </c>
      <c r="AC1292" s="244" t="str">
        <f t="shared" si="82"/>
        <v/>
      </c>
      <c r="AD1292" t="str">
        <f t="shared" si="83"/>
        <v/>
      </c>
    </row>
    <row r="1293" spans="27:30" x14ac:dyDescent="0.3">
      <c r="AA1293" t="str">
        <f t="shared" si="80"/>
        <v/>
      </c>
      <c r="AB1293" t="str">
        <f t="shared" si="81"/>
        <v/>
      </c>
      <c r="AC1293" s="244" t="str">
        <f t="shared" si="82"/>
        <v/>
      </c>
      <c r="AD1293" t="str">
        <f t="shared" si="83"/>
        <v/>
      </c>
    </row>
    <row r="1294" spans="27:30" x14ac:dyDescent="0.3">
      <c r="AA1294" t="str">
        <f t="shared" si="80"/>
        <v/>
      </c>
      <c r="AB1294" t="str">
        <f t="shared" si="81"/>
        <v/>
      </c>
      <c r="AC1294" s="244" t="str">
        <f t="shared" si="82"/>
        <v/>
      </c>
      <c r="AD1294" t="str">
        <f t="shared" si="83"/>
        <v/>
      </c>
    </row>
    <row r="1295" spans="27:30" x14ac:dyDescent="0.3">
      <c r="AA1295" t="str">
        <f t="shared" si="80"/>
        <v/>
      </c>
      <c r="AB1295" t="str">
        <f t="shared" si="81"/>
        <v/>
      </c>
      <c r="AC1295" s="244" t="str">
        <f t="shared" si="82"/>
        <v/>
      </c>
      <c r="AD1295" t="str">
        <f t="shared" si="83"/>
        <v/>
      </c>
    </row>
    <row r="1296" spans="27:30" x14ac:dyDescent="0.3">
      <c r="AA1296" t="str">
        <f t="shared" si="80"/>
        <v/>
      </c>
      <c r="AB1296" t="str">
        <f t="shared" si="81"/>
        <v/>
      </c>
      <c r="AC1296" s="244" t="str">
        <f t="shared" si="82"/>
        <v/>
      </c>
      <c r="AD1296" t="str">
        <f t="shared" si="83"/>
        <v/>
      </c>
    </row>
    <row r="1297" spans="27:30" x14ac:dyDescent="0.3">
      <c r="AA1297" t="str">
        <f t="shared" si="80"/>
        <v/>
      </c>
      <c r="AB1297" t="str">
        <f t="shared" si="81"/>
        <v/>
      </c>
      <c r="AC1297" s="244" t="str">
        <f t="shared" si="82"/>
        <v/>
      </c>
      <c r="AD1297" t="str">
        <f t="shared" si="83"/>
        <v/>
      </c>
    </row>
    <row r="1298" spans="27:30" x14ac:dyDescent="0.3">
      <c r="AA1298" t="str">
        <f t="shared" si="80"/>
        <v/>
      </c>
      <c r="AB1298" t="str">
        <f t="shared" si="81"/>
        <v/>
      </c>
      <c r="AC1298" s="244" t="str">
        <f t="shared" si="82"/>
        <v/>
      </c>
      <c r="AD1298" t="str">
        <f t="shared" si="83"/>
        <v/>
      </c>
    </row>
    <row r="1299" spans="27:30" x14ac:dyDescent="0.3">
      <c r="AA1299" t="str">
        <f t="shared" si="80"/>
        <v/>
      </c>
      <c r="AB1299" t="str">
        <f t="shared" si="81"/>
        <v/>
      </c>
      <c r="AC1299" s="244" t="str">
        <f t="shared" si="82"/>
        <v/>
      </c>
      <c r="AD1299" t="str">
        <f t="shared" si="83"/>
        <v/>
      </c>
    </row>
    <row r="1300" spans="27:30" x14ac:dyDescent="0.3">
      <c r="AA1300" t="str">
        <f t="shared" si="80"/>
        <v/>
      </c>
      <c r="AB1300" t="str">
        <f t="shared" si="81"/>
        <v/>
      </c>
      <c r="AC1300" s="244" t="str">
        <f t="shared" si="82"/>
        <v/>
      </c>
      <c r="AD1300" t="str">
        <f t="shared" si="83"/>
        <v/>
      </c>
    </row>
    <row r="1301" spans="27:30" x14ac:dyDescent="0.3">
      <c r="AA1301" t="str">
        <f t="shared" si="80"/>
        <v/>
      </c>
      <c r="AB1301" t="str">
        <f t="shared" si="81"/>
        <v/>
      </c>
      <c r="AC1301" s="244" t="str">
        <f t="shared" si="82"/>
        <v/>
      </c>
      <c r="AD1301" t="str">
        <f t="shared" si="83"/>
        <v/>
      </c>
    </row>
    <row r="1302" spans="27:30" x14ac:dyDescent="0.3">
      <c r="AA1302" t="str">
        <f t="shared" si="80"/>
        <v/>
      </c>
      <c r="AB1302" t="str">
        <f t="shared" si="81"/>
        <v/>
      </c>
      <c r="AC1302" s="244" t="str">
        <f t="shared" si="82"/>
        <v/>
      </c>
      <c r="AD1302" t="str">
        <f t="shared" si="83"/>
        <v/>
      </c>
    </row>
    <row r="1303" spans="27:30" x14ac:dyDescent="0.3">
      <c r="AA1303" t="str">
        <f t="shared" si="80"/>
        <v/>
      </c>
      <c r="AB1303" t="str">
        <f t="shared" si="81"/>
        <v/>
      </c>
      <c r="AC1303" s="244" t="str">
        <f t="shared" si="82"/>
        <v/>
      </c>
      <c r="AD1303" t="str">
        <f t="shared" si="83"/>
        <v/>
      </c>
    </row>
    <row r="1304" spans="27:30" x14ac:dyDescent="0.3">
      <c r="AA1304" t="str">
        <f t="shared" si="80"/>
        <v/>
      </c>
      <c r="AB1304" t="str">
        <f t="shared" si="81"/>
        <v/>
      </c>
      <c r="AC1304" s="244" t="str">
        <f t="shared" si="82"/>
        <v/>
      </c>
      <c r="AD1304" t="str">
        <f t="shared" si="83"/>
        <v/>
      </c>
    </row>
    <row r="1305" spans="27:30" x14ac:dyDescent="0.3">
      <c r="AA1305" t="str">
        <f t="shared" si="80"/>
        <v/>
      </c>
      <c r="AB1305" t="str">
        <f t="shared" si="81"/>
        <v/>
      </c>
      <c r="AC1305" s="244" t="str">
        <f t="shared" si="82"/>
        <v/>
      </c>
      <c r="AD1305" t="str">
        <f t="shared" si="83"/>
        <v/>
      </c>
    </row>
    <row r="1306" spans="27:30" x14ac:dyDescent="0.3">
      <c r="AA1306" t="str">
        <f t="shared" si="80"/>
        <v/>
      </c>
      <c r="AB1306" t="str">
        <f t="shared" si="81"/>
        <v/>
      </c>
      <c r="AC1306" s="244" t="str">
        <f t="shared" si="82"/>
        <v/>
      </c>
      <c r="AD1306" t="str">
        <f t="shared" si="83"/>
        <v/>
      </c>
    </row>
    <row r="1307" spans="27:30" x14ac:dyDescent="0.3">
      <c r="AA1307" t="str">
        <f t="shared" si="80"/>
        <v/>
      </c>
      <c r="AB1307" t="str">
        <f t="shared" si="81"/>
        <v/>
      </c>
      <c r="AC1307" s="244" t="str">
        <f t="shared" si="82"/>
        <v/>
      </c>
      <c r="AD1307" t="str">
        <f t="shared" si="83"/>
        <v/>
      </c>
    </row>
    <row r="1308" spans="27:30" x14ac:dyDescent="0.3">
      <c r="AA1308" t="str">
        <f t="shared" si="80"/>
        <v/>
      </c>
      <c r="AB1308" t="str">
        <f t="shared" si="81"/>
        <v/>
      </c>
      <c r="AC1308" s="244" t="str">
        <f t="shared" si="82"/>
        <v/>
      </c>
      <c r="AD1308" t="str">
        <f t="shared" si="83"/>
        <v/>
      </c>
    </row>
    <row r="1309" spans="27:30" x14ac:dyDescent="0.3">
      <c r="AA1309" t="str">
        <f t="shared" si="80"/>
        <v/>
      </c>
      <c r="AB1309" t="str">
        <f t="shared" si="81"/>
        <v/>
      </c>
      <c r="AC1309" s="244" t="str">
        <f t="shared" si="82"/>
        <v/>
      </c>
      <c r="AD1309" t="str">
        <f t="shared" si="83"/>
        <v/>
      </c>
    </row>
    <row r="1310" spans="27:30" x14ac:dyDescent="0.3">
      <c r="AA1310" t="str">
        <f t="shared" si="80"/>
        <v/>
      </c>
      <c r="AB1310" t="str">
        <f t="shared" si="81"/>
        <v/>
      </c>
      <c r="AC1310" s="244" t="str">
        <f t="shared" si="82"/>
        <v/>
      </c>
      <c r="AD1310" t="str">
        <f t="shared" si="83"/>
        <v/>
      </c>
    </row>
  </sheetData>
  <mergeCells count="5">
    <mergeCell ref="Y1:Z1"/>
    <mergeCell ref="F1:L1"/>
    <mergeCell ref="M1:Q1"/>
    <mergeCell ref="R1:V1"/>
    <mergeCell ref="W1:X1"/>
  </mergeCells>
  <hyperlinks>
    <hyperlink ref="A1" r:id="rId1" xr:uid="{192D3DC0-2188-42EC-8FEC-F1B6753211CC}"/>
  </hyperlinks>
  <pageMargins left="0.7" right="0.7" top="0.75" bottom="0.75" header="0.3" footer="0.3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AB36E7-AF25-41F2-BCC3-705E9FD9C88C}">
  <sheetPr codeName="Sheet22">
    <tabColor rgb="FF92D050"/>
  </sheetPr>
  <dimension ref="A1:AF1310"/>
  <sheetViews>
    <sheetView workbookViewId="0">
      <selection activeCell="AC3" sqref="AC3:AC1310"/>
    </sheetView>
  </sheetViews>
  <sheetFormatPr defaultRowHeight="14.4" x14ac:dyDescent="0.3"/>
  <cols>
    <col min="2" max="2" width="6" style="152" bestFit="1" customWidth="1"/>
    <col min="3" max="3" width="18.44140625" style="152" bestFit="1" customWidth="1"/>
    <col min="4" max="4" width="5.44140625" style="152" bestFit="1" customWidth="1"/>
    <col min="5" max="5" width="7.109375" style="152" bestFit="1" customWidth="1"/>
    <col min="6" max="6" width="8.44140625" style="152" bestFit="1" customWidth="1"/>
    <col min="7" max="9" width="5.44140625" style="152" bestFit="1" customWidth="1"/>
    <col min="10" max="10" width="5" style="152" bestFit="1" customWidth="1"/>
    <col min="11" max="11" width="5.44140625" style="152" bestFit="1" customWidth="1"/>
    <col min="12" max="12" width="6.6640625" style="152" bestFit="1" customWidth="1"/>
    <col min="13" max="13" width="17.88671875" style="152" bestFit="1" customWidth="1"/>
    <col min="14" max="17" width="8.21875" style="152" bestFit="1" customWidth="1"/>
    <col min="18" max="18" width="9.6640625" style="152" bestFit="1" customWidth="1"/>
    <col min="19" max="19" width="3.6640625" style="152" bestFit="1" customWidth="1"/>
    <col min="20" max="20" width="6.21875" style="152" bestFit="1" customWidth="1"/>
    <col min="21" max="21" width="6.109375" style="152" bestFit="1" customWidth="1"/>
    <col min="22" max="22" width="6.21875" style="152" bestFit="1" customWidth="1"/>
    <col min="23" max="23" width="6.5546875" style="152" bestFit="1" customWidth="1"/>
    <col min="24" max="24" width="6.44140625" style="152" bestFit="1" customWidth="1"/>
    <col min="25" max="25" width="7.44140625" style="152" bestFit="1" customWidth="1"/>
    <col min="26" max="26" width="5" style="152" bestFit="1" customWidth="1"/>
    <col min="29" max="29" width="8.88671875" style="43"/>
    <col min="30" max="30" width="18" style="43" bestFit="1" customWidth="1"/>
    <col min="31" max="32" width="8.88671875" style="43"/>
  </cols>
  <sheetData>
    <row r="1" spans="1:32" ht="15" thickBot="1" x14ac:dyDescent="0.35">
      <c r="A1" s="260" t="s">
        <v>1032</v>
      </c>
      <c r="B1" s="240" t="s">
        <v>798</v>
      </c>
      <c r="C1" s="4"/>
      <c r="D1" s="277"/>
      <c r="E1" s="278" t="s">
        <v>738</v>
      </c>
      <c r="F1" s="261"/>
      <c r="G1" s="262"/>
      <c r="H1" s="262"/>
      <c r="I1" s="262"/>
      <c r="J1" s="262"/>
      <c r="K1" s="262"/>
      <c r="L1" s="263"/>
      <c r="M1" s="264"/>
      <c r="N1" s="265"/>
      <c r="O1" s="265"/>
      <c r="P1" s="265"/>
      <c r="Q1" s="266" t="s">
        <v>1067</v>
      </c>
      <c r="R1" s="267"/>
      <c r="S1" s="268"/>
      <c r="T1" s="268"/>
      <c r="U1" s="268"/>
      <c r="V1" s="269" t="s">
        <v>1068</v>
      </c>
      <c r="W1" s="279"/>
      <c r="X1" s="280"/>
      <c r="Y1" s="281"/>
      <c r="Z1" s="282"/>
    </row>
    <row r="2" spans="1:32" x14ac:dyDescent="0.3">
      <c r="B2" s="257" t="s">
        <v>166</v>
      </c>
      <c r="C2" s="257" t="s">
        <v>213</v>
      </c>
      <c r="D2" s="258"/>
      <c r="E2" s="258" t="s">
        <v>992</v>
      </c>
      <c r="F2" s="258" t="s">
        <v>756</v>
      </c>
      <c r="G2" s="258" t="s">
        <v>740</v>
      </c>
      <c r="H2" s="258" t="s">
        <v>1069</v>
      </c>
      <c r="I2" s="258" t="s">
        <v>1070</v>
      </c>
      <c r="J2" s="259" t="s">
        <v>1071</v>
      </c>
      <c r="K2" s="258" t="s">
        <v>1007</v>
      </c>
      <c r="L2" s="241" t="s">
        <v>1072</v>
      </c>
      <c r="M2" s="257" t="s">
        <v>1073</v>
      </c>
      <c r="N2" s="257" t="s">
        <v>1074</v>
      </c>
      <c r="O2" s="258" t="s">
        <v>744</v>
      </c>
      <c r="P2" s="258" t="s">
        <v>1075</v>
      </c>
      <c r="Q2" s="258" t="s">
        <v>746</v>
      </c>
      <c r="R2" s="258" t="s">
        <v>757</v>
      </c>
      <c r="S2" s="258" t="s">
        <v>1076</v>
      </c>
      <c r="T2" s="259" t="s">
        <v>1077</v>
      </c>
      <c r="U2" s="258" t="s">
        <v>1015</v>
      </c>
      <c r="V2" s="241" t="s">
        <v>758</v>
      </c>
      <c r="W2" s="257" t="s">
        <v>750</v>
      </c>
      <c r="X2" s="257" t="s">
        <v>751</v>
      </c>
      <c r="Y2" s="258" t="s">
        <v>752</v>
      </c>
      <c r="Z2" s="258" t="s">
        <v>753</v>
      </c>
      <c r="AA2" s="258" t="s">
        <v>754</v>
      </c>
      <c r="AB2" s="270" t="s">
        <v>755</v>
      </c>
      <c r="AC2" s="334" t="s">
        <v>1066</v>
      </c>
      <c r="AD2" s="334" t="s">
        <v>228</v>
      </c>
      <c r="AE2" s="334" t="s">
        <v>1039</v>
      </c>
    </row>
    <row r="3" spans="1:32" x14ac:dyDescent="0.3">
      <c r="B3" s="152">
        <v>1</v>
      </c>
      <c r="C3" s="152" t="s">
        <v>238</v>
      </c>
      <c r="D3" s="152" t="s">
        <v>770</v>
      </c>
      <c r="E3" s="152">
        <v>11</v>
      </c>
      <c r="F3" s="152">
        <v>84</v>
      </c>
      <c r="G3" s="256">
        <v>1110</v>
      </c>
      <c r="H3" s="152">
        <v>13.2</v>
      </c>
      <c r="I3" s="256">
        <v>762</v>
      </c>
      <c r="J3" s="152">
        <v>9.1</v>
      </c>
      <c r="K3" s="152">
        <v>762</v>
      </c>
      <c r="L3" s="255">
        <v>9.1</v>
      </c>
      <c r="M3" s="256">
        <v>348</v>
      </c>
      <c r="N3" s="152">
        <v>4.0999999999999996</v>
      </c>
      <c r="O3" s="256">
        <v>63</v>
      </c>
      <c r="P3" s="152">
        <v>0.8</v>
      </c>
      <c r="Q3" s="152">
        <v>1</v>
      </c>
      <c r="R3" s="152">
        <v>119</v>
      </c>
      <c r="S3" s="239">
        <v>0.3</v>
      </c>
      <c r="T3" s="239">
        <v>90</v>
      </c>
      <c r="U3" s="239">
        <v>6</v>
      </c>
      <c r="V3" s="239">
        <v>19</v>
      </c>
      <c r="W3" s="152">
        <v>43</v>
      </c>
      <c r="X3" s="152">
        <v>14</v>
      </c>
      <c r="Y3" s="152">
        <v>8</v>
      </c>
      <c r="Z3" s="152">
        <v>5</v>
      </c>
      <c r="AA3" s="152" t="str">
        <f>TRIM(D3)</f>
        <v>BUF</v>
      </c>
      <c r="AB3" s="152">
        <v>53</v>
      </c>
      <c r="AC3" s="244" t="str">
        <f>IFERROR(TRIM(D3),"")</f>
        <v>BUF</v>
      </c>
      <c r="AD3" s="43" t="str">
        <f>TRIM(C3)</f>
        <v>Stefon Diggs</v>
      </c>
      <c r="AE3" s="244">
        <f>IFERROR(G3/E3,"")</f>
        <v>100.90909090909091</v>
      </c>
      <c r="AF3" s="244" t="str">
        <f>AC3</f>
        <v>BUF</v>
      </c>
    </row>
    <row r="4" spans="1:32" x14ac:dyDescent="0.3">
      <c r="B4" s="152">
        <v>2</v>
      </c>
      <c r="C4" s="152" t="s">
        <v>230</v>
      </c>
      <c r="D4" s="152" t="s">
        <v>782</v>
      </c>
      <c r="E4" s="152">
        <v>11</v>
      </c>
      <c r="F4" s="152">
        <v>81</v>
      </c>
      <c r="G4" s="256">
        <v>1232</v>
      </c>
      <c r="H4" s="256">
        <v>15.2</v>
      </c>
      <c r="I4" s="152">
        <v>782</v>
      </c>
      <c r="J4" s="152">
        <v>9.6999999999999993</v>
      </c>
      <c r="K4" s="152">
        <v>782</v>
      </c>
      <c r="L4" s="255">
        <v>9.6999999999999993</v>
      </c>
      <c r="M4" s="256">
        <v>450</v>
      </c>
      <c r="N4" s="152">
        <v>5.6</v>
      </c>
      <c r="O4" s="256">
        <v>103</v>
      </c>
      <c r="P4" s="152">
        <v>1.3</v>
      </c>
      <c r="Q4" s="152">
        <v>4</v>
      </c>
      <c r="R4" s="152">
        <v>116</v>
      </c>
      <c r="S4" s="239">
        <v>0.28999999999999998</v>
      </c>
      <c r="T4" s="239">
        <v>84</v>
      </c>
      <c r="U4" s="239">
        <v>3</v>
      </c>
      <c r="V4" s="239">
        <v>19</v>
      </c>
      <c r="W4" s="152">
        <v>47</v>
      </c>
      <c r="X4" s="152">
        <v>21</v>
      </c>
      <c r="Y4" s="152">
        <v>11</v>
      </c>
      <c r="Z4" s="152">
        <v>5</v>
      </c>
      <c r="AA4" s="152" t="str">
        <f t="shared" ref="AA4:AA67" si="0">TRIM(D4)</f>
        <v>MIN</v>
      </c>
      <c r="AB4" s="152">
        <v>64</v>
      </c>
      <c r="AC4" s="244" t="str">
        <f t="shared" ref="AC4:AC67" si="1">IFERROR(TRIM(D4),"")</f>
        <v>MIN</v>
      </c>
      <c r="AD4" s="43" t="str">
        <f t="shared" ref="AD4:AD67" si="2">TRIM(C4)</f>
        <v>Justin Jefferson</v>
      </c>
      <c r="AE4" s="244">
        <f t="shared" ref="AE4:AE67" si="3">IFERROR(G4/E4,"")</f>
        <v>112</v>
      </c>
      <c r="AF4" s="244" t="str">
        <f t="shared" ref="AF4:AF67" si="4">AC4</f>
        <v>MIN</v>
      </c>
    </row>
    <row r="5" spans="1:32" x14ac:dyDescent="0.3">
      <c r="B5" s="152">
        <v>3</v>
      </c>
      <c r="C5" s="152" t="s">
        <v>234</v>
      </c>
      <c r="D5" s="152" t="s">
        <v>773</v>
      </c>
      <c r="E5" s="152">
        <v>11</v>
      </c>
      <c r="F5" s="152">
        <v>71</v>
      </c>
      <c r="G5" s="152">
        <v>999</v>
      </c>
      <c r="H5" s="256">
        <v>14.1</v>
      </c>
      <c r="I5" s="256">
        <v>642</v>
      </c>
      <c r="J5" s="152">
        <v>9</v>
      </c>
      <c r="K5" s="152">
        <v>642</v>
      </c>
      <c r="L5" s="255">
        <v>9</v>
      </c>
      <c r="M5" s="256">
        <v>357</v>
      </c>
      <c r="N5" s="152">
        <v>5</v>
      </c>
      <c r="O5" s="256">
        <v>88</v>
      </c>
      <c r="P5" s="152">
        <v>1.2</v>
      </c>
      <c r="Q5" s="152">
        <v>9</v>
      </c>
      <c r="R5" s="152">
        <v>123</v>
      </c>
      <c r="S5" s="239">
        <v>0.32</v>
      </c>
      <c r="T5" s="239">
        <v>78</v>
      </c>
      <c r="U5" s="239">
        <v>6</v>
      </c>
      <c r="V5" s="239">
        <v>16</v>
      </c>
      <c r="W5" s="152">
        <v>42</v>
      </c>
      <c r="X5" s="152">
        <v>15</v>
      </c>
      <c r="Y5" s="152">
        <v>7</v>
      </c>
      <c r="Z5" s="152">
        <v>4</v>
      </c>
      <c r="AA5" s="152" t="str">
        <f t="shared" si="0"/>
        <v>LV</v>
      </c>
      <c r="AB5" s="152">
        <v>58</v>
      </c>
      <c r="AC5" s="244" t="str">
        <f t="shared" si="1"/>
        <v>LV</v>
      </c>
      <c r="AD5" s="43" t="str">
        <f t="shared" si="2"/>
        <v>Davante Adams</v>
      </c>
      <c r="AE5" s="244">
        <f t="shared" si="3"/>
        <v>90.818181818181813</v>
      </c>
      <c r="AF5" s="244" t="str">
        <f t="shared" si="4"/>
        <v>LV</v>
      </c>
    </row>
    <row r="6" spans="1:32" x14ac:dyDescent="0.3">
      <c r="B6" s="152">
        <v>4</v>
      </c>
      <c r="C6" s="152" t="s">
        <v>242</v>
      </c>
      <c r="D6" s="152" t="s">
        <v>791</v>
      </c>
      <c r="E6" s="152">
        <v>11</v>
      </c>
      <c r="F6" s="152">
        <v>87</v>
      </c>
      <c r="G6" s="256">
        <v>1233</v>
      </c>
      <c r="H6" s="256">
        <v>14.2</v>
      </c>
      <c r="I6" s="152">
        <v>854</v>
      </c>
      <c r="J6" s="152">
        <v>9.8000000000000007</v>
      </c>
      <c r="K6" s="152">
        <v>854</v>
      </c>
      <c r="L6" s="255">
        <v>9.8000000000000007</v>
      </c>
      <c r="M6" s="256">
        <v>379</v>
      </c>
      <c r="N6" s="152">
        <v>4.4000000000000004</v>
      </c>
      <c r="O6" s="152">
        <v>43</v>
      </c>
      <c r="P6" s="152">
        <v>0.5</v>
      </c>
      <c r="Q6" s="152">
        <v>4</v>
      </c>
      <c r="R6" s="152">
        <v>115</v>
      </c>
      <c r="S6" s="239">
        <v>0.3</v>
      </c>
      <c r="T6" s="239">
        <v>92</v>
      </c>
      <c r="U6" s="239">
        <v>5</v>
      </c>
      <c r="V6" s="239">
        <v>7</v>
      </c>
      <c r="W6" s="152">
        <v>51</v>
      </c>
      <c r="X6" s="152">
        <v>21</v>
      </c>
      <c r="Y6" s="152">
        <v>6</v>
      </c>
      <c r="Z6" s="152">
        <v>4</v>
      </c>
      <c r="AA6" s="152" t="str">
        <f t="shared" si="0"/>
        <v>MIA</v>
      </c>
      <c r="AB6" s="152">
        <v>64</v>
      </c>
      <c r="AC6" s="244" t="str">
        <f t="shared" si="1"/>
        <v>MIA</v>
      </c>
      <c r="AD6" s="43" t="str">
        <f t="shared" si="2"/>
        <v>Tyreek Hill</v>
      </c>
      <c r="AE6" s="244">
        <f t="shared" si="3"/>
        <v>112.09090909090909</v>
      </c>
      <c r="AF6" s="244" t="str">
        <f t="shared" si="4"/>
        <v>MIA</v>
      </c>
    </row>
    <row r="7" spans="1:32" x14ac:dyDescent="0.3">
      <c r="B7" s="152">
        <v>5</v>
      </c>
      <c r="C7" s="152" t="s">
        <v>274</v>
      </c>
      <c r="D7" s="152" t="s">
        <v>791</v>
      </c>
      <c r="E7" s="152">
        <v>11</v>
      </c>
      <c r="F7" s="152">
        <v>56</v>
      </c>
      <c r="G7" s="152">
        <v>963</v>
      </c>
      <c r="H7" s="152">
        <v>17.2</v>
      </c>
      <c r="I7" s="152">
        <v>635</v>
      </c>
      <c r="J7" s="152">
        <v>11.3</v>
      </c>
      <c r="K7" s="152">
        <v>635</v>
      </c>
      <c r="L7" s="255">
        <v>11.3</v>
      </c>
      <c r="M7" s="256">
        <v>328</v>
      </c>
      <c r="N7" s="152">
        <v>5.9</v>
      </c>
      <c r="O7" s="256">
        <v>84</v>
      </c>
      <c r="P7" s="152">
        <v>1.5</v>
      </c>
      <c r="Q7" s="152">
        <v>2</v>
      </c>
      <c r="R7" s="152">
        <v>85</v>
      </c>
      <c r="S7" s="239">
        <v>0.222</v>
      </c>
      <c r="T7" s="239">
        <v>63</v>
      </c>
      <c r="U7" s="239">
        <v>7</v>
      </c>
      <c r="V7" s="239">
        <v>8</v>
      </c>
      <c r="W7" s="152">
        <v>40</v>
      </c>
      <c r="X7" s="152">
        <v>16</v>
      </c>
      <c r="Y7" s="152">
        <v>8</v>
      </c>
      <c r="Z7" s="152">
        <v>4</v>
      </c>
      <c r="AA7" s="152" t="str">
        <f t="shared" si="0"/>
        <v>MIA</v>
      </c>
      <c r="AB7" s="152">
        <v>59</v>
      </c>
      <c r="AC7" s="244" t="str">
        <f t="shared" si="1"/>
        <v>MIA</v>
      </c>
      <c r="AD7" s="43" t="str">
        <f t="shared" si="2"/>
        <v>Jaylen Waddle</v>
      </c>
      <c r="AE7" s="244">
        <f t="shared" si="3"/>
        <v>87.545454545454547</v>
      </c>
      <c r="AF7" s="244" t="str">
        <f t="shared" si="4"/>
        <v>MIA</v>
      </c>
    </row>
    <row r="8" spans="1:32" x14ac:dyDescent="0.3">
      <c r="B8" s="152">
        <v>6</v>
      </c>
      <c r="C8" s="152" t="s">
        <v>227</v>
      </c>
      <c r="D8" s="152" t="s">
        <v>787</v>
      </c>
      <c r="E8" s="152">
        <v>9</v>
      </c>
      <c r="F8" s="152">
        <v>75</v>
      </c>
      <c r="G8" s="152">
        <v>812</v>
      </c>
      <c r="H8" s="152">
        <v>10.8</v>
      </c>
      <c r="I8" s="152">
        <v>388</v>
      </c>
      <c r="J8" s="152">
        <v>5.2</v>
      </c>
      <c r="K8" s="152">
        <v>388</v>
      </c>
      <c r="L8" s="255">
        <v>5.2</v>
      </c>
      <c r="M8" s="256">
        <v>424</v>
      </c>
      <c r="N8" s="152">
        <v>5.7</v>
      </c>
      <c r="O8" s="256">
        <v>106</v>
      </c>
      <c r="P8" s="152">
        <v>1.4</v>
      </c>
      <c r="Q8" s="152">
        <v>3</v>
      </c>
      <c r="R8" s="152">
        <v>98</v>
      </c>
      <c r="S8" s="239">
        <v>0.26600000000000001</v>
      </c>
      <c r="T8" s="239">
        <v>79</v>
      </c>
      <c r="U8" s="239">
        <v>2</v>
      </c>
      <c r="V8" s="239">
        <v>11</v>
      </c>
      <c r="W8" s="152">
        <v>29</v>
      </c>
      <c r="X8" s="152">
        <v>11</v>
      </c>
      <c r="Y8" s="152">
        <v>3</v>
      </c>
      <c r="Z8" s="152">
        <v>2</v>
      </c>
      <c r="AA8" s="152" t="str">
        <f t="shared" si="0"/>
        <v>LAR</v>
      </c>
      <c r="AB8" s="152">
        <v>75</v>
      </c>
      <c r="AC8" s="244" t="str">
        <f t="shared" si="1"/>
        <v>LAR</v>
      </c>
      <c r="AD8" s="43" t="str">
        <f t="shared" si="2"/>
        <v>Cooper Kupp</v>
      </c>
      <c r="AE8" s="244">
        <f t="shared" si="3"/>
        <v>90.222222222222229</v>
      </c>
      <c r="AF8" s="244" t="str">
        <f t="shared" si="4"/>
        <v>LAR</v>
      </c>
    </row>
    <row r="9" spans="1:32" x14ac:dyDescent="0.3">
      <c r="B9" s="152">
        <v>7</v>
      </c>
      <c r="C9" s="152" t="s">
        <v>254</v>
      </c>
      <c r="D9" s="152" t="s">
        <v>765</v>
      </c>
      <c r="E9" s="152">
        <v>11</v>
      </c>
      <c r="F9" s="152">
        <v>53</v>
      </c>
      <c r="G9" s="152">
        <v>831</v>
      </c>
      <c r="H9" s="152">
        <v>15.7</v>
      </c>
      <c r="I9" s="152">
        <v>502</v>
      </c>
      <c r="J9" s="152">
        <v>9.5</v>
      </c>
      <c r="K9" s="152">
        <v>502</v>
      </c>
      <c r="L9" s="255">
        <v>9.5</v>
      </c>
      <c r="M9" s="256">
        <v>329</v>
      </c>
      <c r="N9" s="152">
        <v>6.2</v>
      </c>
      <c r="O9" s="256">
        <v>125</v>
      </c>
      <c r="P9" s="152">
        <v>2.4</v>
      </c>
      <c r="Q9" s="152">
        <v>4</v>
      </c>
      <c r="R9" s="152">
        <v>86</v>
      </c>
      <c r="S9" s="239">
        <v>0.28499999999999998</v>
      </c>
      <c r="T9" s="239">
        <v>59</v>
      </c>
      <c r="U9" s="239">
        <v>6</v>
      </c>
      <c r="V9" s="239">
        <v>13</v>
      </c>
      <c r="W9" s="152">
        <v>37</v>
      </c>
      <c r="X9" s="152">
        <v>13</v>
      </c>
      <c r="Y9" s="152">
        <v>6</v>
      </c>
      <c r="Z9" s="152">
        <v>2</v>
      </c>
      <c r="AA9" s="152" t="str">
        <f t="shared" si="0"/>
        <v>PHI</v>
      </c>
      <c r="AB9" s="152">
        <v>54</v>
      </c>
      <c r="AC9" s="244" t="str">
        <f t="shared" si="1"/>
        <v>PHI</v>
      </c>
      <c r="AD9" s="43" t="str">
        <f t="shared" si="2"/>
        <v>A.J. Brown</v>
      </c>
      <c r="AE9" s="244">
        <f t="shared" si="3"/>
        <v>75.545454545454547</v>
      </c>
      <c r="AF9" s="244" t="str">
        <f t="shared" si="4"/>
        <v>PHI</v>
      </c>
    </row>
    <row r="10" spans="1:32" x14ac:dyDescent="0.3">
      <c r="B10" s="152">
        <v>8</v>
      </c>
      <c r="C10" s="152" t="s">
        <v>260</v>
      </c>
      <c r="D10" s="152" t="s">
        <v>780</v>
      </c>
      <c r="E10" s="152">
        <v>11</v>
      </c>
      <c r="F10" s="152">
        <v>57</v>
      </c>
      <c r="G10" s="152">
        <v>792</v>
      </c>
      <c r="H10" s="152">
        <v>13.9</v>
      </c>
      <c r="I10" s="152">
        <v>605</v>
      </c>
      <c r="J10" s="152">
        <v>10.6</v>
      </c>
      <c r="K10" s="152">
        <v>605</v>
      </c>
      <c r="L10" s="255">
        <v>10.6</v>
      </c>
      <c r="M10" s="256">
        <v>187</v>
      </c>
      <c r="N10" s="152">
        <v>3.3</v>
      </c>
      <c r="O10" s="152">
        <v>32</v>
      </c>
      <c r="P10" s="152">
        <v>0.6</v>
      </c>
      <c r="Q10" s="152">
        <v>2</v>
      </c>
      <c r="R10" s="152">
        <v>93</v>
      </c>
      <c r="S10" s="239">
        <v>0.26500000000000001</v>
      </c>
      <c r="T10" s="239">
        <v>63</v>
      </c>
      <c r="U10" s="239">
        <v>8</v>
      </c>
      <c r="V10" s="239">
        <v>11</v>
      </c>
      <c r="W10" s="152">
        <v>34</v>
      </c>
      <c r="X10" s="152">
        <v>11</v>
      </c>
      <c r="Y10" s="152">
        <v>4</v>
      </c>
      <c r="Z10" s="152">
        <v>3</v>
      </c>
      <c r="AA10" s="152" t="str">
        <f t="shared" si="0"/>
        <v>CLE</v>
      </c>
      <c r="AB10" s="152">
        <v>55</v>
      </c>
      <c r="AC10" s="244" t="str">
        <f t="shared" si="1"/>
        <v>CLE</v>
      </c>
      <c r="AD10" s="43" t="str">
        <f t="shared" si="2"/>
        <v>Amari Cooper</v>
      </c>
      <c r="AE10" s="244">
        <f t="shared" si="3"/>
        <v>72</v>
      </c>
      <c r="AF10" s="244" t="str">
        <f t="shared" si="4"/>
        <v>CLE</v>
      </c>
    </row>
    <row r="11" spans="1:32" x14ac:dyDescent="0.3">
      <c r="B11" s="152">
        <v>9</v>
      </c>
      <c r="C11" s="152" t="s">
        <v>244</v>
      </c>
      <c r="D11" s="152" t="s">
        <v>790</v>
      </c>
      <c r="E11" s="152">
        <v>11</v>
      </c>
      <c r="F11" s="152">
        <v>64</v>
      </c>
      <c r="G11" s="152">
        <v>857</v>
      </c>
      <c r="H11" s="152">
        <v>13.3</v>
      </c>
      <c r="I11" s="152">
        <v>575</v>
      </c>
      <c r="J11" s="152">
        <v>8.8000000000000007</v>
      </c>
      <c r="K11" s="152">
        <v>575</v>
      </c>
      <c r="L11" s="255">
        <v>8.8000000000000007</v>
      </c>
      <c r="M11" s="256">
        <v>288</v>
      </c>
      <c r="N11" s="152">
        <v>4.4000000000000004</v>
      </c>
      <c r="O11" s="152">
        <v>60</v>
      </c>
      <c r="P11" s="152">
        <v>0.9</v>
      </c>
      <c r="Q11" s="152">
        <v>3</v>
      </c>
      <c r="R11" s="152">
        <v>104</v>
      </c>
      <c r="S11" s="239">
        <v>0.311</v>
      </c>
      <c r="T11" s="239">
        <v>69</v>
      </c>
      <c r="U11" s="239">
        <v>4</v>
      </c>
      <c r="V11" s="239">
        <v>8</v>
      </c>
      <c r="W11" s="152">
        <v>39</v>
      </c>
      <c r="X11" s="152">
        <v>16</v>
      </c>
      <c r="Y11" s="152">
        <v>3</v>
      </c>
      <c r="Z11" s="152">
        <v>0</v>
      </c>
      <c r="AA11" s="152" t="str">
        <f t="shared" si="0"/>
        <v>DAL</v>
      </c>
      <c r="AB11" s="152">
        <v>35</v>
      </c>
      <c r="AC11" s="244" t="str">
        <f t="shared" si="1"/>
        <v>DAL</v>
      </c>
      <c r="AD11" s="43" t="str">
        <f t="shared" si="2"/>
        <v>CeeDee Lamb</v>
      </c>
      <c r="AE11" s="244">
        <f t="shared" si="3"/>
        <v>77.909090909090907</v>
      </c>
      <c r="AF11" s="244" t="str">
        <f t="shared" si="4"/>
        <v>DAL</v>
      </c>
    </row>
    <row r="12" spans="1:32" x14ac:dyDescent="0.3">
      <c r="B12" s="152">
        <v>10</v>
      </c>
      <c r="C12" s="152" t="s">
        <v>275</v>
      </c>
      <c r="D12" s="152" t="s">
        <v>788</v>
      </c>
      <c r="E12" s="152">
        <v>11</v>
      </c>
      <c r="F12" s="152">
        <v>56</v>
      </c>
      <c r="G12" s="152">
        <v>725</v>
      </c>
      <c r="H12" s="152">
        <v>12.9</v>
      </c>
      <c r="I12" s="152">
        <v>483</v>
      </c>
      <c r="J12" s="152">
        <v>8.6</v>
      </c>
      <c r="K12" s="152">
        <v>483</v>
      </c>
      <c r="L12" s="255">
        <v>8.6</v>
      </c>
      <c r="M12" s="256">
        <v>242</v>
      </c>
      <c r="N12" s="152">
        <v>4.3</v>
      </c>
      <c r="O12" s="256">
        <v>43</v>
      </c>
      <c r="P12" s="152">
        <v>0.8</v>
      </c>
      <c r="Q12" s="152">
        <v>3</v>
      </c>
      <c r="R12" s="152">
        <v>91</v>
      </c>
      <c r="S12" s="239">
        <v>0.245</v>
      </c>
      <c r="T12" s="239">
        <v>60</v>
      </c>
      <c r="U12" s="239">
        <v>4</v>
      </c>
      <c r="V12" s="239">
        <v>16</v>
      </c>
      <c r="W12" s="152">
        <v>31</v>
      </c>
      <c r="X12" s="152">
        <v>10</v>
      </c>
      <c r="Y12" s="152">
        <v>4</v>
      </c>
      <c r="Z12" s="152">
        <v>2</v>
      </c>
      <c r="AA12" s="152" t="str">
        <f t="shared" si="0"/>
        <v>JAC</v>
      </c>
      <c r="AB12" s="152">
        <v>49</v>
      </c>
      <c r="AC12" s="244" t="str">
        <f t="shared" si="1"/>
        <v>JAC</v>
      </c>
      <c r="AD12" s="43" t="str">
        <f t="shared" si="2"/>
        <v>Christian Kirk</v>
      </c>
      <c r="AE12" s="244">
        <f t="shared" si="3"/>
        <v>65.909090909090907</v>
      </c>
      <c r="AF12" s="244" t="str">
        <f t="shared" si="4"/>
        <v>JAC</v>
      </c>
    </row>
    <row r="13" spans="1:32" x14ac:dyDescent="0.3">
      <c r="B13" s="152">
        <v>11</v>
      </c>
      <c r="C13" s="152" t="s">
        <v>316</v>
      </c>
      <c r="D13" s="152" t="s">
        <v>781</v>
      </c>
      <c r="E13" s="152">
        <v>10</v>
      </c>
      <c r="F13" s="152">
        <v>57</v>
      </c>
      <c r="G13" s="152">
        <v>826</v>
      </c>
      <c r="H13" s="152">
        <v>14.5</v>
      </c>
      <c r="I13" s="152">
        <v>600</v>
      </c>
      <c r="J13" s="152">
        <v>10.5</v>
      </c>
      <c r="K13" s="152">
        <v>600</v>
      </c>
      <c r="L13" s="255">
        <v>10.5</v>
      </c>
      <c r="M13" s="256">
        <v>226</v>
      </c>
      <c r="N13" s="152">
        <v>4</v>
      </c>
      <c r="O13" s="152">
        <v>88</v>
      </c>
      <c r="P13" s="152">
        <v>1.5</v>
      </c>
      <c r="Q13" s="152">
        <v>2</v>
      </c>
      <c r="R13" s="152">
        <v>80</v>
      </c>
      <c r="S13" s="239">
        <v>0.19800000000000001</v>
      </c>
      <c r="T13" s="239">
        <v>60</v>
      </c>
      <c r="U13" s="239">
        <v>4</v>
      </c>
      <c r="V13" s="239">
        <v>6</v>
      </c>
      <c r="W13" s="152">
        <v>34</v>
      </c>
      <c r="X13" s="152">
        <v>12</v>
      </c>
      <c r="Y13" s="152">
        <v>4</v>
      </c>
      <c r="Z13" s="152">
        <v>3</v>
      </c>
      <c r="AA13" s="152" t="str">
        <f t="shared" si="0"/>
        <v>CIN</v>
      </c>
      <c r="AB13" s="152">
        <v>59</v>
      </c>
      <c r="AC13" s="244" t="str">
        <f t="shared" si="1"/>
        <v>CIN</v>
      </c>
      <c r="AD13" s="43" t="str">
        <f t="shared" si="2"/>
        <v>Tee Higgins</v>
      </c>
      <c r="AE13" s="244">
        <f t="shared" si="3"/>
        <v>82.6</v>
      </c>
      <c r="AF13" s="244" t="str">
        <f t="shared" si="4"/>
        <v>CIN</v>
      </c>
    </row>
    <row r="14" spans="1:32" x14ac:dyDescent="0.3">
      <c r="B14" s="152">
        <v>12</v>
      </c>
      <c r="C14" s="152" t="s">
        <v>277</v>
      </c>
      <c r="D14" s="152" t="s">
        <v>763</v>
      </c>
      <c r="E14" s="152">
        <v>10</v>
      </c>
      <c r="F14" s="152">
        <v>65</v>
      </c>
      <c r="G14" s="152">
        <v>716</v>
      </c>
      <c r="H14" s="152">
        <v>11</v>
      </c>
      <c r="I14" s="152">
        <v>364</v>
      </c>
      <c r="J14" s="152">
        <v>5.6</v>
      </c>
      <c r="K14" s="152">
        <v>364</v>
      </c>
      <c r="L14" s="255">
        <v>5.6</v>
      </c>
      <c r="M14" s="256">
        <v>352</v>
      </c>
      <c r="N14" s="152">
        <v>5.4</v>
      </c>
      <c r="O14" s="152">
        <v>66</v>
      </c>
      <c r="P14" s="152">
        <v>1</v>
      </c>
      <c r="Q14" s="152">
        <v>6</v>
      </c>
      <c r="R14" s="152">
        <v>88</v>
      </c>
      <c r="S14" s="239">
        <v>0.252</v>
      </c>
      <c r="T14" s="239">
        <v>68</v>
      </c>
      <c r="U14" s="239">
        <v>3</v>
      </c>
      <c r="V14" s="239">
        <v>9</v>
      </c>
      <c r="W14" s="152">
        <v>31</v>
      </c>
      <c r="X14" s="152">
        <v>9</v>
      </c>
      <c r="Y14" s="152">
        <v>3</v>
      </c>
      <c r="Z14" s="152">
        <v>1</v>
      </c>
      <c r="AA14" s="152" t="str">
        <f t="shared" si="0"/>
        <v>DET</v>
      </c>
      <c r="AB14" s="152">
        <v>49</v>
      </c>
      <c r="AC14" s="244" t="str">
        <f t="shared" si="1"/>
        <v>DET</v>
      </c>
      <c r="AD14" s="43" t="str">
        <f t="shared" si="2"/>
        <v>Amon-Ra St. Brown</v>
      </c>
      <c r="AE14" s="244">
        <f t="shared" si="3"/>
        <v>71.599999999999994</v>
      </c>
      <c r="AF14" s="244" t="str">
        <f t="shared" si="4"/>
        <v>DET</v>
      </c>
    </row>
    <row r="15" spans="1:32" x14ac:dyDescent="0.3">
      <c r="B15" s="152">
        <v>13</v>
      </c>
      <c r="C15" s="152" t="s">
        <v>271</v>
      </c>
      <c r="D15" s="152" t="s">
        <v>767</v>
      </c>
      <c r="E15" s="152">
        <v>11</v>
      </c>
      <c r="F15" s="152">
        <v>57</v>
      </c>
      <c r="G15" s="152">
        <v>708</v>
      </c>
      <c r="H15" s="152">
        <v>12.4</v>
      </c>
      <c r="I15" s="152">
        <v>541</v>
      </c>
      <c r="J15" s="152">
        <v>9.5</v>
      </c>
      <c r="K15" s="152">
        <v>541</v>
      </c>
      <c r="L15" s="255">
        <v>9.5</v>
      </c>
      <c r="M15" s="256">
        <v>167</v>
      </c>
      <c r="N15" s="152">
        <v>2.9</v>
      </c>
      <c r="O15" s="256">
        <v>9</v>
      </c>
      <c r="P15" s="152">
        <v>0.2</v>
      </c>
      <c r="Q15" s="152">
        <v>1</v>
      </c>
      <c r="R15" s="152">
        <v>78</v>
      </c>
      <c r="S15" s="239">
        <v>0.22600000000000001</v>
      </c>
      <c r="T15" s="239">
        <v>59</v>
      </c>
      <c r="U15" s="239">
        <v>1</v>
      </c>
      <c r="V15" s="239">
        <v>5</v>
      </c>
      <c r="W15" s="152">
        <v>29</v>
      </c>
      <c r="X15" s="152">
        <v>10</v>
      </c>
      <c r="Y15" s="152">
        <v>6</v>
      </c>
      <c r="Z15" s="152">
        <v>1</v>
      </c>
      <c r="AA15" s="152" t="str">
        <f t="shared" si="0"/>
        <v>SEA</v>
      </c>
      <c r="AB15" s="152">
        <v>40</v>
      </c>
      <c r="AC15" s="244" t="str">
        <f t="shared" si="1"/>
        <v>SEA</v>
      </c>
      <c r="AD15" s="43" t="str">
        <f t="shared" si="2"/>
        <v>Tyler Lockett</v>
      </c>
      <c r="AE15" s="244">
        <f t="shared" si="3"/>
        <v>64.36363636363636</v>
      </c>
      <c r="AF15" s="244" t="str">
        <f t="shared" si="4"/>
        <v>SEA</v>
      </c>
    </row>
    <row r="16" spans="1:32" x14ac:dyDescent="0.3">
      <c r="B16" s="152">
        <v>14</v>
      </c>
      <c r="C16" s="152" t="s">
        <v>264</v>
      </c>
      <c r="D16" s="152" t="s">
        <v>786</v>
      </c>
      <c r="E16" s="152">
        <v>11</v>
      </c>
      <c r="F16" s="152">
        <v>56</v>
      </c>
      <c r="G16" s="152">
        <v>822</v>
      </c>
      <c r="H16" s="152">
        <v>14.7</v>
      </c>
      <c r="I16" s="152">
        <v>674</v>
      </c>
      <c r="J16" s="152">
        <v>12</v>
      </c>
      <c r="K16" s="152">
        <v>674</v>
      </c>
      <c r="L16" s="255">
        <v>12</v>
      </c>
      <c r="M16" s="256">
        <v>148</v>
      </c>
      <c r="N16" s="152">
        <v>2.6</v>
      </c>
      <c r="O16" s="256">
        <v>47</v>
      </c>
      <c r="P16" s="152">
        <v>0.8</v>
      </c>
      <c r="Q16" s="152">
        <v>2</v>
      </c>
      <c r="R16" s="152">
        <v>92</v>
      </c>
      <c r="S16" s="239">
        <v>0.24</v>
      </c>
      <c r="T16" s="239">
        <v>59</v>
      </c>
      <c r="U16" s="239">
        <v>4</v>
      </c>
      <c r="V16" s="239">
        <v>10</v>
      </c>
      <c r="W16" s="152">
        <v>38</v>
      </c>
      <c r="X16" s="152">
        <v>9</v>
      </c>
      <c r="Y16" s="152">
        <v>6</v>
      </c>
      <c r="Z16" s="152">
        <v>4</v>
      </c>
      <c r="AA16" s="152" t="str">
        <f t="shared" si="0"/>
        <v>NO</v>
      </c>
      <c r="AB16" s="152">
        <v>53</v>
      </c>
      <c r="AC16" s="244" t="str">
        <f t="shared" si="1"/>
        <v>NO</v>
      </c>
      <c r="AD16" s="43" t="str">
        <f t="shared" si="2"/>
        <v>Chris Olave</v>
      </c>
      <c r="AE16" s="244">
        <f t="shared" si="3"/>
        <v>74.727272727272734</v>
      </c>
      <c r="AF16" s="244" t="str">
        <f t="shared" si="4"/>
        <v>NO</v>
      </c>
    </row>
    <row r="17" spans="2:32" x14ac:dyDescent="0.3">
      <c r="B17" s="152">
        <v>15</v>
      </c>
      <c r="C17" s="152" t="s">
        <v>325</v>
      </c>
      <c r="D17" s="152" t="s">
        <v>768</v>
      </c>
      <c r="E17" s="152">
        <v>11</v>
      </c>
      <c r="F17" s="152">
        <v>51</v>
      </c>
      <c r="G17" s="152">
        <v>652</v>
      </c>
      <c r="H17" s="152">
        <v>12.8</v>
      </c>
      <c r="I17" s="152">
        <v>381</v>
      </c>
      <c r="J17" s="152">
        <v>7.5</v>
      </c>
      <c r="K17" s="152">
        <v>381</v>
      </c>
      <c r="L17" s="255">
        <v>7.5</v>
      </c>
      <c r="M17" s="256">
        <v>271</v>
      </c>
      <c r="N17" s="152">
        <v>5.3</v>
      </c>
      <c r="O17" s="256">
        <v>83</v>
      </c>
      <c r="P17" s="152">
        <v>1.6</v>
      </c>
      <c r="Q17" s="152">
        <v>2</v>
      </c>
      <c r="R17" s="152">
        <v>74</v>
      </c>
      <c r="S17" s="239">
        <v>0.217</v>
      </c>
      <c r="T17" s="239">
        <v>56</v>
      </c>
      <c r="U17" s="239">
        <v>3</v>
      </c>
      <c r="V17" s="239">
        <v>12</v>
      </c>
      <c r="W17" s="152">
        <v>32</v>
      </c>
      <c r="X17" s="152">
        <v>10</v>
      </c>
      <c r="Y17" s="152">
        <v>2</v>
      </c>
      <c r="Z17" s="152">
        <v>0</v>
      </c>
      <c r="AA17" s="152" t="str">
        <f t="shared" si="0"/>
        <v>SF</v>
      </c>
      <c r="AB17" s="152">
        <v>34</v>
      </c>
      <c r="AC17" s="244" t="str">
        <f t="shared" si="1"/>
        <v>SF</v>
      </c>
      <c r="AD17" s="43" t="str">
        <f t="shared" si="2"/>
        <v>Brandon Aiyuk</v>
      </c>
      <c r="AE17" s="244">
        <f t="shared" si="3"/>
        <v>59.272727272727273</v>
      </c>
      <c r="AF17" s="244" t="str">
        <f t="shared" si="4"/>
        <v>SF</v>
      </c>
    </row>
    <row r="18" spans="2:32" x14ac:dyDescent="0.3">
      <c r="B18" s="152">
        <v>16</v>
      </c>
      <c r="C18" s="152" t="s">
        <v>292</v>
      </c>
      <c r="D18" s="152" t="s">
        <v>775</v>
      </c>
      <c r="E18" s="152">
        <v>12</v>
      </c>
      <c r="F18" s="152">
        <v>54</v>
      </c>
      <c r="G18" s="152">
        <v>840</v>
      </c>
      <c r="H18" s="152">
        <v>15.6</v>
      </c>
      <c r="I18" s="152">
        <v>559</v>
      </c>
      <c r="J18" s="152">
        <v>10.4</v>
      </c>
      <c r="K18" s="152">
        <v>559</v>
      </c>
      <c r="L18" s="255">
        <v>10.4</v>
      </c>
      <c r="M18" s="256">
        <v>281</v>
      </c>
      <c r="N18" s="152">
        <v>5.2</v>
      </c>
      <c r="O18" s="256">
        <v>109</v>
      </c>
      <c r="P18" s="152">
        <v>2</v>
      </c>
      <c r="Q18" s="152">
        <v>5</v>
      </c>
      <c r="R18" s="152">
        <v>86</v>
      </c>
      <c r="S18" s="239">
        <v>0.224</v>
      </c>
      <c r="T18" s="239">
        <v>56</v>
      </c>
      <c r="U18" s="239">
        <v>2</v>
      </c>
      <c r="V18" s="239">
        <v>5</v>
      </c>
      <c r="W18" s="152">
        <v>33</v>
      </c>
      <c r="X18" s="152">
        <v>11</v>
      </c>
      <c r="Y18" s="152">
        <v>8</v>
      </c>
      <c r="Z18" s="152">
        <v>4</v>
      </c>
      <c r="AA18" s="152" t="str">
        <f t="shared" si="0"/>
        <v>WAS</v>
      </c>
      <c r="AB18" s="152">
        <v>49</v>
      </c>
      <c r="AC18" s="244" t="str">
        <f t="shared" si="1"/>
        <v>WAS</v>
      </c>
      <c r="AD18" s="43" t="str">
        <f t="shared" si="2"/>
        <v>Terry McLaurin</v>
      </c>
      <c r="AE18" s="244">
        <f t="shared" si="3"/>
        <v>70</v>
      </c>
      <c r="AF18" s="244" t="str">
        <f t="shared" si="4"/>
        <v>WAS</v>
      </c>
    </row>
    <row r="19" spans="2:32" x14ac:dyDescent="0.3">
      <c r="B19" s="152">
        <v>17</v>
      </c>
      <c r="C19" s="152" t="s">
        <v>356</v>
      </c>
      <c r="D19" s="152" t="s">
        <v>770</v>
      </c>
      <c r="E19" s="152">
        <v>10</v>
      </c>
      <c r="F19" s="152">
        <v>33</v>
      </c>
      <c r="G19" s="152">
        <v>650</v>
      </c>
      <c r="H19" s="152">
        <v>19.7</v>
      </c>
      <c r="I19" s="152">
        <v>521</v>
      </c>
      <c r="J19" s="152">
        <v>15.8</v>
      </c>
      <c r="K19" s="152">
        <v>521</v>
      </c>
      <c r="L19" s="255">
        <v>15.8</v>
      </c>
      <c r="M19" s="256">
        <v>129</v>
      </c>
      <c r="N19" s="152">
        <v>3.9</v>
      </c>
      <c r="O19" s="152">
        <v>19</v>
      </c>
      <c r="P19" s="152">
        <v>0.6</v>
      </c>
      <c r="Q19" s="152">
        <v>0</v>
      </c>
      <c r="R19" s="152">
        <v>60</v>
      </c>
      <c r="S19" s="239">
        <v>0.151</v>
      </c>
      <c r="T19" s="239">
        <v>39</v>
      </c>
      <c r="U19" s="239">
        <v>6</v>
      </c>
      <c r="V19" s="239">
        <v>6</v>
      </c>
      <c r="W19" s="152">
        <v>24</v>
      </c>
      <c r="X19" s="152">
        <v>10</v>
      </c>
      <c r="Y19" s="152">
        <v>4</v>
      </c>
      <c r="Z19" s="152">
        <v>3</v>
      </c>
      <c r="AA19" s="152" t="str">
        <f t="shared" si="0"/>
        <v>BUF</v>
      </c>
      <c r="AB19" s="152">
        <v>98</v>
      </c>
      <c r="AC19" s="244" t="str">
        <f t="shared" si="1"/>
        <v>BUF</v>
      </c>
      <c r="AD19" s="43" t="str">
        <f t="shared" si="2"/>
        <v>Gabe Davis</v>
      </c>
      <c r="AE19" s="244">
        <f t="shared" si="3"/>
        <v>65</v>
      </c>
      <c r="AF19" s="244" t="str">
        <f t="shared" si="4"/>
        <v>BUF</v>
      </c>
    </row>
    <row r="20" spans="2:32" x14ac:dyDescent="0.3">
      <c r="B20" s="152">
        <v>18</v>
      </c>
      <c r="C20" s="152" t="s">
        <v>236</v>
      </c>
      <c r="D20" s="152" t="s">
        <v>781</v>
      </c>
      <c r="E20" s="152">
        <v>7</v>
      </c>
      <c r="F20" s="152">
        <v>47</v>
      </c>
      <c r="G20" s="152">
        <v>605</v>
      </c>
      <c r="H20" s="152">
        <v>12.9</v>
      </c>
      <c r="I20" s="152">
        <v>332</v>
      </c>
      <c r="J20" s="152">
        <v>7.1</v>
      </c>
      <c r="K20" s="152">
        <v>332</v>
      </c>
      <c r="L20" s="255">
        <v>7.1</v>
      </c>
      <c r="M20" s="256">
        <v>273</v>
      </c>
      <c r="N20" s="152">
        <v>5.8</v>
      </c>
      <c r="O20" s="256">
        <v>110</v>
      </c>
      <c r="P20" s="152">
        <v>2.2999999999999998</v>
      </c>
      <c r="Q20" s="152">
        <v>7</v>
      </c>
      <c r="R20" s="152">
        <v>74</v>
      </c>
      <c r="S20" s="239">
        <v>0.183</v>
      </c>
      <c r="T20" s="239">
        <v>54</v>
      </c>
      <c r="U20" s="239">
        <v>6</v>
      </c>
      <c r="V20" s="239">
        <v>14</v>
      </c>
      <c r="W20" s="152">
        <v>26</v>
      </c>
      <c r="X20" s="152">
        <v>8</v>
      </c>
      <c r="Y20" s="152">
        <v>4</v>
      </c>
      <c r="Z20" s="152">
        <v>2</v>
      </c>
      <c r="AA20" s="152" t="str">
        <f t="shared" si="0"/>
        <v>CIN</v>
      </c>
      <c r="AB20" s="152">
        <v>60</v>
      </c>
      <c r="AC20" s="244" t="str">
        <f t="shared" si="1"/>
        <v>CIN</v>
      </c>
      <c r="AD20" s="43" t="str">
        <f t="shared" si="2"/>
        <v>Ja'Marr Chase</v>
      </c>
      <c r="AE20" s="244">
        <f t="shared" si="3"/>
        <v>86.428571428571431</v>
      </c>
      <c r="AF20" s="244" t="str">
        <f t="shared" si="4"/>
        <v>CIN</v>
      </c>
    </row>
    <row r="21" spans="2:32" x14ac:dyDescent="0.3">
      <c r="B21" s="152">
        <v>19</v>
      </c>
      <c r="C21" s="152" t="s">
        <v>280</v>
      </c>
      <c r="D21" s="152" t="s">
        <v>768</v>
      </c>
      <c r="E21" s="152">
        <v>10</v>
      </c>
      <c r="F21" s="152">
        <v>44</v>
      </c>
      <c r="G21" s="152">
        <v>511</v>
      </c>
      <c r="H21" s="152">
        <v>11.6</v>
      </c>
      <c r="I21" s="152">
        <v>114</v>
      </c>
      <c r="J21" s="152">
        <v>2.6</v>
      </c>
      <c r="K21" s="152">
        <v>114</v>
      </c>
      <c r="L21" s="255">
        <v>2.6</v>
      </c>
      <c r="M21" s="256">
        <v>397</v>
      </c>
      <c r="N21" s="152">
        <v>9</v>
      </c>
      <c r="O21" s="152">
        <v>167</v>
      </c>
      <c r="P21" s="152">
        <v>3.8</v>
      </c>
      <c r="Q21" s="152">
        <v>11</v>
      </c>
      <c r="R21" s="152">
        <v>76</v>
      </c>
      <c r="S21" s="239">
        <v>0.223</v>
      </c>
      <c r="T21" s="239">
        <v>52</v>
      </c>
      <c r="U21" s="239">
        <v>8</v>
      </c>
      <c r="V21" s="239">
        <v>11</v>
      </c>
      <c r="W21" s="152">
        <v>18</v>
      </c>
      <c r="X21" s="152">
        <v>7</v>
      </c>
      <c r="Y21" s="152">
        <v>2</v>
      </c>
      <c r="Z21" s="152">
        <v>1</v>
      </c>
      <c r="AA21" s="152" t="str">
        <f t="shared" si="0"/>
        <v>SF</v>
      </c>
      <c r="AB21" s="152">
        <v>57</v>
      </c>
      <c r="AC21" s="244" t="str">
        <f t="shared" si="1"/>
        <v>SF</v>
      </c>
      <c r="AD21" s="43" t="str">
        <f t="shared" si="2"/>
        <v>Deebo Samuel</v>
      </c>
      <c r="AE21" s="244">
        <f t="shared" si="3"/>
        <v>51.1</v>
      </c>
      <c r="AF21" s="244" t="str">
        <f t="shared" si="4"/>
        <v>SF</v>
      </c>
    </row>
    <row r="22" spans="2:32" x14ac:dyDescent="0.3">
      <c r="B22" s="152">
        <v>20</v>
      </c>
      <c r="C22" s="152" t="s">
        <v>282</v>
      </c>
      <c r="D22" s="152" t="s">
        <v>785</v>
      </c>
      <c r="E22" s="152">
        <v>12</v>
      </c>
      <c r="F22" s="152">
        <v>46</v>
      </c>
      <c r="G22" s="152">
        <v>605</v>
      </c>
      <c r="H22" s="152">
        <v>13.2</v>
      </c>
      <c r="I22" s="152">
        <v>465</v>
      </c>
      <c r="J22" s="152">
        <v>10.1</v>
      </c>
      <c r="K22" s="152">
        <v>465</v>
      </c>
      <c r="L22" s="255">
        <v>10.1</v>
      </c>
      <c r="M22" s="256">
        <v>140</v>
      </c>
      <c r="N22" s="152">
        <v>3</v>
      </c>
      <c r="O22" s="152">
        <v>12</v>
      </c>
      <c r="P22" s="152">
        <v>0.3</v>
      </c>
      <c r="Q22" s="152">
        <v>2</v>
      </c>
      <c r="R22" s="152">
        <v>88</v>
      </c>
      <c r="S22" s="239">
        <v>0.27100000000000002</v>
      </c>
      <c r="T22" s="239">
        <v>50</v>
      </c>
      <c r="U22" s="239">
        <v>4</v>
      </c>
      <c r="V22" s="239">
        <v>5</v>
      </c>
      <c r="W22" s="152">
        <v>24</v>
      </c>
      <c r="X22" s="152">
        <v>12</v>
      </c>
      <c r="Y22" s="152">
        <v>2</v>
      </c>
      <c r="Z22" s="152">
        <v>2</v>
      </c>
      <c r="AA22" s="152" t="str">
        <f t="shared" si="0"/>
        <v>CAR</v>
      </c>
      <c r="AB22" s="152">
        <v>62</v>
      </c>
      <c r="AC22" s="244" t="str">
        <f t="shared" si="1"/>
        <v>CAR</v>
      </c>
      <c r="AD22" s="43" t="str">
        <f t="shared" si="2"/>
        <v>DJ Moore</v>
      </c>
      <c r="AE22" s="244">
        <f t="shared" si="3"/>
        <v>50.416666666666664</v>
      </c>
      <c r="AF22" s="244" t="str">
        <f t="shared" si="4"/>
        <v>CAR</v>
      </c>
    </row>
    <row r="23" spans="2:32" x14ac:dyDescent="0.3">
      <c r="B23" s="152">
        <v>21</v>
      </c>
      <c r="C23" s="152" t="s">
        <v>314</v>
      </c>
      <c r="D23" s="152" t="s">
        <v>794</v>
      </c>
      <c r="E23" s="152">
        <v>10</v>
      </c>
      <c r="F23" s="152">
        <v>51</v>
      </c>
      <c r="G23" s="152">
        <v>702</v>
      </c>
      <c r="H23" s="152">
        <v>13.8</v>
      </c>
      <c r="I23" s="152">
        <v>565</v>
      </c>
      <c r="J23" s="152">
        <v>11.1</v>
      </c>
      <c r="K23" s="152">
        <v>565</v>
      </c>
      <c r="L23" s="255">
        <v>11.1</v>
      </c>
      <c r="M23" s="256">
        <v>137</v>
      </c>
      <c r="N23" s="152">
        <v>2.7</v>
      </c>
      <c r="O23" s="152">
        <v>39</v>
      </c>
      <c r="P23" s="152">
        <v>0.8</v>
      </c>
      <c r="Q23" s="152">
        <v>1</v>
      </c>
      <c r="R23" s="152">
        <v>85</v>
      </c>
      <c r="S23" s="239">
        <v>0.187</v>
      </c>
      <c r="T23" s="239">
        <v>56</v>
      </c>
      <c r="U23" s="239">
        <v>4</v>
      </c>
      <c r="V23" s="239">
        <v>11</v>
      </c>
      <c r="W23" s="152">
        <v>28</v>
      </c>
      <c r="X23" s="152">
        <v>12</v>
      </c>
      <c r="Y23" s="152">
        <v>4</v>
      </c>
      <c r="Z23" s="152">
        <v>3</v>
      </c>
      <c r="AA23" s="152" t="str">
        <f t="shared" si="0"/>
        <v>TB</v>
      </c>
      <c r="AB23" s="152">
        <v>51</v>
      </c>
      <c r="AC23" s="244" t="str">
        <f t="shared" si="1"/>
        <v>TB</v>
      </c>
      <c r="AD23" s="43" t="str">
        <f t="shared" si="2"/>
        <v>Mike Evans</v>
      </c>
      <c r="AE23" s="244">
        <f t="shared" si="3"/>
        <v>70.2</v>
      </c>
      <c r="AF23" s="244" t="str">
        <f t="shared" si="4"/>
        <v>TB</v>
      </c>
    </row>
    <row r="24" spans="2:32" x14ac:dyDescent="0.3">
      <c r="B24" s="152">
        <v>22</v>
      </c>
      <c r="C24" s="152" t="s">
        <v>252</v>
      </c>
      <c r="D24" s="152" t="s">
        <v>775</v>
      </c>
      <c r="E24" s="152">
        <v>12</v>
      </c>
      <c r="F24" s="152">
        <v>48</v>
      </c>
      <c r="G24" s="152">
        <v>493</v>
      </c>
      <c r="H24" s="152">
        <v>10.3</v>
      </c>
      <c r="I24" s="152">
        <v>268</v>
      </c>
      <c r="J24" s="152">
        <v>5.6</v>
      </c>
      <c r="K24" s="152">
        <v>268</v>
      </c>
      <c r="L24" s="255">
        <v>5.6</v>
      </c>
      <c r="M24" s="256">
        <v>225</v>
      </c>
      <c r="N24" s="152">
        <v>4.7</v>
      </c>
      <c r="O24" s="152">
        <v>59</v>
      </c>
      <c r="P24" s="152">
        <v>1.2</v>
      </c>
      <c r="Q24" s="152">
        <v>6</v>
      </c>
      <c r="R24" s="152">
        <v>72</v>
      </c>
      <c r="S24" s="239">
        <v>0.188</v>
      </c>
      <c r="T24" s="239">
        <v>52</v>
      </c>
      <c r="U24" s="239">
        <v>5</v>
      </c>
      <c r="V24" s="239">
        <v>7</v>
      </c>
      <c r="W24" s="152">
        <v>21</v>
      </c>
      <c r="X24" s="152">
        <v>6</v>
      </c>
      <c r="Y24" s="152">
        <v>2</v>
      </c>
      <c r="Z24" s="152">
        <v>1</v>
      </c>
      <c r="AA24" s="152" t="str">
        <f t="shared" si="0"/>
        <v>WAS</v>
      </c>
      <c r="AB24" s="152">
        <v>49</v>
      </c>
      <c r="AC24" s="244" t="str">
        <f t="shared" si="1"/>
        <v>WAS</v>
      </c>
      <c r="AD24" s="43" t="str">
        <f t="shared" si="2"/>
        <v>Curtis Samuel</v>
      </c>
      <c r="AE24" s="244">
        <f t="shared" si="3"/>
        <v>41.083333333333336</v>
      </c>
      <c r="AF24" s="244" t="str">
        <f t="shared" si="4"/>
        <v>WAS</v>
      </c>
    </row>
    <row r="25" spans="2:32" x14ac:dyDescent="0.3">
      <c r="B25" s="152">
        <v>23</v>
      </c>
      <c r="C25" s="152" t="s">
        <v>258</v>
      </c>
      <c r="D25" s="152" t="s">
        <v>779</v>
      </c>
      <c r="E25" s="152">
        <v>11</v>
      </c>
      <c r="F25" s="152">
        <v>49</v>
      </c>
      <c r="G25" s="152">
        <v>628</v>
      </c>
      <c r="H25" s="152">
        <v>12.6</v>
      </c>
      <c r="I25" s="152">
        <v>377</v>
      </c>
      <c r="J25" s="152">
        <v>7.5</v>
      </c>
      <c r="K25" s="152">
        <v>377</v>
      </c>
      <c r="L25" s="255">
        <v>7.5</v>
      </c>
      <c r="M25" s="256">
        <v>251</v>
      </c>
      <c r="N25" s="152">
        <v>5</v>
      </c>
      <c r="O25" s="256">
        <v>112</v>
      </c>
      <c r="P25" s="152">
        <v>2.2000000000000002</v>
      </c>
      <c r="Q25" s="152">
        <v>6</v>
      </c>
      <c r="R25" s="152">
        <v>79</v>
      </c>
      <c r="S25" s="239">
        <v>0.22700000000000001</v>
      </c>
      <c r="T25" s="239">
        <v>54</v>
      </c>
      <c r="U25" s="239">
        <v>4</v>
      </c>
      <c r="V25" s="239">
        <v>12</v>
      </c>
      <c r="W25" s="152">
        <v>25</v>
      </c>
      <c r="X25" s="152">
        <v>7</v>
      </c>
      <c r="Y25" s="152">
        <v>4</v>
      </c>
      <c r="Z25" s="152">
        <v>2</v>
      </c>
      <c r="AA25" s="152" t="str">
        <f t="shared" si="0"/>
        <v>NYJ</v>
      </c>
      <c r="AB25" s="152">
        <v>54</v>
      </c>
      <c r="AC25" s="244" t="str">
        <f t="shared" si="1"/>
        <v>NYJ</v>
      </c>
      <c r="AD25" s="43" t="str">
        <f t="shared" si="2"/>
        <v>Garrett Wilson</v>
      </c>
      <c r="AE25" s="244">
        <f t="shared" si="3"/>
        <v>57.090909090909093</v>
      </c>
      <c r="AF25" s="244" t="str">
        <f t="shared" si="4"/>
        <v>NYJ</v>
      </c>
    </row>
    <row r="26" spans="2:32" x14ac:dyDescent="0.3">
      <c r="B26" s="152">
        <v>24</v>
      </c>
      <c r="C26" s="152" t="s">
        <v>262</v>
      </c>
      <c r="D26" s="152" t="s">
        <v>767</v>
      </c>
      <c r="E26" s="152">
        <v>11</v>
      </c>
      <c r="F26" s="152">
        <v>59</v>
      </c>
      <c r="G26" s="152">
        <v>671</v>
      </c>
      <c r="H26" s="152">
        <v>11.4</v>
      </c>
      <c r="I26" s="152">
        <v>512</v>
      </c>
      <c r="J26" s="152">
        <v>8.6999999999999993</v>
      </c>
      <c r="K26" s="152">
        <v>512</v>
      </c>
      <c r="L26" s="255">
        <v>8.6999999999999993</v>
      </c>
      <c r="M26" s="256">
        <v>159</v>
      </c>
      <c r="N26" s="152">
        <v>2.7</v>
      </c>
      <c r="O26" s="152">
        <v>30</v>
      </c>
      <c r="P26" s="152">
        <v>0.5</v>
      </c>
      <c r="Q26" s="152">
        <v>0</v>
      </c>
      <c r="R26" s="152">
        <v>92</v>
      </c>
      <c r="S26" s="239">
        <v>0.26700000000000002</v>
      </c>
      <c r="T26" s="239">
        <v>68</v>
      </c>
      <c r="U26" s="239">
        <v>6</v>
      </c>
      <c r="V26" s="239">
        <v>18</v>
      </c>
      <c r="W26" s="152">
        <v>27</v>
      </c>
      <c r="X26" s="152">
        <v>6</v>
      </c>
      <c r="Y26" s="152">
        <v>2</v>
      </c>
      <c r="Z26" s="152">
        <v>2</v>
      </c>
      <c r="AA26" s="152" t="str">
        <f t="shared" si="0"/>
        <v>SEA</v>
      </c>
      <c r="AB26" s="152">
        <v>54</v>
      </c>
      <c r="AC26" s="244" t="str">
        <f t="shared" si="1"/>
        <v>SEA</v>
      </c>
      <c r="AD26" s="43" t="str">
        <f t="shared" si="2"/>
        <v>DK Metcalf</v>
      </c>
      <c r="AE26" s="244">
        <f t="shared" si="3"/>
        <v>61</v>
      </c>
      <c r="AF26" s="244" t="str">
        <f t="shared" si="4"/>
        <v>SEA</v>
      </c>
    </row>
    <row r="27" spans="2:32" x14ac:dyDescent="0.3">
      <c r="B27" s="152">
        <v>25</v>
      </c>
      <c r="C27" s="152" t="s">
        <v>340</v>
      </c>
      <c r="D27" s="152" t="s">
        <v>781</v>
      </c>
      <c r="E27" s="152">
        <v>11</v>
      </c>
      <c r="F27" s="152">
        <v>41</v>
      </c>
      <c r="G27" s="152">
        <v>595</v>
      </c>
      <c r="H27" s="152">
        <v>14.5</v>
      </c>
      <c r="I27" s="152">
        <v>397</v>
      </c>
      <c r="J27" s="152">
        <v>9.6999999999999993</v>
      </c>
      <c r="K27" s="152">
        <v>397</v>
      </c>
      <c r="L27" s="255">
        <v>9.6999999999999993</v>
      </c>
      <c r="M27" s="256">
        <v>198</v>
      </c>
      <c r="N27" s="152">
        <v>4.8</v>
      </c>
      <c r="O27" s="152">
        <v>72</v>
      </c>
      <c r="P27" s="152">
        <v>1.8</v>
      </c>
      <c r="Q27" s="152">
        <v>2</v>
      </c>
      <c r="R27" s="152">
        <v>60</v>
      </c>
      <c r="S27" s="239">
        <v>0.14899999999999999</v>
      </c>
      <c r="T27" s="239">
        <v>43</v>
      </c>
      <c r="U27" s="239">
        <v>2</v>
      </c>
      <c r="V27" s="239">
        <v>5</v>
      </c>
      <c r="W27" s="152">
        <v>24</v>
      </c>
      <c r="X27" s="152">
        <v>9</v>
      </c>
      <c r="Y27" s="152">
        <v>3</v>
      </c>
      <c r="Z27" s="152">
        <v>3</v>
      </c>
      <c r="AA27" s="152" t="str">
        <f t="shared" si="0"/>
        <v>CIN</v>
      </c>
      <c r="AB27" s="152">
        <v>60</v>
      </c>
      <c r="AC27" s="244" t="str">
        <f t="shared" si="1"/>
        <v>CIN</v>
      </c>
      <c r="AD27" s="43" t="str">
        <f t="shared" si="2"/>
        <v>Tyler Boyd</v>
      </c>
      <c r="AE27" s="244">
        <f t="shared" si="3"/>
        <v>54.090909090909093</v>
      </c>
      <c r="AF27" s="244" t="str">
        <f t="shared" si="4"/>
        <v>CIN</v>
      </c>
    </row>
    <row r="28" spans="2:32" x14ac:dyDescent="0.3">
      <c r="B28" s="152">
        <v>26</v>
      </c>
      <c r="C28" s="152" t="s">
        <v>331</v>
      </c>
      <c r="D28" s="152" t="s">
        <v>778</v>
      </c>
      <c r="E28" s="152">
        <v>10</v>
      </c>
      <c r="F28" s="152">
        <v>40</v>
      </c>
      <c r="G28" s="152">
        <v>553</v>
      </c>
      <c r="H28" s="152">
        <v>13.8</v>
      </c>
      <c r="I28" s="152">
        <v>367</v>
      </c>
      <c r="J28" s="152">
        <v>9.1999999999999993</v>
      </c>
      <c r="K28" s="152">
        <v>367</v>
      </c>
      <c r="L28" s="255">
        <v>9.1999999999999993</v>
      </c>
      <c r="M28" s="256">
        <v>186</v>
      </c>
      <c r="N28" s="152">
        <v>4.7</v>
      </c>
      <c r="O28" s="152">
        <v>37</v>
      </c>
      <c r="P28" s="152">
        <v>0.9</v>
      </c>
      <c r="Q28" s="152">
        <v>1</v>
      </c>
      <c r="R28" s="152">
        <v>69</v>
      </c>
      <c r="S28" s="239">
        <v>0.17599999999999999</v>
      </c>
      <c r="T28" s="239">
        <v>46</v>
      </c>
      <c r="U28" s="239">
        <v>4</v>
      </c>
      <c r="V28" s="239">
        <v>11</v>
      </c>
      <c r="W28" s="152">
        <v>20</v>
      </c>
      <c r="X28" s="152">
        <v>10</v>
      </c>
      <c r="Y28" s="152">
        <v>4</v>
      </c>
      <c r="Z28" s="152">
        <v>1</v>
      </c>
      <c r="AA28" s="152" t="str">
        <f t="shared" si="0"/>
        <v>GB</v>
      </c>
      <c r="AB28" s="152">
        <v>47</v>
      </c>
      <c r="AC28" s="244" t="str">
        <f t="shared" si="1"/>
        <v>GB</v>
      </c>
      <c r="AD28" s="43" t="str">
        <f t="shared" si="2"/>
        <v>Allen Lazard</v>
      </c>
      <c r="AE28" s="244">
        <f t="shared" si="3"/>
        <v>55.3</v>
      </c>
      <c r="AF28" s="244" t="str">
        <f t="shared" si="4"/>
        <v>GB</v>
      </c>
    </row>
    <row r="29" spans="2:32" x14ac:dyDescent="0.3">
      <c r="B29" s="152">
        <v>27</v>
      </c>
      <c r="C29" s="152" t="s">
        <v>284</v>
      </c>
      <c r="D29" s="152" t="s">
        <v>789</v>
      </c>
      <c r="E29" s="152">
        <v>11</v>
      </c>
      <c r="F29" s="152">
        <v>74</v>
      </c>
      <c r="G29" s="152">
        <v>739</v>
      </c>
      <c r="H29" s="152">
        <v>10</v>
      </c>
      <c r="I29" s="152">
        <v>458</v>
      </c>
      <c r="J29" s="152">
        <v>6.2</v>
      </c>
      <c r="K29" s="152">
        <v>458</v>
      </c>
      <c r="L29" s="255">
        <v>6.2</v>
      </c>
      <c r="M29" s="256">
        <v>281</v>
      </c>
      <c r="N29" s="152">
        <v>3.8</v>
      </c>
      <c r="O29" s="152">
        <v>84</v>
      </c>
      <c r="P29" s="152">
        <v>1.1000000000000001</v>
      </c>
      <c r="Q29" s="152">
        <v>4</v>
      </c>
      <c r="R29" s="152">
        <v>103</v>
      </c>
      <c r="S29" s="239">
        <v>0.24299999999999999</v>
      </c>
      <c r="T29" s="239">
        <v>79</v>
      </c>
      <c r="U29" s="239">
        <v>4</v>
      </c>
      <c r="V29" s="239">
        <v>7</v>
      </c>
      <c r="W29" s="152">
        <v>33</v>
      </c>
      <c r="X29" s="152">
        <v>7</v>
      </c>
      <c r="Y29" s="152">
        <v>0</v>
      </c>
      <c r="Z29" s="152">
        <v>0</v>
      </c>
      <c r="AA29" s="152" t="str">
        <f t="shared" si="0"/>
        <v>IND</v>
      </c>
      <c r="AB29" s="152">
        <v>28</v>
      </c>
      <c r="AC29" s="244" t="str">
        <f t="shared" si="1"/>
        <v>IND</v>
      </c>
      <c r="AD29" s="43" t="str">
        <f t="shared" si="2"/>
        <v>Michael Pittman Jr.</v>
      </c>
      <c r="AE29" s="244">
        <f t="shared" si="3"/>
        <v>67.181818181818187</v>
      </c>
      <c r="AF29" s="244" t="str">
        <f t="shared" si="4"/>
        <v>IND</v>
      </c>
    </row>
    <row r="30" spans="2:32" x14ac:dyDescent="0.3">
      <c r="B30" s="152">
        <v>28</v>
      </c>
      <c r="C30" s="152" t="s">
        <v>436</v>
      </c>
      <c r="D30" s="152" t="s">
        <v>778</v>
      </c>
      <c r="E30" s="152">
        <v>9</v>
      </c>
      <c r="F30" s="152">
        <v>22</v>
      </c>
      <c r="G30" s="152">
        <v>353</v>
      </c>
      <c r="H30" s="152">
        <v>16</v>
      </c>
      <c r="I30" s="152">
        <v>186</v>
      </c>
      <c r="J30" s="152">
        <v>8.5</v>
      </c>
      <c r="K30" s="152">
        <v>186</v>
      </c>
      <c r="L30" s="255">
        <v>8.5</v>
      </c>
      <c r="M30" s="256">
        <v>167</v>
      </c>
      <c r="N30" s="152">
        <v>7.6</v>
      </c>
      <c r="O30" s="152">
        <v>17</v>
      </c>
      <c r="P30" s="152">
        <v>0.8</v>
      </c>
      <c r="Q30" s="152">
        <v>2</v>
      </c>
      <c r="R30" s="152">
        <v>34</v>
      </c>
      <c r="S30" s="239">
        <v>8.6999999999999994E-2</v>
      </c>
      <c r="T30" s="239">
        <v>25</v>
      </c>
      <c r="U30" s="239">
        <v>3</v>
      </c>
      <c r="V30" s="239">
        <v>6</v>
      </c>
      <c r="W30" s="152">
        <v>11</v>
      </c>
      <c r="X30" s="152">
        <v>5</v>
      </c>
      <c r="Y30" s="152">
        <v>3</v>
      </c>
      <c r="Z30" s="152">
        <v>2</v>
      </c>
      <c r="AA30" s="152" t="str">
        <f t="shared" si="0"/>
        <v>GB</v>
      </c>
      <c r="AB30" s="152">
        <v>63</v>
      </c>
      <c r="AC30" s="244" t="str">
        <f t="shared" si="1"/>
        <v>GB</v>
      </c>
      <c r="AD30" s="43" t="str">
        <f t="shared" si="2"/>
        <v>Christian Watson</v>
      </c>
      <c r="AE30" s="244">
        <f t="shared" si="3"/>
        <v>39.222222222222221</v>
      </c>
      <c r="AF30" s="244" t="str">
        <f t="shared" si="4"/>
        <v>GB</v>
      </c>
    </row>
    <row r="31" spans="2:32" x14ac:dyDescent="0.3">
      <c r="B31" s="152">
        <v>29</v>
      </c>
      <c r="C31" s="152" t="s">
        <v>279</v>
      </c>
      <c r="D31" s="152" t="s">
        <v>765</v>
      </c>
      <c r="E31" s="152">
        <v>11</v>
      </c>
      <c r="F31" s="152">
        <v>56</v>
      </c>
      <c r="G31" s="152">
        <v>609</v>
      </c>
      <c r="H31" s="152">
        <v>10.9</v>
      </c>
      <c r="I31" s="152">
        <v>373</v>
      </c>
      <c r="J31" s="152">
        <v>6.7</v>
      </c>
      <c r="K31" s="152">
        <v>373</v>
      </c>
      <c r="L31" s="255">
        <v>6.7</v>
      </c>
      <c r="M31" s="152">
        <v>236</v>
      </c>
      <c r="N31" s="152">
        <v>4.2</v>
      </c>
      <c r="O31" s="152">
        <v>66</v>
      </c>
      <c r="P31" s="152">
        <v>1.2</v>
      </c>
      <c r="Q31" s="152">
        <v>3</v>
      </c>
      <c r="R31" s="152">
        <v>79</v>
      </c>
      <c r="S31" s="239">
        <v>0.26200000000000001</v>
      </c>
      <c r="T31" s="239">
        <v>61</v>
      </c>
      <c r="U31" s="239">
        <v>5</v>
      </c>
      <c r="V31" s="239">
        <v>8</v>
      </c>
      <c r="W31" s="152">
        <v>29</v>
      </c>
      <c r="X31" s="152">
        <v>7</v>
      </c>
      <c r="Y31" s="152">
        <v>3</v>
      </c>
      <c r="Z31" s="152">
        <v>2</v>
      </c>
      <c r="AA31" s="152" t="str">
        <f t="shared" si="0"/>
        <v>PHI</v>
      </c>
      <c r="AB31" s="152">
        <v>45</v>
      </c>
      <c r="AC31" s="244" t="str">
        <f t="shared" si="1"/>
        <v>PHI</v>
      </c>
      <c r="AD31" s="43" t="str">
        <f t="shared" si="2"/>
        <v>DeVonta Smith</v>
      </c>
      <c r="AE31" s="244">
        <f t="shared" si="3"/>
        <v>55.363636363636367</v>
      </c>
      <c r="AF31" s="244" t="str">
        <f t="shared" si="4"/>
        <v>PHI</v>
      </c>
    </row>
    <row r="32" spans="2:32" x14ac:dyDescent="0.3">
      <c r="B32" s="152">
        <v>30</v>
      </c>
      <c r="C32" s="152" t="s">
        <v>799</v>
      </c>
      <c r="D32" s="152" t="s">
        <v>766</v>
      </c>
      <c r="E32" s="152">
        <v>6</v>
      </c>
      <c r="F32" s="152">
        <v>49</v>
      </c>
      <c r="G32" s="152">
        <v>574</v>
      </c>
      <c r="H32" s="152">
        <v>11.7</v>
      </c>
      <c r="I32" s="152">
        <v>448</v>
      </c>
      <c r="J32" s="152">
        <v>9.1</v>
      </c>
      <c r="K32" s="152">
        <v>448</v>
      </c>
      <c r="L32" s="255">
        <v>9.1</v>
      </c>
      <c r="M32" s="256">
        <v>126</v>
      </c>
      <c r="N32" s="152">
        <v>2.6</v>
      </c>
      <c r="O32" s="152">
        <v>50</v>
      </c>
      <c r="P32" s="152">
        <v>1</v>
      </c>
      <c r="Q32" s="152">
        <v>1</v>
      </c>
      <c r="R32" s="152">
        <v>64</v>
      </c>
      <c r="S32" s="239">
        <v>0.14199999999999999</v>
      </c>
      <c r="T32" s="239">
        <v>53</v>
      </c>
      <c r="U32" s="239">
        <v>4</v>
      </c>
      <c r="V32" s="239">
        <v>5</v>
      </c>
      <c r="W32" s="152">
        <v>25</v>
      </c>
      <c r="X32" s="152">
        <v>7</v>
      </c>
      <c r="Y32" s="152">
        <v>2</v>
      </c>
      <c r="Z32" s="152">
        <v>0</v>
      </c>
      <c r="AA32" s="152" t="str">
        <f t="shared" si="0"/>
        <v>ARI</v>
      </c>
      <c r="AB32" s="152">
        <v>33</v>
      </c>
      <c r="AC32" s="244" t="str">
        <f t="shared" si="1"/>
        <v>ARI</v>
      </c>
      <c r="AD32" s="43" t="str">
        <f t="shared" si="2"/>
        <v>DeAndre Hopkins</v>
      </c>
      <c r="AE32" s="244">
        <f t="shared" si="3"/>
        <v>95.666666666666671</v>
      </c>
      <c r="AF32" s="244" t="str">
        <f t="shared" si="4"/>
        <v>ARI</v>
      </c>
    </row>
    <row r="33" spans="2:32" x14ac:dyDescent="0.3">
      <c r="B33" s="152">
        <v>31</v>
      </c>
      <c r="C33" s="152" t="s">
        <v>289</v>
      </c>
      <c r="D33" s="152" t="s">
        <v>792</v>
      </c>
      <c r="E33" s="152">
        <v>10</v>
      </c>
      <c r="F33" s="152">
        <v>49</v>
      </c>
      <c r="G33" s="152">
        <v>653</v>
      </c>
      <c r="H33" s="152">
        <v>13.3</v>
      </c>
      <c r="I33" s="152">
        <v>288</v>
      </c>
      <c r="J33" s="152">
        <v>5.9</v>
      </c>
      <c r="K33" s="152">
        <v>288</v>
      </c>
      <c r="L33" s="255">
        <v>5.9</v>
      </c>
      <c r="M33" s="152">
        <v>365</v>
      </c>
      <c r="N33" s="152">
        <v>7.4</v>
      </c>
      <c r="O33" s="152">
        <v>99</v>
      </c>
      <c r="P33" s="152">
        <v>2</v>
      </c>
      <c r="Q33" s="152">
        <v>2</v>
      </c>
      <c r="R33" s="152">
        <v>67</v>
      </c>
      <c r="S33" s="239">
        <v>0.161</v>
      </c>
      <c r="T33" s="239">
        <v>54</v>
      </c>
      <c r="U33" s="239">
        <v>5</v>
      </c>
      <c r="V33" s="239">
        <v>11</v>
      </c>
      <c r="W33" s="152">
        <v>25</v>
      </c>
      <c r="X33" s="152">
        <v>7</v>
      </c>
      <c r="Y33" s="152">
        <v>4</v>
      </c>
      <c r="Z33" s="152">
        <v>4</v>
      </c>
      <c r="AA33" s="152" t="str">
        <f t="shared" si="0"/>
        <v>KC</v>
      </c>
      <c r="AB33" s="152">
        <v>53</v>
      </c>
      <c r="AC33" s="244" t="str">
        <f t="shared" si="1"/>
        <v>KC</v>
      </c>
      <c r="AD33" s="43" t="str">
        <f t="shared" si="2"/>
        <v>JuJu Smith-Schuster</v>
      </c>
      <c r="AE33" s="244">
        <f t="shared" si="3"/>
        <v>65.3</v>
      </c>
      <c r="AF33" s="244" t="str">
        <f t="shared" si="4"/>
        <v>KC</v>
      </c>
    </row>
    <row r="34" spans="2:32" x14ac:dyDescent="0.3">
      <c r="B34" s="152">
        <v>32</v>
      </c>
      <c r="C34" s="152" t="s">
        <v>250</v>
      </c>
      <c r="D34" s="152" t="s">
        <v>771</v>
      </c>
      <c r="E34" s="152">
        <v>11</v>
      </c>
      <c r="F34" s="152">
        <v>52</v>
      </c>
      <c r="G34" s="152">
        <v>688</v>
      </c>
      <c r="H34" s="152">
        <v>13.2</v>
      </c>
      <c r="I34" s="152">
        <v>547</v>
      </c>
      <c r="J34" s="152">
        <v>10.5</v>
      </c>
      <c r="K34" s="152">
        <v>547</v>
      </c>
      <c r="L34" s="255">
        <v>10.5</v>
      </c>
      <c r="M34" s="152">
        <v>141</v>
      </c>
      <c r="N34" s="152">
        <v>2.7</v>
      </c>
      <c r="O34" s="152">
        <v>35</v>
      </c>
      <c r="P34" s="152">
        <v>0.7</v>
      </c>
      <c r="Q34" s="152">
        <v>1</v>
      </c>
      <c r="R34" s="152">
        <v>88</v>
      </c>
      <c r="S34" s="239">
        <v>0.245</v>
      </c>
      <c r="T34" s="239">
        <v>60</v>
      </c>
      <c r="U34" s="239">
        <v>8</v>
      </c>
      <c r="V34" s="239">
        <v>11</v>
      </c>
      <c r="W34" s="152">
        <v>26</v>
      </c>
      <c r="X34" s="152">
        <v>9</v>
      </c>
      <c r="Y34" s="152">
        <v>5</v>
      </c>
      <c r="Z34" s="152">
        <v>1</v>
      </c>
      <c r="AA34" s="152" t="str">
        <f t="shared" si="0"/>
        <v>DEN</v>
      </c>
      <c r="AB34" s="152">
        <v>51</v>
      </c>
      <c r="AC34" s="244" t="str">
        <f t="shared" si="1"/>
        <v>DEN</v>
      </c>
      <c r="AD34" s="43" t="str">
        <f t="shared" si="2"/>
        <v>Courtland Sutton</v>
      </c>
      <c r="AE34" s="244">
        <f t="shared" si="3"/>
        <v>62.545454545454547</v>
      </c>
      <c r="AF34" s="244" t="str">
        <f t="shared" si="4"/>
        <v>DEN</v>
      </c>
    </row>
    <row r="35" spans="2:32" x14ac:dyDescent="0.3">
      <c r="B35" s="152">
        <v>33</v>
      </c>
      <c r="C35" s="152" t="s">
        <v>288</v>
      </c>
      <c r="D35" s="152" t="s">
        <v>782</v>
      </c>
      <c r="E35" s="152">
        <v>11</v>
      </c>
      <c r="F35" s="152">
        <v>54</v>
      </c>
      <c r="G35" s="152">
        <v>553</v>
      </c>
      <c r="H35" s="152">
        <v>10.199999999999999</v>
      </c>
      <c r="I35" s="152">
        <v>434</v>
      </c>
      <c r="J35" s="152">
        <v>8</v>
      </c>
      <c r="K35" s="152">
        <v>434</v>
      </c>
      <c r="L35" s="255">
        <v>8</v>
      </c>
      <c r="M35" s="152">
        <v>119</v>
      </c>
      <c r="N35" s="152">
        <v>2.2000000000000002</v>
      </c>
      <c r="O35" s="152">
        <v>9</v>
      </c>
      <c r="P35" s="152">
        <v>0.2</v>
      </c>
      <c r="Q35" s="152">
        <v>0</v>
      </c>
      <c r="R35" s="152">
        <v>77</v>
      </c>
      <c r="S35" s="239">
        <v>0.193</v>
      </c>
      <c r="T35" s="239">
        <v>55</v>
      </c>
      <c r="U35" s="239">
        <v>0</v>
      </c>
      <c r="V35" s="239">
        <v>14</v>
      </c>
      <c r="W35" s="152">
        <v>27</v>
      </c>
      <c r="X35" s="152">
        <v>4</v>
      </c>
      <c r="Y35" s="152">
        <v>1</v>
      </c>
      <c r="Z35" s="152">
        <v>0</v>
      </c>
      <c r="AA35" s="152" t="str">
        <f t="shared" si="0"/>
        <v>MIN</v>
      </c>
      <c r="AB35" s="152">
        <v>36</v>
      </c>
      <c r="AC35" s="244" t="str">
        <f t="shared" si="1"/>
        <v>MIN</v>
      </c>
      <c r="AD35" s="43" t="str">
        <f t="shared" si="2"/>
        <v>Adam Thielen</v>
      </c>
      <c r="AE35" s="244">
        <f t="shared" si="3"/>
        <v>50.272727272727273</v>
      </c>
      <c r="AF35" s="244" t="str">
        <f t="shared" si="4"/>
        <v>MIN</v>
      </c>
    </row>
    <row r="36" spans="2:32" x14ac:dyDescent="0.3">
      <c r="B36" s="152">
        <v>34</v>
      </c>
      <c r="C36" s="152" t="s">
        <v>323</v>
      </c>
      <c r="D36" s="152" t="s">
        <v>784</v>
      </c>
      <c r="E36" s="152">
        <v>9</v>
      </c>
      <c r="F36" s="152">
        <v>47</v>
      </c>
      <c r="G36" s="152">
        <v>571</v>
      </c>
      <c r="H36" s="152">
        <v>12.1</v>
      </c>
      <c r="I36" s="152">
        <v>412</v>
      </c>
      <c r="J36" s="152">
        <v>8.8000000000000007</v>
      </c>
      <c r="K36" s="152">
        <v>412</v>
      </c>
      <c r="L36" s="255">
        <v>8.8000000000000007</v>
      </c>
      <c r="M36" s="152">
        <v>159</v>
      </c>
      <c r="N36" s="152">
        <v>3.4</v>
      </c>
      <c r="O36" s="152">
        <v>26</v>
      </c>
      <c r="P36" s="152">
        <v>0.6</v>
      </c>
      <c r="Q36" s="152">
        <v>1</v>
      </c>
      <c r="R36" s="152">
        <v>62</v>
      </c>
      <c r="S36" s="239">
        <v>0.19400000000000001</v>
      </c>
      <c r="T36" s="239">
        <v>50</v>
      </c>
      <c r="U36" s="239">
        <v>3</v>
      </c>
      <c r="V36" s="239">
        <v>4</v>
      </c>
      <c r="W36" s="152">
        <v>26</v>
      </c>
      <c r="X36" s="152">
        <v>10</v>
      </c>
      <c r="Y36" s="152">
        <v>1</v>
      </c>
      <c r="Z36" s="152">
        <v>0</v>
      </c>
      <c r="AA36" s="152" t="str">
        <f t="shared" si="0"/>
        <v>NE</v>
      </c>
      <c r="AB36" s="152">
        <v>30</v>
      </c>
      <c r="AC36" s="244" t="str">
        <f t="shared" si="1"/>
        <v>NE</v>
      </c>
      <c r="AD36" s="43" t="str">
        <f t="shared" si="2"/>
        <v>Jakobi Meyers</v>
      </c>
      <c r="AE36" s="244">
        <f t="shared" si="3"/>
        <v>63.444444444444443</v>
      </c>
      <c r="AF36" s="244" t="str">
        <f t="shared" si="4"/>
        <v>NE</v>
      </c>
    </row>
    <row r="37" spans="2:32" x14ac:dyDescent="0.3">
      <c r="B37" s="152">
        <v>35</v>
      </c>
      <c r="C37" s="152" t="s">
        <v>319</v>
      </c>
      <c r="D37" s="152" t="s">
        <v>777</v>
      </c>
      <c r="E37" s="152">
        <v>10</v>
      </c>
      <c r="F37" s="152">
        <v>50</v>
      </c>
      <c r="G37" s="152">
        <v>552</v>
      </c>
      <c r="H37" s="152">
        <v>11</v>
      </c>
      <c r="I37" s="152">
        <v>361</v>
      </c>
      <c r="J37" s="152">
        <v>7.2</v>
      </c>
      <c r="K37" s="152">
        <v>361</v>
      </c>
      <c r="L37" s="255">
        <v>7.2</v>
      </c>
      <c r="M37" s="152">
        <v>191</v>
      </c>
      <c r="N37" s="152">
        <v>3.8</v>
      </c>
      <c r="O37" s="152">
        <v>40</v>
      </c>
      <c r="P37" s="152">
        <v>0.8</v>
      </c>
      <c r="Q37" s="152">
        <v>1</v>
      </c>
      <c r="R37" s="152">
        <v>75</v>
      </c>
      <c r="S37" s="239">
        <v>0.16600000000000001</v>
      </c>
      <c r="T37" s="239">
        <v>55</v>
      </c>
      <c r="U37" s="239">
        <v>5</v>
      </c>
      <c r="V37" s="239">
        <v>8</v>
      </c>
      <c r="W37" s="152">
        <v>22</v>
      </c>
      <c r="X37" s="152">
        <v>7</v>
      </c>
      <c r="Y37" s="152">
        <v>2</v>
      </c>
      <c r="Z37" s="152">
        <v>2</v>
      </c>
      <c r="AA37" s="152" t="str">
        <f t="shared" si="0"/>
        <v>LAC</v>
      </c>
      <c r="AB37" s="152">
        <v>50</v>
      </c>
      <c r="AC37" s="244" t="str">
        <f t="shared" si="1"/>
        <v>LAC</v>
      </c>
      <c r="AD37" s="43" t="str">
        <f t="shared" si="2"/>
        <v>Joshua Palmer</v>
      </c>
      <c r="AE37" s="244">
        <f t="shared" si="3"/>
        <v>55.2</v>
      </c>
      <c r="AF37" s="244" t="str">
        <f t="shared" si="4"/>
        <v>LAC</v>
      </c>
    </row>
    <row r="38" spans="2:32" x14ac:dyDescent="0.3">
      <c r="B38" s="152">
        <v>36</v>
      </c>
      <c r="C38" s="152" t="s">
        <v>318</v>
      </c>
      <c r="D38" s="152" t="s">
        <v>774</v>
      </c>
      <c r="E38" s="152">
        <v>11</v>
      </c>
      <c r="F38" s="152">
        <v>36</v>
      </c>
      <c r="G38" s="152">
        <v>510</v>
      </c>
      <c r="H38" s="152">
        <v>14.2</v>
      </c>
      <c r="I38" s="152">
        <v>433</v>
      </c>
      <c r="J38" s="152">
        <v>12</v>
      </c>
      <c r="K38" s="152">
        <v>433</v>
      </c>
      <c r="L38" s="255">
        <v>12</v>
      </c>
      <c r="M38" s="152">
        <v>77</v>
      </c>
      <c r="N38" s="152">
        <v>2.1</v>
      </c>
      <c r="O38" s="152">
        <v>35</v>
      </c>
      <c r="P38" s="152">
        <v>1</v>
      </c>
      <c r="Q38" s="152">
        <v>5</v>
      </c>
      <c r="R38" s="152">
        <v>59</v>
      </c>
      <c r="S38" s="239">
        <v>0.156</v>
      </c>
      <c r="T38" s="239">
        <v>43</v>
      </c>
      <c r="U38" s="239">
        <v>4</v>
      </c>
      <c r="V38" s="239">
        <v>4</v>
      </c>
      <c r="W38" s="152">
        <v>21</v>
      </c>
      <c r="X38" s="152">
        <v>11</v>
      </c>
      <c r="Y38" s="152">
        <v>4</v>
      </c>
      <c r="Z38" s="152">
        <v>0</v>
      </c>
      <c r="AA38" s="152" t="str">
        <f t="shared" si="0"/>
        <v>PIT</v>
      </c>
      <c r="AB38" s="152">
        <v>36</v>
      </c>
      <c r="AC38" s="244" t="str">
        <f t="shared" si="1"/>
        <v>PIT</v>
      </c>
      <c r="AD38" s="43" t="str">
        <f t="shared" si="2"/>
        <v>George Pickens</v>
      </c>
      <c r="AE38" s="244">
        <f t="shared" si="3"/>
        <v>46.363636363636367</v>
      </c>
      <c r="AF38" s="244" t="str">
        <f t="shared" si="4"/>
        <v>PIT</v>
      </c>
    </row>
    <row r="39" spans="2:32" x14ac:dyDescent="0.3">
      <c r="B39" s="152">
        <v>37</v>
      </c>
      <c r="C39" s="152" t="s">
        <v>357</v>
      </c>
      <c r="D39" s="152" t="s">
        <v>769</v>
      </c>
      <c r="E39" s="152">
        <v>11</v>
      </c>
      <c r="F39" s="152">
        <v>29</v>
      </c>
      <c r="G39" s="152">
        <v>344</v>
      </c>
      <c r="H39" s="152">
        <v>11.9</v>
      </c>
      <c r="I39" s="152">
        <v>220</v>
      </c>
      <c r="J39" s="152">
        <v>7.6</v>
      </c>
      <c r="K39" s="152">
        <v>220</v>
      </c>
      <c r="L39" s="255">
        <v>7.6</v>
      </c>
      <c r="M39" s="152">
        <v>124</v>
      </c>
      <c r="N39" s="152">
        <v>4.3</v>
      </c>
      <c r="O39" s="152">
        <v>7</v>
      </c>
      <c r="P39" s="152">
        <v>0.2</v>
      </c>
      <c r="Q39" s="152">
        <v>0</v>
      </c>
      <c r="R39" s="152">
        <v>39</v>
      </c>
      <c r="S39" s="239">
        <v>0.112</v>
      </c>
      <c r="T39" s="239">
        <v>30</v>
      </c>
      <c r="U39" s="239">
        <v>1</v>
      </c>
      <c r="V39" s="239">
        <v>7</v>
      </c>
      <c r="W39" s="152">
        <v>15</v>
      </c>
      <c r="X39" s="152">
        <v>6</v>
      </c>
      <c r="Y39" s="152">
        <v>1</v>
      </c>
      <c r="Z39" s="152">
        <v>0</v>
      </c>
      <c r="AA39" s="152" t="str">
        <f t="shared" si="0"/>
        <v>BAL</v>
      </c>
      <c r="AB39" s="152">
        <v>31</v>
      </c>
      <c r="AC39" s="244" t="str">
        <f t="shared" si="1"/>
        <v>BAL</v>
      </c>
      <c r="AD39" s="43" t="str">
        <f t="shared" si="2"/>
        <v>Devin Duvernay</v>
      </c>
      <c r="AE39" s="244">
        <f t="shared" si="3"/>
        <v>31.272727272727273</v>
      </c>
      <c r="AF39" s="244" t="str">
        <f t="shared" si="4"/>
        <v>BAL</v>
      </c>
    </row>
    <row r="40" spans="2:32" x14ac:dyDescent="0.3">
      <c r="B40" s="152">
        <v>38</v>
      </c>
      <c r="C40" s="152" t="s">
        <v>311</v>
      </c>
      <c r="D40" s="152" t="s">
        <v>773</v>
      </c>
      <c r="E40" s="152">
        <v>11</v>
      </c>
      <c r="F40" s="152">
        <v>40</v>
      </c>
      <c r="G40" s="152">
        <v>531</v>
      </c>
      <c r="H40" s="152">
        <v>13.3</v>
      </c>
      <c r="I40" s="152">
        <v>369</v>
      </c>
      <c r="J40" s="152">
        <v>9.1999999999999993</v>
      </c>
      <c r="K40" s="152">
        <v>369</v>
      </c>
      <c r="L40" s="255">
        <v>9.1999999999999993</v>
      </c>
      <c r="M40" s="152">
        <v>162</v>
      </c>
      <c r="N40" s="152">
        <v>4.0999999999999996</v>
      </c>
      <c r="O40" s="152">
        <v>35</v>
      </c>
      <c r="P40" s="152">
        <v>0.9</v>
      </c>
      <c r="Q40" s="152">
        <v>2</v>
      </c>
      <c r="R40" s="152">
        <v>64</v>
      </c>
      <c r="S40" s="239">
        <v>0.16700000000000001</v>
      </c>
      <c r="T40" s="239">
        <v>41</v>
      </c>
      <c r="U40" s="239">
        <v>2</v>
      </c>
      <c r="V40" s="239">
        <v>8</v>
      </c>
      <c r="W40" s="152">
        <v>17</v>
      </c>
      <c r="X40" s="152">
        <v>8</v>
      </c>
      <c r="Y40" s="152">
        <v>3</v>
      </c>
      <c r="Z40" s="152">
        <v>2</v>
      </c>
      <c r="AA40" s="152" t="str">
        <f t="shared" si="0"/>
        <v>LV</v>
      </c>
      <c r="AB40" s="152">
        <v>60</v>
      </c>
      <c r="AC40" s="244" t="str">
        <f t="shared" si="1"/>
        <v>LV</v>
      </c>
      <c r="AD40" s="43" t="str">
        <f t="shared" si="2"/>
        <v>Mack Hollins</v>
      </c>
      <c r="AE40" s="244">
        <f t="shared" si="3"/>
        <v>48.272727272727273</v>
      </c>
      <c r="AF40" s="244" t="str">
        <f t="shared" si="4"/>
        <v>LV</v>
      </c>
    </row>
    <row r="41" spans="2:32" x14ac:dyDescent="0.3">
      <c r="B41" s="152">
        <v>39</v>
      </c>
      <c r="C41" s="152" t="s">
        <v>232</v>
      </c>
      <c r="D41" s="152" t="s">
        <v>766</v>
      </c>
      <c r="E41" s="152">
        <v>7</v>
      </c>
      <c r="F41" s="152">
        <v>49</v>
      </c>
      <c r="G41" s="152">
        <v>531</v>
      </c>
      <c r="H41" s="152">
        <v>10.8</v>
      </c>
      <c r="I41" s="152">
        <v>353</v>
      </c>
      <c r="J41" s="152">
        <v>7.2</v>
      </c>
      <c r="K41" s="152">
        <v>353</v>
      </c>
      <c r="L41" s="255">
        <v>7.2</v>
      </c>
      <c r="M41" s="152">
        <v>178</v>
      </c>
      <c r="N41" s="152">
        <v>3.6</v>
      </c>
      <c r="O41" s="152">
        <v>30</v>
      </c>
      <c r="P41" s="152">
        <v>0.6</v>
      </c>
      <c r="Q41" s="152">
        <v>1</v>
      </c>
      <c r="R41" s="152">
        <v>72</v>
      </c>
      <c r="S41" s="239">
        <v>0.159</v>
      </c>
      <c r="T41" s="239">
        <v>52</v>
      </c>
      <c r="U41" s="239">
        <v>2</v>
      </c>
      <c r="V41" s="239">
        <v>6</v>
      </c>
      <c r="W41" s="152">
        <v>25</v>
      </c>
      <c r="X41" s="152">
        <v>8</v>
      </c>
      <c r="Y41" s="152">
        <v>0</v>
      </c>
      <c r="Z41" s="152">
        <v>0</v>
      </c>
      <c r="AA41" s="152" t="str">
        <f t="shared" si="0"/>
        <v>ARI</v>
      </c>
      <c r="AB41" s="152">
        <v>26</v>
      </c>
      <c r="AC41" s="244" t="str">
        <f t="shared" si="1"/>
        <v>ARI</v>
      </c>
      <c r="AD41" s="43" t="str">
        <f t="shared" si="2"/>
        <v>Marquise Brown</v>
      </c>
      <c r="AE41" s="244">
        <f t="shared" si="3"/>
        <v>75.857142857142861</v>
      </c>
      <c r="AF41" s="244" t="str">
        <f t="shared" si="4"/>
        <v>ARI</v>
      </c>
    </row>
    <row r="42" spans="2:32" x14ac:dyDescent="0.3">
      <c r="B42" s="152">
        <v>40</v>
      </c>
      <c r="C42" s="152" t="s">
        <v>367</v>
      </c>
      <c r="D42" s="152" t="s">
        <v>794</v>
      </c>
      <c r="E42" s="152">
        <v>9</v>
      </c>
      <c r="F42" s="152">
        <v>60</v>
      </c>
      <c r="G42" s="152">
        <v>585</v>
      </c>
      <c r="H42" s="152">
        <v>9.8000000000000007</v>
      </c>
      <c r="I42" s="152">
        <v>290</v>
      </c>
      <c r="J42" s="152">
        <v>4.8</v>
      </c>
      <c r="K42" s="152">
        <v>290</v>
      </c>
      <c r="L42" s="255">
        <v>4.8</v>
      </c>
      <c r="M42" s="152">
        <v>295</v>
      </c>
      <c r="N42" s="152">
        <v>4.9000000000000004</v>
      </c>
      <c r="O42" s="152">
        <v>68</v>
      </c>
      <c r="P42" s="152">
        <v>1.1000000000000001</v>
      </c>
      <c r="Q42" s="152">
        <v>1</v>
      </c>
      <c r="R42" s="152">
        <v>86</v>
      </c>
      <c r="S42" s="239">
        <v>0.189</v>
      </c>
      <c r="T42" s="239">
        <v>62</v>
      </c>
      <c r="U42" s="239">
        <v>2</v>
      </c>
      <c r="V42" s="239">
        <v>9</v>
      </c>
      <c r="W42" s="152">
        <v>22</v>
      </c>
      <c r="X42" s="152">
        <v>7</v>
      </c>
      <c r="Y42" s="152">
        <v>1</v>
      </c>
      <c r="Z42" s="152">
        <v>1</v>
      </c>
      <c r="AA42" s="152" t="str">
        <f t="shared" si="0"/>
        <v>TB</v>
      </c>
      <c r="AB42" s="152">
        <v>44</v>
      </c>
      <c r="AC42" s="244" t="str">
        <f t="shared" si="1"/>
        <v>TB</v>
      </c>
      <c r="AD42" s="43" t="str">
        <f t="shared" si="2"/>
        <v>Chris Godwin</v>
      </c>
      <c r="AE42" s="244">
        <f t="shared" si="3"/>
        <v>65</v>
      </c>
      <c r="AF42" s="244" t="str">
        <f t="shared" si="4"/>
        <v>TB</v>
      </c>
    </row>
    <row r="43" spans="2:32" x14ac:dyDescent="0.3">
      <c r="B43" s="152">
        <v>41</v>
      </c>
      <c r="C43" s="152" t="s">
        <v>256</v>
      </c>
      <c r="D43" s="152" t="s">
        <v>777</v>
      </c>
      <c r="E43" s="152">
        <v>8</v>
      </c>
      <c r="F43" s="152">
        <v>38</v>
      </c>
      <c r="G43" s="152">
        <v>510</v>
      </c>
      <c r="H43" s="152">
        <v>13.4</v>
      </c>
      <c r="I43" s="152">
        <v>307</v>
      </c>
      <c r="J43" s="152">
        <v>8.1</v>
      </c>
      <c r="K43" s="152">
        <v>307</v>
      </c>
      <c r="L43" s="255">
        <v>8.1</v>
      </c>
      <c r="M43" s="152">
        <v>203</v>
      </c>
      <c r="N43" s="152">
        <v>5.3</v>
      </c>
      <c r="O43" s="152">
        <v>7</v>
      </c>
      <c r="P43" s="152">
        <v>0.2</v>
      </c>
      <c r="Q43" s="152">
        <v>0</v>
      </c>
      <c r="R43" s="152">
        <v>60</v>
      </c>
      <c r="S43" s="239">
        <v>0.13300000000000001</v>
      </c>
      <c r="T43" s="239">
        <v>39</v>
      </c>
      <c r="U43" s="239">
        <v>1</v>
      </c>
      <c r="V43" s="239">
        <v>9</v>
      </c>
      <c r="W43" s="152">
        <v>23</v>
      </c>
      <c r="X43" s="152">
        <v>6</v>
      </c>
      <c r="Y43" s="152">
        <v>3</v>
      </c>
      <c r="Z43" s="152">
        <v>1</v>
      </c>
      <c r="AA43" s="152" t="str">
        <f t="shared" si="0"/>
        <v>LAC</v>
      </c>
      <c r="AB43" s="152">
        <v>50</v>
      </c>
      <c r="AC43" s="244" t="str">
        <f t="shared" si="1"/>
        <v>LAC</v>
      </c>
      <c r="AD43" s="43" t="str">
        <f t="shared" si="2"/>
        <v>Mike Williams</v>
      </c>
      <c r="AE43" s="244">
        <f t="shared" si="3"/>
        <v>63.75</v>
      </c>
      <c r="AF43" s="244" t="str">
        <f t="shared" si="4"/>
        <v>LAC</v>
      </c>
    </row>
    <row r="44" spans="2:32" x14ac:dyDescent="0.3">
      <c r="B44" s="152">
        <v>42</v>
      </c>
      <c r="C44" s="152" t="s">
        <v>380</v>
      </c>
      <c r="D44" s="152" t="s">
        <v>792</v>
      </c>
      <c r="E44" s="152">
        <v>8</v>
      </c>
      <c r="F44" s="152">
        <v>25</v>
      </c>
      <c r="G44" s="152">
        <v>297</v>
      </c>
      <c r="H44" s="152">
        <v>11.9</v>
      </c>
      <c r="I44" s="152">
        <v>137</v>
      </c>
      <c r="J44" s="152">
        <v>5.5</v>
      </c>
      <c r="K44" s="152">
        <v>137</v>
      </c>
      <c r="L44" s="255">
        <v>5.5</v>
      </c>
      <c r="M44" s="152">
        <v>160</v>
      </c>
      <c r="N44" s="152">
        <v>6.4</v>
      </c>
      <c r="O44" s="152">
        <v>25</v>
      </c>
      <c r="P44" s="152">
        <v>1</v>
      </c>
      <c r="Q44" s="152">
        <v>1</v>
      </c>
      <c r="R44" s="152">
        <v>34</v>
      </c>
      <c r="S44" s="239">
        <v>8.2000000000000003E-2</v>
      </c>
      <c r="T44" s="239">
        <v>27</v>
      </c>
      <c r="U44" s="239">
        <v>1</v>
      </c>
      <c r="V44" s="239">
        <v>10</v>
      </c>
      <c r="W44" s="152">
        <v>10</v>
      </c>
      <c r="X44" s="152">
        <v>5</v>
      </c>
      <c r="Y44" s="152">
        <v>3</v>
      </c>
      <c r="Z44" s="152">
        <v>0</v>
      </c>
      <c r="AA44" s="152" t="str">
        <f t="shared" si="0"/>
        <v>KC</v>
      </c>
      <c r="AB44" s="152">
        <v>36</v>
      </c>
      <c r="AC44" s="244" t="str">
        <f t="shared" si="1"/>
        <v>KC</v>
      </c>
      <c r="AD44" s="43" t="str">
        <f t="shared" si="2"/>
        <v>Mecole Hardman</v>
      </c>
      <c r="AE44" s="244">
        <f t="shared" si="3"/>
        <v>37.125</v>
      </c>
      <c r="AF44" s="244" t="str">
        <f t="shared" si="4"/>
        <v>KC</v>
      </c>
    </row>
    <row r="45" spans="2:32" x14ac:dyDescent="0.3">
      <c r="B45" s="152">
        <v>43</v>
      </c>
      <c r="C45" s="152" t="s">
        <v>272</v>
      </c>
      <c r="D45" s="152" t="s">
        <v>764</v>
      </c>
      <c r="E45" s="152">
        <v>12</v>
      </c>
      <c r="F45" s="152">
        <v>41</v>
      </c>
      <c r="G45" s="152">
        <v>438</v>
      </c>
      <c r="H45" s="152">
        <v>10.7</v>
      </c>
      <c r="I45" s="152">
        <v>304</v>
      </c>
      <c r="J45" s="152">
        <v>7.4</v>
      </c>
      <c r="K45" s="152">
        <v>304</v>
      </c>
      <c r="L45" s="255">
        <v>7.4</v>
      </c>
      <c r="M45" s="152">
        <v>134</v>
      </c>
      <c r="N45" s="152">
        <v>3.3</v>
      </c>
      <c r="O45" s="152">
        <v>21</v>
      </c>
      <c r="P45" s="152">
        <v>0.5</v>
      </c>
      <c r="Q45" s="152">
        <v>1</v>
      </c>
      <c r="R45" s="152">
        <v>69</v>
      </c>
      <c r="S45" s="239">
        <v>0.25900000000000001</v>
      </c>
      <c r="T45" s="239">
        <v>49</v>
      </c>
      <c r="U45" s="239">
        <v>2</v>
      </c>
      <c r="V45" s="239">
        <v>11</v>
      </c>
      <c r="W45" s="152">
        <v>18</v>
      </c>
      <c r="X45" s="152">
        <v>5</v>
      </c>
      <c r="Y45" s="152">
        <v>2</v>
      </c>
      <c r="Z45" s="152">
        <v>0</v>
      </c>
      <c r="AA45" s="152" t="str">
        <f t="shared" si="0"/>
        <v>ATL</v>
      </c>
      <c r="AB45" s="152">
        <v>31</v>
      </c>
      <c r="AC45" s="244" t="str">
        <f t="shared" si="1"/>
        <v>ATL</v>
      </c>
      <c r="AD45" s="43" t="str">
        <f t="shared" si="2"/>
        <v>Drake London</v>
      </c>
      <c r="AE45" s="244">
        <f t="shared" si="3"/>
        <v>36.5</v>
      </c>
      <c r="AF45" s="244" t="str">
        <f t="shared" si="4"/>
        <v>ATL</v>
      </c>
    </row>
    <row r="46" spans="2:32" x14ac:dyDescent="0.3">
      <c r="B46" s="152">
        <v>44</v>
      </c>
      <c r="C46" s="152" t="s">
        <v>295</v>
      </c>
      <c r="D46" s="152" t="s">
        <v>788</v>
      </c>
      <c r="E46" s="152">
        <v>10</v>
      </c>
      <c r="F46" s="152">
        <v>58</v>
      </c>
      <c r="G46" s="152">
        <v>562</v>
      </c>
      <c r="H46" s="152">
        <v>9.6999999999999993</v>
      </c>
      <c r="I46" s="152">
        <v>367</v>
      </c>
      <c r="J46" s="152">
        <v>6.3</v>
      </c>
      <c r="K46" s="152">
        <v>367</v>
      </c>
      <c r="L46" s="255">
        <v>6.3</v>
      </c>
      <c r="M46" s="152">
        <v>195</v>
      </c>
      <c r="N46" s="152">
        <v>3.4</v>
      </c>
      <c r="O46" s="152">
        <v>40</v>
      </c>
      <c r="P46" s="152">
        <v>0.7</v>
      </c>
      <c r="Q46" s="152">
        <v>1</v>
      </c>
      <c r="R46" s="152">
        <v>79</v>
      </c>
      <c r="S46" s="239">
        <v>0.21299999999999999</v>
      </c>
      <c r="T46" s="239">
        <v>62</v>
      </c>
      <c r="U46" s="239">
        <v>4</v>
      </c>
      <c r="V46" s="239">
        <v>11</v>
      </c>
      <c r="W46" s="152">
        <v>23</v>
      </c>
      <c r="X46" s="152">
        <v>5</v>
      </c>
      <c r="Y46" s="152">
        <v>0</v>
      </c>
      <c r="Z46" s="152">
        <v>0</v>
      </c>
      <c r="AA46" s="152" t="str">
        <f t="shared" si="0"/>
        <v>JAC</v>
      </c>
      <c r="AB46" s="152">
        <v>29</v>
      </c>
      <c r="AC46" s="244" t="str">
        <f t="shared" si="1"/>
        <v>JAC</v>
      </c>
      <c r="AD46" s="43" t="str">
        <f t="shared" si="2"/>
        <v>Zay Jones</v>
      </c>
      <c r="AE46" s="244">
        <f t="shared" si="3"/>
        <v>56.2</v>
      </c>
      <c r="AF46" s="244" t="str">
        <f t="shared" si="4"/>
        <v>JAC</v>
      </c>
    </row>
    <row r="47" spans="2:32" x14ac:dyDescent="0.3">
      <c r="B47" s="152">
        <v>45</v>
      </c>
      <c r="C47" s="152" t="s">
        <v>394</v>
      </c>
      <c r="D47" s="152" t="s">
        <v>789</v>
      </c>
      <c r="E47" s="152">
        <v>12</v>
      </c>
      <c r="F47" s="152">
        <v>46</v>
      </c>
      <c r="G47" s="152">
        <v>454</v>
      </c>
      <c r="H47" s="152">
        <v>9.9</v>
      </c>
      <c r="I47" s="152">
        <v>212</v>
      </c>
      <c r="J47" s="152">
        <v>4.5999999999999996</v>
      </c>
      <c r="K47" s="152">
        <v>212</v>
      </c>
      <c r="L47" s="255">
        <v>4.5999999999999996</v>
      </c>
      <c r="M47" s="152">
        <v>242</v>
      </c>
      <c r="N47" s="152">
        <v>5.3</v>
      </c>
      <c r="O47" s="152">
        <v>52</v>
      </c>
      <c r="P47" s="152">
        <v>1.1000000000000001</v>
      </c>
      <c r="Q47" s="152">
        <v>5</v>
      </c>
      <c r="R47" s="152">
        <v>63</v>
      </c>
      <c r="S47" s="239">
        <v>0.14899999999999999</v>
      </c>
      <c r="T47" s="239">
        <v>48</v>
      </c>
      <c r="U47" s="239">
        <v>3</v>
      </c>
      <c r="V47" s="239">
        <v>7</v>
      </c>
      <c r="W47" s="152">
        <v>19</v>
      </c>
      <c r="X47" s="152">
        <v>5</v>
      </c>
      <c r="Y47" s="152">
        <v>3</v>
      </c>
      <c r="Z47" s="152">
        <v>0</v>
      </c>
      <c r="AA47" s="152" t="str">
        <f t="shared" si="0"/>
        <v>IND</v>
      </c>
      <c r="AB47" s="152">
        <v>38</v>
      </c>
      <c r="AC47" s="244" t="str">
        <f t="shared" si="1"/>
        <v>IND</v>
      </c>
      <c r="AD47" s="43" t="str">
        <f t="shared" si="2"/>
        <v>Parris Campbell</v>
      </c>
      <c r="AE47" s="244">
        <f t="shared" si="3"/>
        <v>37.833333333333336</v>
      </c>
      <c r="AF47" s="244" t="str">
        <f t="shared" si="4"/>
        <v>IND</v>
      </c>
    </row>
    <row r="48" spans="2:32" x14ac:dyDescent="0.3">
      <c r="B48" s="152">
        <v>46</v>
      </c>
      <c r="C48" s="152" t="s">
        <v>349</v>
      </c>
      <c r="D48" s="152" t="s">
        <v>770</v>
      </c>
      <c r="E48" s="152">
        <v>10</v>
      </c>
      <c r="F48" s="152">
        <v>30</v>
      </c>
      <c r="G48" s="152">
        <v>315</v>
      </c>
      <c r="H48" s="152">
        <v>10.5</v>
      </c>
      <c r="I48" s="152">
        <v>224</v>
      </c>
      <c r="J48" s="152">
        <v>7.5</v>
      </c>
      <c r="K48" s="152">
        <v>224</v>
      </c>
      <c r="L48" s="255">
        <v>7.5</v>
      </c>
      <c r="M48" s="152">
        <v>91</v>
      </c>
      <c r="N48" s="152">
        <v>3</v>
      </c>
      <c r="O48" s="152">
        <v>9</v>
      </c>
      <c r="P48" s="152">
        <v>0.3</v>
      </c>
      <c r="Q48" s="152">
        <v>0</v>
      </c>
      <c r="R48" s="152">
        <v>45</v>
      </c>
      <c r="S48" s="239">
        <v>0.113</v>
      </c>
      <c r="T48" s="239">
        <v>33</v>
      </c>
      <c r="U48" s="239">
        <v>3</v>
      </c>
      <c r="V48" s="239">
        <v>8</v>
      </c>
      <c r="W48" s="152">
        <v>9</v>
      </c>
      <c r="X48" s="152">
        <v>4</v>
      </c>
      <c r="Y48" s="152">
        <v>1</v>
      </c>
      <c r="Z48" s="152">
        <v>0</v>
      </c>
      <c r="AA48" s="152" t="str">
        <f t="shared" si="0"/>
        <v>BUF</v>
      </c>
      <c r="AB48" s="152">
        <v>30</v>
      </c>
      <c r="AC48" s="244" t="str">
        <f t="shared" si="1"/>
        <v>BUF</v>
      </c>
      <c r="AD48" s="43" t="str">
        <f t="shared" si="2"/>
        <v>Isaiah McKenzie</v>
      </c>
      <c r="AE48" s="244">
        <f t="shared" si="3"/>
        <v>31.5</v>
      </c>
      <c r="AF48" s="244" t="str">
        <f t="shared" si="4"/>
        <v>BUF</v>
      </c>
    </row>
    <row r="49" spans="2:32" x14ac:dyDescent="0.3">
      <c r="B49" s="152">
        <v>47</v>
      </c>
      <c r="C49" s="152" t="s">
        <v>296</v>
      </c>
      <c r="D49" s="152" t="s">
        <v>780</v>
      </c>
      <c r="E49" s="152">
        <v>11</v>
      </c>
      <c r="F49" s="152">
        <v>42</v>
      </c>
      <c r="G49" s="152">
        <v>593</v>
      </c>
      <c r="H49" s="152">
        <v>14.1</v>
      </c>
      <c r="I49" s="152">
        <v>484</v>
      </c>
      <c r="J49" s="152">
        <v>11.5</v>
      </c>
      <c r="K49" s="152">
        <v>484</v>
      </c>
      <c r="L49" s="255">
        <v>11.5</v>
      </c>
      <c r="M49" s="152">
        <v>109</v>
      </c>
      <c r="N49" s="152">
        <v>2.6</v>
      </c>
      <c r="O49" s="152">
        <v>21</v>
      </c>
      <c r="P49" s="152">
        <v>0.5</v>
      </c>
      <c r="Q49" s="152">
        <v>1</v>
      </c>
      <c r="R49" s="152">
        <v>65</v>
      </c>
      <c r="S49" s="239">
        <v>0.185</v>
      </c>
      <c r="T49" s="239">
        <v>44</v>
      </c>
      <c r="U49" s="239">
        <v>1</v>
      </c>
      <c r="V49" s="239">
        <v>7</v>
      </c>
      <c r="W49" s="152">
        <v>24</v>
      </c>
      <c r="X49" s="152">
        <v>10</v>
      </c>
      <c r="Y49" s="152">
        <v>5</v>
      </c>
      <c r="Z49" s="152">
        <v>1</v>
      </c>
      <c r="AA49" s="152" t="str">
        <f t="shared" si="0"/>
        <v>CLE</v>
      </c>
      <c r="AB49" s="152">
        <v>42</v>
      </c>
      <c r="AC49" s="244" t="str">
        <f t="shared" si="1"/>
        <v>CLE</v>
      </c>
      <c r="AD49" s="43" t="str">
        <f t="shared" si="2"/>
        <v>Donovan Peoples-Jones</v>
      </c>
      <c r="AE49" s="244">
        <f t="shared" si="3"/>
        <v>53.909090909090907</v>
      </c>
      <c r="AF49" s="244" t="str">
        <f t="shared" si="4"/>
        <v>CLE</v>
      </c>
    </row>
    <row r="50" spans="2:32" x14ac:dyDescent="0.3">
      <c r="B50" s="152">
        <v>48</v>
      </c>
      <c r="C50" s="152" t="s">
        <v>315</v>
      </c>
      <c r="D50" s="152" t="s">
        <v>771</v>
      </c>
      <c r="E50" s="152">
        <v>9</v>
      </c>
      <c r="F50" s="152">
        <v>30</v>
      </c>
      <c r="G50" s="152">
        <v>449</v>
      </c>
      <c r="H50" s="152">
        <v>15</v>
      </c>
      <c r="I50" s="152">
        <v>234</v>
      </c>
      <c r="J50" s="152">
        <v>7.8</v>
      </c>
      <c r="K50" s="152">
        <v>234</v>
      </c>
      <c r="L50" s="255">
        <v>7.8</v>
      </c>
      <c r="M50" s="152">
        <v>215</v>
      </c>
      <c r="N50" s="152">
        <v>7.2</v>
      </c>
      <c r="O50" s="152">
        <v>69</v>
      </c>
      <c r="P50" s="152">
        <v>2.2999999999999998</v>
      </c>
      <c r="Q50" s="152">
        <v>1</v>
      </c>
      <c r="R50" s="152">
        <v>55</v>
      </c>
      <c r="S50" s="239">
        <v>0.153</v>
      </c>
      <c r="T50" s="239">
        <v>34</v>
      </c>
      <c r="U50" s="239">
        <v>4</v>
      </c>
      <c r="V50" s="239">
        <v>6</v>
      </c>
      <c r="W50" s="152">
        <v>17</v>
      </c>
      <c r="X50" s="152">
        <v>7</v>
      </c>
      <c r="Y50" s="152">
        <v>5</v>
      </c>
      <c r="Z50" s="152">
        <v>2</v>
      </c>
      <c r="AA50" s="152" t="str">
        <f t="shared" si="0"/>
        <v>DEN</v>
      </c>
      <c r="AB50" s="152">
        <v>67</v>
      </c>
      <c r="AC50" s="244" t="str">
        <f t="shared" si="1"/>
        <v>DEN</v>
      </c>
      <c r="AD50" s="43" t="str">
        <f t="shared" si="2"/>
        <v>Jerry Jeudy</v>
      </c>
      <c r="AE50" s="244">
        <f t="shared" si="3"/>
        <v>49.888888888888886</v>
      </c>
      <c r="AF50" s="244" t="str">
        <f t="shared" si="4"/>
        <v>DEN</v>
      </c>
    </row>
    <row r="51" spans="2:32" x14ac:dyDescent="0.3">
      <c r="B51" s="152">
        <v>49</v>
      </c>
      <c r="C51" s="152" t="s">
        <v>352</v>
      </c>
      <c r="D51" s="152" t="s">
        <v>772</v>
      </c>
      <c r="E51" s="152">
        <v>11</v>
      </c>
      <c r="F51" s="152">
        <v>40</v>
      </c>
      <c r="G51" s="152">
        <v>493</v>
      </c>
      <c r="H51" s="152">
        <v>12.3</v>
      </c>
      <c r="I51" s="152">
        <v>319</v>
      </c>
      <c r="J51" s="152">
        <v>8</v>
      </c>
      <c r="K51" s="152">
        <v>319</v>
      </c>
      <c r="L51" s="255">
        <v>8</v>
      </c>
      <c r="M51" s="152">
        <v>174</v>
      </c>
      <c r="N51" s="152">
        <v>4.4000000000000004</v>
      </c>
      <c r="O51" s="152">
        <v>13</v>
      </c>
      <c r="P51" s="152">
        <v>0.3</v>
      </c>
      <c r="Q51" s="152">
        <v>1</v>
      </c>
      <c r="R51" s="152">
        <v>61</v>
      </c>
      <c r="S51" s="239">
        <v>0.251</v>
      </c>
      <c r="T51" s="239">
        <v>41</v>
      </c>
      <c r="U51" s="239">
        <v>3</v>
      </c>
      <c r="V51" s="239">
        <v>6</v>
      </c>
      <c r="W51" s="152">
        <v>19</v>
      </c>
      <c r="X51" s="152">
        <v>7</v>
      </c>
      <c r="Y51" s="152">
        <v>3</v>
      </c>
      <c r="Z51" s="152">
        <v>1</v>
      </c>
      <c r="AA51" s="152" t="str">
        <f t="shared" si="0"/>
        <v>CHI</v>
      </c>
      <c r="AB51" s="152">
        <v>56</v>
      </c>
      <c r="AC51" s="244" t="str">
        <f t="shared" si="1"/>
        <v>CHI</v>
      </c>
      <c r="AD51" s="43" t="str">
        <f t="shared" si="2"/>
        <v>Darnell Mooney</v>
      </c>
      <c r="AE51" s="244">
        <f t="shared" si="3"/>
        <v>44.81818181818182</v>
      </c>
      <c r="AF51" s="244" t="str">
        <f t="shared" si="4"/>
        <v>CHI</v>
      </c>
    </row>
    <row r="52" spans="2:32" x14ac:dyDescent="0.3">
      <c r="B52" s="152">
        <v>50</v>
      </c>
      <c r="C52" s="152" t="s">
        <v>387</v>
      </c>
      <c r="D52" s="152" t="s">
        <v>777</v>
      </c>
      <c r="E52" s="152">
        <v>11</v>
      </c>
      <c r="F52" s="152">
        <v>38</v>
      </c>
      <c r="G52" s="152">
        <v>452</v>
      </c>
      <c r="H52" s="152">
        <v>11.9</v>
      </c>
      <c r="I52" s="152">
        <v>297</v>
      </c>
      <c r="J52" s="152">
        <v>7.8</v>
      </c>
      <c r="K52" s="152">
        <v>297</v>
      </c>
      <c r="L52" s="255">
        <v>7.8</v>
      </c>
      <c r="M52" s="152">
        <v>155</v>
      </c>
      <c r="N52" s="152">
        <v>4.0999999999999996</v>
      </c>
      <c r="O52" s="152">
        <v>15</v>
      </c>
      <c r="P52" s="152">
        <v>0.4</v>
      </c>
      <c r="Q52" s="152">
        <v>0</v>
      </c>
      <c r="R52" s="152">
        <v>51</v>
      </c>
      <c r="S52" s="239">
        <v>0.13300000000000001</v>
      </c>
      <c r="T52" s="239">
        <v>38</v>
      </c>
      <c r="U52" s="239">
        <v>0</v>
      </c>
      <c r="V52" s="239">
        <v>5</v>
      </c>
      <c r="W52" s="152">
        <v>17</v>
      </c>
      <c r="X52" s="152">
        <v>9</v>
      </c>
      <c r="Y52" s="152">
        <v>5</v>
      </c>
      <c r="Z52" s="152">
        <v>0</v>
      </c>
      <c r="AA52" s="152" t="str">
        <f t="shared" si="0"/>
        <v>LAC</v>
      </c>
      <c r="AB52" s="152">
        <v>35</v>
      </c>
      <c r="AC52" s="244" t="str">
        <f t="shared" si="1"/>
        <v>LAC</v>
      </c>
      <c r="AD52" s="43" t="str">
        <f t="shared" si="2"/>
        <v>DeAndre Carter</v>
      </c>
      <c r="AE52" s="244">
        <f t="shared" si="3"/>
        <v>41.090909090909093</v>
      </c>
      <c r="AF52" s="244" t="str">
        <f t="shared" si="4"/>
        <v>LAC</v>
      </c>
    </row>
    <row r="53" spans="2:32" x14ac:dyDescent="0.3">
      <c r="B53" s="152">
        <v>51</v>
      </c>
      <c r="C53" s="152" t="s">
        <v>458</v>
      </c>
      <c r="D53" s="152" t="s">
        <v>783</v>
      </c>
      <c r="E53" s="152">
        <v>8</v>
      </c>
      <c r="F53" s="152">
        <v>27</v>
      </c>
      <c r="G53" s="152">
        <v>476</v>
      </c>
      <c r="H53" s="152">
        <v>17.600000000000001</v>
      </c>
      <c r="I53" s="152">
        <v>314</v>
      </c>
      <c r="J53" s="152">
        <v>11.6</v>
      </c>
      <c r="K53" s="152">
        <v>314</v>
      </c>
      <c r="L53" s="255">
        <v>11.6</v>
      </c>
      <c r="M53" s="152">
        <v>162</v>
      </c>
      <c r="N53" s="152">
        <v>6</v>
      </c>
      <c r="O53" s="152">
        <v>86</v>
      </c>
      <c r="P53" s="152">
        <v>3.2</v>
      </c>
      <c r="Q53" s="152">
        <v>2</v>
      </c>
      <c r="R53" s="152">
        <v>44</v>
      </c>
      <c r="S53" s="239">
        <v>0.14799999999999999</v>
      </c>
      <c r="T53" s="239">
        <v>32</v>
      </c>
      <c r="U53" s="239">
        <v>5</v>
      </c>
      <c r="V53" s="239">
        <v>3</v>
      </c>
      <c r="W53" s="152">
        <v>21</v>
      </c>
      <c r="X53" s="152">
        <v>8</v>
      </c>
      <c r="Y53" s="152">
        <v>4</v>
      </c>
      <c r="Z53" s="152">
        <v>2</v>
      </c>
      <c r="AA53" s="152" t="str">
        <f t="shared" si="0"/>
        <v>NYG</v>
      </c>
      <c r="AB53" s="152">
        <v>54</v>
      </c>
      <c r="AC53" s="244" t="str">
        <f t="shared" si="1"/>
        <v>NYG</v>
      </c>
      <c r="AD53" s="43" t="str">
        <f t="shared" si="2"/>
        <v>Darius Slayton</v>
      </c>
      <c r="AE53" s="244">
        <f t="shared" si="3"/>
        <v>59.5</v>
      </c>
      <c r="AF53" s="244" t="str">
        <f t="shared" si="4"/>
        <v>NYG</v>
      </c>
    </row>
    <row r="54" spans="2:32" x14ac:dyDescent="0.3">
      <c r="B54" s="152">
        <v>52</v>
      </c>
      <c r="C54" s="152" t="s">
        <v>266</v>
      </c>
      <c r="D54" s="152" t="s">
        <v>793</v>
      </c>
      <c r="E54" s="152">
        <v>10</v>
      </c>
      <c r="F54" s="152">
        <v>44</v>
      </c>
      <c r="G54" s="152">
        <v>520</v>
      </c>
      <c r="H54" s="152">
        <v>11.8</v>
      </c>
      <c r="I54" s="152">
        <v>352</v>
      </c>
      <c r="J54" s="152">
        <v>8</v>
      </c>
      <c r="K54" s="152">
        <v>352</v>
      </c>
      <c r="L54" s="255">
        <v>8</v>
      </c>
      <c r="M54" s="152">
        <v>168</v>
      </c>
      <c r="N54" s="152">
        <v>3.8</v>
      </c>
      <c r="O54" s="152">
        <v>8</v>
      </c>
      <c r="P54" s="152">
        <v>0.2</v>
      </c>
      <c r="Q54" s="152">
        <v>1</v>
      </c>
      <c r="R54" s="152">
        <v>71</v>
      </c>
      <c r="S54" s="239">
        <v>0.19700000000000001</v>
      </c>
      <c r="T54" s="239">
        <v>49</v>
      </c>
      <c r="U54" s="239">
        <v>5</v>
      </c>
      <c r="V54" s="239">
        <v>7</v>
      </c>
      <c r="W54" s="152">
        <v>17</v>
      </c>
      <c r="X54" s="152">
        <v>10</v>
      </c>
      <c r="Y54" s="152">
        <v>4</v>
      </c>
      <c r="Z54" s="152">
        <v>3</v>
      </c>
      <c r="AA54" s="152" t="str">
        <f t="shared" si="0"/>
        <v>HOU</v>
      </c>
      <c r="AB54" s="152">
        <v>44</v>
      </c>
      <c r="AC54" s="244" t="str">
        <f t="shared" si="1"/>
        <v>HOU</v>
      </c>
      <c r="AD54" s="43" t="str">
        <f t="shared" si="2"/>
        <v>Brandin Cooks</v>
      </c>
      <c r="AE54" s="244">
        <f t="shared" si="3"/>
        <v>52</v>
      </c>
      <c r="AF54" s="244" t="str">
        <f t="shared" si="4"/>
        <v>HOU</v>
      </c>
    </row>
    <row r="55" spans="2:32" x14ac:dyDescent="0.3">
      <c r="B55" s="152">
        <v>53</v>
      </c>
      <c r="C55" s="152" t="s">
        <v>297</v>
      </c>
      <c r="D55" s="152" t="s">
        <v>792</v>
      </c>
      <c r="E55" s="152">
        <v>11</v>
      </c>
      <c r="F55" s="152">
        <v>31</v>
      </c>
      <c r="G55" s="152">
        <v>515</v>
      </c>
      <c r="H55" s="152">
        <v>16.600000000000001</v>
      </c>
      <c r="I55" s="152">
        <v>407</v>
      </c>
      <c r="J55" s="152">
        <v>13.1</v>
      </c>
      <c r="K55" s="152">
        <v>407</v>
      </c>
      <c r="L55" s="255">
        <v>13.1</v>
      </c>
      <c r="M55" s="152">
        <v>108</v>
      </c>
      <c r="N55" s="152">
        <v>3.5</v>
      </c>
      <c r="O55" s="152">
        <v>26</v>
      </c>
      <c r="P55" s="152">
        <v>0.8</v>
      </c>
      <c r="Q55" s="152">
        <v>0</v>
      </c>
      <c r="R55" s="152">
        <v>52</v>
      </c>
      <c r="S55" s="239">
        <v>0.125</v>
      </c>
      <c r="T55" s="239">
        <v>35</v>
      </c>
      <c r="U55" s="239">
        <v>4</v>
      </c>
      <c r="V55" s="239">
        <v>8</v>
      </c>
      <c r="W55" s="152">
        <v>19</v>
      </c>
      <c r="X55" s="152">
        <v>9</v>
      </c>
      <c r="Y55" s="152">
        <v>4</v>
      </c>
      <c r="Z55" s="152">
        <v>2</v>
      </c>
      <c r="AA55" s="152" t="str">
        <f t="shared" si="0"/>
        <v>KC</v>
      </c>
      <c r="AB55" s="152">
        <v>57</v>
      </c>
      <c r="AC55" s="244" t="str">
        <f t="shared" si="1"/>
        <v>KC</v>
      </c>
      <c r="AD55" s="43" t="str">
        <f t="shared" si="2"/>
        <v>Marquez Valdes-Scantling</v>
      </c>
      <c r="AE55" s="244">
        <f t="shared" si="3"/>
        <v>46.81818181818182</v>
      </c>
      <c r="AF55" s="244" t="str">
        <f t="shared" si="4"/>
        <v>KC</v>
      </c>
    </row>
    <row r="56" spans="2:32" x14ac:dyDescent="0.3">
      <c r="B56" s="152">
        <v>54</v>
      </c>
      <c r="C56" s="152" t="s">
        <v>400</v>
      </c>
      <c r="D56" s="152" t="s">
        <v>764</v>
      </c>
      <c r="E56" s="152">
        <v>12</v>
      </c>
      <c r="F56" s="152">
        <v>30</v>
      </c>
      <c r="G56" s="152">
        <v>465</v>
      </c>
      <c r="H56" s="152">
        <v>15.5</v>
      </c>
      <c r="I56" s="152">
        <v>309</v>
      </c>
      <c r="J56" s="152">
        <v>10.3</v>
      </c>
      <c r="K56" s="152">
        <v>309</v>
      </c>
      <c r="L56" s="255">
        <v>10.3</v>
      </c>
      <c r="M56" s="152">
        <v>156</v>
      </c>
      <c r="N56" s="152">
        <v>5.2</v>
      </c>
      <c r="O56" s="152">
        <v>37</v>
      </c>
      <c r="P56" s="152">
        <v>1.2</v>
      </c>
      <c r="Q56" s="152">
        <v>1</v>
      </c>
      <c r="R56" s="152">
        <v>39</v>
      </c>
      <c r="S56" s="239">
        <v>0.14699999999999999</v>
      </c>
      <c r="T56" s="239">
        <v>31</v>
      </c>
      <c r="U56" s="239">
        <v>0</v>
      </c>
      <c r="V56" s="239">
        <v>2</v>
      </c>
      <c r="W56" s="152">
        <v>20</v>
      </c>
      <c r="X56" s="152">
        <v>9</v>
      </c>
      <c r="Y56" s="152">
        <v>3</v>
      </c>
      <c r="Z56" s="152">
        <v>2</v>
      </c>
      <c r="AA56" s="152" t="str">
        <f t="shared" si="0"/>
        <v>ATL</v>
      </c>
      <c r="AB56" s="152">
        <v>45</v>
      </c>
      <c r="AC56" s="244" t="str">
        <f t="shared" si="1"/>
        <v>ATL</v>
      </c>
      <c r="AD56" s="43" t="str">
        <f t="shared" si="2"/>
        <v>Olamide Zaccheaus</v>
      </c>
      <c r="AE56" s="244">
        <f t="shared" si="3"/>
        <v>38.75</v>
      </c>
      <c r="AF56" s="244" t="str">
        <f t="shared" si="4"/>
        <v>ATL</v>
      </c>
    </row>
    <row r="57" spans="2:32" x14ac:dyDescent="0.3">
      <c r="B57" s="152">
        <v>55</v>
      </c>
      <c r="C57" s="152" t="s">
        <v>307</v>
      </c>
      <c r="D57" s="152" t="s">
        <v>772</v>
      </c>
      <c r="E57" s="152">
        <v>12</v>
      </c>
      <c r="F57" s="152">
        <v>39</v>
      </c>
      <c r="G57" s="152">
        <v>394</v>
      </c>
      <c r="H57" s="152">
        <v>10.1</v>
      </c>
      <c r="I57" s="152">
        <v>252</v>
      </c>
      <c r="J57" s="152">
        <v>6.5</v>
      </c>
      <c r="K57" s="152">
        <v>252</v>
      </c>
      <c r="L57" s="255">
        <v>6.5</v>
      </c>
      <c r="M57" s="152">
        <v>142</v>
      </c>
      <c r="N57" s="152">
        <v>3.6</v>
      </c>
      <c r="O57" s="152">
        <v>47</v>
      </c>
      <c r="P57" s="152">
        <v>1.2</v>
      </c>
      <c r="Q57" s="152">
        <v>2</v>
      </c>
      <c r="R57" s="152">
        <v>66</v>
      </c>
      <c r="S57" s="239">
        <v>0.17499999999999999</v>
      </c>
      <c r="T57" s="239">
        <v>42</v>
      </c>
      <c r="U57" s="239">
        <v>3</v>
      </c>
      <c r="V57" s="239">
        <v>6</v>
      </c>
      <c r="W57" s="152">
        <v>17</v>
      </c>
      <c r="X57" s="152">
        <v>6</v>
      </c>
      <c r="Y57" s="152">
        <v>1</v>
      </c>
      <c r="Z57" s="152">
        <v>0</v>
      </c>
      <c r="AA57" s="152" t="str">
        <f t="shared" si="0"/>
        <v>CHI</v>
      </c>
      <c r="AB57" s="152">
        <v>31</v>
      </c>
      <c r="AC57" s="244" t="str">
        <f t="shared" si="1"/>
        <v>CHI</v>
      </c>
      <c r="AD57" s="43" t="str">
        <f t="shared" si="2"/>
        <v>Chase Claypool</v>
      </c>
      <c r="AE57" s="244">
        <f t="shared" si="3"/>
        <v>32.833333333333336</v>
      </c>
      <c r="AF57" s="244" t="str">
        <f t="shared" si="4"/>
        <v>CHI</v>
      </c>
    </row>
    <row r="58" spans="2:32" x14ac:dyDescent="0.3">
      <c r="B58" s="152">
        <v>56</v>
      </c>
      <c r="C58" s="152" t="s">
        <v>240</v>
      </c>
      <c r="D58" s="152" t="s">
        <v>774</v>
      </c>
      <c r="E58" s="152">
        <v>11</v>
      </c>
      <c r="F58" s="152">
        <v>56</v>
      </c>
      <c r="G58" s="152">
        <v>505</v>
      </c>
      <c r="H58" s="152">
        <v>9</v>
      </c>
      <c r="I58" s="152">
        <v>392</v>
      </c>
      <c r="J58" s="152">
        <v>7</v>
      </c>
      <c r="K58" s="152">
        <v>392</v>
      </c>
      <c r="L58" s="255">
        <v>7</v>
      </c>
      <c r="M58" s="152">
        <v>113</v>
      </c>
      <c r="N58" s="152">
        <v>2</v>
      </c>
      <c r="O58" s="152">
        <v>36</v>
      </c>
      <c r="P58" s="152">
        <v>0.6</v>
      </c>
      <c r="Q58" s="152">
        <v>1</v>
      </c>
      <c r="R58" s="152">
        <v>94</v>
      </c>
      <c r="S58" s="239">
        <v>0.249</v>
      </c>
      <c r="T58" s="239">
        <v>60</v>
      </c>
      <c r="U58" s="239">
        <v>3</v>
      </c>
      <c r="V58" s="239">
        <v>11</v>
      </c>
      <c r="W58" s="152">
        <v>20</v>
      </c>
      <c r="X58" s="152">
        <v>3</v>
      </c>
      <c r="Y58" s="152">
        <v>1</v>
      </c>
      <c r="Z58" s="152">
        <v>0</v>
      </c>
      <c r="AA58" s="152" t="str">
        <f t="shared" si="0"/>
        <v>PIT</v>
      </c>
      <c r="AB58" s="152">
        <v>36</v>
      </c>
      <c r="AC58" s="244" t="str">
        <f t="shared" si="1"/>
        <v>PIT</v>
      </c>
      <c r="AD58" s="43" t="str">
        <f t="shared" si="2"/>
        <v>Diontae Johnson</v>
      </c>
      <c r="AE58" s="244">
        <f t="shared" si="3"/>
        <v>45.909090909090907</v>
      </c>
      <c r="AF58" s="244" t="str">
        <f t="shared" si="4"/>
        <v>PIT</v>
      </c>
    </row>
    <row r="59" spans="2:32" x14ac:dyDescent="0.3">
      <c r="B59" s="152">
        <v>57</v>
      </c>
      <c r="C59" s="152" t="s">
        <v>338</v>
      </c>
      <c r="D59" s="152" t="s">
        <v>787</v>
      </c>
      <c r="E59" s="152">
        <v>10</v>
      </c>
      <c r="F59" s="152">
        <v>33</v>
      </c>
      <c r="G59" s="152">
        <v>339</v>
      </c>
      <c r="H59" s="152">
        <v>10.3</v>
      </c>
      <c r="I59" s="152">
        <v>268</v>
      </c>
      <c r="J59" s="152">
        <v>8.1</v>
      </c>
      <c r="K59" s="152">
        <v>268</v>
      </c>
      <c r="L59" s="255">
        <v>8.1</v>
      </c>
      <c r="M59" s="152">
        <v>71</v>
      </c>
      <c r="N59" s="152">
        <v>2.2000000000000002</v>
      </c>
      <c r="O59" s="152">
        <v>9</v>
      </c>
      <c r="P59" s="152">
        <v>0.3</v>
      </c>
      <c r="Q59" s="152">
        <v>0</v>
      </c>
      <c r="R59" s="152">
        <v>52</v>
      </c>
      <c r="S59" s="239">
        <v>0.14099999999999999</v>
      </c>
      <c r="T59" s="239">
        <v>34</v>
      </c>
      <c r="U59" s="239">
        <v>1</v>
      </c>
      <c r="V59" s="239">
        <v>14</v>
      </c>
      <c r="W59" s="152">
        <v>15</v>
      </c>
      <c r="X59" s="152">
        <v>3</v>
      </c>
      <c r="Y59" s="152">
        <v>0</v>
      </c>
      <c r="Z59" s="152">
        <v>0</v>
      </c>
      <c r="AA59" s="152" t="str">
        <f t="shared" si="0"/>
        <v>LAR</v>
      </c>
      <c r="AB59" s="152">
        <v>29</v>
      </c>
      <c r="AC59" s="244" t="str">
        <f t="shared" si="1"/>
        <v>LAR</v>
      </c>
      <c r="AD59" s="43" t="str">
        <f t="shared" si="2"/>
        <v>Allen Robinson II</v>
      </c>
      <c r="AE59" s="244">
        <f t="shared" si="3"/>
        <v>33.9</v>
      </c>
      <c r="AF59" s="244" t="str">
        <f t="shared" si="4"/>
        <v>LAR</v>
      </c>
    </row>
    <row r="60" spans="2:32" x14ac:dyDescent="0.3">
      <c r="B60" s="152">
        <v>58</v>
      </c>
      <c r="C60" s="152" t="s">
        <v>327</v>
      </c>
      <c r="D60" s="152" t="s">
        <v>793</v>
      </c>
      <c r="E60" s="152">
        <v>9</v>
      </c>
      <c r="F60" s="152">
        <v>34</v>
      </c>
      <c r="G60" s="152">
        <v>446</v>
      </c>
      <c r="H60" s="152">
        <v>13.1</v>
      </c>
      <c r="I60" s="152">
        <v>299</v>
      </c>
      <c r="J60" s="152">
        <v>8.8000000000000007</v>
      </c>
      <c r="K60" s="152">
        <v>299</v>
      </c>
      <c r="L60" s="255">
        <v>8.8000000000000007</v>
      </c>
      <c r="M60" s="152">
        <v>147</v>
      </c>
      <c r="N60" s="152">
        <v>4.3</v>
      </c>
      <c r="O60" s="152">
        <v>21</v>
      </c>
      <c r="P60" s="152">
        <v>0.6</v>
      </c>
      <c r="Q60" s="152">
        <v>2</v>
      </c>
      <c r="R60" s="152">
        <v>56</v>
      </c>
      <c r="S60" s="239">
        <v>0.155</v>
      </c>
      <c r="T60" s="239">
        <v>35</v>
      </c>
      <c r="U60" s="239">
        <v>1</v>
      </c>
      <c r="V60" s="239">
        <v>6</v>
      </c>
      <c r="W60" s="152">
        <v>17</v>
      </c>
      <c r="X60" s="152">
        <v>8</v>
      </c>
      <c r="Y60" s="152">
        <v>1</v>
      </c>
      <c r="Z60" s="152">
        <v>1</v>
      </c>
      <c r="AA60" s="152" t="str">
        <f t="shared" si="0"/>
        <v>HOU</v>
      </c>
      <c r="AB60" s="152">
        <v>58</v>
      </c>
      <c r="AC60" s="244" t="str">
        <f t="shared" si="1"/>
        <v>HOU</v>
      </c>
      <c r="AD60" s="43" t="str">
        <f t="shared" si="2"/>
        <v>Nico Collins</v>
      </c>
      <c r="AE60" s="244">
        <f t="shared" si="3"/>
        <v>49.555555555555557</v>
      </c>
      <c r="AF60" s="244" t="str">
        <f t="shared" si="4"/>
        <v>HOU</v>
      </c>
    </row>
    <row r="61" spans="2:32" x14ac:dyDescent="0.3">
      <c r="B61" s="152">
        <v>59</v>
      </c>
      <c r="C61" s="152" t="s">
        <v>302</v>
      </c>
      <c r="D61" s="152" t="s">
        <v>788</v>
      </c>
      <c r="E61" s="152">
        <v>10</v>
      </c>
      <c r="F61" s="152">
        <v>31</v>
      </c>
      <c r="G61" s="152">
        <v>368</v>
      </c>
      <c r="H61" s="152">
        <v>11.9</v>
      </c>
      <c r="I61" s="152">
        <v>304</v>
      </c>
      <c r="J61" s="152">
        <v>9.8000000000000007</v>
      </c>
      <c r="K61" s="152">
        <v>304</v>
      </c>
      <c r="L61" s="255">
        <v>9.8000000000000007</v>
      </c>
      <c r="M61" s="152">
        <v>64</v>
      </c>
      <c r="N61" s="152">
        <v>2.1</v>
      </c>
      <c r="O61" s="152">
        <v>14</v>
      </c>
      <c r="P61" s="152">
        <v>0.5</v>
      </c>
      <c r="Q61" s="152">
        <v>0</v>
      </c>
      <c r="R61" s="152">
        <v>53</v>
      </c>
      <c r="S61" s="239">
        <v>0.14299999999999999</v>
      </c>
      <c r="T61" s="239">
        <v>34</v>
      </c>
      <c r="U61" s="239">
        <v>3</v>
      </c>
      <c r="V61" s="239">
        <v>7</v>
      </c>
      <c r="W61" s="152">
        <v>17</v>
      </c>
      <c r="X61" s="152">
        <v>4</v>
      </c>
      <c r="Y61" s="152">
        <v>2</v>
      </c>
      <c r="Z61" s="152">
        <v>0</v>
      </c>
      <c r="AA61" s="152" t="str">
        <f t="shared" si="0"/>
        <v>JAC</v>
      </c>
      <c r="AB61" s="152">
        <v>37</v>
      </c>
      <c r="AC61" s="244" t="str">
        <f t="shared" si="1"/>
        <v>JAC</v>
      </c>
      <c r="AD61" s="43" t="str">
        <f t="shared" si="2"/>
        <v>Marvin Jones Jr.</v>
      </c>
      <c r="AE61" s="244">
        <f t="shared" si="3"/>
        <v>36.799999999999997</v>
      </c>
      <c r="AF61" s="244" t="str">
        <f t="shared" si="4"/>
        <v>JAC</v>
      </c>
    </row>
    <row r="62" spans="2:32" x14ac:dyDescent="0.3">
      <c r="B62" s="152">
        <v>60</v>
      </c>
      <c r="C62" s="152" t="s">
        <v>312</v>
      </c>
      <c r="D62" s="152" t="s">
        <v>778</v>
      </c>
      <c r="E62" s="152">
        <v>9</v>
      </c>
      <c r="F62" s="152">
        <v>31</v>
      </c>
      <c r="G62" s="152">
        <v>314</v>
      </c>
      <c r="H62" s="152">
        <v>10.1</v>
      </c>
      <c r="I62" s="152">
        <v>159</v>
      </c>
      <c r="J62" s="152">
        <v>5.0999999999999996</v>
      </c>
      <c r="K62" s="152">
        <v>159</v>
      </c>
      <c r="L62" s="255">
        <v>5.0999999999999996</v>
      </c>
      <c r="M62" s="152">
        <v>155</v>
      </c>
      <c r="N62" s="152">
        <v>5</v>
      </c>
      <c r="O62" s="152">
        <v>30</v>
      </c>
      <c r="P62" s="152">
        <v>1</v>
      </c>
      <c r="Q62" s="152">
        <v>0</v>
      </c>
      <c r="R62" s="152">
        <v>50</v>
      </c>
      <c r="S62" s="239">
        <v>0.128</v>
      </c>
      <c r="T62" s="239">
        <v>38</v>
      </c>
      <c r="U62" s="239">
        <v>5</v>
      </c>
      <c r="V62" s="239">
        <v>6</v>
      </c>
      <c r="W62" s="152">
        <v>11</v>
      </c>
      <c r="X62" s="152">
        <v>5</v>
      </c>
      <c r="Y62" s="152">
        <v>0</v>
      </c>
      <c r="Z62" s="152">
        <v>0</v>
      </c>
      <c r="AA62" s="152" t="str">
        <f t="shared" si="0"/>
        <v>GB</v>
      </c>
      <c r="AB62" s="152">
        <v>26</v>
      </c>
      <c r="AC62" s="244" t="str">
        <f t="shared" si="1"/>
        <v>GB</v>
      </c>
      <c r="AD62" s="43" t="str">
        <f t="shared" si="2"/>
        <v>Romeo Doubs</v>
      </c>
      <c r="AE62" s="244">
        <f t="shared" si="3"/>
        <v>34.888888888888886</v>
      </c>
      <c r="AF62" s="244" t="str">
        <f t="shared" si="4"/>
        <v>GB</v>
      </c>
    </row>
    <row r="63" spans="2:32" x14ac:dyDescent="0.3">
      <c r="B63" s="152">
        <v>61</v>
      </c>
      <c r="C63" s="152" t="s">
        <v>346</v>
      </c>
      <c r="D63" s="152" t="s">
        <v>789</v>
      </c>
      <c r="E63" s="152">
        <v>11</v>
      </c>
      <c r="F63" s="152">
        <v>28</v>
      </c>
      <c r="G63" s="152">
        <v>424</v>
      </c>
      <c r="H63" s="152">
        <v>15.1</v>
      </c>
      <c r="I63" s="152">
        <v>352</v>
      </c>
      <c r="J63" s="152">
        <v>12.6</v>
      </c>
      <c r="K63" s="152">
        <v>352</v>
      </c>
      <c r="L63" s="255">
        <v>12.6</v>
      </c>
      <c r="M63" s="152">
        <v>72</v>
      </c>
      <c r="N63" s="152">
        <v>2.6</v>
      </c>
      <c r="O63" s="152">
        <v>3</v>
      </c>
      <c r="P63" s="152">
        <v>0.1</v>
      </c>
      <c r="Q63" s="152">
        <v>0</v>
      </c>
      <c r="R63" s="152">
        <v>52</v>
      </c>
      <c r="S63" s="239">
        <v>0.123</v>
      </c>
      <c r="T63" s="239">
        <v>31</v>
      </c>
      <c r="U63" s="239">
        <v>4</v>
      </c>
      <c r="V63" s="239">
        <v>4</v>
      </c>
      <c r="W63" s="152">
        <v>17</v>
      </c>
      <c r="X63" s="152">
        <v>7</v>
      </c>
      <c r="Y63" s="152">
        <v>4</v>
      </c>
      <c r="Z63" s="152">
        <v>2</v>
      </c>
      <c r="AA63" s="152" t="str">
        <f t="shared" si="0"/>
        <v>IND</v>
      </c>
      <c r="AB63" s="152">
        <v>47</v>
      </c>
      <c r="AC63" s="244" t="str">
        <f t="shared" si="1"/>
        <v>IND</v>
      </c>
      <c r="AD63" s="43" t="str">
        <f t="shared" si="2"/>
        <v>Alec Pierce</v>
      </c>
      <c r="AE63" s="244">
        <f t="shared" si="3"/>
        <v>38.545454545454547</v>
      </c>
      <c r="AF63" s="244" t="str">
        <f t="shared" si="4"/>
        <v>IND</v>
      </c>
    </row>
    <row r="64" spans="2:32" x14ac:dyDescent="0.3">
      <c r="B64" s="152">
        <v>62</v>
      </c>
      <c r="C64" s="152" t="s">
        <v>305</v>
      </c>
      <c r="D64" s="152" t="s">
        <v>779</v>
      </c>
      <c r="E64" s="152">
        <v>8</v>
      </c>
      <c r="F64" s="152">
        <v>20</v>
      </c>
      <c r="G64" s="152">
        <v>360</v>
      </c>
      <c r="H64" s="152">
        <v>18</v>
      </c>
      <c r="I64" s="152">
        <v>298</v>
      </c>
      <c r="J64" s="152">
        <v>14.9</v>
      </c>
      <c r="K64" s="152">
        <v>298</v>
      </c>
      <c r="L64" s="152">
        <v>14.9</v>
      </c>
      <c r="M64" s="152">
        <v>62</v>
      </c>
      <c r="N64" s="152">
        <v>3.1</v>
      </c>
      <c r="O64" s="152">
        <v>8</v>
      </c>
      <c r="P64" s="152">
        <v>0.4</v>
      </c>
      <c r="Q64" s="152">
        <v>0</v>
      </c>
      <c r="R64" s="152">
        <v>37</v>
      </c>
      <c r="S64" s="239">
        <v>0.106</v>
      </c>
      <c r="T64" s="239">
        <v>23</v>
      </c>
      <c r="U64" s="239">
        <v>1</v>
      </c>
      <c r="V64" s="239">
        <v>4</v>
      </c>
      <c r="W64" s="152">
        <v>15</v>
      </c>
      <c r="X64" s="152">
        <v>5</v>
      </c>
      <c r="Y64" s="152">
        <v>2</v>
      </c>
      <c r="Z64" s="152">
        <v>2</v>
      </c>
      <c r="AA64" s="152" t="str">
        <f t="shared" si="0"/>
        <v>NYJ</v>
      </c>
      <c r="AB64" s="152">
        <v>66</v>
      </c>
      <c r="AC64" s="244" t="str">
        <f t="shared" si="1"/>
        <v>NYJ</v>
      </c>
      <c r="AD64" s="43" t="str">
        <f t="shared" si="2"/>
        <v>Corey Davis</v>
      </c>
      <c r="AE64" s="244">
        <f t="shared" si="3"/>
        <v>45</v>
      </c>
      <c r="AF64" s="244" t="str">
        <f t="shared" si="4"/>
        <v>NYJ</v>
      </c>
    </row>
    <row r="65" spans="2:32" x14ac:dyDescent="0.3">
      <c r="B65" s="152">
        <v>63</v>
      </c>
      <c r="C65" s="152" t="s">
        <v>383</v>
      </c>
      <c r="D65" s="152" t="s">
        <v>784</v>
      </c>
      <c r="E65" s="152">
        <v>10</v>
      </c>
      <c r="F65" s="152">
        <v>21</v>
      </c>
      <c r="G65" s="152">
        <v>420</v>
      </c>
      <c r="H65" s="152">
        <v>20</v>
      </c>
      <c r="I65" s="152">
        <v>333</v>
      </c>
      <c r="J65" s="152">
        <v>15.9</v>
      </c>
      <c r="K65" s="152">
        <v>333</v>
      </c>
      <c r="L65" s="152">
        <v>15.9</v>
      </c>
      <c r="M65" s="152">
        <v>87</v>
      </c>
      <c r="N65" s="152">
        <v>4.0999999999999996</v>
      </c>
      <c r="O65" s="152">
        <v>32</v>
      </c>
      <c r="P65" s="152">
        <v>1.5</v>
      </c>
      <c r="Q65" s="152">
        <v>2</v>
      </c>
      <c r="R65" s="152">
        <v>34</v>
      </c>
      <c r="S65" s="239">
        <v>0.107</v>
      </c>
      <c r="T65" s="239">
        <v>22</v>
      </c>
      <c r="U65" s="239">
        <v>0</v>
      </c>
      <c r="V65" s="239">
        <v>2</v>
      </c>
      <c r="W65" s="152">
        <v>17</v>
      </c>
      <c r="X65" s="152">
        <v>9</v>
      </c>
      <c r="Y65" s="152">
        <v>5</v>
      </c>
      <c r="Z65" s="152">
        <v>3</v>
      </c>
      <c r="AA65" s="152" t="str">
        <f t="shared" si="0"/>
        <v>NE</v>
      </c>
      <c r="AB65" s="152">
        <v>43</v>
      </c>
      <c r="AC65" s="244" t="str">
        <f t="shared" si="1"/>
        <v>NE</v>
      </c>
      <c r="AD65" s="43" t="str">
        <f t="shared" si="2"/>
        <v>DeVante Parker</v>
      </c>
      <c r="AE65" s="244">
        <f t="shared" si="3"/>
        <v>42</v>
      </c>
      <c r="AF65" s="244" t="str">
        <f t="shared" si="4"/>
        <v>NE</v>
      </c>
    </row>
    <row r="66" spans="2:32" x14ac:dyDescent="0.3">
      <c r="B66" s="152">
        <v>64</v>
      </c>
      <c r="C66" s="152" t="s">
        <v>290</v>
      </c>
      <c r="D66" s="152" t="s">
        <v>763</v>
      </c>
      <c r="E66" s="152">
        <v>7</v>
      </c>
      <c r="F66" s="152">
        <v>26</v>
      </c>
      <c r="G66" s="152">
        <v>357</v>
      </c>
      <c r="H66" s="152">
        <v>13.7</v>
      </c>
      <c r="I66" s="152">
        <v>267</v>
      </c>
      <c r="J66" s="152">
        <v>10.3</v>
      </c>
      <c r="K66" s="152">
        <v>267</v>
      </c>
      <c r="L66" s="152">
        <v>10.3</v>
      </c>
      <c r="M66" s="152">
        <v>90</v>
      </c>
      <c r="N66" s="152">
        <v>3.5</v>
      </c>
      <c r="O66" s="152">
        <v>18</v>
      </c>
      <c r="P66" s="152">
        <v>0.7</v>
      </c>
      <c r="Q66" s="152">
        <v>0</v>
      </c>
      <c r="R66" s="152">
        <v>42</v>
      </c>
      <c r="S66" s="239">
        <v>0.12</v>
      </c>
      <c r="T66" s="239">
        <v>29</v>
      </c>
      <c r="U66" s="239">
        <v>3</v>
      </c>
      <c r="V66" s="239">
        <v>10</v>
      </c>
      <c r="W66" s="152">
        <v>14</v>
      </c>
      <c r="X66" s="152">
        <v>7</v>
      </c>
      <c r="Y66" s="152">
        <v>1</v>
      </c>
      <c r="Z66" s="152">
        <v>0</v>
      </c>
      <c r="AA66" s="152" t="str">
        <f t="shared" si="0"/>
        <v>DET</v>
      </c>
      <c r="AB66" s="152">
        <v>31</v>
      </c>
      <c r="AC66" s="244" t="str">
        <f t="shared" si="1"/>
        <v>DET</v>
      </c>
      <c r="AD66" s="43" t="str">
        <f t="shared" si="2"/>
        <v>Josh Reynolds</v>
      </c>
      <c r="AE66" s="244">
        <f t="shared" si="3"/>
        <v>51</v>
      </c>
      <c r="AF66" s="244" t="str">
        <f t="shared" si="4"/>
        <v>DET</v>
      </c>
    </row>
    <row r="67" spans="2:32" x14ac:dyDescent="0.3">
      <c r="B67" s="152">
        <v>65</v>
      </c>
      <c r="C67" s="152" t="s">
        <v>420</v>
      </c>
      <c r="D67" s="152" t="s">
        <v>766</v>
      </c>
      <c r="E67" s="152">
        <v>8</v>
      </c>
      <c r="F67" s="152">
        <v>41</v>
      </c>
      <c r="G67" s="152">
        <v>414</v>
      </c>
      <c r="H67" s="152">
        <v>10.1</v>
      </c>
      <c r="I67" s="152">
        <v>133</v>
      </c>
      <c r="J67" s="152">
        <v>3.2</v>
      </c>
      <c r="K67" s="152">
        <v>133</v>
      </c>
      <c r="L67" s="152">
        <v>3.2</v>
      </c>
      <c r="M67" s="152">
        <v>281</v>
      </c>
      <c r="N67" s="152">
        <v>6.9</v>
      </c>
      <c r="O67" s="152">
        <v>86</v>
      </c>
      <c r="P67" s="152">
        <v>2.1</v>
      </c>
      <c r="Q67" s="152">
        <v>5</v>
      </c>
      <c r="R67" s="152">
        <v>56</v>
      </c>
      <c r="S67" s="239">
        <v>0.124</v>
      </c>
      <c r="T67" s="239">
        <v>47</v>
      </c>
      <c r="U67" s="239">
        <v>5</v>
      </c>
      <c r="V67" s="239">
        <v>6</v>
      </c>
      <c r="W67" s="152">
        <v>16</v>
      </c>
      <c r="X67" s="152">
        <v>6</v>
      </c>
      <c r="Y67" s="152">
        <v>2</v>
      </c>
      <c r="Z67" s="152">
        <v>0</v>
      </c>
      <c r="AA67" s="152" t="str">
        <f t="shared" si="0"/>
        <v>ARI</v>
      </c>
      <c r="AB67" s="152">
        <v>38</v>
      </c>
      <c r="AC67" s="244" t="str">
        <f t="shared" si="1"/>
        <v>ARI</v>
      </c>
      <c r="AD67" s="43" t="str">
        <f t="shared" si="2"/>
        <v>Rondale Moore</v>
      </c>
      <c r="AE67" s="244">
        <f t="shared" si="3"/>
        <v>51.75</v>
      </c>
      <c r="AF67" s="244" t="str">
        <f t="shared" si="4"/>
        <v>ARI</v>
      </c>
    </row>
    <row r="68" spans="2:32" x14ac:dyDescent="0.3">
      <c r="B68" s="152">
        <v>66</v>
      </c>
      <c r="C68" s="152" t="s">
        <v>429</v>
      </c>
      <c r="D68" s="152" t="s">
        <v>776</v>
      </c>
      <c r="E68" s="152">
        <v>10</v>
      </c>
      <c r="F68" s="152">
        <v>18</v>
      </c>
      <c r="G68" s="152">
        <v>343</v>
      </c>
      <c r="H68" s="152">
        <v>19.100000000000001</v>
      </c>
      <c r="I68" s="152">
        <v>247</v>
      </c>
      <c r="J68" s="152">
        <v>13.7</v>
      </c>
      <c r="K68" s="152">
        <v>247</v>
      </c>
      <c r="L68" s="152">
        <v>13.7</v>
      </c>
      <c r="M68" s="152">
        <v>96</v>
      </c>
      <c r="N68" s="152">
        <v>5.3</v>
      </c>
      <c r="O68" s="152">
        <v>34</v>
      </c>
      <c r="P68" s="152">
        <v>1.9</v>
      </c>
      <c r="Q68" s="152">
        <v>1</v>
      </c>
      <c r="R68" s="152">
        <v>31</v>
      </c>
      <c r="S68" s="239">
        <v>0.11799999999999999</v>
      </c>
      <c r="T68" s="239">
        <v>18</v>
      </c>
      <c r="U68" s="239">
        <v>0</v>
      </c>
      <c r="V68" s="239">
        <v>3</v>
      </c>
      <c r="W68" s="152">
        <v>14</v>
      </c>
      <c r="X68" s="152">
        <v>5</v>
      </c>
      <c r="Y68" s="152">
        <v>2</v>
      </c>
      <c r="Z68" s="152">
        <v>2</v>
      </c>
      <c r="AA68" s="152" t="str">
        <f t="shared" ref="AA68:AA131" si="5">TRIM(D68)</f>
        <v>TEN</v>
      </c>
      <c r="AB68" s="152">
        <v>63</v>
      </c>
      <c r="AC68" s="244" t="str">
        <f t="shared" ref="AC68:AC131" si="6">IFERROR(TRIM(D68),"")</f>
        <v>TEN</v>
      </c>
      <c r="AD68" s="43" t="str">
        <f t="shared" ref="AD68:AD131" si="7">TRIM(C68)</f>
        <v>Nick Westbrook-Ikhine</v>
      </c>
      <c r="AE68" s="244">
        <f t="shared" ref="AE68:AE131" si="8">IFERROR(G68/E68,"")</f>
        <v>34.299999999999997</v>
      </c>
      <c r="AF68" s="244" t="str">
        <f t="shared" ref="AF68:AF131" si="9">AC68</f>
        <v>TEN</v>
      </c>
    </row>
    <row r="69" spans="2:32" x14ac:dyDescent="0.3">
      <c r="B69" s="152">
        <v>67</v>
      </c>
      <c r="C69" s="152" t="s">
        <v>468</v>
      </c>
      <c r="D69" s="152" t="s">
        <v>767</v>
      </c>
      <c r="E69" s="152">
        <v>9</v>
      </c>
      <c r="F69" s="152">
        <v>19</v>
      </c>
      <c r="G69" s="152">
        <v>265</v>
      </c>
      <c r="H69" s="152">
        <v>13.9</v>
      </c>
      <c r="I69" s="152">
        <v>177</v>
      </c>
      <c r="J69" s="152">
        <v>9.3000000000000007</v>
      </c>
      <c r="K69" s="152">
        <v>177</v>
      </c>
      <c r="L69" s="152">
        <v>9.3000000000000007</v>
      </c>
      <c r="M69" s="152">
        <v>88</v>
      </c>
      <c r="N69" s="152">
        <v>4.5999999999999996</v>
      </c>
      <c r="O69" s="152">
        <v>32</v>
      </c>
      <c r="P69" s="152">
        <v>1.7</v>
      </c>
      <c r="Q69" s="152">
        <v>1</v>
      </c>
      <c r="R69" s="152">
        <v>25</v>
      </c>
      <c r="S69" s="239">
        <v>7.1999999999999995E-2</v>
      </c>
      <c r="T69" s="239">
        <v>20</v>
      </c>
      <c r="U69" s="239">
        <v>0</v>
      </c>
      <c r="V69" s="239">
        <v>3</v>
      </c>
      <c r="W69" s="152">
        <v>11</v>
      </c>
      <c r="X69" s="152">
        <v>7</v>
      </c>
      <c r="Y69" s="152">
        <v>0</v>
      </c>
      <c r="Z69" s="152">
        <v>0</v>
      </c>
      <c r="AA69" s="152" t="str">
        <f t="shared" si="5"/>
        <v>SEA</v>
      </c>
      <c r="AB69" s="152">
        <v>23</v>
      </c>
      <c r="AC69" s="244" t="str">
        <f t="shared" si="6"/>
        <v>SEA</v>
      </c>
      <c r="AD69" s="43" t="str">
        <f t="shared" si="7"/>
        <v>Marquise Goodwin</v>
      </c>
      <c r="AE69" s="244">
        <f t="shared" si="8"/>
        <v>29.444444444444443</v>
      </c>
      <c r="AF69" s="244" t="str">
        <f t="shared" si="9"/>
        <v>SEA</v>
      </c>
    </row>
    <row r="70" spans="2:32" x14ac:dyDescent="0.3">
      <c r="B70" s="152">
        <v>68</v>
      </c>
      <c r="C70" s="152" t="s">
        <v>345</v>
      </c>
      <c r="D70" s="152" t="s">
        <v>775</v>
      </c>
      <c r="E70" s="152">
        <v>7</v>
      </c>
      <c r="F70" s="152">
        <v>14</v>
      </c>
      <c r="G70" s="152">
        <v>179</v>
      </c>
      <c r="H70" s="152">
        <v>12.8</v>
      </c>
      <c r="I70" s="152">
        <v>153</v>
      </c>
      <c r="J70" s="152">
        <v>10.9</v>
      </c>
      <c r="K70" s="152">
        <v>153</v>
      </c>
      <c r="L70" s="152">
        <v>10.9</v>
      </c>
      <c r="M70" s="152">
        <v>26</v>
      </c>
      <c r="N70" s="152">
        <v>1.9</v>
      </c>
      <c r="O70" s="152">
        <v>9</v>
      </c>
      <c r="P70" s="152">
        <v>0.6</v>
      </c>
      <c r="Q70" s="152">
        <v>0</v>
      </c>
      <c r="R70" s="152">
        <v>26</v>
      </c>
      <c r="S70" s="239">
        <v>6.8000000000000005E-2</v>
      </c>
      <c r="T70" s="239">
        <v>16</v>
      </c>
      <c r="U70" s="239">
        <v>2</v>
      </c>
      <c r="V70" s="239">
        <v>4</v>
      </c>
      <c r="W70" s="152">
        <v>6</v>
      </c>
      <c r="X70" s="152">
        <v>3</v>
      </c>
      <c r="Y70" s="152">
        <v>2</v>
      </c>
      <c r="Z70" s="152">
        <v>1</v>
      </c>
      <c r="AA70" s="152" t="str">
        <f t="shared" si="5"/>
        <v>WAS</v>
      </c>
      <c r="AB70" s="152">
        <v>40</v>
      </c>
      <c r="AC70" s="244" t="str">
        <f t="shared" si="6"/>
        <v>WAS</v>
      </c>
      <c r="AD70" s="43" t="str">
        <f t="shared" si="7"/>
        <v>Jahan Dotson</v>
      </c>
      <c r="AE70" s="244">
        <f t="shared" si="8"/>
        <v>25.571428571428573</v>
      </c>
      <c r="AF70" s="244" t="str">
        <f t="shared" si="9"/>
        <v>WAS</v>
      </c>
    </row>
    <row r="71" spans="2:32" x14ac:dyDescent="0.3">
      <c r="B71" s="152">
        <v>69</v>
      </c>
      <c r="C71" s="152" t="s">
        <v>337</v>
      </c>
      <c r="D71" s="152" t="s">
        <v>766</v>
      </c>
      <c r="E71" s="152">
        <v>11</v>
      </c>
      <c r="F71" s="152">
        <v>34</v>
      </c>
      <c r="G71" s="152">
        <v>324</v>
      </c>
      <c r="H71" s="152">
        <v>9.5</v>
      </c>
      <c r="I71" s="152">
        <v>109</v>
      </c>
      <c r="J71" s="152">
        <v>3.2</v>
      </c>
      <c r="K71" s="152">
        <v>109</v>
      </c>
      <c r="L71" s="152">
        <v>3.2</v>
      </c>
      <c r="M71" s="152">
        <v>215</v>
      </c>
      <c r="N71" s="152">
        <v>6.3</v>
      </c>
      <c r="O71" s="152">
        <v>97</v>
      </c>
      <c r="P71" s="152">
        <v>2.9</v>
      </c>
      <c r="Q71" s="152">
        <v>2</v>
      </c>
      <c r="R71" s="152">
        <v>39</v>
      </c>
      <c r="S71" s="239">
        <v>8.5999999999999993E-2</v>
      </c>
      <c r="T71" s="239">
        <v>34</v>
      </c>
      <c r="U71" s="239">
        <v>0</v>
      </c>
      <c r="V71" s="239">
        <v>4</v>
      </c>
      <c r="W71" s="152">
        <v>13</v>
      </c>
      <c r="X71" s="152">
        <v>4</v>
      </c>
      <c r="Y71" s="152">
        <v>2</v>
      </c>
      <c r="Z71" s="152">
        <v>1</v>
      </c>
      <c r="AA71" s="152" t="str">
        <f t="shared" si="5"/>
        <v>ARI</v>
      </c>
      <c r="AB71" s="152">
        <v>47</v>
      </c>
      <c r="AC71" s="244" t="str">
        <f t="shared" si="6"/>
        <v>ARI</v>
      </c>
      <c r="AD71" s="43" t="str">
        <f t="shared" si="7"/>
        <v>Greg Dortch</v>
      </c>
      <c r="AE71" s="244">
        <f t="shared" si="8"/>
        <v>29.454545454545453</v>
      </c>
      <c r="AF71" s="244" t="str">
        <f t="shared" si="9"/>
        <v>ARI</v>
      </c>
    </row>
    <row r="72" spans="2:32" x14ac:dyDescent="0.3">
      <c r="B72" s="152">
        <v>70</v>
      </c>
      <c r="C72" s="152" t="s">
        <v>313</v>
      </c>
      <c r="D72" s="152" t="s">
        <v>790</v>
      </c>
      <c r="E72" s="152">
        <v>10</v>
      </c>
      <c r="F72" s="152">
        <v>28</v>
      </c>
      <c r="G72" s="152">
        <v>384</v>
      </c>
      <c r="H72" s="152">
        <v>13.7</v>
      </c>
      <c r="I72" s="152">
        <v>288</v>
      </c>
      <c r="J72" s="152">
        <v>10.3</v>
      </c>
      <c r="K72" s="152">
        <v>288</v>
      </c>
      <c r="L72" s="152">
        <v>10.3</v>
      </c>
      <c r="M72" s="152">
        <v>96</v>
      </c>
      <c r="N72" s="152">
        <v>3.4</v>
      </c>
      <c r="O72" s="152">
        <v>37</v>
      </c>
      <c r="P72" s="152">
        <v>1.3</v>
      </c>
      <c r="Q72" s="152">
        <v>4</v>
      </c>
      <c r="R72" s="152">
        <v>45</v>
      </c>
      <c r="S72" s="239">
        <v>0.13500000000000001</v>
      </c>
      <c r="T72" s="239">
        <v>30</v>
      </c>
      <c r="U72" s="239">
        <v>2</v>
      </c>
      <c r="V72" s="239">
        <v>7</v>
      </c>
      <c r="W72" s="152">
        <v>17</v>
      </c>
      <c r="X72" s="152">
        <v>5</v>
      </c>
      <c r="Y72" s="152">
        <v>2</v>
      </c>
      <c r="Z72" s="152">
        <v>1</v>
      </c>
      <c r="AA72" s="152" t="str">
        <f t="shared" si="5"/>
        <v>DAL</v>
      </c>
      <c r="AB72" s="152">
        <v>45</v>
      </c>
      <c r="AC72" s="244" t="str">
        <f t="shared" si="6"/>
        <v>DAL</v>
      </c>
      <c r="AD72" s="43" t="str">
        <f t="shared" si="7"/>
        <v>Noah Brown</v>
      </c>
      <c r="AE72" s="244">
        <f t="shared" si="8"/>
        <v>38.4</v>
      </c>
      <c r="AF72" s="244" t="str">
        <f t="shared" si="9"/>
        <v>DAL</v>
      </c>
    </row>
    <row r="73" spans="2:32" x14ac:dyDescent="0.3">
      <c r="B73" s="152">
        <v>71</v>
      </c>
      <c r="C73" s="152" t="s">
        <v>464</v>
      </c>
      <c r="D73" s="152" t="s">
        <v>765</v>
      </c>
      <c r="E73" s="152">
        <v>11</v>
      </c>
      <c r="F73" s="152">
        <v>17</v>
      </c>
      <c r="G73" s="152">
        <v>259</v>
      </c>
      <c r="H73" s="152">
        <v>15.2</v>
      </c>
      <c r="I73" s="152">
        <v>190</v>
      </c>
      <c r="J73" s="152">
        <v>11.2</v>
      </c>
      <c r="K73" s="152">
        <v>190</v>
      </c>
      <c r="L73" s="152">
        <v>11.2</v>
      </c>
      <c r="M73" s="152">
        <v>69</v>
      </c>
      <c r="N73" s="152">
        <v>4.0999999999999996</v>
      </c>
      <c r="O73" s="152">
        <v>10</v>
      </c>
      <c r="P73" s="152">
        <v>0.6</v>
      </c>
      <c r="Q73" s="152">
        <v>0</v>
      </c>
      <c r="R73" s="152">
        <v>24</v>
      </c>
      <c r="S73" s="239">
        <v>6.9000000000000006E-2</v>
      </c>
      <c r="T73" s="239">
        <v>19</v>
      </c>
      <c r="U73" s="239">
        <v>2</v>
      </c>
      <c r="V73" s="239">
        <v>3</v>
      </c>
      <c r="W73" s="152">
        <v>7</v>
      </c>
      <c r="X73" s="152">
        <v>5</v>
      </c>
      <c r="Y73" s="152">
        <v>3</v>
      </c>
      <c r="Z73" s="152">
        <v>2</v>
      </c>
      <c r="AA73" s="152" t="str">
        <f t="shared" si="5"/>
        <v>PHI</v>
      </c>
      <c r="AB73" s="152">
        <v>53</v>
      </c>
      <c r="AC73" s="244" t="str">
        <f t="shared" si="6"/>
        <v>PHI</v>
      </c>
      <c r="AD73" s="43" t="str">
        <f t="shared" si="7"/>
        <v>Quez Watkins</v>
      </c>
      <c r="AE73" s="244">
        <f t="shared" si="8"/>
        <v>23.545454545454547</v>
      </c>
      <c r="AF73" s="244" t="str">
        <f t="shared" si="9"/>
        <v>PHI</v>
      </c>
    </row>
    <row r="74" spans="2:32" x14ac:dyDescent="0.3">
      <c r="B74" s="152">
        <v>72</v>
      </c>
      <c r="C74" s="152" t="s">
        <v>330</v>
      </c>
      <c r="D74" s="152" t="s">
        <v>778</v>
      </c>
      <c r="E74" s="152">
        <v>8</v>
      </c>
      <c r="F74" s="152">
        <v>26</v>
      </c>
      <c r="G74" s="152">
        <v>349</v>
      </c>
      <c r="H74" s="152">
        <v>13.4</v>
      </c>
      <c r="I74" s="152">
        <v>189</v>
      </c>
      <c r="J74" s="152">
        <v>7.3</v>
      </c>
      <c r="K74" s="152">
        <v>189</v>
      </c>
      <c r="L74" s="152">
        <v>7.3</v>
      </c>
      <c r="M74" s="152">
        <v>160</v>
      </c>
      <c r="N74" s="152">
        <v>6.2</v>
      </c>
      <c r="O74" s="152">
        <v>38</v>
      </c>
      <c r="P74" s="152">
        <v>1.5</v>
      </c>
      <c r="Q74" s="152">
        <v>0</v>
      </c>
      <c r="R74" s="152">
        <v>36</v>
      </c>
      <c r="S74" s="239">
        <v>9.1999999999999998E-2</v>
      </c>
      <c r="T74" s="239">
        <v>27</v>
      </c>
      <c r="U74" s="239">
        <v>1</v>
      </c>
      <c r="V74" s="239">
        <v>5</v>
      </c>
      <c r="W74" s="152">
        <v>11</v>
      </c>
      <c r="X74" s="152">
        <v>7</v>
      </c>
      <c r="Y74" s="152">
        <v>2</v>
      </c>
      <c r="Z74" s="152">
        <v>1</v>
      </c>
      <c r="AA74" s="152" t="str">
        <f t="shared" si="5"/>
        <v>GB</v>
      </c>
      <c r="AB74" s="152">
        <v>40</v>
      </c>
      <c r="AC74" s="244" t="str">
        <f t="shared" si="6"/>
        <v>GB</v>
      </c>
      <c r="AD74" s="43" t="str">
        <f t="shared" si="7"/>
        <v>Randall Cobb</v>
      </c>
      <c r="AE74" s="244">
        <f t="shared" si="8"/>
        <v>43.625</v>
      </c>
      <c r="AF74" s="244" t="str">
        <f t="shared" si="9"/>
        <v>GB</v>
      </c>
    </row>
    <row r="75" spans="2:32" x14ac:dyDescent="0.3">
      <c r="B75" s="152">
        <v>73</v>
      </c>
      <c r="C75" s="152" t="s">
        <v>426</v>
      </c>
      <c r="D75" s="152" t="s">
        <v>793</v>
      </c>
      <c r="E75" s="152">
        <v>9</v>
      </c>
      <c r="F75" s="152">
        <v>24</v>
      </c>
      <c r="G75" s="152">
        <v>268</v>
      </c>
      <c r="H75" s="152">
        <v>11.2</v>
      </c>
      <c r="I75" s="152">
        <v>103</v>
      </c>
      <c r="J75" s="152">
        <v>4.3</v>
      </c>
      <c r="K75" s="152">
        <v>103</v>
      </c>
      <c r="L75" s="152">
        <v>4.3</v>
      </c>
      <c r="M75" s="152">
        <v>165</v>
      </c>
      <c r="N75" s="152">
        <v>6.9</v>
      </c>
      <c r="O75" s="152">
        <v>17</v>
      </c>
      <c r="P75" s="152">
        <v>0.7</v>
      </c>
      <c r="Q75" s="152">
        <v>0</v>
      </c>
      <c r="R75" s="152">
        <v>37</v>
      </c>
      <c r="S75" s="239">
        <v>0.10199999999999999</v>
      </c>
      <c r="T75" s="239">
        <v>27</v>
      </c>
      <c r="U75" s="239">
        <v>2</v>
      </c>
      <c r="V75" s="239">
        <v>7</v>
      </c>
      <c r="W75" s="152">
        <v>10</v>
      </c>
      <c r="X75" s="152">
        <v>5</v>
      </c>
      <c r="Y75" s="152">
        <v>1</v>
      </c>
      <c r="Z75" s="152">
        <v>1</v>
      </c>
      <c r="AA75" s="152" t="str">
        <f t="shared" si="5"/>
        <v>HOU</v>
      </c>
      <c r="AB75" s="152">
        <v>52</v>
      </c>
      <c r="AC75" s="244" t="str">
        <f t="shared" si="6"/>
        <v>HOU</v>
      </c>
      <c r="AD75" s="43" t="str">
        <f t="shared" si="7"/>
        <v>Chris Moore</v>
      </c>
      <c r="AE75" s="244">
        <f t="shared" si="8"/>
        <v>29.777777777777779</v>
      </c>
      <c r="AF75" s="244" t="str">
        <f t="shared" si="9"/>
        <v>HOU</v>
      </c>
    </row>
    <row r="76" spans="2:32" x14ac:dyDescent="0.3">
      <c r="B76" s="152">
        <v>74</v>
      </c>
      <c r="C76" s="152" t="s">
        <v>320</v>
      </c>
      <c r="D76" s="152" t="s">
        <v>776</v>
      </c>
      <c r="E76" s="152">
        <v>11</v>
      </c>
      <c r="F76" s="152">
        <v>32</v>
      </c>
      <c r="G76" s="152">
        <v>351</v>
      </c>
      <c r="H76" s="152">
        <v>11</v>
      </c>
      <c r="I76" s="152">
        <v>235</v>
      </c>
      <c r="J76" s="152">
        <v>7.3</v>
      </c>
      <c r="K76" s="152">
        <v>235</v>
      </c>
      <c r="L76" s="152">
        <v>7.3</v>
      </c>
      <c r="M76" s="152">
        <v>116</v>
      </c>
      <c r="N76" s="152">
        <v>3.6</v>
      </c>
      <c r="O76" s="152">
        <v>17</v>
      </c>
      <c r="P76" s="152">
        <v>0.5</v>
      </c>
      <c r="Q76" s="152">
        <v>0</v>
      </c>
      <c r="R76" s="152">
        <v>56</v>
      </c>
      <c r="S76" s="239">
        <v>0.214</v>
      </c>
      <c r="T76" s="239">
        <v>34</v>
      </c>
      <c r="U76" s="239">
        <v>2</v>
      </c>
      <c r="V76" s="239">
        <v>9</v>
      </c>
      <c r="W76" s="152">
        <v>15</v>
      </c>
      <c r="X76" s="152">
        <v>3</v>
      </c>
      <c r="Y76" s="152">
        <v>2</v>
      </c>
      <c r="Z76" s="152">
        <v>1</v>
      </c>
      <c r="AA76" s="152" t="str">
        <f t="shared" si="5"/>
        <v>TEN</v>
      </c>
      <c r="AB76" s="152">
        <v>41</v>
      </c>
      <c r="AC76" s="244" t="str">
        <f t="shared" si="6"/>
        <v>TEN</v>
      </c>
      <c r="AD76" s="43" t="str">
        <f t="shared" si="7"/>
        <v>Robert Woods</v>
      </c>
      <c r="AE76" s="244">
        <f t="shared" si="8"/>
        <v>31.90909090909091</v>
      </c>
      <c r="AF76" s="244" t="str">
        <f t="shared" si="9"/>
        <v>TEN</v>
      </c>
    </row>
    <row r="77" spans="2:32" x14ac:dyDescent="0.3">
      <c r="B77" s="152">
        <v>75</v>
      </c>
      <c r="C77" s="152" t="s">
        <v>364</v>
      </c>
      <c r="D77" s="152" t="s">
        <v>784</v>
      </c>
      <c r="E77" s="152">
        <v>9</v>
      </c>
      <c r="F77" s="152">
        <v>23</v>
      </c>
      <c r="G77" s="152">
        <v>310</v>
      </c>
      <c r="H77" s="152">
        <v>13.5</v>
      </c>
      <c r="I77" s="152">
        <v>187</v>
      </c>
      <c r="J77" s="152">
        <v>8.1</v>
      </c>
      <c r="K77" s="152">
        <v>187</v>
      </c>
      <c r="L77" s="152">
        <v>8.1</v>
      </c>
      <c r="M77" s="152">
        <v>123</v>
      </c>
      <c r="N77" s="152">
        <v>5.3</v>
      </c>
      <c r="O77" s="152">
        <v>30</v>
      </c>
      <c r="P77" s="152">
        <v>1.3</v>
      </c>
      <c r="Q77" s="152">
        <v>1</v>
      </c>
      <c r="R77" s="152">
        <v>32</v>
      </c>
      <c r="S77" s="239">
        <v>0.1</v>
      </c>
      <c r="T77" s="239">
        <v>25</v>
      </c>
      <c r="U77" s="239">
        <v>2</v>
      </c>
      <c r="V77" s="239">
        <v>1</v>
      </c>
      <c r="W77" s="152">
        <v>12</v>
      </c>
      <c r="X77" s="152">
        <v>6</v>
      </c>
      <c r="Y77" s="152">
        <v>2</v>
      </c>
      <c r="Z77" s="152">
        <v>1</v>
      </c>
      <c r="AA77" s="152" t="str">
        <f t="shared" si="5"/>
        <v>NE</v>
      </c>
      <c r="AB77" s="152">
        <v>44</v>
      </c>
      <c r="AC77" s="244" t="str">
        <f t="shared" si="6"/>
        <v>NE</v>
      </c>
      <c r="AD77" s="43" t="str">
        <f t="shared" si="7"/>
        <v>Nelson Agholor</v>
      </c>
      <c r="AE77" s="244">
        <f t="shared" si="8"/>
        <v>34.444444444444443</v>
      </c>
      <c r="AF77" s="244" t="str">
        <f t="shared" si="9"/>
        <v>NE</v>
      </c>
    </row>
    <row r="78" spans="2:32" x14ac:dyDescent="0.3">
      <c r="B78" s="152">
        <v>76</v>
      </c>
      <c r="C78" s="152" t="s">
        <v>553</v>
      </c>
      <c r="D78" s="152" t="s">
        <v>785</v>
      </c>
      <c r="E78" s="152">
        <v>8</v>
      </c>
      <c r="F78" s="152">
        <v>18</v>
      </c>
      <c r="G78" s="152">
        <v>328</v>
      </c>
      <c r="H78" s="152">
        <v>18.2</v>
      </c>
      <c r="I78" s="152">
        <v>224</v>
      </c>
      <c r="J78" s="152">
        <v>12.4</v>
      </c>
      <c r="K78" s="152">
        <v>224</v>
      </c>
      <c r="L78" s="152">
        <v>12.4</v>
      </c>
      <c r="M78" s="152">
        <v>104</v>
      </c>
      <c r="N78" s="152">
        <v>5.8</v>
      </c>
      <c r="O78" s="152">
        <v>58</v>
      </c>
      <c r="P78" s="152">
        <v>3.2</v>
      </c>
      <c r="Q78" s="152">
        <v>1</v>
      </c>
      <c r="R78" s="152">
        <v>34</v>
      </c>
      <c r="S78" s="239">
        <v>0.105</v>
      </c>
      <c r="T78" s="239">
        <v>21</v>
      </c>
      <c r="U78" s="239">
        <v>2</v>
      </c>
      <c r="V78" s="239">
        <v>5</v>
      </c>
      <c r="W78" s="152">
        <v>14</v>
      </c>
      <c r="X78" s="152">
        <v>7</v>
      </c>
      <c r="Y78" s="152">
        <v>3</v>
      </c>
      <c r="Z78" s="152">
        <v>1</v>
      </c>
      <c r="AA78" s="152" t="str">
        <f t="shared" si="5"/>
        <v>CAR</v>
      </c>
      <c r="AB78" s="152">
        <v>43</v>
      </c>
      <c r="AC78" s="244" t="str">
        <f t="shared" si="6"/>
        <v>CAR</v>
      </c>
      <c r="AD78" s="43" t="str">
        <f t="shared" si="7"/>
        <v>Terrace Marshall Jr.</v>
      </c>
      <c r="AE78" s="244">
        <f t="shared" si="8"/>
        <v>41</v>
      </c>
      <c r="AF78" s="244" t="str">
        <f t="shared" si="9"/>
        <v>CAR</v>
      </c>
    </row>
    <row r="79" spans="2:32" x14ac:dyDescent="0.3">
      <c r="B79" s="152">
        <v>77</v>
      </c>
      <c r="C79" s="152" t="s">
        <v>344</v>
      </c>
      <c r="D79" s="152" t="s">
        <v>769</v>
      </c>
      <c r="E79" s="152">
        <v>6</v>
      </c>
      <c r="F79" s="152">
        <v>15</v>
      </c>
      <c r="G79" s="152">
        <v>285</v>
      </c>
      <c r="H79" s="152">
        <v>19</v>
      </c>
      <c r="I79" s="152">
        <v>152</v>
      </c>
      <c r="J79" s="152">
        <v>10.1</v>
      </c>
      <c r="K79" s="152">
        <v>152</v>
      </c>
      <c r="L79" s="152">
        <v>10.1</v>
      </c>
      <c r="M79" s="152">
        <v>133</v>
      </c>
      <c r="N79" s="152">
        <v>8.9</v>
      </c>
      <c r="O79" s="152">
        <v>11</v>
      </c>
      <c r="P79" s="152">
        <v>0.7</v>
      </c>
      <c r="Q79" s="152">
        <v>1</v>
      </c>
      <c r="R79" s="152">
        <v>28</v>
      </c>
      <c r="S79" s="239">
        <v>9.1999999999999998E-2</v>
      </c>
      <c r="T79" s="239">
        <v>19</v>
      </c>
      <c r="U79" s="239">
        <v>4</v>
      </c>
      <c r="V79" s="239">
        <v>1</v>
      </c>
      <c r="W79" s="152">
        <v>7</v>
      </c>
      <c r="X79" s="152">
        <v>5</v>
      </c>
      <c r="Y79" s="152">
        <v>3</v>
      </c>
      <c r="Z79" s="152">
        <v>2</v>
      </c>
      <c r="AA79" s="152" t="str">
        <f t="shared" si="5"/>
        <v>BAL</v>
      </c>
      <c r="AB79" s="152">
        <v>75</v>
      </c>
      <c r="AC79" s="244" t="str">
        <f t="shared" si="6"/>
        <v>BAL</v>
      </c>
      <c r="AD79" s="43" t="str">
        <f t="shared" si="7"/>
        <v>Rashod Bateman</v>
      </c>
      <c r="AE79" s="244">
        <f t="shared" si="8"/>
        <v>47.5</v>
      </c>
      <c r="AF79" s="244" t="str">
        <f t="shared" si="9"/>
        <v>BAL</v>
      </c>
    </row>
    <row r="80" spans="2:32" x14ac:dyDescent="0.3">
      <c r="B80" s="152">
        <v>78</v>
      </c>
      <c r="C80" s="152" t="s">
        <v>396</v>
      </c>
      <c r="D80" s="152" t="s">
        <v>763</v>
      </c>
      <c r="E80" s="152">
        <v>11</v>
      </c>
      <c r="F80" s="152">
        <v>30</v>
      </c>
      <c r="G80" s="152">
        <v>370</v>
      </c>
      <c r="H80" s="152">
        <v>12.3</v>
      </c>
      <c r="I80" s="152">
        <v>217</v>
      </c>
      <c r="J80" s="152">
        <v>7.2</v>
      </c>
      <c r="K80" s="152">
        <v>217</v>
      </c>
      <c r="L80" s="152">
        <v>7.2</v>
      </c>
      <c r="M80" s="152">
        <v>153</v>
      </c>
      <c r="N80" s="152">
        <v>5.0999999999999996</v>
      </c>
      <c r="O80" s="152">
        <v>18</v>
      </c>
      <c r="P80" s="152">
        <v>0.6</v>
      </c>
      <c r="Q80" s="152">
        <v>1</v>
      </c>
      <c r="R80" s="152">
        <v>44</v>
      </c>
      <c r="S80" s="239">
        <v>0.14599999999999999</v>
      </c>
      <c r="T80" s="239">
        <v>30</v>
      </c>
      <c r="U80" s="239">
        <v>0</v>
      </c>
      <c r="V80" s="239">
        <v>5</v>
      </c>
      <c r="W80" s="152">
        <v>16</v>
      </c>
      <c r="X80" s="152">
        <v>8</v>
      </c>
      <c r="Y80" s="152">
        <v>1</v>
      </c>
      <c r="Z80" s="152">
        <v>1</v>
      </c>
      <c r="AA80" s="152" t="str">
        <f t="shared" si="5"/>
        <v>DET</v>
      </c>
      <c r="AB80" s="152">
        <v>43</v>
      </c>
      <c r="AC80" s="244" t="str">
        <f t="shared" si="6"/>
        <v>DET</v>
      </c>
      <c r="AD80" s="43" t="str">
        <f t="shared" si="7"/>
        <v>Kalif Raymond</v>
      </c>
      <c r="AE80" s="244">
        <f t="shared" si="8"/>
        <v>33.636363636363633</v>
      </c>
      <c r="AF80" s="244" t="str">
        <f t="shared" si="9"/>
        <v>DET</v>
      </c>
    </row>
    <row r="81" spans="2:32" x14ac:dyDescent="0.3">
      <c r="B81" s="152">
        <v>79</v>
      </c>
      <c r="C81" s="152" t="s">
        <v>355</v>
      </c>
      <c r="D81" s="152" t="s">
        <v>782</v>
      </c>
      <c r="E81" s="152">
        <v>11</v>
      </c>
      <c r="F81" s="152">
        <v>28</v>
      </c>
      <c r="G81" s="152">
        <v>245</v>
      </c>
      <c r="H81" s="152">
        <v>8.8000000000000007</v>
      </c>
      <c r="I81" s="152">
        <v>154</v>
      </c>
      <c r="J81" s="152">
        <v>5.5</v>
      </c>
      <c r="K81" s="152">
        <v>154</v>
      </c>
      <c r="L81" s="152">
        <v>5.5</v>
      </c>
      <c r="M81" s="152">
        <v>91</v>
      </c>
      <c r="N81" s="152">
        <v>3.3</v>
      </c>
      <c r="O81" s="152">
        <v>11</v>
      </c>
      <c r="P81" s="152">
        <v>0.4</v>
      </c>
      <c r="Q81" s="152">
        <v>0</v>
      </c>
      <c r="R81" s="152">
        <v>49</v>
      </c>
      <c r="S81" s="239">
        <v>0.123</v>
      </c>
      <c r="T81" s="239">
        <v>30</v>
      </c>
      <c r="U81" s="239">
        <v>1</v>
      </c>
      <c r="V81" s="239">
        <v>3</v>
      </c>
      <c r="W81" s="152">
        <v>8</v>
      </c>
      <c r="X81" s="152">
        <v>3</v>
      </c>
      <c r="Y81" s="152">
        <v>0</v>
      </c>
      <c r="Z81" s="152">
        <v>0</v>
      </c>
      <c r="AA81" s="152" t="str">
        <f t="shared" si="5"/>
        <v>MIN</v>
      </c>
      <c r="AB81" s="152">
        <v>28</v>
      </c>
      <c r="AC81" s="244" t="str">
        <f t="shared" si="6"/>
        <v>MIN</v>
      </c>
      <c r="AD81" s="43" t="str">
        <f t="shared" si="7"/>
        <v>K.J. Osborn</v>
      </c>
      <c r="AE81" s="244">
        <f t="shared" si="8"/>
        <v>22.272727272727273</v>
      </c>
      <c r="AF81" s="244" t="str">
        <f t="shared" si="9"/>
        <v>MIN</v>
      </c>
    </row>
    <row r="82" spans="2:32" x14ac:dyDescent="0.3">
      <c r="B82" s="152">
        <v>80</v>
      </c>
      <c r="C82" s="152" t="s">
        <v>483</v>
      </c>
      <c r="D82" s="152" t="s">
        <v>794</v>
      </c>
      <c r="E82" s="152">
        <v>6</v>
      </c>
      <c r="F82" s="152">
        <v>14</v>
      </c>
      <c r="G82" s="152">
        <v>218</v>
      </c>
      <c r="H82" s="152">
        <v>15.6</v>
      </c>
      <c r="I82" s="152">
        <v>132</v>
      </c>
      <c r="J82" s="152">
        <v>9.4</v>
      </c>
      <c r="K82" s="152">
        <v>132</v>
      </c>
      <c r="L82" s="152">
        <v>9.4</v>
      </c>
      <c r="M82" s="152">
        <v>86</v>
      </c>
      <c r="N82" s="152">
        <v>6.1</v>
      </c>
      <c r="O82" s="152">
        <v>13</v>
      </c>
      <c r="P82" s="152">
        <v>0.9</v>
      </c>
      <c r="Q82" s="152">
        <v>1</v>
      </c>
      <c r="R82" s="152">
        <v>25</v>
      </c>
      <c r="S82" s="239">
        <v>5.5E-2</v>
      </c>
      <c r="T82" s="239">
        <v>16</v>
      </c>
      <c r="U82" s="239">
        <v>1</v>
      </c>
      <c r="V82" s="239">
        <v>4</v>
      </c>
      <c r="W82" s="152">
        <v>7</v>
      </c>
      <c r="X82" s="152">
        <v>3</v>
      </c>
      <c r="Y82" s="152">
        <v>2</v>
      </c>
      <c r="Z82" s="152">
        <v>1</v>
      </c>
      <c r="AA82" s="152" t="str">
        <f t="shared" si="5"/>
        <v>TB</v>
      </c>
      <c r="AB82" s="152">
        <v>48</v>
      </c>
      <c r="AC82" s="244" t="str">
        <f t="shared" si="6"/>
        <v>TB</v>
      </c>
      <c r="AD82" s="43" t="str">
        <f t="shared" si="7"/>
        <v>Julio Jones</v>
      </c>
      <c r="AE82" s="244">
        <f t="shared" si="8"/>
        <v>36.333333333333336</v>
      </c>
      <c r="AF82" s="244" t="str">
        <f t="shared" si="9"/>
        <v>TB</v>
      </c>
    </row>
    <row r="83" spans="2:32" x14ac:dyDescent="0.3">
      <c r="B83" s="152">
        <v>81</v>
      </c>
      <c r="C83" s="152" t="s">
        <v>422</v>
      </c>
      <c r="D83" s="152" t="s">
        <v>769</v>
      </c>
      <c r="E83" s="152">
        <v>10</v>
      </c>
      <c r="F83" s="152">
        <v>26</v>
      </c>
      <c r="G83" s="152">
        <v>297</v>
      </c>
      <c r="H83" s="152">
        <v>11.4</v>
      </c>
      <c r="I83" s="152">
        <v>192</v>
      </c>
      <c r="J83" s="152">
        <v>7.4</v>
      </c>
      <c r="K83" s="152">
        <v>192</v>
      </c>
      <c r="L83" s="152">
        <v>7.4</v>
      </c>
      <c r="M83" s="152">
        <v>105</v>
      </c>
      <c r="N83" s="152">
        <v>4</v>
      </c>
      <c r="O83" s="152">
        <v>39</v>
      </c>
      <c r="P83" s="152">
        <v>1.5</v>
      </c>
      <c r="Q83" s="152">
        <v>1</v>
      </c>
      <c r="R83" s="152">
        <v>42</v>
      </c>
      <c r="S83" s="239">
        <v>0.13700000000000001</v>
      </c>
      <c r="T83" s="239">
        <v>28</v>
      </c>
      <c r="U83" s="239">
        <v>2</v>
      </c>
      <c r="V83" s="239">
        <v>7</v>
      </c>
      <c r="W83" s="152">
        <v>14</v>
      </c>
      <c r="X83" s="152">
        <v>3</v>
      </c>
      <c r="Y83" s="152">
        <v>1</v>
      </c>
      <c r="Z83" s="152">
        <v>0</v>
      </c>
      <c r="AA83" s="152" t="str">
        <f t="shared" si="5"/>
        <v>BAL</v>
      </c>
      <c r="AB83" s="152">
        <v>31</v>
      </c>
      <c r="AC83" s="244" t="str">
        <f t="shared" si="6"/>
        <v>BAL</v>
      </c>
      <c r="AD83" s="43" t="str">
        <f t="shared" si="7"/>
        <v>Demarcus Robinson</v>
      </c>
      <c r="AE83" s="244">
        <f t="shared" si="8"/>
        <v>29.7</v>
      </c>
      <c r="AF83" s="244" t="str">
        <f t="shared" si="9"/>
        <v>BAL</v>
      </c>
    </row>
    <row r="84" spans="2:32" x14ac:dyDescent="0.3">
      <c r="B84" s="152">
        <v>82</v>
      </c>
      <c r="C84" s="152" t="s">
        <v>343</v>
      </c>
      <c r="D84" s="152" t="s">
        <v>786</v>
      </c>
      <c r="E84" s="152">
        <v>3</v>
      </c>
      <c r="F84" s="152">
        <v>16</v>
      </c>
      <c r="G84" s="152">
        <v>171</v>
      </c>
      <c r="H84" s="152">
        <v>10.7</v>
      </c>
      <c r="I84" s="152">
        <v>150</v>
      </c>
      <c r="J84" s="152">
        <v>9.4</v>
      </c>
      <c r="K84" s="152">
        <v>150</v>
      </c>
      <c r="L84" s="152">
        <v>9.4</v>
      </c>
      <c r="M84" s="152">
        <v>21</v>
      </c>
      <c r="N84" s="152">
        <v>1.3</v>
      </c>
      <c r="O84" s="152">
        <v>2</v>
      </c>
      <c r="P84" s="152">
        <v>0.1</v>
      </c>
      <c r="Q84" s="152">
        <v>0</v>
      </c>
      <c r="R84" s="152">
        <v>22</v>
      </c>
      <c r="S84" s="239">
        <v>5.7000000000000002E-2</v>
      </c>
      <c r="T84" s="239">
        <v>18</v>
      </c>
      <c r="U84" s="239">
        <v>1</v>
      </c>
      <c r="V84" s="239">
        <v>3</v>
      </c>
      <c r="W84" s="152">
        <v>9</v>
      </c>
      <c r="X84" s="152">
        <v>2</v>
      </c>
      <c r="Y84" s="152">
        <v>0</v>
      </c>
      <c r="Z84" s="152">
        <v>0</v>
      </c>
      <c r="AA84" s="152" t="str">
        <f t="shared" si="5"/>
        <v>NO</v>
      </c>
      <c r="AB84" s="152">
        <v>21</v>
      </c>
      <c r="AC84" s="244" t="str">
        <f t="shared" si="6"/>
        <v>NO</v>
      </c>
      <c r="AD84" s="43" t="str">
        <f t="shared" si="7"/>
        <v>Michael Thomas</v>
      </c>
      <c r="AE84" s="244">
        <f t="shared" si="8"/>
        <v>57</v>
      </c>
      <c r="AF84" s="244" t="str">
        <f t="shared" si="9"/>
        <v>NO</v>
      </c>
    </row>
    <row r="85" spans="2:32" x14ac:dyDescent="0.3">
      <c r="B85" s="152">
        <v>83</v>
      </c>
      <c r="C85" s="152" t="s">
        <v>602</v>
      </c>
      <c r="D85" s="152" t="s">
        <v>764</v>
      </c>
      <c r="E85" s="152">
        <v>7</v>
      </c>
      <c r="F85" s="152">
        <v>9</v>
      </c>
      <c r="G85" s="152">
        <v>229</v>
      </c>
      <c r="H85" s="152">
        <v>25.4</v>
      </c>
      <c r="I85" s="152">
        <v>134</v>
      </c>
      <c r="J85" s="152">
        <v>14.9</v>
      </c>
      <c r="K85" s="152">
        <v>134</v>
      </c>
      <c r="L85" s="152">
        <v>14.9</v>
      </c>
      <c r="M85" s="152">
        <v>95</v>
      </c>
      <c r="N85" s="152">
        <v>10.6</v>
      </c>
      <c r="O85" s="152">
        <v>13</v>
      </c>
      <c r="P85" s="152">
        <v>1.4</v>
      </c>
      <c r="Q85" s="152">
        <v>1</v>
      </c>
      <c r="R85" s="152">
        <v>16</v>
      </c>
      <c r="S85" s="239">
        <v>0.06</v>
      </c>
      <c r="T85" s="239">
        <v>9</v>
      </c>
      <c r="U85" s="239">
        <v>0</v>
      </c>
      <c r="V85" s="239">
        <v>0</v>
      </c>
      <c r="W85" s="152">
        <v>8</v>
      </c>
      <c r="X85" s="152">
        <v>3</v>
      </c>
      <c r="Y85" s="152">
        <v>2</v>
      </c>
      <c r="Z85" s="152">
        <v>2</v>
      </c>
      <c r="AA85" s="152" t="str">
        <f t="shared" si="5"/>
        <v>ATL</v>
      </c>
      <c r="AB85" s="152">
        <v>75</v>
      </c>
      <c r="AC85" s="244" t="str">
        <f t="shared" si="6"/>
        <v>ATL</v>
      </c>
      <c r="AD85" s="43" t="str">
        <f t="shared" si="7"/>
        <v>Damiere Byrd</v>
      </c>
      <c r="AE85" s="244">
        <f t="shared" si="8"/>
        <v>32.714285714285715</v>
      </c>
      <c r="AF85" s="244" t="str">
        <f t="shared" si="9"/>
        <v>ATL</v>
      </c>
    </row>
    <row r="86" spans="2:32" x14ac:dyDescent="0.3">
      <c r="B86" s="152">
        <v>84</v>
      </c>
      <c r="C86" s="152" t="s">
        <v>388</v>
      </c>
      <c r="D86" s="152" t="s">
        <v>776</v>
      </c>
      <c r="E86" s="152">
        <v>7</v>
      </c>
      <c r="F86" s="152">
        <v>24</v>
      </c>
      <c r="G86" s="152">
        <v>334</v>
      </c>
      <c r="H86" s="152">
        <v>13.9</v>
      </c>
      <c r="I86" s="152">
        <v>219</v>
      </c>
      <c r="J86" s="152">
        <v>9.1</v>
      </c>
      <c r="K86" s="152">
        <v>219</v>
      </c>
      <c r="L86" s="152">
        <v>9.1</v>
      </c>
      <c r="M86" s="152">
        <v>115</v>
      </c>
      <c r="N86" s="152">
        <v>4.8</v>
      </c>
      <c r="O86" s="152">
        <v>26</v>
      </c>
      <c r="P86" s="152">
        <v>1.1000000000000001</v>
      </c>
      <c r="Q86" s="152">
        <v>0</v>
      </c>
      <c r="R86" s="152">
        <v>36</v>
      </c>
      <c r="S86" s="239">
        <v>0.13700000000000001</v>
      </c>
      <c r="T86" s="239">
        <v>26</v>
      </c>
      <c r="U86" s="239">
        <v>2</v>
      </c>
      <c r="V86" s="239">
        <v>3</v>
      </c>
      <c r="W86" s="152">
        <v>10</v>
      </c>
      <c r="X86" s="152">
        <v>5</v>
      </c>
      <c r="Y86" s="152">
        <v>3</v>
      </c>
      <c r="Z86" s="152">
        <v>3</v>
      </c>
      <c r="AA86" s="152" t="str">
        <f t="shared" si="5"/>
        <v>TEN</v>
      </c>
      <c r="AB86" s="152">
        <v>51</v>
      </c>
      <c r="AC86" s="244" t="str">
        <f t="shared" si="6"/>
        <v>TEN</v>
      </c>
      <c r="AD86" s="43" t="str">
        <f t="shared" si="7"/>
        <v>Treylon Burks</v>
      </c>
      <c r="AE86" s="244">
        <f t="shared" si="8"/>
        <v>47.714285714285715</v>
      </c>
      <c r="AF86" s="244" t="str">
        <f t="shared" si="9"/>
        <v>TEN</v>
      </c>
    </row>
    <row r="87" spans="2:32" x14ac:dyDescent="0.3">
      <c r="B87" s="152">
        <v>85</v>
      </c>
      <c r="C87" s="152" t="s">
        <v>347</v>
      </c>
      <c r="D87" s="152" t="s">
        <v>783</v>
      </c>
      <c r="E87" s="152">
        <v>10</v>
      </c>
      <c r="F87" s="152">
        <v>28</v>
      </c>
      <c r="G87" s="152">
        <v>280</v>
      </c>
      <c r="H87" s="152">
        <v>10</v>
      </c>
      <c r="I87" s="152">
        <v>196</v>
      </c>
      <c r="J87" s="152">
        <v>7</v>
      </c>
      <c r="K87" s="152">
        <v>196</v>
      </c>
      <c r="L87" s="152">
        <v>7</v>
      </c>
      <c r="M87" s="152">
        <v>84</v>
      </c>
      <c r="N87" s="152">
        <v>3</v>
      </c>
      <c r="O87" s="152">
        <v>7</v>
      </c>
      <c r="P87" s="152">
        <v>0.3</v>
      </c>
      <c r="Q87" s="152">
        <v>1</v>
      </c>
      <c r="R87" s="152">
        <v>35</v>
      </c>
      <c r="S87" s="239">
        <v>0.11799999999999999</v>
      </c>
      <c r="T87" s="239">
        <v>29</v>
      </c>
      <c r="U87" s="239">
        <v>1</v>
      </c>
      <c r="V87" s="239">
        <v>2</v>
      </c>
      <c r="W87" s="152">
        <v>14</v>
      </c>
      <c r="X87" s="152">
        <v>1</v>
      </c>
      <c r="Y87" s="152">
        <v>0</v>
      </c>
      <c r="Z87" s="152">
        <v>0</v>
      </c>
      <c r="AA87" s="152" t="str">
        <f t="shared" si="5"/>
        <v>NYG</v>
      </c>
      <c r="AB87" s="152">
        <v>20</v>
      </c>
      <c r="AC87" s="244" t="str">
        <f t="shared" si="6"/>
        <v>NYG</v>
      </c>
      <c r="AD87" s="43" t="str">
        <f t="shared" si="7"/>
        <v>Richie James Jr.</v>
      </c>
      <c r="AE87" s="244">
        <f t="shared" si="8"/>
        <v>28</v>
      </c>
      <c r="AF87" s="244" t="str">
        <f t="shared" si="9"/>
        <v>NYG</v>
      </c>
    </row>
    <row r="88" spans="2:32" x14ac:dyDescent="0.3">
      <c r="B88" s="152">
        <v>86</v>
      </c>
      <c r="C88" s="152" t="s">
        <v>488</v>
      </c>
      <c r="D88" s="152" t="s">
        <v>772</v>
      </c>
      <c r="E88" s="152">
        <v>12</v>
      </c>
      <c r="F88" s="152">
        <v>13</v>
      </c>
      <c r="G88" s="152">
        <v>188</v>
      </c>
      <c r="H88" s="152">
        <v>14.5</v>
      </c>
      <c r="I88" s="152">
        <v>140</v>
      </c>
      <c r="J88" s="152">
        <v>10.8</v>
      </c>
      <c r="K88" s="152">
        <v>140</v>
      </c>
      <c r="L88" s="152">
        <v>10.8</v>
      </c>
      <c r="M88" s="152">
        <v>48</v>
      </c>
      <c r="N88" s="152">
        <v>3.7</v>
      </c>
      <c r="O88" s="152">
        <v>6</v>
      </c>
      <c r="P88" s="152">
        <v>0.5</v>
      </c>
      <c r="Q88" s="152">
        <v>1</v>
      </c>
      <c r="R88" s="152">
        <v>23</v>
      </c>
      <c r="S88" s="239">
        <v>9.5000000000000001E-2</v>
      </c>
      <c r="T88" s="239">
        <v>15</v>
      </c>
      <c r="U88" s="239">
        <v>2</v>
      </c>
      <c r="V88" s="239">
        <v>3</v>
      </c>
      <c r="W88" s="152">
        <v>8</v>
      </c>
      <c r="X88" s="152">
        <v>2</v>
      </c>
      <c r="Y88" s="152">
        <v>2</v>
      </c>
      <c r="Z88" s="152">
        <v>2</v>
      </c>
      <c r="AA88" s="152" t="str">
        <f t="shared" si="5"/>
        <v>CHI</v>
      </c>
      <c r="AB88" s="152">
        <v>51</v>
      </c>
      <c r="AC88" s="244" t="str">
        <f t="shared" si="6"/>
        <v>CHI</v>
      </c>
      <c r="AD88" s="43" t="str">
        <f t="shared" si="7"/>
        <v>Dante Pettis</v>
      </c>
      <c r="AE88" s="244">
        <f t="shared" si="8"/>
        <v>15.666666666666666</v>
      </c>
      <c r="AF88" s="244" t="str">
        <f t="shared" si="9"/>
        <v>CHI</v>
      </c>
    </row>
    <row r="89" spans="2:32" x14ac:dyDescent="0.3">
      <c r="B89" s="152">
        <v>87</v>
      </c>
      <c r="C89" s="152" t="s">
        <v>411</v>
      </c>
      <c r="D89" s="152" t="s">
        <v>791</v>
      </c>
      <c r="E89" s="152">
        <v>11</v>
      </c>
      <c r="F89" s="152">
        <v>24</v>
      </c>
      <c r="G89" s="152">
        <v>280</v>
      </c>
      <c r="H89" s="152">
        <v>11.7</v>
      </c>
      <c r="I89" s="152">
        <v>220</v>
      </c>
      <c r="J89" s="152">
        <v>9.1999999999999993</v>
      </c>
      <c r="K89" s="152">
        <v>220</v>
      </c>
      <c r="L89" s="152">
        <v>9.1999999999999993</v>
      </c>
      <c r="M89" s="152">
        <v>60</v>
      </c>
      <c r="N89" s="152">
        <v>2.5</v>
      </c>
      <c r="O89" s="152">
        <v>26</v>
      </c>
      <c r="P89" s="152">
        <v>1.1000000000000001</v>
      </c>
      <c r="Q89" s="152">
        <v>1</v>
      </c>
      <c r="R89" s="152">
        <v>35</v>
      </c>
      <c r="S89" s="239">
        <v>9.0999999999999998E-2</v>
      </c>
      <c r="T89" s="239">
        <v>25</v>
      </c>
      <c r="U89" s="239">
        <v>1</v>
      </c>
      <c r="V89" s="239">
        <v>7</v>
      </c>
      <c r="W89" s="152">
        <v>13</v>
      </c>
      <c r="X89" s="152">
        <v>3</v>
      </c>
      <c r="Y89" s="152">
        <v>1</v>
      </c>
      <c r="Z89" s="152">
        <v>0</v>
      </c>
      <c r="AA89" s="152" t="str">
        <f t="shared" si="5"/>
        <v>MIA</v>
      </c>
      <c r="AB89" s="152">
        <v>32</v>
      </c>
      <c r="AC89" s="244" t="str">
        <f t="shared" si="6"/>
        <v>MIA</v>
      </c>
      <c r="AD89" s="43" t="str">
        <f t="shared" si="7"/>
        <v>Trent Sherfield</v>
      </c>
      <c r="AE89" s="244">
        <f t="shared" si="8"/>
        <v>25.454545454545453</v>
      </c>
      <c r="AF89" s="244" t="str">
        <f t="shared" si="9"/>
        <v>MIA</v>
      </c>
    </row>
    <row r="90" spans="2:32" x14ac:dyDescent="0.3">
      <c r="B90" s="152">
        <v>88</v>
      </c>
      <c r="C90" s="152" t="s">
        <v>350</v>
      </c>
      <c r="D90" s="152" t="s">
        <v>786</v>
      </c>
      <c r="E90" s="152">
        <v>7</v>
      </c>
      <c r="F90" s="152">
        <v>23</v>
      </c>
      <c r="G90" s="152">
        <v>258</v>
      </c>
      <c r="H90" s="152">
        <v>11.2</v>
      </c>
      <c r="I90" s="152">
        <v>206</v>
      </c>
      <c r="J90" s="152">
        <v>9</v>
      </c>
      <c r="K90" s="152">
        <v>206</v>
      </c>
      <c r="L90" s="152">
        <v>9</v>
      </c>
      <c r="M90" s="152">
        <v>52</v>
      </c>
      <c r="N90" s="152">
        <v>2.2999999999999998</v>
      </c>
      <c r="O90" s="152">
        <v>11</v>
      </c>
      <c r="P90" s="152">
        <v>0.5</v>
      </c>
      <c r="Q90" s="152">
        <v>1</v>
      </c>
      <c r="R90" s="152">
        <v>35</v>
      </c>
      <c r="S90" s="239">
        <v>9.0999999999999998E-2</v>
      </c>
      <c r="T90" s="239">
        <v>24</v>
      </c>
      <c r="U90" s="239">
        <v>1</v>
      </c>
      <c r="V90" s="239">
        <v>5</v>
      </c>
      <c r="W90" s="152">
        <v>10</v>
      </c>
      <c r="X90" s="152">
        <v>2</v>
      </c>
      <c r="Y90" s="152">
        <v>2</v>
      </c>
      <c r="Z90" s="152">
        <v>1</v>
      </c>
      <c r="AA90" s="152" t="str">
        <f t="shared" si="5"/>
        <v>NO</v>
      </c>
      <c r="AB90" s="152">
        <v>40</v>
      </c>
      <c r="AC90" s="244" t="str">
        <f t="shared" si="6"/>
        <v>NO</v>
      </c>
      <c r="AD90" s="43" t="str">
        <f t="shared" si="7"/>
        <v>Jarvis Landry</v>
      </c>
      <c r="AE90" s="244">
        <f t="shared" si="8"/>
        <v>36.857142857142854</v>
      </c>
      <c r="AF90" s="244" t="str">
        <f t="shared" si="9"/>
        <v>NO</v>
      </c>
    </row>
    <row r="91" spans="2:32" x14ac:dyDescent="0.3">
      <c r="B91" s="152">
        <v>89</v>
      </c>
      <c r="C91" s="152" t="s">
        <v>596</v>
      </c>
      <c r="D91" s="152" t="s">
        <v>785</v>
      </c>
      <c r="E91" s="152">
        <v>8</v>
      </c>
      <c r="F91" s="152">
        <v>17</v>
      </c>
      <c r="G91" s="152">
        <v>167</v>
      </c>
      <c r="H91" s="152">
        <v>9.8000000000000007</v>
      </c>
      <c r="I91" s="152">
        <v>-34</v>
      </c>
      <c r="J91" s="152">
        <v>-2</v>
      </c>
      <c r="K91" s="152">
        <v>-34</v>
      </c>
      <c r="L91" s="152">
        <v>-2</v>
      </c>
      <c r="M91" s="152">
        <v>201</v>
      </c>
      <c r="N91" s="152">
        <v>11.8</v>
      </c>
      <c r="O91" s="152">
        <v>30</v>
      </c>
      <c r="P91" s="152">
        <v>1.8</v>
      </c>
      <c r="Q91" s="152">
        <v>0</v>
      </c>
      <c r="R91" s="152">
        <v>20</v>
      </c>
      <c r="S91" s="239">
        <v>5.1999999999999998E-2</v>
      </c>
      <c r="T91" s="239">
        <v>18</v>
      </c>
      <c r="U91" s="239">
        <v>1</v>
      </c>
      <c r="V91" s="239">
        <v>0</v>
      </c>
      <c r="W91" s="152">
        <v>4</v>
      </c>
      <c r="X91" s="152">
        <v>2</v>
      </c>
      <c r="Y91" s="152">
        <v>1</v>
      </c>
      <c r="Z91" s="152">
        <v>1</v>
      </c>
      <c r="AA91" s="152" t="str">
        <f t="shared" si="5"/>
        <v>CAR</v>
      </c>
      <c r="AB91" s="152">
        <v>67</v>
      </c>
      <c r="AC91" s="244" t="str">
        <f t="shared" si="6"/>
        <v>CAR</v>
      </c>
      <c r="AD91" s="43" t="str">
        <f t="shared" si="7"/>
        <v>Laviska Shenault Jr.</v>
      </c>
      <c r="AE91" s="244">
        <f t="shared" si="8"/>
        <v>20.875</v>
      </c>
      <c r="AF91" s="244" t="str">
        <f t="shared" si="9"/>
        <v>CAR</v>
      </c>
    </row>
    <row r="92" spans="2:32" x14ac:dyDescent="0.3">
      <c r="B92" s="152">
        <v>90</v>
      </c>
      <c r="C92" s="152" t="s">
        <v>306</v>
      </c>
      <c r="D92" s="152" t="s">
        <v>779</v>
      </c>
      <c r="E92" s="152">
        <v>10</v>
      </c>
      <c r="F92" s="152">
        <v>20</v>
      </c>
      <c r="G92" s="152">
        <v>284</v>
      </c>
      <c r="H92" s="152">
        <v>14.2</v>
      </c>
      <c r="I92" s="152">
        <v>207</v>
      </c>
      <c r="J92" s="152">
        <v>10.4</v>
      </c>
      <c r="K92" s="152">
        <v>207</v>
      </c>
      <c r="L92" s="152">
        <v>10.4</v>
      </c>
      <c r="M92" s="152">
        <v>77</v>
      </c>
      <c r="N92" s="152">
        <v>3.9</v>
      </c>
      <c r="O92" s="152">
        <v>26</v>
      </c>
      <c r="P92" s="152">
        <v>1.3</v>
      </c>
      <c r="Q92" s="152">
        <v>2</v>
      </c>
      <c r="R92" s="152">
        <v>36</v>
      </c>
      <c r="S92" s="239">
        <v>0.10299999999999999</v>
      </c>
      <c r="T92" s="239">
        <v>22</v>
      </c>
      <c r="U92" s="239">
        <v>2</v>
      </c>
      <c r="V92" s="239">
        <v>3</v>
      </c>
      <c r="W92" s="152">
        <v>13</v>
      </c>
      <c r="X92" s="152">
        <v>5</v>
      </c>
      <c r="Y92" s="152">
        <v>1</v>
      </c>
      <c r="Z92" s="152">
        <v>1</v>
      </c>
      <c r="AA92" s="152" t="str">
        <f t="shared" si="5"/>
        <v>NYJ</v>
      </c>
      <c r="AB92" s="152">
        <v>42</v>
      </c>
      <c r="AC92" s="244" t="str">
        <f t="shared" si="6"/>
        <v>NYJ</v>
      </c>
      <c r="AD92" s="43" t="str">
        <f t="shared" si="7"/>
        <v>Elijah Moore</v>
      </c>
      <c r="AE92" s="244">
        <f t="shared" si="8"/>
        <v>28.4</v>
      </c>
      <c r="AF92" s="244" t="str">
        <f t="shared" si="9"/>
        <v>NYJ</v>
      </c>
    </row>
    <row r="93" spans="2:32" x14ac:dyDescent="0.3">
      <c r="B93" s="152">
        <v>91</v>
      </c>
      <c r="C93" s="152" t="s">
        <v>473</v>
      </c>
      <c r="D93" s="152" t="s">
        <v>790</v>
      </c>
      <c r="E93" s="152">
        <v>8</v>
      </c>
      <c r="F93" s="152">
        <v>24</v>
      </c>
      <c r="G93" s="152">
        <v>274</v>
      </c>
      <c r="H93" s="152">
        <v>11.4</v>
      </c>
      <c r="I93" s="152">
        <v>203</v>
      </c>
      <c r="J93" s="152">
        <v>8.5</v>
      </c>
      <c r="K93" s="152">
        <v>203</v>
      </c>
      <c r="L93" s="152">
        <v>8.5</v>
      </c>
      <c r="M93" s="152">
        <v>71</v>
      </c>
      <c r="N93" s="152">
        <v>3</v>
      </c>
      <c r="O93" s="152">
        <v>18</v>
      </c>
      <c r="P93" s="152">
        <v>0.8</v>
      </c>
      <c r="Q93" s="152">
        <v>0</v>
      </c>
      <c r="R93" s="152">
        <v>42</v>
      </c>
      <c r="S93" s="239">
        <v>0.126</v>
      </c>
      <c r="T93" s="239">
        <v>27</v>
      </c>
      <c r="U93" s="239">
        <v>3</v>
      </c>
      <c r="V93" s="239">
        <v>4</v>
      </c>
      <c r="W93" s="152">
        <v>12</v>
      </c>
      <c r="X93" s="152">
        <v>3</v>
      </c>
      <c r="Y93" s="152">
        <v>0</v>
      </c>
      <c r="Z93" s="152">
        <v>0</v>
      </c>
      <c r="AA93" s="152" t="str">
        <f t="shared" si="5"/>
        <v>DAL</v>
      </c>
      <c r="AB93" s="152">
        <v>27</v>
      </c>
      <c r="AC93" s="244" t="str">
        <f t="shared" si="6"/>
        <v>DAL</v>
      </c>
      <c r="AD93" s="43" t="str">
        <f t="shared" si="7"/>
        <v>Michael Gallup</v>
      </c>
      <c r="AE93" s="244">
        <f t="shared" si="8"/>
        <v>34.25</v>
      </c>
      <c r="AF93" s="244" t="str">
        <f t="shared" si="9"/>
        <v>DAL</v>
      </c>
    </row>
    <row r="94" spans="2:32" x14ac:dyDescent="0.3">
      <c r="B94" s="152">
        <v>92</v>
      </c>
      <c r="C94" s="152" t="s">
        <v>815</v>
      </c>
      <c r="D94" s="152" t="s">
        <v>786</v>
      </c>
      <c r="E94" s="152">
        <v>7</v>
      </c>
      <c r="F94" s="152">
        <v>8</v>
      </c>
      <c r="G94" s="152">
        <v>164</v>
      </c>
      <c r="H94" s="152">
        <v>20.5</v>
      </c>
      <c r="I94" s="152">
        <v>114</v>
      </c>
      <c r="J94" s="152">
        <v>14.3</v>
      </c>
      <c r="K94" s="152">
        <v>114</v>
      </c>
      <c r="L94" s="152">
        <v>14.3</v>
      </c>
      <c r="M94" s="152">
        <v>50</v>
      </c>
      <c r="N94" s="152">
        <v>6.3</v>
      </c>
      <c r="O94" s="152">
        <v>16</v>
      </c>
      <c r="P94" s="152">
        <v>2</v>
      </c>
      <c r="Q94" s="152">
        <v>0</v>
      </c>
      <c r="R94" s="152">
        <v>11</v>
      </c>
      <c r="S94" s="239">
        <v>2.7E-2</v>
      </c>
      <c r="T94" s="239">
        <v>8</v>
      </c>
      <c r="U94" s="239">
        <v>0</v>
      </c>
      <c r="V94" s="239">
        <v>1</v>
      </c>
      <c r="W94" s="152">
        <v>5</v>
      </c>
      <c r="X94" s="152">
        <v>3</v>
      </c>
      <c r="Y94" s="152">
        <v>3</v>
      </c>
      <c r="Z94" s="152">
        <v>1</v>
      </c>
      <c r="AA94" s="152" t="str">
        <f t="shared" si="5"/>
        <v>NO</v>
      </c>
      <c r="AB94" s="152">
        <v>53</v>
      </c>
      <c r="AC94" s="244" t="str">
        <f t="shared" si="6"/>
        <v>NO</v>
      </c>
      <c r="AD94" s="43" t="str">
        <f t="shared" si="7"/>
        <v>Rashid Shaheed</v>
      </c>
      <c r="AE94" s="244">
        <f t="shared" si="8"/>
        <v>23.428571428571427</v>
      </c>
      <c r="AF94" s="244" t="str">
        <f t="shared" si="9"/>
        <v>NO</v>
      </c>
    </row>
    <row r="95" spans="2:32" x14ac:dyDescent="0.3">
      <c r="B95" s="152">
        <v>93</v>
      </c>
      <c r="C95" s="152" t="s">
        <v>440</v>
      </c>
      <c r="D95" s="152" t="s">
        <v>786</v>
      </c>
      <c r="E95" s="152">
        <v>9</v>
      </c>
      <c r="F95" s="152">
        <v>18</v>
      </c>
      <c r="G95" s="152">
        <v>272</v>
      </c>
      <c r="H95" s="152">
        <v>15.1</v>
      </c>
      <c r="I95" s="152">
        <v>207</v>
      </c>
      <c r="J95" s="152">
        <v>11.5</v>
      </c>
      <c r="K95" s="152">
        <v>207</v>
      </c>
      <c r="L95" s="152">
        <v>11.5</v>
      </c>
      <c r="M95" s="152">
        <v>65</v>
      </c>
      <c r="N95" s="152">
        <v>3.6</v>
      </c>
      <c r="O95" s="152">
        <v>33</v>
      </c>
      <c r="P95" s="152">
        <v>1.8</v>
      </c>
      <c r="Q95" s="152">
        <v>2</v>
      </c>
      <c r="R95" s="152">
        <v>26</v>
      </c>
      <c r="S95" s="239">
        <v>6.8000000000000005E-2</v>
      </c>
      <c r="T95" s="239">
        <v>21</v>
      </c>
      <c r="U95" s="239">
        <v>3</v>
      </c>
      <c r="V95" s="239">
        <v>2</v>
      </c>
      <c r="W95" s="152">
        <v>12</v>
      </c>
      <c r="X95" s="152">
        <v>4</v>
      </c>
      <c r="Y95" s="152">
        <v>1</v>
      </c>
      <c r="Z95" s="152">
        <v>1</v>
      </c>
      <c r="AA95" s="152" t="str">
        <f t="shared" si="5"/>
        <v>NO</v>
      </c>
      <c r="AB95" s="152">
        <v>48</v>
      </c>
      <c r="AC95" s="244" t="str">
        <f t="shared" si="6"/>
        <v>NO</v>
      </c>
      <c r="AD95" s="43" t="str">
        <f t="shared" si="7"/>
        <v>Tre'Quan Smith</v>
      </c>
      <c r="AE95" s="244">
        <f t="shared" si="8"/>
        <v>30.222222222222221</v>
      </c>
      <c r="AF95" s="244" t="str">
        <f t="shared" si="9"/>
        <v>NO</v>
      </c>
    </row>
    <row r="96" spans="2:32" x14ac:dyDescent="0.3">
      <c r="B96" s="152">
        <v>94</v>
      </c>
      <c r="C96" s="152" t="s">
        <v>332</v>
      </c>
      <c r="D96" s="152" t="s">
        <v>787</v>
      </c>
      <c r="E96" s="152">
        <v>11</v>
      </c>
      <c r="F96" s="152">
        <v>29</v>
      </c>
      <c r="G96" s="152">
        <v>254</v>
      </c>
      <c r="H96" s="152">
        <v>8.8000000000000007</v>
      </c>
      <c r="I96" s="152">
        <v>143</v>
      </c>
      <c r="J96" s="152">
        <v>4.9000000000000004</v>
      </c>
      <c r="K96" s="152">
        <v>143</v>
      </c>
      <c r="L96" s="152">
        <v>4.9000000000000004</v>
      </c>
      <c r="M96" s="152">
        <v>111</v>
      </c>
      <c r="N96" s="152">
        <v>3.8</v>
      </c>
      <c r="O96" s="152">
        <v>21</v>
      </c>
      <c r="P96" s="152">
        <v>0.7</v>
      </c>
      <c r="Q96" s="152">
        <v>0</v>
      </c>
      <c r="R96" s="152">
        <v>47</v>
      </c>
      <c r="S96" s="239">
        <v>0.128</v>
      </c>
      <c r="T96" s="239">
        <v>31</v>
      </c>
      <c r="U96" s="239">
        <v>2</v>
      </c>
      <c r="V96" s="239">
        <v>3</v>
      </c>
      <c r="W96" s="152">
        <v>8</v>
      </c>
      <c r="X96" s="152">
        <v>2</v>
      </c>
      <c r="Y96" s="152">
        <v>1</v>
      </c>
      <c r="Z96" s="152">
        <v>0</v>
      </c>
      <c r="AA96" s="152" t="str">
        <f t="shared" si="5"/>
        <v>LAR</v>
      </c>
      <c r="AB96" s="152">
        <v>32</v>
      </c>
      <c r="AC96" s="244" t="str">
        <f t="shared" si="6"/>
        <v>LAR</v>
      </c>
      <c r="AD96" s="43" t="str">
        <f t="shared" si="7"/>
        <v>Ben Skowronek</v>
      </c>
      <c r="AE96" s="244">
        <f t="shared" si="8"/>
        <v>23.09090909090909</v>
      </c>
      <c r="AF96" s="244" t="str">
        <f t="shared" si="9"/>
        <v>LAR</v>
      </c>
    </row>
    <row r="97" spans="2:32" x14ac:dyDescent="0.3">
      <c r="B97" s="152">
        <v>95</v>
      </c>
      <c r="C97" s="152" t="s">
        <v>378</v>
      </c>
      <c r="D97" s="152" t="s">
        <v>768</v>
      </c>
      <c r="E97" s="152">
        <v>10</v>
      </c>
      <c r="F97" s="152">
        <v>24</v>
      </c>
      <c r="G97" s="152">
        <v>269</v>
      </c>
      <c r="H97" s="152">
        <v>11.2</v>
      </c>
      <c r="I97" s="152">
        <v>137</v>
      </c>
      <c r="J97" s="152">
        <v>5.7</v>
      </c>
      <c r="K97" s="152">
        <v>137</v>
      </c>
      <c r="L97" s="152">
        <v>5.7</v>
      </c>
      <c r="M97" s="152">
        <v>132</v>
      </c>
      <c r="N97" s="152">
        <v>5.5</v>
      </c>
      <c r="O97" s="152">
        <v>24</v>
      </c>
      <c r="P97" s="152">
        <v>1</v>
      </c>
      <c r="Q97" s="152">
        <v>2</v>
      </c>
      <c r="R97" s="152">
        <v>37</v>
      </c>
      <c r="S97" s="239">
        <v>0.109</v>
      </c>
      <c r="T97" s="239">
        <v>29</v>
      </c>
      <c r="U97" s="239">
        <v>5</v>
      </c>
      <c r="V97" s="239">
        <v>3</v>
      </c>
      <c r="W97" s="152">
        <v>14</v>
      </c>
      <c r="X97" s="152">
        <v>2</v>
      </c>
      <c r="Y97" s="152">
        <v>2</v>
      </c>
      <c r="Z97" s="152">
        <v>1</v>
      </c>
      <c r="AA97" s="152" t="str">
        <f t="shared" si="5"/>
        <v>SF</v>
      </c>
      <c r="AB97" s="152">
        <v>44</v>
      </c>
      <c r="AC97" s="244" t="str">
        <f t="shared" si="6"/>
        <v>SF</v>
      </c>
      <c r="AD97" s="43" t="str">
        <f t="shared" si="7"/>
        <v>Jauan Jennings</v>
      </c>
      <c r="AE97" s="244">
        <f t="shared" si="8"/>
        <v>26.9</v>
      </c>
      <c r="AF97" s="244" t="str">
        <f t="shared" si="9"/>
        <v>SF</v>
      </c>
    </row>
    <row r="98" spans="2:32" x14ac:dyDescent="0.3">
      <c r="B98" s="152">
        <v>96</v>
      </c>
      <c r="C98" s="152" t="s">
        <v>442</v>
      </c>
      <c r="D98" s="152" t="s">
        <v>788</v>
      </c>
      <c r="E98" s="152">
        <v>9</v>
      </c>
      <c r="F98" s="152">
        <v>15</v>
      </c>
      <c r="G98" s="152">
        <v>119</v>
      </c>
      <c r="H98" s="152">
        <v>7.9</v>
      </c>
      <c r="I98" s="152">
        <v>37</v>
      </c>
      <c r="J98" s="152">
        <v>2.5</v>
      </c>
      <c r="K98" s="152">
        <v>37</v>
      </c>
      <c r="L98" s="152">
        <v>2.5</v>
      </c>
      <c r="M98" s="152">
        <v>82</v>
      </c>
      <c r="N98" s="152">
        <v>5.5</v>
      </c>
      <c r="O98" s="152">
        <v>13</v>
      </c>
      <c r="P98" s="152">
        <v>0.9</v>
      </c>
      <c r="Q98" s="152">
        <v>0</v>
      </c>
      <c r="R98" s="152">
        <v>20</v>
      </c>
      <c r="S98" s="239">
        <v>5.1999999999999998E-2</v>
      </c>
      <c r="T98" s="239">
        <v>17</v>
      </c>
      <c r="U98" s="239">
        <v>2</v>
      </c>
      <c r="V98" s="239">
        <v>5</v>
      </c>
      <c r="W98" s="152">
        <v>4</v>
      </c>
      <c r="X98" s="152">
        <v>1</v>
      </c>
      <c r="Y98" s="152">
        <v>0</v>
      </c>
      <c r="Z98" s="152">
        <v>0</v>
      </c>
      <c r="AA98" s="152" t="str">
        <f t="shared" si="5"/>
        <v>JAC</v>
      </c>
      <c r="AB98" s="152">
        <v>24</v>
      </c>
      <c r="AC98" s="244" t="str">
        <f t="shared" si="6"/>
        <v>JAC</v>
      </c>
      <c r="AD98" s="43" t="str">
        <f t="shared" si="7"/>
        <v>Jamal Agnew</v>
      </c>
      <c r="AE98" s="244">
        <f t="shared" si="8"/>
        <v>13.222222222222221</v>
      </c>
      <c r="AF98" s="244" t="str">
        <f t="shared" si="9"/>
        <v>JAC</v>
      </c>
    </row>
    <row r="99" spans="2:32" x14ac:dyDescent="0.3">
      <c r="B99" s="152">
        <v>97</v>
      </c>
      <c r="C99" s="152" t="s">
        <v>496</v>
      </c>
      <c r="D99" s="152" t="s">
        <v>792</v>
      </c>
      <c r="E99" s="152">
        <v>11</v>
      </c>
      <c r="F99" s="152">
        <v>12</v>
      </c>
      <c r="G99" s="152">
        <v>206</v>
      </c>
      <c r="H99" s="152">
        <v>17.2</v>
      </c>
      <c r="I99" s="152">
        <v>178</v>
      </c>
      <c r="J99" s="152">
        <v>14.8</v>
      </c>
      <c r="K99" s="152">
        <v>178</v>
      </c>
      <c r="L99" s="152">
        <v>14.8</v>
      </c>
      <c r="M99" s="152">
        <v>28</v>
      </c>
      <c r="N99" s="152">
        <v>2.2999999999999998</v>
      </c>
      <c r="O99" s="152">
        <v>2</v>
      </c>
      <c r="P99" s="152">
        <v>0.2</v>
      </c>
      <c r="Q99" s="152">
        <v>0</v>
      </c>
      <c r="R99" s="152">
        <v>21</v>
      </c>
      <c r="S99" s="239">
        <v>0.05</v>
      </c>
      <c r="T99" s="239">
        <v>14</v>
      </c>
      <c r="U99" s="239">
        <v>2</v>
      </c>
      <c r="V99" s="239">
        <v>1</v>
      </c>
      <c r="W99" s="152">
        <v>9</v>
      </c>
      <c r="X99" s="152">
        <v>4</v>
      </c>
      <c r="Y99" s="152">
        <v>2</v>
      </c>
      <c r="Z99" s="152">
        <v>1</v>
      </c>
      <c r="AA99" s="152" t="str">
        <f t="shared" si="5"/>
        <v>KC</v>
      </c>
      <c r="AB99" s="152">
        <v>41</v>
      </c>
      <c r="AC99" s="244" t="str">
        <f t="shared" si="6"/>
        <v>KC</v>
      </c>
      <c r="AD99" s="43" t="str">
        <f t="shared" si="7"/>
        <v>Justin Watson</v>
      </c>
      <c r="AE99" s="244">
        <f t="shared" si="8"/>
        <v>18.727272727272727</v>
      </c>
      <c r="AF99" s="244" t="str">
        <f t="shared" si="9"/>
        <v>KC</v>
      </c>
    </row>
    <row r="100" spans="2:32" x14ac:dyDescent="0.3">
      <c r="B100" s="152">
        <v>98</v>
      </c>
      <c r="C100" s="152" t="s">
        <v>449</v>
      </c>
      <c r="D100" s="152" t="s">
        <v>779</v>
      </c>
      <c r="E100" s="152">
        <v>11</v>
      </c>
      <c r="F100" s="152">
        <v>13</v>
      </c>
      <c r="G100" s="152">
        <v>73</v>
      </c>
      <c r="H100" s="152">
        <v>5.6</v>
      </c>
      <c r="I100" s="152">
        <v>19</v>
      </c>
      <c r="J100" s="152">
        <v>1.5</v>
      </c>
      <c r="K100" s="152">
        <v>19</v>
      </c>
      <c r="L100" s="152">
        <v>1.5</v>
      </c>
      <c r="M100" s="152">
        <v>54</v>
      </c>
      <c r="N100" s="152">
        <v>4.2</v>
      </c>
      <c r="O100" s="152">
        <v>3</v>
      </c>
      <c r="P100" s="152">
        <v>0.2</v>
      </c>
      <c r="Q100" s="152">
        <v>0</v>
      </c>
      <c r="R100" s="152">
        <v>19</v>
      </c>
      <c r="S100" s="239">
        <v>6.2E-2</v>
      </c>
      <c r="T100" s="239">
        <v>15</v>
      </c>
      <c r="U100" s="239">
        <v>2</v>
      </c>
      <c r="V100" s="239">
        <v>2</v>
      </c>
      <c r="W100" s="152">
        <v>2</v>
      </c>
      <c r="X100" s="152">
        <v>0</v>
      </c>
      <c r="Y100" s="152">
        <v>0</v>
      </c>
      <c r="Z100" s="152">
        <v>0</v>
      </c>
      <c r="AA100" s="152" t="str">
        <f t="shared" si="5"/>
        <v>NYJ</v>
      </c>
      <c r="AB100" s="152">
        <v>13</v>
      </c>
      <c r="AC100" s="244" t="str">
        <f t="shared" si="6"/>
        <v>NYJ</v>
      </c>
      <c r="AD100" s="43" t="str">
        <f t="shared" si="7"/>
        <v>Braxton Berrios</v>
      </c>
      <c r="AE100" s="244">
        <f t="shared" si="8"/>
        <v>6.6363636363636367</v>
      </c>
      <c r="AF100" s="244" t="str">
        <f t="shared" si="9"/>
        <v>NYJ</v>
      </c>
    </row>
    <row r="101" spans="2:32" x14ac:dyDescent="0.3">
      <c r="B101" s="152">
        <v>99</v>
      </c>
      <c r="C101" s="152" t="s">
        <v>413</v>
      </c>
      <c r="D101" s="152" t="s">
        <v>772</v>
      </c>
      <c r="E101" s="152">
        <v>12</v>
      </c>
      <c r="F101" s="152">
        <v>14</v>
      </c>
      <c r="G101" s="152">
        <v>195</v>
      </c>
      <c r="H101" s="152">
        <v>13.9</v>
      </c>
      <c r="I101" s="152">
        <v>129</v>
      </c>
      <c r="J101" s="152">
        <v>9.1999999999999993</v>
      </c>
      <c r="K101" s="152">
        <v>129</v>
      </c>
      <c r="L101" s="152">
        <v>9.1999999999999993</v>
      </c>
      <c r="M101" s="152">
        <v>66</v>
      </c>
      <c r="N101" s="152">
        <v>4.7</v>
      </c>
      <c r="O101" s="152">
        <v>11</v>
      </c>
      <c r="P101" s="152">
        <v>0.8</v>
      </c>
      <c r="Q101" s="152">
        <v>0</v>
      </c>
      <c r="R101" s="152">
        <v>29</v>
      </c>
      <c r="S101" s="239">
        <v>0.11899999999999999</v>
      </c>
      <c r="T101" s="239">
        <v>15</v>
      </c>
      <c r="U101" s="239">
        <v>1</v>
      </c>
      <c r="V101" s="239">
        <v>2</v>
      </c>
      <c r="W101" s="152">
        <v>9</v>
      </c>
      <c r="X101" s="152">
        <v>2</v>
      </c>
      <c r="Y101" s="152">
        <v>1</v>
      </c>
      <c r="Z101" s="152">
        <v>0</v>
      </c>
      <c r="AA101" s="152" t="str">
        <f t="shared" si="5"/>
        <v>CHI</v>
      </c>
      <c r="AB101" s="152">
        <v>30</v>
      </c>
      <c r="AC101" s="244" t="str">
        <f t="shared" si="6"/>
        <v>CHI</v>
      </c>
      <c r="AD101" s="43" t="str">
        <f t="shared" si="7"/>
        <v>Equanimeous St. Brown</v>
      </c>
      <c r="AE101" s="244">
        <f t="shared" si="8"/>
        <v>16.25</v>
      </c>
      <c r="AF101" s="244" t="str">
        <f t="shared" si="9"/>
        <v>CHI</v>
      </c>
    </row>
    <row r="102" spans="2:32" x14ac:dyDescent="0.3">
      <c r="B102" s="152">
        <v>100</v>
      </c>
      <c r="C102" s="152" t="s">
        <v>298</v>
      </c>
      <c r="D102" s="152" t="s">
        <v>794</v>
      </c>
      <c r="E102" s="152">
        <v>7</v>
      </c>
      <c r="F102" s="152">
        <v>29</v>
      </c>
      <c r="G102" s="152">
        <v>231</v>
      </c>
      <c r="H102" s="152">
        <v>8</v>
      </c>
      <c r="I102" s="152">
        <v>137</v>
      </c>
      <c r="J102" s="152">
        <v>4.7</v>
      </c>
      <c r="K102" s="152">
        <v>137</v>
      </c>
      <c r="L102" s="152">
        <v>4.7</v>
      </c>
      <c r="M102" s="152">
        <v>94</v>
      </c>
      <c r="N102" s="152">
        <v>3.2</v>
      </c>
      <c r="O102" s="152">
        <v>29</v>
      </c>
      <c r="P102" s="152">
        <v>1</v>
      </c>
      <c r="Q102" s="152">
        <v>0</v>
      </c>
      <c r="R102" s="152">
        <v>40</v>
      </c>
      <c r="S102" s="239">
        <v>8.7999999999999995E-2</v>
      </c>
      <c r="T102" s="239">
        <v>32</v>
      </c>
      <c r="U102" s="239">
        <v>3</v>
      </c>
      <c r="V102" s="239">
        <v>9</v>
      </c>
      <c r="W102" s="152">
        <v>9</v>
      </c>
      <c r="X102" s="152">
        <v>1</v>
      </c>
      <c r="Y102" s="152">
        <v>0</v>
      </c>
      <c r="Z102" s="152">
        <v>0</v>
      </c>
      <c r="AA102" s="152" t="str">
        <f t="shared" si="5"/>
        <v>TB</v>
      </c>
      <c r="AB102" s="152">
        <v>20</v>
      </c>
      <c r="AC102" s="244" t="str">
        <f t="shared" si="6"/>
        <v>TB</v>
      </c>
      <c r="AD102" s="43" t="str">
        <f t="shared" si="7"/>
        <v>Russell Gage</v>
      </c>
      <c r="AE102" s="244">
        <f t="shared" si="8"/>
        <v>33</v>
      </c>
      <c r="AF102" s="244" t="str">
        <f t="shared" si="9"/>
        <v>TB</v>
      </c>
    </row>
    <row r="103" spans="2:32" x14ac:dyDescent="0.3">
      <c r="B103" s="152">
        <v>101</v>
      </c>
      <c r="C103" s="152" t="s">
        <v>614</v>
      </c>
      <c r="D103" s="152" t="s">
        <v>783</v>
      </c>
      <c r="E103" s="152">
        <v>6</v>
      </c>
      <c r="F103" s="152">
        <v>23</v>
      </c>
      <c r="G103" s="152">
        <v>227</v>
      </c>
      <c r="H103" s="152">
        <v>9.9</v>
      </c>
      <c r="I103" s="152">
        <v>101</v>
      </c>
      <c r="J103" s="152">
        <v>4.4000000000000004</v>
      </c>
      <c r="K103" s="152">
        <v>101</v>
      </c>
      <c r="L103" s="152">
        <v>4.4000000000000004</v>
      </c>
      <c r="M103" s="152">
        <v>126</v>
      </c>
      <c r="N103" s="152">
        <v>5.5</v>
      </c>
      <c r="O103" s="152">
        <v>26</v>
      </c>
      <c r="P103" s="152">
        <v>1.1000000000000001</v>
      </c>
      <c r="Q103" s="152">
        <v>1</v>
      </c>
      <c r="R103" s="152">
        <v>31</v>
      </c>
      <c r="S103" s="239">
        <v>0.104</v>
      </c>
      <c r="T103" s="239">
        <v>24</v>
      </c>
      <c r="U103" s="239">
        <v>1</v>
      </c>
      <c r="V103" s="239">
        <v>2</v>
      </c>
      <c r="W103" s="152">
        <v>10</v>
      </c>
      <c r="X103" s="152">
        <v>0</v>
      </c>
      <c r="Y103" s="152">
        <v>0</v>
      </c>
      <c r="Z103" s="152">
        <v>0</v>
      </c>
      <c r="AA103" s="152" t="str">
        <f t="shared" si="5"/>
        <v>NYG</v>
      </c>
      <c r="AB103" s="152">
        <v>19</v>
      </c>
      <c r="AC103" s="244" t="str">
        <f t="shared" si="6"/>
        <v>NYG</v>
      </c>
      <c r="AD103" s="43" t="str">
        <f t="shared" si="7"/>
        <v>Wan'Dale Robinson</v>
      </c>
      <c r="AE103" s="244">
        <f t="shared" si="8"/>
        <v>37.833333333333336</v>
      </c>
      <c r="AF103" s="244" t="str">
        <f t="shared" si="9"/>
        <v>NYG</v>
      </c>
    </row>
    <row r="104" spans="2:32" x14ac:dyDescent="0.3">
      <c r="B104" s="152">
        <v>102</v>
      </c>
      <c r="C104" s="152" t="s">
        <v>421</v>
      </c>
      <c r="D104" s="152" t="s">
        <v>764</v>
      </c>
      <c r="E104" s="152">
        <v>9</v>
      </c>
      <c r="F104" s="152">
        <v>12</v>
      </c>
      <c r="G104" s="152">
        <v>197</v>
      </c>
      <c r="H104" s="152">
        <v>16.399999999999999</v>
      </c>
      <c r="I104" s="152">
        <v>136</v>
      </c>
      <c r="J104" s="152">
        <v>11.3</v>
      </c>
      <c r="K104" s="152">
        <v>136</v>
      </c>
      <c r="L104" s="152">
        <v>11.3</v>
      </c>
      <c r="M104" s="152">
        <v>61</v>
      </c>
      <c r="N104" s="152">
        <v>5.0999999999999996</v>
      </c>
      <c r="O104" s="152">
        <v>3</v>
      </c>
      <c r="P104" s="152">
        <v>0.3</v>
      </c>
      <c r="Q104" s="152">
        <v>0</v>
      </c>
      <c r="R104" s="152">
        <v>17</v>
      </c>
      <c r="S104" s="239">
        <v>6.4000000000000001E-2</v>
      </c>
      <c r="T104" s="239">
        <v>14</v>
      </c>
      <c r="U104" s="239">
        <v>1</v>
      </c>
      <c r="V104" s="239">
        <v>0</v>
      </c>
      <c r="W104" s="152">
        <v>10</v>
      </c>
      <c r="X104" s="152">
        <v>2</v>
      </c>
      <c r="Y104" s="152">
        <v>1</v>
      </c>
      <c r="Z104" s="152">
        <v>0</v>
      </c>
      <c r="AA104" s="152" t="str">
        <f t="shared" si="5"/>
        <v>ATL</v>
      </c>
      <c r="AB104" s="152">
        <v>39</v>
      </c>
      <c r="AC104" s="244" t="str">
        <f t="shared" si="6"/>
        <v>ATL</v>
      </c>
      <c r="AD104" s="43" t="str">
        <f t="shared" si="7"/>
        <v>KhaDarel Hodge</v>
      </c>
      <c r="AE104" s="244">
        <f t="shared" si="8"/>
        <v>21.888888888888889</v>
      </c>
      <c r="AF104" s="244" t="str">
        <f t="shared" si="9"/>
        <v>ATL</v>
      </c>
    </row>
    <row r="105" spans="2:32" x14ac:dyDescent="0.3">
      <c r="B105" s="152">
        <v>103</v>
      </c>
      <c r="C105" s="152" t="s">
        <v>522</v>
      </c>
      <c r="D105" s="152" t="s">
        <v>771</v>
      </c>
      <c r="E105" s="152">
        <v>8</v>
      </c>
      <c r="F105" s="152">
        <v>18</v>
      </c>
      <c r="G105" s="152">
        <v>262</v>
      </c>
      <c r="H105" s="152">
        <v>14.6</v>
      </c>
      <c r="I105" s="152">
        <v>145</v>
      </c>
      <c r="J105" s="152">
        <v>8.1</v>
      </c>
      <c r="K105" s="152">
        <v>145</v>
      </c>
      <c r="L105" s="152">
        <v>8.1</v>
      </c>
      <c r="M105" s="152">
        <v>117</v>
      </c>
      <c r="N105" s="152">
        <v>6.5</v>
      </c>
      <c r="O105" s="152">
        <v>50</v>
      </c>
      <c r="P105" s="152">
        <v>2.8</v>
      </c>
      <c r="Q105" s="152">
        <v>3</v>
      </c>
      <c r="R105" s="152">
        <v>24</v>
      </c>
      <c r="S105" s="239">
        <v>6.7000000000000004E-2</v>
      </c>
      <c r="T105" s="239">
        <v>19</v>
      </c>
      <c r="U105" s="239">
        <v>1</v>
      </c>
      <c r="V105" s="239">
        <v>2</v>
      </c>
      <c r="W105" s="152">
        <v>9</v>
      </c>
      <c r="X105" s="152">
        <v>5</v>
      </c>
      <c r="Y105" s="152">
        <v>3</v>
      </c>
      <c r="Z105" s="152">
        <v>0</v>
      </c>
      <c r="AA105" s="152" t="str">
        <f t="shared" si="5"/>
        <v>DEN</v>
      </c>
      <c r="AB105" s="152">
        <v>35</v>
      </c>
      <c r="AC105" s="244" t="str">
        <f t="shared" si="6"/>
        <v>DEN</v>
      </c>
      <c r="AD105" s="43" t="str">
        <f t="shared" si="7"/>
        <v>Kendall Hinton</v>
      </c>
      <c r="AE105" s="244">
        <f t="shared" si="8"/>
        <v>32.75</v>
      </c>
      <c r="AF105" s="244" t="str">
        <f t="shared" si="9"/>
        <v>DEN</v>
      </c>
    </row>
    <row r="106" spans="2:32" x14ac:dyDescent="0.3">
      <c r="B106" s="152">
        <v>104</v>
      </c>
      <c r="C106" s="152" t="s">
        <v>472</v>
      </c>
      <c r="D106" s="152" t="s">
        <v>775</v>
      </c>
      <c r="E106" s="152">
        <v>7</v>
      </c>
      <c r="F106" s="152">
        <v>5</v>
      </c>
      <c r="G106" s="152">
        <v>143</v>
      </c>
      <c r="H106" s="152">
        <v>28.6</v>
      </c>
      <c r="I106" s="152">
        <v>112</v>
      </c>
      <c r="J106" s="152">
        <v>22.4</v>
      </c>
      <c r="K106" s="152">
        <v>112</v>
      </c>
      <c r="L106" s="152">
        <v>22.4</v>
      </c>
      <c r="M106" s="152">
        <v>31</v>
      </c>
      <c r="N106" s="152">
        <v>6.2</v>
      </c>
      <c r="O106" s="152">
        <v>2</v>
      </c>
      <c r="P106" s="152">
        <v>0.4</v>
      </c>
      <c r="Q106" s="152">
        <v>1</v>
      </c>
      <c r="R106" s="152">
        <v>12</v>
      </c>
      <c r="S106" s="239">
        <v>3.1E-2</v>
      </c>
      <c r="T106" s="239">
        <v>5</v>
      </c>
      <c r="U106" s="239">
        <v>0</v>
      </c>
      <c r="V106" s="239">
        <v>0</v>
      </c>
      <c r="W106" s="152">
        <v>4</v>
      </c>
      <c r="X106" s="152">
        <v>2</v>
      </c>
      <c r="Y106" s="152">
        <v>2</v>
      </c>
      <c r="Z106" s="152">
        <v>1</v>
      </c>
      <c r="AA106" s="152" t="str">
        <f t="shared" si="5"/>
        <v>WAS</v>
      </c>
      <c r="AB106" s="152">
        <v>75</v>
      </c>
      <c r="AC106" s="244" t="str">
        <f t="shared" si="6"/>
        <v>WAS</v>
      </c>
      <c r="AD106" s="43" t="str">
        <f t="shared" si="7"/>
        <v>Dyami Brown</v>
      </c>
      <c r="AE106" s="244">
        <f t="shared" si="8"/>
        <v>20.428571428571427</v>
      </c>
      <c r="AF106" s="244" t="str">
        <f t="shared" si="9"/>
        <v>WAS</v>
      </c>
    </row>
    <row r="107" spans="2:32" x14ac:dyDescent="0.3">
      <c r="B107" s="152">
        <v>105</v>
      </c>
      <c r="C107" s="152" t="s">
        <v>539</v>
      </c>
      <c r="D107" s="152" t="s">
        <v>777</v>
      </c>
      <c r="E107" s="152">
        <v>4</v>
      </c>
      <c r="F107" s="152">
        <v>16</v>
      </c>
      <c r="G107" s="152">
        <v>220</v>
      </c>
      <c r="H107" s="152">
        <v>13.8</v>
      </c>
      <c r="I107" s="152">
        <v>145</v>
      </c>
      <c r="J107" s="152">
        <v>9.1</v>
      </c>
      <c r="K107" s="152">
        <v>145</v>
      </c>
      <c r="L107" s="152">
        <v>9.1</v>
      </c>
      <c r="M107" s="152">
        <v>75</v>
      </c>
      <c r="N107" s="152">
        <v>4.7</v>
      </c>
      <c r="O107" s="152">
        <v>4</v>
      </c>
      <c r="P107" s="152">
        <v>0.3</v>
      </c>
      <c r="Q107" s="152">
        <v>0</v>
      </c>
      <c r="R107" s="152">
        <v>21</v>
      </c>
      <c r="S107" s="239">
        <v>4.7E-2</v>
      </c>
      <c r="T107" s="239">
        <v>16</v>
      </c>
      <c r="U107" s="239">
        <v>0</v>
      </c>
      <c r="V107" s="239">
        <v>5</v>
      </c>
      <c r="W107" s="152">
        <v>10</v>
      </c>
      <c r="X107" s="152">
        <v>2</v>
      </c>
      <c r="Y107" s="152">
        <v>2</v>
      </c>
      <c r="Z107" s="152">
        <v>2</v>
      </c>
      <c r="AA107" s="152" t="str">
        <f t="shared" si="5"/>
        <v>LAC</v>
      </c>
      <c r="AB107" s="152">
        <v>46</v>
      </c>
      <c r="AC107" s="244" t="str">
        <f t="shared" si="6"/>
        <v>LAC</v>
      </c>
      <c r="AD107" s="43" t="str">
        <f t="shared" si="7"/>
        <v>Keenan Allen</v>
      </c>
      <c r="AE107" s="244">
        <f t="shared" si="8"/>
        <v>55</v>
      </c>
      <c r="AF107" s="244" t="str">
        <f t="shared" si="9"/>
        <v>LAC</v>
      </c>
    </row>
    <row r="108" spans="2:32" x14ac:dyDescent="0.3">
      <c r="B108" s="152">
        <v>106</v>
      </c>
      <c r="C108" s="152" t="s">
        <v>326</v>
      </c>
      <c r="D108" s="152" t="s">
        <v>766</v>
      </c>
      <c r="E108" s="152">
        <v>9</v>
      </c>
      <c r="F108" s="152">
        <v>15</v>
      </c>
      <c r="G108" s="152">
        <v>219</v>
      </c>
      <c r="H108" s="152">
        <v>14.6</v>
      </c>
      <c r="I108" s="152">
        <v>145</v>
      </c>
      <c r="J108" s="152">
        <v>9.6999999999999993</v>
      </c>
      <c r="K108" s="152">
        <v>145</v>
      </c>
      <c r="L108" s="152">
        <v>9.6999999999999993</v>
      </c>
      <c r="M108" s="152">
        <v>74</v>
      </c>
      <c r="N108" s="152">
        <v>4.9000000000000004</v>
      </c>
      <c r="O108" s="152">
        <v>0</v>
      </c>
      <c r="P108" s="152">
        <v>0</v>
      </c>
      <c r="Q108" s="152">
        <v>0</v>
      </c>
      <c r="R108" s="152">
        <v>37</v>
      </c>
      <c r="S108" s="239">
        <v>0.114</v>
      </c>
      <c r="T108" s="239">
        <v>17</v>
      </c>
      <c r="U108" s="239">
        <v>2</v>
      </c>
      <c r="V108" s="239">
        <v>2</v>
      </c>
      <c r="W108" s="152">
        <v>7</v>
      </c>
      <c r="X108" s="152">
        <v>2</v>
      </c>
      <c r="Y108" s="152">
        <v>2</v>
      </c>
      <c r="Z108" s="152">
        <v>1</v>
      </c>
      <c r="AA108" s="152" t="str">
        <f t="shared" si="5"/>
        <v>ARI</v>
      </c>
      <c r="AB108" s="152">
        <v>75</v>
      </c>
      <c r="AC108" s="244" t="str">
        <f t="shared" si="6"/>
        <v>ARI</v>
      </c>
      <c r="AD108" s="43" t="str">
        <f t="shared" si="7"/>
        <v>Robbie Anderson</v>
      </c>
      <c r="AE108" s="244">
        <f t="shared" si="8"/>
        <v>24.333333333333332</v>
      </c>
      <c r="AF108" s="244" t="str">
        <f t="shared" si="9"/>
        <v>ARI</v>
      </c>
    </row>
    <row r="109" spans="2:32" x14ac:dyDescent="0.3">
      <c r="B109" s="152">
        <v>107</v>
      </c>
      <c r="C109" s="152" t="s">
        <v>372</v>
      </c>
      <c r="D109" s="152" t="s">
        <v>763</v>
      </c>
      <c r="E109" s="152">
        <v>5</v>
      </c>
      <c r="F109" s="152">
        <v>9</v>
      </c>
      <c r="G109" s="152">
        <v>114</v>
      </c>
      <c r="H109" s="152">
        <v>12.7</v>
      </c>
      <c r="I109" s="152">
        <v>92</v>
      </c>
      <c r="J109" s="152">
        <v>10.199999999999999</v>
      </c>
      <c r="K109" s="152">
        <v>92</v>
      </c>
      <c r="L109" s="152">
        <v>10.199999999999999</v>
      </c>
      <c r="M109" s="152">
        <v>22</v>
      </c>
      <c r="N109" s="152">
        <v>2.4</v>
      </c>
      <c r="O109" s="152">
        <v>3</v>
      </c>
      <c r="P109" s="152">
        <v>0.3</v>
      </c>
      <c r="Q109" s="152">
        <v>0</v>
      </c>
      <c r="R109" s="152">
        <v>24</v>
      </c>
      <c r="S109" s="239">
        <v>6.9000000000000006E-2</v>
      </c>
      <c r="T109" s="239">
        <v>12</v>
      </c>
      <c r="U109" s="239">
        <v>3</v>
      </c>
      <c r="V109" s="239">
        <v>3</v>
      </c>
      <c r="W109" s="152">
        <v>6</v>
      </c>
      <c r="X109" s="152">
        <v>2</v>
      </c>
      <c r="Y109" s="152">
        <v>0</v>
      </c>
      <c r="Z109" s="152">
        <v>0</v>
      </c>
      <c r="AA109" s="152" t="str">
        <f t="shared" si="5"/>
        <v>DET</v>
      </c>
      <c r="AB109" s="152">
        <v>23</v>
      </c>
      <c r="AC109" s="244" t="str">
        <f t="shared" si="6"/>
        <v>DET</v>
      </c>
      <c r="AD109" s="43" t="str">
        <f t="shared" si="7"/>
        <v>D.J. Chark Jr.</v>
      </c>
      <c r="AE109" s="244">
        <f t="shared" si="8"/>
        <v>22.8</v>
      </c>
      <c r="AF109" s="244" t="str">
        <f t="shared" si="9"/>
        <v>DET</v>
      </c>
    </row>
    <row r="110" spans="2:32" x14ac:dyDescent="0.3">
      <c r="B110" s="152">
        <v>108</v>
      </c>
      <c r="C110" s="152" t="s">
        <v>461</v>
      </c>
      <c r="D110" s="152" t="s">
        <v>768</v>
      </c>
      <c r="E110" s="152">
        <v>11</v>
      </c>
      <c r="F110" s="152">
        <v>11</v>
      </c>
      <c r="G110" s="152">
        <v>174</v>
      </c>
      <c r="H110" s="152">
        <v>15.8</v>
      </c>
      <c r="I110" s="152">
        <v>142</v>
      </c>
      <c r="J110" s="152">
        <v>12.9</v>
      </c>
      <c r="K110" s="152">
        <v>142</v>
      </c>
      <c r="L110" s="152">
        <v>12.9</v>
      </c>
      <c r="M110" s="152">
        <v>32</v>
      </c>
      <c r="N110" s="152">
        <v>2.9</v>
      </c>
      <c r="O110" s="152">
        <v>8</v>
      </c>
      <c r="P110" s="152">
        <v>0.7</v>
      </c>
      <c r="Q110" s="152">
        <v>0</v>
      </c>
      <c r="R110" s="152">
        <v>18</v>
      </c>
      <c r="S110" s="239">
        <v>7.3999999999999996E-2</v>
      </c>
      <c r="T110" s="239">
        <v>12</v>
      </c>
      <c r="U110" s="239">
        <v>1</v>
      </c>
      <c r="V110" s="239">
        <v>1</v>
      </c>
      <c r="W110" s="152">
        <v>9</v>
      </c>
      <c r="X110" s="152">
        <v>4</v>
      </c>
      <c r="Y110" s="152">
        <v>1</v>
      </c>
      <c r="Z110" s="152">
        <v>0</v>
      </c>
      <c r="AA110" s="152" t="str">
        <f t="shared" si="5"/>
        <v>SF</v>
      </c>
      <c r="AB110" s="152">
        <v>33</v>
      </c>
      <c r="AC110" s="244" t="str">
        <f t="shared" si="6"/>
        <v>SF</v>
      </c>
      <c r="AD110" s="43" t="str">
        <f t="shared" si="7"/>
        <v>Ray-Ray McCloud</v>
      </c>
      <c r="AE110" s="244">
        <f t="shared" si="8"/>
        <v>15.818181818181818</v>
      </c>
      <c r="AF110" s="244" t="str">
        <f t="shared" si="9"/>
        <v>SF</v>
      </c>
    </row>
    <row r="111" spans="2:32" x14ac:dyDescent="0.3">
      <c r="B111" s="152">
        <v>109</v>
      </c>
      <c r="C111" s="152" t="s">
        <v>578</v>
      </c>
      <c r="D111" s="152" t="s">
        <v>784</v>
      </c>
      <c r="E111" s="152">
        <v>6</v>
      </c>
      <c r="F111" s="152">
        <v>10</v>
      </c>
      <c r="G111" s="152">
        <v>86</v>
      </c>
      <c r="H111" s="152">
        <v>8.6</v>
      </c>
      <c r="I111" s="152">
        <v>61</v>
      </c>
      <c r="J111" s="152">
        <v>6.1</v>
      </c>
      <c r="K111" s="152">
        <v>61</v>
      </c>
      <c r="L111" s="152">
        <v>6.1</v>
      </c>
      <c r="M111" s="152">
        <v>25</v>
      </c>
      <c r="N111" s="152">
        <v>2.5</v>
      </c>
      <c r="O111" s="152">
        <v>2</v>
      </c>
      <c r="P111" s="152">
        <v>0.2</v>
      </c>
      <c r="Q111" s="152">
        <v>0</v>
      </c>
      <c r="R111" s="152">
        <v>21</v>
      </c>
      <c r="S111" s="239">
        <v>6.6000000000000003E-2</v>
      </c>
      <c r="T111" s="239">
        <v>12</v>
      </c>
      <c r="U111" s="239">
        <v>2</v>
      </c>
      <c r="V111" s="239">
        <v>2</v>
      </c>
      <c r="W111" s="152">
        <v>4</v>
      </c>
      <c r="X111" s="152">
        <v>1</v>
      </c>
      <c r="Y111" s="152">
        <v>0</v>
      </c>
      <c r="Z111" s="152">
        <v>0</v>
      </c>
      <c r="AA111" s="152" t="str">
        <f t="shared" si="5"/>
        <v>NE</v>
      </c>
      <c r="AB111" s="152">
        <v>21</v>
      </c>
      <c r="AC111" s="244" t="str">
        <f t="shared" si="6"/>
        <v>NE</v>
      </c>
      <c r="AD111" s="43" t="str">
        <f t="shared" si="7"/>
        <v>Tyquan Thornton</v>
      </c>
      <c r="AE111" s="244">
        <f t="shared" si="8"/>
        <v>14.333333333333334</v>
      </c>
      <c r="AF111" s="244" t="str">
        <f t="shared" si="9"/>
        <v>NE</v>
      </c>
    </row>
    <row r="112" spans="2:32" x14ac:dyDescent="0.3">
      <c r="B112" s="152">
        <v>110</v>
      </c>
      <c r="C112" s="152" t="s">
        <v>538</v>
      </c>
      <c r="D112" s="152" t="s">
        <v>793</v>
      </c>
      <c r="E112" s="152">
        <v>10</v>
      </c>
      <c r="F112" s="152">
        <v>10</v>
      </c>
      <c r="G112" s="152">
        <v>162</v>
      </c>
      <c r="H112" s="152">
        <v>16.2</v>
      </c>
      <c r="I112" s="152">
        <v>139</v>
      </c>
      <c r="J112" s="152">
        <v>13.9</v>
      </c>
      <c r="K112" s="152">
        <v>139</v>
      </c>
      <c r="L112" s="152">
        <v>13.9</v>
      </c>
      <c r="M112" s="152">
        <v>23</v>
      </c>
      <c r="N112" s="152">
        <v>2.2999999999999998</v>
      </c>
      <c r="O112" s="152">
        <v>0</v>
      </c>
      <c r="P112" s="152">
        <v>0</v>
      </c>
      <c r="Q112" s="152">
        <v>0</v>
      </c>
      <c r="R112" s="152">
        <v>24</v>
      </c>
      <c r="S112" s="239">
        <v>6.6000000000000003E-2</v>
      </c>
      <c r="T112" s="239">
        <v>13</v>
      </c>
      <c r="U112" s="239">
        <v>2</v>
      </c>
      <c r="V112" s="239">
        <v>1</v>
      </c>
      <c r="W112" s="152">
        <v>6</v>
      </c>
      <c r="X112" s="152">
        <v>4</v>
      </c>
      <c r="Y112" s="152">
        <v>1</v>
      </c>
      <c r="Z112" s="152">
        <v>0</v>
      </c>
      <c r="AA112" s="152" t="str">
        <f t="shared" si="5"/>
        <v>HOU</v>
      </c>
      <c r="AB112" s="152">
        <v>34</v>
      </c>
      <c r="AC112" s="244" t="str">
        <f t="shared" si="6"/>
        <v>HOU</v>
      </c>
      <c r="AD112" s="43" t="str">
        <f t="shared" si="7"/>
        <v>Phillip Dorsett II</v>
      </c>
      <c r="AE112" s="244">
        <f t="shared" si="8"/>
        <v>16.2</v>
      </c>
      <c r="AF112" s="244" t="str">
        <f t="shared" si="9"/>
        <v>HOU</v>
      </c>
    </row>
    <row r="113" spans="2:32" x14ac:dyDescent="0.3">
      <c r="B113" s="152">
        <v>111</v>
      </c>
      <c r="C113" s="152" t="s">
        <v>412</v>
      </c>
      <c r="D113" s="152" t="s">
        <v>784</v>
      </c>
      <c r="E113" s="152">
        <v>10</v>
      </c>
      <c r="F113" s="152">
        <v>18</v>
      </c>
      <c r="G113" s="152">
        <v>211</v>
      </c>
      <c r="H113" s="152">
        <v>11.7</v>
      </c>
      <c r="I113" s="152">
        <v>144</v>
      </c>
      <c r="J113" s="152">
        <v>8</v>
      </c>
      <c r="K113" s="152">
        <v>144</v>
      </c>
      <c r="L113" s="152">
        <v>8</v>
      </c>
      <c r="M113" s="152">
        <v>67</v>
      </c>
      <c r="N113" s="152">
        <v>3.7</v>
      </c>
      <c r="O113" s="152">
        <v>12</v>
      </c>
      <c r="P113" s="152">
        <v>0.7</v>
      </c>
      <c r="Q113" s="152">
        <v>2</v>
      </c>
      <c r="R113" s="152">
        <v>24</v>
      </c>
      <c r="S113" s="239">
        <v>7.4999999999999997E-2</v>
      </c>
      <c r="T113" s="239">
        <v>19</v>
      </c>
      <c r="U113" s="239">
        <v>1</v>
      </c>
      <c r="V113" s="239">
        <v>2</v>
      </c>
      <c r="W113" s="152">
        <v>10</v>
      </c>
      <c r="X113" s="152">
        <v>3</v>
      </c>
      <c r="Y113" s="152">
        <v>1</v>
      </c>
      <c r="Z113" s="152">
        <v>1</v>
      </c>
      <c r="AA113" s="152" t="str">
        <f t="shared" si="5"/>
        <v>NE</v>
      </c>
      <c r="AB113" s="152">
        <v>41</v>
      </c>
      <c r="AC113" s="244" t="str">
        <f t="shared" si="6"/>
        <v>NE</v>
      </c>
      <c r="AD113" s="43" t="str">
        <f t="shared" si="7"/>
        <v>Kendrick Bourne</v>
      </c>
      <c r="AE113" s="244">
        <f t="shared" si="8"/>
        <v>21.1</v>
      </c>
      <c r="AF113" s="244" t="str">
        <f t="shared" si="9"/>
        <v>NE</v>
      </c>
    </row>
    <row r="114" spans="2:32" x14ac:dyDescent="0.3">
      <c r="B114" s="152">
        <v>112</v>
      </c>
      <c r="C114" s="152" t="s">
        <v>448</v>
      </c>
      <c r="D114" s="152" t="s">
        <v>786</v>
      </c>
      <c r="E114" s="152">
        <v>8</v>
      </c>
      <c r="F114" s="152">
        <v>16</v>
      </c>
      <c r="G114" s="152">
        <v>158</v>
      </c>
      <c r="H114" s="152">
        <v>9.9</v>
      </c>
      <c r="I114" s="152">
        <v>123</v>
      </c>
      <c r="J114" s="152">
        <v>7.7</v>
      </c>
      <c r="K114" s="152">
        <v>123</v>
      </c>
      <c r="L114" s="152">
        <v>7.7</v>
      </c>
      <c r="M114" s="152">
        <v>35</v>
      </c>
      <c r="N114" s="152">
        <v>2.2000000000000002</v>
      </c>
      <c r="O114" s="152">
        <v>17</v>
      </c>
      <c r="P114" s="152">
        <v>1.1000000000000001</v>
      </c>
      <c r="Q114" s="152">
        <v>0</v>
      </c>
      <c r="R114" s="152">
        <v>30</v>
      </c>
      <c r="S114" s="239">
        <v>7.8E-2</v>
      </c>
      <c r="T114" s="239">
        <v>19</v>
      </c>
      <c r="U114" s="239">
        <v>3</v>
      </c>
      <c r="V114" s="239">
        <v>5</v>
      </c>
      <c r="W114" s="152">
        <v>6</v>
      </c>
      <c r="X114" s="152">
        <v>2</v>
      </c>
      <c r="Y114" s="152">
        <v>1</v>
      </c>
      <c r="Z114" s="152">
        <v>0</v>
      </c>
      <c r="AA114" s="152" t="str">
        <f t="shared" si="5"/>
        <v>NO</v>
      </c>
      <c r="AB114" s="152">
        <v>33</v>
      </c>
      <c r="AC114" s="244" t="str">
        <f t="shared" si="6"/>
        <v>NO</v>
      </c>
      <c r="AD114" s="43" t="str">
        <f t="shared" si="7"/>
        <v>Marquez Callaway</v>
      </c>
      <c r="AE114" s="244">
        <f t="shared" si="8"/>
        <v>19.75</v>
      </c>
      <c r="AF114" s="244" t="str">
        <f t="shared" si="9"/>
        <v>NO</v>
      </c>
    </row>
    <row r="115" spans="2:32" x14ac:dyDescent="0.3">
      <c r="B115" s="152">
        <v>113</v>
      </c>
      <c r="C115" s="152" t="s">
        <v>1392</v>
      </c>
      <c r="D115" s="152" t="s">
        <v>787</v>
      </c>
      <c r="E115" s="152">
        <v>4</v>
      </c>
      <c r="F115" s="152">
        <v>9</v>
      </c>
      <c r="G115" s="152">
        <v>97</v>
      </c>
      <c r="H115" s="152">
        <v>10.8</v>
      </c>
      <c r="I115" s="152">
        <v>88</v>
      </c>
      <c r="J115" s="152">
        <v>9.8000000000000007</v>
      </c>
      <c r="K115" s="152">
        <v>88</v>
      </c>
      <c r="L115" s="152">
        <v>9.8000000000000007</v>
      </c>
      <c r="M115" s="152">
        <v>9</v>
      </c>
      <c r="N115" s="152">
        <v>1</v>
      </c>
      <c r="O115" s="152">
        <v>3</v>
      </c>
      <c r="P115" s="152">
        <v>0.3</v>
      </c>
      <c r="Q115" s="152">
        <v>0</v>
      </c>
      <c r="R115" s="152">
        <v>19</v>
      </c>
      <c r="S115" s="239">
        <v>5.1999999999999998E-2</v>
      </c>
      <c r="T115" s="239">
        <v>10</v>
      </c>
      <c r="U115" s="239">
        <v>1</v>
      </c>
      <c r="V115" s="239">
        <v>3</v>
      </c>
      <c r="W115" s="152">
        <v>4</v>
      </c>
      <c r="X115" s="152">
        <v>1</v>
      </c>
      <c r="Y115" s="152">
        <v>0</v>
      </c>
      <c r="Z115" s="152">
        <v>0</v>
      </c>
      <c r="AA115" s="152" t="str">
        <f t="shared" si="5"/>
        <v>LAR</v>
      </c>
      <c r="AB115" s="152">
        <v>20</v>
      </c>
      <c r="AC115" s="244" t="str">
        <f t="shared" si="6"/>
        <v>LAR</v>
      </c>
      <c r="AD115" s="43" t="str">
        <f t="shared" si="7"/>
        <v>Van Jefferson</v>
      </c>
      <c r="AE115" s="244">
        <f t="shared" si="8"/>
        <v>24.25</v>
      </c>
      <c r="AF115" s="244" t="str">
        <f t="shared" si="9"/>
        <v>LAR</v>
      </c>
    </row>
    <row r="116" spans="2:32" x14ac:dyDescent="0.3">
      <c r="B116" s="152">
        <v>114</v>
      </c>
      <c r="C116" s="152" t="s">
        <v>335</v>
      </c>
      <c r="D116" s="152" t="s">
        <v>783</v>
      </c>
      <c r="E116" s="152">
        <v>3</v>
      </c>
      <c r="F116" s="152">
        <v>13</v>
      </c>
      <c r="G116" s="152">
        <v>154</v>
      </c>
      <c r="H116" s="152">
        <v>11.8</v>
      </c>
      <c r="I116" s="152">
        <v>99</v>
      </c>
      <c r="J116" s="152">
        <v>7.6</v>
      </c>
      <c r="K116" s="152">
        <v>99</v>
      </c>
      <c r="L116" s="152">
        <v>7.6</v>
      </c>
      <c r="M116" s="152">
        <v>55</v>
      </c>
      <c r="N116" s="152">
        <v>4.2</v>
      </c>
      <c r="O116" s="152">
        <v>27</v>
      </c>
      <c r="P116" s="152">
        <v>2.1</v>
      </c>
      <c r="Q116" s="152">
        <v>1</v>
      </c>
      <c r="R116" s="152">
        <v>24</v>
      </c>
      <c r="S116" s="239">
        <v>8.1000000000000003E-2</v>
      </c>
      <c r="T116" s="239">
        <v>16</v>
      </c>
      <c r="U116" s="239">
        <v>3</v>
      </c>
      <c r="V116" s="239">
        <v>1</v>
      </c>
      <c r="W116" s="152">
        <v>5</v>
      </c>
      <c r="X116" s="152">
        <v>1</v>
      </c>
      <c r="Y116" s="152">
        <v>1</v>
      </c>
      <c r="Z116" s="152">
        <v>1</v>
      </c>
      <c r="AA116" s="152" t="str">
        <f t="shared" si="5"/>
        <v>NYG</v>
      </c>
      <c r="AB116" s="152">
        <v>65</v>
      </c>
      <c r="AC116" s="244" t="str">
        <f t="shared" si="6"/>
        <v>NYG</v>
      </c>
      <c r="AD116" s="43" t="str">
        <f t="shared" si="7"/>
        <v>Sterling Shepard</v>
      </c>
      <c r="AE116" s="244">
        <f t="shared" si="8"/>
        <v>51.333333333333336</v>
      </c>
      <c r="AF116" s="244" t="str">
        <f t="shared" si="9"/>
        <v>NYG</v>
      </c>
    </row>
    <row r="117" spans="2:32" x14ac:dyDescent="0.3">
      <c r="B117" s="152">
        <v>115</v>
      </c>
      <c r="C117" s="152" t="s">
        <v>529</v>
      </c>
      <c r="D117" s="152" t="s">
        <v>787</v>
      </c>
      <c r="E117" s="152">
        <v>6</v>
      </c>
      <c r="F117" s="152">
        <v>4</v>
      </c>
      <c r="G117" s="152">
        <v>139</v>
      </c>
      <c r="H117" s="152">
        <v>34.799999999999997</v>
      </c>
      <c r="I117" s="152">
        <v>119</v>
      </c>
      <c r="J117" s="152">
        <v>29.8</v>
      </c>
      <c r="K117" s="152">
        <v>119</v>
      </c>
      <c r="L117" s="152">
        <v>29.8</v>
      </c>
      <c r="M117" s="152">
        <v>20</v>
      </c>
      <c r="N117" s="152">
        <v>5</v>
      </c>
      <c r="O117" s="152">
        <v>4</v>
      </c>
      <c r="P117" s="152">
        <v>1</v>
      </c>
      <c r="Q117" s="152">
        <v>0</v>
      </c>
      <c r="R117" s="152">
        <v>7</v>
      </c>
      <c r="S117" s="239">
        <v>1.9E-2</v>
      </c>
      <c r="T117" s="239">
        <v>5</v>
      </c>
      <c r="U117" s="239">
        <v>0</v>
      </c>
      <c r="V117" s="239">
        <v>0</v>
      </c>
      <c r="W117" s="152">
        <v>3</v>
      </c>
      <c r="X117" s="152">
        <v>2</v>
      </c>
      <c r="Y117" s="152">
        <v>2</v>
      </c>
      <c r="Z117" s="152">
        <v>2</v>
      </c>
      <c r="AA117" s="152" t="str">
        <f t="shared" si="5"/>
        <v>LAR</v>
      </c>
      <c r="AB117" s="152">
        <v>62</v>
      </c>
      <c r="AC117" s="244" t="str">
        <f t="shared" si="6"/>
        <v>LAR</v>
      </c>
      <c r="AD117" s="43" t="str">
        <f t="shared" si="7"/>
        <v>Tutu Atwell</v>
      </c>
      <c r="AE117" s="244">
        <f t="shared" si="8"/>
        <v>23.166666666666668</v>
      </c>
      <c r="AF117" s="244" t="str">
        <f t="shared" si="9"/>
        <v>LAR</v>
      </c>
    </row>
    <row r="118" spans="2:32" x14ac:dyDescent="0.3">
      <c r="B118" s="152">
        <v>116</v>
      </c>
      <c r="C118" s="152" t="s">
        <v>481</v>
      </c>
      <c r="D118" s="152" t="s">
        <v>778</v>
      </c>
      <c r="E118" s="152">
        <v>7</v>
      </c>
      <c r="F118" s="152">
        <v>13</v>
      </c>
      <c r="G118" s="152">
        <v>206</v>
      </c>
      <c r="H118" s="152">
        <v>15.8</v>
      </c>
      <c r="I118" s="152">
        <v>142</v>
      </c>
      <c r="J118" s="152">
        <v>10.9</v>
      </c>
      <c r="K118" s="152">
        <v>142</v>
      </c>
      <c r="L118" s="152">
        <v>10.9</v>
      </c>
      <c r="M118" s="152">
        <v>64</v>
      </c>
      <c r="N118" s="152">
        <v>4.9000000000000004</v>
      </c>
      <c r="O118" s="152">
        <v>6</v>
      </c>
      <c r="P118" s="152">
        <v>0.5</v>
      </c>
      <c r="Q118" s="152">
        <v>0</v>
      </c>
      <c r="R118" s="152">
        <v>22</v>
      </c>
      <c r="S118" s="239">
        <v>5.6000000000000001E-2</v>
      </c>
      <c r="T118" s="239">
        <v>17</v>
      </c>
      <c r="U118" s="239">
        <v>2</v>
      </c>
      <c r="V118" s="239">
        <v>5</v>
      </c>
      <c r="W118" s="152">
        <v>6</v>
      </c>
      <c r="X118" s="152">
        <v>4</v>
      </c>
      <c r="Y118" s="152">
        <v>1</v>
      </c>
      <c r="Z118" s="152">
        <v>1</v>
      </c>
      <c r="AA118" s="152" t="str">
        <f t="shared" si="5"/>
        <v>GB</v>
      </c>
      <c r="AB118" s="152">
        <v>55</v>
      </c>
      <c r="AC118" s="244" t="str">
        <f t="shared" si="6"/>
        <v>GB</v>
      </c>
      <c r="AD118" s="43" t="str">
        <f t="shared" si="7"/>
        <v>Sammy Watkins</v>
      </c>
      <c r="AE118" s="244">
        <f t="shared" si="8"/>
        <v>29.428571428571427</v>
      </c>
      <c r="AF118" s="244" t="str">
        <f t="shared" si="9"/>
        <v>GB</v>
      </c>
    </row>
    <row r="119" spans="2:32" x14ac:dyDescent="0.3">
      <c r="B119" s="152">
        <v>117</v>
      </c>
      <c r="C119" s="152" t="s">
        <v>374</v>
      </c>
      <c r="D119" s="152" t="s">
        <v>766</v>
      </c>
      <c r="E119" s="152">
        <v>9</v>
      </c>
      <c r="F119" s="152">
        <v>18</v>
      </c>
      <c r="G119" s="152">
        <v>121</v>
      </c>
      <c r="H119" s="152">
        <v>6.7</v>
      </c>
      <c r="I119" s="152">
        <v>103</v>
      </c>
      <c r="J119" s="152">
        <v>5.7</v>
      </c>
      <c r="K119" s="152">
        <v>103</v>
      </c>
      <c r="L119" s="152">
        <v>5.7</v>
      </c>
      <c r="M119" s="152">
        <v>18</v>
      </c>
      <c r="N119" s="152">
        <v>1</v>
      </c>
      <c r="O119" s="152">
        <v>0</v>
      </c>
      <c r="P119" s="152">
        <v>0</v>
      </c>
      <c r="Q119" s="152">
        <v>0</v>
      </c>
      <c r="R119" s="152">
        <v>36</v>
      </c>
      <c r="S119" s="239">
        <v>0.08</v>
      </c>
      <c r="T119" s="239">
        <v>20</v>
      </c>
      <c r="U119" s="239">
        <v>2</v>
      </c>
      <c r="V119" s="239">
        <v>6</v>
      </c>
      <c r="W119" s="152">
        <v>3</v>
      </c>
      <c r="X119" s="152">
        <v>0</v>
      </c>
      <c r="Y119" s="152">
        <v>0</v>
      </c>
      <c r="Z119" s="152">
        <v>0</v>
      </c>
      <c r="AA119" s="152" t="str">
        <f t="shared" si="5"/>
        <v>ARI</v>
      </c>
      <c r="AB119" s="152">
        <v>18</v>
      </c>
      <c r="AC119" s="244" t="str">
        <f t="shared" si="6"/>
        <v>ARI</v>
      </c>
      <c r="AD119" s="43" t="str">
        <f t="shared" si="7"/>
        <v>A.J. Green</v>
      </c>
      <c r="AE119" s="244">
        <f t="shared" si="8"/>
        <v>13.444444444444445</v>
      </c>
      <c r="AF119" s="244" t="str">
        <f t="shared" si="9"/>
        <v>ARI</v>
      </c>
    </row>
    <row r="120" spans="2:32" x14ac:dyDescent="0.3">
      <c r="B120" s="152">
        <v>118</v>
      </c>
      <c r="C120" s="152" t="s">
        <v>521</v>
      </c>
      <c r="D120" s="152" t="s">
        <v>791</v>
      </c>
      <c r="E120" s="152">
        <v>6</v>
      </c>
      <c r="F120" s="152">
        <v>6</v>
      </c>
      <c r="G120" s="152">
        <v>68</v>
      </c>
      <c r="H120" s="152">
        <v>11.3</v>
      </c>
      <c r="I120" s="152">
        <v>46</v>
      </c>
      <c r="J120" s="152">
        <v>7.7</v>
      </c>
      <c r="K120" s="152">
        <v>46</v>
      </c>
      <c r="L120" s="152">
        <v>7.7</v>
      </c>
      <c r="M120" s="152">
        <v>22</v>
      </c>
      <c r="N120" s="152">
        <v>3.7</v>
      </c>
      <c r="O120" s="152">
        <v>1</v>
      </c>
      <c r="P120" s="152">
        <v>0.2</v>
      </c>
      <c r="Q120" s="152">
        <v>0</v>
      </c>
      <c r="R120" s="152">
        <v>10</v>
      </c>
      <c r="S120" s="239">
        <v>2.5999999999999999E-2</v>
      </c>
      <c r="T120" s="239">
        <v>6</v>
      </c>
      <c r="U120" s="239">
        <v>0</v>
      </c>
      <c r="V120" s="239">
        <v>3</v>
      </c>
      <c r="W120" s="152">
        <v>5</v>
      </c>
      <c r="X120" s="152">
        <v>1</v>
      </c>
      <c r="Y120" s="152">
        <v>0</v>
      </c>
      <c r="Z120" s="152">
        <v>0</v>
      </c>
      <c r="AA120" s="152" t="str">
        <f t="shared" si="5"/>
        <v>MIA</v>
      </c>
      <c r="AB120" s="152">
        <v>22</v>
      </c>
      <c r="AC120" s="244" t="str">
        <f t="shared" si="6"/>
        <v>MIA</v>
      </c>
      <c r="AD120" s="43" t="str">
        <f t="shared" si="7"/>
        <v>River Cracraft</v>
      </c>
      <c r="AE120" s="244">
        <f t="shared" si="8"/>
        <v>11.333333333333334</v>
      </c>
      <c r="AF120" s="244" t="str">
        <f t="shared" si="9"/>
        <v>MIA</v>
      </c>
    </row>
    <row r="121" spans="2:32" x14ac:dyDescent="0.3">
      <c r="B121" s="152">
        <v>119</v>
      </c>
      <c r="C121" s="152" t="s">
        <v>544</v>
      </c>
      <c r="D121" s="152" t="s">
        <v>771</v>
      </c>
      <c r="E121" s="152">
        <v>7</v>
      </c>
      <c r="F121" s="152">
        <v>7</v>
      </c>
      <c r="G121" s="152">
        <v>165</v>
      </c>
      <c r="H121" s="152">
        <v>23.6</v>
      </c>
      <c r="I121" s="152">
        <v>142</v>
      </c>
      <c r="J121" s="152">
        <v>20.3</v>
      </c>
      <c r="K121" s="152">
        <v>142</v>
      </c>
      <c r="L121" s="152">
        <v>20.3</v>
      </c>
      <c r="M121" s="152">
        <v>23</v>
      </c>
      <c r="N121" s="152">
        <v>3.3</v>
      </c>
      <c r="O121" s="152">
        <v>9</v>
      </c>
      <c r="P121" s="152">
        <v>1.3</v>
      </c>
      <c r="Q121" s="152">
        <v>0</v>
      </c>
      <c r="R121" s="152">
        <v>14</v>
      </c>
      <c r="S121" s="239">
        <v>3.9E-2</v>
      </c>
      <c r="T121" s="239">
        <v>7</v>
      </c>
      <c r="U121" s="239">
        <v>0</v>
      </c>
      <c r="V121" s="239">
        <v>0</v>
      </c>
      <c r="W121" s="152">
        <v>4</v>
      </c>
      <c r="X121" s="152">
        <v>3</v>
      </c>
      <c r="Y121" s="152">
        <v>3</v>
      </c>
      <c r="Z121" s="152">
        <v>3</v>
      </c>
      <c r="AA121" s="152" t="str">
        <f t="shared" si="5"/>
        <v>DEN</v>
      </c>
      <c r="AB121" s="152">
        <v>55</v>
      </c>
      <c r="AC121" s="244" t="str">
        <f t="shared" si="6"/>
        <v>DEN</v>
      </c>
      <c r="AD121" s="43" t="str">
        <f t="shared" si="7"/>
        <v>K.J. Hamler</v>
      </c>
      <c r="AE121" s="244">
        <f t="shared" si="8"/>
        <v>23.571428571428573</v>
      </c>
      <c r="AF121" s="244" t="str">
        <f t="shared" si="9"/>
        <v>DEN</v>
      </c>
    </row>
    <row r="122" spans="2:32" x14ac:dyDescent="0.3">
      <c r="B122" s="152">
        <v>120</v>
      </c>
      <c r="C122" s="152" t="s">
        <v>560</v>
      </c>
      <c r="D122" s="152" t="s">
        <v>792</v>
      </c>
      <c r="E122" s="152">
        <v>5</v>
      </c>
      <c r="F122" s="152">
        <v>8</v>
      </c>
      <c r="G122" s="152">
        <v>69</v>
      </c>
      <c r="H122" s="152">
        <v>8.6</v>
      </c>
      <c r="I122" s="152">
        <v>22</v>
      </c>
      <c r="J122" s="152">
        <v>2.8</v>
      </c>
      <c r="K122" s="152">
        <v>22</v>
      </c>
      <c r="L122" s="152">
        <v>2.8</v>
      </c>
      <c r="M122" s="152">
        <v>47</v>
      </c>
      <c r="N122" s="152">
        <v>5.9</v>
      </c>
      <c r="O122" s="152">
        <v>22</v>
      </c>
      <c r="P122" s="152">
        <v>2.8</v>
      </c>
      <c r="Q122" s="152">
        <v>2</v>
      </c>
      <c r="R122" s="152">
        <v>11</v>
      </c>
      <c r="S122" s="239">
        <v>3.6999999999999998E-2</v>
      </c>
      <c r="T122" s="239">
        <v>10</v>
      </c>
      <c r="U122" s="239">
        <v>2</v>
      </c>
      <c r="V122" s="239">
        <v>1</v>
      </c>
      <c r="W122" s="152">
        <v>3</v>
      </c>
      <c r="X122" s="152">
        <v>2</v>
      </c>
      <c r="Y122" s="152">
        <v>0</v>
      </c>
      <c r="Z122" s="152">
        <v>0</v>
      </c>
      <c r="AA122" s="152" t="str">
        <f t="shared" si="5"/>
        <v>KC</v>
      </c>
      <c r="AB122" s="152">
        <v>23</v>
      </c>
      <c r="AC122" s="244" t="str">
        <f t="shared" si="6"/>
        <v>KC</v>
      </c>
      <c r="AD122" s="43" t="str">
        <f t="shared" si="7"/>
        <v>Kadarius Toney</v>
      </c>
      <c r="AE122" s="244">
        <f t="shared" si="8"/>
        <v>13.8</v>
      </c>
      <c r="AF122" s="244" t="str">
        <f t="shared" si="9"/>
        <v>KC</v>
      </c>
    </row>
    <row r="123" spans="2:32" x14ac:dyDescent="0.3">
      <c r="B123" s="152">
        <v>121</v>
      </c>
      <c r="C123" s="152" t="s">
        <v>479</v>
      </c>
      <c r="D123" s="152" t="s">
        <v>765</v>
      </c>
      <c r="E123" s="152">
        <v>10</v>
      </c>
      <c r="F123" s="152">
        <v>11</v>
      </c>
      <c r="G123" s="152">
        <v>123</v>
      </c>
      <c r="H123" s="152">
        <v>11.2</v>
      </c>
      <c r="I123" s="152">
        <v>39</v>
      </c>
      <c r="J123" s="152">
        <v>3.5</v>
      </c>
      <c r="K123" s="152">
        <v>39</v>
      </c>
      <c r="L123" s="152">
        <v>3.5</v>
      </c>
      <c r="M123" s="152">
        <v>84</v>
      </c>
      <c r="N123" s="152">
        <v>7.6</v>
      </c>
      <c r="O123" s="152">
        <v>8</v>
      </c>
      <c r="P123" s="152">
        <v>0.7</v>
      </c>
      <c r="Q123" s="152">
        <v>1</v>
      </c>
      <c r="R123" s="152">
        <v>13</v>
      </c>
      <c r="S123" s="239">
        <v>4.2999999999999997E-2</v>
      </c>
      <c r="T123" s="239">
        <v>12</v>
      </c>
      <c r="U123" s="239">
        <v>1</v>
      </c>
      <c r="V123" s="239">
        <v>1</v>
      </c>
      <c r="W123" s="152">
        <v>4</v>
      </c>
      <c r="X123" s="152">
        <v>2</v>
      </c>
      <c r="Y123" s="152">
        <v>1</v>
      </c>
      <c r="Z123" s="152">
        <v>0</v>
      </c>
      <c r="AA123" s="152" t="str">
        <f t="shared" si="5"/>
        <v>PHI</v>
      </c>
      <c r="AB123" s="152">
        <v>34</v>
      </c>
      <c r="AC123" s="244" t="str">
        <f t="shared" si="6"/>
        <v>PHI</v>
      </c>
      <c r="AD123" s="43" t="str">
        <f t="shared" si="7"/>
        <v>Zach Pascal</v>
      </c>
      <c r="AE123" s="244">
        <f t="shared" si="8"/>
        <v>12.3</v>
      </c>
      <c r="AF123" s="244" t="str">
        <f t="shared" si="9"/>
        <v>PHI</v>
      </c>
    </row>
    <row r="124" spans="2:32" x14ac:dyDescent="0.3">
      <c r="B124" s="152">
        <v>122</v>
      </c>
      <c r="C124" s="152" t="s">
        <v>457</v>
      </c>
      <c r="D124" s="152" t="s">
        <v>770</v>
      </c>
      <c r="E124" s="152">
        <v>6</v>
      </c>
      <c r="F124" s="152">
        <v>7</v>
      </c>
      <c r="G124" s="152">
        <v>118</v>
      </c>
      <c r="H124" s="152">
        <v>16.899999999999999</v>
      </c>
      <c r="I124" s="152">
        <v>56</v>
      </c>
      <c r="J124" s="152">
        <v>8</v>
      </c>
      <c r="K124" s="152">
        <v>56</v>
      </c>
      <c r="L124" s="152">
        <v>8</v>
      </c>
      <c r="M124" s="152">
        <v>62</v>
      </c>
      <c r="N124" s="152">
        <v>8.9</v>
      </c>
      <c r="O124" s="152">
        <v>11</v>
      </c>
      <c r="P124" s="152">
        <v>1.6</v>
      </c>
      <c r="Q124" s="152">
        <v>1</v>
      </c>
      <c r="R124" s="152">
        <v>15</v>
      </c>
      <c r="S124" s="239">
        <v>3.7999999999999999E-2</v>
      </c>
      <c r="T124" s="239">
        <v>9</v>
      </c>
      <c r="U124" s="239">
        <v>2</v>
      </c>
      <c r="V124" s="239">
        <v>0</v>
      </c>
      <c r="W124" s="152">
        <v>5</v>
      </c>
      <c r="X124" s="152">
        <v>3</v>
      </c>
      <c r="Y124" s="152">
        <v>1</v>
      </c>
      <c r="Z124" s="152">
        <v>0</v>
      </c>
      <c r="AA124" s="152" t="str">
        <f t="shared" si="5"/>
        <v>BUF</v>
      </c>
      <c r="AB124" s="152">
        <v>31</v>
      </c>
      <c r="AC124" s="244" t="str">
        <f t="shared" si="6"/>
        <v>BUF</v>
      </c>
      <c r="AD124" s="43" t="str">
        <f t="shared" si="7"/>
        <v>Khalil Shakir</v>
      </c>
      <c r="AE124" s="244">
        <f t="shared" si="8"/>
        <v>19.666666666666668</v>
      </c>
      <c r="AF124" s="244" t="str">
        <f t="shared" si="9"/>
        <v>BUF</v>
      </c>
    </row>
    <row r="125" spans="2:32" x14ac:dyDescent="0.3">
      <c r="B125" s="152">
        <v>123</v>
      </c>
      <c r="C125" s="152" t="s">
        <v>362</v>
      </c>
      <c r="D125" s="152" t="s">
        <v>794</v>
      </c>
      <c r="E125" s="152">
        <v>8</v>
      </c>
      <c r="F125" s="152">
        <v>21</v>
      </c>
      <c r="G125" s="152">
        <v>170</v>
      </c>
      <c r="H125" s="152">
        <v>8.1</v>
      </c>
      <c r="I125" s="152">
        <v>144</v>
      </c>
      <c r="J125" s="152">
        <v>6.9</v>
      </c>
      <c r="K125" s="152">
        <v>144</v>
      </c>
      <c r="L125" s="152">
        <v>6.9</v>
      </c>
      <c r="M125" s="152">
        <v>26</v>
      </c>
      <c r="N125" s="152">
        <v>1.2</v>
      </c>
      <c r="O125" s="152">
        <v>6</v>
      </c>
      <c r="P125" s="152">
        <v>0.3</v>
      </c>
      <c r="Q125" s="152">
        <v>0</v>
      </c>
      <c r="R125" s="152">
        <v>34</v>
      </c>
      <c r="S125" s="239">
        <v>7.4999999999999997E-2</v>
      </c>
      <c r="T125" s="239">
        <v>25</v>
      </c>
      <c r="U125" s="239">
        <v>3</v>
      </c>
      <c r="V125" s="239">
        <v>4</v>
      </c>
      <c r="W125" s="152">
        <v>6</v>
      </c>
      <c r="X125" s="152">
        <v>2</v>
      </c>
      <c r="Y125" s="152">
        <v>0</v>
      </c>
      <c r="Z125" s="152">
        <v>0</v>
      </c>
      <c r="AA125" s="152" t="str">
        <f t="shared" si="5"/>
        <v>TB</v>
      </c>
      <c r="AB125" s="152">
        <v>23</v>
      </c>
      <c r="AC125" s="244" t="str">
        <f t="shared" si="6"/>
        <v>TB</v>
      </c>
      <c r="AD125" s="43" t="str">
        <f t="shared" si="7"/>
        <v>Scotty Miller</v>
      </c>
      <c r="AE125" s="244">
        <f t="shared" si="8"/>
        <v>21.25</v>
      </c>
      <c r="AF125" s="244" t="str">
        <f t="shared" si="9"/>
        <v>TB</v>
      </c>
    </row>
    <row r="126" spans="2:32" x14ac:dyDescent="0.3">
      <c r="B126" s="152">
        <v>124</v>
      </c>
      <c r="C126" s="152" t="s">
        <v>360</v>
      </c>
      <c r="D126" s="152" t="s">
        <v>773</v>
      </c>
      <c r="E126" s="152">
        <v>6</v>
      </c>
      <c r="F126" s="152">
        <v>21</v>
      </c>
      <c r="G126" s="152">
        <v>192</v>
      </c>
      <c r="H126" s="152">
        <v>9.1</v>
      </c>
      <c r="I126" s="152">
        <v>114</v>
      </c>
      <c r="J126" s="152">
        <v>5.4</v>
      </c>
      <c r="K126" s="152">
        <v>114</v>
      </c>
      <c r="L126" s="152">
        <v>5.4</v>
      </c>
      <c r="M126" s="152">
        <v>78</v>
      </c>
      <c r="N126" s="152">
        <v>3.7</v>
      </c>
      <c r="O126" s="152">
        <v>3</v>
      </c>
      <c r="P126" s="152">
        <v>0.1</v>
      </c>
      <c r="Q126" s="152">
        <v>0</v>
      </c>
      <c r="R126" s="152">
        <v>29</v>
      </c>
      <c r="S126" s="239">
        <v>7.5999999999999998E-2</v>
      </c>
      <c r="T126" s="239">
        <v>21</v>
      </c>
      <c r="U126" s="239">
        <v>0</v>
      </c>
      <c r="V126" s="239">
        <v>2</v>
      </c>
      <c r="W126" s="152">
        <v>5</v>
      </c>
      <c r="X126" s="152">
        <v>3</v>
      </c>
      <c r="Y126" s="152">
        <v>0</v>
      </c>
      <c r="Z126" s="152">
        <v>0</v>
      </c>
      <c r="AA126" s="152" t="str">
        <f t="shared" si="5"/>
        <v>LV</v>
      </c>
      <c r="AB126" s="152">
        <v>27</v>
      </c>
      <c r="AC126" s="244" t="str">
        <f t="shared" si="6"/>
        <v>LV</v>
      </c>
      <c r="AD126" s="43" t="str">
        <f t="shared" si="7"/>
        <v>Hunter Renfrow</v>
      </c>
      <c r="AE126" s="244">
        <f t="shared" si="8"/>
        <v>32</v>
      </c>
      <c r="AF126" s="244" t="str">
        <f t="shared" si="9"/>
        <v>LV</v>
      </c>
    </row>
    <row r="127" spans="2:32" x14ac:dyDescent="0.3">
      <c r="B127" s="152">
        <v>125</v>
      </c>
      <c r="C127" s="152" t="s">
        <v>371</v>
      </c>
      <c r="D127" s="152" t="s">
        <v>789</v>
      </c>
      <c r="E127" s="152">
        <v>7</v>
      </c>
      <c r="F127" s="152">
        <v>12</v>
      </c>
      <c r="G127" s="152">
        <v>168</v>
      </c>
      <c r="H127" s="152">
        <v>14</v>
      </c>
      <c r="I127" s="152">
        <v>137</v>
      </c>
      <c r="J127" s="152">
        <v>11.4</v>
      </c>
      <c r="K127" s="152">
        <v>137</v>
      </c>
      <c r="L127" s="152">
        <v>11.4</v>
      </c>
      <c r="M127" s="152">
        <v>31</v>
      </c>
      <c r="N127" s="152">
        <v>2.6</v>
      </c>
      <c r="O127" s="152">
        <v>14</v>
      </c>
      <c r="P127" s="152">
        <v>1.2</v>
      </c>
      <c r="Q127" s="152">
        <v>1</v>
      </c>
      <c r="R127" s="152">
        <v>18</v>
      </c>
      <c r="S127" s="239">
        <v>4.2000000000000003E-2</v>
      </c>
      <c r="T127" s="239">
        <v>12</v>
      </c>
      <c r="U127" s="239">
        <v>0</v>
      </c>
      <c r="V127" s="239">
        <v>2</v>
      </c>
      <c r="W127" s="152">
        <v>8</v>
      </c>
      <c r="X127" s="152">
        <v>2</v>
      </c>
      <c r="Y127" s="152">
        <v>1</v>
      </c>
      <c r="Z127" s="152">
        <v>0</v>
      </c>
      <c r="AA127" s="152" t="str">
        <f t="shared" si="5"/>
        <v>IND</v>
      </c>
      <c r="AB127" s="152">
        <v>39</v>
      </c>
      <c r="AC127" s="244" t="str">
        <f t="shared" si="6"/>
        <v>IND</v>
      </c>
      <c r="AD127" s="43" t="str">
        <f t="shared" si="7"/>
        <v>Ashton Dulin</v>
      </c>
      <c r="AE127" s="244">
        <f t="shared" si="8"/>
        <v>24</v>
      </c>
      <c r="AF127" s="244" t="str">
        <f t="shared" si="9"/>
        <v>IND</v>
      </c>
    </row>
    <row r="128" spans="2:32" x14ac:dyDescent="0.3">
      <c r="B128" s="152">
        <v>126</v>
      </c>
      <c r="C128" s="152" t="s">
        <v>971</v>
      </c>
      <c r="D128" s="152" t="s">
        <v>781</v>
      </c>
      <c r="E128" s="152">
        <v>4</v>
      </c>
      <c r="F128" s="152">
        <v>7</v>
      </c>
      <c r="G128" s="152">
        <v>99</v>
      </c>
      <c r="H128" s="152">
        <v>14.1</v>
      </c>
      <c r="I128" s="152">
        <v>69</v>
      </c>
      <c r="J128" s="152">
        <v>9.9</v>
      </c>
      <c r="K128" s="152">
        <v>69</v>
      </c>
      <c r="L128" s="152">
        <v>9.9</v>
      </c>
      <c r="M128" s="152">
        <v>30</v>
      </c>
      <c r="N128" s="152">
        <v>4.3</v>
      </c>
      <c r="O128" s="152">
        <v>11</v>
      </c>
      <c r="P128" s="152">
        <v>1.6</v>
      </c>
      <c r="Q128" s="152">
        <v>0</v>
      </c>
      <c r="R128" s="152">
        <v>12</v>
      </c>
      <c r="S128" s="239">
        <v>0.03</v>
      </c>
      <c r="T128" s="239">
        <v>7</v>
      </c>
      <c r="U128" s="239">
        <v>0</v>
      </c>
      <c r="V128" s="239">
        <v>1</v>
      </c>
      <c r="W128" s="152">
        <v>4</v>
      </c>
      <c r="X128" s="152">
        <v>1</v>
      </c>
      <c r="Y128" s="152">
        <v>1</v>
      </c>
      <c r="Z128" s="152">
        <v>0</v>
      </c>
      <c r="AA128" s="152" t="str">
        <f t="shared" si="5"/>
        <v>CIN</v>
      </c>
      <c r="AB128" s="152">
        <v>32</v>
      </c>
      <c r="AC128" s="244" t="str">
        <f t="shared" si="6"/>
        <v>CIN</v>
      </c>
      <c r="AD128" s="43" t="str">
        <f t="shared" si="7"/>
        <v>Trenton Irwin</v>
      </c>
      <c r="AE128" s="244">
        <f t="shared" si="8"/>
        <v>24.75</v>
      </c>
      <c r="AF128" s="244" t="str">
        <f t="shared" si="9"/>
        <v>CIN</v>
      </c>
    </row>
    <row r="129" spans="2:32" x14ac:dyDescent="0.3">
      <c r="B129" s="152">
        <v>127</v>
      </c>
      <c r="C129" s="152" t="s">
        <v>498</v>
      </c>
      <c r="D129" s="152" t="s">
        <v>780</v>
      </c>
      <c r="E129" s="152">
        <v>10</v>
      </c>
      <c r="F129" s="152">
        <v>20</v>
      </c>
      <c r="G129" s="152">
        <v>169</v>
      </c>
      <c r="H129" s="152">
        <v>8.5</v>
      </c>
      <c r="I129" s="152">
        <v>118</v>
      </c>
      <c r="J129" s="152">
        <v>5.9</v>
      </c>
      <c r="K129" s="152">
        <v>118</v>
      </c>
      <c r="L129" s="152">
        <v>5.9</v>
      </c>
      <c r="M129" s="152">
        <v>51</v>
      </c>
      <c r="N129" s="152">
        <v>2.6</v>
      </c>
      <c r="O129" s="152">
        <v>11</v>
      </c>
      <c r="P129" s="152">
        <v>0.6</v>
      </c>
      <c r="Q129" s="152">
        <v>1</v>
      </c>
      <c r="R129" s="152">
        <v>27</v>
      </c>
      <c r="S129" s="239">
        <v>7.6999999999999999E-2</v>
      </c>
      <c r="T129" s="239">
        <v>22</v>
      </c>
      <c r="U129" s="239">
        <v>2</v>
      </c>
      <c r="V129" s="239">
        <v>1</v>
      </c>
      <c r="W129" s="152">
        <v>6</v>
      </c>
      <c r="X129" s="152">
        <v>1</v>
      </c>
      <c r="Y129" s="152">
        <v>0</v>
      </c>
      <c r="Z129" s="152">
        <v>0</v>
      </c>
      <c r="AA129" s="152" t="str">
        <f t="shared" si="5"/>
        <v>CLE</v>
      </c>
      <c r="AB129" s="152">
        <v>20</v>
      </c>
      <c r="AC129" s="244" t="str">
        <f t="shared" si="6"/>
        <v>CLE</v>
      </c>
      <c r="AD129" s="43" t="str">
        <f t="shared" si="7"/>
        <v>David Bell</v>
      </c>
      <c r="AE129" s="244">
        <f t="shared" si="8"/>
        <v>16.899999999999999</v>
      </c>
      <c r="AF129" s="244" t="str">
        <f t="shared" si="9"/>
        <v>CLE</v>
      </c>
    </row>
    <row r="130" spans="2:32" x14ac:dyDescent="0.3">
      <c r="B130" s="152">
        <v>128</v>
      </c>
      <c r="C130" s="152" t="s">
        <v>556</v>
      </c>
      <c r="D130" s="152" t="s">
        <v>780</v>
      </c>
      <c r="E130" s="152">
        <v>6</v>
      </c>
      <c r="F130" s="152">
        <v>3</v>
      </c>
      <c r="G130" s="152">
        <v>39</v>
      </c>
      <c r="H130" s="152">
        <v>13</v>
      </c>
      <c r="I130" s="152">
        <v>19</v>
      </c>
      <c r="J130" s="152">
        <v>6.3</v>
      </c>
      <c r="K130" s="152">
        <v>19</v>
      </c>
      <c r="L130" s="152">
        <v>6.3</v>
      </c>
      <c r="M130" s="152">
        <v>20</v>
      </c>
      <c r="N130" s="152">
        <v>6.7</v>
      </c>
      <c r="O130" s="152">
        <v>1</v>
      </c>
      <c r="P130" s="152">
        <v>0.3</v>
      </c>
      <c r="Q130" s="152">
        <v>0</v>
      </c>
      <c r="R130" s="152">
        <v>9</v>
      </c>
      <c r="S130" s="239">
        <v>2.5999999999999999E-2</v>
      </c>
      <c r="T130" s="239">
        <v>5</v>
      </c>
      <c r="U130" s="239">
        <v>2</v>
      </c>
      <c r="V130" s="239">
        <v>0</v>
      </c>
      <c r="W130" s="152">
        <v>2</v>
      </c>
      <c r="X130" s="152">
        <v>0</v>
      </c>
      <c r="Y130" s="152">
        <v>0</v>
      </c>
      <c r="Z130" s="152">
        <v>0</v>
      </c>
      <c r="AA130" s="152" t="str">
        <f t="shared" si="5"/>
        <v>CLE</v>
      </c>
      <c r="AB130" s="152">
        <v>19</v>
      </c>
      <c r="AC130" s="244" t="str">
        <f t="shared" si="6"/>
        <v>CLE</v>
      </c>
      <c r="AD130" s="43" t="str">
        <f t="shared" si="7"/>
        <v>Anthony Schwartz</v>
      </c>
      <c r="AE130" s="244">
        <f t="shared" si="8"/>
        <v>6.5</v>
      </c>
      <c r="AF130" s="244" t="str">
        <f t="shared" si="9"/>
        <v>CLE</v>
      </c>
    </row>
    <row r="131" spans="2:32" x14ac:dyDescent="0.3">
      <c r="B131" s="152">
        <v>129</v>
      </c>
      <c r="C131" s="152" t="s">
        <v>369</v>
      </c>
      <c r="D131" s="152" t="s">
        <v>785</v>
      </c>
      <c r="E131" s="152">
        <v>12</v>
      </c>
      <c r="F131" s="152">
        <v>14</v>
      </c>
      <c r="G131" s="152">
        <v>168</v>
      </c>
      <c r="H131" s="152">
        <v>12</v>
      </c>
      <c r="I131" s="152">
        <v>100</v>
      </c>
      <c r="J131" s="152">
        <v>7.1</v>
      </c>
      <c r="K131" s="152">
        <v>100</v>
      </c>
      <c r="L131" s="152">
        <v>7.1</v>
      </c>
      <c r="M131" s="152">
        <v>68</v>
      </c>
      <c r="N131" s="152">
        <v>4.9000000000000004</v>
      </c>
      <c r="O131" s="152">
        <v>27</v>
      </c>
      <c r="P131" s="152">
        <v>1.9</v>
      </c>
      <c r="Q131" s="152">
        <v>1</v>
      </c>
      <c r="R131" s="152">
        <v>29</v>
      </c>
      <c r="S131" s="239">
        <v>8.8999999999999996E-2</v>
      </c>
      <c r="T131" s="239">
        <v>17</v>
      </c>
      <c r="U131" s="239">
        <v>3</v>
      </c>
      <c r="V131" s="239">
        <v>3</v>
      </c>
      <c r="W131" s="152">
        <v>7</v>
      </c>
      <c r="X131" s="152">
        <v>4</v>
      </c>
      <c r="Y131" s="152">
        <v>1</v>
      </c>
      <c r="Z131" s="152">
        <v>0</v>
      </c>
      <c r="AA131" s="152" t="str">
        <f t="shared" si="5"/>
        <v>CAR</v>
      </c>
      <c r="AB131" s="152">
        <v>31</v>
      </c>
      <c r="AC131" s="244" t="str">
        <f t="shared" si="6"/>
        <v>CAR</v>
      </c>
      <c r="AD131" s="43" t="str">
        <f t="shared" si="7"/>
        <v>Shi Smith</v>
      </c>
      <c r="AE131" s="244">
        <f t="shared" si="8"/>
        <v>14</v>
      </c>
      <c r="AF131" s="244" t="str">
        <f t="shared" si="9"/>
        <v>CAR</v>
      </c>
    </row>
    <row r="132" spans="2:32" x14ac:dyDescent="0.3">
      <c r="B132" s="152">
        <v>130</v>
      </c>
      <c r="C132" s="152" t="s">
        <v>467</v>
      </c>
      <c r="D132" s="152" t="s">
        <v>792</v>
      </c>
      <c r="E132" s="152">
        <v>11</v>
      </c>
      <c r="F132" s="152">
        <v>17</v>
      </c>
      <c r="G132" s="152">
        <v>205</v>
      </c>
      <c r="H132" s="152">
        <v>12.1</v>
      </c>
      <c r="I132" s="152">
        <v>107</v>
      </c>
      <c r="J132" s="152">
        <v>6.3</v>
      </c>
      <c r="K132" s="152">
        <v>107</v>
      </c>
      <c r="L132" s="152">
        <v>6.3</v>
      </c>
      <c r="M132" s="152">
        <v>98</v>
      </c>
      <c r="N132" s="152">
        <v>5.8</v>
      </c>
      <c r="O132" s="152">
        <v>23</v>
      </c>
      <c r="P132" s="152">
        <v>1.4</v>
      </c>
      <c r="Q132" s="152">
        <v>0</v>
      </c>
      <c r="R132" s="152">
        <v>26</v>
      </c>
      <c r="S132" s="239">
        <v>5.8000000000000003E-2</v>
      </c>
      <c r="T132" s="239">
        <v>17</v>
      </c>
      <c r="U132" s="239">
        <v>0</v>
      </c>
      <c r="V132" s="239">
        <v>1</v>
      </c>
      <c r="W132" s="152">
        <v>9</v>
      </c>
      <c r="X132" s="152">
        <v>2</v>
      </c>
      <c r="Y132" s="152">
        <v>1</v>
      </c>
      <c r="Z132" s="152">
        <v>0</v>
      </c>
      <c r="AA132" s="152" t="str">
        <f t="shared" ref="AA132:AA195" si="10">TRIM(D132)</f>
        <v>KC</v>
      </c>
      <c r="AB132" s="152">
        <v>30</v>
      </c>
      <c r="AC132" s="244" t="str">
        <f t="shared" ref="AC132:AC195" si="11">IFERROR(TRIM(D132),"")</f>
        <v>KC</v>
      </c>
      <c r="AD132" s="43" t="str">
        <f t="shared" ref="AD132:AD195" si="12">TRIM(C132)</f>
        <v>Skyy Moore</v>
      </c>
      <c r="AE132" s="244">
        <f t="shared" ref="AE132:AE195" si="13">IFERROR(G132/E132,"")</f>
        <v>18.636363636363637</v>
      </c>
      <c r="AF132" s="244" t="str">
        <f t="shared" ref="AF132:AF195" si="14">AC132</f>
        <v>KC</v>
      </c>
    </row>
    <row r="133" spans="2:32" x14ac:dyDescent="0.3">
      <c r="B133" s="152">
        <v>131</v>
      </c>
      <c r="C133" s="152" t="s">
        <v>527</v>
      </c>
      <c r="D133" s="152" t="s">
        <v>763</v>
      </c>
      <c r="E133" s="152">
        <v>7</v>
      </c>
      <c r="F133" s="152">
        <v>8</v>
      </c>
      <c r="G133" s="152">
        <v>141</v>
      </c>
      <c r="H133" s="152">
        <v>17.600000000000001</v>
      </c>
      <c r="I133" s="152">
        <v>63</v>
      </c>
      <c r="J133" s="152">
        <v>7.9</v>
      </c>
      <c r="K133" s="152">
        <v>63</v>
      </c>
      <c r="L133" s="152">
        <v>7.9</v>
      </c>
      <c r="M133" s="152">
        <v>78</v>
      </c>
      <c r="N133" s="152">
        <v>9.8000000000000007</v>
      </c>
      <c r="O133" s="152">
        <v>12</v>
      </c>
      <c r="P133" s="152">
        <v>1.5</v>
      </c>
      <c r="Q133" s="152">
        <v>0</v>
      </c>
      <c r="R133" s="152">
        <v>15</v>
      </c>
      <c r="S133" s="239">
        <v>4.2999999999999997E-2</v>
      </c>
      <c r="T133" s="239">
        <v>9</v>
      </c>
      <c r="U133" s="239">
        <v>1</v>
      </c>
      <c r="V133" s="239">
        <v>1</v>
      </c>
      <c r="W133" s="152">
        <v>5</v>
      </c>
      <c r="X133" s="152">
        <v>2</v>
      </c>
      <c r="Y133" s="152">
        <v>1</v>
      </c>
      <c r="Z133" s="152">
        <v>1</v>
      </c>
      <c r="AA133" s="152" t="str">
        <f t="shared" si="10"/>
        <v>DET</v>
      </c>
      <c r="AB133" s="152">
        <v>44</v>
      </c>
      <c r="AC133" s="244" t="str">
        <f t="shared" si="11"/>
        <v>DET</v>
      </c>
      <c r="AD133" s="43" t="str">
        <f t="shared" si="12"/>
        <v>Tom Kennedy</v>
      </c>
      <c r="AE133" s="244">
        <f t="shared" si="13"/>
        <v>20.142857142857142</v>
      </c>
      <c r="AF133" s="244" t="str">
        <f t="shared" si="14"/>
        <v>DET</v>
      </c>
    </row>
    <row r="134" spans="2:32" x14ac:dyDescent="0.3">
      <c r="B134" s="152">
        <v>132</v>
      </c>
      <c r="C134" s="152" t="s">
        <v>967</v>
      </c>
      <c r="D134" s="152" t="s">
        <v>779</v>
      </c>
      <c r="E134" s="152">
        <v>5</v>
      </c>
      <c r="F134" s="152">
        <v>7</v>
      </c>
      <c r="G134" s="152">
        <v>138</v>
      </c>
      <c r="H134" s="152">
        <v>19.7</v>
      </c>
      <c r="I134" s="152">
        <v>71</v>
      </c>
      <c r="J134" s="152">
        <v>10.1</v>
      </c>
      <c r="K134" s="152">
        <v>71</v>
      </c>
      <c r="L134" s="152">
        <v>10.1</v>
      </c>
      <c r="M134" s="152">
        <v>67</v>
      </c>
      <c r="N134" s="152">
        <v>9.6</v>
      </c>
      <c r="O134" s="152">
        <v>48</v>
      </c>
      <c r="P134" s="152">
        <v>6.9</v>
      </c>
      <c r="Q134" s="152">
        <v>2</v>
      </c>
      <c r="R134" s="152">
        <v>16</v>
      </c>
      <c r="S134" s="239">
        <v>4.5999999999999999E-2</v>
      </c>
      <c r="T134" s="239">
        <v>10</v>
      </c>
      <c r="U134" s="239">
        <v>3</v>
      </c>
      <c r="V134" s="239">
        <v>1</v>
      </c>
      <c r="W134" s="152">
        <v>5</v>
      </c>
      <c r="X134" s="152">
        <v>2</v>
      </c>
      <c r="Y134" s="152">
        <v>2</v>
      </c>
      <c r="Z134" s="152">
        <v>1</v>
      </c>
      <c r="AA134" s="152" t="str">
        <f t="shared" si="10"/>
        <v>NYJ</v>
      </c>
      <c r="AB134" s="152">
        <v>63</v>
      </c>
      <c r="AC134" s="244" t="str">
        <f t="shared" si="11"/>
        <v>NYJ</v>
      </c>
      <c r="AD134" s="43" t="str">
        <f t="shared" si="12"/>
        <v>Denzel Mims</v>
      </c>
      <c r="AE134" s="244">
        <f t="shared" si="13"/>
        <v>27.6</v>
      </c>
      <c r="AF134" s="244" t="str">
        <f t="shared" si="14"/>
        <v>NYJ</v>
      </c>
    </row>
    <row r="135" spans="2:32" x14ac:dyDescent="0.3">
      <c r="B135" s="152">
        <v>133</v>
      </c>
      <c r="C135" s="152" t="s">
        <v>968</v>
      </c>
      <c r="D135" s="152" t="s">
        <v>778</v>
      </c>
      <c r="E135" s="152">
        <v>3</v>
      </c>
      <c r="F135" s="152">
        <v>4</v>
      </c>
      <c r="G135" s="152">
        <v>75</v>
      </c>
      <c r="H135" s="152">
        <v>18.8</v>
      </c>
      <c r="I135" s="152">
        <v>67</v>
      </c>
      <c r="J135" s="152">
        <v>16.8</v>
      </c>
      <c r="K135" s="152">
        <v>67</v>
      </c>
      <c r="L135" s="152">
        <v>16.8</v>
      </c>
      <c r="M135" s="152">
        <v>8</v>
      </c>
      <c r="N135" s="152">
        <v>2</v>
      </c>
      <c r="O135" s="152">
        <v>2</v>
      </c>
      <c r="P135" s="152">
        <v>0.5</v>
      </c>
      <c r="Q135" s="152">
        <v>0</v>
      </c>
      <c r="R135" s="152">
        <v>9</v>
      </c>
      <c r="S135" s="239">
        <v>2.3E-2</v>
      </c>
      <c r="T135" s="239">
        <v>4</v>
      </c>
      <c r="U135" s="239">
        <v>0</v>
      </c>
      <c r="V135" s="239">
        <v>1</v>
      </c>
      <c r="W135" s="152">
        <v>2</v>
      </c>
      <c r="X135" s="152">
        <v>2</v>
      </c>
      <c r="Y135" s="152">
        <v>2</v>
      </c>
      <c r="Z135" s="152">
        <v>0</v>
      </c>
      <c r="AA135" s="152" t="str">
        <f t="shared" si="10"/>
        <v>GB</v>
      </c>
      <c r="AB135" s="152">
        <v>37</v>
      </c>
      <c r="AC135" s="244" t="str">
        <f t="shared" si="11"/>
        <v>GB</v>
      </c>
      <c r="AD135" s="43" t="str">
        <f t="shared" si="12"/>
        <v>Samori Toure</v>
      </c>
      <c r="AE135" s="244">
        <f t="shared" si="13"/>
        <v>25</v>
      </c>
      <c r="AF135" s="244" t="str">
        <f t="shared" si="14"/>
        <v>GB</v>
      </c>
    </row>
    <row r="136" spans="2:32" x14ac:dyDescent="0.3">
      <c r="B136" s="152">
        <v>134</v>
      </c>
      <c r="C136" s="152" t="s">
        <v>430</v>
      </c>
      <c r="D136" s="152" t="s">
        <v>794</v>
      </c>
      <c r="E136" s="152">
        <v>7</v>
      </c>
      <c r="F136" s="152">
        <v>8</v>
      </c>
      <c r="G136" s="152">
        <v>101</v>
      </c>
      <c r="H136" s="152">
        <v>12.6</v>
      </c>
      <c r="I136" s="152">
        <v>56</v>
      </c>
      <c r="J136" s="152">
        <v>7</v>
      </c>
      <c r="K136" s="152">
        <v>56</v>
      </c>
      <c r="L136" s="152">
        <v>7</v>
      </c>
      <c r="M136" s="152">
        <v>45</v>
      </c>
      <c r="N136" s="152">
        <v>5.6</v>
      </c>
      <c r="O136" s="152">
        <v>6</v>
      </c>
      <c r="P136" s="152">
        <v>0.8</v>
      </c>
      <c r="Q136" s="152">
        <v>1</v>
      </c>
      <c r="R136" s="152">
        <v>17</v>
      </c>
      <c r="S136" s="239">
        <v>3.6999999999999998E-2</v>
      </c>
      <c r="T136" s="239">
        <v>10</v>
      </c>
      <c r="U136" s="239">
        <v>2</v>
      </c>
      <c r="V136" s="239">
        <v>0</v>
      </c>
      <c r="W136" s="152">
        <v>5</v>
      </c>
      <c r="X136" s="152">
        <v>2</v>
      </c>
      <c r="Y136" s="152">
        <v>0</v>
      </c>
      <c r="Z136" s="152">
        <v>0</v>
      </c>
      <c r="AA136" s="152" t="str">
        <f t="shared" si="10"/>
        <v>TB</v>
      </c>
      <c r="AB136" s="152">
        <v>28</v>
      </c>
      <c r="AC136" s="244" t="str">
        <f t="shared" si="11"/>
        <v>TB</v>
      </c>
      <c r="AD136" s="43" t="str">
        <f t="shared" si="12"/>
        <v>Breshad Perriman</v>
      </c>
      <c r="AE136" s="244">
        <f t="shared" si="13"/>
        <v>14.428571428571429</v>
      </c>
      <c r="AF136" s="244" t="str">
        <f t="shared" si="14"/>
        <v>TB</v>
      </c>
    </row>
    <row r="137" spans="2:32" x14ac:dyDescent="0.3">
      <c r="B137" s="152">
        <v>135</v>
      </c>
      <c r="C137" s="152" t="s">
        <v>514</v>
      </c>
      <c r="D137" s="152" t="s">
        <v>782</v>
      </c>
      <c r="E137" s="152">
        <v>11</v>
      </c>
      <c r="F137" s="152">
        <v>5</v>
      </c>
      <c r="G137" s="152">
        <v>49</v>
      </c>
      <c r="H137" s="152">
        <v>9.8000000000000007</v>
      </c>
      <c r="I137" s="152">
        <v>22</v>
      </c>
      <c r="J137" s="152">
        <v>4.4000000000000004</v>
      </c>
      <c r="K137" s="152">
        <v>22</v>
      </c>
      <c r="L137" s="152">
        <v>4.4000000000000004</v>
      </c>
      <c r="M137" s="152">
        <v>27</v>
      </c>
      <c r="N137" s="152">
        <v>5.4</v>
      </c>
      <c r="O137" s="152">
        <v>7</v>
      </c>
      <c r="P137" s="152">
        <v>1.4</v>
      </c>
      <c r="Q137" s="152">
        <v>0</v>
      </c>
      <c r="R137" s="152">
        <v>7</v>
      </c>
      <c r="S137" s="239">
        <v>1.7999999999999999E-2</v>
      </c>
      <c r="T137" s="239">
        <v>5</v>
      </c>
      <c r="U137" s="239">
        <v>0</v>
      </c>
      <c r="V137" s="239">
        <v>1</v>
      </c>
      <c r="W137" s="152">
        <v>2</v>
      </c>
      <c r="X137" s="152">
        <v>1</v>
      </c>
      <c r="Y137" s="152">
        <v>0</v>
      </c>
      <c r="Z137" s="152">
        <v>0</v>
      </c>
      <c r="AA137" s="152" t="str">
        <f t="shared" si="10"/>
        <v>MIN</v>
      </c>
      <c r="AB137" s="152">
        <v>25</v>
      </c>
      <c r="AC137" s="244" t="str">
        <f t="shared" si="11"/>
        <v>MIN</v>
      </c>
      <c r="AD137" s="43" t="str">
        <f t="shared" si="12"/>
        <v>Jalen Reagor</v>
      </c>
      <c r="AE137" s="244">
        <f t="shared" si="13"/>
        <v>4.4545454545454541</v>
      </c>
      <c r="AF137" s="244" t="str">
        <f t="shared" si="14"/>
        <v>MIN</v>
      </c>
    </row>
    <row r="138" spans="2:32" x14ac:dyDescent="0.3">
      <c r="B138" s="152">
        <v>136</v>
      </c>
      <c r="C138" s="152" t="s">
        <v>504</v>
      </c>
      <c r="D138" s="152" t="s">
        <v>783</v>
      </c>
      <c r="E138" s="152">
        <v>4</v>
      </c>
      <c r="F138" s="152">
        <v>12</v>
      </c>
      <c r="G138" s="152">
        <v>142</v>
      </c>
      <c r="H138" s="152">
        <v>11.8</v>
      </c>
      <c r="I138" s="152">
        <v>105</v>
      </c>
      <c r="J138" s="152">
        <v>8.8000000000000007</v>
      </c>
      <c r="K138" s="152">
        <v>105</v>
      </c>
      <c r="L138" s="152">
        <v>8.8000000000000007</v>
      </c>
      <c r="M138" s="152">
        <v>37</v>
      </c>
      <c r="N138" s="152">
        <v>3.1</v>
      </c>
      <c r="O138" s="152">
        <v>4</v>
      </c>
      <c r="P138" s="152">
        <v>0.3</v>
      </c>
      <c r="Q138" s="152">
        <v>0</v>
      </c>
      <c r="R138" s="152">
        <v>15</v>
      </c>
      <c r="S138" s="239">
        <v>3.7999999999999999E-2</v>
      </c>
      <c r="T138" s="239">
        <v>12</v>
      </c>
      <c r="U138" s="239">
        <v>0</v>
      </c>
      <c r="V138" s="239">
        <v>1</v>
      </c>
      <c r="W138" s="152">
        <v>6</v>
      </c>
      <c r="X138" s="152">
        <v>3</v>
      </c>
      <c r="Y138" s="152">
        <v>0</v>
      </c>
      <c r="Z138" s="152">
        <v>0</v>
      </c>
      <c r="AA138" s="152" t="str">
        <f t="shared" si="10"/>
        <v>NYG</v>
      </c>
      <c r="AB138" s="152">
        <v>26</v>
      </c>
      <c r="AC138" s="244" t="str">
        <f t="shared" si="11"/>
        <v>NYG</v>
      </c>
      <c r="AD138" s="43" t="str">
        <f t="shared" si="12"/>
        <v>Isaiah Hodgins</v>
      </c>
      <c r="AE138" s="244">
        <f t="shared" si="13"/>
        <v>35.5</v>
      </c>
      <c r="AF138" s="244" t="str">
        <f t="shared" si="14"/>
        <v>NYG</v>
      </c>
    </row>
    <row r="139" spans="2:32" x14ac:dyDescent="0.3">
      <c r="B139" s="152">
        <v>137</v>
      </c>
      <c r="C139" s="152" t="s">
        <v>555</v>
      </c>
      <c r="D139" s="152" t="s">
        <v>772</v>
      </c>
      <c r="E139" s="152">
        <v>6</v>
      </c>
      <c r="F139" s="152">
        <v>5</v>
      </c>
      <c r="G139" s="152">
        <v>57</v>
      </c>
      <c r="H139" s="152">
        <v>11.4</v>
      </c>
      <c r="I139" s="152">
        <v>52</v>
      </c>
      <c r="J139" s="152">
        <v>10.4</v>
      </c>
      <c r="K139" s="152">
        <v>52</v>
      </c>
      <c r="L139" s="152">
        <v>10.4</v>
      </c>
      <c r="M139" s="152">
        <v>5</v>
      </c>
      <c r="N139" s="152">
        <v>1</v>
      </c>
      <c r="O139" s="152">
        <v>0</v>
      </c>
      <c r="P139" s="152">
        <v>0</v>
      </c>
      <c r="Q139" s="152">
        <v>0</v>
      </c>
      <c r="R139" s="152">
        <v>7</v>
      </c>
      <c r="S139" s="239">
        <v>2.9000000000000001E-2</v>
      </c>
      <c r="T139" s="239">
        <v>5</v>
      </c>
      <c r="U139" s="239">
        <v>0</v>
      </c>
      <c r="V139" s="239">
        <v>1</v>
      </c>
      <c r="W139" s="152">
        <v>3</v>
      </c>
      <c r="X139" s="152">
        <v>1</v>
      </c>
      <c r="Y139" s="152">
        <v>0</v>
      </c>
      <c r="Z139" s="152">
        <v>0</v>
      </c>
      <c r="AA139" s="152" t="str">
        <f t="shared" si="10"/>
        <v>CHI</v>
      </c>
      <c r="AB139" s="152">
        <v>22</v>
      </c>
      <c r="AC139" s="244" t="str">
        <f t="shared" si="11"/>
        <v>CHI</v>
      </c>
      <c r="AD139" s="43" t="str">
        <f t="shared" si="12"/>
        <v>Byron Pringle</v>
      </c>
      <c r="AE139" s="244">
        <f t="shared" si="13"/>
        <v>9.5</v>
      </c>
      <c r="AF139" s="244" t="str">
        <f t="shared" si="14"/>
        <v>CHI</v>
      </c>
    </row>
    <row r="140" spans="2:32" x14ac:dyDescent="0.3">
      <c r="B140" s="152">
        <v>138</v>
      </c>
      <c r="C140" s="152" t="s">
        <v>607</v>
      </c>
      <c r="D140" s="152" t="s">
        <v>783</v>
      </c>
      <c r="E140" s="152">
        <v>5</v>
      </c>
      <c r="F140" s="152">
        <v>5</v>
      </c>
      <c r="G140" s="152">
        <v>49</v>
      </c>
      <c r="H140" s="152">
        <v>9.8000000000000007</v>
      </c>
      <c r="I140" s="152">
        <v>13</v>
      </c>
      <c r="J140" s="152">
        <v>2.6</v>
      </c>
      <c r="K140" s="152">
        <v>13</v>
      </c>
      <c r="L140" s="152">
        <v>2.6</v>
      </c>
      <c r="M140" s="152">
        <v>36</v>
      </c>
      <c r="N140" s="152">
        <v>7.2</v>
      </c>
      <c r="O140" s="152">
        <v>5</v>
      </c>
      <c r="P140" s="152">
        <v>1</v>
      </c>
      <c r="Q140" s="152">
        <v>0</v>
      </c>
      <c r="R140" s="152">
        <v>9</v>
      </c>
      <c r="S140" s="239">
        <v>2.5999999999999999E-2</v>
      </c>
      <c r="T140" s="239">
        <v>5</v>
      </c>
      <c r="U140" s="239">
        <v>0</v>
      </c>
      <c r="V140" s="239">
        <v>1</v>
      </c>
      <c r="W140" s="152">
        <v>2</v>
      </c>
      <c r="X140" s="152">
        <v>1</v>
      </c>
      <c r="Y140" s="152">
        <v>0</v>
      </c>
      <c r="Z140" s="152">
        <v>0</v>
      </c>
      <c r="AA140" s="152" t="str">
        <f t="shared" si="10"/>
        <v>NYG</v>
      </c>
      <c r="AB140" s="152">
        <v>20</v>
      </c>
      <c r="AC140" s="244" t="str">
        <f t="shared" si="11"/>
        <v>NYG</v>
      </c>
      <c r="AD140" s="43" t="str">
        <f t="shared" si="12"/>
        <v>Lawrence Cager</v>
      </c>
      <c r="AE140" s="244">
        <f t="shared" si="13"/>
        <v>9.8000000000000007</v>
      </c>
      <c r="AF140" s="244" t="str">
        <f t="shared" si="14"/>
        <v>NYG</v>
      </c>
    </row>
    <row r="141" spans="2:32" x14ac:dyDescent="0.3">
      <c r="B141" s="152">
        <v>139</v>
      </c>
      <c r="C141" s="152" t="s">
        <v>431</v>
      </c>
      <c r="D141" s="152" t="s">
        <v>783</v>
      </c>
      <c r="E141" s="152">
        <v>7</v>
      </c>
      <c r="F141" s="152">
        <v>11</v>
      </c>
      <c r="G141" s="152">
        <v>106</v>
      </c>
      <c r="H141" s="152">
        <v>9.6</v>
      </c>
      <c r="I141" s="152">
        <v>66</v>
      </c>
      <c r="J141" s="152">
        <v>6</v>
      </c>
      <c r="K141" s="152">
        <v>66</v>
      </c>
      <c r="L141" s="152">
        <v>6</v>
      </c>
      <c r="M141" s="152">
        <v>40</v>
      </c>
      <c r="N141" s="152">
        <v>3.6</v>
      </c>
      <c r="O141" s="152">
        <v>12</v>
      </c>
      <c r="P141" s="152">
        <v>1.1000000000000001</v>
      </c>
      <c r="Q141" s="152">
        <v>0</v>
      </c>
      <c r="R141" s="152">
        <v>17</v>
      </c>
      <c r="S141" s="239">
        <v>5.7000000000000002E-2</v>
      </c>
      <c r="T141" s="239">
        <v>12</v>
      </c>
      <c r="U141" s="239">
        <v>1</v>
      </c>
      <c r="V141" s="239">
        <v>2</v>
      </c>
      <c r="W141" s="152">
        <v>4</v>
      </c>
      <c r="X141" s="152">
        <v>1</v>
      </c>
      <c r="Y141" s="152">
        <v>0</v>
      </c>
      <c r="Z141" s="152">
        <v>0</v>
      </c>
      <c r="AA141" s="152" t="str">
        <f t="shared" si="10"/>
        <v>NYG</v>
      </c>
      <c r="AB141" s="152">
        <v>24</v>
      </c>
      <c r="AC141" s="244" t="str">
        <f t="shared" si="11"/>
        <v>NYG</v>
      </c>
      <c r="AD141" s="43" t="str">
        <f t="shared" si="12"/>
        <v>David Sills V</v>
      </c>
      <c r="AE141" s="244">
        <f t="shared" si="13"/>
        <v>15.142857142857142</v>
      </c>
      <c r="AF141" s="244" t="str">
        <f t="shared" si="14"/>
        <v>NYG</v>
      </c>
    </row>
    <row r="142" spans="2:32" x14ac:dyDescent="0.3">
      <c r="B142" s="152">
        <v>140</v>
      </c>
      <c r="C142" s="152" t="s">
        <v>476</v>
      </c>
      <c r="D142" s="152" t="s">
        <v>791</v>
      </c>
      <c r="E142" s="152">
        <v>8</v>
      </c>
      <c r="F142" s="152">
        <v>9</v>
      </c>
      <c r="G142" s="152">
        <v>96</v>
      </c>
      <c r="H142" s="152">
        <v>10.7</v>
      </c>
      <c r="I142" s="152">
        <v>55</v>
      </c>
      <c r="J142" s="152">
        <v>6.1</v>
      </c>
      <c r="K142" s="152">
        <v>55</v>
      </c>
      <c r="L142" s="152">
        <v>6.1</v>
      </c>
      <c r="M142" s="152">
        <v>41</v>
      </c>
      <c r="N142" s="152">
        <v>4.5999999999999996</v>
      </c>
      <c r="O142" s="152">
        <v>5</v>
      </c>
      <c r="P142" s="152">
        <v>0.6</v>
      </c>
      <c r="Q142" s="152">
        <v>0</v>
      </c>
      <c r="R142" s="152">
        <v>14</v>
      </c>
      <c r="S142" s="239">
        <v>3.6999999999999998E-2</v>
      </c>
      <c r="T142" s="239">
        <v>9</v>
      </c>
      <c r="U142" s="239">
        <v>0</v>
      </c>
      <c r="V142" s="239">
        <v>0</v>
      </c>
      <c r="W142" s="152">
        <v>4</v>
      </c>
      <c r="X142" s="152">
        <v>1</v>
      </c>
      <c r="Y142" s="152">
        <v>0</v>
      </c>
      <c r="Z142" s="152">
        <v>0</v>
      </c>
      <c r="AA142" s="152" t="str">
        <f t="shared" si="10"/>
        <v>MIA</v>
      </c>
      <c r="AB142" s="152">
        <v>20</v>
      </c>
      <c r="AC142" s="244" t="str">
        <f t="shared" si="11"/>
        <v>MIA</v>
      </c>
      <c r="AD142" s="43" t="str">
        <f t="shared" si="12"/>
        <v>Cedrick Wilson Jr.</v>
      </c>
      <c r="AE142" s="244">
        <f t="shared" si="13"/>
        <v>12</v>
      </c>
      <c r="AF142" s="244" t="str">
        <f t="shared" si="14"/>
        <v>MIA</v>
      </c>
    </row>
    <row r="143" spans="2:32" x14ac:dyDescent="0.3">
      <c r="B143" s="152">
        <v>141</v>
      </c>
      <c r="C143" s="152" t="s">
        <v>505</v>
      </c>
      <c r="D143" s="152" t="s">
        <v>787</v>
      </c>
      <c r="E143" s="152">
        <v>11</v>
      </c>
      <c r="F143" s="152">
        <v>14</v>
      </c>
      <c r="G143" s="152">
        <v>96</v>
      </c>
      <c r="H143" s="152">
        <v>6.9</v>
      </c>
      <c r="I143" s="152">
        <v>-1</v>
      </c>
      <c r="J143" s="152">
        <v>-0.1</v>
      </c>
      <c r="K143" s="152">
        <v>-1</v>
      </c>
      <c r="L143" s="152">
        <v>-0.1</v>
      </c>
      <c r="M143" s="152">
        <v>97</v>
      </c>
      <c r="N143" s="152">
        <v>6.9</v>
      </c>
      <c r="O143" s="152">
        <v>7</v>
      </c>
      <c r="P143" s="152">
        <v>0.5</v>
      </c>
      <c r="Q143" s="152">
        <v>0</v>
      </c>
      <c r="R143" s="152">
        <v>16</v>
      </c>
      <c r="S143" s="239">
        <v>0.04</v>
      </c>
      <c r="T143" s="239">
        <v>14</v>
      </c>
      <c r="U143" s="239">
        <v>0</v>
      </c>
      <c r="V143" s="239">
        <v>2</v>
      </c>
      <c r="W143" s="152">
        <v>4</v>
      </c>
      <c r="X143" s="152">
        <v>0</v>
      </c>
      <c r="Y143" s="152">
        <v>0</v>
      </c>
      <c r="Z143" s="152">
        <v>0</v>
      </c>
      <c r="AA143" s="152" t="str">
        <f t="shared" si="10"/>
        <v>LAR</v>
      </c>
      <c r="AB143" s="152">
        <v>16</v>
      </c>
      <c r="AC143" s="244" t="str">
        <f t="shared" si="11"/>
        <v>LAR</v>
      </c>
      <c r="AD143" s="43" t="str">
        <f t="shared" si="12"/>
        <v>Brandon Powell</v>
      </c>
      <c r="AE143" s="244">
        <f t="shared" si="13"/>
        <v>8.7272727272727266</v>
      </c>
      <c r="AF143" s="244" t="str">
        <f t="shared" si="14"/>
        <v>LAR</v>
      </c>
    </row>
    <row r="144" spans="2:32" x14ac:dyDescent="0.3">
      <c r="B144" s="152">
        <v>142</v>
      </c>
      <c r="C144" s="152" t="s">
        <v>970</v>
      </c>
      <c r="D144" s="152" t="s">
        <v>772</v>
      </c>
      <c r="E144" s="152">
        <v>3</v>
      </c>
      <c r="F144" s="152">
        <v>4</v>
      </c>
      <c r="G144" s="152">
        <v>44</v>
      </c>
      <c r="H144" s="152">
        <v>11</v>
      </c>
      <c r="I144" s="152">
        <v>35</v>
      </c>
      <c r="J144" s="152">
        <v>8.8000000000000007</v>
      </c>
      <c r="K144" s="152">
        <v>35</v>
      </c>
      <c r="L144" s="152">
        <v>8.8000000000000007</v>
      </c>
      <c r="M144" s="152">
        <v>9</v>
      </c>
      <c r="N144" s="152">
        <v>2.2999999999999998</v>
      </c>
      <c r="O144" s="152">
        <v>0</v>
      </c>
      <c r="P144" s="152">
        <v>0</v>
      </c>
      <c r="Q144" s="152">
        <v>0</v>
      </c>
      <c r="R144" s="152">
        <v>5</v>
      </c>
      <c r="S144" s="239">
        <v>2.1000000000000001E-2</v>
      </c>
      <c r="T144" s="239">
        <v>4</v>
      </c>
      <c r="U144" s="239">
        <v>0</v>
      </c>
      <c r="V144" s="239">
        <v>1</v>
      </c>
      <c r="W144" s="152">
        <v>2</v>
      </c>
      <c r="X144" s="152">
        <v>0</v>
      </c>
      <c r="Y144" s="152">
        <v>0</v>
      </c>
      <c r="Z144" s="152">
        <v>0</v>
      </c>
      <c r="AA144" s="152" t="str">
        <f t="shared" si="10"/>
        <v>CHI</v>
      </c>
      <c r="AB144" s="152">
        <v>17</v>
      </c>
      <c r="AC144" s="244" t="str">
        <f t="shared" si="11"/>
        <v>CHI</v>
      </c>
      <c r="AD144" s="43" t="str">
        <f t="shared" si="12"/>
        <v>N'Keal Harry</v>
      </c>
      <c r="AE144" s="244">
        <f t="shared" si="13"/>
        <v>14.666666666666666</v>
      </c>
      <c r="AF144" s="244" t="str">
        <f t="shared" si="14"/>
        <v>CHI</v>
      </c>
    </row>
    <row r="145" spans="2:32" x14ac:dyDescent="0.3">
      <c r="B145" s="152">
        <v>143</v>
      </c>
      <c r="C145" s="152" t="s">
        <v>554</v>
      </c>
      <c r="D145" s="152" t="s">
        <v>775</v>
      </c>
      <c r="E145" s="152">
        <v>11</v>
      </c>
      <c r="F145" s="152">
        <v>6</v>
      </c>
      <c r="G145" s="152">
        <v>37</v>
      </c>
      <c r="H145" s="152">
        <v>6.2</v>
      </c>
      <c r="I145" s="152">
        <v>24</v>
      </c>
      <c r="J145" s="152">
        <v>4</v>
      </c>
      <c r="K145" s="152">
        <v>24</v>
      </c>
      <c r="L145" s="152">
        <v>4</v>
      </c>
      <c r="M145" s="152">
        <v>13</v>
      </c>
      <c r="N145" s="152">
        <v>2.2000000000000002</v>
      </c>
      <c r="O145" s="152">
        <v>6</v>
      </c>
      <c r="P145" s="152">
        <v>1</v>
      </c>
      <c r="Q145" s="152">
        <v>1</v>
      </c>
      <c r="R145" s="152">
        <v>7</v>
      </c>
      <c r="S145" s="239">
        <v>1.9E-2</v>
      </c>
      <c r="T145" s="239">
        <v>6</v>
      </c>
      <c r="U145" s="239">
        <v>0</v>
      </c>
      <c r="V145" s="239">
        <v>3</v>
      </c>
      <c r="W145" s="152">
        <v>1</v>
      </c>
      <c r="X145" s="152">
        <v>0</v>
      </c>
      <c r="Y145" s="152">
        <v>0</v>
      </c>
      <c r="Z145" s="152">
        <v>0</v>
      </c>
      <c r="AA145" s="152" t="str">
        <f t="shared" si="10"/>
        <v>WAS</v>
      </c>
      <c r="AB145" s="152">
        <v>12</v>
      </c>
      <c r="AC145" s="244" t="str">
        <f t="shared" si="11"/>
        <v>WAS</v>
      </c>
      <c r="AD145" s="43" t="str">
        <f t="shared" si="12"/>
        <v>Dax Milne</v>
      </c>
      <c r="AE145" s="244">
        <f t="shared" si="13"/>
        <v>3.3636363636363638</v>
      </c>
      <c r="AF145" s="244" t="str">
        <f t="shared" si="14"/>
        <v>WAS</v>
      </c>
    </row>
    <row r="146" spans="2:32" x14ac:dyDescent="0.3">
      <c r="B146" s="152">
        <v>144</v>
      </c>
      <c r="C146" s="152" t="s">
        <v>636</v>
      </c>
      <c r="D146" s="152" t="s">
        <v>772</v>
      </c>
      <c r="E146" s="152">
        <v>6</v>
      </c>
      <c r="F146" s="152">
        <v>3</v>
      </c>
      <c r="G146" s="152">
        <v>24</v>
      </c>
      <c r="H146" s="152">
        <v>8</v>
      </c>
      <c r="I146" s="152">
        <v>-9</v>
      </c>
      <c r="J146" s="152">
        <v>-3</v>
      </c>
      <c r="K146" s="152">
        <v>-9</v>
      </c>
      <c r="L146" s="152">
        <v>-3</v>
      </c>
      <c r="M146" s="152">
        <v>33</v>
      </c>
      <c r="N146" s="152">
        <v>11</v>
      </c>
      <c r="O146" s="152">
        <v>4</v>
      </c>
      <c r="P146" s="152">
        <v>1.3</v>
      </c>
      <c r="Q146" s="152">
        <v>0</v>
      </c>
      <c r="R146" s="152">
        <v>5</v>
      </c>
      <c r="S146" s="239">
        <v>1.7000000000000001E-2</v>
      </c>
      <c r="T146" s="239">
        <v>4</v>
      </c>
      <c r="U146" s="239">
        <v>1</v>
      </c>
      <c r="V146" s="239">
        <v>2</v>
      </c>
      <c r="W146" s="152">
        <v>1</v>
      </c>
      <c r="X146" s="152">
        <v>0</v>
      </c>
      <c r="Y146" s="152">
        <v>0</v>
      </c>
      <c r="Z146" s="152">
        <v>0</v>
      </c>
      <c r="AA146" s="152" t="str">
        <f t="shared" si="10"/>
        <v>CHI</v>
      </c>
      <c r="AB146" s="152">
        <v>10</v>
      </c>
      <c r="AC146" s="244" t="str">
        <f t="shared" si="11"/>
        <v>CHI</v>
      </c>
      <c r="AD146" s="43" t="str">
        <f t="shared" si="12"/>
        <v>Velus Jones Jr.</v>
      </c>
      <c r="AE146" s="244">
        <f t="shared" si="13"/>
        <v>4</v>
      </c>
      <c r="AF146" s="244" t="str">
        <f t="shared" si="14"/>
        <v>CHI</v>
      </c>
    </row>
    <row r="147" spans="2:32" x14ac:dyDescent="0.3">
      <c r="B147" s="152">
        <v>145</v>
      </c>
      <c r="C147" s="152" t="s">
        <v>1399</v>
      </c>
      <c r="D147" s="152" t="s">
        <v>769</v>
      </c>
      <c r="E147" s="152">
        <v>2</v>
      </c>
      <c r="F147" s="152">
        <v>3</v>
      </c>
      <c r="G147" s="152">
        <v>90</v>
      </c>
      <c r="H147" s="152">
        <v>30</v>
      </c>
      <c r="I147" s="152">
        <v>83</v>
      </c>
      <c r="J147" s="152">
        <v>27.7</v>
      </c>
      <c r="K147" s="152">
        <v>83</v>
      </c>
      <c r="L147" s="152">
        <v>27.7</v>
      </c>
      <c r="M147" s="152">
        <v>7</v>
      </c>
      <c r="N147" s="152">
        <v>2.2999999999999998</v>
      </c>
      <c r="O147" s="152">
        <v>0</v>
      </c>
      <c r="P147" s="152">
        <v>0</v>
      </c>
      <c r="Q147" s="152">
        <v>0</v>
      </c>
      <c r="R147" s="152">
        <v>5</v>
      </c>
      <c r="S147" s="239">
        <v>1.6E-2</v>
      </c>
      <c r="T147" s="239">
        <v>3</v>
      </c>
      <c r="U147" s="239">
        <v>0</v>
      </c>
      <c r="V147" s="239">
        <v>0</v>
      </c>
      <c r="W147" s="152">
        <v>3</v>
      </c>
      <c r="X147" s="152">
        <v>1</v>
      </c>
      <c r="Y147" s="152">
        <v>1</v>
      </c>
      <c r="Z147" s="152">
        <v>1</v>
      </c>
      <c r="AA147" s="152" t="str">
        <f t="shared" si="10"/>
        <v>BAL</v>
      </c>
      <c r="AB147" s="152">
        <v>62</v>
      </c>
      <c r="AC147" s="244" t="str">
        <f t="shared" si="11"/>
        <v>BAL</v>
      </c>
      <c r="AD147" s="43" t="str">
        <f t="shared" si="12"/>
        <v>DeSean Jackson</v>
      </c>
      <c r="AE147" s="244">
        <f t="shared" si="13"/>
        <v>45</v>
      </c>
      <c r="AF147" s="244" t="str">
        <f t="shared" si="14"/>
        <v>BAL</v>
      </c>
    </row>
    <row r="148" spans="2:32" x14ac:dyDescent="0.3">
      <c r="B148" s="152">
        <v>146</v>
      </c>
      <c r="C148" s="152" t="s">
        <v>511</v>
      </c>
      <c r="D148" s="152" t="s">
        <v>775</v>
      </c>
      <c r="E148" s="152">
        <v>9</v>
      </c>
      <c r="F148" s="152">
        <v>6</v>
      </c>
      <c r="G148" s="152">
        <v>75</v>
      </c>
      <c r="H148" s="152">
        <v>12.5</v>
      </c>
      <c r="I148" s="152">
        <v>57</v>
      </c>
      <c r="J148" s="152">
        <v>9.5</v>
      </c>
      <c r="K148" s="152">
        <v>57</v>
      </c>
      <c r="L148" s="152">
        <v>9.5</v>
      </c>
      <c r="M148" s="152">
        <v>18</v>
      </c>
      <c r="N148" s="152">
        <v>3</v>
      </c>
      <c r="O148" s="152">
        <v>0</v>
      </c>
      <c r="P148" s="152">
        <v>0</v>
      </c>
      <c r="Q148" s="152">
        <v>0</v>
      </c>
      <c r="R148" s="152">
        <v>14</v>
      </c>
      <c r="S148" s="239">
        <v>3.5999999999999997E-2</v>
      </c>
      <c r="T148" s="239">
        <v>6</v>
      </c>
      <c r="U148" s="239">
        <v>0</v>
      </c>
      <c r="V148" s="239">
        <v>2</v>
      </c>
      <c r="W148" s="152">
        <v>4</v>
      </c>
      <c r="X148" s="152">
        <v>1</v>
      </c>
      <c r="Y148" s="152">
        <v>0</v>
      </c>
      <c r="Z148" s="152">
        <v>0</v>
      </c>
      <c r="AA148" s="152" t="str">
        <f t="shared" si="10"/>
        <v>WAS</v>
      </c>
      <c r="AB148" s="152">
        <v>21</v>
      </c>
      <c r="AC148" s="244" t="str">
        <f t="shared" si="11"/>
        <v>WAS</v>
      </c>
      <c r="AD148" s="43" t="str">
        <f t="shared" si="12"/>
        <v>Cam Sims</v>
      </c>
      <c r="AE148" s="244">
        <f t="shared" si="13"/>
        <v>8.3333333333333339</v>
      </c>
      <c r="AF148" s="244" t="str">
        <f t="shared" si="14"/>
        <v>WAS</v>
      </c>
    </row>
    <row r="149" spans="2:32" x14ac:dyDescent="0.3">
      <c r="B149" s="152">
        <v>147</v>
      </c>
      <c r="C149" s="152" t="s">
        <v>550</v>
      </c>
      <c r="D149" s="152" t="s">
        <v>773</v>
      </c>
      <c r="E149" s="152">
        <v>7</v>
      </c>
      <c r="F149" s="152">
        <v>6</v>
      </c>
      <c r="G149" s="152">
        <v>75</v>
      </c>
      <c r="H149" s="152">
        <v>12.5</v>
      </c>
      <c r="I149" s="152">
        <v>49</v>
      </c>
      <c r="J149" s="152">
        <v>8.1999999999999993</v>
      </c>
      <c r="K149" s="152">
        <v>49</v>
      </c>
      <c r="L149" s="152">
        <v>8.1999999999999993</v>
      </c>
      <c r="M149" s="152">
        <v>26</v>
      </c>
      <c r="N149" s="152">
        <v>4.3</v>
      </c>
      <c r="O149" s="152">
        <v>11</v>
      </c>
      <c r="P149" s="152">
        <v>1.8</v>
      </c>
      <c r="Q149" s="152">
        <v>0</v>
      </c>
      <c r="R149" s="152">
        <v>15</v>
      </c>
      <c r="S149" s="239">
        <v>5.7000000000000002E-2</v>
      </c>
      <c r="T149" s="239">
        <v>9</v>
      </c>
      <c r="U149" s="239">
        <v>3</v>
      </c>
      <c r="V149" s="239">
        <v>3</v>
      </c>
      <c r="W149" s="152">
        <v>4</v>
      </c>
      <c r="X149" s="152">
        <v>1</v>
      </c>
      <c r="Y149" s="152">
        <v>0</v>
      </c>
      <c r="Z149" s="152">
        <v>0</v>
      </c>
      <c r="AA149" s="152" t="str">
        <f t="shared" si="10"/>
        <v>LV</v>
      </c>
      <c r="AB149" s="152">
        <v>21</v>
      </c>
      <c r="AC149" s="244" t="str">
        <f t="shared" si="11"/>
        <v>LV</v>
      </c>
      <c r="AD149" s="43" t="str">
        <f t="shared" si="12"/>
        <v>Keelan Cole Sr.</v>
      </c>
      <c r="AE149" s="244">
        <f t="shared" si="13"/>
        <v>10.714285714285714</v>
      </c>
      <c r="AF149" s="244" t="str">
        <f t="shared" si="14"/>
        <v>LV</v>
      </c>
    </row>
    <row r="150" spans="2:32" x14ac:dyDescent="0.3">
      <c r="B150" s="152">
        <v>148</v>
      </c>
      <c r="C150" s="152" t="s">
        <v>604</v>
      </c>
      <c r="D150" s="152" t="s">
        <v>777</v>
      </c>
      <c r="E150" s="152">
        <v>7</v>
      </c>
      <c r="F150" s="152">
        <v>9</v>
      </c>
      <c r="G150" s="152">
        <v>74</v>
      </c>
      <c r="H150" s="152">
        <v>8.1999999999999993</v>
      </c>
      <c r="I150" s="152">
        <v>53</v>
      </c>
      <c r="J150" s="152">
        <v>5.9</v>
      </c>
      <c r="K150" s="152">
        <v>53</v>
      </c>
      <c r="L150" s="152">
        <v>5.9</v>
      </c>
      <c r="M150" s="152">
        <v>21</v>
      </c>
      <c r="N150" s="152">
        <v>2.2999999999999998</v>
      </c>
      <c r="O150" s="152">
        <v>0</v>
      </c>
      <c r="P150" s="152">
        <v>0</v>
      </c>
      <c r="Q150" s="152">
        <v>0</v>
      </c>
      <c r="R150" s="152">
        <v>20</v>
      </c>
      <c r="S150" s="239">
        <v>4.3999999999999997E-2</v>
      </c>
      <c r="T150" s="239">
        <v>10</v>
      </c>
      <c r="U150" s="239">
        <v>1</v>
      </c>
      <c r="V150" s="239">
        <v>1</v>
      </c>
      <c r="W150" s="152">
        <v>3</v>
      </c>
      <c r="X150" s="152">
        <v>2</v>
      </c>
      <c r="Y150" s="152">
        <v>0</v>
      </c>
      <c r="Z150" s="152">
        <v>0</v>
      </c>
      <c r="AA150" s="152" t="str">
        <f t="shared" si="10"/>
        <v>LAC</v>
      </c>
      <c r="AB150" s="152">
        <v>25</v>
      </c>
      <c r="AC150" s="244" t="str">
        <f t="shared" si="11"/>
        <v>LAC</v>
      </c>
      <c r="AD150" s="43" t="str">
        <f t="shared" si="12"/>
        <v>Michael Bandy</v>
      </c>
      <c r="AE150" s="244">
        <f t="shared" si="13"/>
        <v>10.571428571428571</v>
      </c>
      <c r="AF150" s="244" t="str">
        <f t="shared" si="14"/>
        <v>LAC</v>
      </c>
    </row>
    <row r="151" spans="2:32" x14ac:dyDescent="0.3">
      <c r="B151" s="152">
        <v>149</v>
      </c>
      <c r="C151" s="152" t="s">
        <v>972</v>
      </c>
      <c r="D151" s="152" t="s">
        <v>786</v>
      </c>
      <c r="E151" s="152">
        <v>6</v>
      </c>
      <c r="F151" s="152">
        <v>2</v>
      </c>
      <c r="G151" s="152">
        <v>74</v>
      </c>
      <c r="H151" s="152">
        <v>37</v>
      </c>
      <c r="I151" s="152">
        <v>6</v>
      </c>
      <c r="J151" s="152">
        <v>3</v>
      </c>
      <c r="K151" s="152">
        <v>6</v>
      </c>
      <c r="L151" s="152">
        <v>3</v>
      </c>
      <c r="M151" s="152">
        <v>68</v>
      </c>
      <c r="N151" s="152">
        <v>34</v>
      </c>
      <c r="O151" s="152">
        <v>36</v>
      </c>
      <c r="P151" s="152">
        <v>18</v>
      </c>
      <c r="Q151" s="152">
        <v>0</v>
      </c>
      <c r="R151" s="152">
        <v>5</v>
      </c>
      <c r="S151" s="239">
        <v>1.2999999999999999E-2</v>
      </c>
      <c r="T151" s="239">
        <v>3</v>
      </c>
      <c r="U151" s="239">
        <v>1</v>
      </c>
      <c r="V151" s="239">
        <v>0</v>
      </c>
      <c r="W151" s="152">
        <v>2</v>
      </c>
      <c r="X151" s="152">
        <v>1</v>
      </c>
      <c r="Y151" s="152">
        <v>1</v>
      </c>
      <c r="Z151" s="152">
        <v>1</v>
      </c>
      <c r="AA151" s="152" t="str">
        <f t="shared" si="10"/>
        <v>NO</v>
      </c>
      <c r="AB151" s="152">
        <v>64</v>
      </c>
      <c r="AC151" s="244" t="str">
        <f t="shared" si="11"/>
        <v>NO</v>
      </c>
      <c r="AD151" s="43" t="str">
        <f t="shared" si="12"/>
        <v>Kevin White</v>
      </c>
      <c r="AE151" s="244">
        <f t="shared" si="13"/>
        <v>12.333333333333334</v>
      </c>
      <c r="AF151" s="244" t="str">
        <f t="shared" si="14"/>
        <v>NO</v>
      </c>
    </row>
    <row r="152" spans="2:32" x14ac:dyDescent="0.3">
      <c r="B152" s="152">
        <v>150</v>
      </c>
      <c r="C152" s="152" t="s">
        <v>1408</v>
      </c>
      <c r="D152" s="152" t="s">
        <v>771</v>
      </c>
      <c r="E152" s="152">
        <v>2</v>
      </c>
      <c r="F152" s="152">
        <v>3</v>
      </c>
      <c r="G152" s="152">
        <v>12</v>
      </c>
      <c r="H152" s="152">
        <v>4</v>
      </c>
      <c r="I152" s="152">
        <v>6</v>
      </c>
      <c r="J152" s="152">
        <v>2</v>
      </c>
      <c r="K152" s="152">
        <v>6</v>
      </c>
      <c r="L152" s="152">
        <v>2</v>
      </c>
      <c r="M152" s="152">
        <v>6</v>
      </c>
      <c r="N152" s="152">
        <v>2</v>
      </c>
      <c r="O152" s="152">
        <v>0</v>
      </c>
      <c r="P152" s="152">
        <v>0</v>
      </c>
      <c r="Q152" s="152">
        <v>0</v>
      </c>
      <c r="R152" s="152">
        <v>6</v>
      </c>
      <c r="S152" s="239">
        <v>1.7000000000000001E-2</v>
      </c>
      <c r="T152" s="239">
        <v>3</v>
      </c>
      <c r="U152" s="239">
        <v>0</v>
      </c>
      <c r="V152" s="239">
        <v>1</v>
      </c>
      <c r="W152" s="152">
        <v>0</v>
      </c>
      <c r="X152" s="152">
        <v>0</v>
      </c>
      <c r="Y152" s="152">
        <v>0</v>
      </c>
      <c r="Z152" s="152">
        <v>0</v>
      </c>
      <c r="AA152" s="152" t="str">
        <f t="shared" si="10"/>
        <v>DEN</v>
      </c>
      <c r="AB152" s="152">
        <v>9</v>
      </c>
      <c r="AC152" s="244" t="str">
        <f t="shared" si="11"/>
        <v>DEN</v>
      </c>
      <c r="AD152" s="43" t="str">
        <f t="shared" si="12"/>
        <v>Brandon Johnson</v>
      </c>
      <c r="AE152" s="244">
        <f t="shared" si="13"/>
        <v>6</v>
      </c>
      <c r="AF152" s="244" t="str">
        <f t="shared" si="14"/>
        <v>DEN</v>
      </c>
    </row>
    <row r="153" spans="2:32" x14ac:dyDescent="0.3">
      <c r="B153" s="152">
        <v>151</v>
      </c>
      <c r="C153" s="152" t="s">
        <v>519</v>
      </c>
      <c r="D153" s="152" t="s">
        <v>767</v>
      </c>
      <c r="E153" s="152">
        <v>9</v>
      </c>
      <c r="F153" s="152">
        <v>7</v>
      </c>
      <c r="G153" s="152">
        <v>58</v>
      </c>
      <c r="H153" s="152">
        <v>8.3000000000000007</v>
      </c>
      <c r="I153" s="152">
        <v>12</v>
      </c>
      <c r="J153" s="152">
        <v>1.7</v>
      </c>
      <c r="K153" s="152">
        <v>12</v>
      </c>
      <c r="L153" s="152">
        <v>1.7</v>
      </c>
      <c r="M153" s="152">
        <v>46</v>
      </c>
      <c r="N153" s="152">
        <v>6.6</v>
      </c>
      <c r="O153" s="152">
        <v>7</v>
      </c>
      <c r="P153" s="152">
        <v>1</v>
      </c>
      <c r="Q153" s="152">
        <v>1</v>
      </c>
      <c r="R153" s="152">
        <v>13</v>
      </c>
      <c r="S153" s="239">
        <v>3.7999999999999999E-2</v>
      </c>
      <c r="T153" s="239">
        <v>7</v>
      </c>
      <c r="U153" s="239">
        <v>0</v>
      </c>
      <c r="V153" s="239">
        <v>2</v>
      </c>
      <c r="W153" s="152">
        <v>4</v>
      </c>
      <c r="X153" s="152">
        <v>0</v>
      </c>
      <c r="Y153" s="152">
        <v>0</v>
      </c>
      <c r="Z153" s="152">
        <v>0</v>
      </c>
      <c r="AA153" s="152" t="str">
        <f t="shared" si="10"/>
        <v>SEA</v>
      </c>
      <c r="AB153" s="152">
        <v>16</v>
      </c>
      <c r="AC153" s="244" t="str">
        <f t="shared" si="11"/>
        <v>SEA</v>
      </c>
      <c r="AD153" s="43" t="str">
        <f t="shared" si="12"/>
        <v>Dee Eskridge</v>
      </c>
      <c r="AE153" s="244">
        <f t="shared" si="13"/>
        <v>6.4444444444444446</v>
      </c>
      <c r="AF153" s="244" t="str">
        <f t="shared" si="14"/>
        <v>SEA</v>
      </c>
    </row>
    <row r="154" spans="2:32" x14ac:dyDescent="0.3">
      <c r="B154" s="152">
        <v>152</v>
      </c>
      <c r="C154" s="152" t="s">
        <v>524</v>
      </c>
      <c r="D154" s="152" t="s">
        <v>770</v>
      </c>
      <c r="E154" s="152">
        <v>5</v>
      </c>
      <c r="F154" s="152">
        <v>4</v>
      </c>
      <c r="G154" s="152">
        <v>64</v>
      </c>
      <c r="H154" s="152">
        <v>16</v>
      </c>
      <c r="I154" s="152">
        <v>47</v>
      </c>
      <c r="J154" s="152">
        <v>11.8</v>
      </c>
      <c r="K154" s="152">
        <v>47</v>
      </c>
      <c r="L154" s="152">
        <v>11.8</v>
      </c>
      <c r="M154" s="152">
        <v>17</v>
      </c>
      <c r="N154" s="152">
        <v>4.3</v>
      </c>
      <c r="O154" s="152">
        <v>6</v>
      </c>
      <c r="P154" s="152">
        <v>1.5</v>
      </c>
      <c r="Q154" s="152">
        <v>0</v>
      </c>
      <c r="R154" s="152">
        <v>7</v>
      </c>
      <c r="S154" s="239">
        <v>1.7999999999999999E-2</v>
      </c>
      <c r="T154" s="239">
        <v>4</v>
      </c>
      <c r="U154" s="239">
        <v>0</v>
      </c>
      <c r="V154" s="239">
        <v>0</v>
      </c>
      <c r="W154" s="152">
        <v>3</v>
      </c>
      <c r="X154" s="152">
        <v>1</v>
      </c>
      <c r="Y154" s="152">
        <v>1</v>
      </c>
      <c r="Z154" s="152">
        <v>0</v>
      </c>
      <c r="AA154" s="152" t="str">
        <f t="shared" si="10"/>
        <v>BUF</v>
      </c>
      <c r="AB154" s="152">
        <v>39</v>
      </c>
      <c r="AC154" s="244" t="str">
        <f t="shared" si="11"/>
        <v>BUF</v>
      </c>
      <c r="AD154" s="43" t="str">
        <f t="shared" si="12"/>
        <v>Jake Kumerow</v>
      </c>
      <c r="AE154" s="244">
        <f t="shared" si="13"/>
        <v>12.8</v>
      </c>
      <c r="AF154" s="244" t="str">
        <f t="shared" si="14"/>
        <v>BUF</v>
      </c>
    </row>
    <row r="155" spans="2:32" x14ac:dyDescent="0.3">
      <c r="B155" s="152">
        <v>153</v>
      </c>
      <c r="C155" s="152" t="s">
        <v>540</v>
      </c>
      <c r="D155" s="152" t="s">
        <v>777</v>
      </c>
      <c r="E155" s="152">
        <v>2</v>
      </c>
      <c r="F155" s="152">
        <v>2</v>
      </c>
      <c r="G155" s="152">
        <v>64</v>
      </c>
      <c r="H155" s="152">
        <v>32</v>
      </c>
      <c r="I155" s="152">
        <v>57</v>
      </c>
      <c r="J155" s="152">
        <v>28.5</v>
      </c>
      <c r="K155" s="152">
        <v>57</v>
      </c>
      <c r="L155" s="152">
        <v>28.5</v>
      </c>
      <c r="M155" s="152">
        <v>7</v>
      </c>
      <c r="N155" s="152">
        <v>3.5</v>
      </c>
      <c r="O155" s="152">
        <v>0</v>
      </c>
      <c r="P155" s="152">
        <v>0</v>
      </c>
      <c r="Q155" s="152">
        <v>0</v>
      </c>
      <c r="R155" s="152">
        <v>4</v>
      </c>
      <c r="S155" s="239">
        <v>8.9999999999999993E-3</v>
      </c>
      <c r="T155" s="239">
        <v>2</v>
      </c>
      <c r="U155" s="239">
        <v>0</v>
      </c>
      <c r="V155" s="239">
        <v>0</v>
      </c>
      <c r="W155" s="152">
        <v>2</v>
      </c>
      <c r="X155" s="152">
        <v>1</v>
      </c>
      <c r="Y155" s="152">
        <v>1</v>
      </c>
      <c r="Z155" s="152">
        <v>1</v>
      </c>
      <c r="AA155" s="152" t="str">
        <f t="shared" si="10"/>
        <v>LAC</v>
      </c>
      <c r="AB155" s="152">
        <v>54</v>
      </c>
      <c r="AC155" s="244" t="str">
        <f t="shared" si="11"/>
        <v>LAC</v>
      </c>
      <c r="AD155" s="43" t="str">
        <f t="shared" si="12"/>
        <v>Jalen Guyton</v>
      </c>
      <c r="AE155" s="244">
        <f t="shared" si="13"/>
        <v>32</v>
      </c>
      <c r="AF155" s="244" t="str">
        <f t="shared" si="14"/>
        <v>LAC</v>
      </c>
    </row>
    <row r="156" spans="2:32" x14ac:dyDescent="0.3">
      <c r="B156" s="152">
        <v>154</v>
      </c>
      <c r="C156" s="152" t="s">
        <v>577</v>
      </c>
      <c r="D156" s="152" t="s">
        <v>783</v>
      </c>
      <c r="E156" s="152">
        <v>4</v>
      </c>
      <c r="F156" s="152">
        <v>6</v>
      </c>
      <c r="G156" s="152">
        <v>63</v>
      </c>
      <c r="H156" s="152">
        <v>10.5</v>
      </c>
      <c r="I156" s="152">
        <v>37</v>
      </c>
      <c r="J156" s="152">
        <v>6.2</v>
      </c>
      <c r="K156" s="152">
        <v>37</v>
      </c>
      <c r="L156" s="152">
        <v>6.2</v>
      </c>
      <c r="M156" s="152">
        <v>26</v>
      </c>
      <c r="N156" s="152">
        <v>4.3</v>
      </c>
      <c r="O156" s="152">
        <v>4</v>
      </c>
      <c r="P156" s="152">
        <v>0.7</v>
      </c>
      <c r="Q156" s="152">
        <v>0</v>
      </c>
      <c r="R156" s="152">
        <v>16</v>
      </c>
      <c r="S156" s="239">
        <v>5.3999999999999999E-2</v>
      </c>
      <c r="T156" s="239">
        <v>7</v>
      </c>
      <c r="U156" s="239">
        <v>1</v>
      </c>
      <c r="V156" s="239">
        <v>3</v>
      </c>
      <c r="W156" s="152">
        <v>3</v>
      </c>
      <c r="X156" s="152">
        <v>0</v>
      </c>
      <c r="Y156" s="152">
        <v>0</v>
      </c>
      <c r="Z156" s="152">
        <v>0</v>
      </c>
      <c r="AA156" s="152" t="str">
        <f t="shared" si="10"/>
        <v>NYG</v>
      </c>
      <c r="AB156" s="152">
        <v>18</v>
      </c>
      <c r="AC156" s="244" t="str">
        <f t="shared" si="11"/>
        <v>NYG</v>
      </c>
      <c r="AD156" s="43" t="str">
        <f t="shared" si="12"/>
        <v>Marcus Johnson</v>
      </c>
      <c r="AE156" s="244">
        <f t="shared" si="13"/>
        <v>15.75</v>
      </c>
      <c r="AF156" s="244" t="str">
        <f t="shared" si="14"/>
        <v>NYG</v>
      </c>
    </row>
    <row r="157" spans="2:32" x14ac:dyDescent="0.3">
      <c r="B157" s="152">
        <v>155</v>
      </c>
      <c r="C157" s="152" t="s">
        <v>407</v>
      </c>
      <c r="D157" s="152" t="s">
        <v>770</v>
      </c>
      <c r="E157" s="152">
        <v>4</v>
      </c>
      <c r="F157" s="152">
        <v>6</v>
      </c>
      <c r="G157" s="152">
        <v>60</v>
      </c>
      <c r="H157" s="152">
        <v>10</v>
      </c>
      <c r="I157" s="152">
        <v>30</v>
      </c>
      <c r="J157" s="152">
        <v>5</v>
      </c>
      <c r="K157" s="152">
        <v>30</v>
      </c>
      <c r="L157" s="152">
        <v>5</v>
      </c>
      <c r="M157" s="152">
        <v>30</v>
      </c>
      <c r="N157" s="152">
        <v>5</v>
      </c>
      <c r="O157" s="152">
        <v>7</v>
      </c>
      <c r="P157" s="152">
        <v>1.2</v>
      </c>
      <c r="Q157" s="152">
        <v>0</v>
      </c>
      <c r="R157" s="152">
        <v>13</v>
      </c>
      <c r="S157" s="239">
        <v>3.5000000000000003E-2</v>
      </c>
      <c r="T157" s="239">
        <v>7</v>
      </c>
      <c r="U157" s="239">
        <v>0</v>
      </c>
      <c r="V157" s="239">
        <v>0</v>
      </c>
      <c r="W157" s="152">
        <v>3</v>
      </c>
      <c r="X157" s="152">
        <v>0</v>
      </c>
      <c r="Y157" s="152">
        <v>0</v>
      </c>
      <c r="Z157" s="152">
        <v>0</v>
      </c>
      <c r="AA157" s="152" t="str">
        <f t="shared" si="10"/>
        <v>BUF</v>
      </c>
      <c r="AB157" s="152">
        <v>16</v>
      </c>
      <c r="AC157" s="244" t="str">
        <f t="shared" si="11"/>
        <v>BUF</v>
      </c>
      <c r="AD157" s="43" t="str">
        <f t="shared" si="12"/>
        <v>Jamison Crowder</v>
      </c>
      <c r="AE157" s="244">
        <f t="shared" si="13"/>
        <v>15</v>
      </c>
      <c r="AF157" s="244" t="str">
        <f t="shared" si="14"/>
        <v>BUF</v>
      </c>
    </row>
    <row r="158" spans="2:32" x14ac:dyDescent="0.3">
      <c r="B158" s="152">
        <v>156</v>
      </c>
      <c r="C158" s="152" t="s">
        <v>491</v>
      </c>
      <c r="D158" s="152" t="s">
        <v>789</v>
      </c>
      <c r="E158" s="152">
        <v>4</v>
      </c>
      <c r="F158" s="152">
        <v>3</v>
      </c>
      <c r="G158" s="152">
        <v>59</v>
      </c>
      <c r="H158" s="152">
        <v>19.7</v>
      </c>
      <c r="I158" s="152">
        <v>46</v>
      </c>
      <c r="J158" s="152">
        <v>15.3</v>
      </c>
      <c r="K158" s="152">
        <v>46</v>
      </c>
      <c r="L158" s="152">
        <v>15.3</v>
      </c>
      <c r="M158" s="152">
        <v>13</v>
      </c>
      <c r="N158" s="152">
        <v>4.3</v>
      </c>
      <c r="O158" s="152">
        <v>5</v>
      </c>
      <c r="P158" s="152">
        <v>1.7</v>
      </c>
      <c r="Q158" s="152">
        <v>0</v>
      </c>
      <c r="R158" s="152">
        <v>8</v>
      </c>
      <c r="S158" s="239">
        <v>1.9E-2</v>
      </c>
      <c r="T158" s="239">
        <v>3</v>
      </c>
      <c r="U158" s="239">
        <v>0</v>
      </c>
      <c r="V158" s="239">
        <v>4</v>
      </c>
      <c r="W158" s="152">
        <v>3</v>
      </c>
      <c r="X158" s="152">
        <v>2</v>
      </c>
      <c r="Y158" s="152">
        <v>0</v>
      </c>
      <c r="Z158" s="152">
        <v>0</v>
      </c>
      <c r="AA158" s="152" t="str">
        <f t="shared" si="10"/>
        <v>IND</v>
      </c>
      <c r="AB158" s="152">
        <v>23</v>
      </c>
      <c r="AC158" s="244" t="str">
        <f t="shared" si="11"/>
        <v>IND</v>
      </c>
      <c r="AD158" s="43" t="str">
        <f t="shared" si="12"/>
        <v>Mike Strachan</v>
      </c>
      <c r="AE158" s="244">
        <f t="shared" si="13"/>
        <v>14.75</v>
      </c>
      <c r="AF158" s="244" t="str">
        <f t="shared" si="14"/>
        <v>IND</v>
      </c>
    </row>
    <row r="159" spans="2:32" x14ac:dyDescent="0.3">
      <c r="B159" s="152">
        <v>157</v>
      </c>
      <c r="C159" s="152" t="s">
        <v>460</v>
      </c>
      <c r="D159" s="152" t="s">
        <v>1078</v>
      </c>
      <c r="E159" s="152">
        <v>5</v>
      </c>
      <c r="F159" s="152">
        <v>2</v>
      </c>
      <c r="G159" s="152">
        <v>38</v>
      </c>
      <c r="H159" s="152">
        <v>19</v>
      </c>
      <c r="I159" s="152">
        <v>14</v>
      </c>
      <c r="J159" s="152">
        <v>7</v>
      </c>
      <c r="K159" s="152">
        <v>14</v>
      </c>
      <c r="L159" s="152">
        <v>7</v>
      </c>
      <c r="M159" s="152">
        <v>24</v>
      </c>
      <c r="N159" s="152">
        <v>12</v>
      </c>
      <c r="O159" s="152">
        <v>29</v>
      </c>
      <c r="P159" s="152">
        <v>14.5</v>
      </c>
      <c r="Q159" s="152">
        <v>0</v>
      </c>
      <c r="R159" s="152">
        <v>10</v>
      </c>
      <c r="S159" s="239">
        <v>2.5000000000000001E-2</v>
      </c>
      <c r="T159" s="239">
        <v>4</v>
      </c>
      <c r="U159" s="239">
        <v>1</v>
      </c>
      <c r="V159" s="239">
        <v>3</v>
      </c>
      <c r="W159" s="152">
        <v>1</v>
      </c>
      <c r="X159" s="152">
        <v>1</v>
      </c>
      <c r="Y159" s="152">
        <v>1</v>
      </c>
      <c r="Z159" s="152">
        <v>0</v>
      </c>
      <c r="AA159" s="152" t="str">
        <f t="shared" si="10"/>
        <v>FA</v>
      </c>
      <c r="AB159" s="152">
        <v>33</v>
      </c>
      <c r="AC159" s="244" t="str">
        <f t="shared" si="11"/>
        <v>FA</v>
      </c>
      <c r="AD159" s="43" t="str">
        <f t="shared" si="12"/>
        <v>Mike Thomas</v>
      </c>
      <c r="AE159" s="244">
        <f t="shared" si="13"/>
        <v>7.6</v>
      </c>
      <c r="AF159" s="244" t="str">
        <f t="shared" si="14"/>
        <v>FA</v>
      </c>
    </row>
    <row r="160" spans="2:32" x14ac:dyDescent="0.3">
      <c r="B160" s="152">
        <v>158</v>
      </c>
      <c r="C160" s="152" t="s">
        <v>564</v>
      </c>
      <c r="D160" s="152" t="s">
        <v>779</v>
      </c>
      <c r="E160" s="152">
        <v>6</v>
      </c>
      <c r="F160" s="152">
        <v>4</v>
      </c>
      <c r="G160" s="152">
        <v>57</v>
      </c>
      <c r="H160" s="152">
        <v>14.3</v>
      </c>
      <c r="I160" s="152">
        <v>29</v>
      </c>
      <c r="J160" s="152">
        <v>7.3</v>
      </c>
      <c r="K160" s="152">
        <v>29</v>
      </c>
      <c r="L160" s="152">
        <v>7.3</v>
      </c>
      <c r="M160" s="152">
        <v>28</v>
      </c>
      <c r="N160" s="152">
        <v>7</v>
      </c>
      <c r="O160" s="152">
        <v>2</v>
      </c>
      <c r="P160" s="152">
        <v>0.5</v>
      </c>
      <c r="Q160" s="152">
        <v>0</v>
      </c>
      <c r="R160" s="152">
        <v>6</v>
      </c>
      <c r="S160" s="239">
        <v>1.7000000000000001E-2</v>
      </c>
      <c r="T160" s="239">
        <v>4</v>
      </c>
      <c r="U160" s="239">
        <v>0</v>
      </c>
      <c r="V160" s="239">
        <v>0</v>
      </c>
      <c r="W160" s="152">
        <v>3</v>
      </c>
      <c r="X160" s="152">
        <v>1</v>
      </c>
      <c r="Y160" s="152">
        <v>0</v>
      </c>
      <c r="Z160" s="152">
        <v>0</v>
      </c>
      <c r="AA160" s="152" t="str">
        <f t="shared" si="10"/>
        <v>NYJ</v>
      </c>
      <c r="AB160" s="152">
        <v>23</v>
      </c>
      <c r="AC160" s="244" t="str">
        <f t="shared" si="11"/>
        <v>NYJ</v>
      </c>
      <c r="AD160" s="43" t="str">
        <f t="shared" si="12"/>
        <v>Jeff Smith</v>
      </c>
      <c r="AE160" s="244">
        <f t="shared" si="13"/>
        <v>9.5</v>
      </c>
      <c r="AF160" s="244" t="str">
        <f t="shared" si="14"/>
        <v>NYJ</v>
      </c>
    </row>
    <row r="161" spans="2:32" x14ac:dyDescent="0.3">
      <c r="B161" s="152">
        <v>159</v>
      </c>
      <c r="C161" s="152" t="s">
        <v>613</v>
      </c>
      <c r="D161" s="152" t="s">
        <v>776</v>
      </c>
      <c r="E161" s="152">
        <v>6</v>
      </c>
      <c r="F161" s="152">
        <v>3</v>
      </c>
      <c r="G161" s="152">
        <v>54</v>
      </c>
      <c r="H161" s="152">
        <v>18</v>
      </c>
      <c r="I161" s="152">
        <v>46</v>
      </c>
      <c r="J161" s="152">
        <v>15.3</v>
      </c>
      <c r="K161" s="152">
        <v>46</v>
      </c>
      <c r="L161" s="152">
        <v>15.3</v>
      </c>
      <c r="M161" s="152">
        <v>8</v>
      </c>
      <c r="N161" s="152">
        <v>2.7</v>
      </c>
      <c r="O161" s="152">
        <v>2</v>
      </c>
      <c r="P161" s="152">
        <v>0.7</v>
      </c>
      <c r="Q161" s="152">
        <v>0</v>
      </c>
      <c r="R161" s="152">
        <v>5</v>
      </c>
      <c r="S161" s="239">
        <v>1.9E-2</v>
      </c>
      <c r="T161" s="239">
        <v>3</v>
      </c>
      <c r="U161" s="239">
        <v>0</v>
      </c>
      <c r="V161" s="239">
        <v>1</v>
      </c>
      <c r="W161" s="152">
        <v>2</v>
      </c>
      <c r="X161" s="152">
        <v>2</v>
      </c>
      <c r="Y161" s="152">
        <v>0</v>
      </c>
      <c r="Z161" s="152">
        <v>0</v>
      </c>
      <c r="AA161" s="152" t="str">
        <f t="shared" si="10"/>
        <v>TEN</v>
      </c>
      <c r="AB161" s="152">
        <v>27</v>
      </c>
      <c r="AC161" s="244" t="str">
        <f t="shared" si="11"/>
        <v>TEN</v>
      </c>
      <c r="AD161" s="43" t="str">
        <f t="shared" si="12"/>
        <v>Cody Hollister</v>
      </c>
      <c r="AE161" s="244">
        <f t="shared" si="13"/>
        <v>9</v>
      </c>
      <c r="AF161" s="244" t="str">
        <f t="shared" si="14"/>
        <v>TEN</v>
      </c>
    </row>
    <row r="162" spans="2:32" x14ac:dyDescent="0.3">
      <c r="B162" s="152">
        <v>160</v>
      </c>
      <c r="C162" s="152" t="s">
        <v>583</v>
      </c>
      <c r="D162" s="152" t="s">
        <v>769</v>
      </c>
      <c r="E162" s="152">
        <v>7</v>
      </c>
      <c r="F162" s="152">
        <v>6</v>
      </c>
      <c r="G162" s="152">
        <v>53</v>
      </c>
      <c r="H162" s="152">
        <v>8.8000000000000007</v>
      </c>
      <c r="I162" s="152">
        <v>42</v>
      </c>
      <c r="J162" s="152">
        <v>7</v>
      </c>
      <c r="K162" s="152">
        <v>42</v>
      </c>
      <c r="L162" s="152">
        <v>7</v>
      </c>
      <c r="M162" s="152">
        <v>11</v>
      </c>
      <c r="N162" s="152">
        <v>1.8</v>
      </c>
      <c r="O162" s="152">
        <v>4</v>
      </c>
      <c r="P162" s="152">
        <v>0.7</v>
      </c>
      <c r="Q162" s="152">
        <v>0</v>
      </c>
      <c r="R162" s="152">
        <v>10</v>
      </c>
      <c r="S162" s="239">
        <v>3.3000000000000002E-2</v>
      </c>
      <c r="T162" s="239">
        <v>7</v>
      </c>
      <c r="U162" s="239">
        <v>1</v>
      </c>
      <c r="V162" s="239">
        <v>2</v>
      </c>
      <c r="W162" s="152">
        <v>3</v>
      </c>
      <c r="X162" s="152">
        <v>0</v>
      </c>
      <c r="Y162" s="152">
        <v>0</v>
      </c>
      <c r="Z162" s="152">
        <v>0</v>
      </c>
      <c r="AA162" s="152" t="str">
        <f t="shared" si="10"/>
        <v>BAL</v>
      </c>
      <c r="AB162" s="152">
        <v>12</v>
      </c>
      <c r="AC162" s="244" t="str">
        <f t="shared" si="11"/>
        <v>BAL</v>
      </c>
      <c r="AD162" s="43" t="str">
        <f t="shared" si="12"/>
        <v>James Proche II</v>
      </c>
      <c r="AE162" s="244">
        <f t="shared" si="13"/>
        <v>7.5714285714285712</v>
      </c>
      <c r="AF162" s="244" t="str">
        <f t="shared" si="14"/>
        <v>BAL</v>
      </c>
    </row>
    <row r="163" spans="2:32" x14ac:dyDescent="0.3">
      <c r="B163" s="152">
        <v>161</v>
      </c>
      <c r="C163" s="152" t="s">
        <v>495</v>
      </c>
      <c r="D163" s="152" t="s">
        <v>783</v>
      </c>
      <c r="E163" s="152">
        <v>5</v>
      </c>
      <c r="F163" s="152">
        <v>4</v>
      </c>
      <c r="G163" s="152">
        <v>51</v>
      </c>
      <c r="H163" s="152">
        <v>12.8</v>
      </c>
      <c r="I163" s="152">
        <v>40</v>
      </c>
      <c r="J163" s="152">
        <v>10</v>
      </c>
      <c r="K163" s="152">
        <v>40</v>
      </c>
      <c r="L163" s="152">
        <v>10</v>
      </c>
      <c r="M163" s="152">
        <v>11</v>
      </c>
      <c r="N163" s="152">
        <v>2.8</v>
      </c>
      <c r="O163" s="152">
        <v>0</v>
      </c>
      <c r="P163" s="152">
        <v>0</v>
      </c>
      <c r="Q163" s="152">
        <v>0</v>
      </c>
      <c r="R163" s="152">
        <v>10</v>
      </c>
      <c r="S163" s="239">
        <v>3.4000000000000002E-2</v>
      </c>
      <c r="T163" s="239">
        <v>8</v>
      </c>
      <c r="U163" s="239">
        <v>4</v>
      </c>
      <c r="V163" s="239">
        <v>0</v>
      </c>
      <c r="W163" s="152">
        <v>3</v>
      </c>
      <c r="X163" s="152">
        <v>0</v>
      </c>
      <c r="Y163" s="152">
        <v>0</v>
      </c>
      <c r="Z163" s="152">
        <v>0</v>
      </c>
      <c r="AA163" s="152" t="str">
        <f t="shared" si="10"/>
        <v>NYG</v>
      </c>
      <c r="AB163" s="152">
        <v>15</v>
      </c>
      <c r="AC163" s="244" t="str">
        <f t="shared" si="11"/>
        <v>NYG</v>
      </c>
      <c r="AD163" s="43" t="str">
        <f t="shared" si="12"/>
        <v>Kenny Golladay</v>
      </c>
      <c r="AE163" s="244">
        <f t="shared" si="13"/>
        <v>10.199999999999999</v>
      </c>
      <c r="AF163" s="244" t="str">
        <f t="shared" si="14"/>
        <v>NYG</v>
      </c>
    </row>
    <row r="164" spans="2:32" x14ac:dyDescent="0.3">
      <c r="B164" s="152">
        <v>162</v>
      </c>
      <c r="C164" s="152" t="s">
        <v>649</v>
      </c>
      <c r="D164" s="152" t="s">
        <v>774</v>
      </c>
      <c r="E164" s="152">
        <v>10</v>
      </c>
      <c r="F164" s="152">
        <v>3</v>
      </c>
      <c r="G164" s="152">
        <v>43</v>
      </c>
      <c r="H164" s="152">
        <v>14.3</v>
      </c>
      <c r="I164" s="152">
        <v>30</v>
      </c>
      <c r="J164" s="152">
        <v>10</v>
      </c>
      <c r="K164" s="152">
        <v>30</v>
      </c>
      <c r="L164" s="152">
        <v>10</v>
      </c>
      <c r="M164" s="152">
        <v>13</v>
      </c>
      <c r="N164" s="152">
        <v>4.3</v>
      </c>
      <c r="O164" s="152">
        <v>6</v>
      </c>
      <c r="P164" s="152">
        <v>2</v>
      </c>
      <c r="Q164" s="152">
        <v>1</v>
      </c>
      <c r="R164" s="152">
        <v>4</v>
      </c>
      <c r="S164" s="239">
        <v>0.01</v>
      </c>
      <c r="T164" s="239">
        <v>3</v>
      </c>
      <c r="U164" s="239">
        <v>0</v>
      </c>
      <c r="V164" s="239">
        <v>1</v>
      </c>
      <c r="W164" s="152">
        <v>1</v>
      </c>
      <c r="X164" s="152">
        <v>1</v>
      </c>
      <c r="Y164" s="152">
        <v>1</v>
      </c>
      <c r="Z164" s="152">
        <v>0</v>
      </c>
      <c r="AA164" s="152" t="str">
        <f t="shared" si="10"/>
        <v>PIT</v>
      </c>
      <c r="AB164" s="152">
        <v>31</v>
      </c>
      <c r="AC164" s="244" t="str">
        <f t="shared" si="11"/>
        <v>PIT</v>
      </c>
      <c r="AD164" s="43" t="str">
        <f t="shared" si="12"/>
        <v>Gunner Olszewski</v>
      </c>
      <c r="AE164" s="244">
        <f t="shared" si="13"/>
        <v>4.3</v>
      </c>
      <c r="AF164" s="244" t="str">
        <f t="shared" si="14"/>
        <v>PIT</v>
      </c>
    </row>
    <row r="165" spans="2:32" x14ac:dyDescent="0.3">
      <c r="B165" s="152">
        <v>163</v>
      </c>
      <c r="C165" s="152" t="s">
        <v>702</v>
      </c>
      <c r="D165" s="152" t="s">
        <v>774</v>
      </c>
      <c r="E165" s="152">
        <v>6</v>
      </c>
      <c r="F165" s="152">
        <v>5</v>
      </c>
      <c r="G165" s="152">
        <v>23</v>
      </c>
      <c r="H165" s="152">
        <v>4.5999999999999996</v>
      </c>
      <c r="I165" s="152">
        <v>-4</v>
      </c>
      <c r="J165" s="152">
        <v>-0.8</v>
      </c>
      <c r="K165" s="152">
        <v>-4</v>
      </c>
      <c r="L165" s="152">
        <v>-0.8</v>
      </c>
      <c r="M165" s="152">
        <v>27</v>
      </c>
      <c r="N165" s="152">
        <v>5.4</v>
      </c>
      <c r="O165" s="152">
        <v>4</v>
      </c>
      <c r="P165" s="152">
        <v>0.8</v>
      </c>
      <c r="Q165" s="152">
        <v>0</v>
      </c>
      <c r="R165" s="152">
        <v>10</v>
      </c>
      <c r="S165" s="239">
        <v>2.5000000000000001E-2</v>
      </c>
      <c r="T165" s="239">
        <v>5</v>
      </c>
      <c r="U165" s="239">
        <v>0</v>
      </c>
      <c r="V165" s="239">
        <v>0</v>
      </c>
      <c r="W165" s="152">
        <v>1</v>
      </c>
      <c r="X165" s="152">
        <v>0</v>
      </c>
      <c r="Y165" s="152">
        <v>0</v>
      </c>
      <c r="Z165" s="152">
        <v>0</v>
      </c>
      <c r="AA165" s="152" t="str">
        <f t="shared" si="10"/>
        <v>PIT</v>
      </c>
      <c r="AB165" s="152">
        <v>15</v>
      </c>
      <c r="AC165" s="244" t="str">
        <f t="shared" si="11"/>
        <v>PIT</v>
      </c>
      <c r="AD165" s="43" t="str">
        <f t="shared" si="12"/>
        <v>Steven Sims Jr.</v>
      </c>
      <c r="AE165" s="244">
        <f t="shared" si="13"/>
        <v>3.8333333333333335</v>
      </c>
      <c r="AF165" s="244" t="str">
        <f t="shared" si="14"/>
        <v>PIT</v>
      </c>
    </row>
    <row r="166" spans="2:32" x14ac:dyDescent="0.3">
      <c r="B166" s="152">
        <v>164</v>
      </c>
      <c r="C166" s="152" t="s">
        <v>414</v>
      </c>
      <c r="D166" s="152" t="s">
        <v>776</v>
      </c>
      <c r="E166" s="152">
        <v>4</v>
      </c>
      <c r="F166" s="152">
        <v>8</v>
      </c>
      <c r="G166" s="152">
        <v>78</v>
      </c>
      <c r="H166" s="152">
        <v>9.8000000000000007</v>
      </c>
      <c r="I166" s="152">
        <v>57</v>
      </c>
      <c r="J166" s="152">
        <v>7.1</v>
      </c>
      <c r="K166" s="152">
        <v>57</v>
      </c>
      <c r="L166" s="152">
        <v>7.1</v>
      </c>
      <c r="M166" s="152">
        <v>21</v>
      </c>
      <c r="N166" s="152">
        <v>2.6</v>
      </c>
      <c r="O166" s="152">
        <v>1</v>
      </c>
      <c r="P166" s="152">
        <v>0.1</v>
      </c>
      <c r="Q166" s="152">
        <v>0</v>
      </c>
      <c r="R166" s="152">
        <v>13</v>
      </c>
      <c r="S166" s="239">
        <v>4.3999999999999997E-2</v>
      </c>
      <c r="T166" s="239">
        <v>9</v>
      </c>
      <c r="U166" s="239">
        <v>1</v>
      </c>
      <c r="V166" s="239">
        <v>0</v>
      </c>
      <c r="W166" s="152">
        <v>2</v>
      </c>
      <c r="X166" s="152">
        <v>2</v>
      </c>
      <c r="Y166" s="152">
        <v>0</v>
      </c>
      <c r="Z166" s="152">
        <v>0</v>
      </c>
      <c r="AA166" s="152" t="str">
        <f t="shared" si="10"/>
        <v>TEN</v>
      </c>
      <c r="AB166" s="152">
        <v>21</v>
      </c>
      <c r="AC166" s="244" t="str">
        <f t="shared" si="11"/>
        <v>TEN</v>
      </c>
      <c r="AD166" s="43" t="str">
        <f t="shared" si="12"/>
        <v>Kyle Philips</v>
      </c>
      <c r="AE166" s="244">
        <f t="shared" si="13"/>
        <v>19.5</v>
      </c>
      <c r="AF166" s="244" t="str">
        <f t="shared" si="14"/>
        <v>TEN</v>
      </c>
    </row>
    <row r="167" spans="2:32" x14ac:dyDescent="0.3">
      <c r="B167" s="152">
        <v>165</v>
      </c>
      <c r="C167" s="152" t="s">
        <v>501</v>
      </c>
      <c r="D167" s="152" t="s">
        <v>766</v>
      </c>
      <c r="E167" s="152">
        <v>3</v>
      </c>
      <c r="F167" s="152">
        <v>5</v>
      </c>
      <c r="G167" s="152">
        <v>32</v>
      </c>
      <c r="H167" s="152">
        <v>6.4</v>
      </c>
      <c r="I167" s="152">
        <v>21</v>
      </c>
      <c r="J167" s="152">
        <v>4.2</v>
      </c>
      <c r="K167" s="152">
        <v>21</v>
      </c>
      <c r="L167" s="152">
        <v>4.2</v>
      </c>
      <c r="M167" s="152">
        <v>11</v>
      </c>
      <c r="N167" s="152">
        <v>2.2000000000000002</v>
      </c>
      <c r="O167" s="152">
        <v>0</v>
      </c>
      <c r="P167" s="152">
        <v>0</v>
      </c>
      <c r="Q167" s="152">
        <v>0</v>
      </c>
      <c r="R167" s="152">
        <v>7</v>
      </c>
      <c r="S167" s="239">
        <v>1.4999999999999999E-2</v>
      </c>
      <c r="T167" s="239">
        <v>5</v>
      </c>
      <c r="U167" s="239">
        <v>0</v>
      </c>
      <c r="V167" s="239">
        <v>0</v>
      </c>
      <c r="W167" s="152">
        <v>2</v>
      </c>
      <c r="X167" s="152">
        <v>0</v>
      </c>
      <c r="Y167" s="152">
        <v>0</v>
      </c>
      <c r="Z167" s="152">
        <v>0</v>
      </c>
      <c r="AA167" s="152" t="str">
        <f t="shared" si="10"/>
        <v>ARI</v>
      </c>
      <c r="AB167" s="152">
        <v>11</v>
      </c>
      <c r="AC167" s="244" t="str">
        <f t="shared" si="11"/>
        <v>ARI</v>
      </c>
      <c r="AD167" s="43" t="str">
        <f t="shared" si="12"/>
        <v>Andre Baccellia</v>
      </c>
      <c r="AE167" s="244">
        <f t="shared" si="13"/>
        <v>10.666666666666666</v>
      </c>
      <c r="AF167" s="244" t="str">
        <f t="shared" si="14"/>
        <v>ARI</v>
      </c>
    </row>
    <row r="168" spans="2:32" x14ac:dyDescent="0.3">
      <c r="B168" s="152">
        <v>166</v>
      </c>
      <c r="C168" s="152" t="s">
        <v>545</v>
      </c>
      <c r="D168" s="152" t="s">
        <v>771</v>
      </c>
      <c r="E168" s="152">
        <v>5</v>
      </c>
      <c r="F168" s="152">
        <v>2</v>
      </c>
      <c r="G168" s="152">
        <v>28</v>
      </c>
      <c r="H168" s="152">
        <v>14</v>
      </c>
      <c r="I168" s="152">
        <v>11</v>
      </c>
      <c r="J168" s="152">
        <v>5.5</v>
      </c>
      <c r="K168" s="152">
        <v>11</v>
      </c>
      <c r="L168" s="152">
        <v>5.5</v>
      </c>
      <c r="M168" s="152">
        <v>17</v>
      </c>
      <c r="N168" s="152">
        <v>8.5</v>
      </c>
      <c r="O168" s="152">
        <v>9</v>
      </c>
      <c r="P168" s="152">
        <v>4.5</v>
      </c>
      <c r="Q168" s="152">
        <v>1</v>
      </c>
      <c r="R168" s="152">
        <v>7</v>
      </c>
      <c r="S168" s="239">
        <v>1.9E-2</v>
      </c>
      <c r="T168" s="239">
        <v>2</v>
      </c>
      <c r="U168" s="239">
        <v>0</v>
      </c>
      <c r="V168" s="239">
        <v>1</v>
      </c>
      <c r="W168" s="152">
        <v>2</v>
      </c>
      <c r="X168" s="152">
        <v>0</v>
      </c>
      <c r="Y168" s="152">
        <v>0</v>
      </c>
      <c r="Z168" s="152">
        <v>0</v>
      </c>
      <c r="AA168" s="152" t="str">
        <f t="shared" si="10"/>
        <v>DEN</v>
      </c>
      <c r="AB168" s="152">
        <v>16</v>
      </c>
      <c r="AC168" s="244" t="str">
        <f t="shared" si="11"/>
        <v>DEN</v>
      </c>
      <c r="AD168" s="43" t="str">
        <f t="shared" si="12"/>
        <v>Tyrie Cleveland</v>
      </c>
      <c r="AE168" s="244">
        <f t="shared" si="13"/>
        <v>5.6</v>
      </c>
      <c r="AF168" s="244" t="str">
        <f t="shared" si="14"/>
        <v>DEN</v>
      </c>
    </row>
    <row r="169" spans="2:32" x14ac:dyDescent="0.3">
      <c r="B169" s="152">
        <v>167</v>
      </c>
      <c r="C169" s="152" t="s">
        <v>634</v>
      </c>
      <c r="D169" s="152" t="s">
        <v>782</v>
      </c>
      <c r="E169" s="152">
        <v>4</v>
      </c>
      <c r="F169" s="152">
        <v>2</v>
      </c>
      <c r="G169" s="152">
        <v>28</v>
      </c>
      <c r="H169" s="152">
        <v>14</v>
      </c>
      <c r="I169" s="152">
        <v>23</v>
      </c>
      <c r="J169" s="152">
        <v>11.5</v>
      </c>
      <c r="K169" s="152">
        <v>23</v>
      </c>
      <c r="L169" s="152">
        <v>11.5</v>
      </c>
      <c r="M169" s="152">
        <v>5</v>
      </c>
      <c r="N169" s="152">
        <v>2.5</v>
      </c>
      <c r="O169" s="152">
        <v>0</v>
      </c>
      <c r="P169" s="152">
        <v>0</v>
      </c>
      <c r="Q169" s="152">
        <v>0</v>
      </c>
      <c r="R169" s="152">
        <v>4</v>
      </c>
      <c r="S169" s="239">
        <v>0.01</v>
      </c>
      <c r="T169" s="239">
        <v>2</v>
      </c>
      <c r="U169" s="239">
        <v>0</v>
      </c>
      <c r="V169" s="239">
        <v>0</v>
      </c>
      <c r="W169" s="152">
        <v>2</v>
      </c>
      <c r="X169" s="152">
        <v>0</v>
      </c>
      <c r="Y169" s="152">
        <v>0</v>
      </c>
      <c r="Z169" s="152">
        <v>0</v>
      </c>
      <c r="AA169" s="152" t="str">
        <f t="shared" si="10"/>
        <v>MIN</v>
      </c>
      <c r="AB169" s="152">
        <v>15</v>
      </c>
      <c r="AC169" s="244" t="str">
        <f t="shared" si="11"/>
        <v>MIN</v>
      </c>
      <c r="AD169" s="43" t="str">
        <f t="shared" si="12"/>
        <v>Jalen Nailor</v>
      </c>
      <c r="AE169" s="244">
        <f t="shared" si="13"/>
        <v>7</v>
      </c>
      <c r="AF169" s="244" t="str">
        <f t="shared" si="14"/>
        <v>MIN</v>
      </c>
    </row>
    <row r="170" spans="2:32" x14ac:dyDescent="0.3">
      <c r="B170" s="152">
        <v>168</v>
      </c>
      <c r="C170" s="152" t="s">
        <v>648</v>
      </c>
      <c r="D170" s="152" t="s">
        <v>781</v>
      </c>
      <c r="E170" s="152">
        <v>11</v>
      </c>
      <c r="F170" s="152">
        <v>5</v>
      </c>
      <c r="G170" s="152">
        <v>28</v>
      </c>
      <c r="H170" s="152">
        <v>5.6</v>
      </c>
      <c r="I170" s="152">
        <v>7</v>
      </c>
      <c r="J170" s="152">
        <v>1.4</v>
      </c>
      <c r="K170" s="152">
        <v>7</v>
      </c>
      <c r="L170" s="152">
        <v>1.4</v>
      </c>
      <c r="M170" s="152">
        <v>21</v>
      </c>
      <c r="N170" s="152">
        <v>4.2</v>
      </c>
      <c r="O170" s="152">
        <v>4</v>
      </c>
      <c r="P170" s="152">
        <v>0.8</v>
      </c>
      <c r="Q170" s="152">
        <v>0</v>
      </c>
      <c r="R170" s="152">
        <v>6</v>
      </c>
      <c r="S170" s="239">
        <v>1.6E-2</v>
      </c>
      <c r="T170" s="239">
        <v>5</v>
      </c>
      <c r="U170" s="239">
        <v>0</v>
      </c>
      <c r="V170" s="239">
        <v>0</v>
      </c>
      <c r="W170" s="152">
        <v>0</v>
      </c>
      <c r="X170" s="152">
        <v>0</v>
      </c>
      <c r="Y170" s="152">
        <v>0</v>
      </c>
      <c r="Z170" s="152">
        <v>0</v>
      </c>
      <c r="AA170" s="152" t="str">
        <f t="shared" si="10"/>
        <v>CIN</v>
      </c>
      <c r="AB170" s="152">
        <v>9</v>
      </c>
      <c r="AC170" s="244" t="str">
        <f t="shared" si="11"/>
        <v>CIN</v>
      </c>
      <c r="AD170" s="43" t="str">
        <f t="shared" si="12"/>
        <v>Trent Taylor</v>
      </c>
      <c r="AE170" s="244">
        <f t="shared" si="13"/>
        <v>2.5454545454545454</v>
      </c>
      <c r="AF170" s="244" t="str">
        <f t="shared" si="14"/>
        <v>CIN</v>
      </c>
    </row>
    <row r="171" spans="2:32" x14ac:dyDescent="0.3">
      <c r="B171" s="152">
        <v>169</v>
      </c>
      <c r="C171" s="152" t="s">
        <v>541</v>
      </c>
      <c r="D171" s="152" t="s">
        <v>790</v>
      </c>
      <c r="E171" s="152">
        <v>3</v>
      </c>
      <c r="F171" s="152">
        <v>3</v>
      </c>
      <c r="G171" s="152">
        <v>24</v>
      </c>
      <c r="H171" s="152">
        <v>8</v>
      </c>
      <c r="I171" s="152">
        <v>14</v>
      </c>
      <c r="J171" s="152">
        <v>4.7</v>
      </c>
      <c r="K171" s="152">
        <v>14</v>
      </c>
      <c r="L171" s="152">
        <v>4.7</v>
      </c>
      <c r="M171" s="152">
        <v>10</v>
      </c>
      <c r="N171" s="152">
        <v>3.3</v>
      </c>
      <c r="O171" s="152">
        <v>6</v>
      </c>
      <c r="P171" s="152">
        <v>2</v>
      </c>
      <c r="Q171" s="152">
        <v>0</v>
      </c>
      <c r="R171" s="152">
        <v>4</v>
      </c>
      <c r="S171" s="239">
        <v>1.2E-2</v>
      </c>
      <c r="T171" s="239">
        <v>3</v>
      </c>
      <c r="U171" s="239">
        <v>0</v>
      </c>
      <c r="V171" s="239">
        <v>0</v>
      </c>
      <c r="W171" s="152">
        <v>1</v>
      </c>
      <c r="X171" s="152">
        <v>0</v>
      </c>
      <c r="Y171" s="152">
        <v>0</v>
      </c>
      <c r="Z171" s="152">
        <v>0</v>
      </c>
      <c r="AA171" s="152" t="str">
        <f t="shared" si="10"/>
        <v>DAL</v>
      </c>
      <c r="AB171" s="152">
        <v>12</v>
      </c>
      <c r="AC171" s="244" t="str">
        <f t="shared" si="11"/>
        <v>DAL</v>
      </c>
      <c r="AD171" s="43" t="str">
        <f t="shared" si="12"/>
        <v>Simi Fehoko</v>
      </c>
      <c r="AE171" s="244">
        <f t="shared" si="13"/>
        <v>8</v>
      </c>
      <c r="AF171" s="244" t="str">
        <f t="shared" si="14"/>
        <v>DAL</v>
      </c>
    </row>
    <row r="172" spans="2:32" x14ac:dyDescent="0.3">
      <c r="B172" s="152">
        <v>170</v>
      </c>
      <c r="C172" s="152" t="s">
        <v>499</v>
      </c>
      <c r="D172" s="152" t="s">
        <v>789</v>
      </c>
      <c r="E172" s="152">
        <v>1</v>
      </c>
      <c r="F172" s="152">
        <v>2</v>
      </c>
      <c r="G172" s="152">
        <v>24</v>
      </c>
      <c r="H172" s="152">
        <v>12</v>
      </c>
      <c r="I172" s="152">
        <v>17</v>
      </c>
      <c r="J172" s="152">
        <v>8.5</v>
      </c>
      <c r="K172" s="152">
        <v>17</v>
      </c>
      <c r="L172" s="152">
        <v>8.5</v>
      </c>
      <c r="M172" s="152">
        <v>7</v>
      </c>
      <c r="N172" s="152">
        <v>3.5</v>
      </c>
      <c r="O172" s="152">
        <v>5</v>
      </c>
      <c r="P172" s="152">
        <v>2.5</v>
      </c>
      <c r="Q172" s="152">
        <v>0</v>
      </c>
      <c r="R172" s="152">
        <v>6</v>
      </c>
      <c r="S172" s="239">
        <v>1.4E-2</v>
      </c>
      <c r="T172" s="239">
        <v>3</v>
      </c>
      <c r="U172" s="239">
        <v>1</v>
      </c>
      <c r="V172" s="239">
        <v>1</v>
      </c>
      <c r="W172" s="152">
        <v>1</v>
      </c>
      <c r="X172" s="152">
        <v>0</v>
      </c>
      <c r="Y172" s="152">
        <v>0</v>
      </c>
      <c r="Z172" s="152">
        <v>0</v>
      </c>
      <c r="AA172" s="152" t="str">
        <f t="shared" si="10"/>
        <v>IND</v>
      </c>
      <c r="AB172" s="152">
        <v>17</v>
      </c>
      <c r="AC172" s="244" t="str">
        <f t="shared" si="11"/>
        <v>IND</v>
      </c>
      <c r="AD172" s="43" t="str">
        <f t="shared" si="12"/>
        <v>Dezmon Patmon</v>
      </c>
      <c r="AE172" s="244">
        <f t="shared" si="13"/>
        <v>24</v>
      </c>
      <c r="AF172" s="244" t="str">
        <f t="shared" si="14"/>
        <v>IND</v>
      </c>
    </row>
    <row r="173" spans="2:32" x14ac:dyDescent="0.3">
      <c r="B173" s="152">
        <v>171</v>
      </c>
      <c r="C173" s="152" t="s">
        <v>969</v>
      </c>
      <c r="D173" s="152" t="s">
        <v>780</v>
      </c>
      <c r="E173" s="152">
        <v>3</v>
      </c>
      <c r="F173" s="152">
        <v>2</v>
      </c>
      <c r="G173" s="152">
        <v>21</v>
      </c>
      <c r="H173" s="152">
        <v>10.5</v>
      </c>
      <c r="I173" s="152">
        <v>13</v>
      </c>
      <c r="J173" s="152">
        <v>6.5</v>
      </c>
      <c r="K173" s="152">
        <v>13</v>
      </c>
      <c r="L173" s="152">
        <v>6.5</v>
      </c>
      <c r="M173" s="152">
        <v>8</v>
      </c>
      <c r="N173" s="152">
        <v>4</v>
      </c>
      <c r="O173" s="152">
        <v>0</v>
      </c>
      <c r="P173" s="152">
        <v>0</v>
      </c>
      <c r="Q173" s="152">
        <v>0</v>
      </c>
      <c r="R173" s="152">
        <v>6</v>
      </c>
      <c r="S173" s="239">
        <v>1.7000000000000001E-2</v>
      </c>
      <c r="T173" s="239">
        <v>2</v>
      </c>
      <c r="U173" s="239">
        <v>0</v>
      </c>
      <c r="V173" s="152">
        <v>0</v>
      </c>
      <c r="W173" s="152">
        <v>1</v>
      </c>
      <c r="X173" s="152">
        <v>0</v>
      </c>
      <c r="Y173" s="152">
        <v>0</v>
      </c>
      <c r="Z173" s="152">
        <v>0</v>
      </c>
      <c r="AA173" s="152" t="str">
        <f t="shared" si="10"/>
        <v>CLE</v>
      </c>
      <c r="AB173" s="152">
        <v>15</v>
      </c>
      <c r="AC173" s="244" t="str">
        <f t="shared" si="11"/>
        <v>CLE</v>
      </c>
      <c r="AD173" s="43" t="str">
        <f t="shared" si="12"/>
        <v>Michael Woods II</v>
      </c>
      <c r="AE173" s="244">
        <f t="shared" si="13"/>
        <v>7</v>
      </c>
      <c r="AF173" s="244" t="str">
        <f t="shared" si="14"/>
        <v>CLE</v>
      </c>
    </row>
    <row r="174" spans="2:32" x14ac:dyDescent="0.3">
      <c r="B174" s="152">
        <v>172</v>
      </c>
      <c r="C174" s="152" t="s">
        <v>509</v>
      </c>
      <c r="D174" s="152" t="s">
        <v>769</v>
      </c>
      <c r="E174" s="152">
        <v>5</v>
      </c>
      <c r="F174" s="152">
        <v>3</v>
      </c>
      <c r="G174" s="152">
        <v>21</v>
      </c>
      <c r="H174" s="152">
        <v>7</v>
      </c>
      <c r="I174" s="152">
        <v>17</v>
      </c>
      <c r="J174" s="152">
        <v>5.7</v>
      </c>
      <c r="K174" s="152">
        <v>17</v>
      </c>
      <c r="L174" s="152">
        <v>5.7</v>
      </c>
      <c r="M174" s="152">
        <v>4</v>
      </c>
      <c r="N174" s="152">
        <v>1.3</v>
      </c>
      <c r="O174" s="152">
        <v>0</v>
      </c>
      <c r="P174" s="152">
        <v>0</v>
      </c>
      <c r="Q174" s="152">
        <v>0</v>
      </c>
      <c r="R174" s="152">
        <v>6</v>
      </c>
      <c r="S174" s="239">
        <v>0.02</v>
      </c>
      <c r="T174" s="239">
        <v>4</v>
      </c>
      <c r="U174" s="239">
        <v>1</v>
      </c>
      <c r="V174" s="152">
        <v>0</v>
      </c>
      <c r="W174" s="152">
        <v>0</v>
      </c>
      <c r="X174" s="152">
        <v>0</v>
      </c>
      <c r="Y174" s="152">
        <v>0</v>
      </c>
      <c r="Z174" s="152">
        <v>0</v>
      </c>
      <c r="AA174" s="152" t="str">
        <f t="shared" si="10"/>
        <v>BAL</v>
      </c>
      <c r="AB174" s="152">
        <v>9</v>
      </c>
      <c r="AC174" s="244" t="str">
        <f t="shared" si="11"/>
        <v>BAL</v>
      </c>
      <c r="AD174" s="43" t="str">
        <f t="shared" si="12"/>
        <v>Tylan Wallace</v>
      </c>
      <c r="AE174" s="244">
        <f t="shared" si="13"/>
        <v>4.2</v>
      </c>
      <c r="AF174" s="244" t="str">
        <f t="shared" si="14"/>
        <v>BAL</v>
      </c>
    </row>
    <row r="175" spans="2:32" x14ac:dyDescent="0.3">
      <c r="B175" s="152">
        <v>173</v>
      </c>
      <c r="C175" s="152" t="s">
        <v>517</v>
      </c>
      <c r="D175" s="152" t="s">
        <v>769</v>
      </c>
      <c r="E175" s="152">
        <v>2</v>
      </c>
      <c r="F175" s="152">
        <v>2</v>
      </c>
      <c r="G175" s="152">
        <v>21</v>
      </c>
      <c r="H175" s="152">
        <v>10.5</v>
      </c>
      <c r="I175" s="152">
        <v>16</v>
      </c>
      <c r="J175" s="152">
        <v>8</v>
      </c>
      <c r="K175" s="152">
        <v>16</v>
      </c>
      <c r="L175" s="152">
        <v>8</v>
      </c>
      <c r="M175" s="152">
        <v>5</v>
      </c>
      <c r="N175" s="152">
        <v>2.5</v>
      </c>
      <c r="O175" s="152">
        <v>3</v>
      </c>
      <c r="P175" s="152">
        <v>1.5</v>
      </c>
      <c r="Q175" s="152">
        <v>0</v>
      </c>
      <c r="R175" s="152">
        <v>5</v>
      </c>
      <c r="S175" s="239">
        <v>1.0999999999999999E-2</v>
      </c>
      <c r="T175" s="239">
        <v>2</v>
      </c>
      <c r="U175" s="239">
        <v>0</v>
      </c>
      <c r="V175" s="152">
        <v>0</v>
      </c>
      <c r="W175" s="152">
        <v>2</v>
      </c>
      <c r="X175" s="152">
        <v>0</v>
      </c>
      <c r="Y175" s="152">
        <v>0</v>
      </c>
      <c r="Z175" s="152">
        <v>0</v>
      </c>
      <c r="AA175" s="152" t="str">
        <f t="shared" si="10"/>
        <v>BAL</v>
      </c>
      <c r="AB175" s="152">
        <v>11</v>
      </c>
      <c r="AC175" s="244" t="str">
        <f t="shared" si="11"/>
        <v>BAL</v>
      </c>
      <c r="AD175" s="43" t="str">
        <f t="shared" si="12"/>
        <v>Andy Isabella</v>
      </c>
      <c r="AE175" s="244">
        <f t="shared" si="13"/>
        <v>10.5</v>
      </c>
      <c r="AF175" s="244" t="str">
        <f t="shared" si="14"/>
        <v>BAL</v>
      </c>
    </row>
    <row r="176" spans="2:32" x14ac:dyDescent="0.3">
      <c r="B176" s="152">
        <v>174</v>
      </c>
      <c r="C176" s="152" t="s">
        <v>546</v>
      </c>
      <c r="D176" s="152" t="s">
        <v>1078</v>
      </c>
      <c r="E176" s="152">
        <v>4</v>
      </c>
      <c r="F176" s="152">
        <v>2</v>
      </c>
      <c r="G176" s="152">
        <v>20</v>
      </c>
      <c r="H176" s="152">
        <v>10</v>
      </c>
      <c r="I176" s="152">
        <v>5</v>
      </c>
      <c r="J176" s="152">
        <v>2.5</v>
      </c>
      <c r="K176" s="152">
        <v>5</v>
      </c>
      <c r="L176" s="152">
        <v>2.5</v>
      </c>
      <c r="M176" s="152">
        <v>15</v>
      </c>
      <c r="N176" s="152">
        <v>7.5</v>
      </c>
      <c r="O176" s="152">
        <v>4</v>
      </c>
      <c r="P176" s="152">
        <v>2</v>
      </c>
      <c r="Q176" s="152">
        <v>0</v>
      </c>
      <c r="R176" s="152">
        <v>4</v>
      </c>
      <c r="S176" s="239">
        <v>1.2999999999999999E-2</v>
      </c>
      <c r="T176" s="239">
        <v>2</v>
      </c>
      <c r="U176" s="239">
        <v>0</v>
      </c>
      <c r="V176" s="152">
        <v>0</v>
      </c>
      <c r="W176" s="152">
        <v>1</v>
      </c>
      <c r="X176" s="152">
        <v>0</v>
      </c>
      <c r="Y176" s="152">
        <v>0</v>
      </c>
      <c r="Z176" s="152">
        <v>0</v>
      </c>
      <c r="AA176" s="152" t="str">
        <f t="shared" si="10"/>
        <v>FA</v>
      </c>
      <c r="AB176" s="152">
        <v>11</v>
      </c>
      <c r="AC176" s="244" t="str">
        <f t="shared" si="11"/>
        <v>FA</v>
      </c>
      <c r="AD176" s="43" t="str">
        <f t="shared" si="12"/>
        <v>Lil'Jordan Humphrey</v>
      </c>
      <c r="AE176" s="244">
        <f t="shared" si="13"/>
        <v>5</v>
      </c>
      <c r="AF176" s="244" t="str">
        <f t="shared" si="14"/>
        <v>FA</v>
      </c>
    </row>
    <row r="177" spans="2:32" x14ac:dyDescent="0.3">
      <c r="B177" s="152">
        <v>175</v>
      </c>
      <c r="C177" s="152" t="s">
        <v>526</v>
      </c>
      <c r="D177" s="152" t="s">
        <v>1078</v>
      </c>
      <c r="E177" s="152">
        <v>2</v>
      </c>
      <c r="F177" s="152">
        <v>4</v>
      </c>
      <c r="G177" s="152">
        <v>17</v>
      </c>
      <c r="H177" s="152">
        <v>4.3</v>
      </c>
      <c r="I177" s="152">
        <v>7</v>
      </c>
      <c r="J177" s="152">
        <v>1.8</v>
      </c>
      <c r="K177" s="152">
        <v>7</v>
      </c>
      <c r="L177" s="152">
        <v>1.8</v>
      </c>
      <c r="M177" s="152">
        <v>10</v>
      </c>
      <c r="N177" s="152">
        <v>2.5</v>
      </c>
      <c r="O177" s="152">
        <v>1</v>
      </c>
      <c r="P177" s="152">
        <v>0.3</v>
      </c>
      <c r="Q177" s="152">
        <v>0</v>
      </c>
      <c r="R177" s="152">
        <v>5</v>
      </c>
      <c r="S177" s="239">
        <v>1.0999999999999999E-2</v>
      </c>
      <c r="T177" s="239">
        <v>5</v>
      </c>
      <c r="U177" s="239">
        <v>1</v>
      </c>
      <c r="V177" s="152">
        <v>0</v>
      </c>
      <c r="W177" s="152">
        <v>0</v>
      </c>
      <c r="X177" s="152">
        <v>0</v>
      </c>
      <c r="Y177" s="152">
        <v>0</v>
      </c>
      <c r="Z177" s="152">
        <v>0</v>
      </c>
      <c r="AA177" s="152" t="str">
        <f t="shared" si="10"/>
        <v>FA</v>
      </c>
      <c r="AB177" s="152">
        <v>5</v>
      </c>
      <c r="AC177" s="244" t="str">
        <f t="shared" si="11"/>
        <v>FA</v>
      </c>
      <c r="AD177" s="43" t="str">
        <f t="shared" si="12"/>
        <v>Cole Beasley</v>
      </c>
      <c r="AE177" s="244">
        <f t="shared" si="13"/>
        <v>8.5</v>
      </c>
      <c r="AF177" s="244" t="str">
        <f t="shared" si="14"/>
        <v>FA</v>
      </c>
    </row>
    <row r="178" spans="2:32" x14ac:dyDescent="0.3">
      <c r="B178" s="152">
        <v>176</v>
      </c>
      <c r="C178" s="152" t="s">
        <v>558</v>
      </c>
      <c r="D178" s="152" t="s">
        <v>778</v>
      </c>
      <c r="E178" s="152">
        <v>3</v>
      </c>
      <c r="F178" s="152">
        <v>1</v>
      </c>
      <c r="G178" s="152">
        <v>17</v>
      </c>
      <c r="H178" s="152">
        <v>17</v>
      </c>
      <c r="I178" s="152">
        <v>12</v>
      </c>
      <c r="J178" s="152">
        <v>12</v>
      </c>
      <c r="K178" s="152">
        <v>12</v>
      </c>
      <c r="L178" s="152">
        <v>12</v>
      </c>
      <c r="M178" s="152">
        <v>5</v>
      </c>
      <c r="N178" s="152">
        <v>5</v>
      </c>
      <c r="O178" s="152">
        <v>0</v>
      </c>
      <c r="P178" s="152">
        <v>0</v>
      </c>
      <c r="Q178" s="152">
        <v>0</v>
      </c>
      <c r="R178" s="152">
        <v>4</v>
      </c>
      <c r="S178" s="239">
        <v>0.01</v>
      </c>
      <c r="T178" s="239">
        <v>2</v>
      </c>
      <c r="U178" s="239">
        <v>1</v>
      </c>
      <c r="V178" s="152">
        <v>0</v>
      </c>
      <c r="W178" s="152">
        <v>1</v>
      </c>
      <c r="X178" s="152">
        <v>0</v>
      </c>
      <c r="Y178" s="152">
        <v>0</v>
      </c>
      <c r="Z178" s="152">
        <v>0</v>
      </c>
      <c r="AA178" s="152" t="str">
        <f t="shared" si="10"/>
        <v>GB</v>
      </c>
      <c r="AB178" s="152">
        <v>17</v>
      </c>
      <c r="AC178" s="244" t="str">
        <f t="shared" si="11"/>
        <v>GB</v>
      </c>
      <c r="AD178" s="43" t="str">
        <f t="shared" si="12"/>
        <v>Juwann Winfree</v>
      </c>
      <c r="AE178" s="244">
        <f t="shared" si="13"/>
        <v>5.666666666666667</v>
      </c>
      <c r="AF178" s="244" t="str">
        <f t="shared" si="14"/>
        <v>GB</v>
      </c>
    </row>
    <row r="179" spans="2:32" x14ac:dyDescent="0.3">
      <c r="B179" s="152">
        <v>177</v>
      </c>
      <c r="C179" s="152" t="s">
        <v>497</v>
      </c>
      <c r="D179" s="152" t="s">
        <v>790</v>
      </c>
      <c r="E179" s="152">
        <v>2</v>
      </c>
      <c r="F179" s="152">
        <v>2</v>
      </c>
      <c r="G179" s="152">
        <v>16</v>
      </c>
      <c r="H179" s="152">
        <v>8</v>
      </c>
      <c r="I179" s="152">
        <v>10</v>
      </c>
      <c r="J179" s="152">
        <v>5</v>
      </c>
      <c r="K179" s="152">
        <v>10</v>
      </c>
      <c r="L179" s="152">
        <v>5</v>
      </c>
      <c r="M179" s="152">
        <v>6</v>
      </c>
      <c r="N179" s="152">
        <v>3</v>
      </c>
      <c r="O179" s="152">
        <v>6</v>
      </c>
      <c r="P179" s="152">
        <v>3</v>
      </c>
      <c r="Q179" s="152">
        <v>0</v>
      </c>
      <c r="R179" s="152">
        <v>6</v>
      </c>
      <c r="S179" s="239">
        <v>1.7999999999999999E-2</v>
      </c>
      <c r="T179" s="239">
        <v>2</v>
      </c>
      <c r="U179" s="239">
        <v>0</v>
      </c>
      <c r="V179" s="152">
        <v>0</v>
      </c>
      <c r="W179" s="152">
        <v>1</v>
      </c>
      <c r="X179" s="152">
        <v>0</v>
      </c>
      <c r="Y179" s="152">
        <v>0</v>
      </c>
      <c r="Z179" s="152">
        <v>0</v>
      </c>
      <c r="AA179" s="152" t="str">
        <f t="shared" si="10"/>
        <v>DAL</v>
      </c>
      <c r="AB179" s="152">
        <v>11</v>
      </c>
      <c r="AC179" s="244" t="str">
        <f t="shared" si="11"/>
        <v>DAL</v>
      </c>
      <c r="AD179" s="43" t="str">
        <f t="shared" si="12"/>
        <v>Dennis Houston</v>
      </c>
      <c r="AE179" s="244">
        <f t="shared" si="13"/>
        <v>8</v>
      </c>
      <c r="AF179" s="244" t="str">
        <f t="shared" si="14"/>
        <v>DAL</v>
      </c>
    </row>
    <row r="180" spans="2:32" x14ac:dyDescent="0.3">
      <c r="B180" s="152">
        <v>178</v>
      </c>
      <c r="C180" s="152" t="s">
        <v>532</v>
      </c>
      <c r="D180" s="152" t="s">
        <v>792</v>
      </c>
      <c r="E180" s="152">
        <v>4</v>
      </c>
      <c r="F180" s="152">
        <v>3</v>
      </c>
      <c r="G180" s="152">
        <v>15</v>
      </c>
      <c r="H180" s="152">
        <v>5</v>
      </c>
      <c r="I180" s="152">
        <v>6</v>
      </c>
      <c r="J180" s="152">
        <v>2</v>
      </c>
      <c r="K180" s="152">
        <v>6</v>
      </c>
      <c r="L180" s="152">
        <v>2</v>
      </c>
      <c r="M180" s="152">
        <v>9</v>
      </c>
      <c r="N180" s="152">
        <v>3</v>
      </c>
      <c r="O180" s="152">
        <v>3</v>
      </c>
      <c r="P180" s="152">
        <v>1</v>
      </c>
      <c r="Q180" s="152">
        <v>0</v>
      </c>
      <c r="R180" s="152">
        <v>5</v>
      </c>
      <c r="S180" s="239">
        <v>1.9E-2</v>
      </c>
      <c r="T180" s="239">
        <v>5</v>
      </c>
      <c r="U180" s="239">
        <v>0</v>
      </c>
      <c r="V180" s="152">
        <v>3</v>
      </c>
      <c r="W180" s="152">
        <v>1</v>
      </c>
      <c r="X180" s="152">
        <v>0</v>
      </c>
      <c r="Y180" s="152">
        <v>0</v>
      </c>
      <c r="Z180" s="152">
        <v>0</v>
      </c>
      <c r="AA180" s="152" t="str">
        <f t="shared" si="10"/>
        <v>KC</v>
      </c>
      <c r="AB180" s="152">
        <v>10</v>
      </c>
      <c r="AC180" s="244" t="str">
        <f t="shared" si="11"/>
        <v>KC</v>
      </c>
      <c r="AD180" s="43" t="str">
        <f t="shared" si="12"/>
        <v>Bryan Edwards</v>
      </c>
      <c r="AE180" s="244">
        <f t="shared" si="13"/>
        <v>3.75</v>
      </c>
      <c r="AF180" s="244" t="str">
        <f t="shared" si="14"/>
        <v>KC</v>
      </c>
    </row>
    <row r="181" spans="2:32" x14ac:dyDescent="0.3">
      <c r="B181" s="152">
        <v>179</v>
      </c>
      <c r="C181" s="152" t="s">
        <v>593</v>
      </c>
      <c r="D181" s="152" t="s">
        <v>771</v>
      </c>
      <c r="E181" s="152">
        <v>11</v>
      </c>
      <c r="F181" s="152">
        <v>4</v>
      </c>
      <c r="G181" s="152">
        <v>2</v>
      </c>
      <c r="H181" s="152">
        <v>0.5</v>
      </c>
      <c r="I181" s="152">
        <v>-11</v>
      </c>
      <c r="J181" s="152">
        <v>-2.8</v>
      </c>
      <c r="K181" s="152">
        <v>-11</v>
      </c>
      <c r="L181" s="152">
        <v>-2.8</v>
      </c>
      <c r="M181" s="152">
        <v>13</v>
      </c>
      <c r="N181" s="152">
        <v>3.3</v>
      </c>
      <c r="O181" s="152">
        <v>2</v>
      </c>
      <c r="P181" s="152">
        <v>0.5</v>
      </c>
      <c r="Q181" s="152">
        <v>0</v>
      </c>
      <c r="R181" s="152">
        <v>8</v>
      </c>
      <c r="S181" s="239">
        <v>2.3E-2</v>
      </c>
      <c r="T181" s="239">
        <v>5</v>
      </c>
      <c r="U181" s="152">
        <v>1</v>
      </c>
      <c r="V181" s="152">
        <v>0</v>
      </c>
      <c r="W181" s="152">
        <v>0</v>
      </c>
      <c r="X181" s="152">
        <v>0</v>
      </c>
      <c r="Y181" s="152">
        <v>0</v>
      </c>
      <c r="Z181" s="152">
        <v>0</v>
      </c>
      <c r="AA181" s="152" t="str">
        <f t="shared" si="10"/>
        <v>DEN</v>
      </c>
      <c r="AB181" s="152">
        <v>4</v>
      </c>
      <c r="AC181" s="244" t="str">
        <f t="shared" si="11"/>
        <v>DEN</v>
      </c>
      <c r="AD181" s="43" t="str">
        <f t="shared" si="12"/>
        <v>Montrell Washington</v>
      </c>
      <c r="AE181" s="244">
        <f t="shared" si="13"/>
        <v>0.18181818181818182</v>
      </c>
      <c r="AF181" s="244" t="str">
        <f t="shared" si="14"/>
        <v>DEN</v>
      </c>
    </row>
    <row r="182" spans="2:32" x14ac:dyDescent="0.3">
      <c r="B182" s="152">
        <v>180</v>
      </c>
      <c r="C182" s="152" t="s">
        <v>660</v>
      </c>
      <c r="D182" s="152" t="s">
        <v>793</v>
      </c>
      <c r="E182" s="152">
        <v>10</v>
      </c>
      <c r="F182" s="152">
        <v>4</v>
      </c>
      <c r="G182" s="152">
        <v>50</v>
      </c>
      <c r="H182" s="152">
        <v>12.5</v>
      </c>
      <c r="I182" s="152">
        <v>28</v>
      </c>
      <c r="J182" s="152">
        <v>7</v>
      </c>
      <c r="K182" s="152">
        <v>28</v>
      </c>
      <c r="L182" s="152">
        <v>7</v>
      </c>
      <c r="M182" s="152">
        <v>22</v>
      </c>
      <c r="N182" s="152">
        <v>5.5</v>
      </c>
      <c r="O182" s="152">
        <v>10</v>
      </c>
      <c r="P182" s="152">
        <v>2.5</v>
      </c>
      <c r="Q182" s="152">
        <v>1</v>
      </c>
      <c r="R182" s="152">
        <v>8</v>
      </c>
      <c r="S182" s="239">
        <v>0.02</v>
      </c>
      <c r="T182" s="239">
        <v>5</v>
      </c>
      <c r="U182" s="152">
        <v>0</v>
      </c>
      <c r="V182" s="152">
        <v>1</v>
      </c>
      <c r="W182" s="152">
        <v>3</v>
      </c>
      <c r="X182" s="152">
        <v>1</v>
      </c>
      <c r="Y182" s="152">
        <v>0</v>
      </c>
      <c r="Z182" s="152">
        <v>0</v>
      </c>
      <c r="AA182" s="152" t="str">
        <f t="shared" si="10"/>
        <v>HOU</v>
      </c>
      <c r="AB182" s="152">
        <v>22</v>
      </c>
      <c r="AC182" s="244" t="str">
        <f t="shared" si="11"/>
        <v>HOU</v>
      </c>
      <c r="AD182" s="43" t="str">
        <f t="shared" si="12"/>
        <v>Amari Rodgers</v>
      </c>
      <c r="AE182" s="244">
        <f t="shared" si="13"/>
        <v>5</v>
      </c>
      <c r="AF182" s="244" t="str">
        <f t="shared" si="14"/>
        <v>HOU</v>
      </c>
    </row>
    <row r="183" spans="2:32" x14ac:dyDescent="0.3">
      <c r="B183" s="152">
        <v>181</v>
      </c>
      <c r="C183" s="152" t="s">
        <v>549</v>
      </c>
      <c r="D183" s="152" t="s">
        <v>768</v>
      </c>
      <c r="E183" s="152">
        <v>3</v>
      </c>
      <c r="F183" s="152">
        <v>0</v>
      </c>
      <c r="G183" s="152">
        <v>0</v>
      </c>
      <c r="H183" s="152">
        <v>0</v>
      </c>
      <c r="I183" s="152">
        <v>0</v>
      </c>
      <c r="J183" s="152">
        <v>0</v>
      </c>
      <c r="K183" s="152">
        <v>0</v>
      </c>
      <c r="L183" s="152">
        <v>0</v>
      </c>
      <c r="M183" s="152">
        <v>0</v>
      </c>
      <c r="N183" s="152">
        <v>0</v>
      </c>
      <c r="O183" s="152">
        <v>0</v>
      </c>
      <c r="P183" s="152">
        <v>0</v>
      </c>
      <c r="Q183" s="152">
        <v>0</v>
      </c>
      <c r="R183" s="152">
        <v>6</v>
      </c>
      <c r="S183" s="239">
        <v>1.7999999999999999E-2</v>
      </c>
      <c r="T183" s="152">
        <v>0</v>
      </c>
      <c r="U183" s="152">
        <v>1</v>
      </c>
      <c r="V183" s="152">
        <v>0</v>
      </c>
      <c r="W183" s="152">
        <v>0</v>
      </c>
      <c r="X183" s="152">
        <v>0</v>
      </c>
      <c r="Y183" s="152">
        <v>0</v>
      </c>
      <c r="Z183" s="152">
        <v>0</v>
      </c>
      <c r="AA183" s="152" t="str">
        <f t="shared" si="10"/>
        <v>SF</v>
      </c>
      <c r="AB183">
        <v>0</v>
      </c>
      <c r="AC183" s="244" t="str">
        <f t="shared" si="11"/>
        <v>SF</v>
      </c>
      <c r="AD183" s="43" t="str">
        <f t="shared" si="12"/>
        <v>Danny Gray</v>
      </c>
      <c r="AE183" s="244">
        <f t="shared" si="13"/>
        <v>0</v>
      </c>
      <c r="AF183" s="244" t="str">
        <f t="shared" si="14"/>
        <v>SF</v>
      </c>
    </row>
    <row r="184" spans="2:32" x14ac:dyDescent="0.3">
      <c r="B184" s="152">
        <v>182</v>
      </c>
      <c r="C184" s="152" t="s">
        <v>1648</v>
      </c>
      <c r="D184" s="152" t="s">
        <v>787</v>
      </c>
      <c r="E184" s="152">
        <v>1</v>
      </c>
      <c r="F184" s="152">
        <v>0</v>
      </c>
      <c r="G184" s="152">
        <v>0</v>
      </c>
      <c r="H184" s="152">
        <v>0</v>
      </c>
      <c r="I184" s="152">
        <v>0</v>
      </c>
      <c r="J184" s="152">
        <v>0</v>
      </c>
      <c r="K184" s="152">
        <v>0</v>
      </c>
      <c r="L184" s="152">
        <v>0</v>
      </c>
      <c r="M184" s="152">
        <v>0</v>
      </c>
      <c r="N184" s="152">
        <v>0</v>
      </c>
      <c r="O184" s="152">
        <v>0</v>
      </c>
      <c r="P184" s="152">
        <v>0</v>
      </c>
      <c r="Q184" s="152">
        <v>0</v>
      </c>
      <c r="R184" s="152">
        <v>4</v>
      </c>
      <c r="S184" s="239">
        <v>1.0999999999999999E-2</v>
      </c>
      <c r="T184" s="152">
        <v>0</v>
      </c>
      <c r="U184" s="152">
        <v>0</v>
      </c>
      <c r="V184" s="152">
        <v>1</v>
      </c>
      <c r="W184" s="152">
        <v>0</v>
      </c>
      <c r="X184" s="152">
        <v>0</v>
      </c>
      <c r="Y184" s="152">
        <v>0</v>
      </c>
      <c r="Z184" s="152">
        <v>0</v>
      </c>
      <c r="AA184" s="152" t="str">
        <f t="shared" si="10"/>
        <v>LAR</v>
      </c>
      <c r="AB184">
        <v>0</v>
      </c>
      <c r="AC184" s="244" t="str">
        <f t="shared" si="11"/>
        <v>LAR</v>
      </c>
      <c r="AD184" s="43" t="str">
        <f t="shared" si="12"/>
        <v>Lance McCutcheon</v>
      </c>
      <c r="AE184" s="244">
        <f t="shared" si="13"/>
        <v>0</v>
      </c>
      <c r="AF184" s="244" t="str">
        <f t="shared" si="14"/>
        <v>LAR</v>
      </c>
    </row>
    <row r="185" spans="2:32" x14ac:dyDescent="0.3">
      <c r="B185" s="152">
        <v>183</v>
      </c>
      <c r="C185" s="152" t="s">
        <v>569</v>
      </c>
      <c r="D185" s="152" t="s">
        <v>792</v>
      </c>
      <c r="E185" s="152">
        <v>4</v>
      </c>
      <c r="F185" s="152">
        <v>1</v>
      </c>
      <c r="G185" s="152">
        <v>15</v>
      </c>
      <c r="H185" s="152">
        <v>15</v>
      </c>
      <c r="I185" s="152">
        <v>10</v>
      </c>
      <c r="J185" s="152">
        <v>10</v>
      </c>
      <c r="K185" s="152">
        <v>10</v>
      </c>
      <c r="L185" s="152">
        <v>10</v>
      </c>
      <c r="M185" s="152">
        <v>5</v>
      </c>
      <c r="N185" s="152">
        <v>5</v>
      </c>
      <c r="O185" s="152">
        <v>0</v>
      </c>
      <c r="P185" s="152">
        <v>0</v>
      </c>
      <c r="Q185" s="152">
        <v>0</v>
      </c>
      <c r="R185" s="152">
        <v>4</v>
      </c>
      <c r="S185" s="239">
        <v>0.01</v>
      </c>
      <c r="T185" s="152">
        <v>2</v>
      </c>
      <c r="U185" s="152">
        <v>1</v>
      </c>
      <c r="V185" s="152">
        <v>1</v>
      </c>
      <c r="W185" s="152">
        <v>1</v>
      </c>
      <c r="X185" s="152">
        <v>0</v>
      </c>
      <c r="Y185" s="152">
        <v>0</v>
      </c>
      <c r="Z185" s="152">
        <v>0</v>
      </c>
      <c r="AA185" s="152" t="str">
        <f t="shared" si="10"/>
        <v>KC</v>
      </c>
      <c r="AB185">
        <v>15</v>
      </c>
      <c r="AC185" s="244" t="str">
        <f t="shared" si="11"/>
        <v>KC</v>
      </c>
      <c r="AD185" s="43" t="str">
        <f t="shared" si="12"/>
        <v>Ihmir Smith-Marsette</v>
      </c>
      <c r="AE185" s="244">
        <f t="shared" si="13"/>
        <v>3.75</v>
      </c>
      <c r="AF185" s="244" t="str">
        <f t="shared" si="14"/>
        <v>KC</v>
      </c>
    </row>
    <row r="186" spans="2:32" x14ac:dyDescent="0.3">
      <c r="AA186" s="152" t="str">
        <f t="shared" si="10"/>
        <v/>
      </c>
      <c r="AC186" s="244" t="str">
        <f t="shared" si="11"/>
        <v/>
      </c>
      <c r="AD186" s="43" t="str">
        <f t="shared" si="12"/>
        <v/>
      </c>
      <c r="AE186" s="244" t="str">
        <f t="shared" si="13"/>
        <v/>
      </c>
      <c r="AF186" s="43" t="str">
        <f t="shared" si="14"/>
        <v/>
      </c>
    </row>
    <row r="187" spans="2:32" x14ac:dyDescent="0.3">
      <c r="AA187" s="152" t="str">
        <f t="shared" si="10"/>
        <v/>
      </c>
      <c r="AC187" s="244" t="str">
        <f t="shared" si="11"/>
        <v/>
      </c>
      <c r="AD187" s="43" t="str">
        <f t="shared" si="12"/>
        <v/>
      </c>
      <c r="AE187" s="244" t="str">
        <f t="shared" si="13"/>
        <v/>
      </c>
      <c r="AF187" s="43" t="str">
        <f t="shared" si="14"/>
        <v/>
      </c>
    </row>
    <row r="188" spans="2:32" x14ac:dyDescent="0.3">
      <c r="AA188" s="152" t="str">
        <f t="shared" si="10"/>
        <v/>
      </c>
      <c r="AC188" s="244" t="str">
        <f t="shared" si="11"/>
        <v/>
      </c>
      <c r="AD188" s="43" t="str">
        <f t="shared" si="12"/>
        <v/>
      </c>
      <c r="AE188" s="244" t="str">
        <f t="shared" si="13"/>
        <v/>
      </c>
      <c r="AF188" s="43" t="str">
        <f t="shared" si="14"/>
        <v/>
      </c>
    </row>
    <row r="189" spans="2:32" x14ac:dyDescent="0.3">
      <c r="AA189" s="152" t="str">
        <f t="shared" si="10"/>
        <v/>
      </c>
      <c r="AC189" s="244" t="str">
        <f t="shared" si="11"/>
        <v/>
      </c>
      <c r="AD189" s="43" t="str">
        <f t="shared" si="12"/>
        <v/>
      </c>
      <c r="AE189" s="244" t="str">
        <f t="shared" si="13"/>
        <v/>
      </c>
      <c r="AF189" s="43" t="str">
        <f t="shared" si="14"/>
        <v/>
      </c>
    </row>
    <row r="190" spans="2:32" x14ac:dyDescent="0.3">
      <c r="AA190" s="152" t="str">
        <f t="shared" si="10"/>
        <v/>
      </c>
      <c r="AC190" s="244" t="str">
        <f t="shared" si="11"/>
        <v/>
      </c>
      <c r="AD190" s="43" t="str">
        <f t="shared" si="12"/>
        <v/>
      </c>
      <c r="AE190" s="244" t="str">
        <f t="shared" si="13"/>
        <v/>
      </c>
      <c r="AF190" s="43" t="str">
        <f t="shared" si="14"/>
        <v/>
      </c>
    </row>
    <row r="191" spans="2:32" x14ac:dyDescent="0.3">
      <c r="AA191" s="152" t="str">
        <f t="shared" si="10"/>
        <v/>
      </c>
      <c r="AC191" s="244" t="str">
        <f t="shared" si="11"/>
        <v/>
      </c>
      <c r="AD191" s="43" t="str">
        <f t="shared" si="12"/>
        <v/>
      </c>
      <c r="AE191" s="244" t="str">
        <f t="shared" si="13"/>
        <v/>
      </c>
      <c r="AF191" s="43" t="str">
        <f t="shared" si="14"/>
        <v/>
      </c>
    </row>
    <row r="192" spans="2:32" x14ac:dyDescent="0.3">
      <c r="AA192" s="152" t="str">
        <f t="shared" si="10"/>
        <v/>
      </c>
      <c r="AC192" s="244" t="str">
        <f t="shared" si="11"/>
        <v/>
      </c>
      <c r="AD192" s="43" t="str">
        <f t="shared" si="12"/>
        <v/>
      </c>
      <c r="AE192" s="244" t="str">
        <f t="shared" si="13"/>
        <v/>
      </c>
      <c r="AF192" s="43" t="str">
        <f t="shared" si="14"/>
        <v/>
      </c>
    </row>
    <row r="193" spans="27:32" x14ac:dyDescent="0.3">
      <c r="AA193" s="152" t="str">
        <f t="shared" si="10"/>
        <v/>
      </c>
      <c r="AC193" s="244" t="str">
        <f t="shared" si="11"/>
        <v/>
      </c>
      <c r="AD193" s="43" t="str">
        <f t="shared" si="12"/>
        <v/>
      </c>
      <c r="AE193" s="244" t="str">
        <f t="shared" si="13"/>
        <v/>
      </c>
      <c r="AF193" s="43" t="str">
        <f t="shared" si="14"/>
        <v/>
      </c>
    </row>
    <row r="194" spans="27:32" x14ac:dyDescent="0.3">
      <c r="AA194" s="152" t="str">
        <f t="shared" si="10"/>
        <v/>
      </c>
      <c r="AC194" s="244" t="str">
        <f t="shared" si="11"/>
        <v/>
      </c>
      <c r="AD194" s="43" t="str">
        <f t="shared" si="12"/>
        <v/>
      </c>
      <c r="AE194" s="244" t="str">
        <f t="shared" si="13"/>
        <v/>
      </c>
      <c r="AF194" s="43" t="str">
        <f t="shared" si="14"/>
        <v/>
      </c>
    </row>
    <row r="195" spans="27:32" x14ac:dyDescent="0.3">
      <c r="AA195" s="152" t="str">
        <f t="shared" si="10"/>
        <v/>
      </c>
      <c r="AC195" s="244" t="str">
        <f t="shared" si="11"/>
        <v/>
      </c>
      <c r="AD195" s="43" t="str">
        <f t="shared" si="12"/>
        <v/>
      </c>
      <c r="AE195" s="244" t="str">
        <f t="shared" si="13"/>
        <v/>
      </c>
      <c r="AF195" s="43" t="str">
        <f t="shared" si="14"/>
        <v/>
      </c>
    </row>
    <row r="196" spans="27:32" x14ac:dyDescent="0.3">
      <c r="AA196" s="152" t="str">
        <f t="shared" ref="AA196:AA259" si="15">TRIM(D196)</f>
        <v/>
      </c>
      <c r="AC196" s="244" t="str">
        <f t="shared" ref="AC196:AC259" si="16">IFERROR(TRIM(D196),"")</f>
        <v/>
      </c>
      <c r="AD196" s="43" t="str">
        <f t="shared" ref="AD196:AD259" si="17">TRIM(C196)</f>
        <v/>
      </c>
      <c r="AE196" s="244" t="str">
        <f t="shared" ref="AE196:AE259" si="18">IFERROR(G196/E196,"")</f>
        <v/>
      </c>
      <c r="AF196" s="43" t="str">
        <f t="shared" ref="AF196:AF259" si="19">AC196</f>
        <v/>
      </c>
    </row>
    <row r="197" spans="27:32" x14ac:dyDescent="0.3">
      <c r="AA197" s="152" t="str">
        <f t="shared" si="15"/>
        <v/>
      </c>
      <c r="AC197" s="244" t="str">
        <f t="shared" si="16"/>
        <v/>
      </c>
      <c r="AD197" s="43" t="str">
        <f t="shared" si="17"/>
        <v/>
      </c>
      <c r="AE197" s="244" t="str">
        <f t="shared" si="18"/>
        <v/>
      </c>
      <c r="AF197" s="43" t="str">
        <f t="shared" si="19"/>
        <v/>
      </c>
    </row>
    <row r="198" spans="27:32" x14ac:dyDescent="0.3">
      <c r="AA198" s="152" t="str">
        <f t="shared" si="15"/>
        <v/>
      </c>
      <c r="AC198" s="244" t="str">
        <f t="shared" si="16"/>
        <v/>
      </c>
      <c r="AD198" s="43" t="str">
        <f t="shared" si="17"/>
        <v/>
      </c>
      <c r="AE198" s="244" t="str">
        <f t="shared" si="18"/>
        <v/>
      </c>
      <c r="AF198" s="43" t="str">
        <f t="shared" si="19"/>
        <v/>
      </c>
    </row>
    <row r="199" spans="27:32" x14ac:dyDescent="0.3">
      <c r="AA199" s="152" t="str">
        <f t="shared" si="15"/>
        <v/>
      </c>
      <c r="AC199" s="244" t="str">
        <f t="shared" si="16"/>
        <v/>
      </c>
      <c r="AD199" s="43" t="str">
        <f t="shared" si="17"/>
        <v/>
      </c>
      <c r="AE199" s="244" t="str">
        <f t="shared" si="18"/>
        <v/>
      </c>
      <c r="AF199" s="43" t="str">
        <f t="shared" si="19"/>
        <v/>
      </c>
    </row>
    <row r="200" spans="27:32" x14ac:dyDescent="0.3">
      <c r="AA200" s="152" t="str">
        <f t="shared" si="15"/>
        <v/>
      </c>
      <c r="AC200" s="244" t="str">
        <f t="shared" si="16"/>
        <v/>
      </c>
      <c r="AD200" s="43" t="str">
        <f t="shared" si="17"/>
        <v/>
      </c>
      <c r="AE200" s="244" t="str">
        <f t="shared" si="18"/>
        <v/>
      </c>
      <c r="AF200" s="43" t="str">
        <f t="shared" si="19"/>
        <v/>
      </c>
    </row>
    <row r="201" spans="27:32" x14ac:dyDescent="0.3">
      <c r="AA201" s="152" t="str">
        <f t="shared" si="15"/>
        <v/>
      </c>
      <c r="AC201" s="244" t="str">
        <f t="shared" si="16"/>
        <v/>
      </c>
      <c r="AD201" s="43" t="str">
        <f t="shared" si="17"/>
        <v/>
      </c>
      <c r="AE201" s="244" t="str">
        <f t="shared" si="18"/>
        <v/>
      </c>
      <c r="AF201" s="43" t="str">
        <f t="shared" si="19"/>
        <v/>
      </c>
    </row>
    <row r="202" spans="27:32" x14ac:dyDescent="0.3">
      <c r="AA202" s="152" t="str">
        <f t="shared" si="15"/>
        <v/>
      </c>
      <c r="AC202" s="244" t="str">
        <f t="shared" si="16"/>
        <v/>
      </c>
      <c r="AD202" s="43" t="str">
        <f t="shared" si="17"/>
        <v/>
      </c>
      <c r="AE202" s="244" t="str">
        <f t="shared" si="18"/>
        <v/>
      </c>
      <c r="AF202" s="43" t="str">
        <f t="shared" si="19"/>
        <v/>
      </c>
    </row>
    <row r="203" spans="27:32" x14ac:dyDescent="0.3">
      <c r="AA203" s="152" t="str">
        <f t="shared" si="15"/>
        <v/>
      </c>
      <c r="AC203" s="244" t="str">
        <f t="shared" si="16"/>
        <v/>
      </c>
      <c r="AD203" s="43" t="str">
        <f t="shared" si="17"/>
        <v/>
      </c>
      <c r="AE203" s="244" t="str">
        <f t="shared" si="18"/>
        <v/>
      </c>
      <c r="AF203" s="43" t="str">
        <f t="shared" si="19"/>
        <v/>
      </c>
    </row>
    <row r="204" spans="27:32" x14ac:dyDescent="0.3">
      <c r="AA204" s="152" t="str">
        <f t="shared" si="15"/>
        <v/>
      </c>
      <c r="AC204" s="244" t="str">
        <f t="shared" si="16"/>
        <v/>
      </c>
      <c r="AD204" s="43" t="str">
        <f t="shared" si="17"/>
        <v/>
      </c>
      <c r="AE204" s="244" t="str">
        <f t="shared" si="18"/>
        <v/>
      </c>
      <c r="AF204" s="43" t="str">
        <f t="shared" si="19"/>
        <v/>
      </c>
    </row>
    <row r="205" spans="27:32" x14ac:dyDescent="0.3">
      <c r="AA205" s="152" t="str">
        <f t="shared" si="15"/>
        <v/>
      </c>
      <c r="AC205" s="244" t="str">
        <f t="shared" si="16"/>
        <v/>
      </c>
      <c r="AD205" s="43" t="str">
        <f t="shared" si="17"/>
        <v/>
      </c>
      <c r="AE205" s="244" t="str">
        <f t="shared" si="18"/>
        <v/>
      </c>
      <c r="AF205" s="43" t="str">
        <f t="shared" si="19"/>
        <v/>
      </c>
    </row>
    <row r="206" spans="27:32" x14ac:dyDescent="0.3">
      <c r="AA206" s="152" t="str">
        <f t="shared" si="15"/>
        <v/>
      </c>
      <c r="AC206" s="244" t="str">
        <f t="shared" si="16"/>
        <v/>
      </c>
      <c r="AD206" s="43" t="str">
        <f t="shared" si="17"/>
        <v/>
      </c>
      <c r="AE206" s="244" t="str">
        <f t="shared" si="18"/>
        <v/>
      </c>
      <c r="AF206" s="43" t="str">
        <f t="shared" si="19"/>
        <v/>
      </c>
    </row>
    <row r="207" spans="27:32" x14ac:dyDescent="0.3">
      <c r="AA207" s="152" t="str">
        <f t="shared" si="15"/>
        <v/>
      </c>
      <c r="AC207" s="244" t="str">
        <f t="shared" si="16"/>
        <v/>
      </c>
      <c r="AD207" s="43" t="str">
        <f t="shared" si="17"/>
        <v/>
      </c>
      <c r="AE207" s="244" t="str">
        <f t="shared" si="18"/>
        <v/>
      </c>
      <c r="AF207" s="43" t="str">
        <f t="shared" si="19"/>
        <v/>
      </c>
    </row>
    <row r="208" spans="27:32" x14ac:dyDescent="0.3">
      <c r="AA208" s="152" t="str">
        <f t="shared" si="15"/>
        <v/>
      </c>
      <c r="AC208" s="244" t="str">
        <f t="shared" si="16"/>
        <v/>
      </c>
      <c r="AD208" s="43" t="str">
        <f t="shared" si="17"/>
        <v/>
      </c>
      <c r="AE208" s="244" t="str">
        <f t="shared" si="18"/>
        <v/>
      </c>
      <c r="AF208" s="43" t="str">
        <f t="shared" si="19"/>
        <v/>
      </c>
    </row>
    <row r="209" spans="27:32" x14ac:dyDescent="0.3">
      <c r="AA209" s="152" t="str">
        <f t="shared" si="15"/>
        <v/>
      </c>
      <c r="AC209" s="244" t="str">
        <f t="shared" si="16"/>
        <v/>
      </c>
      <c r="AD209" s="43" t="str">
        <f t="shared" si="17"/>
        <v/>
      </c>
      <c r="AE209" s="244" t="str">
        <f t="shared" si="18"/>
        <v/>
      </c>
      <c r="AF209" s="43" t="str">
        <f t="shared" si="19"/>
        <v/>
      </c>
    </row>
    <row r="210" spans="27:32" x14ac:dyDescent="0.3">
      <c r="AA210" s="152" t="str">
        <f t="shared" si="15"/>
        <v/>
      </c>
      <c r="AC210" s="244" t="str">
        <f t="shared" si="16"/>
        <v/>
      </c>
      <c r="AD210" s="43" t="str">
        <f t="shared" si="17"/>
        <v/>
      </c>
      <c r="AE210" s="244" t="str">
        <f t="shared" si="18"/>
        <v/>
      </c>
      <c r="AF210" s="43" t="str">
        <f t="shared" si="19"/>
        <v/>
      </c>
    </row>
    <row r="211" spans="27:32" x14ac:dyDescent="0.3">
      <c r="AA211" s="152" t="str">
        <f t="shared" si="15"/>
        <v/>
      </c>
      <c r="AC211" s="244" t="str">
        <f t="shared" si="16"/>
        <v/>
      </c>
      <c r="AD211" s="43" t="str">
        <f t="shared" si="17"/>
        <v/>
      </c>
      <c r="AE211" s="244" t="str">
        <f t="shared" si="18"/>
        <v/>
      </c>
      <c r="AF211" s="43" t="str">
        <f t="shared" si="19"/>
        <v/>
      </c>
    </row>
    <row r="212" spans="27:32" x14ac:dyDescent="0.3">
      <c r="AA212" s="152" t="str">
        <f t="shared" si="15"/>
        <v/>
      </c>
      <c r="AC212" s="244" t="str">
        <f t="shared" si="16"/>
        <v/>
      </c>
      <c r="AD212" s="43" t="str">
        <f t="shared" si="17"/>
        <v/>
      </c>
      <c r="AE212" s="244" t="str">
        <f t="shared" si="18"/>
        <v/>
      </c>
      <c r="AF212" s="43" t="str">
        <f t="shared" si="19"/>
        <v/>
      </c>
    </row>
    <row r="213" spans="27:32" x14ac:dyDescent="0.3">
      <c r="AA213" s="152" t="str">
        <f t="shared" si="15"/>
        <v/>
      </c>
      <c r="AC213" s="244" t="str">
        <f t="shared" si="16"/>
        <v/>
      </c>
      <c r="AD213" s="43" t="str">
        <f t="shared" si="17"/>
        <v/>
      </c>
      <c r="AE213" s="244" t="str">
        <f t="shared" si="18"/>
        <v/>
      </c>
      <c r="AF213" s="43" t="str">
        <f t="shared" si="19"/>
        <v/>
      </c>
    </row>
    <row r="214" spans="27:32" x14ac:dyDescent="0.3">
      <c r="AA214" s="152" t="str">
        <f t="shared" si="15"/>
        <v/>
      </c>
      <c r="AC214" s="244" t="str">
        <f t="shared" si="16"/>
        <v/>
      </c>
      <c r="AD214" s="43" t="str">
        <f t="shared" si="17"/>
        <v/>
      </c>
      <c r="AE214" s="244" t="str">
        <f t="shared" si="18"/>
        <v/>
      </c>
      <c r="AF214" s="43" t="str">
        <f t="shared" si="19"/>
        <v/>
      </c>
    </row>
    <row r="215" spans="27:32" x14ac:dyDescent="0.3">
      <c r="AA215" s="152" t="str">
        <f t="shared" si="15"/>
        <v/>
      </c>
      <c r="AC215" s="244" t="str">
        <f t="shared" si="16"/>
        <v/>
      </c>
      <c r="AD215" s="43" t="str">
        <f t="shared" si="17"/>
        <v/>
      </c>
      <c r="AE215" s="244" t="str">
        <f t="shared" si="18"/>
        <v/>
      </c>
      <c r="AF215" s="43" t="str">
        <f t="shared" si="19"/>
        <v/>
      </c>
    </row>
    <row r="216" spans="27:32" x14ac:dyDescent="0.3">
      <c r="AA216" s="152" t="str">
        <f t="shared" si="15"/>
        <v/>
      </c>
      <c r="AC216" s="244" t="str">
        <f t="shared" si="16"/>
        <v/>
      </c>
      <c r="AD216" s="43" t="str">
        <f t="shared" si="17"/>
        <v/>
      </c>
      <c r="AE216" s="244" t="str">
        <f t="shared" si="18"/>
        <v/>
      </c>
      <c r="AF216" s="43" t="str">
        <f t="shared" si="19"/>
        <v/>
      </c>
    </row>
    <row r="217" spans="27:32" x14ac:dyDescent="0.3">
      <c r="AA217" s="152" t="str">
        <f t="shared" si="15"/>
        <v/>
      </c>
      <c r="AC217" s="244" t="str">
        <f t="shared" si="16"/>
        <v/>
      </c>
      <c r="AD217" s="43" t="str">
        <f t="shared" si="17"/>
        <v/>
      </c>
      <c r="AE217" s="244" t="str">
        <f t="shared" si="18"/>
        <v/>
      </c>
      <c r="AF217" s="43" t="str">
        <f t="shared" si="19"/>
        <v/>
      </c>
    </row>
    <row r="218" spans="27:32" x14ac:dyDescent="0.3">
      <c r="AA218" s="152" t="str">
        <f t="shared" si="15"/>
        <v/>
      </c>
      <c r="AC218" s="244" t="str">
        <f t="shared" si="16"/>
        <v/>
      </c>
      <c r="AD218" s="43" t="str">
        <f t="shared" si="17"/>
        <v/>
      </c>
      <c r="AE218" s="244" t="str">
        <f t="shared" si="18"/>
        <v/>
      </c>
      <c r="AF218" s="43" t="str">
        <f t="shared" si="19"/>
        <v/>
      </c>
    </row>
    <row r="219" spans="27:32" x14ac:dyDescent="0.3">
      <c r="AA219" s="152" t="str">
        <f t="shared" si="15"/>
        <v/>
      </c>
      <c r="AC219" s="244" t="str">
        <f t="shared" si="16"/>
        <v/>
      </c>
      <c r="AD219" s="43" t="str">
        <f t="shared" si="17"/>
        <v/>
      </c>
      <c r="AE219" s="244" t="str">
        <f t="shared" si="18"/>
        <v/>
      </c>
      <c r="AF219" s="43" t="str">
        <f t="shared" si="19"/>
        <v/>
      </c>
    </row>
    <row r="220" spans="27:32" x14ac:dyDescent="0.3">
      <c r="AA220" s="152" t="str">
        <f t="shared" si="15"/>
        <v/>
      </c>
      <c r="AC220" s="244" t="str">
        <f t="shared" si="16"/>
        <v/>
      </c>
      <c r="AD220" s="43" t="str">
        <f t="shared" si="17"/>
        <v/>
      </c>
      <c r="AE220" s="244" t="str">
        <f t="shared" si="18"/>
        <v/>
      </c>
      <c r="AF220" s="43" t="str">
        <f t="shared" si="19"/>
        <v/>
      </c>
    </row>
    <row r="221" spans="27:32" x14ac:dyDescent="0.3">
      <c r="AA221" s="152" t="str">
        <f t="shared" si="15"/>
        <v/>
      </c>
      <c r="AC221" s="244" t="str">
        <f t="shared" si="16"/>
        <v/>
      </c>
      <c r="AD221" s="43" t="str">
        <f t="shared" si="17"/>
        <v/>
      </c>
      <c r="AE221" s="244" t="str">
        <f t="shared" si="18"/>
        <v/>
      </c>
      <c r="AF221" s="43" t="str">
        <f t="shared" si="19"/>
        <v/>
      </c>
    </row>
    <row r="222" spans="27:32" x14ac:dyDescent="0.3">
      <c r="AA222" s="152" t="str">
        <f t="shared" si="15"/>
        <v/>
      </c>
      <c r="AC222" s="244" t="str">
        <f t="shared" si="16"/>
        <v/>
      </c>
      <c r="AD222" s="43" t="str">
        <f t="shared" si="17"/>
        <v/>
      </c>
      <c r="AE222" s="244" t="str">
        <f t="shared" si="18"/>
        <v/>
      </c>
      <c r="AF222" s="43" t="str">
        <f t="shared" si="19"/>
        <v/>
      </c>
    </row>
    <row r="223" spans="27:32" x14ac:dyDescent="0.3">
      <c r="AA223" s="152" t="str">
        <f t="shared" si="15"/>
        <v/>
      </c>
      <c r="AC223" s="244" t="str">
        <f t="shared" si="16"/>
        <v/>
      </c>
      <c r="AD223" s="43" t="str">
        <f t="shared" si="17"/>
        <v/>
      </c>
      <c r="AE223" s="244" t="str">
        <f t="shared" si="18"/>
        <v/>
      </c>
      <c r="AF223" s="43" t="str">
        <f t="shared" si="19"/>
        <v/>
      </c>
    </row>
    <row r="224" spans="27:32" x14ac:dyDescent="0.3">
      <c r="AA224" s="152" t="str">
        <f t="shared" si="15"/>
        <v/>
      </c>
      <c r="AC224" s="244" t="str">
        <f t="shared" si="16"/>
        <v/>
      </c>
      <c r="AD224" s="43" t="str">
        <f t="shared" si="17"/>
        <v/>
      </c>
      <c r="AE224" s="244" t="str">
        <f t="shared" si="18"/>
        <v/>
      </c>
      <c r="AF224" s="43" t="str">
        <f t="shared" si="19"/>
        <v/>
      </c>
    </row>
    <row r="225" spans="27:32" x14ac:dyDescent="0.3">
      <c r="AA225" s="152" t="str">
        <f t="shared" si="15"/>
        <v/>
      </c>
      <c r="AC225" s="244" t="str">
        <f t="shared" si="16"/>
        <v/>
      </c>
      <c r="AD225" s="43" t="str">
        <f t="shared" si="17"/>
        <v/>
      </c>
      <c r="AE225" s="244" t="str">
        <f t="shared" si="18"/>
        <v/>
      </c>
      <c r="AF225" s="43" t="str">
        <f t="shared" si="19"/>
        <v/>
      </c>
    </row>
    <row r="226" spans="27:32" x14ac:dyDescent="0.3">
      <c r="AA226" s="152" t="str">
        <f t="shared" si="15"/>
        <v/>
      </c>
      <c r="AC226" s="244" t="str">
        <f t="shared" si="16"/>
        <v/>
      </c>
      <c r="AD226" s="43" t="str">
        <f t="shared" si="17"/>
        <v/>
      </c>
      <c r="AE226" s="244" t="str">
        <f t="shared" si="18"/>
        <v/>
      </c>
      <c r="AF226" s="43" t="str">
        <f t="shared" si="19"/>
        <v/>
      </c>
    </row>
    <row r="227" spans="27:32" x14ac:dyDescent="0.3">
      <c r="AA227" s="152" t="str">
        <f t="shared" si="15"/>
        <v/>
      </c>
      <c r="AC227" s="244" t="str">
        <f t="shared" si="16"/>
        <v/>
      </c>
      <c r="AD227" s="43" t="str">
        <f t="shared" si="17"/>
        <v/>
      </c>
      <c r="AE227" s="244" t="str">
        <f t="shared" si="18"/>
        <v/>
      </c>
      <c r="AF227" s="43" t="str">
        <f t="shared" si="19"/>
        <v/>
      </c>
    </row>
    <row r="228" spans="27:32" x14ac:dyDescent="0.3">
      <c r="AA228" s="152" t="str">
        <f t="shared" si="15"/>
        <v/>
      </c>
      <c r="AC228" s="244" t="str">
        <f t="shared" si="16"/>
        <v/>
      </c>
      <c r="AD228" s="43" t="str">
        <f t="shared" si="17"/>
        <v/>
      </c>
      <c r="AE228" s="244" t="str">
        <f t="shared" si="18"/>
        <v/>
      </c>
      <c r="AF228" s="43" t="str">
        <f t="shared" si="19"/>
        <v/>
      </c>
    </row>
    <row r="229" spans="27:32" x14ac:dyDescent="0.3">
      <c r="AA229" s="152" t="str">
        <f t="shared" si="15"/>
        <v/>
      </c>
      <c r="AC229" s="244" t="str">
        <f t="shared" si="16"/>
        <v/>
      </c>
      <c r="AD229" s="43" t="str">
        <f t="shared" si="17"/>
        <v/>
      </c>
      <c r="AE229" s="244" t="str">
        <f t="shared" si="18"/>
        <v/>
      </c>
      <c r="AF229" s="43" t="str">
        <f t="shared" si="19"/>
        <v/>
      </c>
    </row>
    <row r="230" spans="27:32" x14ac:dyDescent="0.3">
      <c r="AA230" s="152" t="str">
        <f t="shared" si="15"/>
        <v/>
      </c>
      <c r="AC230" s="244" t="str">
        <f t="shared" si="16"/>
        <v/>
      </c>
      <c r="AD230" s="43" t="str">
        <f t="shared" si="17"/>
        <v/>
      </c>
      <c r="AE230" s="244" t="str">
        <f t="shared" si="18"/>
        <v/>
      </c>
      <c r="AF230" s="43" t="str">
        <f t="shared" si="19"/>
        <v/>
      </c>
    </row>
    <row r="231" spans="27:32" x14ac:dyDescent="0.3">
      <c r="AA231" s="152" t="str">
        <f t="shared" si="15"/>
        <v/>
      </c>
      <c r="AC231" s="244" t="str">
        <f t="shared" si="16"/>
        <v/>
      </c>
      <c r="AD231" s="43" t="str">
        <f t="shared" si="17"/>
        <v/>
      </c>
      <c r="AE231" s="244" t="str">
        <f t="shared" si="18"/>
        <v/>
      </c>
      <c r="AF231" s="43" t="str">
        <f t="shared" si="19"/>
        <v/>
      </c>
    </row>
    <row r="232" spans="27:32" x14ac:dyDescent="0.3">
      <c r="AA232" s="152" t="str">
        <f t="shared" si="15"/>
        <v/>
      </c>
      <c r="AC232" s="244" t="str">
        <f t="shared" si="16"/>
        <v/>
      </c>
      <c r="AD232" s="43" t="str">
        <f t="shared" si="17"/>
        <v/>
      </c>
      <c r="AE232" s="244" t="str">
        <f t="shared" si="18"/>
        <v/>
      </c>
      <c r="AF232" s="43" t="str">
        <f t="shared" si="19"/>
        <v/>
      </c>
    </row>
    <row r="233" spans="27:32" x14ac:dyDescent="0.3">
      <c r="AA233" s="152" t="str">
        <f t="shared" si="15"/>
        <v/>
      </c>
      <c r="AC233" s="244" t="str">
        <f t="shared" si="16"/>
        <v/>
      </c>
      <c r="AD233" s="43" t="str">
        <f t="shared" si="17"/>
        <v/>
      </c>
      <c r="AE233" s="244" t="str">
        <f t="shared" si="18"/>
        <v/>
      </c>
      <c r="AF233" s="43" t="str">
        <f t="shared" si="19"/>
        <v/>
      </c>
    </row>
    <row r="234" spans="27:32" x14ac:dyDescent="0.3">
      <c r="AA234" s="152" t="str">
        <f t="shared" si="15"/>
        <v/>
      </c>
      <c r="AC234" s="244" t="str">
        <f t="shared" si="16"/>
        <v/>
      </c>
      <c r="AD234" s="43" t="str">
        <f t="shared" si="17"/>
        <v/>
      </c>
      <c r="AE234" s="244" t="str">
        <f t="shared" si="18"/>
        <v/>
      </c>
      <c r="AF234" s="43" t="str">
        <f t="shared" si="19"/>
        <v/>
      </c>
    </row>
    <row r="235" spans="27:32" x14ac:dyDescent="0.3">
      <c r="AA235" s="152" t="str">
        <f t="shared" si="15"/>
        <v/>
      </c>
      <c r="AC235" s="244" t="str">
        <f t="shared" si="16"/>
        <v/>
      </c>
      <c r="AD235" s="43" t="str">
        <f t="shared" si="17"/>
        <v/>
      </c>
      <c r="AE235" s="244" t="str">
        <f t="shared" si="18"/>
        <v/>
      </c>
      <c r="AF235" s="43" t="str">
        <f t="shared" si="19"/>
        <v/>
      </c>
    </row>
    <row r="236" spans="27:32" x14ac:dyDescent="0.3">
      <c r="AA236" s="152" t="str">
        <f t="shared" si="15"/>
        <v/>
      </c>
      <c r="AC236" s="244" t="str">
        <f t="shared" si="16"/>
        <v/>
      </c>
      <c r="AD236" s="43" t="str">
        <f t="shared" si="17"/>
        <v/>
      </c>
      <c r="AE236" s="244" t="str">
        <f t="shared" si="18"/>
        <v/>
      </c>
      <c r="AF236" s="43" t="str">
        <f t="shared" si="19"/>
        <v/>
      </c>
    </row>
    <row r="237" spans="27:32" x14ac:dyDescent="0.3">
      <c r="AA237" s="152" t="str">
        <f t="shared" si="15"/>
        <v/>
      </c>
      <c r="AC237" s="244" t="str">
        <f t="shared" si="16"/>
        <v/>
      </c>
      <c r="AD237" s="43" t="str">
        <f t="shared" si="17"/>
        <v/>
      </c>
      <c r="AE237" s="244" t="str">
        <f t="shared" si="18"/>
        <v/>
      </c>
      <c r="AF237" s="43" t="str">
        <f t="shared" si="19"/>
        <v/>
      </c>
    </row>
    <row r="238" spans="27:32" x14ac:dyDescent="0.3">
      <c r="AA238" s="152" t="str">
        <f t="shared" si="15"/>
        <v/>
      </c>
      <c r="AC238" s="244" t="str">
        <f t="shared" si="16"/>
        <v/>
      </c>
      <c r="AD238" s="43" t="str">
        <f t="shared" si="17"/>
        <v/>
      </c>
      <c r="AE238" s="244" t="str">
        <f t="shared" si="18"/>
        <v/>
      </c>
      <c r="AF238" s="43" t="str">
        <f t="shared" si="19"/>
        <v/>
      </c>
    </row>
    <row r="239" spans="27:32" x14ac:dyDescent="0.3">
      <c r="AA239" s="152" t="str">
        <f t="shared" si="15"/>
        <v/>
      </c>
      <c r="AC239" s="244" t="str">
        <f t="shared" si="16"/>
        <v/>
      </c>
      <c r="AD239" s="43" t="str">
        <f t="shared" si="17"/>
        <v/>
      </c>
      <c r="AE239" s="244" t="str">
        <f t="shared" si="18"/>
        <v/>
      </c>
      <c r="AF239" s="43" t="str">
        <f t="shared" si="19"/>
        <v/>
      </c>
    </row>
    <row r="240" spans="27:32" x14ac:dyDescent="0.3">
      <c r="AA240" s="152" t="str">
        <f t="shared" si="15"/>
        <v/>
      </c>
      <c r="AC240" s="244" t="str">
        <f t="shared" si="16"/>
        <v/>
      </c>
      <c r="AD240" s="43" t="str">
        <f t="shared" si="17"/>
        <v/>
      </c>
      <c r="AE240" s="244" t="str">
        <f t="shared" si="18"/>
        <v/>
      </c>
      <c r="AF240" s="43" t="str">
        <f t="shared" si="19"/>
        <v/>
      </c>
    </row>
    <row r="241" spans="27:32" x14ac:dyDescent="0.3">
      <c r="AA241" s="152" t="str">
        <f t="shared" si="15"/>
        <v/>
      </c>
      <c r="AC241" s="244" t="str">
        <f t="shared" si="16"/>
        <v/>
      </c>
      <c r="AD241" s="43" t="str">
        <f t="shared" si="17"/>
        <v/>
      </c>
      <c r="AE241" s="244" t="str">
        <f t="shared" si="18"/>
        <v/>
      </c>
      <c r="AF241" s="43" t="str">
        <f t="shared" si="19"/>
        <v/>
      </c>
    </row>
    <row r="242" spans="27:32" x14ac:dyDescent="0.3">
      <c r="AA242" s="152" t="str">
        <f t="shared" si="15"/>
        <v/>
      </c>
      <c r="AC242" s="244" t="str">
        <f t="shared" si="16"/>
        <v/>
      </c>
      <c r="AD242" s="43" t="str">
        <f t="shared" si="17"/>
        <v/>
      </c>
      <c r="AE242" s="244" t="str">
        <f t="shared" si="18"/>
        <v/>
      </c>
      <c r="AF242" s="43" t="str">
        <f t="shared" si="19"/>
        <v/>
      </c>
    </row>
    <row r="243" spans="27:32" x14ac:dyDescent="0.3">
      <c r="AA243" s="152" t="str">
        <f t="shared" si="15"/>
        <v/>
      </c>
      <c r="AC243" s="244" t="str">
        <f t="shared" si="16"/>
        <v/>
      </c>
      <c r="AD243" s="43" t="str">
        <f t="shared" si="17"/>
        <v/>
      </c>
      <c r="AE243" s="244" t="str">
        <f t="shared" si="18"/>
        <v/>
      </c>
      <c r="AF243" s="43" t="str">
        <f t="shared" si="19"/>
        <v/>
      </c>
    </row>
    <row r="244" spans="27:32" x14ac:dyDescent="0.3">
      <c r="AA244" s="152" t="str">
        <f t="shared" si="15"/>
        <v/>
      </c>
      <c r="AC244" s="244" t="str">
        <f t="shared" si="16"/>
        <v/>
      </c>
      <c r="AD244" s="43" t="str">
        <f t="shared" si="17"/>
        <v/>
      </c>
      <c r="AE244" s="244" t="str">
        <f t="shared" si="18"/>
        <v/>
      </c>
      <c r="AF244" s="43" t="str">
        <f t="shared" si="19"/>
        <v/>
      </c>
    </row>
    <row r="245" spans="27:32" x14ac:dyDescent="0.3">
      <c r="AA245" s="152" t="str">
        <f t="shared" si="15"/>
        <v/>
      </c>
      <c r="AC245" s="244" t="str">
        <f t="shared" si="16"/>
        <v/>
      </c>
      <c r="AD245" s="43" t="str">
        <f t="shared" si="17"/>
        <v/>
      </c>
      <c r="AE245" s="244" t="str">
        <f t="shared" si="18"/>
        <v/>
      </c>
      <c r="AF245" s="43" t="str">
        <f t="shared" si="19"/>
        <v/>
      </c>
    </row>
    <row r="246" spans="27:32" x14ac:dyDescent="0.3">
      <c r="AA246" s="152" t="str">
        <f t="shared" si="15"/>
        <v/>
      </c>
      <c r="AC246" s="244" t="str">
        <f t="shared" si="16"/>
        <v/>
      </c>
      <c r="AD246" s="43" t="str">
        <f t="shared" si="17"/>
        <v/>
      </c>
      <c r="AE246" s="244" t="str">
        <f t="shared" si="18"/>
        <v/>
      </c>
      <c r="AF246" s="43" t="str">
        <f t="shared" si="19"/>
        <v/>
      </c>
    </row>
    <row r="247" spans="27:32" x14ac:dyDescent="0.3">
      <c r="AA247" s="152" t="str">
        <f t="shared" si="15"/>
        <v/>
      </c>
      <c r="AC247" s="244" t="str">
        <f t="shared" si="16"/>
        <v/>
      </c>
      <c r="AD247" s="43" t="str">
        <f t="shared" si="17"/>
        <v/>
      </c>
      <c r="AE247" s="244" t="str">
        <f t="shared" si="18"/>
        <v/>
      </c>
      <c r="AF247" s="43" t="str">
        <f t="shared" si="19"/>
        <v/>
      </c>
    </row>
    <row r="248" spans="27:32" x14ac:dyDescent="0.3">
      <c r="AA248" s="152" t="str">
        <f t="shared" si="15"/>
        <v/>
      </c>
      <c r="AC248" s="244" t="str">
        <f t="shared" si="16"/>
        <v/>
      </c>
      <c r="AD248" s="43" t="str">
        <f t="shared" si="17"/>
        <v/>
      </c>
      <c r="AE248" s="244" t="str">
        <f t="shared" si="18"/>
        <v/>
      </c>
      <c r="AF248" s="43" t="str">
        <f t="shared" si="19"/>
        <v/>
      </c>
    </row>
    <row r="249" spans="27:32" x14ac:dyDescent="0.3">
      <c r="AA249" s="152" t="str">
        <f t="shared" si="15"/>
        <v/>
      </c>
      <c r="AC249" s="244" t="str">
        <f t="shared" si="16"/>
        <v/>
      </c>
      <c r="AD249" s="43" t="str">
        <f t="shared" si="17"/>
        <v/>
      </c>
      <c r="AE249" s="244" t="str">
        <f t="shared" si="18"/>
        <v/>
      </c>
      <c r="AF249" s="43" t="str">
        <f t="shared" si="19"/>
        <v/>
      </c>
    </row>
    <row r="250" spans="27:32" x14ac:dyDescent="0.3">
      <c r="AA250" s="152" t="str">
        <f t="shared" si="15"/>
        <v/>
      </c>
      <c r="AC250" s="244" t="str">
        <f t="shared" si="16"/>
        <v/>
      </c>
      <c r="AD250" s="43" t="str">
        <f t="shared" si="17"/>
        <v/>
      </c>
      <c r="AE250" s="244" t="str">
        <f t="shared" si="18"/>
        <v/>
      </c>
      <c r="AF250" s="43" t="str">
        <f t="shared" si="19"/>
        <v/>
      </c>
    </row>
    <row r="251" spans="27:32" x14ac:dyDescent="0.3">
      <c r="AA251" s="152" t="str">
        <f t="shared" si="15"/>
        <v/>
      </c>
      <c r="AC251" s="244" t="str">
        <f t="shared" si="16"/>
        <v/>
      </c>
      <c r="AD251" s="43" t="str">
        <f t="shared" si="17"/>
        <v/>
      </c>
      <c r="AE251" s="244" t="str">
        <f t="shared" si="18"/>
        <v/>
      </c>
      <c r="AF251" s="43" t="str">
        <f t="shared" si="19"/>
        <v/>
      </c>
    </row>
    <row r="252" spans="27:32" x14ac:dyDescent="0.3">
      <c r="AA252" s="152" t="str">
        <f t="shared" si="15"/>
        <v/>
      </c>
      <c r="AC252" s="244" t="str">
        <f t="shared" si="16"/>
        <v/>
      </c>
      <c r="AD252" s="43" t="str">
        <f t="shared" si="17"/>
        <v/>
      </c>
      <c r="AE252" s="244" t="str">
        <f t="shared" si="18"/>
        <v/>
      </c>
      <c r="AF252" s="43" t="str">
        <f t="shared" si="19"/>
        <v/>
      </c>
    </row>
    <row r="253" spans="27:32" x14ac:dyDescent="0.3">
      <c r="AA253" s="152" t="str">
        <f t="shared" si="15"/>
        <v/>
      </c>
      <c r="AC253" s="244" t="str">
        <f t="shared" si="16"/>
        <v/>
      </c>
      <c r="AD253" s="43" t="str">
        <f t="shared" si="17"/>
        <v/>
      </c>
      <c r="AE253" s="244" t="str">
        <f t="shared" si="18"/>
        <v/>
      </c>
      <c r="AF253" s="43" t="str">
        <f t="shared" si="19"/>
        <v/>
      </c>
    </row>
    <row r="254" spans="27:32" x14ac:dyDescent="0.3">
      <c r="AA254" s="152" t="str">
        <f t="shared" si="15"/>
        <v/>
      </c>
      <c r="AC254" s="244" t="str">
        <f t="shared" si="16"/>
        <v/>
      </c>
      <c r="AD254" s="43" t="str">
        <f t="shared" si="17"/>
        <v/>
      </c>
      <c r="AE254" s="244" t="str">
        <f t="shared" si="18"/>
        <v/>
      </c>
      <c r="AF254" s="43" t="str">
        <f t="shared" si="19"/>
        <v/>
      </c>
    </row>
    <row r="255" spans="27:32" x14ac:dyDescent="0.3">
      <c r="AA255" s="152" t="str">
        <f t="shared" si="15"/>
        <v/>
      </c>
      <c r="AC255" s="244" t="str">
        <f t="shared" si="16"/>
        <v/>
      </c>
      <c r="AD255" s="43" t="str">
        <f t="shared" si="17"/>
        <v/>
      </c>
      <c r="AE255" s="244" t="str">
        <f t="shared" si="18"/>
        <v/>
      </c>
      <c r="AF255" s="43" t="str">
        <f t="shared" si="19"/>
        <v/>
      </c>
    </row>
    <row r="256" spans="27:32" x14ac:dyDescent="0.3">
      <c r="AA256" s="152" t="str">
        <f t="shared" si="15"/>
        <v/>
      </c>
      <c r="AC256" s="244" t="str">
        <f t="shared" si="16"/>
        <v/>
      </c>
      <c r="AD256" s="43" t="str">
        <f t="shared" si="17"/>
        <v/>
      </c>
      <c r="AE256" s="244" t="str">
        <f t="shared" si="18"/>
        <v/>
      </c>
      <c r="AF256" s="43" t="str">
        <f t="shared" si="19"/>
        <v/>
      </c>
    </row>
    <row r="257" spans="27:32" x14ac:dyDescent="0.3">
      <c r="AA257" s="152" t="str">
        <f t="shared" si="15"/>
        <v/>
      </c>
      <c r="AC257" s="244" t="str">
        <f t="shared" si="16"/>
        <v/>
      </c>
      <c r="AD257" s="43" t="str">
        <f t="shared" si="17"/>
        <v/>
      </c>
      <c r="AE257" s="244" t="str">
        <f t="shared" si="18"/>
        <v/>
      </c>
      <c r="AF257" s="43" t="str">
        <f t="shared" si="19"/>
        <v/>
      </c>
    </row>
    <row r="258" spans="27:32" x14ac:dyDescent="0.3">
      <c r="AA258" s="152" t="str">
        <f t="shared" si="15"/>
        <v/>
      </c>
      <c r="AC258" s="244" t="str">
        <f t="shared" si="16"/>
        <v/>
      </c>
      <c r="AD258" s="43" t="str">
        <f t="shared" si="17"/>
        <v/>
      </c>
      <c r="AE258" s="244" t="str">
        <f t="shared" si="18"/>
        <v/>
      </c>
      <c r="AF258" s="43" t="str">
        <f t="shared" si="19"/>
        <v/>
      </c>
    </row>
    <row r="259" spans="27:32" x14ac:dyDescent="0.3">
      <c r="AA259" s="152" t="str">
        <f t="shared" si="15"/>
        <v/>
      </c>
      <c r="AC259" s="244" t="str">
        <f t="shared" si="16"/>
        <v/>
      </c>
      <c r="AD259" s="43" t="str">
        <f t="shared" si="17"/>
        <v/>
      </c>
      <c r="AE259" s="244" t="str">
        <f t="shared" si="18"/>
        <v/>
      </c>
      <c r="AF259" s="43" t="str">
        <f t="shared" si="19"/>
        <v/>
      </c>
    </row>
    <row r="260" spans="27:32" x14ac:dyDescent="0.3">
      <c r="AA260" s="152" t="str">
        <f t="shared" ref="AA260:AA323" si="20">TRIM(D260)</f>
        <v/>
      </c>
      <c r="AC260" s="244" t="str">
        <f t="shared" ref="AC260:AC323" si="21">IFERROR(TRIM(D260),"")</f>
        <v/>
      </c>
      <c r="AD260" s="43" t="str">
        <f t="shared" ref="AD260:AD323" si="22">TRIM(C260)</f>
        <v/>
      </c>
      <c r="AE260" s="244" t="str">
        <f t="shared" ref="AE260:AE323" si="23">IFERROR(G260/E260,"")</f>
        <v/>
      </c>
      <c r="AF260" s="43" t="str">
        <f t="shared" ref="AF260:AF323" si="24">AC260</f>
        <v/>
      </c>
    </row>
    <row r="261" spans="27:32" x14ac:dyDescent="0.3">
      <c r="AA261" s="152" t="str">
        <f t="shared" si="20"/>
        <v/>
      </c>
      <c r="AC261" s="244" t="str">
        <f t="shared" si="21"/>
        <v/>
      </c>
      <c r="AD261" s="43" t="str">
        <f t="shared" si="22"/>
        <v/>
      </c>
      <c r="AE261" s="244" t="str">
        <f t="shared" si="23"/>
        <v/>
      </c>
      <c r="AF261" s="43" t="str">
        <f t="shared" si="24"/>
        <v/>
      </c>
    </row>
    <row r="262" spans="27:32" x14ac:dyDescent="0.3">
      <c r="AA262" s="152" t="str">
        <f t="shared" si="20"/>
        <v/>
      </c>
      <c r="AC262" s="244" t="str">
        <f t="shared" si="21"/>
        <v/>
      </c>
      <c r="AD262" s="43" t="str">
        <f t="shared" si="22"/>
        <v/>
      </c>
      <c r="AE262" s="244" t="str">
        <f t="shared" si="23"/>
        <v/>
      </c>
      <c r="AF262" s="43" t="str">
        <f t="shared" si="24"/>
        <v/>
      </c>
    </row>
    <row r="263" spans="27:32" x14ac:dyDescent="0.3">
      <c r="AA263" s="152" t="str">
        <f t="shared" si="20"/>
        <v/>
      </c>
      <c r="AC263" s="244" t="str">
        <f t="shared" si="21"/>
        <v/>
      </c>
      <c r="AD263" s="43" t="str">
        <f t="shared" si="22"/>
        <v/>
      </c>
      <c r="AE263" s="244" t="str">
        <f t="shared" si="23"/>
        <v/>
      </c>
      <c r="AF263" s="43" t="str">
        <f t="shared" si="24"/>
        <v/>
      </c>
    </row>
    <row r="264" spans="27:32" x14ac:dyDescent="0.3">
      <c r="AA264" s="152" t="str">
        <f t="shared" si="20"/>
        <v/>
      </c>
      <c r="AC264" s="244" t="str">
        <f t="shared" si="21"/>
        <v/>
      </c>
      <c r="AD264" s="43" t="str">
        <f t="shared" si="22"/>
        <v/>
      </c>
      <c r="AE264" s="244" t="str">
        <f t="shared" si="23"/>
        <v/>
      </c>
      <c r="AF264" s="43" t="str">
        <f t="shared" si="24"/>
        <v/>
      </c>
    </row>
    <row r="265" spans="27:32" x14ac:dyDescent="0.3">
      <c r="AA265" s="152" t="str">
        <f t="shared" si="20"/>
        <v/>
      </c>
      <c r="AC265" s="244" t="str">
        <f t="shared" si="21"/>
        <v/>
      </c>
      <c r="AD265" s="43" t="str">
        <f t="shared" si="22"/>
        <v/>
      </c>
      <c r="AE265" s="244" t="str">
        <f t="shared" si="23"/>
        <v/>
      </c>
      <c r="AF265" s="43" t="str">
        <f t="shared" si="24"/>
        <v/>
      </c>
    </row>
    <row r="266" spans="27:32" x14ac:dyDescent="0.3">
      <c r="AA266" s="152" t="str">
        <f t="shared" si="20"/>
        <v/>
      </c>
      <c r="AC266" s="244" t="str">
        <f t="shared" si="21"/>
        <v/>
      </c>
      <c r="AD266" s="43" t="str">
        <f t="shared" si="22"/>
        <v/>
      </c>
      <c r="AE266" s="244" t="str">
        <f t="shared" si="23"/>
        <v/>
      </c>
      <c r="AF266" s="43" t="str">
        <f t="shared" si="24"/>
        <v/>
      </c>
    </row>
    <row r="267" spans="27:32" x14ac:dyDescent="0.3">
      <c r="AA267" s="152" t="str">
        <f t="shared" si="20"/>
        <v/>
      </c>
      <c r="AC267" s="244" t="str">
        <f t="shared" si="21"/>
        <v/>
      </c>
      <c r="AD267" s="43" t="str">
        <f t="shared" si="22"/>
        <v/>
      </c>
      <c r="AE267" s="244" t="str">
        <f t="shared" si="23"/>
        <v/>
      </c>
      <c r="AF267" s="43" t="str">
        <f t="shared" si="24"/>
        <v/>
      </c>
    </row>
    <row r="268" spans="27:32" x14ac:dyDescent="0.3">
      <c r="AA268" s="152" t="str">
        <f t="shared" si="20"/>
        <v/>
      </c>
      <c r="AC268" s="244" t="str">
        <f t="shared" si="21"/>
        <v/>
      </c>
      <c r="AD268" s="43" t="str">
        <f t="shared" si="22"/>
        <v/>
      </c>
      <c r="AE268" s="244" t="str">
        <f t="shared" si="23"/>
        <v/>
      </c>
      <c r="AF268" s="43" t="str">
        <f t="shared" si="24"/>
        <v/>
      </c>
    </row>
    <row r="269" spans="27:32" x14ac:dyDescent="0.3">
      <c r="AA269" s="152" t="str">
        <f t="shared" si="20"/>
        <v/>
      </c>
      <c r="AC269" s="244" t="str">
        <f t="shared" si="21"/>
        <v/>
      </c>
      <c r="AD269" s="43" t="str">
        <f t="shared" si="22"/>
        <v/>
      </c>
      <c r="AE269" s="244" t="str">
        <f t="shared" si="23"/>
        <v/>
      </c>
      <c r="AF269" s="43" t="str">
        <f t="shared" si="24"/>
        <v/>
      </c>
    </row>
    <row r="270" spans="27:32" x14ac:dyDescent="0.3">
      <c r="AA270" s="152" t="str">
        <f t="shared" si="20"/>
        <v/>
      </c>
      <c r="AC270" s="244" t="str">
        <f t="shared" si="21"/>
        <v/>
      </c>
      <c r="AD270" s="43" t="str">
        <f t="shared" si="22"/>
        <v/>
      </c>
      <c r="AE270" s="244" t="str">
        <f t="shared" si="23"/>
        <v/>
      </c>
      <c r="AF270" s="43" t="str">
        <f t="shared" si="24"/>
        <v/>
      </c>
    </row>
    <row r="271" spans="27:32" x14ac:dyDescent="0.3">
      <c r="AA271" s="152" t="str">
        <f t="shared" si="20"/>
        <v/>
      </c>
      <c r="AC271" s="244" t="str">
        <f t="shared" si="21"/>
        <v/>
      </c>
      <c r="AD271" s="43" t="str">
        <f t="shared" si="22"/>
        <v/>
      </c>
      <c r="AE271" s="244" t="str">
        <f t="shared" si="23"/>
        <v/>
      </c>
      <c r="AF271" s="43" t="str">
        <f t="shared" si="24"/>
        <v/>
      </c>
    </row>
    <row r="272" spans="27:32" x14ac:dyDescent="0.3">
      <c r="AA272" s="152" t="str">
        <f t="shared" si="20"/>
        <v/>
      </c>
      <c r="AC272" s="244" t="str">
        <f t="shared" si="21"/>
        <v/>
      </c>
      <c r="AD272" s="43" t="str">
        <f t="shared" si="22"/>
        <v/>
      </c>
      <c r="AE272" s="244" t="str">
        <f t="shared" si="23"/>
        <v/>
      </c>
      <c r="AF272" s="43" t="str">
        <f t="shared" si="24"/>
        <v/>
      </c>
    </row>
    <row r="273" spans="27:32" x14ac:dyDescent="0.3">
      <c r="AA273" s="152" t="str">
        <f t="shared" si="20"/>
        <v/>
      </c>
      <c r="AC273" s="244" t="str">
        <f t="shared" si="21"/>
        <v/>
      </c>
      <c r="AD273" s="43" t="str">
        <f t="shared" si="22"/>
        <v/>
      </c>
      <c r="AE273" s="244" t="str">
        <f t="shared" si="23"/>
        <v/>
      </c>
      <c r="AF273" s="43" t="str">
        <f t="shared" si="24"/>
        <v/>
      </c>
    </row>
    <row r="274" spans="27:32" x14ac:dyDescent="0.3">
      <c r="AA274" s="152" t="str">
        <f t="shared" si="20"/>
        <v/>
      </c>
      <c r="AC274" s="244" t="str">
        <f t="shared" si="21"/>
        <v/>
      </c>
      <c r="AD274" s="43" t="str">
        <f t="shared" si="22"/>
        <v/>
      </c>
      <c r="AE274" s="244" t="str">
        <f t="shared" si="23"/>
        <v/>
      </c>
      <c r="AF274" s="43" t="str">
        <f t="shared" si="24"/>
        <v/>
      </c>
    </row>
    <row r="275" spans="27:32" x14ac:dyDescent="0.3">
      <c r="AA275" s="152" t="str">
        <f t="shared" si="20"/>
        <v/>
      </c>
      <c r="AC275" s="244" t="str">
        <f t="shared" si="21"/>
        <v/>
      </c>
      <c r="AD275" s="43" t="str">
        <f t="shared" si="22"/>
        <v/>
      </c>
      <c r="AE275" s="244" t="str">
        <f t="shared" si="23"/>
        <v/>
      </c>
      <c r="AF275" s="43" t="str">
        <f t="shared" si="24"/>
        <v/>
      </c>
    </row>
    <row r="276" spans="27:32" x14ac:dyDescent="0.3">
      <c r="AA276" s="152" t="str">
        <f t="shared" si="20"/>
        <v/>
      </c>
      <c r="AC276" s="244" t="str">
        <f t="shared" si="21"/>
        <v/>
      </c>
      <c r="AD276" s="43" t="str">
        <f t="shared" si="22"/>
        <v/>
      </c>
      <c r="AE276" s="244" t="str">
        <f t="shared" si="23"/>
        <v/>
      </c>
      <c r="AF276" s="43" t="str">
        <f t="shared" si="24"/>
        <v/>
      </c>
    </row>
    <row r="277" spans="27:32" x14ac:dyDescent="0.3">
      <c r="AA277" s="152" t="str">
        <f t="shared" si="20"/>
        <v/>
      </c>
      <c r="AC277" s="244" t="str">
        <f t="shared" si="21"/>
        <v/>
      </c>
      <c r="AD277" s="43" t="str">
        <f t="shared" si="22"/>
        <v/>
      </c>
      <c r="AE277" s="244" t="str">
        <f t="shared" si="23"/>
        <v/>
      </c>
      <c r="AF277" s="43" t="str">
        <f t="shared" si="24"/>
        <v/>
      </c>
    </row>
    <row r="278" spans="27:32" x14ac:dyDescent="0.3">
      <c r="AA278" s="152" t="str">
        <f t="shared" si="20"/>
        <v/>
      </c>
      <c r="AC278" s="244" t="str">
        <f t="shared" si="21"/>
        <v/>
      </c>
      <c r="AD278" s="43" t="str">
        <f t="shared" si="22"/>
        <v/>
      </c>
      <c r="AE278" s="244" t="str">
        <f t="shared" si="23"/>
        <v/>
      </c>
      <c r="AF278" s="43" t="str">
        <f t="shared" si="24"/>
        <v/>
      </c>
    </row>
    <row r="279" spans="27:32" x14ac:dyDescent="0.3">
      <c r="AA279" s="152" t="str">
        <f t="shared" si="20"/>
        <v/>
      </c>
      <c r="AC279" s="244" t="str">
        <f t="shared" si="21"/>
        <v/>
      </c>
      <c r="AD279" s="43" t="str">
        <f t="shared" si="22"/>
        <v/>
      </c>
      <c r="AE279" s="244" t="str">
        <f t="shared" si="23"/>
        <v/>
      </c>
      <c r="AF279" s="43" t="str">
        <f t="shared" si="24"/>
        <v/>
      </c>
    </row>
    <row r="280" spans="27:32" x14ac:dyDescent="0.3">
      <c r="AA280" s="152" t="str">
        <f t="shared" si="20"/>
        <v/>
      </c>
      <c r="AC280" s="244" t="str">
        <f t="shared" si="21"/>
        <v/>
      </c>
      <c r="AD280" s="43" t="str">
        <f t="shared" si="22"/>
        <v/>
      </c>
      <c r="AE280" s="244" t="str">
        <f t="shared" si="23"/>
        <v/>
      </c>
      <c r="AF280" s="43" t="str">
        <f t="shared" si="24"/>
        <v/>
      </c>
    </row>
    <row r="281" spans="27:32" x14ac:dyDescent="0.3">
      <c r="AA281" s="152" t="str">
        <f t="shared" si="20"/>
        <v/>
      </c>
      <c r="AC281" s="244" t="str">
        <f t="shared" si="21"/>
        <v/>
      </c>
      <c r="AD281" s="43" t="str">
        <f t="shared" si="22"/>
        <v/>
      </c>
      <c r="AE281" s="244" t="str">
        <f t="shared" si="23"/>
        <v/>
      </c>
      <c r="AF281" s="43" t="str">
        <f t="shared" si="24"/>
        <v/>
      </c>
    </row>
    <row r="282" spans="27:32" x14ac:dyDescent="0.3">
      <c r="AA282" s="152" t="str">
        <f t="shared" si="20"/>
        <v/>
      </c>
      <c r="AC282" s="244" t="str">
        <f t="shared" si="21"/>
        <v/>
      </c>
      <c r="AD282" s="43" t="str">
        <f t="shared" si="22"/>
        <v/>
      </c>
      <c r="AE282" s="244" t="str">
        <f t="shared" si="23"/>
        <v/>
      </c>
      <c r="AF282" s="43" t="str">
        <f t="shared" si="24"/>
        <v/>
      </c>
    </row>
    <row r="283" spans="27:32" x14ac:dyDescent="0.3">
      <c r="AA283" s="152" t="str">
        <f t="shared" si="20"/>
        <v/>
      </c>
      <c r="AC283" s="244" t="str">
        <f t="shared" si="21"/>
        <v/>
      </c>
      <c r="AD283" s="43" t="str">
        <f t="shared" si="22"/>
        <v/>
      </c>
      <c r="AE283" s="244" t="str">
        <f t="shared" si="23"/>
        <v/>
      </c>
      <c r="AF283" s="43" t="str">
        <f t="shared" si="24"/>
        <v/>
      </c>
    </row>
    <row r="284" spans="27:32" x14ac:dyDescent="0.3">
      <c r="AA284" s="152" t="str">
        <f t="shared" si="20"/>
        <v/>
      </c>
      <c r="AC284" s="244" t="str">
        <f t="shared" si="21"/>
        <v/>
      </c>
      <c r="AD284" s="43" t="str">
        <f t="shared" si="22"/>
        <v/>
      </c>
      <c r="AE284" s="244" t="str">
        <f t="shared" si="23"/>
        <v/>
      </c>
      <c r="AF284" s="43" t="str">
        <f t="shared" si="24"/>
        <v/>
      </c>
    </row>
    <row r="285" spans="27:32" x14ac:dyDescent="0.3">
      <c r="AA285" s="152" t="str">
        <f t="shared" si="20"/>
        <v/>
      </c>
      <c r="AC285" s="244" t="str">
        <f t="shared" si="21"/>
        <v/>
      </c>
      <c r="AD285" s="43" t="str">
        <f t="shared" si="22"/>
        <v/>
      </c>
      <c r="AE285" s="244" t="str">
        <f t="shared" si="23"/>
        <v/>
      </c>
      <c r="AF285" s="43" t="str">
        <f t="shared" si="24"/>
        <v/>
      </c>
    </row>
    <row r="286" spans="27:32" x14ac:dyDescent="0.3">
      <c r="AA286" s="152" t="str">
        <f t="shared" si="20"/>
        <v/>
      </c>
      <c r="AC286" s="244" t="str">
        <f t="shared" si="21"/>
        <v/>
      </c>
      <c r="AD286" s="43" t="str">
        <f t="shared" si="22"/>
        <v/>
      </c>
      <c r="AE286" s="244" t="str">
        <f t="shared" si="23"/>
        <v/>
      </c>
      <c r="AF286" s="43" t="str">
        <f t="shared" si="24"/>
        <v/>
      </c>
    </row>
    <row r="287" spans="27:32" x14ac:dyDescent="0.3">
      <c r="AA287" s="152" t="str">
        <f t="shared" si="20"/>
        <v/>
      </c>
      <c r="AC287" s="244" t="str">
        <f t="shared" si="21"/>
        <v/>
      </c>
      <c r="AD287" s="43" t="str">
        <f t="shared" si="22"/>
        <v/>
      </c>
      <c r="AE287" s="244" t="str">
        <f t="shared" si="23"/>
        <v/>
      </c>
      <c r="AF287" s="43" t="str">
        <f t="shared" si="24"/>
        <v/>
      </c>
    </row>
    <row r="288" spans="27:32" x14ac:dyDescent="0.3">
      <c r="AA288" s="152" t="str">
        <f t="shared" si="20"/>
        <v/>
      </c>
      <c r="AC288" s="244" t="str">
        <f t="shared" si="21"/>
        <v/>
      </c>
      <c r="AD288" s="43" t="str">
        <f t="shared" si="22"/>
        <v/>
      </c>
      <c r="AE288" s="244" t="str">
        <f t="shared" si="23"/>
        <v/>
      </c>
      <c r="AF288" s="43" t="str">
        <f t="shared" si="24"/>
        <v/>
      </c>
    </row>
    <row r="289" spans="27:32" x14ac:dyDescent="0.3">
      <c r="AA289" s="152" t="str">
        <f t="shared" si="20"/>
        <v/>
      </c>
      <c r="AC289" s="244" t="str">
        <f t="shared" si="21"/>
        <v/>
      </c>
      <c r="AD289" s="43" t="str">
        <f t="shared" si="22"/>
        <v/>
      </c>
      <c r="AE289" s="244" t="str">
        <f t="shared" si="23"/>
        <v/>
      </c>
      <c r="AF289" s="43" t="str">
        <f t="shared" si="24"/>
        <v/>
      </c>
    </row>
    <row r="290" spans="27:32" x14ac:dyDescent="0.3">
      <c r="AA290" s="152" t="str">
        <f t="shared" si="20"/>
        <v/>
      </c>
      <c r="AC290" s="244" t="str">
        <f t="shared" si="21"/>
        <v/>
      </c>
      <c r="AD290" s="43" t="str">
        <f t="shared" si="22"/>
        <v/>
      </c>
      <c r="AE290" s="244" t="str">
        <f t="shared" si="23"/>
        <v/>
      </c>
      <c r="AF290" s="43" t="str">
        <f t="shared" si="24"/>
        <v/>
      </c>
    </row>
    <row r="291" spans="27:32" x14ac:dyDescent="0.3">
      <c r="AA291" s="152" t="str">
        <f t="shared" si="20"/>
        <v/>
      </c>
      <c r="AC291" s="244" t="str">
        <f t="shared" si="21"/>
        <v/>
      </c>
      <c r="AD291" s="43" t="str">
        <f t="shared" si="22"/>
        <v/>
      </c>
      <c r="AE291" s="244" t="str">
        <f t="shared" si="23"/>
        <v/>
      </c>
      <c r="AF291" s="43" t="str">
        <f t="shared" si="24"/>
        <v/>
      </c>
    </row>
    <row r="292" spans="27:32" x14ac:dyDescent="0.3">
      <c r="AA292" s="152" t="str">
        <f t="shared" si="20"/>
        <v/>
      </c>
      <c r="AC292" s="244" t="str">
        <f t="shared" si="21"/>
        <v/>
      </c>
      <c r="AD292" s="43" t="str">
        <f t="shared" si="22"/>
        <v/>
      </c>
      <c r="AE292" s="244" t="str">
        <f t="shared" si="23"/>
        <v/>
      </c>
      <c r="AF292" s="43" t="str">
        <f t="shared" si="24"/>
        <v/>
      </c>
    </row>
    <row r="293" spans="27:32" x14ac:dyDescent="0.3">
      <c r="AA293" s="152" t="str">
        <f t="shared" si="20"/>
        <v/>
      </c>
      <c r="AC293" s="244" t="str">
        <f t="shared" si="21"/>
        <v/>
      </c>
      <c r="AD293" s="43" t="str">
        <f t="shared" si="22"/>
        <v/>
      </c>
      <c r="AE293" s="244" t="str">
        <f t="shared" si="23"/>
        <v/>
      </c>
      <c r="AF293" s="43" t="str">
        <f t="shared" si="24"/>
        <v/>
      </c>
    </row>
    <row r="294" spans="27:32" x14ac:dyDescent="0.3">
      <c r="AA294" s="152" t="str">
        <f t="shared" si="20"/>
        <v/>
      </c>
      <c r="AC294" s="244" t="str">
        <f t="shared" si="21"/>
        <v/>
      </c>
      <c r="AD294" s="43" t="str">
        <f t="shared" si="22"/>
        <v/>
      </c>
      <c r="AE294" s="244" t="str">
        <f t="shared" si="23"/>
        <v/>
      </c>
      <c r="AF294" s="43" t="str">
        <f t="shared" si="24"/>
        <v/>
      </c>
    </row>
    <row r="295" spans="27:32" x14ac:dyDescent="0.3">
      <c r="AA295" s="152" t="str">
        <f t="shared" si="20"/>
        <v/>
      </c>
      <c r="AC295" s="244" t="str">
        <f t="shared" si="21"/>
        <v/>
      </c>
      <c r="AD295" s="43" t="str">
        <f t="shared" si="22"/>
        <v/>
      </c>
      <c r="AE295" s="244" t="str">
        <f t="shared" si="23"/>
        <v/>
      </c>
      <c r="AF295" s="43" t="str">
        <f t="shared" si="24"/>
        <v/>
      </c>
    </row>
    <row r="296" spans="27:32" x14ac:dyDescent="0.3">
      <c r="AA296" s="152" t="str">
        <f t="shared" si="20"/>
        <v/>
      </c>
      <c r="AC296" s="244" t="str">
        <f t="shared" si="21"/>
        <v/>
      </c>
      <c r="AD296" s="43" t="str">
        <f t="shared" si="22"/>
        <v/>
      </c>
      <c r="AE296" s="244" t="str">
        <f t="shared" si="23"/>
        <v/>
      </c>
      <c r="AF296" s="43" t="str">
        <f t="shared" si="24"/>
        <v/>
      </c>
    </row>
    <row r="297" spans="27:32" x14ac:dyDescent="0.3">
      <c r="AA297" s="152" t="str">
        <f t="shared" si="20"/>
        <v/>
      </c>
      <c r="AC297" s="244" t="str">
        <f t="shared" si="21"/>
        <v/>
      </c>
      <c r="AD297" s="43" t="str">
        <f t="shared" si="22"/>
        <v/>
      </c>
      <c r="AE297" s="244" t="str">
        <f t="shared" si="23"/>
        <v/>
      </c>
      <c r="AF297" s="43" t="str">
        <f t="shared" si="24"/>
        <v/>
      </c>
    </row>
    <row r="298" spans="27:32" x14ac:dyDescent="0.3">
      <c r="AA298" s="152" t="str">
        <f t="shared" si="20"/>
        <v/>
      </c>
      <c r="AC298" s="244" t="str">
        <f t="shared" si="21"/>
        <v/>
      </c>
      <c r="AD298" s="43" t="str">
        <f t="shared" si="22"/>
        <v/>
      </c>
      <c r="AE298" s="244" t="str">
        <f t="shared" si="23"/>
        <v/>
      </c>
      <c r="AF298" s="43" t="str">
        <f t="shared" si="24"/>
        <v/>
      </c>
    </row>
    <row r="299" spans="27:32" x14ac:dyDescent="0.3">
      <c r="AA299" s="152" t="str">
        <f t="shared" si="20"/>
        <v/>
      </c>
      <c r="AC299" s="244" t="str">
        <f t="shared" si="21"/>
        <v/>
      </c>
      <c r="AD299" s="43" t="str">
        <f t="shared" si="22"/>
        <v/>
      </c>
      <c r="AE299" s="244" t="str">
        <f t="shared" si="23"/>
        <v/>
      </c>
      <c r="AF299" s="43" t="str">
        <f t="shared" si="24"/>
        <v/>
      </c>
    </row>
    <row r="300" spans="27:32" x14ac:dyDescent="0.3">
      <c r="AA300" s="152" t="str">
        <f t="shared" si="20"/>
        <v/>
      </c>
      <c r="AC300" s="244" t="str">
        <f t="shared" si="21"/>
        <v/>
      </c>
      <c r="AD300" s="43" t="str">
        <f t="shared" si="22"/>
        <v/>
      </c>
      <c r="AE300" s="244" t="str">
        <f t="shared" si="23"/>
        <v/>
      </c>
      <c r="AF300" s="43" t="str">
        <f t="shared" si="24"/>
        <v/>
      </c>
    </row>
    <row r="301" spans="27:32" x14ac:dyDescent="0.3">
      <c r="AA301" s="152" t="str">
        <f t="shared" si="20"/>
        <v/>
      </c>
      <c r="AC301" s="244" t="str">
        <f t="shared" si="21"/>
        <v/>
      </c>
      <c r="AD301" s="43" t="str">
        <f t="shared" si="22"/>
        <v/>
      </c>
      <c r="AE301" s="244" t="str">
        <f t="shared" si="23"/>
        <v/>
      </c>
      <c r="AF301" s="43" t="str">
        <f t="shared" si="24"/>
        <v/>
      </c>
    </row>
    <row r="302" spans="27:32" x14ac:dyDescent="0.3">
      <c r="AA302" s="152" t="str">
        <f t="shared" si="20"/>
        <v/>
      </c>
      <c r="AC302" s="244" t="str">
        <f t="shared" si="21"/>
        <v/>
      </c>
      <c r="AD302" s="43" t="str">
        <f t="shared" si="22"/>
        <v/>
      </c>
      <c r="AE302" s="244" t="str">
        <f t="shared" si="23"/>
        <v/>
      </c>
      <c r="AF302" s="43" t="str">
        <f t="shared" si="24"/>
        <v/>
      </c>
    </row>
    <row r="303" spans="27:32" x14ac:dyDescent="0.3">
      <c r="AA303" s="152" t="str">
        <f t="shared" si="20"/>
        <v/>
      </c>
      <c r="AC303" s="244" t="str">
        <f t="shared" si="21"/>
        <v/>
      </c>
      <c r="AD303" s="43" t="str">
        <f t="shared" si="22"/>
        <v/>
      </c>
      <c r="AE303" s="244" t="str">
        <f t="shared" si="23"/>
        <v/>
      </c>
      <c r="AF303" s="43" t="str">
        <f t="shared" si="24"/>
        <v/>
      </c>
    </row>
    <row r="304" spans="27:32" x14ac:dyDescent="0.3">
      <c r="AA304" s="152" t="str">
        <f t="shared" si="20"/>
        <v/>
      </c>
      <c r="AC304" s="244" t="str">
        <f t="shared" si="21"/>
        <v/>
      </c>
      <c r="AD304" s="43" t="str">
        <f t="shared" si="22"/>
        <v/>
      </c>
      <c r="AE304" s="244" t="str">
        <f t="shared" si="23"/>
        <v/>
      </c>
      <c r="AF304" s="43" t="str">
        <f t="shared" si="24"/>
        <v/>
      </c>
    </row>
    <row r="305" spans="27:32" x14ac:dyDescent="0.3">
      <c r="AA305" s="152" t="str">
        <f t="shared" si="20"/>
        <v/>
      </c>
      <c r="AC305" s="244" t="str">
        <f t="shared" si="21"/>
        <v/>
      </c>
      <c r="AD305" s="43" t="str">
        <f t="shared" si="22"/>
        <v/>
      </c>
      <c r="AE305" s="244" t="str">
        <f t="shared" si="23"/>
        <v/>
      </c>
      <c r="AF305" s="43" t="str">
        <f t="shared" si="24"/>
        <v/>
      </c>
    </row>
    <row r="306" spans="27:32" x14ac:dyDescent="0.3">
      <c r="AA306" s="152" t="str">
        <f t="shared" si="20"/>
        <v/>
      </c>
      <c r="AC306" s="244" t="str">
        <f t="shared" si="21"/>
        <v/>
      </c>
      <c r="AD306" s="43" t="str">
        <f t="shared" si="22"/>
        <v/>
      </c>
      <c r="AE306" s="244" t="str">
        <f t="shared" si="23"/>
        <v/>
      </c>
      <c r="AF306" s="43" t="str">
        <f t="shared" si="24"/>
        <v/>
      </c>
    </row>
    <row r="307" spans="27:32" x14ac:dyDescent="0.3">
      <c r="AA307" s="152" t="str">
        <f t="shared" si="20"/>
        <v/>
      </c>
      <c r="AC307" s="244" t="str">
        <f t="shared" si="21"/>
        <v/>
      </c>
      <c r="AD307" s="43" t="str">
        <f t="shared" si="22"/>
        <v/>
      </c>
      <c r="AE307" s="244" t="str">
        <f t="shared" si="23"/>
        <v/>
      </c>
      <c r="AF307" s="43" t="str">
        <f t="shared" si="24"/>
        <v/>
      </c>
    </row>
    <row r="308" spans="27:32" x14ac:dyDescent="0.3">
      <c r="AA308" s="152" t="str">
        <f t="shared" si="20"/>
        <v/>
      </c>
      <c r="AC308" s="244" t="str">
        <f t="shared" si="21"/>
        <v/>
      </c>
      <c r="AD308" s="43" t="str">
        <f t="shared" si="22"/>
        <v/>
      </c>
      <c r="AE308" s="244" t="str">
        <f t="shared" si="23"/>
        <v/>
      </c>
      <c r="AF308" s="43" t="str">
        <f t="shared" si="24"/>
        <v/>
      </c>
    </row>
    <row r="309" spans="27:32" x14ac:dyDescent="0.3">
      <c r="AA309" s="152" t="str">
        <f t="shared" si="20"/>
        <v/>
      </c>
      <c r="AC309" s="244" t="str">
        <f t="shared" si="21"/>
        <v/>
      </c>
      <c r="AD309" s="43" t="str">
        <f t="shared" si="22"/>
        <v/>
      </c>
      <c r="AE309" s="244" t="str">
        <f t="shared" si="23"/>
        <v/>
      </c>
      <c r="AF309" s="43" t="str">
        <f t="shared" si="24"/>
        <v/>
      </c>
    </row>
    <row r="310" spans="27:32" x14ac:dyDescent="0.3">
      <c r="AA310" s="152" t="str">
        <f t="shared" si="20"/>
        <v/>
      </c>
      <c r="AC310" s="244" t="str">
        <f t="shared" si="21"/>
        <v/>
      </c>
      <c r="AD310" s="43" t="str">
        <f t="shared" si="22"/>
        <v/>
      </c>
      <c r="AE310" s="244" t="str">
        <f t="shared" si="23"/>
        <v/>
      </c>
      <c r="AF310" s="43" t="str">
        <f t="shared" si="24"/>
        <v/>
      </c>
    </row>
    <row r="311" spans="27:32" x14ac:dyDescent="0.3">
      <c r="AA311" s="152" t="str">
        <f t="shared" si="20"/>
        <v/>
      </c>
      <c r="AC311" s="244" t="str">
        <f t="shared" si="21"/>
        <v/>
      </c>
      <c r="AD311" s="43" t="str">
        <f t="shared" si="22"/>
        <v/>
      </c>
      <c r="AE311" s="244" t="str">
        <f t="shared" si="23"/>
        <v/>
      </c>
      <c r="AF311" s="43" t="str">
        <f t="shared" si="24"/>
        <v/>
      </c>
    </row>
    <row r="312" spans="27:32" x14ac:dyDescent="0.3">
      <c r="AA312" s="152" t="str">
        <f t="shared" si="20"/>
        <v/>
      </c>
      <c r="AC312" s="244" t="str">
        <f t="shared" si="21"/>
        <v/>
      </c>
      <c r="AD312" s="43" t="str">
        <f t="shared" si="22"/>
        <v/>
      </c>
      <c r="AE312" s="244" t="str">
        <f t="shared" si="23"/>
        <v/>
      </c>
      <c r="AF312" s="43" t="str">
        <f t="shared" si="24"/>
        <v/>
      </c>
    </row>
    <row r="313" spans="27:32" x14ac:dyDescent="0.3">
      <c r="AA313" s="152" t="str">
        <f t="shared" si="20"/>
        <v/>
      </c>
      <c r="AC313" s="244" t="str">
        <f t="shared" si="21"/>
        <v/>
      </c>
      <c r="AD313" s="43" t="str">
        <f t="shared" si="22"/>
        <v/>
      </c>
      <c r="AE313" s="244" t="str">
        <f t="shared" si="23"/>
        <v/>
      </c>
      <c r="AF313" s="43" t="str">
        <f t="shared" si="24"/>
        <v/>
      </c>
    </row>
    <row r="314" spans="27:32" x14ac:dyDescent="0.3">
      <c r="AA314" s="152" t="str">
        <f t="shared" si="20"/>
        <v/>
      </c>
      <c r="AC314" s="244" t="str">
        <f t="shared" si="21"/>
        <v/>
      </c>
      <c r="AD314" s="43" t="str">
        <f t="shared" si="22"/>
        <v/>
      </c>
      <c r="AE314" s="244" t="str">
        <f t="shared" si="23"/>
        <v/>
      </c>
      <c r="AF314" s="43" t="str">
        <f t="shared" si="24"/>
        <v/>
      </c>
    </row>
    <row r="315" spans="27:32" x14ac:dyDescent="0.3">
      <c r="AA315" s="152" t="str">
        <f t="shared" si="20"/>
        <v/>
      </c>
      <c r="AC315" s="244" t="str">
        <f t="shared" si="21"/>
        <v/>
      </c>
      <c r="AD315" s="43" t="str">
        <f t="shared" si="22"/>
        <v/>
      </c>
      <c r="AE315" s="244" t="str">
        <f t="shared" si="23"/>
        <v/>
      </c>
      <c r="AF315" s="43" t="str">
        <f t="shared" si="24"/>
        <v/>
      </c>
    </row>
    <row r="316" spans="27:32" x14ac:dyDescent="0.3">
      <c r="AA316" s="152" t="str">
        <f t="shared" si="20"/>
        <v/>
      </c>
      <c r="AC316" s="244" t="str">
        <f t="shared" si="21"/>
        <v/>
      </c>
      <c r="AD316" s="43" t="str">
        <f t="shared" si="22"/>
        <v/>
      </c>
      <c r="AE316" s="244" t="str">
        <f t="shared" si="23"/>
        <v/>
      </c>
      <c r="AF316" s="43" t="str">
        <f t="shared" si="24"/>
        <v/>
      </c>
    </row>
    <row r="317" spans="27:32" x14ac:dyDescent="0.3">
      <c r="AA317" s="152" t="str">
        <f t="shared" si="20"/>
        <v/>
      </c>
      <c r="AC317" s="244" t="str">
        <f t="shared" si="21"/>
        <v/>
      </c>
      <c r="AD317" s="43" t="str">
        <f t="shared" si="22"/>
        <v/>
      </c>
      <c r="AE317" s="244" t="str">
        <f t="shared" si="23"/>
        <v/>
      </c>
      <c r="AF317" s="43" t="str">
        <f t="shared" si="24"/>
        <v/>
      </c>
    </row>
    <row r="318" spans="27:32" x14ac:dyDescent="0.3">
      <c r="AA318" s="152" t="str">
        <f t="shared" si="20"/>
        <v/>
      </c>
      <c r="AC318" s="244" t="str">
        <f t="shared" si="21"/>
        <v/>
      </c>
      <c r="AD318" s="43" t="str">
        <f t="shared" si="22"/>
        <v/>
      </c>
      <c r="AE318" s="244" t="str">
        <f t="shared" si="23"/>
        <v/>
      </c>
      <c r="AF318" s="43" t="str">
        <f t="shared" si="24"/>
        <v/>
      </c>
    </row>
    <row r="319" spans="27:32" x14ac:dyDescent="0.3">
      <c r="AA319" s="152" t="str">
        <f t="shared" si="20"/>
        <v/>
      </c>
      <c r="AC319" s="244" t="str">
        <f t="shared" si="21"/>
        <v/>
      </c>
      <c r="AD319" s="43" t="str">
        <f t="shared" si="22"/>
        <v/>
      </c>
      <c r="AE319" s="244" t="str">
        <f t="shared" si="23"/>
        <v/>
      </c>
      <c r="AF319" s="43" t="str">
        <f t="shared" si="24"/>
        <v/>
      </c>
    </row>
    <row r="320" spans="27:32" x14ac:dyDescent="0.3">
      <c r="AA320" s="152" t="str">
        <f t="shared" si="20"/>
        <v/>
      </c>
      <c r="AC320" s="244" t="str">
        <f t="shared" si="21"/>
        <v/>
      </c>
      <c r="AD320" s="43" t="str">
        <f t="shared" si="22"/>
        <v/>
      </c>
      <c r="AE320" s="244" t="str">
        <f t="shared" si="23"/>
        <v/>
      </c>
      <c r="AF320" s="43" t="str">
        <f t="shared" si="24"/>
        <v/>
      </c>
    </row>
    <row r="321" spans="27:32" x14ac:dyDescent="0.3">
      <c r="AA321" s="152" t="str">
        <f t="shared" si="20"/>
        <v/>
      </c>
      <c r="AC321" s="244" t="str">
        <f t="shared" si="21"/>
        <v/>
      </c>
      <c r="AD321" s="43" t="str">
        <f t="shared" si="22"/>
        <v/>
      </c>
      <c r="AE321" s="244" t="str">
        <f t="shared" si="23"/>
        <v/>
      </c>
      <c r="AF321" s="43" t="str">
        <f t="shared" si="24"/>
        <v/>
      </c>
    </row>
    <row r="322" spans="27:32" x14ac:dyDescent="0.3">
      <c r="AA322" s="152" t="str">
        <f t="shared" si="20"/>
        <v/>
      </c>
      <c r="AC322" s="244" t="str">
        <f t="shared" si="21"/>
        <v/>
      </c>
      <c r="AD322" s="43" t="str">
        <f t="shared" si="22"/>
        <v/>
      </c>
      <c r="AE322" s="244" t="str">
        <f t="shared" si="23"/>
        <v/>
      </c>
      <c r="AF322" s="43" t="str">
        <f t="shared" si="24"/>
        <v/>
      </c>
    </row>
    <row r="323" spans="27:32" x14ac:dyDescent="0.3">
      <c r="AA323" s="152" t="str">
        <f t="shared" si="20"/>
        <v/>
      </c>
      <c r="AC323" s="244" t="str">
        <f t="shared" si="21"/>
        <v/>
      </c>
      <c r="AD323" s="43" t="str">
        <f t="shared" si="22"/>
        <v/>
      </c>
      <c r="AE323" s="244" t="str">
        <f t="shared" si="23"/>
        <v/>
      </c>
      <c r="AF323" s="43" t="str">
        <f t="shared" si="24"/>
        <v/>
      </c>
    </row>
    <row r="324" spans="27:32" x14ac:dyDescent="0.3">
      <c r="AA324" s="152" t="str">
        <f t="shared" ref="AA324:AA387" si="25">TRIM(D324)</f>
        <v/>
      </c>
      <c r="AC324" s="244" t="str">
        <f t="shared" ref="AC324:AC387" si="26">IFERROR(TRIM(D324),"")</f>
        <v/>
      </c>
      <c r="AD324" s="43" t="str">
        <f t="shared" ref="AD324:AD387" si="27">TRIM(C324)</f>
        <v/>
      </c>
      <c r="AE324" s="244" t="str">
        <f t="shared" ref="AE324:AE387" si="28">IFERROR(G324/E324,"")</f>
        <v/>
      </c>
      <c r="AF324" s="43" t="str">
        <f t="shared" ref="AF324:AF387" si="29">AC324</f>
        <v/>
      </c>
    </row>
    <row r="325" spans="27:32" x14ac:dyDescent="0.3">
      <c r="AA325" s="152" t="str">
        <f t="shared" si="25"/>
        <v/>
      </c>
      <c r="AC325" s="244" t="str">
        <f t="shared" si="26"/>
        <v/>
      </c>
      <c r="AD325" s="43" t="str">
        <f t="shared" si="27"/>
        <v/>
      </c>
      <c r="AE325" s="244" t="str">
        <f t="shared" si="28"/>
        <v/>
      </c>
      <c r="AF325" s="43" t="str">
        <f t="shared" si="29"/>
        <v/>
      </c>
    </row>
    <row r="326" spans="27:32" x14ac:dyDescent="0.3">
      <c r="AA326" s="152" t="str">
        <f t="shared" si="25"/>
        <v/>
      </c>
      <c r="AC326" s="244" t="str">
        <f t="shared" si="26"/>
        <v/>
      </c>
      <c r="AD326" s="43" t="str">
        <f t="shared" si="27"/>
        <v/>
      </c>
      <c r="AE326" s="244" t="str">
        <f t="shared" si="28"/>
        <v/>
      </c>
      <c r="AF326" s="43" t="str">
        <f t="shared" si="29"/>
        <v/>
      </c>
    </row>
    <row r="327" spans="27:32" x14ac:dyDescent="0.3">
      <c r="AA327" s="152" t="str">
        <f t="shared" si="25"/>
        <v/>
      </c>
      <c r="AC327" s="244" t="str">
        <f t="shared" si="26"/>
        <v/>
      </c>
      <c r="AD327" s="43" t="str">
        <f t="shared" si="27"/>
        <v/>
      </c>
      <c r="AE327" s="244" t="str">
        <f t="shared" si="28"/>
        <v/>
      </c>
      <c r="AF327" s="43" t="str">
        <f t="shared" si="29"/>
        <v/>
      </c>
    </row>
    <row r="328" spans="27:32" x14ac:dyDescent="0.3">
      <c r="AA328" s="152" t="str">
        <f t="shared" si="25"/>
        <v/>
      </c>
      <c r="AC328" s="244" t="str">
        <f t="shared" si="26"/>
        <v/>
      </c>
      <c r="AD328" s="43" t="str">
        <f t="shared" si="27"/>
        <v/>
      </c>
      <c r="AE328" s="244" t="str">
        <f t="shared" si="28"/>
        <v/>
      </c>
      <c r="AF328" s="43" t="str">
        <f t="shared" si="29"/>
        <v/>
      </c>
    </row>
    <row r="329" spans="27:32" x14ac:dyDescent="0.3">
      <c r="AA329" s="152" t="str">
        <f t="shared" si="25"/>
        <v/>
      </c>
      <c r="AC329" s="244" t="str">
        <f t="shared" si="26"/>
        <v/>
      </c>
      <c r="AD329" s="43" t="str">
        <f t="shared" si="27"/>
        <v/>
      </c>
      <c r="AE329" s="244" t="str">
        <f t="shared" si="28"/>
        <v/>
      </c>
      <c r="AF329" s="43" t="str">
        <f t="shared" si="29"/>
        <v/>
      </c>
    </row>
    <row r="330" spans="27:32" x14ac:dyDescent="0.3">
      <c r="AA330" s="152" t="str">
        <f t="shared" si="25"/>
        <v/>
      </c>
      <c r="AC330" s="244" t="str">
        <f t="shared" si="26"/>
        <v/>
      </c>
      <c r="AD330" s="43" t="str">
        <f t="shared" si="27"/>
        <v/>
      </c>
      <c r="AE330" s="244" t="str">
        <f t="shared" si="28"/>
        <v/>
      </c>
      <c r="AF330" s="43" t="str">
        <f t="shared" si="29"/>
        <v/>
      </c>
    </row>
    <row r="331" spans="27:32" x14ac:dyDescent="0.3">
      <c r="AA331" s="152" t="str">
        <f t="shared" si="25"/>
        <v/>
      </c>
      <c r="AC331" s="244" t="str">
        <f t="shared" si="26"/>
        <v/>
      </c>
      <c r="AD331" s="43" t="str">
        <f t="shared" si="27"/>
        <v/>
      </c>
      <c r="AE331" s="244" t="str">
        <f t="shared" si="28"/>
        <v/>
      </c>
      <c r="AF331" s="43" t="str">
        <f t="shared" si="29"/>
        <v/>
      </c>
    </row>
    <row r="332" spans="27:32" x14ac:dyDescent="0.3">
      <c r="AA332" s="152" t="str">
        <f t="shared" si="25"/>
        <v/>
      </c>
      <c r="AC332" s="244" t="str">
        <f t="shared" si="26"/>
        <v/>
      </c>
      <c r="AD332" s="43" t="str">
        <f t="shared" si="27"/>
        <v/>
      </c>
      <c r="AE332" s="244" t="str">
        <f t="shared" si="28"/>
        <v/>
      </c>
      <c r="AF332" s="43" t="str">
        <f t="shared" si="29"/>
        <v/>
      </c>
    </row>
    <row r="333" spans="27:32" x14ac:dyDescent="0.3">
      <c r="AA333" s="152" t="str">
        <f t="shared" si="25"/>
        <v/>
      </c>
      <c r="AC333" s="244" t="str">
        <f t="shared" si="26"/>
        <v/>
      </c>
      <c r="AD333" s="43" t="str">
        <f t="shared" si="27"/>
        <v/>
      </c>
      <c r="AE333" s="244" t="str">
        <f t="shared" si="28"/>
        <v/>
      </c>
      <c r="AF333" s="43" t="str">
        <f t="shared" si="29"/>
        <v/>
      </c>
    </row>
    <row r="334" spans="27:32" x14ac:dyDescent="0.3">
      <c r="AA334" s="152" t="str">
        <f t="shared" si="25"/>
        <v/>
      </c>
      <c r="AC334" s="244" t="str">
        <f t="shared" si="26"/>
        <v/>
      </c>
      <c r="AD334" s="43" t="str">
        <f t="shared" si="27"/>
        <v/>
      </c>
      <c r="AE334" s="244" t="str">
        <f t="shared" si="28"/>
        <v/>
      </c>
      <c r="AF334" s="43" t="str">
        <f t="shared" si="29"/>
        <v/>
      </c>
    </row>
    <row r="335" spans="27:32" x14ac:dyDescent="0.3">
      <c r="AA335" s="152" t="str">
        <f t="shared" si="25"/>
        <v/>
      </c>
      <c r="AC335" s="244" t="str">
        <f t="shared" si="26"/>
        <v/>
      </c>
      <c r="AD335" s="43" t="str">
        <f t="shared" si="27"/>
        <v/>
      </c>
      <c r="AE335" s="244" t="str">
        <f t="shared" si="28"/>
        <v/>
      </c>
      <c r="AF335" s="43" t="str">
        <f t="shared" si="29"/>
        <v/>
      </c>
    </row>
    <row r="336" spans="27:32" x14ac:dyDescent="0.3">
      <c r="AA336" s="152" t="str">
        <f t="shared" si="25"/>
        <v/>
      </c>
      <c r="AC336" s="244" t="str">
        <f t="shared" si="26"/>
        <v/>
      </c>
      <c r="AD336" s="43" t="str">
        <f t="shared" si="27"/>
        <v/>
      </c>
      <c r="AE336" s="244" t="str">
        <f t="shared" si="28"/>
        <v/>
      </c>
      <c r="AF336" s="43" t="str">
        <f t="shared" si="29"/>
        <v/>
      </c>
    </row>
    <row r="337" spans="27:32" x14ac:dyDescent="0.3">
      <c r="AA337" s="152" t="str">
        <f t="shared" si="25"/>
        <v/>
      </c>
      <c r="AC337" s="244" t="str">
        <f t="shared" si="26"/>
        <v/>
      </c>
      <c r="AD337" s="43" t="str">
        <f t="shared" si="27"/>
        <v/>
      </c>
      <c r="AE337" s="244" t="str">
        <f t="shared" si="28"/>
        <v/>
      </c>
      <c r="AF337" s="43" t="str">
        <f t="shared" si="29"/>
        <v/>
      </c>
    </row>
    <row r="338" spans="27:32" x14ac:dyDescent="0.3">
      <c r="AA338" s="152" t="str">
        <f t="shared" si="25"/>
        <v/>
      </c>
      <c r="AC338" s="244" t="str">
        <f t="shared" si="26"/>
        <v/>
      </c>
      <c r="AD338" s="43" t="str">
        <f t="shared" si="27"/>
        <v/>
      </c>
      <c r="AE338" s="244" t="str">
        <f t="shared" si="28"/>
        <v/>
      </c>
      <c r="AF338" s="43" t="str">
        <f t="shared" si="29"/>
        <v/>
      </c>
    </row>
    <row r="339" spans="27:32" x14ac:dyDescent="0.3">
      <c r="AA339" s="152" t="str">
        <f t="shared" si="25"/>
        <v/>
      </c>
      <c r="AC339" s="244" t="str">
        <f t="shared" si="26"/>
        <v/>
      </c>
      <c r="AD339" s="43" t="str">
        <f t="shared" si="27"/>
        <v/>
      </c>
      <c r="AE339" s="244" t="str">
        <f t="shared" si="28"/>
        <v/>
      </c>
      <c r="AF339" s="43" t="str">
        <f t="shared" si="29"/>
        <v/>
      </c>
    </row>
    <row r="340" spans="27:32" x14ac:dyDescent="0.3">
      <c r="AA340" s="152" t="str">
        <f t="shared" si="25"/>
        <v/>
      </c>
      <c r="AC340" s="244" t="str">
        <f t="shared" si="26"/>
        <v/>
      </c>
      <c r="AD340" s="43" t="str">
        <f t="shared" si="27"/>
        <v/>
      </c>
      <c r="AE340" s="244" t="str">
        <f t="shared" si="28"/>
        <v/>
      </c>
      <c r="AF340" s="43" t="str">
        <f t="shared" si="29"/>
        <v/>
      </c>
    </row>
    <row r="341" spans="27:32" x14ac:dyDescent="0.3">
      <c r="AA341" s="152" t="str">
        <f t="shared" si="25"/>
        <v/>
      </c>
      <c r="AC341" s="244" t="str">
        <f t="shared" si="26"/>
        <v/>
      </c>
      <c r="AD341" s="43" t="str">
        <f t="shared" si="27"/>
        <v/>
      </c>
      <c r="AE341" s="244" t="str">
        <f t="shared" si="28"/>
        <v/>
      </c>
      <c r="AF341" s="43" t="str">
        <f t="shared" si="29"/>
        <v/>
      </c>
    </row>
    <row r="342" spans="27:32" x14ac:dyDescent="0.3">
      <c r="AA342" s="152" t="str">
        <f t="shared" si="25"/>
        <v/>
      </c>
      <c r="AC342" s="244" t="str">
        <f t="shared" si="26"/>
        <v/>
      </c>
      <c r="AD342" s="43" t="str">
        <f t="shared" si="27"/>
        <v/>
      </c>
      <c r="AE342" s="244" t="str">
        <f t="shared" si="28"/>
        <v/>
      </c>
      <c r="AF342" s="43" t="str">
        <f t="shared" si="29"/>
        <v/>
      </c>
    </row>
    <row r="343" spans="27:32" x14ac:dyDescent="0.3">
      <c r="AA343" s="152" t="str">
        <f t="shared" si="25"/>
        <v/>
      </c>
      <c r="AC343" s="244" t="str">
        <f t="shared" si="26"/>
        <v/>
      </c>
      <c r="AD343" s="43" t="str">
        <f t="shared" si="27"/>
        <v/>
      </c>
      <c r="AE343" s="244" t="str">
        <f t="shared" si="28"/>
        <v/>
      </c>
      <c r="AF343" s="43" t="str">
        <f t="shared" si="29"/>
        <v/>
      </c>
    </row>
    <row r="344" spans="27:32" x14ac:dyDescent="0.3">
      <c r="AA344" s="152" t="str">
        <f t="shared" si="25"/>
        <v/>
      </c>
      <c r="AC344" s="244" t="str">
        <f t="shared" si="26"/>
        <v/>
      </c>
      <c r="AD344" s="43" t="str">
        <f t="shared" si="27"/>
        <v/>
      </c>
      <c r="AE344" s="244" t="str">
        <f t="shared" si="28"/>
        <v/>
      </c>
      <c r="AF344" s="43" t="str">
        <f t="shared" si="29"/>
        <v/>
      </c>
    </row>
    <row r="345" spans="27:32" x14ac:dyDescent="0.3">
      <c r="AA345" s="152" t="str">
        <f t="shared" si="25"/>
        <v/>
      </c>
      <c r="AC345" s="244" t="str">
        <f t="shared" si="26"/>
        <v/>
      </c>
      <c r="AD345" s="43" t="str">
        <f t="shared" si="27"/>
        <v/>
      </c>
      <c r="AE345" s="244" t="str">
        <f t="shared" si="28"/>
        <v/>
      </c>
      <c r="AF345" s="43" t="str">
        <f t="shared" si="29"/>
        <v/>
      </c>
    </row>
    <row r="346" spans="27:32" x14ac:dyDescent="0.3">
      <c r="AA346" s="152" t="str">
        <f t="shared" si="25"/>
        <v/>
      </c>
      <c r="AC346" s="244" t="str">
        <f t="shared" si="26"/>
        <v/>
      </c>
      <c r="AD346" s="43" t="str">
        <f t="shared" si="27"/>
        <v/>
      </c>
      <c r="AE346" s="244" t="str">
        <f t="shared" si="28"/>
        <v/>
      </c>
      <c r="AF346" s="43" t="str">
        <f t="shared" si="29"/>
        <v/>
      </c>
    </row>
    <row r="347" spans="27:32" x14ac:dyDescent="0.3">
      <c r="AA347" s="152" t="str">
        <f t="shared" si="25"/>
        <v/>
      </c>
      <c r="AC347" s="244" t="str">
        <f t="shared" si="26"/>
        <v/>
      </c>
      <c r="AD347" s="43" t="str">
        <f t="shared" si="27"/>
        <v/>
      </c>
      <c r="AE347" s="244" t="str">
        <f t="shared" si="28"/>
        <v/>
      </c>
      <c r="AF347" s="43" t="str">
        <f t="shared" si="29"/>
        <v/>
      </c>
    </row>
    <row r="348" spans="27:32" x14ac:dyDescent="0.3">
      <c r="AA348" s="152" t="str">
        <f t="shared" si="25"/>
        <v/>
      </c>
      <c r="AC348" s="244" t="str">
        <f t="shared" si="26"/>
        <v/>
      </c>
      <c r="AD348" s="43" t="str">
        <f t="shared" si="27"/>
        <v/>
      </c>
      <c r="AE348" s="244" t="str">
        <f t="shared" si="28"/>
        <v/>
      </c>
      <c r="AF348" s="43" t="str">
        <f t="shared" si="29"/>
        <v/>
      </c>
    </row>
    <row r="349" spans="27:32" x14ac:dyDescent="0.3">
      <c r="AA349" s="152" t="str">
        <f t="shared" si="25"/>
        <v/>
      </c>
      <c r="AC349" s="244" t="str">
        <f t="shared" si="26"/>
        <v/>
      </c>
      <c r="AD349" s="43" t="str">
        <f t="shared" si="27"/>
        <v/>
      </c>
      <c r="AE349" s="244" t="str">
        <f t="shared" si="28"/>
        <v/>
      </c>
      <c r="AF349" s="43" t="str">
        <f t="shared" si="29"/>
        <v/>
      </c>
    </row>
    <row r="350" spans="27:32" x14ac:dyDescent="0.3">
      <c r="AA350" s="152" t="str">
        <f t="shared" si="25"/>
        <v/>
      </c>
      <c r="AC350" s="244" t="str">
        <f t="shared" si="26"/>
        <v/>
      </c>
      <c r="AD350" s="43" t="str">
        <f t="shared" si="27"/>
        <v/>
      </c>
      <c r="AE350" s="244" t="str">
        <f t="shared" si="28"/>
        <v/>
      </c>
      <c r="AF350" s="43" t="str">
        <f t="shared" si="29"/>
        <v/>
      </c>
    </row>
    <row r="351" spans="27:32" x14ac:dyDescent="0.3">
      <c r="AA351" s="152" t="str">
        <f t="shared" si="25"/>
        <v/>
      </c>
      <c r="AC351" s="244" t="str">
        <f t="shared" si="26"/>
        <v/>
      </c>
      <c r="AD351" s="43" t="str">
        <f t="shared" si="27"/>
        <v/>
      </c>
      <c r="AE351" s="244" t="str">
        <f t="shared" si="28"/>
        <v/>
      </c>
      <c r="AF351" s="43" t="str">
        <f t="shared" si="29"/>
        <v/>
      </c>
    </row>
    <row r="352" spans="27:32" x14ac:dyDescent="0.3">
      <c r="AA352" s="152" t="str">
        <f t="shared" si="25"/>
        <v/>
      </c>
      <c r="AC352" s="244" t="str">
        <f t="shared" si="26"/>
        <v/>
      </c>
      <c r="AD352" s="43" t="str">
        <f t="shared" si="27"/>
        <v/>
      </c>
      <c r="AE352" s="244" t="str">
        <f t="shared" si="28"/>
        <v/>
      </c>
      <c r="AF352" s="43" t="str">
        <f t="shared" si="29"/>
        <v/>
      </c>
    </row>
    <row r="353" spans="27:32" x14ac:dyDescent="0.3">
      <c r="AA353" s="152" t="str">
        <f t="shared" si="25"/>
        <v/>
      </c>
      <c r="AC353" s="244" t="str">
        <f t="shared" si="26"/>
        <v/>
      </c>
      <c r="AD353" s="43" t="str">
        <f t="shared" si="27"/>
        <v/>
      </c>
      <c r="AE353" s="244" t="str">
        <f t="shared" si="28"/>
        <v/>
      </c>
      <c r="AF353" s="43" t="str">
        <f t="shared" si="29"/>
        <v/>
      </c>
    </row>
    <row r="354" spans="27:32" x14ac:dyDescent="0.3">
      <c r="AA354" s="152" t="str">
        <f t="shared" si="25"/>
        <v/>
      </c>
      <c r="AC354" s="244" t="str">
        <f t="shared" si="26"/>
        <v/>
      </c>
      <c r="AD354" s="43" t="str">
        <f t="shared" si="27"/>
        <v/>
      </c>
      <c r="AE354" s="244" t="str">
        <f t="shared" si="28"/>
        <v/>
      </c>
      <c r="AF354" s="43" t="str">
        <f t="shared" si="29"/>
        <v/>
      </c>
    </row>
    <row r="355" spans="27:32" x14ac:dyDescent="0.3">
      <c r="AA355" s="152" t="str">
        <f t="shared" si="25"/>
        <v/>
      </c>
      <c r="AC355" s="244" t="str">
        <f t="shared" si="26"/>
        <v/>
      </c>
      <c r="AD355" s="43" t="str">
        <f t="shared" si="27"/>
        <v/>
      </c>
      <c r="AE355" s="244" t="str">
        <f t="shared" si="28"/>
        <v/>
      </c>
      <c r="AF355" s="43" t="str">
        <f t="shared" si="29"/>
        <v/>
      </c>
    </row>
    <row r="356" spans="27:32" x14ac:dyDescent="0.3">
      <c r="AA356" s="152" t="str">
        <f t="shared" si="25"/>
        <v/>
      </c>
      <c r="AC356" s="244" t="str">
        <f t="shared" si="26"/>
        <v/>
      </c>
      <c r="AD356" s="43" t="str">
        <f t="shared" si="27"/>
        <v/>
      </c>
      <c r="AE356" s="244" t="str">
        <f t="shared" si="28"/>
        <v/>
      </c>
      <c r="AF356" s="43" t="str">
        <f t="shared" si="29"/>
        <v/>
      </c>
    </row>
    <row r="357" spans="27:32" x14ac:dyDescent="0.3">
      <c r="AA357" s="152" t="str">
        <f t="shared" si="25"/>
        <v/>
      </c>
      <c r="AC357" s="244" t="str">
        <f t="shared" si="26"/>
        <v/>
      </c>
      <c r="AD357" s="43" t="str">
        <f t="shared" si="27"/>
        <v/>
      </c>
      <c r="AE357" s="244" t="str">
        <f t="shared" si="28"/>
        <v/>
      </c>
      <c r="AF357" s="43" t="str">
        <f t="shared" si="29"/>
        <v/>
      </c>
    </row>
    <row r="358" spans="27:32" x14ac:dyDescent="0.3">
      <c r="AA358" s="152" t="str">
        <f t="shared" si="25"/>
        <v/>
      </c>
      <c r="AC358" s="244" t="str">
        <f t="shared" si="26"/>
        <v/>
      </c>
      <c r="AD358" s="43" t="str">
        <f t="shared" si="27"/>
        <v/>
      </c>
      <c r="AE358" s="244" t="str">
        <f t="shared" si="28"/>
        <v/>
      </c>
      <c r="AF358" s="43" t="str">
        <f t="shared" si="29"/>
        <v/>
      </c>
    </row>
    <row r="359" spans="27:32" x14ac:dyDescent="0.3">
      <c r="AA359" s="152" t="str">
        <f t="shared" si="25"/>
        <v/>
      </c>
      <c r="AC359" s="244" t="str">
        <f t="shared" si="26"/>
        <v/>
      </c>
      <c r="AD359" s="43" t="str">
        <f t="shared" si="27"/>
        <v/>
      </c>
      <c r="AE359" s="244" t="str">
        <f t="shared" si="28"/>
        <v/>
      </c>
      <c r="AF359" s="43" t="str">
        <f t="shared" si="29"/>
        <v/>
      </c>
    </row>
    <row r="360" spans="27:32" x14ac:dyDescent="0.3">
      <c r="AA360" s="152" t="str">
        <f t="shared" si="25"/>
        <v/>
      </c>
      <c r="AC360" s="244" t="str">
        <f t="shared" si="26"/>
        <v/>
      </c>
      <c r="AD360" s="43" t="str">
        <f t="shared" si="27"/>
        <v/>
      </c>
      <c r="AE360" s="244" t="str">
        <f t="shared" si="28"/>
        <v/>
      </c>
      <c r="AF360" s="43" t="str">
        <f t="shared" si="29"/>
        <v/>
      </c>
    </row>
    <row r="361" spans="27:32" x14ac:dyDescent="0.3">
      <c r="AA361" s="152" t="str">
        <f t="shared" si="25"/>
        <v/>
      </c>
      <c r="AC361" s="244" t="str">
        <f t="shared" si="26"/>
        <v/>
      </c>
      <c r="AD361" s="43" t="str">
        <f t="shared" si="27"/>
        <v/>
      </c>
      <c r="AE361" s="244" t="str">
        <f t="shared" si="28"/>
        <v/>
      </c>
      <c r="AF361" s="43" t="str">
        <f t="shared" si="29"/>
        <v/>
      </c>
    </row>
    <row r="362" spans="27:32" x14ac:dyDescent="0.3">
      <c r="AA362" s="152" t="str">
        <f t="shared" si="25"/>
        <v/>
      </c>
      <c r="AC362" s="244" t="str">
        <f t="shared" si="26"/>
        <v/>
      </c>
      <c r="AD362" s="43" t="str">
        <f t="shared" si="27"/>
        <v/>
      </c>
      <c r="AE362" s="244" t="str">
        <f t="shared" si="28"/>
        <v/>
      </c>
      <c r="AF362" s="43" t="str">
        <f t="shared" si="29"/>
        <v/>
      </c>
    </row>
    <row r="363" spans="27:32" x14ac:dyDescent="0.3">
      <c r="AA363" s="152" t="str">
        <f t="shared" si="25"/>
        <v/>
      </c>
      <c r="AC363" s="244" t="str">
        <f t="shared" si="26"/>
        <v/>
      </c>
      <c r="AD363" s="43" t="str">
        <f t="shared" si="27"/>
        <v/>
      </c>
      <c r="AE363" s="244" t="str">
        <f t="shared" si="28"/>
        <v/>
      </c>
      <c r="AF363" s="43" t="str">
        <f t="shared" si="29"/>
        <v/>
      </c>
    </row>
    <row r="364" spans="27:32" x14ac:dyDescent="0.3">
      <c r="AA364" s="152" t="str">
        <f t="shared" si="25"/>
        <v/>
      </c>
      <c r="AC364" s="244" t="str">
        <f t="shared" si="26"/>
        <v/>
      </c>
      <c r="AD364" s="43" t="str">
        <f t="shared" si="27"/>
        <v/>
      </c>
      <c r="AE364" s="244" t="str">
        <f t="shared" si="28"/>
        <v/>
      </c>
      <c r="AF364" s="43" t="str">
        <f t="shared" si="29"/>
        <v/>
      </c>
    </row>
    <row r="365" spans="27:32" x14ac:dyDescent="0.3">
      <c r="AA365" s="152" t="str">
        <f t="shared" si="25"/>
        <v/>
      </c>
      <c r="AC365" s="244" t="str">
        <f t="shared" si="26"/>
        <v/>
      </c>
      <c r="AD365" s="43" t="str">
        <f t="shared" si="27"/>
        <v/>
      </c>
      <c r="AE365" s="244" t="str">
        <f t="shared" si="28"/>
        <v/>
      </c>
      <c r="AF365" s="43" t="str">
        <f t="shared" si="29"/>
        <v/>
      </c>
    </row>
    <row r="366" spans="27:32" x14ac:dyDescent="0.3">
      <c r="AA366" s="152" t="str">
        <f t="shared" si="25"/>
        <v/>
      </c>
      <c r="AC366" s="244" t="str">
        <f t="shared" si="26"/>
        <v/>
      </c>
      <c r="AD366" s="43" t="str">
        <f t="shared" si="27"/>
        <v/>
      </c>
      <c r="AE366" s="244" t="str">
        <f t="shared" si="28"/>
        <v/>
      </c>
      <c r="AF366" s="43" t="str">
        <f t="shared" si="29"/>
        <v/>
      </c>
    </row>
    <row r="367" spans="27:32" x14ac:dyDescent="0.3">
      <c r="AA367" s="152" t="str">
        <f t="shared" si="25"/>
        <v/>
      </c>
      <c r="AC367" s="244" t="str">
        <f t="shared" si="26"/>
        <v/>
      </c>
      <c r="AD367" s="43" t="str">
        <f t="shared" si="27"/>
        <v/>
      </c>
      <c r="AE367" s="244" t="str">
        <f t="shared" si="28"/>
        <v/>
      </c>
      <c r="AF367" s="43" t="str">
        <f t="shared" si="29"/>
        <v/>
      </c>
    </row>
    <row r="368" spans="27:32" x14ac:dyDescent="0.3">
      <c r="AA368" s="152" t="str">
        <f t="shared" si="25"/>
        <v/>
      </c>
      <c r="AC368" s="244" t="str">
        <f t="shared" si="26"/>
        <v/>
      </c>
      <c r="AD368" s="43" t="str">
        <f t="shared" si="27"/>
        <v/>
      </c>
      <c r="AE368" s="244" t="str">
        <f t="shared" si="28"/>
        <v/>
      </c>
      <c r="AF368" s="43" t="str">
        <f t="shared" si="29"/>
        <v/>
      </c>
    </row>
    <row r="369" spans="27:32" x14ac:dyDescent="0.3">
      <c r="AA369" s="152" t="str">
        <f t="shared" si="25"/>
        <v/>
      </c>
      <c r="AC369" s="244" t="str">
        <f t="shared" si="26"/>
        <v/>
      </c>
      <c r="AD369" s="43" t="str">
        <f t="shared" si="27"/>
        <v/>
      </c>
      <c r="AE369" s="244" t="str">
        <f t="shared" si="28"/>
        <v/>
      </c>
      <c r="AF369" s="43" t="str">
        <f t="shared" si="29"/>
        <v/>
      </c>
    </row>
    <row r="370" spans="27:32" x14ac:dyDescent="0.3">
      <c r="AA370" s="152" t="str">
        <f t="shared" si="25"/>
        <v/>
      </c>
      <c r="AC370" s="244" t="str">
        <f t="shared" si="26"/>
        <v/>
      </c>
      <c r="AD370" s="43" t="str">
        <f t="shared" si="27"/>
        <v/>
      </c>
      <c r="AE370" s="244" t="str">
        <f t="shared" si="28"/>
        <v/>
      </c>
      <c r="AF370" s="43" t="str">
        <f t="shared" si="29"/>
        <v/>
      </c>
    </row>
    <row r="371" spans="27:32" x14ac:dyDescent="0.3">
      <c r="AA371" s="152" t="str">
        <f t="shared" si="25"/>
        <v/>
      </c>
      <c r="AC371" s="244" t="str">
        <f t="shared" si="26"/>
        <v/>
      </c>
      <c r="AD371" s="43" t="str">
        <f t="shared" si="27"/>
        <v/>
      </c>
      <c r="AE371" s="244" t="str">
        <f t="shared" si="28"/>
        <v/>
      </c>
      <c r="AF371" s="43" t="str">
        <f t="shared" si="29"/>
        <v/>
      </c>
    </row>
    <row r="372" spans="27:32" x14ac:dyDescent="0.3">
      <c r="AA372" s="152" t="str">
        <f t="shared" si="25"/>
        <v/>
      </c>
      <c r="AC372" s="244" t="str">
        <f t="shared" si="26"/>
        <v/>
      </c>
      <c r="AD372" s="43" t="str">
        <f t="shared" si="27"/>
        <v/>
      </c>
      <c r="AE372" s="244" t="str">
        <f t="shared" si="28"/>
        <v/>
      </c>
      <c r="AF372" s="43" t="str">
        <f t="shared" si="29"/>
        <v/>
      </c>
    </row>
    <row r="373" spans="27:32" x14ac:dyDescent="0.3">
      <c r="AA373" s="152" t="str">
        <f t="shared" si="25"/>
        <v/>
      </c>
      <c r="AC373" s="244" t="str">
        <f t="shared" si="26"/>
        <v/>
      </c>
      <c r="AD373" s="43" t="str">
        <f t="shared" si="27"/>
        <v/>
      </c>
      <c r="AE373" s="244" t="str">
        <f t="shared" si="28"/>
        <v/>
      </c>
      <c r="AF373" s="43" t="str">
        <f t="shared" si="29"/>
        <v/>
      </c>
    </row>
    <row r="374" spans="27:32" x14ac:dyDescent="0.3">
      <c r="AA374" s="152" t="str">
        <f t="shared" si="25"/>
        <v/>
      </c>
      <c r="AC374" s="244" t="str">
        <f t="shared" si="26"/>
        <v/>
      </c>
      <c r="AD374" s="43" t="str">
        <f t="shared" si="27"/>
        <v/>
      </c>
      <c r="AE374" s="244" t="str">
        <f t="shared" si="28"/>
        <v/>
      </c>
      <c r="AF374" s="43" t="str">
        <f t="shared" si="29"/>
        <v/>
      </c>
    </row>
    <row r="375" spans="27:32" x14ac:dyDescent="0.3">
      <c r="AA375" s="152" t="str">
        <f t="shared" si="25"/>
        <v/>
      </c>
      <c r="AC375" s="244" t="str">
        <f t="shared" si="26"/>
        <v/>
      </c>
      <c r="AD375" s="43" t="str">
        <f t="shared" si="27"/>
        <v/>
      </c>
      <c r="AE375" s="244" t="str">
        <f t="shared" si="28"/>
        <v/>
      </c>
      <c r="AF375" s="43" t="str">
        <f t="shared" si="29"/>
        <v/>
      </c>
    </row>
    <row r="376" spans="27:32" x14ac:dyDescent="0.3">
      <c r="AA376" s="152" t="str">
        <f t="shared" si="25"/>
        <v/>
      </c>
      <c r="AC376" s="244" t="str">
        <f t="shared" si="26"/>
        <v/>
      </c>
      <c r="AD376" s="43" t="str">
        <f t="shared" si="27"/>
        <v/>
      </c>
      <c r="AE376" s="244" t="str">
        <f t="shared" si="28"/>
        <v/>
      </c>
      <c r="AF376" s="43" t="str">
        <f t="shared" si="29"/>
        <v/>
      </c>
    </row>
    <row r="377" spans="27:32" x14ac:dyDescent="0.3">
      <c r="AA377" s="152" t="str">
        <f t="shared" si="25"/>
        <v/>
      </c>
      <c r="AC377" s="244" t="str">
        <f t="shared" si="26"/>
        <v/>
      </c>
      <c r="AD377" s="43" t="str">
        <f t="shared" si="27"/>
        <v/>
      </c>
      <c r="AE377" s="244" t="str">
        <f t="shared" si="28"/>
        <v/>
      </c>
      <c r="AF377" s="43" t="str">
        <f t="shared" si="29"/>
        <v/>
      </c>
    </row>
    <row r="378" spans="27:32" x14ac:dyDescent="0.3">
      <c r="AA378" s="152" t="str">
        <f t="shared" si="25"/>
        <v/>
      </c>
      <c r="AC378" s="244" t="str">
        <f t="shared" si="26"/>
        <v/>
      </c>
      <c r="AD378" s="43" t="str">
        <f t="shared" si="27"/>
        <v/>
      </c>
      <c r="AE378" s="244" t="str">
        <f t="shared" si="28"/>
        <v/>
      </c>
      <c r="AF378" s="43" t="str">
        <f t="shared" si="29"/>
        <v/>
      </c>
    </row>
    <row r="379" spans="27:32" x14ac:dyDescent="0.3">
      <c r="AA379" s="152" t="str">
        <f t="shared" si="25"/>
        <v/>
      </c>
      <c r="AC379" s="244" t="str">
        <f t="shared" si="26"/>
        <v/>
      </c>
      <c r="AD379" s="43" t="str">
        <f t="shared" si="27"/>
        <v/>
      </c>
      <c r="AE379" s="244" t="str">
        <f t="shared" si="28"/>
        <v/>
      </c>
      <c r="AF379" s="43" t="str">
        <f t="shared" si="29"/>
        <v/>
      </c>
    </row>
    <row r="380" spans="27:32" x14ac:dyDescent="0.3">
      <c r="AA380" s="152" t="str">
        <f t="shared" si="25"/>
        <v/>
      </c>
      <c r="AC380" s="244" t="str">
        <f t="shared" si="26"/>
        <v/>
      </c>
      <c r="AD380" s="43" t="str">
        <f t="shared" si="27"/>
        <v/>
      </c>
      <c r="AE380" s="244" t="str">
        <f t="shared" si="28"/>
        <v/>
      </c>
      <c r="AF380" s="43" t="str">
        <f t="shared" si="29"/>
        <v/>
      </c>
    </row>
    <row r="381" spans="27:32" x14ac:dyDescent="0.3">
      <c r="AA381" s="152" t="str">
        <f t="shared" si="25"/>
        <v/>
      </c>
      <c r="AC381" s="244" t="str">
        <f t="shared" si="26"/>
        <v/>
      </c>
      <c r="AD381" s="43" t="str">
        <f t="shared" si="27"/>
        <v/>
      </c>
      <c r="AE381" s="244" t="str">
        <f t="shared" si="28"/>
        <v/>
      </c>
      <c r="AF381" s="43" t="str">
        <f t="shared" si="29"/>
        <v/>
      </c>
    </row>
    <row r="382" spans="27:32" x14ac:dyDescent="0.3">
      <c r="AA382" s="152" t="str">
        <f t="shared" si="25"/>
        <v/>
      </c>
      <c r="AC382" s="244" t="str">
        <f t="shared" si="26"/>
        <v/>
      </c>
      <c r="AD382" s="43" t="str">
        <f t="shared" si="27"/>
        <v/>
      </c>
      <c r="AE382" s="244" t="str">
        <f t="shared" si="28"/>
        <v/>
      </c>
      <c r="AF382" s="43" t="str">
        <f t="shared" si="29"/>
        <v/>
      </c>
    </row>
    <row r="383" spans="27:32" x14ac:dyDescent="0.3">
      <c r="AA383" s="152" t="str">
        <f t="shared" si="25"/>
        <v/>
      </c>
      <c r="AC383" s="244" t="str">
        <f t="shared" si="26"/>
        <v/>
      </c>
      <c r="AD383" s="43" t="str">
        <f t="shared" si="27"/>
        <v/>
      </c>
      <c r="AE383" s="244" t="str">
        <f t="shared" si="28"/>
        <v/>
      </c>
      <c r="AF383" s="43" t="str">
        <f t="shared" si="29"/>
        <v/>
      </c>
    </row>
    <row r="384" spans="27:32" x14ac:dyDescent="0.3">
      <c r="AA384" s="152" t="str">
        <f t="shared" si="25"/>
        <v/>
      </c>
      <c r="AC384" s="244" t="str">
        <f t="shared" si="26"/>
        <v/>
      </c>
      <c r="AD384" s="43" t="str">
        <f t="shared" si="27"/>
        <v/>
      </c>
      <c r="AE384" s="244" t="str">
        <f t="shared" si="28"/>
        <v/>
      </c>
      <c r="AF384" s="43" t="str">
        <f t="shared" si="29"/>
        <v/>
      </c>
    </row>
    <row r="385" spans="27:32" x14ac:dyDescent="0.3">
      <c r="AA385" s="152" t="str">
        <f t="shared" si="25"/>
        <v/>
      </c>
      <c r="AC385" s="244" t="str">
        <f t="shared" si="26"/>
        <v/>
      </c>
      <c r="AD385" s="43" t="str">
        <f t="shared" si="27"/>
        <v/>
      </c>
      <c r="AE385" s="244" t="str">
        <f t="shared" si="28"/>
        <v/>
      </c>
      <c r="AF385" s="43" t="str">
        <f t="shared" si="29"/>
        <v/>
      </c>
    </row>
    <row r="386" spans="27:32" x14ac:dyDescent="0.3">
      <c r="AA386" s="152" t="str">
        <f t="shared" si="25"/>
        <v/>
      </c>
      <c r="AC386" s="244" t="str">
        <f t="shared" si="26"/>
        <v/>
      </c>
      <c r="AD386" s="43" t="str">
        <f t="shared" si="27"/>
        <v/>
      </c>
      <c r="AE386" s="244" t="str">
        <f t="shared" si="28"/>
        <v/>
      </c>
      <c r="AF386" s="43" t="str">
        <f t="shared" si="29"/>
        <v/>
      </c>
    </row>
    <row r="387" spans="27:32" x14ac:dyDescent="0.3">
      <c r="AA387" s="152" t="str">
        <f t="shared" si="25"/>
        <v/>
      </c>
      <c r="AC387" s="244" t="str">
        <f t="shared" si="26"/>
        <v/>
      </c>
      <c r="AD387" s="43" t="str">
        <f t="shared" si="27"/>
        <v/>
      </c>
      <c r="AE387" s="244" t="str">
        <f t="shared" si="28"/>
        <v/>
      </c>
      <c r="AF387" s="43" t="str">
        <f t="shared" si="29"/>
        <v/>
      </c>
    </row>
    <row r="388" spans="27:32" x14ac:dyDescent="0.3">
      <c r="AA388" s="152" t="str">
        <f t="shared" ref="AA388:AA451" si="30">TRIM(D388)</f>
        <v/>
      </c>
      <c r="AC388" s="244" t="str">
        <f t="shared" ref="AC388:AC451" si="31">IFERROR(TRIM(D388),"")</f>
        <v/>
      </c>
      <c r="AD388" s="43" t="str">
        <f t="shared" ref="AD388:AD451" si="32">TRIM(C388)</f>
        <v/>
      </c>
      <c r="AE388" s="244" t="str">
        <f t="shared" ref="AE388:AE451" si="33">IFERROR(G388/E388,"")</f>
        <v/>
      </c>
      <c r="AF388" s="43" t="str">
        <f t="shared" ref="AF388:AF451" si="34">AC388</f>
        <v/>
      </c>
    </row>
    <row r="389" spans="27:32" x14ac:dyDescent="0.3">
      <c r="AA389" s="152" t="str">
        <f t="shared" si="30"/>
        <v/>
      </c>
      <c r="AC389" s="244" t="str">
        <f t="shared" si="31"/>
        <v/>
      </c>
      <c r="AD389" s="43" t="str">
        <f t="shared" si="32"/>
        <v/>
      </c>
      <c r="AE389" s="244" t="str">
        <f t="shared" si="33"/>
        <v/>
      </c>
      <c r="AF389" s="43" t="str">
        <f t="shared" si="34"/>
        <v/>
      </c>
    </row>
    <row r="390" spans="27:32" x14ac:dyDescent="0.3">
      <c r="AA390" s="152" t="str">
        <f t="shared" si="30"/>
        <v/>
      </c>
      <c r="AC390" s="244" t="str">
        <f t="shared" si="31"/>
        <v/>
      </c>
      <c r="AD390" s="43" t="str">
        <f t="shared" si="32"/>
        <v/>
      </c>
      <c r="AE390" s="244" t="str">
        <f t="shared" si="33"/>
        <v/>
      </c>
      <c r="AF390" s="43" t="str">
        <f t="shared" si="34"/>
        <v/>
      </c>
    </row>
    <row r="391" spans="27:32" x14ac:dyDescent="0.3">
      <c r="AA391" s="152" t="str">
        <f t="shared" si="30"/>
        <v/>
      </c>
      <c r="AC391" s="244" t="str">
        <f t="shared" si="31"/>
        <v/>
      </c>
      <c r="AD391" s="43" t="str">
        <f t="shared" si="32"/>
        <v/>
      </c>
      <c r="AE391" s="244" t="str">
        <f t="shared" si="33"/>
        <v/>
      </c>
      <c r="AF391" s="43" t="str">
        <f t="shared" si="34"/>
        <v/>
      </c>
    </row>
    <row r="392" spans="27:32" x14ac:dyDescent="0.3">
      <c r="AA392" s="152" t="str">
        <f t="shared" si="30"/>
        <v/>
      </c>
      <c r="AC392" s="244" t="str">
        <f t="shared" si="31"/>
        <v/>
      </c>
      <c r="AD392" s="43" t="str">
        <f t="shared" si="32"/>
        <v/>
      </c>
      <c r="AE392" s="244" t="str">
        <f t="shared" si="33"/>
        <v/>
      </c>
      <c r="AF392" s="43" t="str">
        <f t="shared" si="34"/>
        <v/>
      </c>
    </row>
    <row r="393" spans="27:32" x14ac:dyDescent="0.3">
      <c r="AA393" s="152" t="str">
        <f t="shared" si="30"/>
        <v/>
      </c>
      <c r="AC393" s="244" t="str">
        <f t="shared" si="31"/>
        <v/>
      </c>
      <c r="AD393" s="43" t="str">
        <f t="shared" si="32"/>
        <v/>
      </c>
      <c r="AE393" s="244" t="str">
        <f t="shared" si="33"/>
        <v/>
      </c>
      <c r="AF393" s="43" t="str">
        <f t="shared" si="34"/>
        <v/>
      </c>
    </row>
    <row r="394" spans="27:32" x14ac:dyDescent="0.3">
      <c r="AA394" s="152" t="str">
        <f t="shared" si="30"/>
        <v/>
      </c>
      <c r="AC394" s="244" t="str">
        <f t="shared" si="31"/>
        <v/>
      </c>
      <c r="AD394" s="43" t="str">
        <f t="shared" si="32"/>
        <v/>
      </c>
      <c r="AE394" s="244" t="str">
        <f t="shared" si="33"/>
        <v/>
      </c>
      <c r="AF394" s="43" t="str">
        <f t="shared" si="34"/>
        <v/>
      </c>
    </row>
    <row r="395" spans="27:32" x14ac:dyDescent="0.3">
      <c r="AA395" s="152" t="str">
        <f t="shared" si="30"/>
        <v/>
      </c>
      <c r="AC395" s="244" t="str">
        <f t="shared" si="31"/>
        <v/>
      </c>
      <c r="AD395" s="43" t="str">
        <f t="shared" si="32"/>
        <v/>
      </c>
      <c r="AE395" s="244" t="str">
        <f t="shared" si="33"/>
        <v/>
      </c>
      <c r="AF395" s="43" t="str">
        <f t="shared" si="34"/>
        <v/>
      </c>
    </row>
    <row r="396" spans="27:32" x14ac:dyDescent="0.3">
      <c r="AA396" s="152" t="str">
        <f t="shared" si="30"/>
        <v/>
      </c>
      <c r="AC396" s="244" t="str">
        <f t="shared" si="31"/>
        <v/>
      </c>
      <c r="AD396" s="43" t="str">
        <f t="shared" si="32"/>
        <v/>
      </c>
      <c r="AE396" s="244" t="str">
        <f t="shared" si="33"/>
        <v/>
      </c>
      <c r="AF396" s="43" t="str">
        <f t="shared" si="34"/>
        <v/>
      </c>
    </row>
    <row r="397" spans="27:32" x14ac:dyDescent="0.3">
      <c r="AA397" s="152" t="str">
        <f t="shared" si="30"/>
        <v/>
      </c>
      <c r="AC397" s="244" t="str">
        <f t="shared" si="31"/>
        <v/>
      </c>
      <c r="AD397" s="43" t="str">
        <f t="shared" si="32"/>
        <v/>
      </c>
      <c r="AE397" s="244" t="str">
        <f t="shared" si="33"/>
        <v/>
      </c>
      <c r="AF397" s="43" t="str">
        <f t="shared" si="34"/>
        <v/>
      </c>
    </row>
    <row r="398" spans="27:32" x14ac:dyDescent="0.3">
      <c r="AA398" s="152" t="str">
        <f t="shared" si="30"/>
        <v/>
      </c>
      <c r="AC398" s="244" t="str">
        <f t="shared" si="31"/>
        <v/>
      </c>
      <c r="AD398" s="43" t="str">
        <f t="shared" si="32"/>
        <v/>
      </c>
      <c r="AE398" s="244" t="str">
        <f t="shared" si="33"/>
        <v/>
      </c>
      <c r="AF398" s="43" t="str">
        <f t="shared" si="34"/>
        <v/>
      </c>
    </row>
    <row r="399" spans="27:32" x14ac:dyDescent="0.3">
      <c r="AA399" s="152" t="str">
        <f t="shared" si="30"/>
        <v/>
      </c>
      <c r="AC399" s="244" t="str">
        <f t="shared" si="31"/>
        <v/>
      </c>
      <c r="AD399" s="43" t="str">
        <f t="shared" si="32"/>
        <v/>
      </c>
      <c r="AE399" s="244" t="str">
        <f t="shared" si="33"/>
        <v/>
      </c>
      <c r="AF399" s="43" t="str">
        <f t="shared" si="34"/>
        <v/>
      </c>
    </row>
    <row r="400" spans="27:32" x14ac:dyDescent="0.3">
      <c r="AA400" s="152" t="str">
        <f t="shared" si="30"/>
        <v/>
      </c>
      <c r="AC400" s="244" t="str">
        <f t="shared" si="31"/>
        <v/>
      </c>
      <c r="AD400" s="43" t="str">
        <f t="shared" si="32"/>
        <v/>
      </c>
      <c r="AE400" s="244" t="str">
        <f t="shared" si="33"/>
        <v/>
      </c>
      <c r="AF400" s="43" t="str">
        <f t="shared" si="34"/>
        <v/>
      </c>
    </row>
    <row r="401" spans="27:32" x14ac:dyDescent="0.3">
      <c r="AA401" s="152" t="str">
        <f t="shared" si="30"/>
        <v/>
      </c>
      <c r="AC401" s="244" t="str">
        <f t="shared" si="31"/>
        <v/>
      </c>
      <c r="AD401" s="43" t="str">
        <f t="shared" si="32"/>
        <v/>
      </c>
      <c r="AE401" s="244" t="str">
        <f t="shared" si="33"/>
        <v/>
      </c>
      <c r="AF401" s="43" t="str">
        <f t="shared" si="34"/>
        <v/>
      </c>
    </row>
    <row r="402" spans="27:32" x14ac:dyDescent="0.3">
      <c r="AA402" s="152" t="str">
        <f t="shared" si="30"/>
        <v/>
      </c>
      <c r="AC402" s="244" t="str">
        <f t="shared" si="31"/>
        <v/>
      </c>
      <c r="AD402" s="43" t="str">
        <f t="shared" si="32"/>
        <v/>
      </c>
      <c r="AE402" s="244" t="str">
        <f t="shared" si="33"/>
        <v/>
      </c>
      <c r="AF402" s="43" t="str">
        <f t="shared" si="34"/>
        <v/>
      </c>
    </row>
    <row r="403" spans="27:32" x14ac:dyDescent="0.3">
      <c r="AA403" s="152" t="str">
        <f t="shared" si="30"/>
        <v/>
      </c>
      <c r="AC403" s="244" t="str">
        <f t="shared" si="31"/>
        <v/>
      </c>
      <c r="AD403" s="43" t="str">
        <f t="shared" si="32"/>
        <v/>
      </c>
      <c r="AE403" s="244" t="str">
        <f t="shared" si="33"/>
        <v/>
      </c>
      <c r="AF403" s="43" t="str">
        <f t="shared" si="34"/>
        <v/>
      </c>
    </row>
    <row r="404" spans="27:32" x14ac:dyDescent="0.3">
      <c r="AA404" s="152" t="str">
        <f t="shared" si="30"/>
        <v/>
      </c>
      <c r="AC404" s="244" t="str">
        <f t="shared" si="31"/>
        <v/>
      </c>
      <c r="AD404" s="43" t="str">
        <f t="shared" si="32"/>
        <v/>
      </c>
      <c r="AE404" s="244" t="str">
        <f t="shared" si="33"/>
        <v/>
      </c>
      <c r="AF404" s="43" t="str">
        <f t="shared" si="34"/>
        <v/>
      </c>
    </row>
    <row r="405" spans="27:32" x14ac:dyDescent="0.3">
      <c r="AA405" s="152" t="str">
        <f t="shared" si="30"/>
        <v/>
      </c>
      <c r="AC405" s="244" t="str">
        <f t="shared" si="31"/>
        <v/>
      </c>
      <c r="AD405" s="43" t="str">
        <f t="shared" si="32"/>
        <v/>
      </c>
      <c r="AE405" s="244" t="str">
        <f t="shared" si="33"/>
        <v/>
      </c>
      <c r="AF405" s="43" t="str">
        <f t="shared" si="34"/>
        <v/>
      </c>
    </row>
    <row r="406" spans="27:32" x14ac:dyDescent="0.3">
      <c r="AA406" s="152" t="str">
        <f t="shared" si="30"/>
        <v/>
      </c>
      <c r="AC406" s="244" t="str">
        <f t="shared" si="31"/>
        <v/>
      </c>
      <c r="AD406" s="43" t="str">
        <f t="shared" si="32"/>
        <v/>
      </c>
      <c r="AE406" s="244" t="str">
        <f t="shared" si="33"/>
        <v/>
      </c>
      <c r="AF406" s="43" t="str">
        <f t="shared" si="34"/>
        <v/>
      </c>
    </row>
    <row r="407" spans="27:32" x14ac:dyDescent="0.3">
      <c r="AA407" s="152" t="str">
        <f t="shared" si="30"/>
        <v/>
      </c>
      <c r="AC407" s="244" t="str">
        <f t="shared" si="31"/>
        <v/>
      </c>
      <c r="AD407" s="43" t="str">
        <f t="shared" si="32"/>
        <v/>
      </c>
      <c r="AE407" s="244" t="str">
        <f t="shared" si="33"/>
        <v/>
      </c>
      <c r="AF407" s="43" t="str">
        <f t="shared" si="34"/>
        <v/>
      </c>
    </row>
    <row r="408" spans="27:32" x14ac:dyDescent="0.3">
      <c r="AA408" s="152" t="str">
        <f t="shared" si="30"/>
        <v/>
      </c>
      <c r="AC408" s="244" t="str">
        <f t="shared" si="31"/>
        <v/>
      </c>
      <c r="AD408" s="43" t="str">
        <f t="shared" si="32"/>
        <v/>
      </c>
      <c r="AE408" s="244" t="str">
        <f t="shared" si="33"/>
        <v/>
      </c>
      <c r="AF408" s="43" t="str">
        <f t="shared" si="34"/>
        <v/>
      </c>
    </row>
    <row r="409" spans="27:32" x14ac:dyDescent="0.3">
      <c r="AA409" s="152" t="str">
        <f t="shared" si="30"/>
        <v/>
      </c>
      <c r="AC409" s="244" t="str">
        <f t="shared" si="31"/>
        <v/>
      </c>
      <c r="AD409" s="43" t="str">
        <f t="shared" si="32"/>
        <v/>
      </c>
      <c r="AE409" s="244" t="str">
        <f t="shared" si="33"/>
        <v/>
      </c>
      <c r="AF409" s="43" t="str">
        <f t="shared" si="34"/>
        <v/>
      </c>
    </row>
    <row r="410" spans="27:32" x14ac:dyDescent="0.3">
      <c r="AA410" s="152" t="str">
        <f t="shared" si="30"/>
        <v/>
      </c>
      <c r="AC410" s="244" t="str">
        <f t="shared" si="31"/>
        <v/>
      </c>
      <c r="AD410" s="43" t="str">
        <f t="shared" si="32"/>
        <v/>
      </c>
      <c r="AE410" s="244" t="str">
        <f t="shared" si="33"/>
        <v/>
      </c>
      <c r="AF410" s="43" t="str">
        <f t="shared" si="34"/>
        <v/>
      </c>
    </row>
    <row r="411" spans="27:32" x14ac:dyDescent="0.3">
      <c r="AA411" s="152" t="str">
        <f t="shared" si="30"/>
        <v/>
      </c>
      <c r="AC411" s="244" t="str">
        <f t="shared" si="31"/>
        <v/>
      </c>
      <c r="AD411" s="43" t="str">
        <f t="shared" si="32"/>
        <v/>
      </c>
      <c r="AE411" s="244" t="str">
        <f t="shared" si="33"/>
        <v/>
      </c>
      <c r="AF411" s="43" t="str">
        <f t="shared" si="34"/>
        <v/>
      </c>
    </row>
    <row r="412" spans="27:32" x14ac:dyDescent="0.3">
      <c r="AA412" s="152" t="str">
        <f t="shared" si="30"/>
        <v/>
      </c>
      <c r="AC412" s="244" t="str">
        <f t="shared" si="31"/>
        <v/>
      </c>
      <c r="AD412" s="43" t="str">
        <f t="shared" si="32"/>
        <v/>
      </c>
      <c r="AE412" s="244" t="str">
        <f t="shared" si="33"/>
        <v/>
      </c>
      <c r="AF412" s="43" t="str">
        <f t="shared" si="34"/>
        <v/>
      </c>
    </row>
    <row r="413" spans="27:32" x14ac:dyDescent="0.3">
      <c r="AA413" s="152" t="str">
        <f t="shared" si="30"/>
        <v/>
      </c>
      <c r="AC413" s="244" t="str">
        <f t="shared" si="31"/>
        <v/>
      </c>
      <c r="AD413" s="43" t="str">
        <f t="shared" si="32"/>
        <v/>
      </c>
      <c r="AE413" s="244" t="str">
        <f t="shared" si="33"/>
        <v/>
      </c>
      <c r="AF413" s="43" t="str">
        <f t="shared" si="34"/>
        <v/>
      </c>
    </row>
    <row r="414" spans="27:32" x14ac:dyDescent="0.3">
      <c r="AA414" s="152" t="str">
        <f t="shared" si="30"/>
        <v/>
      </c>
      <c r="AC414" s="244" t="str">
        <f t="shared" si="31"/>
        <v/>
      </c>
      <c r="AD414" s="43" t="str">
        <f t="shared" si="32"/>
        <v/>
      </c>
      <c r="AE414" s="244" t="str">
        <f t="shared" si="33"/>
        <v/>
      </c>
      <c r="AF414" s="43" t="str">
        <f t="shared" si="34"/>
        <v/>
      </c>
    </row>
    <row r="415" spans="27:32" x14ac:dyDescent="0.3">
      <c r="AA415" s="152" t="str">
        <f t="shared" si="30"/>
        <v/>
      </c>
      <c r="AC415" s="244" t="str">
        <f t="shared" si="31"/>
        <v/>
      </c>
      <c r="AD415" s="43" t="str">
        <f t="shared" si="32"/>
        <v/>
      </c>
      <c r="AE415" s="244" t="str">
        <f t="shared" si="33"/>
        <v/>
      </c>
      <c r="AF415" s="43" t="str">
        <f t="shared" si="34"/>
        <v/>
      </c>
    </row>
    <row r="416" spans="27:32" x14ac:dyDescent="0.3">
      <c r="AA416" s="152" t="str">
        <f t="shared" si="30"/>
        <v/>
      </c>
      <c r="AC416" s="244" t="str">
        <f t="shared" si="31"/>
        <v/>
      </c>
      <c r="AD416" s="43" t="str">
        <f t="shared" si="32"/>
        <v/>
      </c>
      <c r="AE416" s="244" t="str">
        <f t="shared" si="33"/>
        <v/>
      </c>
      <c r="AF416" s="43" t="str">
        <f t="shared" si="34"/>
        <v/>
      </c>
    </row>
    <row r="417" spans="27:32" x14ac:dyDescent="0.3">
      <c r="AA417" s="152" t="str">
        <f t="shared" si="30"/>
        <v/>
      </c>
      <c r="AC417" s="244" t="str">
        <f t="shared" si="31"/>
        <v/>
      </c>
      <c r="AD417" s="43" t="str">
        <f t="shared" si="32"/>
        <v/>
      </c>
      <c r="AE417" s="244" t="str">
        <f t="shared" si="33"/>
        <v/>
      </c>
      <c r="AF417" s="43" t="str">
        <f t="shared" si="34"/>
        <v/>
      </c>
    </row>
    <row r="418" spans="27:32" x14ac:dyDescent="0.3">
      <c r="AA418" s="152" t="str">
        <f t="shared" si="30"/>
        <v/>
      </c>
      <c r="AC418" s="244" t="str">
        <f t="shared" si="31"/>
        <v/>
      </c>
      <c r="AD418" s="43" t="str">
        <f t="shared" si="32"/>
        <v/>
      </c>
      <c r="AE418" s="244" t="str">
        <f t="shared" si="33"/>
        <v/>
      </c>
      <c r="AF418" s="43" t="str">
        <f t="shared" si="34"/>
        <v/>
      </c>
    </row>
    <row r="419" spans="27:32" x14ac:dyDescent="0.3">
      <c r="AA419" s="152" t="str">
        <f t="shared" si="30"/>
        <v/>
      </c>
      <c r="AC419" s="244" t="str">
        <f t="shared" si="31"/>
        <v/>
      </c>
      <c r="AD419" s="43" t="str">
        <f t="shared" si="32"/>
        <v/>
      </c>
      <c r="AE419" s="244" t="str">
        <f t="shared" si="33"/>
        <v/>
      </c>
      <c r="AF419" s="43" t="str">
        <f t="shared" si="34"/>
        <v/>
      </c>
    </row>
    <row r="420" spans="27:32" x14ac:dyDescent="0.3">
      <c r="AA420" s="152" t="str">
        <f t="shared" si="30"/>
        <v/>
      </c>
      <c r="AC420" s="244" t="str">
        <f t="shared" si="31"/>
        <v/>
      </c>
      <c r="AD420" s="43" t="str">
        <f t="shared" si="32"/>
        <v/>
      </c>
      <c r="AE420" s="244" t="str">
        <f t="shared" si="33"/>
        <v/>
      </c>
      <c r="AF420" s="43" t="str">
        <f t="shared" si="34"/>
        <v/>
      </c>
    </row>
    <row r="421" spans="27:32" x14ac:dyDescent="0.3">
      <c r="AA421" s="152" t="str">
        <f t="shared" si="30"/>
        <v/>
      </c>
      <c r="AC421" s="244" t="str">
        <f t="shared" si="31"/>
        <v/>
      </c>
      <c r="AD421" s="43" t="str">
        <f t="shared" si="32"/>
        <v/>
      </c>
      <c r="AE421" s="244" t="str">
        <f t="shared" si="33"/>
        <v/>
      </c>
      <c r="AF421" s="43" t="str">
        <f t="shared" si="34"/>
        <v/>
      </c>
    </row>
    <row r="422" spans="27:32" x14ac:dyDescent="0.3">
      <c r="AA422" s="152" t="str">
        <f t="shared" si="30"/>
        <v/>
      </c>
      <c r="AC422" s="244" t="str">
        <f t="shared" si="31"/>
        <v/>
      </c>
      <c r="AD422" s="43" t="str">
        <f t="shared" si="32"/>
        <v/>
      </c>
      <c r="AE422" s="244" t="str">
        <f t="shared" si="33"/>
        <v/>
      </c>
      <c r="AF422" s="43" t="str">
        <f t="shared" si="34"/>
        <v/>
      </c>
    </row>
    <row r="423" spans="27:32" x14ac:dyDescent="0.3">
      <c r="AA423" s="152" t="str">
        <f t="shared" si="30"/>
        <v/>
      </c>
      <c r="AC423" s="244" t="str">
        <f t="shared" si="31"/>
        <v/>
      </c>
      <c r="AD423" s="43" t="str">
        <f t="shared" si="32"/>
        <v/>
      </c>
      <c r="AE423" s="244" t="str">
        <f t="shared" si="33"/>
        <v/>
      </c>
      <c r="AF423" s="43" t="str">
        <f t="shared" si="34"/>
        <v/>
      </c>
    </row>
    <row r="424" spans="27:32" x14ac:dyDescent="0.3">
      <c r="AA424" s="152" t="str">
        <f t="shared" si="30"/>
        <v/>
      </c>
      <c r="AC424" s="244" t="str">
        <f t="shared" si="31"/>
        <v/>
      </c>
      <c r="AD424" s="43" t="str">
        <f t="shared" si="32"/>
        <v/>
      </c>
      <c r="AE424" s="244" t="str">
        <f t="shared" si="33"/>
        <v/>
      </c>
      <c r="AF424" s="43" t="str">
        <f t="shared" si="34"/>
        <v/>
      </c>
    </row>
    <row r="425" spans="27:32" x14ac:dyDescent="0.3">
      <c r="AA425" s="152" t="str">
        <f t="shared" si="30"/>
        <v/>
      </c>
      <c r="AC425" s="244" t="str">
        <f t="shared" si="31"/>
        <v/>
      </c>
      <c r="AD425" s="43" t="str">
        <f t="shared" si="32"/>
        <v/>
      </c>
      <c r="AE425" s="244" t="str">
        <f t="shared" si="33"/>
        <v/>
      </c>
      <c r="AF425" s="43" t="str">
        <f t="shared" si="34"/>
        <v/>
      </c>
    </row>
    <row r="426" spans="27:32" x14ac:dyDescent="0.3">
      <c r="AA426" s="152" t="str">
        <f t="shared" si="30"/>
        <v/>
      </c>
      <c r="AC426" s="244" t="str">
        <f t="shared" si="31"/>
        <v/>
      </c>
      <c r="AD426" s="43" t="str">
        <f t="shared" si="32"/>
        <v/>
      </c>
      <c r="AE426" s="244" t="str">
        <f t="shared" si="33"/>
        <v/>
      </c>
      <c r="AF426" s="43" t="str">
        <f t="shared" si="34"/>
        <v/>
      </c>
    </row>
    <row r="427" spans="27:32" x14ac:dyDescent="0.3">
      <c r="AA427" s="152" t="str">
        <f t="shared" si="30"/>
        <v/>
      </c>
      <c r="AC427" s="244" t="str">
        <f t="shared" si="31"/>
        <v/>
      </c>
      <c r="AD427" s="43" t="str">
        <f t="shared" si="32"/>
        <v/>
      </c>
      <c r="AE427" s="244" t="str">
        <f t="shared" si="33"/>
        <v/>
      </c>
      <c r="AF427" s="43" t="str">
        <f t="shared" si="34"/>
        <v/>
      </c>
    </row>
    <row r="428" spans="27:32" x14ac:dyDescent="0.3">
      <c r="AA428" s="152" t="str">
        <f t="shared" si="30"/>
        <v/>
      </c>
      <c r="AC428" s="244" t="str">
        <f t="shared" si="31"/>
        <v/>
      </c>
      <c r="AD428" s="43" t="str">
        <f t="shared" si="32"/>
        <v/>
      </c>
      <c r="AE428" s="244" t="str">
        <f t="shared" si="33"/>
        <v/>
      </c>
      <c r="AF428" s="43" t="str">
        <f t="shared" si="34"/>
        <v/>
      </c>
    </row>
    <row r="429" spans="27:32" x14ac:dyDescent="0.3">
      <c r="AA429" s="152" t="str">
        <f t="shared" si="30"/>
        <v/>
      </c>
      <c r="AC429" s="244" t="str">
        <f t="shared" si="31"/>
        <v/>
      </c>
      <c r="AD429" s="43" t="str">
        <f t="shared" si="32"/>
        <v/>
      </c>
      <c r="AE429" s="244" t="str">
        <f t="shared" si="33"/>
        <v/>
      </c>
      <c r="AF429" s="43" t="str">
        <f t="shared" si="34"/>
        <v/>
      </c>
    </row>
    <row r="430" spans="27:32" x14ac:dyDescent="0.3">
      <c r="AA430" s="152" t="str">
        <f t="shared" si="30"/>
        <v/>
      </c>
      <c r="AC430" s="244" t="str">
        <f t="shared" si="31"/>
        <v/>
      </c>
      <c r="AD430" s="43" t="str">
        <f t="shared" si="32"/>
        <v/>
      </c>
      <c r="AE430" s="244" t="str">
        <f t="shared" si="33"/>
        <v/>
      </c>
      <c r="AF430" s="43" t="str">
        <f t="shared" si="34"/>
        <v/>
      </c>
    </row>
    <row r="431" spans="27:32" x14ac:dyDescent="0.3">
      <c r="AA431" s="152" t="str">
        <f t="shared" si="30"/>
        <v/>
      </c>
      <c r="AC431" s="244" t="str">
        <f t="shared" si="31"/>
        <v/>
      </c>
      <c r="AD431" s="43" t="str">
        <f t="shared" si="32"/>
        <v/>
      </c>
      <c r="AE431" s="244" t="str">
        <f t="shared" si="33"/>
        <v/>
      </c>
      <c r="AF431" s="43" t="str">
        <f t="shared" si="34"/>
        <v/>
      </c>
    </row>
    <row r="432" spans="27:32" x14ac:dyDescent="0.3">
      <c r="AA432" s="152" t="str">
        <f t="shared" si="30"/>
        <v/>
      </c>
      <c r="AC432" s="244" t="str">
        <f t="shared" si="31"/>
        <v/>
      </c>
      <c r="AD432" s="43" t="str">
        <f t="shared" si="32"/>
        <v/>
      </c>
      <c r="AE432" s="244" t="str">
        <f t="shared" si="33"/>
        <v/>
      </c>
      <c r="AF432" s="43" t="str">
        <f t="shared" si="34"/>
        <v/>
      </c>
    </row>
    <row r="433" spans="27:32" x14ac:dyDescent="0.3">
      <c r="AA433" s="152" t="str">
        <f t="shared" si="30"/>
        <v/>
      </c>
      <c r="AC433" s="244" t="str">
        <f t="shared" si="31"/>
        <v/>
      </c>
      <c r="AD433" s="43" t="str">
        <f t="shared" si="32"/>
        <v/>
      </c>
      <c r="AE433" s="244" t="str">
        <f t="shared" si="33"/>
        <v/>
      </c>
      <c r="AF433" s="43" t="str">
        <f t="shared" si="34"/>
        <v/>
      </c>
    </row>
    <row r="434" spans="27:32" x14ac:dyDescent="0.3">
      <c r="AA434" s="152" t="str">
        <f t="shared" si="30"/>
        <v/>
      </c>
      <c r="AC434" s="244" t="str">
        <f t="shared" si="31"/>
        <v/>
      </c>
      <c r="AD434" s="43" t="str">
        <f t="shared" si="32"/>
        <v/>
      </c>
      <c r="AE434" s="244" t="str">
        <f t="shared" si="33"/>
        <v/>
      </c>
      <c r="AF434" s="43" t="str">
        <f t="shared" si="34"/>
        <v/>
      </c>
    </row>
    <row r="435" spans="27:32" x14ac:dyDescent="0.3">
      <c r="AA435" s="152" t="str">
        <f t="shared" si="30"/>
        <v/>
      </c>
      <c r="AC435" s="244" t="str">
        <f t="shared" si="31"/>
        <v/>
      </c>
      <c r="AD435" s="43" t="str">
        <f t="shared" si="32"/>
        <v/>
      </c>
      <c r="AE435" s="244" t="str">
        <f t="shared" si="33"/>
        <v/>
      </c>
      <c r="AF435" s="43" t="str">
        <f t="shared" si="34"/>
        <v/>
      </c>
    </row>
    <row r="436" spans="27:32" x14ac:dyDescent="0.3">
      <c r="AA436" s="152" t="str">
        <f t="shared" si="30"/>
        <v/>
      </c>
      <c r="AC436" s="244" t="str">
        <f t="shared" si="31"/>
        <v/>
      </c>
      <c r="AD436" s="43" t="str">
        <f t="shared" si="32"/>
        <v/>
      </c>
      <c r="AE436" s="244" t="str">
        <f t="shared" si="33"/>
        <v/>
      </c>
      <c r="AF436" s="43" t="str">
        <f t="shared" si="34"/>
        <v/>
      </c>
    </row>
    <row r="437" spans="27:32" x14ac:dyDescent="0.3">
      <c r="AA437" s="152" t="str">
        <f t="shared" si="30"/>
        <v/>
      </c>
      <c r="AC437" s="244" t="str">
        <f t="shared" si="31"/>
        <v/>
      </c>
      <c r="AD437" s="43" t="str">
        <f t="shared" si="32"/>
        <v/>
      </c>
      <c r="AE437" s="244" t="str">
        <f t="shared" si="33"/>
        <v/>
      </c>
      <c r="AF437" s="43" t="str">
        <f t="shared" si="34"/>
        <v/>
      </c>
    </row>
    <row r="438" spans="27:32" x14ac:dyDescent="0.3">
      <c r="AA438" s="152" t="str">
        <f t="shared" si="30"/>
        <v/>
      </c>
      <c r="AC438" s="244" t="str">
        <f t="shared" si="31"/>
        <v/>
      </c>
      <c r="AD438" s="43" t="str">
        <f t="shared" si="32"/>
        <v/>
      </c>
      <c r="AE438" s="244" t="str">
        <f t="shared" si="33"/>
        <v/>
      </c>
      <c r="AF438" s="43" t="str">
        <f t="shared" si="34"/>
        <v/>
      </c>
    </row>
    <row r="439" spans="27:32" x14ac:dyDescent="0.3">
      <c r="AA439" s="152" t="str">
        <f t="shared" si="30"/>
        <v/>
      </c>
      <c r="AC439" s="244" t="str">
        <f t="shared" si="31"/>
        <v/>
      </c>
      <c r="AD439" s="43" t="str">
        <f t="shared" si="32"/>
        <v/>
      </c>
      <c r="AE439" s="244" t="str">
        <f t="shared" si="33"/>
        <v/>
      </c>
      <c r="AF439" s="43" t="str">
        <f t="shared" si="34"/>
        <v/>
      </c>
    </row>
    <row r="440" spans="27:32" x14ac:dyDescent="0.3">
      <c r="AA440" s="152" t="str">
        <f t="shared" si="30"/>
        <v/>
      </c>
      <c r="AC440" s="244" t="str">
        <f t="shared" si="31"/>
        <v/>
      </c>
      <c r="AD440" s="43" t="str">
        <f t="shared" si="32"/>
        <v/>
      </c>
      <c r="AE440" s="244" t="str">
        <f t="shared" si="33"/>
        <v/>
      </c>
      <c r="AF440" s="43" t="str">
        <f t="shared" si="34"/>
        <v/>
      </c>
    </row>
    <row r="441" spans="27:32" x14ac:dyDescent="0.3">
      <c r="AA441" s="152" t="str">
        <f t="shared" si="30"/>
        <v/>
      </c>
      <c r="AC441" s="244" t="str">
        <f t="shared" si="31"/>
        <v/>
      </c>
      <c r="AD441" s="43" t="str">
        <f t="shared" si="32"/>
        <v/>
      </c>
      <c r="AE441" s="244" t="str">
        <f t="shared" si="33"/>
        <v/>
      </c>
      <c r="AF441" s="43" t="str">
        <f t="shared" si="34"/>
        <v/>
      </c>
    </row>
    <row r="442" spans="27:32" x14ac:dyDescent="0.3">
      <c r="AA442" s="152" t="str">
        <f t="shared" si="30"/>
        <v/>
      </c>
      <c r="AC442" s="244" t="str">
        <f t="shared" si="31"/>
        <v/>
      </c>
      <c r="AD442" s="43" t="str">
        <f t="shared" si="32"/>
        <v/>
      </c>
      <c r="AE442" s="244" t="str">
        <f t="shared" si="33"/>
        <v/>
      </c>
      <c r="AF442" s="43" t="str">
        <f t="shared" si="34"/>
        <v/>
      </c>
    </row>
    <row r="443" spans="27:32" x14ac:dyDescent="0.3">
      <c r="AA443" s="152" t="str">
        <f t="shared" si="30"/>
        <v/>
      </c>
      <c r="AC443" s="244" t="str">
        <f t="shared" si="31"/>
        <v/>
      </c>
      <c r="AD443" s="43" t="str">
        <f t="shared" si="32"/>
        <v/>
      </c>
      <c r="AE443" s="244" t="str">
        <f t="shared" si="33"/>
        <v/>
      </c>
      <c r="AF443" s="43" t="str">
        <f t="shared" si="34"/>
        <v/>
      </c>
    </row>
    <row r="444" spans="27:32" x14ac:dyDescent="0.3">
      <c r="AA444" s="152" t="str">
        <f t="shared" si="30"/>
        <v/>
      </c>
      <c r="AC444" s="244" t="str">
        <f t="shared" si="31"/>
        <v/>
      </c>
      <c r="AD444" s="43" t="str">
        <f t="shared" si="32"/>
        <v/>
      </c>
      <c r="AE444" s="244" t="str">
        <f t="shared" si="33"/>
        <v/>
      </c>
      <c r="AF444" s="43" t="str">
        <f t="shared" si="34"/>
        <v/>
      </c>
    </row>
    <row r="445" spans="27:32" x14ac:dyDescent="0.3">
      <c r="AA445" s="152" t="str">
        <f t="shared" si="30"/>
        <v/>
      </c>
      <c r="AC445" s="244" t="str">
        <f t="shared" si="31"/>
        <v/>
      </c>
      <c r="AD445" s="43" t="str">
        <f t="shared" si="32"/>
        <v/>
      </c>
      <c r="AE445" s="244" t="str">
        <f t="shared" si="33"/>
        <v/>
      </c>
      <c r="AF445" s="43" t="str">
        <f t="shared" si="34"/>
        <v/>
      </c>
    </row>
    <row r="446" spans="27:32" x14ac:dyDescent="0.3">
      <c r="AA446" s="152" t="str">
        <f t="shared" si="30"/>
        <v/>
      </c>
      <c r="AC446" s="244" t="str">
        <f t="shared" si="31"/>
        <v/>
      </c>
      <c r="AD446" s="43" t="str">
        <f t="shared" si="32"/>
        <v/>
      </c>
      <c r="AE446" s="244" t="str">
        <f t="shared" si="33"/>
        <v/>
      </c>
      <c r="AF446" s="43" t="str">
        <f t="shared" si="34"/>
        <v/>
      </c>
    </row>
    <row r="447" spans="27:32" x14ac:dyDescent="0.3">
      <c r="AA447" s="152" t="str">
        <f t="shared" si="30"/>
        <v/>
      </c>
      <c r="AC447" s="244" t="str">
        <f t="shared" si="31"/>
        <v/>
      </c>
      <c r="AD447" s="43" t="str">
        <f t="shared" si="32"/>
        <v/>
      </c>
      <c r="AE447" s="244" t="str">
        <f t="shared" si="33"/>
        <v/>
      </c>
      <c r="AF447" s="43" t="str">
        <f t="shared" si="34"/>
        <v/>
      </c>
    </row>
    <row r="448" spans="27:32" x14ac:dyDescent="0.3">
      <c r="AA448" s="152" t="str">
        <f t="shared" si="30"/>
        <v/>
      </c>
      <c r="AC448" s="244" t="str">
        <f t="shared" si="31"/>
        <v/>
      </c>
      <c r="AD448" s="43" t="str">
        <f t="shared" si="32"/>
        <v/>
      </c>
      <c r="AE448" s="244" t="str">
        <f t="shared" si="33"/>
        <v/>
      </c>
      <c r="AF448" s="43" t="str">
        <f t="shared" si="34"/>
        <v/>
      </c>
    </row>
    <row r="449" spans="27:32" x14ac:dyDescent="0.3">
      <c r="AA449" s="152" t="str">
        <f t="shared" si="30"/>
        <v/>
      </c>
      <c r="AC449" s="244" t="str">
        <f t="shared" si="31"/>
        <v/>
      </c>
      <c r="AD449" s="43" t="str">
        <f t="shared" si="32"/>
        <v/>
      </c>
      <c r="AE449" s="244" t="str">
        <f t="shared" si="33"/>
        <v/>
      </c>
      <c r="AF449" s="43" t="str">
        <f t="shared" si="34"/>
        <v/>
      </c>
    </row>
    <row r="450" spans="27:32" x14ac:dyDescent="0.3">
      <c r="AA450" s="152" t="str">
        <f t="shared" si="30"/>
        <v/>
      </c>
      <c r="AC450" s="244" t="str">
        <f t="shared" si="31"/>
        <v/>
      </c>
      <c r="AD450" s="43" t="str">
        <f t="shared" si="32"/>
        <v/>
      </c>
      <c r="AE450" s="244" t="str">
        <f t="shared" si="33"/>
        <v/>
      </c>
      <c r="AF450" s="43" t="str">
        <f t="shared" si="34"/>
        <v/>
      </c>
    </row>
    <row r="451" spans="27:32" x14ac:dyDescent="0.3">
      <c r="AA451" s="152" t="str">
        <f t="shared" si="30"/>
        <v/>
      </c>
      <c r="AC451" s="244" t="str">
        <f t="shared" si="31"/>
        <v/>
      </c>
      <c r="AD451" s="43" t="str">
        <f t="shared" si="32"/>
        <v/>
      </c>
      <c r="AE451" s="244" t="str">
        <f t="shared" si="33"/>
        <v/>
      </c>
      <c r="AF451" s="43" t="str">
        <f t="shared" si="34"/>
        <v/>
      </c>
    </row>
    <row r="452" spans="27:32" x14ac:dyDescent="0.3">
      <c r="AA452" s="152" t="str">
        <f t="shared" ref="AA452:AA515" si="35">TRIM(D452)</f>
        <v/>
      </c>
      <c r="AC452" s="244" t="str">
        <f t="shared" ref="AC452:AC515" si="36">IFERROR(TRIM(D452),"")</f>
        <v/>
      </c>
      <c r="AD452" s="43" t="str">
        <f t="shared" ref="AD452:AD515" si="37">TRIM(C452)</f>
        <v/>
      </c>
      <c r="AE452" s="244" t="str">
        <f t="shared" ref="AE452:AE515" si="38">IFERROR(G452/E452,"")</f>
        <v/>
      </c>
      <c r="AF452" s="43" t="str">
        <f t="shared" ref="AF452:AF515" si="39">AC452</f>
        <v/>
      </c>
    </row>
    <row r="453" spans="27:32" x14ac:dyDescent="0.3">
      <c r="AA453" s="152" t="str">
        <f t="shared" si="35"/>
        <v/>
      </c>
      <c r="AC453" s="244" t="str">
        <f t="shared" si="36"/>
        <v/>
      </c>
      <c r="AD453" s="43" t="str">
        <f t="shared" si="37"/>
        <v/>
      </c>
      <c r="AE453" s="244" t="str">
        <f t="shared" si="38"/>
        <v/>
      </c>
      <c r="AF453" s="43" t="str">
        <f t="shared" si="39"/>
        <v/>
      </c>
    </row>
    <row r="454" spans="27:32" x14ac:dyDescent="0.3">
      <c r="AA454" s="152" t="str">
        <f t="shared" si="35"/>
        <v/>
      </c>
      <c r="AC454" s="244" t="str">
        <f t="shared" si="36"/>
        <v/>
      </c>
      <c r="AD454" s="43" t="str">
        <f t="shared" si="37"/>
        <v/>
      </c>
      <c r="AE454" s="244" t="str">
        <f t="shared" si="38"/>
        <v/>
      </c>
      <c r="AF454" s="43" t="str">
        <f t="shared" si="39"/>
        <v/>
      </c>
    </row>
    <row r="455" spans="27:32" x14ac:dyDescent="0.3">
      <c r="AA455" s="152" t="str">
        <f t="shared" si="35"/>
        <v/>
      </c>
      <c r="AC455" s="244" t="str">
        <f t="shared" si="36"/>
        <v/>
      </c>
      <c r="AD455" s="43" t="str">
        <f t="shared" si="37"/>
        <v/>
      </c>
      <c r="AE455" s="244" t="str">
        <f t="shared" si="38"/>
        <v/>
      </c>
      <c r="AF455" s="43" t="str">
        <f t="shared" si="39"/>
        <v/>
      </c>
    </row>
    <row r="456" spans="27:32" x14ac:dyDescent="0.3">
      <c r="AA456" s="152" t="str">
        <f t="shared" si="35"/>
        <v/>
      </c>
      <c r="AC456" s="244" t="str">
        <f t="shared" si="36"/>
        <v/>
      </c>
      <c r="AD456" s="43" t="str">
        <f t="shared" si="37"/>
        <v/>
      </c>
      <c r="AE456" s="244" t="str">
        <f t="shared" si="38"/>
        <v/>
      </c>
      <c r="AF456" s="43" t="str">
        <f t="shared" si="39"/>
        <v/>
      </c>
    </row>
    <row r="457" spans="27:32" x14ac:dyDescent="0.3">
      <c r="AA457" s="152" t="str">
        <f t="shared" si="35"/>
        <v/>
      </c>
      <c r="AC457" s="244" t="str">
        <f t="shared" si="36"/>
        <v/>
      </c>
      <c r="AD457" s="43" t="str">
        <f t="shared" si="37"/>
        <v/>
      </c>
      <c r="AE457" s="244" t="str">
        <f t="shared" si="38"/>
        <v/>
      </c>
      <c r="AF457" s="43" t="str">
        <f t="shared" si="39"/>
        <v/>
      </c>
    </row>
    <row r="458" spans="27:32" x14ac:dyDescent="0.3">
      <c r="AA458" s="152" t="str">
        <f t="shared" si="35"/>
        <v/>
      </c>
      <c r="AC458" s="244" t="str">
        <f t="shared" si="36"/>
        <v/>
      </c>
      <c r="AD458" s="43" t="str">
        <f t="shared" si="37"/>
        <v/>
      </c>
      <c r="AE458" s="244" t="str">
        <f t="shared" si="38"/>
        <v/>
      </c>
      <c r="AF458" s="43" t="str">
        <f t="shared" si="39"/>
        <v/>
      </c>
    </row>
    <row r="459" spans="27:32" x14ac:dyDescent="0.3">
      <c r="AA459" s="152" t="str">
        <f t="shared" si="35"/>
        <v/>
      </c>
      <c r="AC459" s="244" t="str">
        <f t="shared" si="36"/>
        <v/>
      </c>
      <c r="AD459" s="43" t="str">
        <f t="shared" si="37"/>
        <v/>
      </c>
      <c r="AE459" s="244" t="str">
        <f t="shared" si="38"/>
        <v/>
      </c>
      <c r="AF459" s="43" t="str">
        <f t="shared" si="39"/>
        <v/>
      </c>
    </row>
    <row r="460" spans="27:32" x14ac:dyDescent="0.3">
      <c r="AA460" s="152" t="str">
        <f t="shared" si="35"/>
        <v/>
      </c>
      <c r="AC460" s="244" t="str">
        <f t="shared" si="36"/>
        <v/>
      </c>
      <c r="AD460" s="43" t="str">
        <f t="shared" si="37"/>
        <v/>
      </c>
      <c r="AE460" s="244" t="str">
        <f t="shared" si="38"/>
        <v/>
      </c>
      <c r="AF460" s="43" t="str">
        <f t="shared" si="39"/>
        <v/>
      </c>
    </row>
    <row r="461" spans="27:32" x14ac:dyDescent="0.3">
      <c r="AA461" s="152" t="str">
        <f t="shared" si="35"/>
        <v/>
      </c>
      <c r="AC461" s="244" t="str">
        <f t="shared" si="36"/>
        <v/>
      </c>
      <c r="AD461" s="43" t="str">
        <f t="shared" si="37"/>
        <v/>
      </c>
      <c r="AE461" s="244" t="str">
        <f t="shared" si="38"/>
        <v/>
      </c>
      <c r="AF461" s="43" t="str">
        <f t="shared" si="39"/>
        <v/>
      </c>
    </row>
    <row r="462" spans="27:32" x14ac:dyDescent="0.3">
      <c r="AA462" s="152" t="str">
        <f t="shared" si="35"/>
        <v/>
      </c>
      <c r="AC462" s="244" t="str">
        <f t="shared" si="36"/>
        <v/>
      </c>
      <c r="AD462" s="43" t="str">
        <f t="shared" si="37"/>
        <v/>
      </c>
      <c r="AE462" s="244" t="str">
        <f t="shared" si="38"/>
        <v/>
      </c>
      <c r="AF462" s="43" t="str">
        <f t="shared" si="39"/>
        <v/>
      </c>
    </row>
    <row r="463" spans="27:32" x14ac:dyDescent="0.3">
      <c r="AA463" s="152" t="str">
        <f t="shared" si="35"/>
        <v/>
      </c>
      <c r="AC463" s="244" t="str">
        <f t="shared" si="36"/>
        <v/>
      </c>
      <c r="AD463" s="43" t="str">
        <f t="shared" si="37"/>
        <v/>
      </c>
      <c r="AE463" s="244" t="str">
        <f t="shared" si="38"/>
        <v/>
      </c>
      <c r="AF463" s="43" t="str">
        <f t="shared" si="39"/>
        <v/>
      </c>
    </row>
    <row r="464" spans="27:32" x14ac:dyDescent="0.3">
      <c r="AA464" s="152" t="str">
        <f t="shared" si="35"/>
        <v/>
      </c>
      <c r="AC464" s="244" t="str">
        <f t="shared" si="36"/>
        <v/>
      </c>
      <c r="AD464" s="43" t="str">
        <f t="shared" si="37"/>
        <v/>
      </c>
      <c r="AE464" s="244" t="str">
        <f t="shared" si="38"/>
        <v/>
      </c>
      <c r="AF464" s="43" t="str">
        <f t="shared" si="39"/>
        <v/>
      </c>
    </row>
    <row r="465" spans="27:32" x14ac:dyDescent="0.3">
      <c r="AA465" s="152" t="str">
        <f t="shared" si="35"/>
        <v/>
      </c>
      <c r="AC465" s="244" t="str">
        <f t="shared" si="36"/>
        <v/>
      </c>
      <c r="AD465" s="43" t="str">
        <f t="shared" si="37"/>
        <v/>
      </c>
      <c r="AE465" s="244" t="str">
        <f t="shared" si="38"/>
        <v/>
      </c>
      <c r="AF465" s="43" t="str">
        <f t="shared" si="39"/>
        <v/>
      </c>
    </row>
    <row r="466" spans="27:32" x14ac:dyDescent="0.3">
      <c r="AA466" s="152" t="str">
        <f t="shared" si="35"/>
        <v/>
      </c>
      <c r="AC466" s="244" t="str">
        <f t="shared" si="36"/>
        <v/>
      </c>
      <c r="AD466" s="43" t="str">
        <f t="shared" si="37"/>
        <v/>
      </c>
      <c r="AE466" s="244" t="str">
        <f t="shared" si="38"/>
        <v/>
      </c>
      <c r="AF466" s="43" t="str">
        <f t="shared" si="39"/>
        <v/>
      </c>
    </row>
    <row r="467" spans="27:32" x14ac:dyDescent="0.3">
      <c r="AA467" s="152" t="str">
        <f t="shared" si="35"/>
        <v/>
      </c>
      <c r="AC467" s="244" t="str">
        <f t="shared" si="36"/>
        <v/>
      </c>
      <c r="AD467" s="43" t="str">
        <f t="shared" si="37"/>
        <v/>
      </c>
      <c r="AE467" s="244" t="str">
        <f t="shared" si="38"/>
        <v/>
      </c>
      <c r="AF467" s="43" t="str">
        <f t="shared" si="39"/>
        <v/>
      </c>
    </row>
    <row r="468" spans="27:32" x14ac:dyDescent="0.3">
      <c r="AA468" s="152" t="str">
        <f t="shared" si="35"/>
        <v/>
      </c>
      <c r="AC468" s="244" t="str">
        <f t="shared" si="36"/>
        <v/>
      </c>
      <c r="AD468" s="43" t="str">
        <f t="shared" si="37"/>
        <v/>
      </c>
      <c r="AE468" s="244" t="str">
        <f t="shared" si="38"/>
        <v/>
      </c>
      <c r="AF468" s="43" t="str">
        <f t="shared" si="39"/>
        <v/>
      </c>
    </row>
    <row r="469" spans="27:32" x14ac:dyDescent="0.3">
      <c r="AA469" s="152" t="str">
        <f t="shared" si="35"/>
        <v/>
      </c>
      <c r="AC469" s="244" t="str">
        <f t="shared" si="36"/>
        <v/>
      </c>
      <c r="AD469" s="43" t="str">
        <f t="shared" si="37"/>
        <v/>
      </c>
      <c r="AE469" s="244" t="str">
        <f t="shared" si="38"/>
        <v/>
      </c>
      <c r="AF469" s="43" t="str">
        <f t="shared" si="39"/>
        <v/>
      </c>
    </row>
    <row r="470" spans="27:32" x14ac:dyDescent="0.3">
      <c r="AA470" s="152" t="str">
        <f t="shared" si="35"/>
        <v/>
      </c>
      <c r="AC470" s="244" t="str">
        <f t="shared" si="36"/>
        <v/>
      </c>
      <c r="AD470" s="43" t="str">
        <f t="shared" si="37"/>
        <v/>
      </c>
      <c r="AE470" s="244" t="str">
        <f t="shared" si="38"/>
        <v/>
      </c>
      <c r="AF470" s="43" t="str">
        <f t="shared" si="39"/>
        <v/>
      </c>
    </row>
    <row r="471" spans="27:32" x14ac:dyDescent="0.3">
      <c r="AA471" s="152" t="str">
        <f t="shared" si="35"/>
        <v/>
      </c>
      <c r="AC471" s="244" t="str">
        <f t="shared" si="36"/>
        <v/>
      </c>
      <c r="AD471" s="43" t="str">
        <f t="shared" si="37"/>
        <v/>
      </c>
      <c r="AE471" s="244" t="str">
        <f t="shared" si="38"/>
        <v/>
      </c>
      <c r="AF471" s="43" t="str">
        <f t="shared" si="39"/>
        <v/>
      </c>
    </row>
    <row r="472" spans="27:32" x14ac:dyDescent="0.3">
      <c r="AA472" s="152" t="str">
        <f t="shared" si="35"/>
        <v/>
      </c>
      <c r="AC472" s="244" t="str">
        <f t="shared" si="36"/>
        <v/>
      </c>
      <c r="AD472" s="43" t="str">
        <f t="shared" si="37"/>
        <v/>
      </c>
      <c r="AE472" s="244" t="str">
        <f t="shared" si="38"/>
        <v/>
      </c>
      <c r="AF472" s="43" t="str">
        <f t="shared" si="39"/>
        <v/>
      </c>
    </row>
    <row r="473" spans="27:32" x14ac:dyDescent="0.3">
      <c r="AA473" s="152" t="str">
        <f t="shared" si="35"/>
        <v/>
      </c>
      <c r="AC473" s="244" t="str">
        <f t="shared" si="36"/>
        <v/>
      </c>
      <c r="AD473" s="43" t="str">
        <f t="shared" si="37"/>
        <v/>
      </c>
      <c r="AE473" s="244" t="str">
        <f t="shared" si="38"/>
        <v/>
      </c>
      <c r="AF473" s="43" t="str">
        <f t="shared" si="39"/>
        <v/>
      </c>
    </row>
    <row r="474" spans="27:32" x14ac:dyDescent="0.3">
      <c r="AA474" s="152" t="str">
        <f t="shared" si="35"/>
        <v/>
      </c>
      <c r="AC474" s="244" t="str">
        <f t="shared" si="36"/>
        <v/>
      </c>
      <c r="AD474" s="43" t="str">
        <f t="shared" si="37"/>
        <v/>
      </c>
      <c r="AE474" s="244" t="str">
        <f t="shared" si="38"/>
        <v/>
      </c>
      <c r="AF474" s="43" t="str">
        <f t="shared" si="39"/>
        <v/>
      </c>
    </row>
    <row r="475" spans="27:32" x14ac:dyDescent="0.3">
      <c r="AA475" s="152" t="str">
        <f t="shared" si="35"/>
        <v/>
      </c>
      <c r="AC475" s="244" t="str">
        <f t="shared" si="36"/>
        <v/>
      </c>
      <c r="AD475" s="43" t="str">
        <f t="shared" si="37"/>
        <v/>
      </c>
      <c r="AE475" s="244" t="str">
        <f t="shared" si="38"/>
        <v/>
      </c>
      <c r="AF475" s="43" t="str">
        <f t="shared" si="39"/>
        <v/>
      </c>
    </row>
    <row r="476" spans="27:32" x14ac:dyDescent="0.3">
      <c r="AA476" s="152" t="str">
        <f t="shared" si="35"/>
        <v/>
      </c>
      <c r="AC476" s="244" t="str">
        <f t="shared" si="36"/>
        <v/>
      </c>
      <c r="AD476" s="43" t="str">
        <f t="shared" si="37"/>
        <v/>
      </c>
      <c r="AE476" s="244" t="str">
        <f t="shared" si="38"/>
        <v/>
      </c>
      <c r="AF476" s="43" t="str">
        <f t="shared" si="39"/>
        <v/>
      </c>
    </row>
    <row r="477" spans="27:32" x14ac:dyDescent="0.3">
      <c r="AA477" s="152" t="str">
        <f t="shared" si="35"/>
        <v/>
      </c>
      <c r="AC477" s="244" t="str">
        <f t="shared" si="36"/>
        <v/>
      </c>
      <c r="AD477" s="43" t="str">
        <f t="shared" si="37"/>
        <v/>
      </c>
      <c r="AE477" s="244" t="str">
        <f t="shared" si="38"/>
        <v/>
      </c>
      <c r="AF477" s="43" t="str">
        <f t="shared" si="39"/>
        <v/>
      </c>
    </row>
    <row r="478" spans="27:32" x14ac:dyDescent="0.3">
      <c r="AA478" s="152" t="str">
        <f t="shared" si="35"/>
        <v/>
      </c>
      <c r="AC478" s="244" t="str">
        <f t="shared" si="36"/>
        <v/>
      </c>
      <c r="AD478" s="43" t="str">
        <f t="shared" si="37"/>
        <v/>
      </c>
      <c r="AE478" s="244" t="str">
        <f t="shared" si="38"/>
        <v/>
      </c>
      <c r="AF478" s="43" t="str">
        <f t="shared" si="39"/>
        <v/>
      </c>
    </row>
    <row r="479" spans="27:32" x14ac:dyDescent="0.3">
      <c r="AA479" s="152" t="str">
        <f t="shared" si="35"/>
        <v/>
      </c>
      <c r="AC479" s="244" t="str">
        <f t="shared" si="36"/>
        <v/>
      </c>
      <c r="AD479" s="43" t="str">
        <f t="shared" si="37"/>
        <v/>
      </c>
      <c r="AE479" s="244" t="str">
        <f t="shared" si="38"/>
        <v/>
      </c>
      <c r="AF479" s="43" t="str">
        <f t="shared" si="39"/>
        <v/>
      </c>
    </row>
    <row r="480" spans="27:32" x14ac:dyDescent="0.3">
      <c r="AA480" s="152" t="str">
        <f t="shared" si="35"/>
        <v/>
      </c>
      <c r="AC480" s="244" t="str">
        <f t="shared" si="36"/>
        <v/>
      </c>
      <c r="AD480" s="43" t="str">
        <f t="shared" si="37"/>
        <v/>
      </c>
      <c r="AE480" s="244" t="str">
        <f t="shared" si="38"/>
        <v/>
      </c>
      <c r="AF480" s="43" t="str">
        <f t="shared" si="39"/>
        <v/>
      </c>
    </row>
    <row r="481" spans="27:32" x14ac:dyDescent="0.3">
      <c r="AA481" s="152" t="str">
        <f t="shared" si="35"/>
        <v/>
      </c>
      <c r="AC481" s="244" t="str">
        <f t="shared" si="36"/>
        <v/>
      </c>
      <c r="AD481" s="43" t="str">
        <f t="shared" si="37"/>
        <v/>
      </c>
      <c r="AE481" s="244" t="str">
        <f t="shared" si="38"/>
        <v/>
      </c>
      <c r="AF481" s="43" t="str">
        <f t="shared" si="39"/>
        <v/>
      </c>
    </row>
    <row r="482" spans="27:32" x14ac:dyDescent="0.3">
      <c r="AA482" s="152" t="str">
        <f t="shared" si="35"/>
        <v/>
      </c>
      <c r="AC482" s="244" t="str">
        <f t="shared" si="36"/>
        <v/>
      </c>
      <c r="AD482" s="43" t="str">
        <f t="shared" si="37"/>
        <v/>
      </c>
      <c r="AE482" s="244" t="str">
        <f t="shared" si="38"/>
        <v/>
      </c>
      <c r="AF482" s="43" t="str">
        <f t="shared" si="39"/>
        <v/>
      </c>
    </row>
    <row r="483" spans="27:32" x14ac:dyDescent="0.3">
      <c r="AA483" s="152" t="str">
        <f t="shared" si="35"/>
        <v/>
      </c>
      <c r="AC483" s="244" t="str">
        <f t="shared" si="36"/>
        <v/>
      </c>
      <c r="AD483" s="43" t="str">
        <f t="shared" si="37"/>
        <v/>
      </c>
      <c r="AE483" s="244" t="str">
        <f t="shared" si="38"/>
        <v/>
      </c>
      <c r="AF483" s="43" t="str">
        <f t="shared" si="39"/>
        <v/>
      </c>
    </row>
    <row r="484" spans="27:32" x14ac:dyDescent="0.3">
      <c r="AA484" s="152" t="str">
        <f t="shared" si="35"/>
        <v/>
      </c>
      <c r="AC484" s="244" t="str">
        <f t="shared" si="36"/>
        <v/>
      </c>
      <c r="AD484" s="43" t="str">
        <f t="shared" si="37"/>
        <v/>
      </c>
      <c r="AE484" s="244" t="str">
        <f t="shared" si="38"/>
        <v/>
      </c>
      <c r="AF484" s="43" t="str">
        <f t="shared" si="39"/>
        <v/>
      </c>
    </row>
    <row r="485" spans="27:32" x14ac:dyDescent="0.3">
      <c r="AA485" s="152" t="str">
        <f t="shared" si="35"/>
        <v/>
      </c>
      <c r="AC485" s="244" t="str">
        <f t="shared" si="36"/>
        <v/>
      </c>
      <c r="AD485" s="43" t="str">
        <f t="shared" si="37"/>
        <v/>
      </c>
      <c r="AE485" s="244" t="str">
        <f t="shared" si="38"/>
        <v/>
      </c>
      <c r="AF485" s="43" t="str">
        <f t="shared" si="39"/>
        <v/>
      </c>
    </row>
    <row r="486" spans="27:32" x14ac:dyDescent="0.3">
      <c r="AA486" s="152" t="str">
        <f t="shared" si="35"/>
        <v/>
      </c>
      <c r="AC486" s="244" t="str">
        <f t="shared" si="36"/>
        <v/>
      </c>
      <c r="AD486" s="43" t="str">
        <f t="shared" si="37"/>
        <v/>
      </c>
      <c r="AE486" s="244" t="str">
        <f t="shared" si="38"/>
        <v/>
      </c>
      <c r="AF486" s="43" t="str">
        <f t="shared" si="39"/>
        <v/>
      </c>
    </row>
    <row r="487" spans="27:32" x14ac:dyDescent="0.3">
      <c r="AA487" s="152" t="str">
        <f t="shared" si="35"/>
        <v/>
      </c>
      <c r="AC487" s="244" t="str">
        <f t="shared" si="36"/>
        <v/>
      </c>
      <c r="AD487" s="43" t="str">
        <f t="shared" si="37"/>
        <v/>
      </c>
      <c r="AE487" s="244" t="str">
        <f t="shared" si="38"/>
        <v/>
      </c>
      <c r="AF487" s="43" t="str">
        <f t="shared" si="39"/>
        <v/>
      </c>
    </row>
    <row r="488" spans="27:32" x14ac:dyDescent="0.3">
      <c r="AA488" s="152" t="str">
        <f t="shared" si="35"/>
        <v/>
      </c>
      <c r="AC488" s="244" t="str">
        <f t="shared" si="36"/>
        <v/>
      </c>
      <c r="AD488" s="43" t="str">
        <f t="shared" si="37"/>
        <v/>
      </c>
      <c r="AE488" s="244" t="str">
        <f t="shared" si="38"/>
        <v/>
      </c>
      <c r="AF488" s="43" t="str">
        <f t="shared" si="39"/>
        <v/>
      </c>
    </row>
    <row r="489" spans="27:32" x14ac:dyDescent="0.3">
      <c r="AA489" s="152" t="str">
        <f t="shared" si="35"/>
        <v/>
      </c>
      <c r="AC489" s="244" t="str">
        <f t="shared" si="36"/>
        <v/>
      </c>
      <c r="AD489" s="43" t="str">
        <f t="shared" si="37"/>
        <v/>
      </c>
      <c r="AE489" s="244" t="str">
        <f t="shared" si="38"/>
        <v/>
      </c>
      <c r="AF489" s="43" t="str">
        <f t="shared" si="39"/>
        <v/>
      </c>
    </row>
    <row r="490" spans="27:32" x14ac:dyDescent="0.3">
      <c r="AA490" s="152" t="str">
        <f t="shared" si="35"/>
        <v/>
      </c>
      <c r="AC490" s="244" t="str">
        <f t="shared" si="36"/>
        <v/>
      </c>
      <c r="AD490" s="43" t="str">
        <f t="shared" si="37"/>
        <v/>
      </c>
      <c r="AE490" s="244" t="str">
        <f t="shared" si="38"/>
        <v/>
      </c>
      <c r="AF490" s="43" t="str">
        <f t="shared" si="39"/>
        <v/>
      </c>
    </row>
    <row r="491" spans="27:32" x14ac:dyDescent="0.3">
      <c r="AA491" s="152" t="str">
        <f t="shared" si="35"/>
        <v/>
      </c>
      <c r="AC491" s="244" t="str">
        <f t="shared" si="36"/>
        <v/>
      </c>
      <c r="AD491" s="43" t="str">
        <f t="shared" si="37"/>
        <v/>
      </c>
      <c r="AE491" s="244" t="str">
        <f t="shared" si="38"/>
        <v/>
      </c>
      <c r="AF491" s="43" t="str">
        <f t="shared" si="39"/>
        <v/>
      </c>
    </row>
    <row r="492" spans="27:32" x14ac:dyDescent="0.3">
      <c r="AA492" s="152" t="str">
        <f t="shared" si="35"/>
        <v/>
      </c>
      <c r="AC492" s="244" t="str">
        <f t="shared" si="36"/>
        <v/>
      </c>
      <c r="AD492" s="43" t="str">
        <f t="shared" si="37"/>
        <v/>
      </c>
      <c r="AE492" s="244" t="str">
        <f t="shared" si="38"/>
        <v/>
      </c>
      <c r="AF492" s="43" t="str">
        <f t="shared" si="39"/>
        <v/>
      </c>
    </row>
    <row r="493" spans="27:32" x14ac:dyDescent="0.3">
      <c r="AA493" s="152" t="str">
        <f t="shared" si="35"/>
        <v/>
      </c>
      <c r="AC493" s="244" t="str">
        <f t="shared" si="36"/>
        <v/>
      </c>
      <c r="AD493" s="43" t="str">
        <f t="shared" si="37"/>
        <v/>
      </c>
      <c r="AE493" s="244" t="str">
        <f t="shared" si="38"/>
        <v/>
      </c>
      <c r="AF493" s="43" t="str">
        <f t="shared" si="39"/>
        <v/>
      </c>
    </row>
    <row r="494" spans="27:32" x14ac:dyDescent="0.3">
      <c r="AA494" s="152" t="str">
        <f t="shared" si="35"/>
        <v/>
      </c>
      <c r="AC494" s="244" t="str">
        <f t="shared" si="36"/>
        <v/>
      </c>
      <c r="AD494" s="43" t="str">
        <f t="shared" si="37"/>
        <v/>
      </c>
      <c r="AE494" s="244" t="str">
        <f t="shared" si="38"/>
        <v/>
      </c>
      <c r="AF494" s="43" t="str">
        <f t="shared" si="39"/>
        <v/>
      </c>
    </row>
    <row r="495" spans="27:32" x14ac:dyDescent="0.3">
      <c r="AA495" s="152" t="str">
        <f t="shared" si="35"/>
        <v/>
      </c>
      <c r="AC495" s="244" t="str">
        <f t="shared" si="36"/>
        <v/>
      </c>
      <c r="AD495" s="43" t="str">
        <f t="shared" si="37"/>
        <v/>
      </c>
      <c r="AE495" s="244" t="str">
        <f t="shared" si="38"/>
        <v/>
      </c>
      <c r="AF495" s="43" t="str">
        <f t="shared" si="39"/>
        <v/>
      </c>
    </row>
    <row r="496" spans="27:32" x14ac:dyDescent="0.3">
      <c r="AA496" s="152" t="str">
        <f t="shared" si="35"/>
        <v/>
      </c>
      <c r="AC496" s="244" t="str">
        <f t="shared" si="36"/>
        <v/>
      </c>
      <c r="AD496" s="43" t="str">
        <f t="shared" si="37"/>
        <v/>
      </c>
      <c r="AE496" s="244" t="str">
        <f t="shared" si="38"/>
        <v/>
      </c>
      <c r="AF496" s="43" t="str">
        <f t="shared" si="39"/>
        <v/>
      </c>
    </row>
    <row r="497" spans="27:32" x14ac:dyDescent="0.3">
      <c r="AA497" s="152" t="str">
        <f t="shared" si="35"/>
        <v/>
      </c>
      <c r="AC497" s="244" t="str">
        <f t="shared" si="36"/>
        <v/>
      </c>
      <c r="AD497" s="43" t="str">
        <f t="shared" si="37"/>
        <v/>
      </c>
      <c r="AE497" s="244" t="str">
        <f t="shared" si="38"/>
        <v/>
      </c>
      <c r="AF497" s="43" t="str">
        <f t="shared" si="39"/>
        <v/>
      </c>
    </row>
    <row r="498" spans="27:32" x14ac:dyDescent="0.3">
      <c r="AA498" s="152" t="str">
        <f t="shared" si="35"/>
        <v/>
      </c>
      <c r="AC498" s="244" t="str">
        <f t="shared" si="36"/>
        <v/>
      </c>
      <c r="AD498" s="43" t="str">
        <f t="shared" si="37"/>
        <v/>
      </c>
      <c r="AE498" s="244" t="str">
        <f t="shared" si="38"/>
        <v/>
      </c>
      <c r="AF498" s="43" t="str">
        <f t="shared" si="39"/>
        <v/>
      </c>
    </row>
    <row r="499" spans="27:32" x14ac:dyDescent="0.3">
      <c r="AA499" s="152" t="str">
        <f t="shared" si="35"/>
        <v/>
      </c>
      <c r="AC499" s="244" t="str">
        <f t="shared" si="36"/>
        <v/>
      </c>
      <c r="AD499" s="43" t="str">
        <f t="shared" si="37"/>
        <v/>
      </c>
      <c r="AE499" s="244" t="str">
        <f t="shared" si="38"/>
        <v/>
      </c>
      <c r="AF499" s="43" t="str">
        <f t="shared" si="39"/>
        <v/>
      </c>
    </row>
    <row r="500" spans="27:32" x14ac:dyDescent="0.3">
      <c r="AA500" s="152" t="str">
        <f t="shared" si="35"/>
        <v/>
      </c>
      <c r="AC500" s="244" t="str">
        <f t="shared" si="36"/>
        <v/>
      </c>
      <c r="AD500" s="43" t="str">
        <f t="shared" si="37"/>
        <v/>
      </c>
      <c r="AE500" s="244" t="str">
        <f t="shared" si="38"/>
        <v/>
      </c>
      <c r="AF500" s="43" t="str">
        <f t="shared" si="39"/>
        <v/>
      </c>
    </row>
    <row r="501" spans="27:32" x14ac:dyDescent="0.3">
      <c r="AA501" s="152" t="str">
        <f t="shared" si="35"/>
        <v/>
      </c>
      <c r="AC501" s="244" t="str">
        <f t="shared" si="36"/>
        <v/>
      </c>
      <c r="AD501" s="43" t="str">
        <f t="shared" si="37"/>
        <v/>
      </c>
      <c r="AE501" s="244" t="str">
        <f t="shared" si="38"/>
        <v/>
      </c>
      <c r="AF501" s="43" t="str">
        <f t="shared" si="39"/>
        <v/>
      </c>
    </row>
    <row r="502" spans="27:32" x14ac:dyDescent="0.3">
      <c r="AA502" s="152" t="str">
        <f t="shared" si="35"/>
        <v/>
      </c>
      <c r="AC502" s="244" t="str">
        <f t="shared" si="36"/>
        <v/>
      </c>
      <c r="AD502" s="43" t="str">
        <f t="shared" si="37"/>
        <v/>
      </c>
      <c r="AE502" s="244" t="str">
        <f t="shared" si="38"/>
        <v/>
      </c>
      <c r="AF502" s="43" t="str">
        <f t="shared" si="39"/>
        <v/>
      </c>
    </row>
    <row r="503" spans="27:32" x14ac:dyDescent="0.3">
      <c r="AA503" s="152" t="str">
        <f t="shared" si="35"/>
        <v/>
      </c>
      <c r="AC503" s="244" t="str">
        <f t="shared" si="36"/>
        <v/>
      </c>
      <c r="AD503" s="43" t="str">
        <f t="shared" si="37"/>
        <v/>
      </c>
      <c r="AE503" s="244" t="str">
        <f t="shared" si="38"/>
        <v/>
      </c>
      <c r="AF503" s="43" t="str">
        <f t="shared" si="39"/>
        <v/>
      </c>
    </row>
    <row r="504" spans="27:32" x14ac:dyDescent="0.3">
      <c r="AA504" s="152" t="str">
        <f t="shared" si="35"/>
        <v/>
      </c>
      <c r="AC504" s="244" t="str">
        <f t="shared" si="36"/>
        <v/>
      </c>
      <c r="AD504" s="43" t="str">
        <f t="shared" si="37"/>
        <v/>
      </c>
      <c r="AE504" s="244" t="str">
        <f t="shared" si="38"/>
        <v/>
      </c>
      <c r="AF504" s="43" t="str">
        <f t="shared" si="39"/>
        <v/>
      </c>
    </row>
    <row r="505" spans="27:32" x14ac:dyDescent="0.3">
      <c r="AA505" s="152" t="str">
        <f t="shared" si="35"/>
        <v/>
      </c>
      <c r="AC505" s="244" t="str">
        <f t="shared" si="36"/>
        <v/>
      </c>
      <c r="AD505" s="43" t="str">
        <f t="shared" si="37"/>
        <v/>
      </c>
      <c r="AE505" s="244" t="str">
        <f t="shared" si="38"/>
        <v/>
      </c>
      <c r="AF505" s="43" t="str">
        <f t="shared" si="39"/>
        <v/>
      </c>
    </row>
    <row r="506" spans="27:32" x14ac:dyDescent="0.3">
      <c r="AA506" s="152" t="str">
        <f t="shared" si="35"/>
        <v/>
      </c>
      <c r="AC506" s="244" t="str">
        <f t="shared" si="36"/>
        <v/>
      </c>
      <c r="AD506" s="43" t="str">
        <f t="shared" si="37"/>
        <v/>
      </c>
      <c r="AE506" s="244" t="str">
        <f t="shared" si="38"/>
        <v/>
      </c>
      <c r="AF506" s="43" t="str">
        <f t="shared" si="39"/>
        <v/>
      </c>
    </row>
    <row r="507" spans="27:32" x14ac:dyDescent="0.3">
      <c r="AA507" s="152" t="str">
        <f t="shared" si="35"/>
        <v/>
      </c>
      <c r="AC507" s="244" t="str">
        <f t="shared" si="36"/>
        <v/>
      </c>
      <c r="AD507" s="43" t="str">
        <f t="shared" si="37"/>
        <v/>
      </c>
      <c r="AE507" s="244" t="str">
        <f t="shared" si="38"/>
        <v/>
      </c>
      <c r="AF507" s="43" t="str">
        <f t="shared" si="39"/>
        <v/>
      </c>
    </row>
    <row r="508" spans="27:32" x14ac:dyDescent="0.3">
      <c r="AA508" s="152" t="str">
        <f t="shared" si="35"/>
        <v/>
      </c>
      <c r="AC508" s="244" t="str">
        <f t="shared" si="36"/>
        <v/>
      </c>
      <c r="AD508" s="43" t="str">
        <f t="shared" si="37"/>
        <v/>
      </c>
      <c r="AE508" s="244" t="str">
        <f t="shared" si="38"/>
        <v/>
      </c>
      <c r="AF508" s="43" t="str">
        <f t="shared" si="39"/>
        <v/>
      </c>
    </row>
    <row r="509" spans="27:32" x14ac:dyDescent="0.3">
      <c r="AA509" s="152" t="str">
        <f t="shared" si="35"/>
        <v/>
      </c>
      <c r="AC509" s="244" t="str">
        <f t="shared" si="36"/>
        <v/>
      </c>
      <c r="AD509" s="43" t="str">
        <f t="shared" si="37"/>
        <v/>
      </c>
      <c r="AE509" s="244" t="str">
        <f t="shared" si="38"/>
        <v/>
      </c>
      <c r="AF509" s="43" t="str">
        <f t="shared" si="39"/>
        <v/>
      </c>
    </row>
    <row r="510" spans="27:32" x14ac:dyDescent="0.3">
      <c r="AA510" s="152" t="str">
        <f t="shared" si="35"/>
        <v/>
      </c>
      <c r="AC510" s="244" t="str">
        <f t="shared" si="36"/>
        <v/>
      </c>
      <c r="AD510" s="43" t="str">
        <f t="shared" si="37"/>
        <v/>
      </c>
      <c r="AE510" s="244" t="str">
        <f t="shared" si="38"/>
        <v/>
      </c>
      <c r="AF510" s="43" t="str">
        <f t="shared" si="39"/>
        <v/>
      </c>
    </row>
    <row r="511" spans="27:32" x14ac:dyDescent="0.3">
      <c r="AA511" s="152" t="str">
        <f t="shared" si="35"/>
        <v/>
      </c>
      <c r="AC511" s="244" t="str">
        <f t="shared" si="36"/>
        <v/>
      </c>
      <c r="AD511" s="43" t="str">
        <f t="shared" si="37"/>
        <v/>
      </c>
      <c r="AE511" s="244" t="str">
        <f t="shared" si="38"/>
        <v/>
      </c>
      <c r="AF511" s="43" t="str">
        <f t="shared" si="39"/>
        <v/>
      </c>
    </row>
    <row r="512" spans="27:32" x14ac:dyDescent="0.3">
      <c r="AA512" s="152" t="str">
        <f t="shared" si="35"/>
        <v/>
      </c>
      <c r="AC512" s="244" t="str">
        <f t="shared" si="36"/>
        <v/>
      </c>
      <c r="AD512" s="43" t="str">
        <f t="shared" si="37"/>
        <v/>
      </c>
      <c r="AE512" s="244" t="str">
        <f t="shared" si="38"/>
        <v/>
      </c>
      <c r="AF512" s="43" t="str">
        <f t="shared" si="39"/>
        <v/>
      </c>
    </row>
    <row r="513" spans="27:32" x14ac:dyDescent="0.3">
      <c r="AA513" s="152" t="str">
        <f t="shared" si="35"/>
        <v/>
      </c>
      <c r="AC513" s="244" t="str">
        <f t="shared" si="36"/>
        <v/>
      </c>
      <c r="AD513" s="43" t="str">
        <f t="shared" si="37"/>
        <v/>
      </c>
      <c r="AE513" s="244" t="str">
        <f t="shared" si="38"/>
        <v/>
      </c>
      <c r="AF513" s="43" t="str">
        <f t="shared" si="39"/>
        <v/>
      </c>
    </row>
    <row r="514" spans="27:32" x14ac:dyDescent="0.3">
      <c r="AA514" s="152" t="str">
        <f t="shared" si="35"/>
        <v/>
      </c>
      <c r="AC514" s="244" t="str">
        <f t="shared" si="36"/>
        <v/>
      </c>
      <c r="AD514" s="43" t="str">
        <f t="shared" si="37"/>
        <v/>
      </c>
      <c r="AE514" s="244" t="str">
        <f t="shared" si="38"/>
        <v/>
      </c>
      <c r="AF514" s="43" t="str">
        <f t="shared" si="39"/>
        <v/>
      </c>
    </row>
    <row r="515" spans="27:32" x14ac:dyDescent="0.3">
      <c r="AA515" s="152" t="str">
        <f t="shared" si="35"/>
        <v/>
      </c>
      <c r="AC515" s="244" t="str">
        <f t="shared" si="36"/>
        <v/>
      </c>
      <c r="AD515" s="43" t="str">
        <f t="shared" si="37"/>
        <v/>
      </c>
      <c r="AE515" s="244" t="str">
        <f t="shared" si="38"/>
        <v/>
      </c>
      <c r="AF515" s="43" t="str">
        <f t="shared" si="39"/>
        <v/>
      </c>
    </row>
    <row r="516" spans="27:32" x14ac:dyDescent="0.3">
      <c r="AA516" s="152" t="str">
        <f t="shared" ref="AA516:AA579" si="40">TRIM(D516)</f>
        <v/>
      </c>
      <c r="AC516" s="244" t="str">
        <f t="shared" ref="AC516:AC579" si="41">IFERROR(TRIM(D516),"")</f>
        <v/>
      </c>
      <c r="AD516" s="43" t="str">
        <f t="shared" ref="AD516:AD579" si="42">TRIM(C516)</f>
        <v/>
      </c>
      <c r="AE516" s="244" t="str">
        <f t="shared" ref="AE516:AE579" si="43">IFERROR(G516/E516,"")</f>
        <v/>
      </c>
      <c r="AF516" s="43" t="str">
        <f t="shared" ref="AF516:AF579" si="44">AC516</f>
        <v/>
      </c>
    </row>
    <row r="517" spans="27:32" x14ac:dyDescent="0.3">
      <c r="AA517" s="152" t="str">
        <f t="shared" si="40"/>
        <v/>
      </c>
      <c r="AC517" s="244" t="str">
        <f t="shared" si="41"/>
        <v/>
      </c>
      <c r="AD517" s="43" t="str">
        <f t="shared" si="42"/>
        <v/>
      </c>
      <c r="AE517" s="244" t="str">
        <f t="shared" si="43"/>
        <v/>
      </c>
      <c r="AF517" s="43" t="str">
        <f t="shared" si="44"/>
        <v/>
      </c>
    </row>
    <row r="518" spans="27:32" x14ac:dyDescent="0.3">
      <c r="AA518" s="152" t="str">
        <f t="shared" si="40"/>
        <v/>
      </c>
      <c r="AC518" s="244" t="str">
        <f t="shared" si="41"/>
        <v/>
      </c>
      <c r="AD518" s="43" t="str">
        <f t="shared" si="42"/>
        <v/>
      </c>
      <c r="AE518" s="244" t="str">
        <f t="shared" si="43"/>
        <v/>
      </c>
      <c r="AF518" s="43" t="str">
        <f t="shared" si="44"/>
        <v/>
      </c>
    </row>
    <row r="519" spans="27:32" x14ac:dyDescent="0.3">
      <c r="AA519" s="152" t="str">
        <f t="shared" si="40"/>
        <v/>
      </c>
      <c r="AC519" s="244" t="str">
        <f t="shared" si="41"/>
        <v/>
      </c>
      <c r="AD519" s="43" t="str">
        <f t="shared" si="42"/>
        <v/>
      </c>
      <c r="AE519" s="244" t="str">
        <f t="shared" si="43"/>
        <v/>
      </c>
      <c r="AF519" s="43" t="str">
        <f t="shared" si="44"/>
        <v/>
      </c>
    </row>
    <row r="520" spans="27:32" x14ac:dyDescent="0.3">
      <c r="AA520" s="152" t="str">
        <f t="shared" si="40"/>
        <v/>
      </c>
      <c r="AC520" s="244" t="str">
        <f t="shared" si="41"/>
        <v/>
      </c>
      <c r="AD520" s="43" t="str">
        <f t="shared" si="42"/>
        <v/>
      </c>
      <c r="AE520" s="244" t="str">
        <f t="shared" si="43"/>
        <v/>
      </c>
      <c r="AF520" s="43" t="str">
        <f t="shared" si="44"/>
        <v/>
      </c>
    </row>
    <row r="521" spans="27:32" x14ac:dyDescent="0.3">
      <c r="AA521" s="152" t="str">
        <f t="shared" si="40"/>
        <v/>
      </c>
      <c r="AC521" s="244" t="str">
        <f t="shared" si="41"/>
        <v/>
      </c>
      <c r="AD521" s="43" t="str">
        <f t="shared" si="42"/>
        <v/>
      </c>
      <c r="AE521" s="244" t="str">
        <f t="shared" si="43"/>
        <v/>
      </c>
      <c r="AF521" s="43" t="str">
        <f t="shared" si="44"/>
        <v/>
      </c>
    </row>
    <row r="522" spans="27:32" x14ac:dyDescent="0.3">
      <c r="AA522" s="152" t="str">
        <f t="shared" si="40"/>
        <v/>
      </c>
      <c r="AC522" s="244" t="str">
        <f t="shared" si="41"/>
        <v/>
      </c>
      <c r="AD522" s="43" t="str">
        <f t="shared" si="42"/>
        <v/>
      </c>
      <c r="AE522" s="244" t="str">
        <f t="shared" si="43"/>
        <v/>
      </c>
      <c r="AF522" s="43" t="str">
        <f t="shared" si="44"/>
        <v/>
      </c>
    </row>
    <row r="523" spans="27:32" x14ac:dyDescent="0.3">
      <c r="AA523" s="152" t="str">
        <f t="shared" si="40"/>
        <v/>
      </c>
      <c r="AC523" s="244" t="str">
        <f t="shared" si="41"/>
        <v/>
      </c>
      <c r="AD523" s="43" t="str">
        <f t="shared" si="42"/>
        <v/>
      </c>
      <c r="AE523" s="244" t="str">
        <f t="shared" si="43"/>
        <v/>
      </c>
      <c r="AF523" s="43" t="str">
        <f t="shared" si="44"/>
        <v/>
      </c>
    </row>
    <row r="524" spans="27:32" x14ac:dyDescent="0.3">
      <c r="AA524" s="152" t="str">
        <f t="shared" si="40"/>
        <v/>
      </c>
      <c r="AC524" s="244" t="str">
        <f t="shared" si="41"/>
        <v/>
      </c>
      <c r="AD524" s="43" t="str">
        <f t="shared" si="42"/>
        <v/>
      </c>
      <c r="AE524" s="244" t="str">
        <f t="shared" si="43"/>
        <v/>
      </c>
      <c r="AF524" s="43" t="str">
        <f t="shared" si="44"/>
        <v/>
      </c>
    </row>
    <row r="525" spans="27:32" x14ac:dyDescent="0.3">
      <c r="AA525" s="152" t="str">
        <f t="shared" si="40"/>
        <v/>
      </c>
      <c r="AC525" s="244" t="str">
        <f t="shared" si="41"/>
        <v/>
      </c>
      <c r="AD525" s="43" t="str">
        <f t="shared" si="42"/>
        <v/>
      </c>
      <c r="AE525" s="244" t="str">
        <f t="shared" si="43"/>
        <v/>
      </c>
      <c r="AF525" s="43" t="str">
        <f t="shared" si="44"/>
        <v/>
      </c>
    </row>
    <row r="526" spans="27:32" x14ac:dyDescent="0.3">
      <c r="AA526" s="152" t="str">
        <f t="shared" si="40"/>
        <v/>
      </c>
      <c r="AC526" s="244" t="str">
        <f t="shared" si="41"/>
        <v/>
      </c>
      <c r="AD526" s="43" t="str">
        <f t="shared" si="42"/>
        <v/>
      </c>
      <c r="AE526" s="244" t="str">
        <f t="shared" si="43"/>
        <v/>
      </c>
      <c r="AF526" s="43" t="str">
        <f t="shared" si="44"/>
        <v/>
      </c>
    </row>
    <row r="527" spans="27:32" x14ac:dyDescent="0.3">
      <c r="AA527" s="152" t="str">
        <f t="shared" si="40"/>
        <v/>
      </c>
      <c r="AC527" s="244" t="str">
        <f t="shared" si="41"/>
        <v/>
      </c>
      <c r="AD527" s="43" t="str">
        <f t="shared" si="42"/>
        <v/>
      </c>
      <c r="AE527" s="244" t="str">
        <f t="shared" si="43"/>
        <v/>
      </c>
      <c r="AF527" s="43" t="str">
        <f t="shared" si="44"/>
        <v/>
      </c>
    </row>
    <row r="528" spans="27:32" x14ac:dyDescent="0.3">
      <c r="AA528" s="152" t="str">
        <f t="shared" si="40"/>
        <v/>
      </c>
      <c r="AC528" s="244" t="str">
        <f t="shared" si="41"/>
        <v/>
      </c>
      <c r="AD528" s="43" t="str">
        <f t="shared" si="42"/>
        <v/>
      </c>
      <c r="AE528" s="244" t="str">
        <f t="shared" si="43"/>
        <v/>
      </c>
      <c r="AF528" s="43" t="str">
        <f t="shared" si="44"/>
        <v/>
      </c>
    </row>
    <row r="529" spans="27:32" x14ac:dyDescent="0.3">
      <c r="AA529" s="152" t="str">
        <f t="shared" si="40"/>
        <v/>
      </c>
      <c r="AC529" s="244" t="str">
        <f t="shared" si="41"/>
        <v/>
      </c>
      <c r="AD529" s="43" t="str">
        <f t="shared" si="42"/>
        <v/>
      </c>
      <c r="AE529" s="244" t="str">
        <f t="shared" si="43"/>
        <v/>
      </c>
      <c r="AF529" s="43" t="str">
        <f t="shared" si="44"/>
        <v/>
      </c>
    </row>
    <row r="530" spans="27:32" x14ac:dyDescent="0.3">
      <c r="AA530" s="152" t="str">
        <f t="shared" si="40"/>
        <v/>
      </c>
      <c r="AC530" s="244" t="str">
        <f t="shared" si="41"/>
        <v/>
      </c>
      <c r="AD530" s="43" t="str">
        <f t="shared" si="42"/>
        <v/>
      </c>
      <c r="AE530" s="244" t="str">
        <f t="shared" si="43"/>
        <v/>
      </c>
      <c r="AF530" s="43" t="str">
        <f t="shared" si="44"/>
        <v/>
      </c>
    </row>
    <row r="531" spans="27:32" x14ac:dyDescent="0.3">
      <c r="AA531" s="152" t="str">
        <f t="shared" si="40"/>
        <v/>
      </c>
      <c r="AC531" s="244" t="str">
        <f t="shared" si="41"/>
        <v/>
      </c>
      <c r="AD531" s="43" t="str">
        <f t="shared" si="42"/>
        <v/>
      </c>
      <c r="AE531" s="244" t="str">
        <f t="shared" si="43"/>
        <v/>
      </c>
      <c r="AF531" s="43" t="str">
        <f t="shared" si="44"/>
        <v/>
      </c>
    </row>
    <row r="532" spans="27:32" x14ac:dyDescent="0.3">
      <c r="AA532" s="152" t="str">
        <f t="shared" si="40"/>
        <v/>
      </c>
      <c r="AC532" s="244" t="str">
        <f t="shared" si="41"/>
        <v/>
      </c>
      <c r="AD532" s="43" t="str">
        <f t="shared" si="42"/>
        <v/>
      </c>
      <c r="AE532" s="244" t="str">
        <f t="shared" si="43"/>
        <v/>
      </c>
      <c r="AF532" s="43" t="str">
        <f t="shared" si="44"/>
        <v/>
      </c>
    </row>
    <row r="533" spans="27:32" x14ac:dyDescent="0.3">
      <c r="AA533" s="152" t="str">
        <f t="shared" si="40"/>
        <v/>
      </c>
      <c r="AC533" s="244" t="str">
        <f t="shared" si="41"/>
        <v/>
      </c>
      <c r="AD533" s="43" t="str">
        <f t="shared" si="42"/>
        <v/>
      </c>
      <c r="AE533" s="244" t="str">
        <f t="shared" si="43"/>
        <v/>
      </c>
      <c r="AF533" s="43" t="str">
        <f t="shared" si="44"/>
        <v/>
      </c>
    </row>
    <row r="534" spans="27:32" x14ac:dyDescent="0.3">
      <c r="AA534" s="152" t="str">
        <f t="shared" si="40"/>
        <v/>
      </c>
      <c r="AC534" s="244" t="str">
        <f t="shared" si="41"/>
        <v/>
      </c>
      <c r="AD534" s="43" t="str">
        <f t="shared" si="42"/>
        <v/>
      </c>
      <c r="AE534" s="244" t="str">
        <f t="shared" si="43"/>
        <v/>
      </c>
      <c r="AF534" s="43" t="str">
        <f t="shared" si="44"/>
        <v/>
      </c>
    </row>
    <row r="535" spans="27:32" x14ac:dyDescent="0.3">
      <c r="AA535" s="152" t="str">
        <f t="shared" si="40"/>
        <v/>
      </c>
      <c r="AC535" s="244" t="str">
        <f t="shared" si="41"/>
        <v/>
      </c>
      <c r="AD535" s="43" t="str">
        <f t="shared" si="42"/>
        <v/>
      </c>
      <c r="AE535" s="244" t="str">
        <f t="shared" si="43"/>
        <v/>
      </c>
      <c r="AF535" s="43" t="str">
        <f t="shared" si="44"/>
        <v/>
      </c>
    </row>
    <row r="536" spans="27:32" x14ac:dyDescent="0.3">
      <c r="AA536" s="152" t="str">
        <f t="shared" si="40"/>
        <v/>
      </c>
      <c r="AC536" s="244" t="str">
        <f t="shared" si="41"/>
        <v/>
      </c>
      <c r="AD536" s="43" t="str">
        <f t="shared" si="42"/>
        <v/>
      </c>
      <c r="AE536" s="244" t="str">
        <f t="shared" si="43"/>
        <v/>
      </c>
      <c r="AF536" s="43" t="str">
        <f t="shared" si="44"/>
        <v/>
      </c>
    </row>
    <row r="537" spans="27:32" x14ac:dyDescent="0.3">
      <c r="AA537" s="152" t="str">
        <f t="shared" si="40"/>
        <v/>
      </c>
      <c r="AC537" s="244" t="str">
        <f t="shared" si="41"/>
        <v/>
      </c>
      <c r="AD537" s="43" t="str">
        <f t="shared" si="42"/>
        <v/>
      </c>
      <c r="AE537" s="244" t="str">
        <f t="shared" si="43"/>
        <v/>
      </c>
      <c r="AF537" s="43" t="str">
        <f t="shared" si="44"/>
        <v/>
      </c>
    </row>
    <row r="538" spans="27:32" x14ac:dyDescent="0.3">
      <c r="AA538" s="152" t="str">
        <f t="shared" si="40"/>
        <v/>
      </c>
      <c r="AC538" s="244" t="str">
        <f t="shared" si="41"/>
        <v/>
      </c>
      <c r="AD538" s="43" t="str">
        <f t="shared" si="42"/>
        <v/>
      </c>
      <c r="AE538" s="244" t="str">
        <f t="shared" si="43"/>
        <v/>
      </c>
      <c r="AF538" s="43" t="str">
        <f t="shared" si="44"/>
        <v/>
      </c>
    </row>
    <row r="539" spans="27:32" x14ac:dyDescent="0.3">
      <c r="AA539" s="152" t="str">
        <f t="shared" si="40"/>
        <v/>
      </c>
      <c r="AC539" s="244" t="str">
        <f t="shared" si="41"/>
        <v/>
      </c>
      <c r="AD539" s="43" t="str">
        <f t="shared" si="42"/>
        <v/>
      </c>
      <c r="AE539" s="244" t="str">
        <f t="shared" si="43"/>
        <v/>
      </c>
      <c r="AF539" s="43" t="str">
        <f t="shared" si="44"/>
        <v/>
      </c>
    </row>
    <row r="540" spans="27:32" x14ac:dyDescent="0.3">
      <c r="AA540" s="152" t="str">
        <f t="shared" si="40"/>
        <v/>
      </c>
      <c r="AC540" s="244" t="str">
        <f t="shared" si="41"/>
        <v/>
      </c>
      <c r="AD540" s="43" t="str">
        <f t="shared" si="42"/>
        <v/>
      </c>
      <c r="AE540" s="244" t="str">
        <f t="shared" si="43"/>
        <v/>
      </c>
      <c r="AF540" s="43" t="str">
        <f t="shared" si="44"/>
        <v/>
      </c>
    </row>
    <row r="541" spans="27:32" x14ac:dyDescent="0.3">
      <c r="AA541" s="152" t="str">
        <f t="shared" si="40"/>
        <v/>
      </c>
      <c r="AC541" s="244" t="str">
        <f t="shared" si="41"/>
        <v/>
      </c>
      <c r="AD541" s="43" t="str">
        <f t="shared" si="42"/>
        <v/>
      </c>
      <c r="AE541" s="244" t="str">
        <f t="shared" si="43"/>
        <v/>
      </c>
      <c r="AF541" s="43" t="str">
        <f t="shared" si="44"/>
        <v/>
      </c>
    </row>
    <row r="542" spans="27:32" x14ac:dyDescent="0.3">
      <c r="AA542" s="152" t="str">
        <f t="shared" si="40"/>
        <v/>
      </c>
      <c r="AC542" s="244" t="str">
        <f t="shared" si="41"/>
        <v/>
      </c>
      <c r="AD542" s="43" t="str">
        <f t="shared" si="42"/>
        <v/>
      </c>
      <c r="AE542" s="244" t="str">
        <f t="shared" si="43"/>
        <v/>
      </c>
      <c r="AF542" s="43" t="str">
        <f t="shared" si="44"/>
        <v/>
      </c>
    </row>
    <row r="543" spans="27:32" x14ac:dyDescent="0.3">
      <c r="AA543" s="152" t="str">
        <f t="shared" si="40"/>
        <v/>
      </c>
      <c r="AC543" s="244" t="str">
        <f t="shared" si="41"/>
        <v/>
      </c>
      <c r="AD543" s="43" t="str">
        <f t="shared" si="42"/>
        <v/>
      </c>
      <c r="AE543" s="244" t="str">
        <f t="shared" si="43"/>
        <v/>
      </c>
      <c r="AF543" s="43" t="str">
        <f t="shared" si="44"/>
        <v/>
      </c>
    </row>
    <row r="544" spans="27:32" x14ac:dyDescent="0.3">
      <c r="AA544" s="152" t="str">
        <f t="shared" si="40"/>
        <v/>
      </c>
      <c r="AC544" s="244" t="str">
        <f t="shared" si="41"/>
        <v/>
      </c>
      <c r="AD544" s="43" t="str">
        <f t="shared" si="42"/>
        <v/>
      </c>
      <c r="AE544" s="244" t="str">
        <f t="shared" si="43"/>
        <v/>
      </c>
      <c r="AF544" s="43" t="str">
        <f t="shared" si="44"/>
        <v/>
      </c>
    </row>
    <row r="545" spans="27:32" x14ac:dyDescent="0.3">
      <c r="AA545" s="152" t="str">
        <f t="shared" si="40"/>
        <v/>
      </c>
      <c r="AC545" s="244" t="str">
        <f t="shared" si="41"/>
        <v/>
      </c>
      <c r="AD545" s="43" t="str">
        <f t="shared" si="42"/>
        <v/>
      </c>
      <c r="AE545" s="244" t="str">
        <f t="shared" si="43"/>
        <v/>
      </c>
      <c r="AF545" s="43" t="str">
        <f t="shared" si="44"/>
        <v/>
      </c>
    </row>
    <row r="546" spans="27:32" x14ac:dyDescent="0.3">
      <c r="AA546" s="152" t="str">
        <f t="shared" si="40"/>
        <v/>
      </c>
      <c r="AC546" s="244" t="str">
        <f t="shared" si="41"/>
        <v/>
      </c>
      <c r="AD546" s="43" t="str">
        <f t="shared" si="42"/>
        <v/>
      </c>
      <c r="AE546" s="244" t="str">
        <f t="shared" si="43"/>
        <v/>
      </c>
      <c r="AF546" s="43" t="str">
        <f t="shared" si="44"/>
        <v/>
      </c>
    </row>
    <row r="547" spans="27:32" x14ac:dyDescent="0.3">
      <c r="AA547" s="152" t="str">
        <f t="shared" si="40"/>
        <v/>
      </c>
      <c r="AC547" s="244" t="str">
        <f t="shared" si="41"/>
        <v/>
      </c>
      <c r="AD547" s="43" t="str">
        <f t="shared" si="42"/>
        <v/>
      </c>
      <c r="AE547" s="244" t="str">
        <f t="shared" si="43"/>
        <v/>
      </c>
      <c r="AF547" s="43" t="str">
        <f t="shared" si="44"/>
        <v/>
      </c>
    </row>
    <row r="548" spans="27:32" x14ac:dyDescent="0.3">
      <c r="AA548" s="152" t="str">
        <f t="shared" si="40"/>
        <v/>
      </c>
      <c r="AC548" s="244" t="str">
        <f t="shared" si="41"/>
        <v/>
      </c>
      <c r="AD548" s="43" t="str">
        <f t="shared" si="42"/>
        <v/>
      </c>
      <c r="AE548" s="244" t="str">
        <f t="shared" si="43"/>
        <v/>
      </c>
      <c r="AF548" s="43" t="str">
        <f t="shared" si="44"/>
        <v/>
      </c>
    </row>
    <row r="549" spans="27:32" x14ac:dyDescent="0.3">
      <c r="AA549" s="152" t="str">
        <f t="shared" si="40"/>
        <v/>
      </c>
      <c r="AC549" s="244" t="str">
        <f t="shared" si="41"/>
        <v/>
      </c>
      <c r="AD549" s="43" t="str">
        <f t="shared" si="42"/>
        <v/>
      </c>
      <c r="AE549" s="244" t="str">
        <f t="shared" si="43"/>
        <v/>
      </c>
      <c r="AF549" s="43" t="str">
        <f t="shared" si="44"/>
        <v/>
      </c>
    </row>
    <row r="550" spans="27:32" x14ac:dyDescent="0.3">
      <c r="AA550" s="152" t="str">
        <f t="shared" si="40"/>
        <v/>
      </c>
      <c r="AC550" s="244" t="str">
        <f t="shared" si="41"/>
        <v/>
      </c>
      <c r="AD550" s="43" t="str">
        <f t="shared" si="42"/>
        <v/>
      </c>
      <c r="AE550" s="244" t="str">
        <f t="shared" si="43"/>
        <v/>
      </c>
      <c r="AF550" s="43" t="str">
        <f t="shared" si="44"/>
        <v/>
      </c>
    </row>
    <row r="551" spans="27:32" x14ac:dyDescent="0.3">
      <c r="AA551" s="152" t="str">
        <f t="shared" si="40"/>
        <v/>
      </c>
      <c r="AC551" s="244" t="str">
        <f t="shared" si="41"/>
        <v/>
      </c>
      <c r="AD551" s="43" t="str">
        <f t="shared" si="42"/>
        <v/>
      </c>
      <c r="AE551" s="244" t="str">
        <f t="shared" si="43"/>
        <v/>
      </c>
      <c r="AF551" s="43" t="str">
        <f t="shared" si="44"/>
        <v/>
      </c>
    </row>
    <row r="552" spans="27:32" x14ac:dyDescent="0.3">
      <c r="AA552" s="152" t="str">
        <f t="shared" si="40"/>
        <v/>
      </c>
      <c r="AC552" s="244" t="str">
        <f t="shared" si="41"/>
        <v/>
      </c>
      <c r="AD552" s="43" t="str">
        <f t="shared" si="42"/>
        <v/>
      </c>
      <c r="AE552" s="244" t="str">
        <f t="shared" si="43"/>
        <v/>
      </c>
      <c r="AF552" s="43" t="str">
        <f t="shared" si="44"/>
        <v/>
      </c>
    </row>
    <row r="553" spans="27:32" x14ac:dyDescent="0.3">
      <c r="AA553" s="152" t="str">
        <f t="shared" si="40"/>
        <v/>
      </c>
      <c r="AC553" s="244" t="str">
        <f t="shared" si="41"/>
        <v/>
      </c>
      <c r="AD553" s="43" t="str">
        <f t="shared" si="42"/>
        <v/>
      </c>
      <c r="AE553" s="244" t="str">
        <f t="shared" si="43"/>
        <v/>
      </c>
      <c r="AF553" s="43" t="str">
        <f t="shared" si="44"/>
        <v/>
      </c>
    </row>
    <row r="554" spans="27:32" x14ac:dyDescent="0.3">
      <c r="AA554" s="152" t="str">
        <f t="shared" si="40"/>
        <v/>
      </c>
      <c r="AC554" s="244" t="str">
        <f t="shared" si="41"/>
        <v/>
      </c>
      <c r="AD554" s="43" t="str">
        <f t="shared" si="42"/>
        <v/>
      </c>
      <c r="AE554" s="244" t="str">
        <f t="shared" si="43"/>
        <v/>
      </c>
      <c r="AF554" s="43" t="str">
        <f t="shared" si="44"/>
        <v/>
      </c>
    </row>
    <row r="555" spans="27:32" x14ac:dyDescent="0.3">
      <c r="AA555" s="152" t="str">
        <f t="shared" si="40"/>
        <v/>
      </c>
      <c r="AC555" s="244" t="str">
        <f t="shared" si="41"/>
        <v/>
      </c>
      <c r="AD555" s="43" t="str">
        <f t="shared" si="42"/>
        <v/>
      </c>
      <c r="AE555" s="244" t="str">
        <f t="shared" si="43"/>
        <v/>
      </c>
      <c r="AF555" s="43" t="str">
        <f t="shared" si="44"/>
        <v/>
      </c>
    </row>
    <row r="556" spans="27:32" x14ac:dyDescent="0.3">
      <c r="AA556" s="152" t="str">
        <f t="shared" si="40"/>
        <v/>
      </c>
      <c r="AC556" s="244" t="str">
        <f t="shared" si="41"/>
        <v/>
      </c>
      <c r="AD556" s="43" t="str">
        <f t="shared" si="42"/>
        <v/>
      </c>
      <c r="AE556" s="244" t="str">
        <f t="shared" si="43"/>
        <v/>
      </c>
      <c r="AF556" s="43" t="str">
        <f t="shared" si="44"/>
        <v/>
      </c>
    </row>
    <row r="557" spans="27:32" x14ac:dyDescent="0.3">
      <c r="AA557" s="152" t="str">
        <f t="shared" si="40"/>
        <v/>
      </c>
      <c r="AC557" s="244" t="str">
        <f t="shared" si="41"/>
        <v/>
      </c>
      <c r="AD557" s="43" t="str">
        <f t="shared" si="42"/>
        <v/>
      </c>
      <c r="AE557" s="244" t="str">
        <f t="shared" si="43"/>
        <v/>
      </c>
      <c r="AF557" s="43" t="str">
        <f t="shared" si="44"/>
        <v/>
      </c>
    </row>
    <row r="558" spans="27:32" x14ac:dyDescent="0.3">
      <c r="AA558" s="152" t="str">
        <f t="shared" si="40"/>
        <v/>
      </c>
      <c r="AC558" s="244" t="str">
        <f t="shared" si="41"/>
        <v/>
      </c>
      <c r="AD558" s="43" t="str">
        <f t="shared" si="42"/>
        <v/>
      </c>
      <c r="AE558" s="244" t="str">
        <f t="shared" si="43"/>
        <v/>
      </c>
      <c r="AF558" s="43" t="str">
        <f t="shared" si="44"/>
        <v/>
      </c>
    </row>
    <row r="559" spans="27:32" x14ac:dyDescent="0.3">
      <c r="AA559" s="152" t="str">
        <f t="shared" si="40"/>
        <v/>
      </c>
      <c r="AC559" s="244" t="str">
        <f t="shared" si="41"/>
        <v/>
      </c>
      <c r="AD559" s="43" t="str">
        <f t="shared" si="42"/>
        <v/>
      </c>
      <c r="AE559" s="244" t="str">
        <f t="shared" si="43"/>
        <v/>
      </c>
      <c r="AF559" s="43" t="str">
        <f t="shared" si="44"/>
        <v/>
      </c>
    </row>
    <row r="560" spans="27:32" x14ac:dyDescent="0.3">
      <c r="AA560" s="152" t="str">
        <f t="shared" si="40"/>
        <v/>
      </c>
      <c r="AC560" s="244" t="str">
        <f t="shared" si="41"/>
        <v/>
      </c>
      <c r="AD560" s="43" t="str">
        <f t="shared" si="42"/>
        <v/>
      </c>
      <c r="AE560" s="244" t="str">
        <f t="shared" si="43"/>
        <v/>
      </c>
      <c r="AF560" s="43" t="str">
        <f t="shared" si="44"/>
        <v/>
      </c>
    </row>
    <row r="561" spans="27:32" x14ac:dyDescent="0.3">
      <c r="AA561" s="152" t="str">
        <f t="shared" si="40"/>
        <v/>
      </c>
      <c r="AC561" s="244" t="str">
        <f t="shared" si="41"/>
        <v/>
      </c>
      <c r="AD561" s="43" t="str">
        <f t="shared" si="42"/>
        <v/>
      </c>
      <c r="AE561" s="244" t="str">
        <f t="shared" si="43"/>
        <v/>
      </c>
      <c r="AF561" s="43" t="str">
        <f t="shared" si="44"/>
        <v/>
      </c>
    </row>
    <row r="562" spans="27:32" x14ac:dyDescent="0.3">
      <c r="AA562" s="152" t="str">
        <f t="shared" si="40"/>
        <v/>
      </c>
      <c r="AC562" s="244" t="str">
        <f t="shared" si="41"/>
        <v/>
      </c>
      <c r="AD562" s="43" t="str">
        <f t="shared" si="42"/>
        <v/>
      </c>
      <c r="AE562" s="244" t="str">
        <f t="shared" si="43"/>
        <v/>
      </c>
      <c r="AF562" s="43" t="str">
        <f t="shared" si="44"/>
        <v/>
      </c>
    </row>
    <row r="563" spans="27:32" x14ac:dyDescent="0.3">
      <c r="AA563" s="152" t="str">
        <f t="shared" si="40"/>
        <v/>
      </c>
      <c r="AC563" s="244" t="str">
        <f t="shared" si="41"/>
        <v/>
      </c>
      <c r="AD563" s="43" t="str">
        <f t="shared" si="42"/>
        <v/>
      </c>
      <c r="AE563" s="244" t="str">
        <f t="shared" si="43"/>
        <v/>
      </c>
      <c r="AF563" s="43" t="str">
        <f t="shared" si="44"/>
        <v/>
      </c>
    </row>
    <row r="564" spans="27:32" x14ac:dyDescent="0.3">
      <c r="AA564" s="152" t="str">
        <f t="shared" si="40"/>
        <v/>
      </c>
      <c r="AC564" s="244" t="str">
        <f t="shared" si="41"/>
        <v/>
      </c>
      <c r="AD564" s="43" t="str">
        <f t="shared" si="42"/>
        <v/>
      </c>
      <c r="AE564" s="244" t="str">
        <f t="shared" si="43"/>
        <v/>
      </c>
      <c r="AF564" s="43" t="str">
        <f t="shared" si="44"/>
        <v/>
      </c>
    </row>
    <row r="565" spans="27:32" x14ac:dyDescent="0.3">
      <c r="AA565" s="152" t="str">
        <f t="shared" si="40"/>
        <v/>
      </c>
      <c r="AC565" s="244" t="str">
        <f t="shared" si="41"/>
        <v/>
      </c>
      <c r="AD565" s="43" t="str">
        <f t="shared" si="42"/>
        <v/>
      </c>
      <c r="AE565" s="244" t="str">
        <f t="shared" si="43"/>
        <v/>
      </c>
      <c r="AF565" s="43" t="str">
        <f t="shared" si="44"/>
        <v/>
      </c>
    </row>
    <row r="566" spans="27:32" x14ac:dyDescent="0.3">
      <c r="AA566" s="152" t="str">
        <f t="shared" si="40"/>
        <v/>
      </c>
      <c r="AC566" s="244" t="str">
        <f t="shared" si="41"/>
        <v/>
      </c>
      <c r="AD566" s="43" t="str">
        <f t="shared" si="42"/>
        <v/>
      </c>
      <c r="AE566" s="244" t="str">
        <f t="shared" si="43"/>
        <v/>
      </c>
      <c r="AF566" s="43" t="str">
        <f t="shared" si="44"/>
        <v/>
      </c>
    </row>
    <row r="567" spans="27:32" x14ac:dyDescent="0.3">
      <c r="AA567" s="152" t="str">
        <f t="shared" si="40"/>
        <v/>
      </c>
      <c r="AC567" s="244" t="str">
        <f t="shared" si="41"/>
        <v/>
      </c>
      <c r="AD567" s="43" t="str">
        <f t="shared" si="42"/>
        <v/>
      </c>
      <c r="AE567" s="244" t="str">
        <f t="shared" si="43"/>
        <v/>
      </c>
      <c r="AF567" s="43" t="str">
        <f t="shared" si="44"/>
        <v/>
      </c>
    </row>
    <row r="568" spans="27:32" x14ac:dyDescent="0.3">
      <c r="AA568" s="152" t="str">
        <f t="shared" si="40"/>
        <v/>
      </c>
      <c r="AC568" s="244" t="str">
        <f t="shared" si="41"/>
        <v/>
      </c>
      <c r="AD568" s="43" t="str">
        <f t="shared" si="42"/>
        <v/>
      </c>
      <c r="AE568" s="244" t="str">
        <f t="shared" si="43"/>
        <v/>
      </c>
      <c r="AF568" s="43" t="str">
        <f t="shared" si="44"/>
        <v/>
      </c>
    </row>
    <row r="569" spans="27:32" x14ac:dyDescent="0.3">
      <c r="AA569" s="152" t="str">
        <f t="shared" si="40"/>
        <v/>
      </c>
      <c r="AC569" s="244" t="str">
        <f t="shared" si="41"/>
        <v/>
      </c>
      <c r="AD569" s="43" t="str">
        <f t="shared" si="42"/>
        <v/>
      </c>
      <c r="AE569" s="244" t="str">
        <f t="shared" si="43"/>
        <v/>
      </c>
      <c r="AF569" s="43" t="str">
        <f t="shared" si="44"/>
        <v/>
      </c>
    </row>
    <row r="570" spans="27:32" x14ac:dyDescent="0.3">
      <c r="AA570" s="152" t="str">
        <f t="shared" si="40"/>
        <v/>
      </c>
      <c r="AC570" s="244" t="str">
        <f t="shared" si="41"/>
        <v/>
      </c>
      <c r="AD570" s="43" t="str">
        <f t="shared" si="42"/>
        <v/>
      </c>
      <c r="AE570" s="244" t="str">
        <f t="shared" si="43"/>
        <v/>
      </c>
      <c r="AF570" s="43" t="str">
        <f t="shared" si="44"/>
        <v/>
      </c>
    </row>
    <row r="571" spans="27:32" x14ac:dyDescent="0.3">
      <c r="AA571" s="152" t="str">
        <f t="shared" si="40"/>
        <v/>
      </c>
      <c r="AC571" s="244" t="str">
        <f t="shared" si="41"/>
        <v/>
      </c>
      <c r="AD571" s="43" t="str">
        <f t="shared" si="42"/>
        <v/>
      </c>
      <c r="AE571" s="244" t="str">
        <f t="shared" si="43"/>
        <v/>
      </c>
      <c r="AF571" s="43" t="str">
        <f t="shared" si="44"/>
        <v/>
      </c>
    </row>
    <row r="572" spans="27:32" x14ac:dyDescent="0.3">
      <c r="AA572" s="152" t="str">
        <f t="shared" si="40"/>
        <v/>
      </c>
      <c r="AC572" s="244" t="str">
        <f t="shared" si="41"/>
        <v/>
      </c>
      <c r="AD572" s="43" t="str">
        <f t="shared" si="42"/>
        <v/>
      </c>
      <c r="AE572" s="244" t="str">
        <f t="shared" si="43"/>
        <v/>
      </c>
      <c r="AF572" s="43" t="str">
        <f t="shared" si="44"/>
        <v/>
      </c>
    </row>
    <row r="573" spans="27:32" x14ac:dyDescent="0.3">
      <c r="AA573" s="152" t="str">
        <f t="shared" si="40"/>
        <v/>
      </c>
      <c r="AC573" s="244" t="str">
        <f t="shared" si="41"/>
        <v/>
      </c>
      <c r="AD573" s="43" t="str">
        <f t="shared" si="42"/>
        <v/>
      </c>
      <c r="AE573" s="244" t="str">
        <f t="shared" si="43"/>
        <v/>
      </c>
      <c r="AF573" s="43" t="str">
        <f t="shared" si="44"/>
        <v/>
      </c>
    </row>
    <row r="574" spans="27:32" x14ac:dyDescent="0.3">
      <c r="AA574" s="152" t="str">
        <f t="shared" si="40"/>
        <v/>
      </c>
      <c r="AC574" s="244" t="str">
        <f t="shared" si="41"/>
        <v/>
      </c>
      <c r="AD574" s="43" t="str">
        <f t="shared" si="42"/>
        <v/>
      </c>
      <c r="AE574" s="244" t="str">
        <f t="shared" si="43"/>
        <v/>
      </c>
      <c r="AF574" s="43" t="str">
        <f t="shared" si="44"/>
        <v/>
      </c>
    </row>
    <row r="575" spans="27:32" x14ac:dyDescent="0.3">
      <c r="AA575" s="152" t="str">
        <f t="shared" si="40"/>
        <v/>
      </c>
      <c r="AC575" s="244" t="str">
        <f t="shared" si="41"/>
        <v/>
      </c>
      <c r="AD575" s="43" t="str">
        <f t="shared" si="42"/>
        <v/>
      </c>
      <c r="AE575" s="244" t="str">
        <f t="shared" si="43"/>
        <v/>
      </c>
      <c r="AF575" s="43" t="str">
        <f t="shared" si="44"/>
        <v/>
      </c>
    </row>
    <row r="576" spans="27:32" x14ac:dyDescent="0.3">
      <c r="AA576" s="152" t="str">
        <f t="shared" si="40"/>
        <v/>
      </c>
      <c r="AC576" s="244" t="str">
        <f t="shared" si="41"/>
        <v/>
      </c>
      <c r="AD576" s="43" t="str">
        <f t="shared" si="42"/>
        <v/>
      </c>
      <c r="AE576" s="244" t="str">
        <f t="shared" si="43"/>
        <v/>
      </c>
      <c r="AF576" s="43" t="str">
        <f t="shared" si="44"/>
        <v/>
      </c>
    </row>
    <row r="577" spans="27:32" x14ac:dyDescent="0.3">
      <c r="AA577" s="152" t="str">
        <f t="shared" si="40"/>
        <v/>
      </c>
      <c r="AC577" s="244" t="str">
        <f t="shared" si="41"/>
        <v/>
      </c>
      <c r="AD577" s="43" t="str">
        <f t="shared" si="42"/>
        <v/>
      </c>
      <c r="AE577" s="244" t="str">
        <f t="shared" si="43"/>
        <v/>
      </c>
      <c r="AF577" s="43" t="str">
        <f t="shared" si="44"/>
        <v/>
      </c>
    </row>
    <row r="578" spans="27:32" x14ac:dyDescent="0.3">
      <c r="AA578" s="152" t="str">
        <f t="shared" si="40"/>
        <v/>
      </c>
      <c r="AC578" s="244" t="str">
        <f t="shared" si="41"/>
        <v/>
      </c>
      <c r="AD578" s="43" t="str">
        <f t="shared" si="42"/>
        <v/>
      </c>
      <c r="AE578" s="244" t="str">
        <f t="shared" si="43"/>
        <v/>
      </c>
      <c r="AF578" s="43" t="str">
        <f t="shared" si="44"/>
        <v/>
      </c>
    </row>
    <row r="579" spans="27:32" x14ac:dyDescent="0.3">
      <c r="AA579" s="152" t="str">
        <f t="shared" si="40"/>
        <v/>
      </c>
      <c r="AC579" s="244" t="str">
        <f t="shared" si="41"/>
        <v/>
      </c>
      <c r="AD579" s="43" t="str">
        <f t="shared" si="42"/>
        <v/>
      </c>
      <c r="AE579" s="244" t="str">
        <f t="shared" si="43"/>
        <v/>
      </c>
      <c r="AF579" s="43" t="str">
        <f t="shared" si="44"/>
        <v/>
      </c>
    </row>
    <row r="580" spans="27:32" x14ac:dyDescent="0.3">
      <c r="AA580" s="152" t="str">
        <f t="shared" ref="AA580:AA643" si="45">TRIM(D580)</f>
        <v/>
      </c>
      <c r="AC580" s="244" t="str">
        <f t="shared" ref="AC580:AC643" si="46">IFERROR(TRIM(D580),"")</f>
        <v/>
      </c>
      <c r="AD580" s="43" t="str">
        <f t="shared" ref="AD580:AD643" si="47">TRIM(C580)</f>
        <v/>
      </c>
      <c r="AE580" s="244" t="str">
        <f t="shared" ref="AE580:AE643" si="48">IFERROR(G580/E580,"")</f>
        <v/>
      </c>
      <c r="AF580" s="43" t="str">
        <f t="shared" ref="AF580:AF643" si="49">AC580</f>
        <v/>
      </c>
    </row>
    <row r="581" spans="27:32" x14ac:dyDescent="0.3">
      <c r="AA581" s="152" t="str">
        <f t="shared" si="45"/>
        <v/>
      </c>
      <c r="AC581" s="244" t="str">
        <f t="shared" si="46"/>
        <v/>
      </c>
      <c r="AD581" s="43" t="str">
        <f t="shared" si="47"/>
        <v/>
      </c>
      <c r="AE581" s="244" t="str">
        <f t="shared" si="48"/>
        <v/>
      </c>
      <c r="AF581" s="43" t="str">
        <f t="shared" si="49"/>
        <v/>
      </c>
    </row>
    <row r="582" spans="27:32" x14ac:dyDescent="0.3">
      <c r="AA582" s="152" t="str">
        <f t="shared" si="45"/>
        <v/>
      </c>
      <c r="AC582" s="244" t="str">
        <f t="shared" si="46"/>
        <v/>
      </c>
      <c r="AD582" s="43" t="str">
        <f t="shared" si="47"/>
        <v/>
      </c>
      <c r="AE582" s="244" t="str">
        <f t="shared" si="48"/>
        <v/>
      </c>
      <c r="AF582" s="43" t="str">
        <f t="shared" si="49"/>
        <v/>
      </c>
    </row>
    <row r="583" spans="27:32" x14ac:dyDescent="0.3">
      <c r="AA583" s="152" t="str">
        <f t="shared" si="45"/>
        <v/>
      </c>
      <c r="AC583" s="244" t="str">
        <f t="shared" si="46"/>
        <v/>
      </c>
      <c r="AD583" s="43" t="str">
        <f t="shared" si="47"/>
        <v/>
      </c>
      <c r="AE583" s="244" t="str">
        <f t="shared" si="48"/>
        <v/>
      </c>
      <c r="AF583" s="43" t="str">
        <f t="shared" si="49"/>
        <v/>
      </c>
    </row>
    <row r="584" spans="27:32" x14ac:dyDescent="0.3">
      <c r="AA584" s="152" t="str">
        <f t="shared" si="45"/>
        <v/>
      </c>
      <c r="AC584" s="244" t="str">
        <f t="shared" si="46"/>
        <v/>
      </c>
      <c r="AD584" s="43" t="str">
        <f t="shared" si="47"/>
        <v/>
      </c>
      <c r="AE584" s="244" t="str">
        <f t="shared" si="48"/>
        <v/>
      </c>
      <c r="AF584" s="43" t="str">
        <f t="shared" si="49"/>
        <v/>
      </c>
    </row>
    <row r="585" spans="27:32" x14ac:dyDescent="0.3">
      <c r="AA585" s="152" t="str">
        <f t="shared" si="45"/>
        <v/>
      </c>
      <c r="AC585" s="244" t="str">
        <f t="shared" si="46"/>
        <v/>
      </c>
      <c r="AD585" s="43" t="str">
        <f t="shared" si="47"/>
        <v/>
      </c>
      <c r="AE585" s="244" t="str">
        <f t="shared" si="48"/>
        <v/>
      </c>
      <c r="AF585" s="43" t="str">
        <f t="shared" si="49"/>
        <v/>
      </c>
    </row>
    <row r="586" spans="27:32" x14ac:dyDescent="0.3">
      <c r="AA586" s="152" t="str">
        <f t="shared" si="45"/>
        <v/>
      </c>
      <c r="AC586" s="244" t="str">
        <f t="shared" si="46"/>
        <v/>
      </c>
      <c r="AD586" s="43" t="str">
        <f t="shared" si="47"/>
        <v/>
      </c>
      <c r="AE586" s="244" t="str">
        <f t="shared" si="48"/>
        <v/>
      </c>
      <c r="AF586" s="43" t="str">
        <f t="shared" si="49"/>
        <v/>
      </c>
    </row>
    <row r="587" spans="27:32" x14ac:dyDescent="0.3">
      <c r="AA587" s="152" t="str">
        <f t="shared" si="45"/>
        <v/>
      </c>
      <c r="AC587" s="244" t="str">
        <f t="shared" si="46"/>
        <v/>
      </c>
      <c r="AD587" s="43" t="str">
        <f t="shared" si="47"/>
        <v/>
      </c>
      <c r="AE587" s="244" t="str">
        <f t="shared" si="48"/>
        <v/>
      </c>
      <c r="AF587" s="43" t="str">
        <f t="shared" si="49"/>
        <v/>
      </c>
    </row>
    <row r="588" spans="27:32" x14ac:dyDescent="0.3">
      <c r="AA588" s="152" t="str">
        <f t="shared" si="45"/>
        <v/>
      </c>
      <c r="AC588" s="244" t="str">
        <f t="shared" si="46"/>
        <v/>
      </c>
      <c r="AD588" s="43" t="str">
        <f t="shared" si="47"/>
        <v/>
      </c>
      <c r="AE588" s="244" t="str">
        <f t="shared" si="48"/>
        <v/>
      </c>
      <c r="AF588" s="43" t="str">
        <f t="shared" si="49"/>
        <v/>
      </c>
    </row>
    <row r="589" spans="27:32" x14ac:dyDescent="0.3">
      <c r="AA589" s="152" t="str">
        <f t="shared" si="45"/>
        <v/>
      </c>
      <c r="AC589" s="244" t="str">
        <f t="shared" si="46"/>
        <v/>
      </c>
      <c r="AD589" s="43" t="str">
        <f t="shared" si="47"/>
        <v/>
      </c>
      <c r="AE589" s="244" t="str">
        <f t="shared" si="48"/>
        <v/>
      </c>
      <c r="AF589" s="43" t="str">
        <f t="shared" si="49"/>
        <v/>
      </c>
    </row>
    <row r="590" spans="27:32" x14ac:dyDescent="0.3">
      <c r="AA590" s="152" t="str">
        <f t="shared" si="45"/>
        <v/>
      </c>
      <c r="AC590" s="244" t="str">
        <f t="shared" si="46"/>
        <v/>
      </c>
      <c r="AD590" s="43" t="str">
        <f t="shared" si="47"/>
        <v/>
      </c>
      <c r="AE590" s="244" t="str">
        <f t="shared" si="48"/>
        <v/>
      </c>
      <c r="AF590" s="43" t="str">
        <f t="shared" si="49"/>
        <v/>
      </c>
    </row>
    <row r="591" spans="27:32" x14ac:dyDescent="0.3">
      <c r="AA591" s="152" t="str">
        <f t="shared" si="45"/>
        <v/>
      </c>
      <c r="AC591" s="244" t="str">
        <f t="shared" si="46"/>
        <v/>
      </c>
      <c r="AD591" s="43" t="str">
        <f t="shared" si="47"/>
        <v/>
      </c>
      <c r="AE591" s="244" t="str">
        <f t="shared" si="48"/>
        <v/>
      </c>
      <c r="AF591" s="43" t="str">
        <f t="shared" si="49"/>
        <v/>
      </c>
    </row>
    <row r="592" spans="27:32" x14ac:dyDescent="0.3">
      <c r="AA592" s="152" t="str">
        <f t="shared" si="45"/>
        <v/>
      </c>
      <c r="AC592" s="244" t="str">
        <f t="shared" si="46"/>
        <v/>
      </c>
      <c r="AD592" s="43" t="str">
        <f t="shared" si="47"/>
        <v/>
      </c>
      <c r="AE592" s="244" t="str">
        <f t="shared" si="48"/>
        <v/>
      </c>
      <c r="AF592" s="43" t="str">
        <f t="shared" si="49"/>
        <v/>
      </c>
    </row>
    <row r="593" spans="27:32" x14ac:dyDescent="0.3">
      <c r="AA593" s="152" t="str">
        <f t="shared" si="45"/>
        <v/>
      </c>
      <c r="AC593" s="244" t="str">
        <f t="shared" si="46"/>
        <v/>
      </c>
      <c r="AD593" s="43" t="str">
        <f t="shared" si="47"/>
        <v/>
      </c>
      <c r="AE593" s="244" t="str">
        <f t="shared" si="48"/>
        <v/>
      </c>
      <c r="AF593" s="43" t="str">
        <f t="shared" si="49"/>
        <v/>
      </c>
    </row>
    <row r="594" spans="27:32" x14ac:dyDescent="0.3">
      <c r="AA594" s="152" t="str">
        <f t="shared" si="45"/>
        <v/>
      </c>
      <c r="AC594" s="244" t="str">
        <f t="shared" si="46"/>
        <v/>
      </c>
      <c r="AD594" s="43" t="str">
        <f t="shared" si="47"/>
        <v/>
      </c>
      <c r="AE594" s="244" t="str">
        <f t="shared" si="48"/>
        <v/>
      </c>
      <c r="AF594" s="43" t="str">
        <f t="shared" si="49"/>
        <v/>
      </c>
    </row>
    <row r="595" spans="27:32" x14ac:dyDescent="0.3">
      <c r="AA595" s="152" t="str">
        <f t="shared" si="45"/>
        <v/>
      </c>
      <c r="AC595" s="244" t="str">
        <f t="shared" si="46"/>
        <v/>
      </c>
      <c r="AD595" s="43" t="str">
        <f t="shared" si="47"/>
        <v/>
      </c>
      <c r="AE595" s="244" t="str">
        <f t="shared" si="48"/>
        <v/>
      </c>
      <c r="AF595" s="43" t="str">
        <f t="shared" si="49"/>
        <v/>
      </c>
    </row>
    <row r="596" spans="27:32" x14ac:dyDescent="0.3">
      <c r="AA596" s="152" t="str">
        <f t="shared" si="45"/>
        <v/>
      </c>
      <c r="AC596" s="244" t="str">
        <f t="shared" si="46"/>
        <v/>
      </c>
      <c r="AD596" s="43" t="str">
        <f t="shared" si="47"/>
        <v/>
      </c>
      <c r="AE596" s="244" t="str">
        <f t="shared" si="48"/>
        <v/>
      </c>
      <c r="AF596" s="43" t="str">
        <f t="shared" si="49"/>
        <v/>
      </c>
    </row>
    <row r="597" spans="27:32" x14ac:dyDescent="0.3">
      <c r="AA597" s="152" t="str">
        <f t="shared" si="45"/>
        <v/>
      </c>
      <c r="AC597" s="244" t="str">
        <f t="shared" si="46"/>
        <v/>
      </c>
      <c r="AD597" s="43" t="str">
        <f t="shared" si="47"/>
        <v/>
      </c>
      <c r="AE597" s="244" t="str">
        <f t="shared" si="48"/>
        <v/>
      </c>
      <c r="AF597" s="43" t="str">
        <f t="shared" si="49"/>
        <v/>
      </c>
    </row>
    <row r="598" spans="27:32" x14ac:dyDescent="0.3">
      <c r="AA598" s="152" t="str">
        <f t="shared" si="45"/>
        <v/>
      </c>
      <c r="AC598" s="244" t="str">
        <f t="shared" si="46"/>
        <v/>
      </c>
      <c r="AD598" s="43" t="str">
        <f t="shared" si="47"/>
        <v/>
      </c>
      <c r="AE598" s="244" t="str">
        <f t="shared" si="48"/>
        <v/>
      </c>
      <c r="AF598" s="43" t="str">
        <f t="shared" si="49"/>
        <v/>
      </c>
    </row>
    <row r="599" spans="27:32" x14ac:dyDescent="0.3">
      <c r="AA599" s="152" t="str">
        <f t="shared" si="45"/>
        <v/>
      </c>
      <c r="AC599" s="244" t="str">
        <f t="shared" si="46"/>
        <v/>
      </c>
      <c r="AD599" s="43" t="str">
        <f t="shared" si="47"/>
        <v/>
      </c>
      <c r="AE599" s="244" t="str">
        <f t="shared" si="48"/>
        <v/>
      </c>
      <c r="AF599" s="43" t="str">
        <f t="shared" si="49"/>
        <v/>
      </c>
    </row>
    <row r="600" spans="27:32" x14ac:dyDescent="0.3">
      <c r="AA600" s="152" t="str">
        <f t="shared" si="45"/>
        <v/>
      </c>
      <c r="AC600" s="244" t="str">
        <f t="shared" si="46"/>
        <v/>
      </c>
      <c r="AD600" s="43" t="str">
        <f t="shared" si="47"/>
        <v/>
      </c>
      <c r="AE600" s="244" t="str">
        <f t="shared" si="48"/>
        <v/>
      </c>
      <c r="AF600" s="43" t="str">
        <f t="shared" si="49"/>
        <v/>
      </c>
    </row>
    <row r="601" spans="27:32" x14ac:dyDescent="0.3">
      <c r="AA601" s="152" t="str">
        <f t="shared" si="45"/>
        <v/>
      </c>
      <c r="AC601" s="244" t="str">
        <f t="shared" si="46"/>
        <v/>
      </c>
      <c r="AD601" s="43" t="str">
        <f t="shared" si="47"/>
        <v/>
      </c>
      <c r="AE601" s="244" t="str">
        <f t="shared" si="48"/>
        <v/>
      </c>
      <c r="AF601" s="43" t="str">
        <f t="shared" si="49"/>
        <v/>
      </c>
    </row>
    <row r="602" spans="27:32" x14ac:dyDescent="0.3">
      <c r="AA602" s="152" t="str">
        <f t="shared" si="45"/>
        <v/>
      </c>
      <c r="AC602" s="244" t="str">
        <f t="shared" si="46"/>
        <v/>
      </c>
      <c r="AD602" s="43" t="str">
        <f t="shared" si="47"/>
        <v/>
      </c>
      <c r="AE602" s="244" t="str">
        <f t="shared" si="48"/>
        <v/>
      </c>
      <c r="AF602" s="43" t="str">
        <f t="shared" si="49"/>
        <v/>
      </c>
    </row>
    <row r="603" spans="27:32" x14ac:dyDescent="0.3">
      <c r="AA603" s="152" t="str">
        <f t="shared" si="45"/>
        <v/>
      </c>
      <c r="AC603" s="244" t="str">
        <f t="shared" si="46"/>
        <v/>
      </c>
      <c r="AD603" s="43" t="str">
        <f t="shared" si="47"/>
        <v/>
      </c>
      <c r="AE603" s="244" t="str">
        <f t="shared" si="48"/>
        <v/>
      </c>
      <c r="AF603" s="43" t="str">
        <f t="shared" si="49"/>
        <v/>
      </c>
    </row>
    <row r="604" spans="27:32" x14ac:dyDescent="0.3">
      <c r="AA604" s="152" t="str">
        <f t="shared" si="45"/>
        <v/>
      </c>
      <c r="AC604" s="244" t="str">
        <f t="shared" si="46"/>
        <v/>
      </c>
      <c r="AD604" s="43" t="str">
        <f t="shared" si="47"/>
        <v/>
      </c>
      <c r="AE604" s="244" t="str">
        <f t="shared" si="48"/>
        <v/>
      </c>
      <c r="AF604" s="43" t="str">
        <f t="shared" si="49"/>
        <v/>
      </c>
    </row>
    <row r="605" spans="27:32" x14ac:dyDescent="0.3">
      <c r="AA605" s="152" t="str">
        <f t="shared" si="45"/>
        <v/>
      </c>
      <c r="AC605" s="244" t="str">
        <f t="shared" si="46"/>
        <v/>
      </c>
      <c r="AD605" s="43" t="str">
        <f t="shared" si="47"/>
        <v/>
      </c>
      <c r="AE605" s="244" t="str">
        <f t="shared" si="48"/>
        <v/>
      </c>
      <c r="AF605" s="43" t="str">
        <f t="shared" si="49"/>
        <v/>
      </c>
    </row>
    <row r="606" spans="27:32" x14ac:dyDescent="0.3">
      <c r="AA606" s="152" t="str">
        <f t="shared" si="45"/>
        <v/>
      </c>
      <c r="AC606" s="244" t="str">
        <f t="shared" si="46"/>
        <v/>
      </c>
      <c r="AD606" s="43" t="str">
        <f t="shared" si="47"/>
        <v/>
      </c>
      <c r="AE606" s="244" t="str">
        <f t="shared" si="48"/>
        <v/>
      </c>
      <c r="AF606" s="43" t="str">
        <f t="shared" si="49"/>
        <v/>
      </c>
    </row>
    <row r="607" spans="27:32" x14ac:dyDescent="0.3">
      <c r="AA607" s="152" t="str">
        <f t="shared" si="45"/>
        <v/>
      </c>
      <c r="AC607" s="244" t="str">
        <f t="shared" si="46"/>
        <v/>
      </c>
      <c r="AD607" s="43" t="str">
        <f t="shared" si="47"/>
        <v/>
      </c>
      <c r="AE607" s="244" t="str">
        <f t="shared" si="48"/>
        <v/>
      </c>
      <c r="AF607" s="43" t="str">
        <f t="shared" si="49"/>
        <v/>
      </c>
    </row>
    <row r="608" spans="27:32" x14ac:dyDescent="0.3">
      <c r="AA608" s="152" t="str">
        <f t="shared" si="45"/>
        <v/>
      </c>
      <c r="AC608" s="244" t="str">
        <f t="shared" si="46"/>
        <v/>
      </c>
      <c r="AD608" s="43" t="str">
        <f t="shared" si="47"/>
        <v/>
      </c>
      <c r="AE608" s="244" t="str">
        <f t="shared" si="48"/>
        <v/>
      </c>
      <c r="AF608" s="43" t="str">
        <f t="shared" si="49"/>
        <v/>
      </c>
    </row>
    <row r="609" spans="27:32" x14ac:dyDescent="0.3">
      <c r="AA609" s="152" t="str">
        <f t="shared" si="45"/>
        <v/>
      </c>
      <c r="AC609" s="244" t="str">
        <f t="shared" si="46"/>
        <v/>
      </c>
      <c r="AD609" s="43" t="str">
        <f t="shared" si="47"/>
        <v/>
      </c>
      <c r="AE609" s="244" t="str">
        <f t="shared" si="48"/>
        <v/>
      </c>
      <c r="AF609" s="43" t="str">
        <f t="shared" si="49"/>
        <v/>
      </c>
    </row>
    <row r="610" spans="27:32" x14ac:dyDescent="0.3">
      <c r="AA610" s="152" t="str">
        <f t="shared" si="45"/>
        <v/>
      </c>
      <c r="AC610" s="244" t="str">
        <f t="shared" si="46"/>
        <v/>
      </c>
      <c r="AD610" s="43" t="str">
        <f t="shared" si="47"/>
        <v/>
      </c>
      <c r="AE610" s="244" t="str">
        <f t="shared" si="48"/>
        <v/>
      </c>
      <c r="AF610" s="43" t="str">
        <f t="shared" si="49"/>
        <v/>
      </c>
    </row>
    <row r="611" spans="27:32" x14ac:dyDescent="0.3">
      <c r="AA611" s="152" t="str">
        <f t="shared" si="45"/>
        <v/>
      </c>
      <c r="AC611" s="244" t="str">
        <f t="shared" si="46"/>
        <v/>
      </c>
      <c r="AD611" s="43" t="str">
        <f t="shared" si="47"/>
        <v/>
      </c>
      <c r="AE611" s="244" t="str">
        <f t="shared" si="48"/>
        <v/>
      </c>
      <c r="AF611" s="43" t="str">
        <f t="shared" si="49"/>
        <v/>
      </c>
    </row>
    <row r="612" spans="27:32" x14ac:dyDescent="0.3">
      <c r="AA612" s="152" t="str">
        <f t="shared" si="45"/>
        <v/>
      </c>
      <c r="AC612" s="244" t="str">
        <f t="shared" si="46"/>
        <v/>
      </c>
      <c r="AD612" s="43" t="str">
        <f t="shared" si="47"/>
        <v/>
      </c>
      <c r="AE612" s="244" t="str">
        <f t="shared" si="48"/>
        <v/>
      </c>
      <c r="AF612" s="43" t="str">
        <f t="shared" si="49"/>
        <v/>
      </c>
    </row>
    <row r="613" spans="27:32" x14ac:dyDescent="0.3">
      <c r="AA613" s="152" t="str">
        <f t="shared" si="45"/>
        <v/>
      </c>
      <c r="AC613" s="244" t="str">
        <f t="shared" si="46"/>
        <v/>
      </c>
      <c r="AD613" s="43" t="str">
        <f t="shared" si="47"/>
        <v/>
      </c>
      <c r="AE613" s="244" t="str">
        <f t="shared" si="48"/>
        <v/>
      </c>
      <c r="AF613" s="43" t="str">
        <f t="shared" si="49"/>
        <v/>
      </c>
    </row>
    <row r="614" spans="27:32" x14ac:dyDescent="0.3">
      <c r="AA614" s="152" t="str">
        <f t="shared" si="45"/>
        <v/>
      </c>
      <c r="AC614" s="244" t="str">
        <f t="shared" si="46"/>
        <v/>
      </c>
      <c r="AD614" s="43" t="str">
        <f t="shared" si="47"/>
        <v/>
      </c>
      <c r="AE614" s="244" t="str">
        <f t="shared" si="48"/>
        <v/>
      </c>
      <c r="AF614" s="43" t="str">
        <f t="shared" si="49"/>
        <v/>
      </c>
    </row>
    <row r="615" spans="27:32" x14ac:dyDescent="0.3">
      <c r="AA615" s="152" t="str">
        <f t="shared" si="45"/>
        <v/>
      </c>
      <c r="AC615" s="244" t="str">
        <f t="shared" si="46"/>
        <v/>
      </c>
      <c r="AD615" s="43" t="str">
        <f t="shared" si="47"/>
        <v/>
      </c>
      <c r="AE615" s="244" t="str">
        <f t="shared" si="48"/>
        <v/>
      </c>
      <c r="AF615" s="43" t="str">
        <f t="shared" si="49"/>
        <v/>
      </c>
    </row>
    <row r="616" spans="27:32" x14ac:dyDescent="0.3">
      <c r="AA616" s="152" t="str">
        <f t="shared" si="45"/>
        <v/>
      </c>
      <c r="AC616" s="244" t="str">
        <f t="shared" si="46"/>
        <v/>
      </c>
      <c r="AD616" s="43" t="str">
        <f t="shared" si="47"/>
        <v/>
      </c>
      <c r="AE616" s="244" t="str">
        <f t="shared" si="48"/>
        <v/>
      </c>
      <c r="AF616" s="43" t="str">
        <f t="shared" si="49"/>
        <v/>
      </c>
    </row>
    <row r="617" spans="27:32" x14ac:dyDescent="0.3">
      <c r="AA617" s="152" t="str">
        <f t="shared" si="45"/>
        <v/>
      </c>
      <c r="AC617" s="244" t="str">
        <f t="shared" si="46"/>
        <v/>
      </c>
      <c r="AD617" s="43" t="str">
        <f t="shared" si="47"/>
        <v/>
      </c>
      <c r="AE617" s="244" t="str">
        <f t="shared" si="48"/>
        <v/>
      </c>
      <c r="AF617" s="43" t="str">
        <f t="shared" si="49"/>
        <v/>
      </c>
    </row>
    <row r="618" spans="27:32" x14ac:dyDescent="0.3">
      <c r="AA618" s="152" t="str">
        <f t="shared" si="45"/>
        <v/>
      </c>
      <c r="AC618" s="244" t="str">
        <f t="shared" si="46"/>
        <v/>
      </c>
      <c r="AD618" s="43" t="str">
        <f t="shared" si="47"/>
        <v/>
      </c>
      <c r="AE618" s="244" t="str">
        <f t="shared" si="48"/>
        <v/>
      </c>
      <c r="AF618" s="43" t="str">
        <f t="shared" si="49"/>
        <v/>
      </c>
    </row>
    <row r="619" spans="27:32" x14ac:dyDescent="0.3">
      <c r="AA619" s="152" t="str">
        <f t="shared" si="45"/>
        <v/>
      </c>
      <c r="AC619" s="244" t="str">
        <f t="shared" si="46"/>
        <v/>
      </c>
      <c r="AD619" s="43" t="str">
        <f t="shared" si="47"/>
        <v/>
      </c>
      <c r="AE619" s="244" t="str">
        <f t="shared" si="48"/>
        <v/>
      </c>
      <c r="AF619" s="43" t="str">
        <f t="shared" si="49"/>
        <v/>
      </c>
    </row>
    <row r="620" spans="27:32" x14ac:dyDescent="0.3">
      <c r="AA620" s="152" t="str">
        <f t="shared" si="45"/>
        <v/>
      </c>
      <c r="AC620" s="244" t="str">
        <f t="shared" si="46"/>
        <v/>
      </c>
      <c r="AD620" s="43" t="str">
        <f t="shared" si="47"/>
        <v/>
      </c>
      <c r="AE620" s="244" t="str">
        <f t="shared" si="48"/>
        <v/>
      </c>
      <c r="AF620" s="43" t="str">
        <f t="shared" si="49"/>
        <v/>
      </c>
    </row>
    <row r="621" spans="27:32" x14ac:dyDescent="0.3">
      <c r="AA621" s="152" t="str">
        <f t="shared" si="45"/>
        <v/>
      </c>
      <c r="AC621" s="244" t="str">
        <f t="shared" si="46"/>
        <v/>
      </c>
      <c r="AD621" s="43" t="str">
        <f t="shared" si="47"/>
        <v/>
      </c>
      <c r="AE621" s="244" t="str">
        <f t="shared" si="48"/>
        <v/>
      </c>
      <c r="AF621" s="43" t="str">
        <f t="shared" si="49"/>
        <v/>
      </c>
    </row>
    <row r="622" spans="27:32" x14ac:dyDescent="0.3">
      <c r="AA622" s="152" t="str">
        <f t="shared" si="45"/>
        <v/>
      </c>
      <c r="AC622" s="244" t="str">
        <f t="shared" si="46"/>
        <v/>
      </c>
      <c r="AD622" s="43" t="str">
        <f t="shared" si="47"/>
        <v/>
      </c>
      <c r="AE622" s="244" t="str">
        <f t="shared" si="48"/>
        <v/>
      </c>
      <c r="AF622" s="43" t="str">
        <f t="shared" si="49"/>
        <v/>
      </c>
    </row>
    <row r="623" spans="27:32" x14ac:dyDescent="0.3">
      <c r="AA623" s="152" t="str">
        <f t="shared" si="45"/>
        <v/>
      </c>
      <c r="AC623" s="244" t="str">
        <f t="shared" si="46"/>
        <v/>
      </c>
      <c r="AD623" s="43" t="str">
        <f t="shared" si="47"/>
        <v/>
      </c>
      <c r="AE623" s="244" t="str">
        <f t="shared" si="48"/>
        <v/>
      </c>
      <c r="AF623" s="43" t="str">
        <f t="shared" si="49"/>
        <v/>
      </c>
    </row>
    <row r="624" spans="27:32" x14ac:dyDescent="0.3">
      <c r="AA624" s="152" t="str">
        <f t="shared" si="45"/>
        <v/>
      </c>
      <c r="AC624" s="244" t="str">
        <f t="shared" si="46"/>
        <v/>
      </c>
      <c r="AD624" s="43" t="str">
        <f t="shared" si="47"/>
        <v/>
      </c>
      <c r="AE624" s="244" t="str">
        <f t="shared" si="48"/>
        <v/>
      </c>
      <c r="AF624" s="43" t="str">
        <f t="shared" si="49"/>
        <v/>
      </c>
    </row>
    <row r="625" spans="27:32" x14ac:dyDescent="0.3">
      <c r="AA625" s="152" t="str">
        <f t="shared" si="45"/>
        <v/>
      </c>
      <c r="AC625" s="244" t="str">
        <f t="shared" si="46"/>
        <v/>
      </c>
      <c r="AD625" s="43" t="str">
        <f t="shared" si="47"/>
        <v/>
      </c>
      <c r="AE625" s="244" t="str">
        <f t="shared" si="48"/>
        <v/>
      </c>
      <c r="AF625" s="43" t="str">
        <f t="shared" si="49"/>
        <v/>
      </c>
    </row>
    <row r="626" spans="27:32" x14ac:dyDescent="0.3">
      <c r="AA626" s="152" t="str">
        <f t="shared" si="45"/>
        <v/>
      </c>
      <c r="AC626" s="244" t="str">
        <f t="shared" si="46"/>
        <v/>
      </c>
      <c r="AD626" s="43" t="str">
        <f t="shared" si="47"/>
        <v/>
      </c>
      <c r="AE626" s="244" t="str">
        <f t="shared" si="48"/>
        <v/>
      </c>
      <c r="AF626" s="43" t="str">
        <f t="shared" si="49"/>
        <v/>
      </c>
    </row>
    <row r="627" spans="27:32" x14ac:dyDescent="0.3">
      <c r="AA627" s="152" t="str">
        <f t="shared" si="45"/>
        <v/>
      </c>
      <c r="AC627" s="244" t="str">
        <f t="shared" si="46"/>
        <v/>
      </c>
      <c r="AD627" s="43" t="str">
        <f t="shared" si="47"/>
        <v/>
      </c>
      <c r="AE627" s="244" t="str">
        <f t="shared" si="48"/>
        <v/>
      </c>
      <c r="AF627" s="43" t="str">
        <f t="shared" si="49"/>
        <v/>
      </c>
    </row>
    <row r="628" spans="27:32" x14ac:dyDescent="0.3">
      <c r="AA628" s="152" t="str">
        <f t="shared" si="45"/>
        <v/>
      </c>
      <c r="AC628" s="244" t="str">
        <f t="shared" si="46"/>
        <v/>
      </c>
      <c r="AD628" s="43" t="str">
        <f t="shared" si="47"/>
        <v/>
      </c>
      <c r="AE628" s="244" t="str">
        <f t="shared" si="48"/>
        <v/>
      </c>
      <c r="AF628" s="43" t="str">
        <f t="shared" si="49"/>
        <v/>
      </c>
    </row>
    <row r="629" spans="27:32" x14ac:dyDescent="0.3">
      <c r="AA629" s="152" t="str">
        <f t="shared" si="45"/>
        <v/>
      </c>
      <c r="AC629" s="244" t="str">
        <f t="shared" si="46"/>
        <v/>
      </c>
      <c r="AD629" s="43" t="str">
        <f t="shared" si="47"/>
        <v/>
      </c>
      <c r="AE629" s="244" t="str">
        <f t="shared" si="48"/>
        <v/>
      </c>
      <c r="AF629" s="43" t="str">
        <f t="shared" si="49"/>
        <v/>
      </c>
    </row>
    <row r="630" spans="27:32" x14ac:dyDescent="0.3">
      <c r="AA630" s="152" t="str">
        <f t="shared" si="45"/>
        <v/>
      </c>
      <c r="AC630" s="244" t="str">
        <f t="shared" si="46"/>
        <v/>
      </c>
      <c r="AD630" s="43" t="str">
        <f t="shared" si="47"/>
        <v/>
      </c>
      <c r="AE630" s="244" t="str">
        <f t="shared" si="48"/>
        <v/>
      </c>
      <c r="AF630" s="43" t="str">
        <f t="shared" si="49"/>
        <v/>
      </c>
    </row>
    <row r="631" spans="27:32" x14ac:dyDescent="0.3">
      <c r="AA631" s="152" t="str">
        <f t="shared" si="45"/>
        <v/>
      </c>
      <c r="AC631" s="244" t="str">
        <f t="shared" si="46"/>
        <v/>
      </c>
      <c r="AD631" s="43" t="str">
        <f t="shared" si="47"/>
        <v/>
      </c>
      <c r="AE631" s="244" t="str">
        <f t="shared" si="48"/>
        <v/>
      </c>
      <c r="AF631" s="43" t="str">
        <f t="shared" si="49"/>
        <v/>
      </c>
    </row>
    <row r="632" spans="27:32" x14ac:dyDescent="0.3">
      <c r="AA632" s="152" t="str">
        <f t="shared" si="45"/>
        <v/>
      </c>
      <c r="AC632" s="244" t="str">
        <f t="shared" si="46"/>
        <v/>
      </c>
      <c r="AD632" s="43" t="str">
        <f t="shared" si="47"/>
        <v/>
      </c>
      <c r="AE632" s="244" t="str">
        <f t="shared" si="48"/>
        <v/>
      </c>
      <c r="AF632" s="43" t="str">
        <f t="shared" si="49"/>
        <v/>
      </c>
    </row>
    <row r="633" spans="27:32" x14ac:dyDescent="0.3">
      <c r="AA633" s="152" t="str">
        <f t="shared" si="45"/>
        <v/>
      </c>
      <c r="AC633" s="244" t="str">
        <f t="shared" si="46"/>
        <v/>
      </c>
      <c r="AD633" s="43" t="str">
        <f t="shared" si="47"/>
        <v/>
      </c>
      <c r="AE633" s="244" t="str">
        <f t="shared" si="48"/>
        <v/>
      </c>
      <c r="AF633" s="43" t="str">
        <f t="shared" si="49"/>
        <v/>
      </c>
    </row>
    <row r="634" spans="27:32" x14ac:dyDescent="0.3">
      <c r="AA634" s="152" t="str">
        <f t="shared" si="45"/>
        <v/>
      </c>
      <c r="AC634" s="244" t="str">
        <f t="shared" si="46"/>
        <v/>
      </c>
      <c r="AD634" s="43" t="str">
        <f t="shared" si="47"/>
        <v/>
      </c>
      <c r="AE634" s="244" t="str">
        <f t="shared" si="48"/>
        <v/>
      </c>
      <c r="AF634" s="43" t="str">
        <f t="shared" si="49"/>
        <v/>
      </c>
    </row>
    <row r="635" spans="27:32" x14ac:dyDescent="0.3">
      <c r="AA635" s="152" t="str">
        <f t="shared" si="45"/>
        <v/>
      </c>
      <c r="AC635" s="244" t="str">
        <f t="shared" si="46"/>
        <v/>
      </c>
      <c r="AD635" s="43" t="str">
        <f t="shared" si="47"/>
        <v/>
      </c>
      <c r="AE635" s="244" t="str">
        <f t="shared" si="48"/>
        <v/>
      </c>
      <c r="AF635" s="43" t="str">
        <f t="shared" si="49"/>
        <v/>
      </c>
    </row>
    <row r="636" spans="27:32" x14ac:dyDescent="0.3">
      <c r="AA636" s="152" t="str">
        <f t="shared" si="45"/>
        <v/>
      </c>
      <c r="AC636" s="244" t="str">
        <f t="shared" si="46"/>
        <v/>
      </c>
      <c r="AD636" s="43" t="str">
        <f t="shared" si="47"/>
        <v/>
      </c>
      <c r="AE636" s="244" t="str">
        <f t="shared" si="48"/>
        <v/>
      </c>
      <c r="AF636" s="43" t="str">
        <f t="shared" si="49"/>
        <v/>
      </c>
    </row>
    <row r="637" spans="27:32" x14ac:dyDescent="0.3">
      <c r="AA637" s="152" t="str">
        <f t="shared" si="45"/>
        <v/>
      </c>
      <c r="AC637" s="244" t="str">
        <f t="shared" si="46"/>
        <v/>
      </c>
      <c r="AD637" s="43" t="str">
        <f t="shared" si="47"/>
        <v/>
      </c>
      <c r="AE637" s="244" t="str">
        <f t="shared" si="48"/>
        <v/>
      </c>
      <c r="AF637" s="43" t="str">
        <f t="shared" si="49"/>
        <v/>
      </c>
    </row>
    <row r="638" spans="27:32" x14ac:dyDescent="0.3">
      <c r="AA638" s="152" t="str">
        <f t="shared" si="45"/>
        <v/>
      </c>
      <c r="AC638" s="244" t="str">
        <f t="shared" si="46"/>
        <v/>
      </c>
      <c r="AD638" s="43" t="str">
        <f t="shared" si="47"/>
        <v/>
      </c>
      <c r="AE638" s="244" t="str">
        <f t="shared" si="48"/>
        <v/>
      </c>
      <c r="AF638" s="43" t="str">
        <f t="shared" si="49"/>
        <v/>
      </c>
    </row>
    <row r="639" spans="27:32" x14ac:dyDescent="0.3">
      <c r="AA639" s="152" t="str">
        <f t="shared" si="45"/>
        <v/>
      </c>
      <c r="AC639" s="244" t="str">
        <f t="shared" si="46"/>
        <v/>
      </c>
      <c r="AD639" s="43" t="str">
        <f t="shared" si="47"/>
        <v/>
      </c>
      <c r="AE639" s="244" t="str">
        <f t="shared" si="48"/>
        <v/>
      </c>
      <c r="AF639" s="43" t="str">
        <f t="shared" si="49"/>
        <v/>
      </c>
    </row>
    <row r="640" spans="27:32" x14ac:dyDescent="0.3">
      <c r="AA640" s="152" t="str">
        <f t="shared" si="45"/>
        <v/>
      </c>
      <c r="AC640" s="244" t="str">
        <f t="shared" si="46"/>
        <v/>
      </c>
      <c r="AD640" s="43" t="str">
        <f t="shared" si="47"/>
        <v/>
      </c>
      <c r="AE640" s="244" t="str">
        <f t="shared" si="48"/>
        <v/>
      </c>
      <c r="AF640" s="43" t="str">
        <f t="shared" si="49"/>
        <v/>
      </c>
    </row>
    <row r="641" spans="27:32" x14ac:dyDescent="0.3">
      <c r="AA641" s="152" t="str">
        <f t="shared" si="45"/>
        <v/>
      </c>
      <c r="AC641" s="244" t="str">
        <f t="shared" si="46"/>
        <v/>
      </c>
      <c r="AD641" s="43" t="str">
        <f t="shared" si="47"/>
        <v/>
      </c>
      <c r="AE641" s="244" t="str">
        <f t="shared" si="48"/>
        <v/>
      </c>
      <c r="AF641" s="43" t="str">
        <f t="shared" si="49"/>
        <v/>
      </c>
    </row>
    <row r="642" spans="27:32" x14ac:dyDescent="0.3">
      <c r="AA642" s="152" t="str">
        <f t="shared" si="45"/>
        <v/>
      </c>
      <c r="AC642" s="244" t="str">
        <f t="shared" si="46"/>
        <v/>
      </c>
      <c r="AD642" s="43" t="str">
        <f t="shared" si="47"/>
        <v/>
      </c>
      <c r="AE642" s="244" t="str">
        <f t="shared" si="48"/>
        <v/>
      </c>
      <c r="AF642" s="43" t="str">
        <f t="shared" si="49"/>
        <v/>
      </c>
    </row>
    <row r="643" spans="27:32" x14ac:dyDescent="0.3">
      <c r="AA643" s="152" t="str">
        <f t="shared" si="45"/>
        <v/>
      </c>
      <c r="AC643" s="244" t="str">
        <f t="shared" si="46"/>
        <v/>
      </c>
      <c r="AD643" s="43" t="str">
        <f t="shared" si="47"/>
        <v/>
      </c>
      <c r="AE643" s="244" t="str">
        <f t="shared" si="48"/>
        <v/>
      </c>
      <c r="AF643" s="43" t="str">
        <f t="shared" si="49"/>
        <v/>
      </c>
    </row>
    <row r="644" spans="27:32" x14ac:dyDescent="0.3">
      <c r="AA644" s="152" t="str">
        <f t="shared" ref="AA644:AA707" si="50">TRIM(D644)</f>
        <v/>
      </c>
      <c r="AC644" s="244" t="str">
        <f t="shared" ref="AC644:AC707" si="51">IFERROR(TRIM(D644),"")</f>
        <v/>
      </c>
      <c r="AD644" s="43" t="str">
        <f t="shared" ref="AD644:AD707" si="52">TRIM(C644)</f>
        <v/>
      </c>
      <c r="AE644" s="244" t="str">
        <f t="shared" ref="AE644:AE707" si="53">IFERROR(G644/E644,"")</f>
        <v/>
      </c>
      <c r="AF644" s="43" t="str">
        <f t="shared" ref="AF644:AF707" si="54">AC644</f>
        <v/>
      </c>
    </row>
    <row r="645" spans="27:32" x14ac:dyDescent="0.3">
      <c r="AA645" s="152" t="str">
        <f t="shared" si="50"/>
        <v/>
      </c>
      <c r="AC645" s="244" t="str">
        <f t="shared" si="51"/>
        <v/>
      </c>
      <c r="AD645" s="43" t="str">
        <f t="shared" si="52"/>
        <v/>
      </c>
      <c r="AE645" s="244" t="str">
        <f t="shared" si="53"/>
        <v/>
      </c>
      <c r="AF645" s="43" t="str">
        <f t="shared" si="54"/>
        <v/>
      </c>
    </row>
    <row r="646" spans="27:32" x14ac:dyDescent="0.3">
      <c r="AA646" s="152" t="str">
        <f t="shared" si="50"/>
        <v/>
      </c>
      <c r="AC646" s="244" t="str">
        <f t="shared" si="51"/>
        <v/>
      </c>
      <c r="AD646" s="43" t="str">
        <f t="shared" si="52"/>
        <v/>
      </c>
      <c r="AE646" s="244" t="str">
        <f t="shared" si="53"/>
        <v/>
      </c>
      <c r="AF646" s="43" t="str">
        <f t="shared" si="54"/>
        <v/>
      </c>
    </row>
    <row r="647" spans="27:32" x14ac:dyDescent="0.3">
      <c r="AA647" s="152" t="str">
        <f t="shared" si="50"/>
        <v/>
      </c>
      <c r="AC647" s="244" t="str">
        <f t="shared" si="51"/>
        <v/>
      </c>
      <c r="AD647" s="43" t="str">
        <f t="shared" si="52"/>
        <v/>
      </c>
      <c r="AE647" s="244" t="str">
        <f t="shared" si="53"/>
        <v/>
      </c>
      <c r="AF647" s="43" t="str">
        <f t="shared" si="54"/>
        <v/>
      </c>
    </row>
    <row r="648" spans="27:32" x14ac:dyDescent="0.3">
      <c r="AA648" s="152" t="str">
        <f t="shared" si="50"/>
        <v/>
      </c>
      <c r="AC648" s="244" t="str">
        <f t="shared" si="51"/>
        <v/>
      </c>
      <c r="AD648" s="43" t="str">
        <f t="shared" si="52"/>
        <v/>
      </c>
      <c r="AE648" s="244" t="str">
        <f t="shared" si="53"/>
        <v/>
      </c>
      <c r="AF648" s="43" t="str">
        <f t="shared" si="54"/>
        <v/>
      </c>
    </row>
    <row r="649" spans="27:32" x14ac:dyDescent="0.3">
      <c r="AA649" s="152" t="str">
        <f t="shared" si="50"/>
        <v/>
      </c>
      <c r="AC649" s="244" t="str">
        <f t="shared" si="51"/>
        <v/>
      </c>
      <c r="AD649" s="43" t="str">
        <f t="shared" si="52"/>
        <v/>
      </c>
      <c r="AE649" s="244" t="str">
        <f t="shared" si="53"/>
        <v/>
      </c>
      <c r="AF649" s="43" t="str">
        <f t="shared" si="54"/>
        <v/>
      </c>
    </row>
    <row r="650" spans="27:32" x14ac:dyDescent="0.3">
      <c r="AA650" s="152" t="str">
        <f t="shared" si="50"/>
        <v/>
      </c>
      <c r="AC650" s="244" t="str">
        <f t="shared" si="51"/>
        <v/>
      </c>
      <c r="AD650" s="43" t="str">
        <f t="shared" si="52"/>
        <v/>
      </c>
      <c r="AE650" s="244" t="str">
        <f t="shared" si="53"/>
        <v/>
      </c>
      <c r="AF650" s="43" t="str">
        <f t="shared" si="54"/>
        <v/>
      </c>
    </row>
    <row r="651" spans="27:32" x14ac:dyDescent="0.3">
      <c r="AA651" s="152" t="str">
        <f t="shared" si="50"/>
        <v/>
      </c>
      <c r="AC651" s="244" t="str">
        <f t="shared" si="51"/>
        <v/>
      </c>
      <c r="AD651" s="43" t="str">
        <f t="shared" si="52"/>
        <v/>
      </c>
      <c r="AE651" s="244" t="str">
        <f t="shared" si="53"/>
        <v/>
      </c>
      <c r="AF651" s="43" t="str">
        <f t="shared" si="54"/>
        <v/>
      </c>
    </row>
    <row r="652" spans="27:32" x14ac:dyDescent="0.3">
      <c r="AA652" s="152" t="str">
        <f t="shared" si="50"/>
        <v/>
      </c>
      <c r="AC652" s="244" t="str">
        <f t="shared" si="51"/>
        <v/>
      </c>
      <c r="AD652" s="43" t="str">
        <f t="shared" si="52"/>
        <v/>
      </c>
      <c r="AE652" s="244" t="str">
        <f t="shared" si="53"/>
        <v/>
      </c>
      <c r="AF652" s="43" t="str">
        <f t="shared" si="54"/>
        <v/>
      </c>
    </row>
    <row r="653" spans="27:32" x14ac:dyDescent="0.3">
      <c r="AA653" s="152" t="str">
        <f t="shared" si="50"/>
        <v/>
      </c>
      <c r="AC653" s="244" t="str">
        <f t="shared" si="51"/>
        <v/>
      </c>
      <c r="AD653" s="43" t="str">
        <f t="shared" si="52"/>
        <v/>
      </c>
      <c r="AE653" s="244" t="str">
        <f t="shared" si="53"/>
        <v/>
      </c>
      <c r="AF653" s="43" t="str">
        <f t="shared" si="54"/>
        <v/>
      </c>
    </row>
    <row r="654" spans="27:32" x14ac:dyDescent="0.3">
      <c r="AA654" s="152" t="str">
        <f t="shared" si="50"/>
        <v/>
      </c>
      <c r="AC654" s="244" t="str">
        <f t="shared" si="51"/>
        <v/>
      </c>
      <c r="AD654" s="43" t="str">
        <f t="shared" si="52"/>
        <v/>
      </c>
      <c r="AE654" s="244" t="str">
        <f t="shared" si="53"/>
        <v/>
      </c>
      <c r="AF654" s="43" t="str">
        <f t="shared" si="54"/>
        <v/>
      </c>
    </row>
    <row r="655" spans="27:32" x14ac:dyDescent="0.3">
      <c r="AA655" s="152" t="str">
        <f t="shared" si="50"/>
        <v/>
      </c>
      <c r="AC655" s="244" t="str">
        <f t="shared" si="51"/>
        <v/>
      </c>
      <c r="AD655" s="43" t="str">
        <f t="shared" si="52"/>
        <v/>
      </c>
      <c r="AE655" s="244" t="str">
        <f t="shared" si="53"/>
        <v/>
      </c>
      <c r="AF655" s="43" t="str">
        <f t="shared" si="54"/>
        <v/>
      </c>
    </row>
    <row r="656" spans="27:32" x14ac:dyDescent="0.3">
      <c r="AA656" s="152" t="str">
        <f t="shared" si="50"/>
        <v/>
      </c>
      <c r="AC656" s="244" t="str">
        <f t="shared" si="51"/>
        <v/>
      </c>
      <c r="AD656" s="43" t="str">
        <f t="shared" si="52"/>
        <v/>
      </c>
      <c r="AE656" s="244" t="str">
        <f t="shared" si="53"/>
        <v/>
      </c>
      <c r="AF656" s="43" t="str">
        <f t="shared" si="54"/>
        <v/>
      </c>
    </row>
    <row r="657" spans="27:32" x14ac:dyDescent="0.3">
      <c r="AA657" s="152" t="str">
        <f t="shared" si="50"/>
        <v/>
      </c>
      <c r="AC657" s="244" t="str">
        <f t="shared" si="51"/>
        <v/>
      </c>
      <c r="AD657" s="43" t="str">
        <f t="shared" si="52"/>
        <v/>
      </c>
      <c r="AE657" s="244" t="str">
        <f t="shared" si="53"/>
        <v/>
      </c>
      <c r="AF657" s="43" t="str">
        <f t="shared" si="54"/>
        <v/>
      </c>
    </row>
    <row r="658" spans="27:32" x14ac:dyDescent="0.3">
      <c r="AA658" s="152" t="str">
        <f t="shared" si="50"/>
        <v/>
      </c>
      <c r="AC658" s="244" t="str">
        <f t="shared" si="51"/>
        <v/>
      </c>
      <c r="AD658" s="43" t="str">
        <f t="shared" si="52"/>
        <v/>
      </c>
      <c r="AE658" s="244" t="str">
        <f t="shared" si="53"/>
        <v/>
      </c>
      <c r="AF658" s="43" t="str">
        <f t="shared" si="54"/>
        <v/>
      </c>
    </row>
    <row r="659" spans="27:32" x14ac:dyDescent="0.3">
      <c r="AA659" s="152" t="str">
        <f t="shared" si="50"/>
        <v/>
      </c>
      <c r="AC659" s="244" t="str">
        <f t="shared" si="51"/>
        <v/>
      </c>
      <c r="AD659" s="43" t="str">
        <f t="shared" si="52"/>
        <v/>
      </c>
      <c r="AE659" s="244" t="str">
        <f t="shared" si="53"/>
        <v/>
      </c>
      <c r="AF659" s="43" t="str">
        <f t="shared" si="54"/>
        <v/>
      </c>
    </row>
    <row r="660" spans="27:32" x14ac:dyDescent="0.3">
      <c r="AA660" s="152" t="str">
        <f t="shared" si="50"/>
        <v/>
      </c>
      <c r="AC660" s="244" t="str">
        <f t="shared" si="51"/>
        <v/>
      </c>
      <c r="AD660" s="43" t="str">
        <f t="shared" si="52"/>
        <v/>
      </c>
      <c r="AE660" s="244" t="str">
        <f t="shared" si="53"/>
        <v/>
      </c>
      <c r="AF660" s="43" t="str">
        <f t="shared" si="54"/>
        <v/>
      </c>
    </row>
    <row r="661" spans="27:32" x14ac:dyDescent="0.3">
      <c r="AA661" s="152" t="str">
        <f t="shared" si="50"/>
        <v/>
      </c>
      <c r="AC661" s="244" t="str">
        <f t="shared" si="51"/>
        <v/>
      </c>
      <c r="AD661" s="43" t="str">
        <f t="shared" si="52"/>
        <v/>
      </c>
      <c r="AE661" s="244" t="str">
        <f t="shared" si="53"/>
        <v/>
      </c>
      <c r="AF661" s="43" t="str">
        <f t="shared" si="54"/>
        <v/>
      </c>
    </row>
    <row r="662" spans="27:32" x14ac:dyDescent="0.3">
      <c r="AA662" s="152" t="str">
        <f t="shared" si="50"/>
        <v/>
      </c>
      <c r="AC662" s="244" t="str">
        <f t="shared" si="51"/>
        <v/>
      </c>
      <c r="AD662" s="43" t="str">
        <f t="shared" si="52"/>
        <v/>
      </c>
      <c r="AE662" s="244" t="str">
        <f t="shared" si="53"/>
        <v/>
      </c>
      <c r="AF662" s="43" t="str">
        <f t="shared" si="54"/>
        <v/>
      </c>
    </row>
    <row r="663" spans="27:32" x14ac:dyDescent="0.3">
      <c r="AA663" s="152" t="str">
        <f t="shared" si="50"/>
        <v/>
      </c>
      <c r="AC663" s="244" t="str">
        <f t="shared" si="51"/>
        <v/>
      </c>
      <c r="AD663" s="43" t="str">
        <f t="shared" si="52"/>
        <v/>
      </c>
      <c r="AE663" s="244" t="str">
        <f t="shared" si="53"/>
        <v/>
      </c>
      <c r="AF663" s="43" t="str">
        <f t="shared" si="54"/>
        <v/>
      </c>
    </row>
    <row r="664" spans="27:32" x14ac:dyDescent="0.3">
      <c r="AA664" s="152" t="str">
        <f t="shared" si="50"/>
        <v/>
      </c>
      <c r="AC664" s="244" t="str">
        <f t="shared" si="51"/>
        <v/>
      </c>
      <c r="AD664" s="43" t="str">
        <f t="shared" si="52"/>
        <v/>
      </c>
      <c r="AE664" s="244" t="str">
        <f t="shared" si="53"/>
        <v/>
      </c>
      <c r="AF664" s="43" t="str">
        <f t="shared" si="54"/>
        <v/>
      </c>
    </row>
    <row r="665" spans="27:32" x14ac:dyDescent="0.3">
      <c r="AA665" s="152" t="str">
        <f t="shared" si="50"/>
        <v/>
      </c>
      <c r="AC665" s="244" t="str">
        <f t="shared" si="51"/>
        <v/>
      </c>
      <c r="AD665" s="43" t="str">
        <f t="shared" si="52"/>
        <v/>
      </c>
      <c r="AE665" s="244" t="str">
        <f t="shared" si="53"/>
        <v/>
      </c>
      <c r="AF665" s="43" t="str">
        <f t="shared" si="54"/>
        <v/>
      </c>
    </row>
    <row r="666" spans="27:32" x14ac:dyDescent="0.3">
      <c r="AA666" s="152" t="str">
        <f t="shared" si="50"/>
        <v/>
      </c>
      <c r="AC666" s="244" t="str">
        <f t="shared" si="51"/>
        <v/>
      </c>
      <c r="AD666" s="43" t="str">
        <f t="shared" si="52"/>
        <v/>
      </c>
      <c r="AE666" s="244" t="str">
        <f t="shared" si="53"/>
        <v/>
      </c>
      <c r="AF666" s="43" t="str">
        <f t="shared" si="54"/>
        <v/>
      </c>
    </row>
    <row r="667" spans="27:32" x14ac:dyDescent="0.3">
      <c r="AA667" s="152" t="str">
        <f t="shared" si="50"/>
        <v/>
      </c>
      <c r="AC667" s="244" t="str">
        <f t="shared" si="51"/>
        <v/>
      </c>
      <c r="AD667" s="43" t="str">
        <f t="shared" si="52"/>
        <v/>
      </c>
      <c r="AE667" s="244" t="str">
        <f t="shared" si="53"/>
        <v/>
      </c>
      <c r="AF667" s="43" t="str">
        <f t="shared" si="54"/>
        <v/>
      </c>
    </row>
    <row r="668" spans="27:32" x14ac:dyDescent="0.3">
      <c r="AA668" s="152" t="str">
        <f t="shared" si="50"/>
        <v/>
      </c>
      <c r="AC668" s="244" t="str">
        <f t="shared" si="51"/>
        <v/>
      </c>
      <c r="AD668" s="43" t="str">
        <f t="shared" si="52"/>
        <v/>
      </c>
      <c r="AE668" s="244" t="str">
        <f t="shared" si="53"/>
        <v/>
      </c>
      <c r="AF668" s="43" t="str">
        <f t="shared" si="54"/>
        <v/>
      </c>
    </row>
    <row r="669" spans="27:32" x14ac:dyDescent="0.3">
      <c r="AA669" s="152" t="str">
        <f t="shared" si="50"/>
        <v/>
      </c>
      <c r="AC669" s="244" t="str">
        <f t="shared" si="51"/>
        <v/>
      </c>
      <c r="AD669" s="43" t="str">
        <f t="shared" si="52"/>
        <v/>
      </c>
      <c r="AE669" s="244" t="str">
        <f t="shared" si="53"/>
        <v/>
      </c>
      <c r="AF669" s="43" t="str">
        <f t="shared" si="54"/>
        <v/>
      </c>
    </row>
    <row r="670" spans="27:32" x14ac:dyDescent="0.3">
      <c r="AA670" s="152" t="str">
        <f t="shared" si="50"/>
        <v/>
      </c>
      <c r="AC670" s="244" t="str">
        <f t="shared" si="51"/>
        <v/>
      </c>
      <c r="AD670" s="43" t="str">
        <f t="shared" si="52"/>
        <v/>
      </c>
      <c r="AE670" s="244" t="str">
        <f t="shared" si="53"/>
        <v/>
      </c>
      <c r="AF670" s="43" t="str">
        <f t="shared" si="54"/>
        <v/>
      </c>
    </row>
    <row r="671" spans="27:32" x14ac:dyDescent="0.3">
      <c r="AA671" s="152" t="str">
        <f t="shared" si="50"/>
        <v/>
      </c>
      <c r="AC671" s="244" t="str">
        <f t="shared" si="51"/>
        <v/>
      </c>
      <c r="AD671" s="43" t="str">
        <f t="shared" si="52"/>
        <v/>
      </c>
      <c r="AE671" s="244" t="str">
        <f t="shared" si="53"/>
        <v/>
      </c>
      <c r="AF671" s="43" t="str">
        <f t="shared" si="54"/>
        <v/>
      </c>
    </row>
    <row r="672" spans="27:32" x14ac:dyDescent="0.3">
      <c r="AA672" s="152" t="str">
        <f t="shared" si="50"/>
        <v/>
      </c>
      <c r="AC672" s="244" t="str">
        <f t="shared" si="51"/>
        <v/>
      </c>
      <c r="AD672" s="43" t="str">
        <f t="shared" si="52"/>
        <v/>
      </c>
      <c r="AE672" s="244" t="str">
        <f t="shared" si="53"/>
        <v/>
      </c>
      <c r="AF672" s="43" t="str">
        <f t="shared" si="54"/>
        <v/>
      </c>
    </row>
    <row r="673" spans="27:32" x14ac:dyDescent="0.3">
      <c r="AA673" s="152" t="str">
        <f t="shared" si="50"/>
        <v/>
      </c>
      <c r="AC673" s="244" t="str">
        <f t="shared" si="51"/>
        <v/>
      </c>
      <c r="AD673" s="43" t="str">
        <f t="shared" si="52"/>
        <v/>
      </c>
      <c r="AE673" s="244" t="str">
        <f t="shared" si="53"/>
        <v/>
      </c>
      <c r="AF673" s="43" t="str">
        <f t="shared" si="54"/>
        <v/>
      </c>
    </row>
    <row r="674" spans="27:32" x14ac:dyDescent="0.3">
      <c r="AA674" s="152" t="str">
        <f t="shared" si="50"/>
        <v/>
      </c>
      <c r="AC674" s="244" t="str">
        <f t="shared" si="51"/>
        <v/>
      </c>
      <c r="AD674" s="43" t="str">
        <f t="shared" si="52"/>
        <v/>
      </c>
      <c r="AE674" s="244" t="str">
        <f t="shared" si="53"/>
        <v/>
      </c>
      <c r="AF674" s="43" t="str">
        <f t="shared" si="54"/>
        <v/>
      </c>
    </row>
    <row r="675" spans="27:32" x14ac:dyDescent="0.3">
      <c r="AA675" s="152" t="str">
        <f t="shared" si="50"/>
        <v/>
      </c>
      <c r="AC675" s="244" t="str">
        <f t="shared" si="51"/>
        <v/>
      </c>
      <c r="AD675" s="43" t="str">
        <f t="shared" si="52"/>
        <v/>
      </c>
      <c r="AE675" s="244" t="str">
        <f t="shared" si="53"/>
        <v/>
      </c>
      <c r="AF675" s="43" t="str">
        <f t="shared" si="54"/>
        <v/>
      </c>
    </row>
    <row r="676" spans="27:32" x14ac:dyDescent="0.3">
      <c r="AA676" s="152" t="str">
        <f t="shared" si="50"/>
        <v/>
      </c>
      <c r="AC676" s="244" t="str">
        <f t="shared" si="51"/>
        <v/>
      </c>
      <c r="AD676" s="43" t="str">
        <f t="shared" si="52"/>
        <v/>
      </c>
      <c r="AE676" s="244" t="str">
        <f t="shared" si="53"/>
        <v/>
      </c>
      <c r="AF676" s="43" t="str">
        <f t="shared" si="54"/>
        <v/>
      </c>
    </row>
    <row r="677" spans="27:32" x14ac:dyDescent="0.3">
      <c r="AA677" s="152" t="str">
        <f t="shared" si="50"/>
        <v/>
      </c>
      <c r="AC677" s="244" t="str">
        <f t="shared" si="51"/>
        <v/>
      </c>
      <c r="AD677" s="43" t="str">
        <f t="shared" si="52"/>
        <v/>
      </c>
      <c r="AE677" s="244" t="str">
        <f t="shared" si="53"/>
        <v/>
      </c>
      <c r="AF677" s="43" t="str">
        <f t="shared" si="54"/>
        <v/>
      </c>
    </row>
    <row r="678" spans="27:32" x14ac:dyDescent="0.3">
      <c r="AA678" s="152" t="str">
        <f t="shared" si="50"/>
        <v/>
      </c>
      <c r="AC678" s="244" t="str">
        <f t="shared" si="51"/>
        <v/>
      </c>
      <c r="AD678" s="43" t="str">
        <f t="shared" si="52"/>
        <v/>
      </c>
      <c r="AE678" s="244" t="str">
        <f t="shared" si="53"/>
        <v/>
      </c>
      <c r="AF678" s="43" t="str">
        <f t="shared" si="54"/>
        <v/>
      </c>
    </row>
    <row r="679" spans="27:32" x14ac:dyDescent="0.3">
      <c r="AA679" s="152" t="str">
        <f t="shared" si="50"/>
        <v/>
      </c>
      <c r="AC679" s="244" t="str">
        <f t="shared" si="51"/>
        <v/>
      </c>
      <c r="AD679" s="43" t="str">
        <f t="shared" si="52"/>
        <v/>
      </c>
      <c r="AE679" s="244" t="str">
        <f t="shared" si="53"/>
        <v/>
      </c>
      <c r="AF679" s="43" t="str">
        <f t="shared" si="54"/>
        <v/>
      </c>
    </row>
    <row r="680" spans="27:32" x14ac:dyDescent="0.3">
      <c r="AA680" s="152" t="str">
        <f t="shared" si="50"/>
        <v/>
      </c>
      <c r="AC680" s="244" t="str">
        <f t="shared" si="51"/>
        <v/>
      </c>
      <c r="AD680" s="43" t="str">
        <f t="shared" si="52"/>
        <v/>
      </c>
      <c r="AE680" s="244" t="str">
        <f t="shared" si="53"/>
        <v/>
      </c>
      <c r="AF680" s="43" t="str">
        <f t="shared" si="54"/>
        <v/>
      </c>
    </row>
    <row r="681" spans="27:32" x14ac:dyDescent="0.3">
      <c r="AA681" s="152" t="str">
        <f t="shared" si="50"/>
        <v/>
      </c>
      <c r="AC681" s="244" t="str">
        <f t="shared" si="51"/>
        <v/>
      </c>
      <c r="AD681" s="43" t="str">
        <f t="shared" si="52"/>
        <v/>
      </c>
      <c r="AE681" s="244" t="str">
        <f t="shared" si="53"/>
        <v/>
      </c>
      <c r="AF681" s="43" t="str">
        <f t="shared" si="54"/>
        <v/>
      </c>
    </row>
    <row r="682" spans="27:32" x14ac:dyDescent="0.3">
      <c r="AA682" s="152" t="str">
        <f t="shared" si="50"/>
        <v/>
      </c>
      <c r="AC682" s="244" t="str">
        <f t="shared" si="51"/>
        <v/>
      </c>
      <c r="AD682" s="43" t="str">
        <f t="shared" si="52"/>
        <v/>
      </c>
      <c r="AE682" s="244" t="str">
        <f t="shared" si="53"/>
        <v/>
      </c>
      <c r="AF682" s="43" t="str">
        <f t="shared" si="54"/>
        <v/>
      </c>
    </row>
    <row r="683" spans="27:32" x14ac:dyDescent="0.3">
      <c r="AA683" s="152" t="str">
        <f t="shared" si="50"/>
        <v/>
      </c>
      <c r="AC683" s="244" t="str">
        <f t="shared" si="51"/>
        <v/>
      </c>
      <c r="AD683" s="43" t="str">
        <f t="shared" si="52"/>
        <v/>
      </c>
      <c r="AE683" s="244" t="str">
        <f t="shared" si="53"/>
        <v/>
      </c>
      <c r="AF683" s="43" t="str">
        <f t="shared" si="54"/>
        <v/>
      </c>
    </row>
    <row r="684" spans="27:32" x14ac:dyDescent="0.3">
      <c r="AA684" s="152" t="str">
        <f t="shared" si="50"/>
        <v/>
      </c>
      <c r="AC684" s="244" t="str">
        <f t="shared" si="51"/>
        <v/>
      </c>
      <c r="AD684" s="43" t="str">
        <f t="shared" si="52"/>
        <v/>
      </c>
      <c r="AE684" s="244" t="str">
        <f t="shared" si="53"/>
        <v/>
      </c>
      <c r="AF684" s="43" t="str">
        <f t="shared" si="54"/>
        <v/>
      </c>
    </row>
    <row r="685" spans="27:32" x14ac:dyDescent="0.3">
      <c r="AA685" s="152" t="str">
        <f t="shared" si="50"/>
        <v/>
      </c>
      <c r="AC685" s="244" t="str">
        <f t="shared" si="51"/>
        <v/>
      </c>
      <c r="AD685" s="43" t="str">
        <f t="shared" si="52"/>
        <v/>
      </c>
      <c r="AE685" s="244" t="str">
        <f t="shared" si="53"/>
        <v/>
      </c>
      <c r="AF685" s="43" t="str">
        <f t="shared" si="54"/>
        <v/>
      </c>
    </row>
    <row r="686" spans="27:32" x14ac:dyDescent="0.3">
      <c r="AA686" s="152" t="str">
        <f t="shared" si="50"/>
        <v/>
      </c>
      <c r="AC686" s="244" t="str">
        <f t="shared" si="51"/>
        <v/>
      </c>
      <c r="AD686" s="43" t="str">
        <f t="shared" si="52"/>
        <v/>
      </c>
      <c r="AE686" s="244" t="str">
        <f t="shared" si="53"/>
        <v/>
      </c>
      <c r="AF686" s="43" t="str">
        <f t="shared" si="54"/>
        <v/>
      </c>
    </row>
    <row r="687" spans="27:32" x14ac:dyDescent="0.3">
      <c r="AA687" s="152" t="str">
        <f t="shared" si="50"/>
        <v/>
      </c>
      <c r="AC687" s="244" t="str">
        <f t="shared" si="51"/>
        <v/>
      </c>
      <c r="AD687" s="43" t="str">
        <f t="shared" si="52"/>
        <v/>
      </c>
      <c r="AE687" s="244" t="str">
        <f t="shared" si="53"/>
        <v/>
      </c>
      <c r="AF687" s="43" t="str">
        <f t="shared" si="54"/>
        <v/>
      </c>
    </row>
    <row r="688" spans="27:32" x14ac:dyDescent="0.3">
      <c r="AA688" s="152" t="str">
        <f t="shared" si="50"/>
        <v/>
      </c>
      <c r="AC688" s="244" t="str">
        <f t="shared" si="51"/>
        <v/>
      </c>
      <c r="AD688" s="43" t="str">
        <f t="shared" si="52"/>
        <v/>
      </c>
      <c r="AE688" s="244" t="str">
        <f t="shared" si="53"/>
        <v/>
      </c>
      <c r="AF688" s="43" t="str">
        <f t="shared" si="54"/>
        <v/>
      </c>
    </row>
    <row r="689" spans="27:32" x14ac:dyDescent="0.3">
      <c r="AA689" s="152" t="str">
        <f t="shared" si="50"/>
        <v/>
      </c>
      <c r="AC689" s="244" t="str">
        <f t="shared" si="51"/>
        <v/>
      </c>
      <c r="AD689" s="43" t="str">
        <f t="shared" si="52"/>
        <v/>
      </c>
      <c r="AE689" s="244" t="str">
        <f t="shared" si="53"/>
        <v/>
      </c>
      <c r="AF689" s="43" t="str">
        <f t="shared" si="54"/>
        <v/>
      </c>
    </row>
    <row r="690" spans="27:32" x14ac:dyDescent="0.3">
      <c r="AA690" s="152" t="str">
        <f t="shared" si="50"/>
        <v/>
      </c>
      <c r="AC690" s="244" t="str">
        <f t="shared" si="51"/>
        <v/>
      </c>
      <c r="AD690" s="43" t="str">
        <f t="shared" si="52"/>
        <v/>
      </c>
      <c r="AE690" s="244" t="str">
        <f t="shared" si="53"/>
        <v/>
      </c>
      <c r="AF690" s="43" t="str">
        <f t="shared" si="54"/>
        <v/>
      </c>
    </row>
    <row r="691" spans="27:32" x14ac:dyDescent="0.3">
      <c r="AA691" s="152" t="str">
        <f t="shared" si="50"/>
        <v/>
      </c>
      <c r="AC691" s="244" t="str">
        <f t="shared" si="51"/>
        <v/>
      </c>
      <c r="AD691" s="43" t="str">
        <f t="shared" si="52"/>
        <v/>
      </c>
      <c r="AE691" s="244" t="str">
        <f t="shared" si="53"/>
        <v/>
      </c>
      <c r="AF691" s="43" t="str">
        <f t="shared" si="54"/>
        <v/>
      </c>
    </row>
    <row r="692" spans="27:32" x14ac:dyDescent="0.3">
      <c r="AA692" s="152" t="str">
        <f t="shared" si="50"/>
        <v/>
      </c>
      <c r="AC692" s="244" t="str">
        <f t="shared" si="51"/>
        <v/>
      </c>
      <c r="AD692" s="43" t="str">
        <f t="shared" si="52"/>
        <v/>
      </c>
      <c r="AE692" s="244" t="str">
        <f t="shared" si="53"/>
        <v/>
      </c>
      <c r="AF692" s="43" t="str">
        <f t="shared" si="54"/>
        <v/>
      </c>
    </row>
    <row r="693" spans="27:32" x14ac:dyDescent="0.3">
      <c r="AA693" s="152" t="str">
        <f t="shared" si="50"/>
        <v/>
      </c>
      <c r="AC693" s="244" t="str">
        <f t="shared" si="51"/>
        <v/>
      </c>
      <c r="AD693" s="43" t="str">
        <f t="shared" si="52"/>
        <v/>
      </c>
      <c r="AE693" s="244" t="str">
        <f t="shared" si="53"/>
        <v/>
      </c>
      <c r="AF693" s="43" t="str">
        <f t="shared" si="54"/>
        <v/>
      </c>
    </row>
    <row r="694" spans="27:32" x14ac:dyDescent="0.3">
      <c r="AA694" s="152" t="str">
        <f t="shared" si="50"/>
        <v/>
      </c>
      <c r="AC694" s="244" t="str">
        <f t="shared" si="51"/>
        <v/>
      </c>
      <c r="AD694" s="43" t="str">
        <f t="shared" si="52"/>
        <v/>
      </c>
      <c r="AE694" s="244" t="str">
        <f t="shared" si="53"/>
        <v/>
      </c>
      <c r="AF694" s="43" t="str">
        <f t="shared" si="54"/>
        <v/>
      </c>
    </row>
    <row r="695" spans="27:32" x14ac:dyDescent="0.3">
      <c r="AA695" s="152" t="str">
        <f t="shared" si="50"/>
        <v/>
      </c>
      <c r="AC695" s="244" t="str">
        <f t="shared" si="51"/>
        <v/>
      </c>
      <c r="AD695" s="43" t="str">
        <f t="shared" si="52"/>
        <v/>
      </c>
      <c r="AE695" s="244" t="str">
        <f t="shared" si="53"/>
        <v/>
      </c>
      <c r="AF695" s="43" t="str">
        <f t="shared" si="54"/>
        <v/>
      </c>
    </row>
    <row r="696" spans="27:32" x14ac:dyDescent="0.3">
      <c r="AA696" s="152" t="str">
        <f t="shared" si="50"/>
        <v/>
      </c>
      <c r="AC696" s="244" t="str">
        <f t="shared" si="51"/>
        <v/>
      </c>
      <c r="AD696" s="43" t="str">
        <f t="shared" si="52"/>
        <v/>
      </c>
      <c r="AE696" s="244" t="str">
        <f t="shared" si="53"/>
        <v/>
      </c>
      <c r="AF696" s="43" t="str">
        <f t="shared" si="54"/>
        <v/>
      </c>
    </row>
    <row r="697" spans="27:32" x14ac:dyDescent="0.3">
      <c r="AA697" s="152" t="str">
        <f t="shared" si="50"/>
        <v/>
      </c>
      <c r="AC697" s="244" t="str">
        <f t="shared" si="51"/>
        <v/>
      </c>
      <c r="AD697" s="43" t="str">
        <f t="shared" si="52"/>
        <v/>
      </c>
      <c r="AE697" s="244" t="str">
        <f t="shared" si="53"/>
        <v/>
      </c>
      <c r="AF697" s="43" t="str">
        <f t="shared" si="54"/>
        <v/>
      </c>
    </row>
    <row r="698" spans="27:32" x14ac:dyDescent="0.3">
      <c r="AA698" s="152" t="str">
        <f t="shared" si="50"/>
        <v/>
      </c>
      <c r="AC698" s="244" t="str">
        <f t="shared" si="51"/>
        <v/>
      </c>
      <c r="AD698" s="43" t="str">
        <f t="shared" si="52"/>
        <v/>
      </c>
      <c r="AE698" s="244" t="str">
        <f t="shared" si="53"/>
        <v/>
      </c>
      <c r="AF698" s="43" t="str">
        <f t="shared" si="54"/>
        <v/>
      </c>
    </row>
    <row r="699" spans="27:32" x14ac:dyDescent="0.3">
      <c r="AA699" s="152" t="str">
        <f t="shared" si="50"/>
        <v/>
      </c>
      <c r="AC699" s="244" t="str">
        <f t="shared" si="51"/>
        <v/>
      </c>
      <c r="AD699" s="43" t="str">
        <f t="shared" si="52"/>
        <v/>
      </c>
      <c r="AE699" s="244" t="str">
        <f t="shared" si="53"/>
        <v/>
      </c>
      <c r="AF699" s="43" t="str">
        <f t="shared" si="54"/>
        <v/>
      </c>
    </row>
    <row r="700" spans="27:32" x14ac:dyDescent="0.3">
      <c r="AA700" s="152" t="str">
        <f t="shared" si="50"/>
        <v/>
      </c>
      <c r="AC700" s="244" t="str">
        <f t="shared" si="51"/>
        <v/>
      </c>
      <c r="AD700" s="43" t="str">
        <f t="shared" si="52"/>
        <v/>
      </c>
      <c r="AE700" s="244" t="str">
        <f t="shared" si="53"/>
        <v/>
      </c>
      <c r="AF700" s="43" t="str">
        <f t="shared" si="54"/>
        <v/>
      </c>
    </row>
    <row r="701" spans="27:32" x14ac:dyDescent="0.3">
      <c r="AA701" s="152" t="str">
        <f t="shared" si="50"/>
        <v/>
      </c>
      <c r="AC701" s="244" t="str">
        <f t="shared" si="51"/>
        <v/>
      </c>
      <c r="AD701" s="43" t="str">
        <f t="shared" si="52"/>
        <v/>
      </c>
      <c r="AE701" s="244" t="str">
        <f t="shared" si="53"/>
        <v/>
      </c>
      <c r="AF701" s="43" t="str">
        <f t="shared" si="54"/>
        <v/>
      </c>
    </row>
    <row r="702" spans="27:32" x14ac:dyDescent="0.3">
      <c r="AA702" s="152" t="str">
        <f t="shared" si="50"/>
        <v/>
      </c>
      <c r="AC702" s="244" t="str">
        <f t="shared" si="51"/>
        <v/>
      </c>
      <c r="AD702" s="43" t="str">
        <f t="shared" si="52"/>
        <v/>
      </c>
      <c r="AE702" s="244" t="str">
        <f t="shared" si="53"/>
        <v/>
      </c>
      <c r="AF702" s="43" t="str">
        <f t="shared" si="54"/>
        <v/>
      </c>
    </row>
    <row r="703" spans="27:32" x14ac:dyDescent="0.3">
      <c r="AA703" s="152" t="str">
        <f t="shared" si="50"/>
        <v/>
      </c>
      <c r="AC703" s="244" t="str">
        <f t="shared" si="51"/>
        <v/>
      </c>
      <c r="AD703" s="43" t="str">
        <f t="shared" si="52"/>
        <v/>
      </c>
      <c r="AE703" s="244" t="str">
        <f t="shared" si="53"/>
        <v/>
      </c>
      <c r="AF703" s="43" t="str">
        <f t="shared" si="54"/>
        <v/>
      </c>
    </row>
    <row r="704" spans="27:32" x14ac:dyDescent="0.3">
      <c r="AA704" s="152" t="str">
        <f t="shared" si="50"/>
        <v/>
      </c>
      <c r="AC704" s="244" t="str">
        <f t="shared" si="51"/>
        <v/>
      </c>
      <c r="AD704" s="43" t="str">
        <f t="shared" si="52"/>
        <v/>
      </c>
      <c r="AE704" s="244" t="str">
        <f t="shared" si="53"/>
        <v/>
      </c>
      <c r="AF704" s="43" t="str">
        <f t="shared" si="54"/>
        <v/>
      </c>
    </row>
    <row r="705" spans="27:32" x14ac:dyDescent="0.3">
      <c r="AA705" s="152" t="str">
        <f t="shared" si="50"/>
        <v/>
      </c>
      <c r="AC705" s="244" t="str">
        <f t="shared" si="51"/>
        <v/>
      </c>
      <c r="AD705" s="43" t="str">
        <f t="shared" si="52"/>
        <v/>
      </c>
      <c r="AE705" s="244" t="str">
        <f t="shared" si="53"/>
        <v/>
      </c>
      <c r="AF705" s="43" t="str">
        <f t="shared" si="54"/>
        <v/>
      </c>
    </row>
    <row r="706" spans="27:32" x14ac:dyDescent="0.3">
      <c r="AA706" s="152" t="str">
        <f t="shared" si="50"/>
        <v/>
      </c>
      <c r="AC706" s="244" t="str">
        <f t="shared" si="51"/>
        <v/>
      </c>
      <c r="AD706" s="43" t="str">
        <f t="shared" si="52"/>
        <v/>
      </c>
      <c r="AE706" s="244" t="str">
        <f t="shared" si="53"/>
        <v/>
      </c>
      <c r="AF706" s="43" t="str">
        <f t="shared" si="54"/>
        <v/>
      </c>
    </row>
    <row r="707" spans="27:32" x14ac:dyDescent="0.3">
      <c r="AA707" s="152" t="str">
        <f t="shared" si="50"/>
        <v/>
      </c>
      <c r="AC707" s="244" t="str">
        <f t="shared" si="51"/>
        <v/>
      </c>
      <c r="AD707" s="43" t="str">
        <f t="shared" si="52"/>
        <v/>
      </c>
      <c r="AE707" s="244" t="str">
        <f t="shared" si="53"/>
        <v/>
      </c>
      <c r="AF707" s="43" t="str">
        <f t="shared" si="54"/>
        <v/>
      </c>
    </row>
    <row r="708" spans="27:32" x14ac:dyDescent="0.3">
      <c r="AA708" s="152" t="str">
        <f t="shared" ref="AA708:AA771" si="55">TRIM(D708)</f>
        <v/>
      </c>
      <c r="AC708" s="244" t="str">
        <f t="shared" ref="AC708:AC771" si="56">IFERROR(TRIM(D708),"")</f>
        <v/>
      </c>
      <c r="AD708" s="43" t="str">
        <f t="shared" ref="AD708:AD771" si="57">TRIM(C708)</f>
        <v/>
      </c>
      <c r="AE708" s="244" t="str">
        <f t="shared" ref="AE708:AE771" si="58">IFERROR(G708/E708,"")</f>
        <v/>
      </c>
      <c r="AF708" s="43" t="str">
        <f t="shared" ref="AF708:AF771" si="59">AC708</f>
        <v/>
      </c>
    </row>
    <row r="709" spans="27:32" x14ac:dyDescent="0.3">
      <c r="AA709" s="152" t="str">
        <f t="shared" si="55"/>
        <v/>
      </c>
      <c r="AC709" s="244" t="str">
        <f t="shared" si="56"/>
        <v/>
      </c>
      <c r="AD709" s="43" t="str">
        <f t="shared" si="57"/>
        <v/>
      </c>
      <c r="AE709" s="244" t="str">
        <f t="shared" si="58"/>
        <v/>
      </c>
      <c r="AF709" s="43" t="str">
        <f t="shared" si="59"/>
        <v/>
      </c>
    </row>
    <row r="710" spans="27:32" x14ac:dyDescent="0.3">
      <c r="AA710" s="152" t="str">
        <f t="shared" si="55"/>
        <v/>
      </c>
      <c r="AC710" s="244" t="str">
        <f t="shared" si="56"/>
        <v/>
      </c>
      <c r="AD710" s="43" t="str">
        <f t="shared" si="57"/>
        <v/>
      </c>
      <c r="AE710" s="244" t="str">
        <f t="shared" si="58"/>
        <v/>
      </c>
      <c r="AF710" s="43" t="str">
        <f t="shared" si="59"/>
        <v/>
      </c>
    </row>
    <row r="711" spans="27:32" x14ac:dyDescent="0.3">
      <c r="AA711" s="152" t="str">
        <f t="shared" si="55"/>
        <v/>
      </c>
      <c r="AC711" s="244" t="str">
        <f t="shared" si="56"/>
        <v/>
      </c>
      <c r="AD711" s="43" t="str">
        <f t="shared" si="57"/>
        <v/>
      </c>
      <c r="AE711" s="244" t="str">
        <f t="shared" si="58"/>
        <v/>
      </c>
      <c r="AF711" s="43" t="str">
        <f t="shared" si="59"/>
        <v/>
      </c>
    </row>
    <row r="712" spans="27:32" x14ac:dyDescent="0.3">
      <c r="AA712" s="152" t="str">
        <f t="shared" si="55"/>
        <v/>
      </c>
      <c r="AC712" s="244" t="str">
        <f t="shared" si="56"/>
        <v/>
      </c>
      <c r="AD712" s="43" t="str">
        <f t="shared" si="57"/>
        <v/>
      </c>
      <c r="AE712" s="244" t="str">
        <f t="shared" si="58"/>
        <v/>
      </c>
      <c r="AF712" s="43" t="str">
        <f t="shared" si="59"/>
        <v/>
      </c>
    </row>
    <row r="713" spans="27:32" x14ac:dyDescent="0.3">
      <c r="AA713" s="152" t="str">
        <f t="shared" si="55"/>
        <v/>
      </c>
      <c r="AC713" s="244" t="str">
        <f t="shared" si="56"/>
        <v/>
      </c>
      <c r="AD713" s="43" t="str">
        <f t="shared" si="57"/>
        <v/>
      </c>
      <c r="AE713" s="244" t="str">
        <f t="shared" si="58"/>
        <v/>
      </c>
      <c r="AF713" s="43" t="str">
        <f t="shared" si="59"/>
        <v/>
      </c>
    </row>
    <row r="714" spans="27:32" x14ac:dyDescent="0.3">
      <c r="AA714" s="152" t="str">
        <f t="shared" si="55"/>
        <v/>
      </c>
      <c r="AC714" s="244" t="str">
        <f t="shared" si="56"/>
        <v/>
      </c>
      <c r="AD714" s="43" t="str">
        <f t="shared" si="57"/>
        <v/>
      </c>
      <c r="AE714" s="244" t="str">
        <f t="shared" si="58"/>
        <v/>
      </c>
      <c r="AF714" s="43" t="str">
        <f t="shared" si="59"/>
        <v/>
      </c>
    </row>
    <row r="715" spans="27:32" x14ac:dyDescent="0.3">
      <c r="AA715" s="152" t="str">
        <f t="shared" si="55"/>
        <v/>
      </c>
      <c r="AC715" s="244" t="str">
        <f t="shared" si="56"/>
        <v/>
      </c>
      <c r="AD715" s="43" t="str">
        <f t="shared" si="57"/>
        <v/>
      </c>
      <c r="AE715" s="244" t="str">
        <f t="shared" si="58"/>
        <v/>
      </c>
      <c r="AF715" s="43" t="str">
        <f t="shared" si="59"/>
        <v/>
      </c>
    </row>
    <row r="716" spans="27:32" x14ac:dyDescent="0.3">
      <c r="AA716" s="152" t="str">
        <f t="shared" si="55"/>
        <v/>
      </c>
      <c r="AC716" s="244" t="str">
        <f t="shared" si="56"/>
        <v/>
      </c>
      <c r="AD716" s="43" t="str">
        <f t="shared" si="57"/>
        <v/>
      </c>
      <c r="AE716" s="244" t="str">
        <f t="shared" si="58"/>
        <v/>
      </c>
      <c r="AF716" s="43" t="str">
        <f t="shared" si="59"/>
        <v/>
      </c>
    </row>
    <row r="717" spans="27:32" x14ac:dyDescent="0.3">
      <c r="AA717" s="152" t="str">
        <f t="shared" si="55"/>
        <v/>
      </c>
      <c r="AC717" s="244" t="str">
        <f t="shared" si="56"/>
        <v/>
      </c>
      <c r="AD717" s="43" t="str">
        <f t="shared" si="57"/>
        <v/>
      </c>
      <c r="AE717" s="244" t="str">
        <f t="shared" si="58"/>
        <v/>
      </c>
      <c r="AF717" s="43" t="str">
        <f t="shared" si="59"/>
        <v/>
      </c>
    </row>
    <row r="718" spans="27:32" x14ac:dyDescent="0.3">
      <c r="AA718" s="152" t="str">
        <f t="shared" si="55"/>
        <v/>
      </c>
      <c r="AC718" s="244" t="str">
        <f t="shared" si="56"/>
        <v/>
      </c>
      <c r="AD718" s="43" t="str">
        <f t="shared" si="57"/>
        <v/>
      </c>
      <c r="AE718" s="244" t="str">
        <f t="shared" si="58"/>
        <v/>
      </c>
      <c r="AF718" s="43" t="str">
        <f t="shared" si="59"/>
        <v/>
      </c>
    </row>
    <row r="719" spans="27:32" x14ac:dyDescent="0.3">
      <c r="AA719" s="152" t="str">
        <f t="shared" si="55"/>
        <v/>
      </c>
      <c r="AC719" s="244" t="str">
        <f t="shared" si="56"/>
        <v/>
      </c>
      <c r="AD719" s="43" t="str">
        <f t="shared" si="57"/>
        <v/>
      </c>
      <c r="AE719" s="244" t="str">
        <f t="shared" si="58"/>
        <v/>
      </c>
      <c r="AF719" s="43" t="str">
        <f t="shared" si="59"/>
        <v/>
      </c>
    </row>
    <row r="720" spans="27:32" x14ac:dyDescent="0.3">
      <c r="AA720" s="152" t="str">
        <f t="shared" si="55"/>
        <v/>
      </c>
      <c r="AC720" s="244" t="str">
        <f t="shared" si="56"/>
        <v/>
      </c>
      <c r="AD720" s="43" t="str">
        <f t="shared" si="57"/>
        <v/>
      </c>
      <c r="AE720" s="244" t="str">
        <f t="shared" si="58"/>
        <v/>
      </c>
      <c r="AF720" s="43" t="str">
        <f t="shared" si="59"/>
        <v/>
      </c>
    </row>
    <row r="721" spans="27:32" x14ac:dyDescent="0.3">
      <c r="AA721" s="152" t="str">
        <f t="shared" si="55"/>
        <v/>
      </c>
      <c r="AC721" s="244" t="str">
        <f t="shared" si="56"/>
        <v/>
      </c>
      <c r="AD721" s="43" t="str">
        <f t="shared" si="57"/>
        <v/>
      </c>
      <c r="AE721" s="244" t="str">
        <f t="shared" si="58"/>
        <v/>
      </c>
      <c r="AF721" s="43" t="str">
        <f t="shared" si="59"/>
        <v/>
      </c>
    </row>
    <row r="722" spans="27:32" x14ac:dyDescent="0.3">
      <c r="AA722" s="152" t="str">
        <f t="shared" si="55"/>
        <v/>
      </c>
      <c r="AC722" s="244" t="str">
        <f t="shared" si="56"/>
        <v/>
      </c>
      <c r="AD722" s="43" t="str">
        <f t="shared" si="57"/>
        <v/>
      </c>
      <c r="AE722" s="244" t="str">
        <f t="shared" si="58"/>
        <v/>
      </c>
      <c r="AF722" s="43" t="str">
        <f t="shared" si="59"/>
        <v/>
      </c>
    </row>
    <row r="723" spans="27:32" x14ac:dyDescent="0.3">
      <c r="AA723" s="152" t="str">
        <f t="shared" si="55"/>
        <v/>
      </c>
      <c r="AC723" s="244" t="str">
        <f t="shared" si="56"/>
        <v/>
      </c>
      <c r="AD723" s="43" t="str">
        <f t="shared" si="57"/>
        <v/>
      </c>
      <c r="AE723" s="244" t="str">
        <f t="shared" si="58"/>
        <v/>
      </c>
      <c r="AF723" s="43" t="str">
        <f t="shared" si="59"/>
        <v/>
      </c>
    </row>
    <row r="724" spans="27:32" x14ac:dyDescent="0.3">
      <c r="AA724" s="152" t="str">
        <f t="shared" si="55"/>
        <v/>
      </c>
      <c r="AC724" s="244" t="str">
        <f t="shared" si="56"/>
        <v/>
      </c>
      <c r="AD724" s="43" t="str">
        <f t="shared" si="57"/>
        <v/>
      </c>
      <c r="AE724" s="244" t="str">
        <f t="shared" si="58"/>
        <v/>
      </c>
      <c r="AF724" s="43" t="str">
        <f t="shared" si="59"/>
        <v/>
      </c>
    </row>
    <row r="725" spans="27:32" x14ac:dyDescent="0.3">
      <c r="AA725" s="152" t="str">
        <f t="shared" si="55"/>
        <v/>
      </c>
      <c r="AC725" s="244" t="str">
        <f t="shared" si="56"/>
        <v/>
      </c>
      <c r="AD725" s="43" t="str">
        <f t="shared" si="57"/>
        <v/>
      </c>
      <c r="AE725" s="244" t="str">
        <f t="shared" si="58"/>
        <v/>
      </c>
      <c r="AF725" s="43" t="str">
        <f t="shared" si="59"/>
        <v/>
      </c>
    </row>
    <row r="726" spans="27:32" x14ac:dyDescent="0.3">
      <c r="AA726" s="152" t="str">
        <f t="shared" si="55"/>
        <v/>
      </c>
      <c r="AC726" s="244" t="str">
        <f t="shared" si="56"/>
        <v/>
      </c>
      <c r="AD726" s="43" t="str">
        <f t="shared" si="57"/>
        <v/>
      </c>
      <c r="AE726" s="244" t="str">
        <f t="shared" si="58"/>
        <v/>
      </c>
      <c r="AF726" s="43" t="str">
        <f t="shared" si="59"/>
        <v/>
      </c>
    </row>
    <row r="727" spans="27:32" x14ac:dyDescent="0.3">
      <c r="AA727" s="152" t="str">
        <f t="shared" si="55"/>
        <v/>
      </c>
      <c r="AC727" s="244" t="str">
        <f t="shared" si="56"/>
        <v/>
      </c>
      <c r="AD727" s="43" t="str">
        <f t="shared" si="57"/>
        <v/>
      </c>
      <c r="AE727" s="244" t="str">
        <f t="shared" si="58"/>
        <v/>
      </c>
      <c r="AF727" s="43" t="str">
        <f t="shared" si="59"/>
        <v/>
      </c>
    </row>
    <row r="728" spans="27:32" x14ac:dyDescent="0.3">
      <c r="AA728" s="152" t="str">
        <f t="shared" si="55"/>
        <v/>
      </c>
      <c r="AC728" s="244" t="str">
        <f t="shared" si="56"/>
        <v/>
      </c>
      <c r="AD728" s="43" t="str">
        <f t="shared" si="57"/>
        <v/>
      </c>
      <c r="AE728" s="244" t="str">
        <f t="shared" si="58"/>
        <v/>
      </c>
      <c r="AF728" s="43" t="str">
        <f t="shared" si="59"/>
        <v/>
      </c>
    </row>
    <row r="729" spans="27:32" x14ac:dyDescent="0.3">
      <c r="AA729" s="152" t="str">
        <f t="shared" si="55"/>
        <v/>
      </c>
      <c r="AC729" s="244" t="str">
        <f t="shared" si="56"/>
        <v/>
      </c>
      <c r="AD729" s="43" t="str">
        <f t="shared" si="57"/>
        <v/>
      </c>
      <c r="AE729" s="244" t="str">
        <f t="shared" si="58"/>
        <v/>
      </c>
      <c r="AF729" s="43" t="str">
        <f t="shared" si="59"/>
        <v/>
      </c>
    </row>
    <row r="730" spans="27:32" x14ac:dyDescent="0.3">
      <c r="AA730" s="152" t="str">
        <f t="shared" si="55"/>
        <v/>
      </c>
      <c r="AC730" s="244" t="str">
        <f t="shared" si="56"/>
        <v/>
      </c>
      <c r="AD730" s="43" t="str">
        <f t="shared" si="57"/>
        <v/>
      </c>
      <c r="AE730" s="244" t="str">
        <f t="shared" si="58"/>
        <v/>
      </c>
      <c r="AF730" s="43" t="str">
        <f t="shared" si="59"/>
        <v/>
      </c>
    </row>
    <row r="731" spans="27:32" x14ac:dyDescent="0.3">
      <c r="AA731" s="152" t="str">
        <f t="shared" si="55"/>
        <v/>
      </c>
      <c r="AC731" s="244" t="str">
        <f t="shared" si="56"/>
        <v/>
      </c>
      <c r="AD731" s="43" t="str">
        <f t="shared" si="57"/>
        <v/>
      </c>
      <c r="AE731" s="244" t="str">
        <f t="shared" si="58"/>
        <v/>
      </c>
      <c r="AF731" s="43" t="str">
        <f t="shared" si="59"/>
        <v/>
      </c>
    </row>
    <row r="732" spans="27:32" x14ac:dyDescent="0.3">
      <c r="AA732" s="152" t="str">
        <f t="shared" si="55"/>
        <v/>
      </c>
      <c r="AC732" s="244" t="str">
        <f t="shared" si="56"/>
        <v/>
      </c>
      <c r="AD732" s="43" t="str">
        <f t="shared" si="57"/>
        <v/>
      </c>
      <c r="AE732" s="244" t="str">
        <f t="shared" si="58"/>
        <v/>
      </c>
      <c r="AF732" s="43" t="str">
        <f t="shared" si="59"/>
        <v/>
      </c>
    </row>
    <row r="733" spans="27:32" x14ac:dyDescent="0.3">
      <c r="AA733" s="152" t="str">
        <f t="shared" si="55"/>
        <v/>
      </c>
      <c r="AC733" s="244" t="str">
        <f t="shared" si="56"/>
        <v/>
      </c>
      <c r="AD733" s="43" t="str">
        <f t="shared" si="57"/>
        <v/>
      </c>
      <c r="AE733" s="244" t="str">
        <f t="shared" si="58"/>
        <v/>
      </c>
      <c r="AF733" s="43" t="str">
        <f t="shared" si="59"/>
        <v/>
      </c>
    </row>
    <row r="734" spans="27:32" x14ac:dyDescent="0.3">
      <c r="AA734" s="152" t="str">
        <f t="shared" si="55"/>
        <v/>
      </c>
      <c r="AC734" s="244" t="str">
        <f t="shared" si="56"/>
        <v/>
      </c>
      <c r="AD734" s="43" t="str">
        <f t="shared" si="57"/>
        <v/>
      </c>
      <c r="AE734" s="244" t="str">
        <f t="shared" si="58"/>
        <v/>
      </c>
      <c r="AF734" s="43" t="str">
        <f t="shared" si="59"/>
        <v/>
      </c>
    </row>
    <row r="735" spans="27:32" x14ac:dyDescent="0.3">
      <c r="AA735" s="152" t="str">
        <f t="shared" si="55"/>
        <v/>
      </c>
      <c r="AC735" s="244" t="str">
        <f t="shared" si="56"/>
        <v/>
      </c>
      <c r="AD735" s="43" t="str">
        <f t="shared" si="57"/>
        <v/>
      </c>
      <c r="AE735" s="244" t="str">
        <f t="shared" si="58"/>
        <v/>
      </c>
      <c r="AF735" s="43" t="str">
        <f t="shared" si="59"/>
        <v/>
      </c>
    </row>
    <row r="736" spans="27:32" x14ac:dyDescent="0.3">
      <c r="AA736" s="152" t="str">
        <f t="shared" si="55"/>
        <v/>
      </c>
      <c r="AC736" s="244" t="str">
        <f t="shared" si="56"/>
        <v/>
      </c>
      <c r="AD736" s="43" t="str">
        <f t="shared" si="57"/>
        <v/>
      </c>
      <c r="AE736" s="244" t="str">
        <f t="shared" si="58"/>
        <v/>
      </c>
      <c r="AF736" s="43" t="str">
        <f t="shared" si="59"/>
        <v/>
      </c>
    </row>
    <row r="737" spans="27:32" x14ac:dyDescent="0.3">
      <c r="AA737" s="152" t="str">
        <f t="shared" si="55"/>
        <v/>
      </c>
      <c r="AC737" s="244" t="str">
        <f t="shared" si="56"/>
        <v/>
      </c>
      <c r="AD737" s="43" t="str">
        <f t="shared" si="57"/>
        <v/>
      </c>
      <c r="AE737" s="244" t="str">
        <f t="shared" si="58"/>
        <v/>
      </c>
      <c r="AF737" s="43" t="str">
        <f t="shared" si="59"/>
        <v/>
      </c>
    </row>
    <row r="738" spans="27:32" x14ac:dyDescent="0.3">
      <c r="AA738" s="152" t="str">
        <f t="shared" si="55"/>
        <v/>
      </c>
      <c r="AC738" s="244" t="str">
        <f t="shared" si="56"/>
        <v/>
      </c>
      <c r="AD738" s="43" t="str">
        <f t="shared" si="57"/>
        <v/>
      </c>
      <c r="AE738" s="244" t="str">
        <f t="shared" si="58"/>
        <v/>
      </c>
      <c r="AF738" s="43" t="str">
        <f t="shared" si="59"/>
        <v/>
      </c>
    </row>
    <row r="739" spans="27:32" x14ac:dyDescent="0.3">
      <c r="AA739" s="152" t="str">
        <f t="shared" si="55"/>
        <v/>
      </c>
      <c r="AC739" s="244" t="str">
        <f t="shared" si="56"/>
        <v/>
      </c>
      <c r="AD739" s="43" t="str">
        <f t="shared" si="57"/>
        <v/>
      </c>
      <c r="AE739" s="244" t="str">
        <f t="shared" si="58"/>
        <v/>
      </c>
      <c r="AF739" s="43" t="str">
        <f t="shared" si="59"/>
        <v/>
      </c>
    </row>
    <row r="740" spans="27:32" x14ac:dyDescent="0.3">
      <c r="AA740" s="152" t="str">
        <f t="shared" si="55"/>
        <v/>
      </c>
      <c r="AC740" s="244" t="str">
        <f t="shared" si="56"/>
        <v/>
      </c>
      <c r="AD740" s="43" t="str">
        <f t="shared" si="57"/>
        <v/>
      </c>
      <c r="AE740" s="244" t="str">
        <f t="shared" si="58"/>
        <v/>
      </c>
      <c r="AF740" s="43" t="str">
        <f t="shared" si="59"/>
        <v/>
      </c>
    </row>
    <row r="741" spans="27:32" x14ac:dyDescent="0.3">
      <c r="AA741" s="152" t="str">
        <f t="shared" si="55"/>
        <v/>
      </c>
      <c r="AC741" s="244" t="str">
        <f t="shared" si="56"/>
        <v/>
      </c>
      <c r="AD741" s="43" t="str">
        <f t="shared" si="57"/>
        <v/>
      </c>
      <c r="AE741" s="244" t="str">
        <f t="shared" si="58"/>
        <v/>
      </c>
      <c r="AF741" s="43" t="str">
        <f t="shared" si="59"/>
        <v/>
      </c>
    </row>
    <row r="742" spans="27:32" x14ac:dyDescent="0.3">
      <c r="AA742" s="152" t="str">
        <f t="shared" si="55"/>
        <v/>
      </c>
      <c r="AC742" s="244" t="str">
        <f t="shared" si="56"/>
        <v/>
      </c>
      <c r="AD742" s="43" t="str">
        <f t="shared" si="57"/>
        <v/>
      </c>
      <c r="AE742" s="244" t="str">
        <f t="shared" si="58"/>
        <v/>
      </c>
      <c r="AF742" s="43" t="str">
        <f t="shared" si="59"/>
        <v/>
      </c>
    </row>
    <row r="743" spans="27:32" x14ac:dyDescent="0.3">
      <c r="AA743" s="152" t="str">
        <f t="shared" si="55"/>
        <v/>
      </c>
      <c r="AC743" s="244" t="str">
        <f t="shared" si="56"/>
        <v/>
      </c>
      <c r="AD743" s="43" t="str">
        <f t="shared" si="57"/>
        <v/>
      </c>
      <c r="AE743" s="244" t="str">
        <f t="shared" si="58"/>
        <v/>
      </c>
      <c r="AF743" s="43" t="str">
        <f t="shared" si="59"/>
        <v/>
      </c>
    </row>
    <row r="744" spans="27:32" x14ac:dyDescent="0.3">
      <c r="AA744" s="152" t="str">
        <f t="shared" si="55"/>
        <v/>
      </c>
      <c r="AC744" s="244" t="str">
        <f t="shared" si="56"/>
        <v/>
      </c>
      <c r="AD744" s="43" t="str">
        <f t="shared" si="57"/>
        <v/>
      </c>
      <c r="AE744" s="244" t="str">
        <f t="shared" si="58"/>
        <v/>
      </c>
      <c r="AF744" s="43" t="str">
        <f t="shared" si="59"/>
        <v/>
      </c>
    </row>
    <row r="745" spans="27:32" x14ac:dyDescent="0.3">
      <c r="AA745" s="152" t="str">
        <f t="shared" si="55"/>
        <v/>
      </c>
      <c r="AC745" s="244" t="str">
        <f t="shared" si="56"/>
        <v/>
      </c>
      <c r="AD745" s="43" t="str">
        <f t="shared" si="57"/>
        <v/>
      </c>
      <c r="AE745" s="244" t="str">
        <f t="shared" si="58"/>
        <v/>
      </c>
      <c r="AF745" s="43" t="str">
        <f t="shared" si="59"/>
        <v/>
      </c>
    </row>
    <row r="746" spans="27:32" x14ac:dyDescent="0.3">
      <c r="AA746" s="152" t="str">
        <f t="shared" si="55"/>
        <v/>
      </c>
      <c r="AC746" s="244" t="str">
        <f t="shared" si="56"/>
        <v/>
      </c>
      <c r="AD746" s="43" t="str">
        <f t="shared" si="57"/>
        <v/>
      </c>
      <c r="AE746" s="244" t="str">
        <f t="shared" si="58"/>
        <v/>
      </c>
      <c r="AF746" s="43" t="str">
        <f t="shared" si="59"/>
        <v/>
      </c>
    </row>
    <row r="747" spans="27:32" x14ac:dyDescent="0.3">
      <c r="AA747" s="152" t="str">
        <f t="shared" si="55"/>
        <v/>
      </c>
      <c r="AC747" s="244" t="str">
        <f t="shared" si="56"/>
        <v/>
      </c>
      <c r="AD747" s="43" t="str">
        <f t="shared" si="57"/>
        <v/>
      </c>
      <c r="AE747" s="244" t="str">
        <f t="shared" si="58"/>
        <v/>
      </c>
      <c r="AF747" s="43" t="str">
        <f t="shared" si="59"/>
        <v/>
      </c>
    </row>
    <row r="748" spans="27:32" x14ac:dyDescent="0.3">
      <c r="AA748" s="152" t="str">
        <f t="shared" si="55"/>
        <v/>
      </c>
      <c r="AC748" s="244" t="str">
        <f t="shared" si="56"/>
        <v/>
      </c>
      <c r="AD748" s="43" t="str">
        <f t="shared" si="57"/>
        <v/>
      </c>
      <c r="AE748" s="244" t="str">
        <f t="shared" si="58"/>
        <v/>
      </c>
      <c r="AF748" s="43" t="str">
        <f t="shared" si="59"/>
        <v/>
      </c>
    </row>
    <row r="749" spans="27:32" x14ac:dyDescent="0.3">
      <c r="AA749" s="152" t="str">
        <f t="shared" si="55"/>
        <v/>
      </c>
      <c r="AC749" s="244" t="str">
        <f t="shared" si="56"/>
        <v/>
      </c>
      <c r="AD749" s="43" t="str">
        <f t="shared" si="57"/>
        <v/>
      </c>
      <c r="AE749" s="244" t="str">
        <f t="shared" si="58"/>
        <v/>
      </c>
      <c r="AF749" s="43" t="str">
        <f t="shared" si="59"/>
        <v/>
      </c>
    </row>
    <row r="750" spans="27:32" x14ac:dyDescent="0.3">
      <c r="AA750" s="152" t="str">
        <f t="shared" si="55"/>
        <v/>
      </c>
      <c r="AC750" s="244" t="str">
        <f t="shared" si="56"/>
        <v/>
      </c>
      <c r="AD750" s="43" t="str">
        <f t="shared" si="57"/>
        <v/>
      </c>
      <c r="AE750" s="244" t="str">
        <f t="shared" si="58"/>
        <v/>
      </c>
      <c r="AF750" s="43" t="str">
        <f t="shared" si="59"/>
        <v/>
      </c>
    </row>
    <row r="751" spans="27:32" x14ac:dyDescent="0.3">
      <c r="AA751" s="152" t="str">
        <f t="shared" si="55"/>
        <v/>
      </c>
      <c r="AC751" s="244" t="str">
        <f t="shared" si="56"/>
        <v/>
      </c>
      <c r="AD751" s="43" t="str">
        <f t="shared" si="57"/>
        <v/>
      </c>
      <c r="AE751" s="244" t="str">
        <f t="shared" si="58"/>
        <v/>
      </c>
      <c r="AF751" s="43" t="str">
        <f t="shared" si="59"/>
        <v/>
      </c>
    </row>
    <row r="752" spans="27:32" x14ac:dyDescent="0.3">
      <c r="AA752" s="152" t="str">
        <f t="shared" si="55"/>
        <v/>
      </c>
      <c r="AC752" s="244" t="str">
        <f t="shared" si="56"/>
        <v/>
      </c>
      <c r="AD752" s="43" t="str">
        <f t="shared" si="57"/>
        <v/>
      </c>
      <c r="AE752" s="244" t="str">
        <f t="shared" si="58"/>
        <v/>
      </c>
      <c r="AF752" s="43" t="str">
        <f t="shared" si="59"/>
        <v/>
      </c>
    </row>
    <row r="753" spans="27:32" x14ac:dyDescent="0.3">
      <c r="AA753" s="152" t="str">
        <f t="shared" si="55"/>
        <v/>
      </c>
      <c r="AC753" s="244" t="str">
        <f t="shared" si="56"/>
        <v/>
      </c>
      <c r="AD753" s="43" t="str">
        <f t="shared" si="57"/>
        <v/>
      </c>
      <c r="AE753" s="244" t="str">
        <f t="shared" si="58"/>
        <v/>
      </c>
      <c r="AF753" s="43" t="str">
        <f t="shared" si="59"/>
        <v/>
      </c>
    </row>
    <row r="754" spans="27:32" x14ac:dyDescent="0.3">
      <c r="AA754" s="152" t="str">
        <f t="shared" si="55"/>
        <v/>
      </c>
      <c r="AC754" s="244" t="str">
        <f t="shared" si="56"/>
        <v/>
      </c>
      <c r="AD754" s="43" t="str">
        <f t="shared" si="57"/>
        <v/>
      </c>
      <c r="AE754" s="244" t="str">
        <f t="shared" si="58"/>
        <v/>
      </c>
      <c r="AF754" s="43" t="str">
        <f t="shared" si="59"/>
        <v/>
      </c>
    </row>
    <row r="755" spans="27:32" x14ac:dyDescent="0.3">
      <c r="AA755" s="152" t="str">
        <f t="shared" si="55"/>
        <v/>
      </c>
      <c r="AC755" s="244" t="str">
        <f t="shared" si="56"/>
        <v/>
      </c>
      <c r="AD755" s="43" t="str">
        <f t="shared" si="57"/>
        <v/>
      </c>
      <c r="AE755" s="244" t="str">
        <f t="shared" si="58"/>
        <v/>
      </c>
      <c r="AF755" s="43" t="str">
        <f t="shared" si="59"/>
        <v/>
      </c>
    </row>
    <row r="756" spans="27:32" x14ac:dyDescent="0.3">
      <c r="AA756" s="152" t="str">
        <f t="shared" si="55"/>
        <v/>
      </c>
      <c r="AC756" s="244" t="str">
        <f t="shared" si="56"/>
        <v/>
      </c>
      <c r="AD756" s="43" t="str">
        <f t="shared" si="57"/>
        <v/>
      </c>
      <c r="AE756" s="244" t="str">
        <f t="shared" si="58"/>
        <v/>
      </c>
      <c r="AF756" s="43" t="str">
        <f t="shared" si="59"/>
        <v/>
      </c>
    </row>
    <row r="757" spans="27:32" x14ac:dyDescent="0.3">
      <c r="AA757" s="152" t="str">
        <f t="shared" si="55"/>
        <v/>
      </c>
      <c r="AC757" s="244" t="str">
        <f t="shared" si="56"/>
        <v/>
      </c>
      <c r="AD757" s="43" t="str">
        <f t="shared" si="57"/>
        <v/>
      </c>
      <c r="AE757" s="244" t="str">
        <f t="shared" si="58"/>
        <v/>
      </c>
      <c r="AF757" s="43" t="str">
        <f t="shared" si="59"/>
        <v/>
      </c>
    </row>
    <row r="758" spans="27:32" x14ac:dyDescent="0.3">
      <c r="AA758" s="152" t="str">
        <f t="shared" si="55"/>
        <v/>
      </c>
      <c r="AC758" s="244" t="str">
        <f t="shared" si="56"/>
        <v/>
      </c>
      <c r="AD758" s="43" t="str">
        <f t="shared" si="57"/>
        <v/>
      </c>
      <c r="AE758" s="244" t="str">
        <f t="shared" si="58"/>
        <v/>
      </c>
      <c r="AF758" s="43" t="str">
        <f t="shared" si="59"/>
        <v/>
      </c>
    </row>
    <row r="759" spans="27:32" x14ac:dyDescent="0.3">
      <c r="AA759" s="152" t="str">
        <f t="shared" si="55"/>
        <v/>
      </c>
      <c r="AC759" s="244" t="str">
        <f t="shared" si="56"/>
        <v/>
      </c>
      <c r="AD759" s="43" t="str">
        <f t="shared" si="57"/>
        <v/>
      </c>
      <c r="AE759" s="244" t="str">
        <f t="shared" si="58"/>
        <v/>
      </c>
      <c r="AF759" s="43" t="str">
        <f t="shared" si="59"/>
        <v/>
      </c>
    </row>
    <row r="760" spans="27:32" x14ac:dyDescent="0.3">
      <c r="AA760" s="152" t="str">
        <f t="shared" si="55"/>
        <v/>
      </c>
      <c r="AC760" s="244" t="str">
        <f t="shared" si="56"/>
        <v/>
      </c>
      <c r="AD760" s="43" t="str">
        <f t="shared" si="57"/>
        <v/>
      </c>
      <c r="AE760" s="244" t="str">
        <f t="shared" si="58"/>
        <v/>
      </c>
      <c r="AF760" s="43" t="str">
        <f t="shared" si="59"/>
        <v/>
      </c>
    </row>
    <row r="761" spans="27:32" x14ac:dyDescent="0.3">
      <c r="AA761" s="152" t="str">
        <f t="shared" si="55"/>
        <v/>
      </c>
      <c r="AC761" s="244" t="str">
        <f t="shared" si="56"/>
        <v/>
      </c>
      <c r="AD761" s="43" t="str">
        <f t="shared" si="57"/>
        <v/>
      </c>
      <c r="AE761" s="244" t="str">
        <f t="shared" si="58"/>
        <v/>
      </c>
      <c r="AF761" s="43" t="str">
        <f t="shared" si="59"/>
        <v/>
      </c>
    </row>
    <row r="762" spans="27:32" x14ac:dyDescent="0.3">
      <c r="AA762" s="152" t="str">
        <f t="shared" si="55"/>
        <v/>
      </c>
      <c r="AC762" s="244" t="str">
        <f t="shared" si="56"/>
        <v/>
      </c>
      <c r="AD762" s="43" t="str">
        <f t="shared" si="57"/>
        <v/>
      </c>
      <c r="AE762" s="244" t="str">
        <f t="shared" si="58"/>
        <v/>
      </c>
      <c r="AF762" s="43" t="str">
        <f t="shared" si="59"/>
        <v/>
      </c>
    </row>
    <row r="763" spans="27:32" x14ac:dyDescent="0.3">
      <c r="AA763" s="152" t="str">
        <f t="shared" si="55"/>
        <v/>
      </c>
      <c r="AC763" s="244" t="str">
        <f t="shared" si="56"/>
        <v/>
      </c>
      <c r="AD763" s="43" t="str">
        <f t="shared" si="57"/>
        <v/>
      </c>
      <c r="AE763" s="244" t="str">
        <f t="shared" si="58"/>
        <v/>
      </c>
      <c r="AF763" s="43" t="str">
        <f t="shared" si="59"/>
        <v/>
      </c>
    </row>
    <row r="764" spans="27:32" x14ac:dyDescent="0.3">
      <c r="AA764" s="152" t="str">
        <f t="shared" si="55"/>
        <v/>
      </c>
      <c r="AC764" s="244" t="str">
        <f t="shared" si="56"/>
        <v/>
      </c>
      <c r="AD764" s="43" t="str">
        <f t="shared" si="57"/>
        <v/>
      </c>
      <c r="AE764" s="244" t="str">
        <f t="shared" si="58"/>
        <v/>
      </c>
      <c r="AF764" s="43" t="str">
        <f t="shared" si="59"/>
        <v/>
      </c>
    </row>
    <row r="765" spans="27:32" x14ac:dyDescent="0.3">
      <c r="AA765" s="152" t="str">
        <f t="shared" si="55"/>
        <v/>
      </c>
      <c r="AC765" s="244" t="str">
        <f t="shared" si="56"/>
        <v/>
      </c>
      <c r="AD765" s="43" t="str">
        <f t="shared" si="57"/>
        <v/>
      </c>
      <c r="AE765" s="244" t="str">
        <f t="shared" si="58"/>
        <v/>
      </c>
      <c r="AF765" s="43" t="str">
        <f t="shared" si="59"/>
        <v/>
      </c>
    </row>
    <row r="766" spans="27:32" x14ac:dyDescent="0.3">
      <c r="AA766" s="152" t="str">
        <f t="shared" si="55"/>
        <v/>
      </c>
      <c r="AC766" s="244" t="str">
        <f t="shared" si="56"/>
        <v/>
      </c>
      <c r="AD766" s="43" t="str">
        <f t="shared" si="57"/>
        <v/>
      </c>
      <c r="AE766" s="244" t="str">
        <f t="shared" si="58"/>
        <v/>
      </c>
      <c r="AF766" s="43" t="str">
        <f t="shared" si="59"/>
        <v/>
      </c>
    </row>
    <row r="767" spans="27:32" x14ac:dyDescent="0.3">
      <c r="AA767" s="152" t="str">
        <f t="shared" si="55"/>
        <v/>
      </c>
      <c r="AC767" s="244" t="str">
        <f t="shared" si="56"/>
        <v/>
      </c>
      <c r="AD767" s="43" t="str">
        <f t="shared" si="57"/>
        <v/>
      </c>
      <c r="AE767" s="244" t="str">
        <f t="shared" si="58"/>
        <v/>
      </c>
      <c r="AF767" s="43" t="str">
        <f t="shared" si="59"/>
        <v/>
      </c>
    </row>
    <row r="768" spans="27:32" x14ac:dyDescent="0.3">
      <c r="AA768" s="152" t="str">
        <f t="shared" si="55"/>
        <v/>
      </c>
      <c r="AC768" s="244" t="str">
        <f t="shared" si="56"/>
        <v/>
      </c>
      <c r="AD768" s="43" t="str">
        <f t="shared" si="57"/>
        <v/>
      </c>
      <c r="AE768" s="244" t="str">
        <f t="shared" si="58"/>
        <v/>
      </c>
      <c r="AF768" s="43" t="str">
        <f t="shared" si="59"/>
        <v/>
      </c>
    </row>
    <row r="769" spans="27:32" x14ac:dyDescent="0.3">
      <c r="AA769" s="152" t="str">
        <f t="shared" si="55"/>
        <v/>
      </c>
      <c r="AC769" s="244" t="str">
        <f t="shared" si="56"/>
        <v/>
      </c>
      <c r="AD769" s="43" t="str">
        <f t="shared" si="57"/>
        <v/>
      </c>
      <c r="AE769" s="244" t="str">
        <f t="shared" si="58"/>
        <v/>
      </c>
      <c r="AF769" s="43" t="str">
        <f t="shared" si="59"/>
        <v/>
      </c>
    </row>
    <row r="770" spans="27:32" x14ac:dyDescent="0.3">
      <c r="AA770" s="152" t="str">
        <f t="shared" si="55"/>
        <v/>
      </c>
      <c r="AC770" s="244" t="str">
        <f t="shared" si="56"/>
        <v/>
      </c>
      <c r="AD770" s="43" t="str">
        <f t="shared" si="57"/>
        <v/>
      </c>
      <c r="AE770" s="244" t="str">
        <f t="shared" si="58"/>
        <v/>
      </c>
      <c r="AF770" s="43" t="str">
        <f t="shared" si="59"/>
        <v/>
      </c>
    </row>
    <row r="771" spans="27:32" x14ac:dyDescent="0.3">
      <c r="AA771" s="152" t="str">
        <f t="shared" si="55"/>
        <v/>
      </c>
      <c r="AC771" s="244" t="str">
        <f t="shared" si="56"/>
        <v/>
      </c>
      <c r="AD771" s="43" t="str">
        <f t="shared" si="57"/>
        <v/>
      </c>
      <c r="AE771" s="244" t="str">
        <f t="shared" si="58"/>
        <v/>
      </c>
      <c r="AF771" s="43" t="str">
        <f t="shared" si="59"/>
        <v/>
      </c>
    </row>
    <row r="772" spans="27:32" x14ac:dyDescent="0.3">
      <c r="AA772" s="152" t="str">
        <f t="shared" ref="AA772:AA835" si="60">TRIM(D772)</f>
        <v/>
      </c>
      <c r="AC772" s="244" t="str">
        <f t="shared" ref="AC772:AC835" si="61">IFERROR(TRIM(D772),"")</f>
        <v/>
      </c>
      <c r="AD772" s="43" t="str">
        <f t="shared" ref="AD772:AD835" si="62">TRIM(C772)</f>
        <v/>
      </c>
      <c r="AE772" s="244" t="str">
        <f t="shared" ref="AE772:AE835" si="63">IFERROR(G772/E772,"")</f>
        <v/>
      </c>
      <c r="AF772" s="43" t="str">
        <f t="shared" ref="AF772:AF835" si="64">AC772</f>
        <v/>
      </c>
    </row>
    <row r="773" spans="27:32" x14ac:dyDescent="0.3">
      <c r="AA773" s="152" t="str">
        <f t="shared" si="60"/>
        <v/>
      </c>
      <c r="AC773" s="244" t="str">
        <f t="shared" si="61"/>
        <v/>
      </c>
      <c r="AD773" s="43" t="str">
        <f t="shared" si="62"/>
        <v/>
      </c>
      <c r="AE773" s="244" t="str">
        <f t="shared" si="63"/>
        <v/>
      </c>
      <c r="AF773" s="43" t="str">
        <f t="shared" si="64"/>
        <v/>
      </c>
    </row>
    <row r="774" spans="27:32" x14ac:dyDescent="0.3">
      <c r="AA774" s="152" t="str">
        <f t="shared" si="60"/>
        <v/>
      </c>
      <c r="AC774" s="244" t="str">
        <f t="shared" si="61"/>
        <v/>
      </c>
      <c r="AD774" s="43" t="str">
        <f t="shared" si="62"/>
        <v/>
      </c>
      <c r="AE774" s="244" t="str">
        <f t="shared" si="63"/>
        <v/>
      </c>
      <c r="AF774" s="43" t="str">
        <f t="shared" si="64"/>
        <v/>
      </c>
    </row>
    <row r="775" spans="27:32" x14ac:dyDescent="0.3">
      <c r="AA775" s="152" t="str">
        <f t="shared" si="60"/>
        <v/>
      </c>
      <c r="AC775" s="244" t="str">
        <f t="shared" si="61"/>
        <v/>
      </c>
      <c r="AD775" s="43" t="str">
        <f t="shared" si="62"/>
        <v/>
      </c>
      <c r="AE775" s="244" t="str">
        <f t="shared" si="63"/>
        <v/>
      </c>
      <c r="AF775" s="43" t="str">
        <f t="shared" si="64"/>
        <v/>
      </c>
    </row>
    <row r="776" spans="27:32" x14ac:dyDescent="0.3">
      <c r="AA776" s="152" t="str">
        <f t="shared" si="60"/>
        <v/>
      </c>
      <c r="AC776" s="244" t="str">
        <f t="shared" si="61"/>
        <v/>
      </c>
      <c r="AD776" s="43" t="str">
        <f t="shared" si="62"/>
        <v/>
      </c>
      <c r="AE776" s="244" t="str">
        <f t="shared" si="63"/>
        <v/>
      </c>
      <c r="AF776" s="43" t="str">
        <f t="shared" si="64"/>
        <v/>
      </c>
    </row>
    <row r="777" spans="27:32" x14ac:dyDescent="0.3">
      <c r="AA777" s="152" t="str">
        <f t="shared" si="60"/>
        <v/>
      </c>
      <c r="AC777" s="244" t="str">
        <f t="shared" si="61"/>
        <v/>
      </c>
      <c r="AD777" s="43" t="str">
        <f t="shared" si="62"/>
        <v/>
      </c>
      <c r="AE777" s="244" t="str">
        <f t="shared" si="63"/>
        <v/>
      </c>
      <c r="AF777" s="43" t="str">
        <f t="shared" si="64"/>
        <v/>
      </c>
    </row>
    <row r="778" spans="27:32" x14ac:dyDescent="0.3">
      <c r="AA778" s="152" t="str">
        <f t="shared" si="60"/>
        <v/>
      </c>
      <c r="AC778" s="244" t="str">
        <f t="shared" si="61"/>
        <v/>
      </c>
      <c r="AD778" s="43" t="str">
        <f t="shared" si="62"/>
        <v/>
      </c>
      <c r="AE778" s="244" t="str">
        <f t="shared" si="63"/>
        <v/>
      </c>
      <c r="AF778" s="43" t="str">
        <f t="shared" si="64"/>
        <v/>
      </c>
    </row>
    <row r="779" spans="27:32" x14ac:dyDescent="0.3">
      <c r="AA779" s="152" t="str">
        <f t="shared" si="60"/>
        <v/>
      </c>
      <c r="AC779" s="244" t="str">
        <f t="shared" si="61"/>
        <v/>
      </c>
      <c r="AD779" s="43" t="str">
        <f t="shared" si="62"/>
        <v/>
      </c>
      <c r="AE779" s="244" t="str">
        <f t="shared" si="63"/>
        <v/>
      </c>
      <c r="AF779" s="43" t="str">
        <f t="shared" si="64"/>
        <v/>
      </c>
    </row>
    <row r="780" spans="27:32" x14ac:dyDescent="0.3">
      <c r="AA780" s="152" t="str">
        <f t="shared" si="60"/>
        <v/>
      </c>
      <c r="AC780" s="244" t="str">
        <f t="shared" si="61"/>
        <v/>
      </c>
      <c r="AD780" s="43" t="str">
        <f t="shared" si="62"/>
        <v/>
      </c>
      <c r="AE780" s="244" t="str">
        <f t="shared" si="63"/>
        <v/>
      </c>
      <c r="AF780" s="43" t="str">
        <f t="shared" si="64"/>
        <v/>
      </c>
    </row>
    <row r="781" spans="27:32" x14ac:dyDescent="0.3">
      <c r="AA781" s="152" t="str">
        <f t="shared" si="60"/>
        <v/>
      </c>
      <c r="AC781" s="244" t="str">
        <f t="shared" si="61"/>
        <v/>
      </c>
      <c r="AD781" s="43" t="str">
        <f t="shared" si="62"/>
        <v/>
      </c>
      <c r="AE781" s="244" t="str">
        <f t="shared" si="63"/>
        <v/>
      </c>
      <c r="AF781" s="43" t="str">
        <f t="shared" si="64"/>
        <v/>
      </c>
    </row>
    <row r="782" spans="27:32" x14ac:dyDescent="0.3">
      <c r="AA782" s="152" t="str">
        <f t="shared" si="60"/>
        <v/>
      </c>
      <c r="AC782" s="244" t="str">
        <f t="shared" si="61"/>
        <v/>
      </c>
      <c r="AD782" s="43" t="str">
        <f t="shared" si="62"/>
        <v/>
      </c>
      <c r="AE782" s="244" t="str">
        <f t="shared" si="63"/>
        <v/>
      </c>
      <c r="AF782" s="43" t="str">
        <f t="shared" si="64"/>
        <v/>
      </c>
    </row>
    <row r="783" spans="27:32" x14ac:dyDescent="0.3">
      <c r="AA783" s="152" t="str">
        <f t="shared" si="60"/>
        <v/>
      </c>
      <c r="AC783" s="244" t="str">
        <f t="shared" si="61"/>
        <v/>
      </c>
      <c r="AD783" s="43" t="str">
        <f t="shared" si="62"/>
        <v/>
      </c>
      <c r="AE783" s="244" t="str">
        <f t="shared" si="63"/>
        <v/>
      </c>
      <c r="AF783" s="43" t="str">
        <f t="shared" si="64"/>
        <v/>
      </c>
    </row>
    <row r="784" spans="27:32" x14ac:dyDescent="0.3">
      <c r="AA784" s="152" t="str">
        <f t="shared" si="60"/>
        <v/>
      </c>
      <c r="AC784" s="244" t="str">
        <f t="shared" si="61"/>
        <v/>
      </c>
      <c r="AD784" s="43" t="str">
        <f t="shared" si="62"/>
        <v/>
      </c>
      <c r="AE784" s="244" t="str">
        <f t="shared" si="63"/>
        <v/>
      </c>
      <c r="AF784" s="43" t="str">
        <f t="shared" si="64"/>
        <v/>
      </c>
    </row>
    <row r="785" spans="27:32" x14ac:dyDescent="0.3">
      <c r="AA785" s="152" t="str">
        <f t="shared" si="60"/>
        <v/>
      </c>
      <c r="AC785" s="244" t="str">
        <f t="shared" si="61"/>
        <v/>
      </c>
      <c r="AD785" s="43" t="str">
        <f t="shared" si="62"/>
        <v/>
      </c>
      <c r="AE785" s="244" t="str">
        <f t="shared" si="63"/>
        <v/>
      </c>
      <c r="AF785" s="43" t="str">
        <f t="shared" si="64"/>
        <v/>
      </c>
    </row>
    <row r="786" spans="27:32" x14ac:dyDescent="0.3">
      <c r="AA786" s="152" t="str">
        <f t="shared" si="60"/>
        <v/>
      </c>
      <c r="AC786" s="244" t="str">
        <f t="shared" si="61"/>
        <v/>
      </c>
      <c r="AD786" s="43" t="str">
        <f t="shared" si="62"/>
        <v/>
      </c>
      <c r="AE786" s="244" t="str">
        <f t="shared" si="63"/>
        <v/>
      </c>
      <c r="AF786" s="43" t="str">
        <f t="shared" si="64"/>
        <v/>
      </c>
    </row>
    <row r="787" spans="27:32" x14ac:dyDescent="0.3">
      <c r="AA787" s="152" t="str">
        <f t="shared" si="60"/>
        <v/>
      </c>
      <c r="AC787" s="244" t="str">
        <f t="shared" si="61"/>
        <v/>
      </c>
      <c r="AD787" s="43" t="str">
        <f t="shared" si="62"/>
        <v/>
      </c>
      <c r="AE787" s="244" t="str">
        <f t="shared" si="63"/>
        <v/>
      </c>
      <c r="AF787" s="43" t="str">
        <f t="shared" si="64"/>
        <v/>
      </c>
    </row>
    <row r="788" spans="27:32" x14ac:dyDescent="0.3">
      <c r="AA788" s="152" t="str">
        <f t="shared" si="60"/>
        <v/>
      </c>
      <c r="AC788" s="244" t="str">
        <f t="shared" si="61"/>
        <v/>
      </c>
      <c r="AD788" s="43" t="str">
        <f t="shared" si="62"/>
        <v/>
      </c>
      <c r="AE788" s="244" t="str">
        <f t="shared" si="63"/>
        <v/>
      </c>
      <c r="AF788" s="43" t="str">
        <f t="shared" si="64"/>
        <v/>
      </c>
    </row>
    <row r="789" spans="27:32" x14ac:dyDescent="0.3">
      <c r="AA789" s="152" t="str">
        <f t="shared" si="60"/>
        <v/>
      </c>
      <c r="AC789" s="244" t="str">
        <f t="shared" si="61"/>
        <v/>
      </c>
      <c r="AD789" s="43" t="str">
        <f t="shared" si="62"/>
        <v/>
      </c>
      <c r="AE789" s="244" t="str">
        <f t="shared" si="63"/>
        <v/>
      </c>
      <c r="AF789" s="43" t="str">
        <f t="shared" si="64"/>
        <v/>
      </c>
    </row>
    <row r="790" spans="27:32" x14ac:dyDescent="0.3">
      <c r="AA790" s="152" t="str">
        <f t="shared" si="60"/>
        <v/>
      </c>
      <c r="AC790" s="244" t="str">
        <f t="shared" si="61"/>
        <v/>
      </c>
      <c r="AD790" s="43" t="str">
        <f t="shared" si="62"/>
        <v/>
      </c>
      <c r="AE790" s="244" t="str">
        <f t="shared" si="63"/>
        <v/>
      </c>
      <c r="AF790" s="43" t="str">
        <f t="shared" si="64"/>
        <v/>
      </c>
    </row>
    <row r="791" spans="27:32" x14ac:dyDescent="0.3">
      <c r="AA791" s="152" t="str">
        <f t="shared" si="60"/>
        <v/>
      </c>
      <c r="AC791" s="244" t="str">
        <f t="shared" si="61"/>
        <v/>
      </c>
      <c r="AD791" s="43" t="str">
        <f t="shared" si="62"/>
        <v/>
      </c>
      <c r="AE791" s="244" t="str">
        <f t="shared" si="63"/>
        <v/>
      </c>
      <c r="AF791" s="43" t="str">
        <f t="shared" si="64"/>
        <v/>
      </c>
    </row>
    <row r="792" spans="27:32" x14ac:dyDescent="0.3">
      <c r="AA792" s="152" t="str">
        <f t="shared" si="60"/>
        <v/>
      </c>
      <c r="AC792" s="244" t="str">
        <f t="shared" si="61"/>
        <v/>
      </c>
      <c r="AD792" s="43" t="str">
        <f t="shared" si="62"/>
        <v/>
      </c>
      <c r="AE792" s="244" t="str">
        <f t="shared" si="63"/>
        <v/>
      </c>
      <c r="AF792" s="43" t="str">
        <f t="shared" si="64"/>
        <v/>
      </c>
    </row>
    <row r="793" spans="27:32" x14ac:dyDescent="0.3">
      <c r="AA793" s="152" t="str">
        <f t="shared" si="60"/>
        <v/>
      </c>
      <c r="AC793" s="244" t="str">
        <f t="shared" si="61"/>
        <v/>
      </c>
      <c r="AD793" s="43" t="str">
        <f t="shared" si="62"/>
        <v/>
      </c>
      <c r="AE793" s="244" t="str">
        <f t="shared" si="63"/>
        <v/>
      </c>
      <c r="AF793" s="43" t="str">
        <f t="shared" si="64"/>
        <v/>
      </c>
    </row>
    <row r="794" spans="27:32" x14ac:dyDescent="0.3">
      <c r="AA794" s="152" t="str">
        <f t="shared" si="60"/>
        <v/>
      </c>
      <c r="AC794" s="244" t="str">
        <f t="shared" si="61"/>
        <v/>
      </c>
      <c r="AD794" s="43" t="str">
        <f t="shared" si="62"/>
        <v/>
      </c>
      <c r="AE794" s="244" t="str">
        <f t="shared" si="63"/>
        <v/>
      </c>
      <c r="AF794" s="43" t="str">
        <f t="shared" si="64"/>
        <v/>
      </c>
    </row>
    <row r="795" spans="27:32" x14ac:dyDescent="0.3">
      <c r="AA795" s="152" t="str">
        <f t="shared" si="60"/>
        <v/>
      </c>
      <c r="AC795" s="244" t="str">
        <f t="shared" si="61"/>
        <v/>
      </c>
      <c r="AD795" s="43" t="str">
        <f t="shared" si="62"/>
        <v/>
      </c>
      <c r="AE795" s="244" t="str">
        <f t="shared" si="63"/>
        <v/>
      </c>
      <c r="AF795" s="43" t="str">
        <f t="shared" si="64"/>
        <v/>
      </c>
    </row>
    <row r="796" spans="27:32" x14ac:dyDescent="0.3">
      <c r="AA796" s="152" t="str">
        <f t="shared" si="60"/>
        <v/>
      </c>
      <c r="AC796" s="244" t="str">
        <f t="shared" si="61"/>
        <v/>
      </c>
      <c r="AD796" s="43" t="str">
        <f t="shared" si="62"/>
        <v/>
      </c>
      <c r="AE796" s="244" t="str">
        <f t="shared" si="63"/>
        <v/>
      </c>
      <c r="AF796" s="43" t="str">
        <f t="shared" si="64"/>
        <v/>
      </c>
    </row>
    <row r="797" spans="27:32" x14ac:dyDescent="0.3">
      <c r="AA797" s="152" t="str">
        <f t="shared" si="60"/>
        <v/>
      </c>
      <c r="AC797" s="244" t="str">
        <f t="shared" si="61"/>
        <v/>
      </c>
      <c r="AD797" s="43" t="str">
        <f t="shared" si="62"/>
        <v/>
      </c>
      <c r="AE797" s="244" t="str">
        <f t="shared" si="63"/>
        <v/>
      </c>
      <c r="AF797" s="43" t="str">
        <f t="shared" si="64"/>
        <v/>
      </c>
    </row>
    <row r="798" spans="27:32" x14ac:dyDescent="0.3">
      <c r="AA798" s="152" t="str">
        <f t="shared" si="60"/>
        <v/>
      </c>
      <c r="AC798" s="244" t="str">
        <f t="shared" si="61"/>
        <v/>
      </c>
      <c r="AD798" s="43" t="str">
        <f t="shared" si="62"/>
        <v/>
      </c>
      <c r="AE798" s="244" t="str">
        <f t="shared" si="63"/>
        <v/>
      </c>
      <c r="AF798" s="43" t="str">
        <f t="shared" si="64"/>
        <v/>
      </c>
    </row>
    <row r="799" spans="27:32" x14ac:dyDescent="0.3">
      <c r="AA799" s="152" t="str">
        <f t="shared" si="60"/>
        <v/>
      </c>
      <c r="AC799" s="244" t="str">
        <f t="shared" si="61"/>
        <v/>
      </c>
      <c r="AD799" s="43" t="str">
        <f t="shared" si="62"/>
        <v/>
      </c>
      <c r="AE799" s="244" t="str">
        <f t="shared" si="63"/>
        <v/>
      </c>
      <c r="AF799" s="43" t="str">
        <f t="shared" si="64"/>
        <v/>
      </c>
    </row>
    <row r="800" spans="27:32" x14ac:dyDescent="0.3">
      <c r="AA800" s="152" t="str">
        <f t="shared" si="60"/>
        <v/>
      </c>
      <c r="AC800" s="244" t="str">
        <f t="shared" si="61"/>
        <v/>
      </c>
      <c r="AD800" s="43" t="str">
        <f t="shared" si="62"/>
        <v/>
      </c>
      <c r="AE800" s="244" t="str">
        <f t="shared" si="63"/>
        <v/>
      </c>
      <c r="AF800" s="43" t="str">
        <f t="shared" si="64"/>
        <v/>
      </c>
    </row>
    <row r="801" spans="27:32" x14ac:dyDescent="0.3">
      <c r="AA801" s="152" t="str">
        <f t="shared" si="60"/>
        <v/>
      </c>
      <c r="AC801" s="244" t="str">
        <f t="shared" si="61"/>
        <v/>
      </c>
      <c r="AD801" s="43" t="str">
        <f t="shared" si="62"/>
        <v/>
      </c>
      <c r="AE801" s="244" t="str">
        <f t="shared" si="63"/>
        <v/>
      </c>
      <c r="AF801" s="43" t="str">
        <f t="shared" si="64"/>
        <v/>
      </c>
    </row>
    <row r="802" spans="27:32" x14ac:dyDescent="0.3">
      <c r="AA802" s="152" t="str">
        <f t="shared" si="60"/>
        <v/>
      </c>
      <c r="AC802" s="244" t="str">
        <f t="shared" si="61"/>
        <v/>
      </c>
      <c r="AD802" s="43" t="str">
        <f t="shared" si="62"/>
        <v/>
      </c>
      <c r="AE802" s="244" t="str">
        <f t="shared" si="63"/>
        <v/>
      </c>
      <c r="AF802" s="43" t="str">
        <f t="shared" si="64"/>
        <v/>
      </c>
    </row>
    <row r="803" spans="27:32" x14ac:dyDescent="0.3">
      <c r="AA803" s="152" t="str">
        <f t="shared" si="60"/>
        <v/>
      </c>
      <c r="AC803" s="244" t="str">
        <f t="shared" si="61"/>
        <v/>
      </c>
      <c r="AD803" s="43" t="str">
        <f t="shared" si="62"/>
        <v/>
      </c>
      <c r="AE803" s="244" t="str">
        <f t="shared" si="63"/>
        <v/>
      </c>
      <c r="AF803" s="43" t="str">
        <f t="shared" si="64"/>
        <v/>
      </c>
    </row>
    <row r="804" spans="27:32" x14ac:dyDescent="0.3">
      <c r="AA804" s="152" t="str">
        <f t="shared" si="60"/>
        <v/>
      </c>
      <c r="AC804" s="244" t="str">
        <f t="shared" si="61"/>
        <v/>
      </c>
      <c r="AD804" s="43" t="str">
        <f t="shared" si="62"/>
        <v/>
      </c>
      <c r="AE804" s="244" t="str">
        <f t="shared" si="63"/>
        <v/>
      </c>
      <c r="AF804" s="43" t="str">
        <f t="shared" si="64"/>
        <v/>
      </c>
    </row>
    <row r="805" spans="27:32" x14ac:dyDescent="0.3">
      <c r="AA805" s="152" t="str">
        <f t="shared" si="60"/>
        <v/>
      </c>
      <c r="AC805" s="244" t="str">
        <f t="shared" si="61"/>
        <v/>
      </c>
      <c r="AD805" s="43" t="str">
        <f t="shared" si="62"/>
        <v/>
      </c>
      <c r="AE805" s="244" t="str">
        <f t="shared" si="63"/>
        <v/>
      </c>
      <c r="AF805" s="43" t="str">
        <f t="shared" si="64"/>
        <v/>
      </c>
    </row>
    <row r="806" spans="27:32" x14ac:dyDescent="0.3">
      <c r="AA806" s="152" t="str">
        <f t="shared" si="60"/>
        <v/>
      </c>
      <c r="AC806" s="244" t="str">
        <f t="shared" si="61"/>
        <v/>
      </c>
      <c r="AD806" s="43" t="str">
        <f t="shared" si="62"/>
        <v/>
      </c>
      <c r="AE806" s="244" t="str">
        <f t="shared" si="63"/>
        <v/>
      </c>
      <c r="AF806" s="43" t="str">
        <f t="shared" si="64"/>
        <v/>
      </c>
    </row>
    <row r="807" spans="27:32" x14ac:dyDescent="0.3">
      <c r="AA807" s="152" t="str">
        <f t="shared" si="60"/>
        <v/>
      </c>
      <c r="AC807" s="244" t="str">
        <f t="shared" si="61"/>
        <v/>
      </c>
      <c r="AD807" s="43" t="str">
        <f t="shared" si="62"/>
        <v/>
      </c>
      <c r="AE807" s="244" t="str">
        <f t="shared" si="63"/>
        <v/>
      </c>
      <c r="AF807" s="43" t="str">
        <f t="shared" si="64"/>
        <v/>
      </c>
    </row>
    <row r="808" spans="27:32" x14ac:dyDescent="0.3">
      <c r="AA808" s="152" t="str">
        <f t="shared" si="60"/>
        <v/>
      </c>
      <c r="AC808" s="244" t="str">
        <f t="shared" si="61"/>
        <v/>
      </c>
      <c r="AD808" s="43" t="str">
        <f t="shared" si="62"/>
        <v/>
      </c>
      <c r="AE808" s="244" t="str">
        <f t="shared" si="63"/>
        <v/>
      </c>
      <c r="AF808" s="43" t="str">
        <f t="shared" si="64"/>
        <v/>
      </c>
    </row>
    <row r="809" spans="27:32" x14ac:dyDescent="0.3">
      <c r="AA809" s="152" t="str">
        <f t="shared" si="60"/>
        <v/>
      </c>
      <c r="AC809" s="244" t="str">
        <f t="shared" si="61"/>
        <v/>
      </c>
      <c r="AD809" s="43" t="str">
        <f t="shared" si="62"/>
        <v/>
      </c>
      <c r="AE809" s="244" t="str">
        <f t="shared" si="63"/>
        <v/>
      </c>
      <c r="AF809" s="43" t="str">
        <f t="shared" si="64"/>
        <v/>
      </c>
    </row>
    <row r="810" spans="27:32" x14ac:dyDescent="0.3">
      <c r="AA810" s="152" t="str">
        <f t="shared" si="60"/>
        <v/>
      </c>
      <c r="AC810" s="244" t="str">
        <f t="shared" si="61"/>
        <v/>
      </c>
      <c r="AD810" s="43" t="str">
        <f t="shared" si="62"/>
        <v/>
      </c>
      <c r="AE810" s="244" t="str">
        <f t="shared" si="63"/>
        <v/>
      </c>
      <c r="AF810" s="43" t="str">
        <f t="shared" si="64"/>
        <v/>
      </c>
    </row>
    <row r="811" spans="27:32" x14ac:dyDescent="0.3">
      <c r="AA811" s="152" t="str">
        <f t="shared" si="60"/>
        <v/>
      </c>
      <c r="AC811" s="244" t="str">
        <f t="shared" si="61"/>
        <v/>
      </c>
      <c r="AD811" s="43" t="str">
        <f t="shared" si="62"/>
        <v/>
      </c>
      <c r="AE811" s="244" t="str">
        <f t="shared" si="63"/>
        <v/>
      </c>
      <c r="AF811" s="43" t="str">
        <f t="shared" si="64"/>
        <v/>
      </c>
    </row>
    <row r="812" spans="27:32" x14ac:dyDescent="0.3">
      <c r="AA812" s="152" t="str">
        <f t="shared" si="60"/>
        <v/>
      </c>
      <c r="AC812" s="244" t="str">
        <f t="shared" si="61"/>
        <v/>
      </c>
      <c r="AD812" s="43" t="str">
        <f t="shared" si="62"/>
        <v/>
      </c>
      <c r="AE812" s="244" t="str">
        <f t="shared" si="63"/>
        <v/>
      </c>
      <c r="AF812" s="43" t="str">
        <f t="shared" si="64"/>
        <v/>
      </c>
    </row>
    <row r="813" spans="27:32" x14ac:dyDescent="0.3">
      <c r="AA813" s="152" t="str">
        <f t="shared" si="60"/>
        <v/>
      </c>
      <c r="AC813" s="244" t="str">
        <f t="shared" si="61"/>
        <v/>
      </c>
      <c r="AD813" s="43" t="str">
        <f t="shared" si="62"/>
        <v/>
      </c>
      <c r="AE813" s="244" t="str">
        <f t="shared" si="63"/>
        <v/>
      </c>
      <c r="AF813" s="43" t="str">
        <f t="shared" si="64"/>
        <v/>
      </c>
    </row>
    <row r="814" spans="27:32" x14ac:dyDescent="0.3">
      <c r="AA814" s="152" t="str">
        <f t="shared" si="60"/>
        <v/>
      </c>
      <c r="AC814" s="244" t="str">
        <f t="shared" si="61"/>
        <v/>
      </c>
      <c r="AD814" s="43" t="str">
        <f t="shared" si="62"/>
        <v/>
      </c>
      <c r="AE814" s="244" t="str">
        <f t="shared" si="63"/>
        <v/>
      </c>
      <c r="AF814" s="43" t="str">
        <f t="shared" si="64"/>
        <v/>
      </c>
    </row>
    <row r="815" spans="27:32" x14ac:dyDescent="0.3">
      <c r="AA815" s="152" t="str">
        <f t="shared" si="60"/>
        <v/>
      </c>
      <c r="AC815" s="244" t="str">
        <f t="shared" si="61"/>
        <v/>
      </c>
      <c r="AD815" s="43" t="str">
        <f t="shared" si="62"/>
        <v/>
      </c>
      <c r="AE815" s="244" t="str">
        <f t="shared" si="63"/>
        <v/>
      </c>
      <c r="AF815" s="43" t="str">
        <f t="shared" si="64"/>
        <v/>
      </c>
    </row>
    <row r="816" spans="27:32" x14ac:dyDescent="0.3">
      <c r="AA816" s="152" t="str">
        <f t="shared" si="60"/>
        <v/>
      </c>
      <c r="AC816" s="244" t="str">
        <f t="shared" si="61"/>
        <v/>
      </c>
      <c r="AD816" s="43" t="str">
        <f t="shared" si="62"/>
        <v/>
      </c>
      <c r="AE816" s="244" t="str">
        <f t="shared" si="63"/>
        <v/>
      </c>
      <c r="AF816" s="43" t="str">
        <f t="shared" si="64"/>
        <v/>
      </c>
    </row>
    <row r="817" spans="27:32" x14ac:dyDescent="0.3">
      <c r="AA817" s="152" t="str">
        <f t="shared" si="60"/>
        <v/>
      </c>
      <c r="AC817" s="244" t="str">
        <f t="shared" si="61"/>
        <v/>
      </c>
      <c r="AD817" s="43" t="str">
        <f t="shared" si="62"/>
        <v/>
      </c>
      <c r="AE817" s="244" t="str">
        <f t="shared" si="63"/>
        <v/>
      </c>
      <c r="AF817" s="43" t="str">
        <f t="shared" si="64"/>
        <v/>
      </c>
    </row>
    <row r="818" spans="27:32" x14ac:dyDescent="0.3">
      <c r="AA818" s="152" t="str">
        <f t="shared" si="60"/>
        <v/>
      </c>
      <c r="AC818" s="244" t="str">
        <f t="shared" si="61"/>
        <v/>
      </c>
      <c r="AD818" s="43" t="str">
        <f t="shared" si="62"/>
        <v/>
      </c>
      <c r="AE818" s="244" t="str">
        <f t="shared" si="63"/>
        <v/>
      </c>
      <c r="AF818" s="43" t="str">
        <f t="shared" si="64"/>
        <v/>
      </c>
    </row>
    <row r="819" spans="27:32" x14ac:dyDescent="0.3">
      <c r="AA819" s="152" t="str">
        <f t="shared" si="60"/>
        <v/>
      </c>
      <c r="AC819" s="244" t="str">
        <f t="shared" si="61"/>
        <v/>
      </c>
      <c r="AD819" s="43" t="str">
        <f t="shared" si="62"/>
        <v/>
      </c>
      <c r="AE819" s="244" t="str">
        <f t="shared" si="63"/>
        <v/>
      </c>
      <c r="AF819" s="43" t="str">
        <f t="shared" si="64"/>
        <v/>
      </c>
    </row>
    <row r="820" spans="27:32" x14ac:dyDescent="0.3">
      <c r="AA820" s="152" t="str">
        <f t="shared" si="60"/>
        <v/>
      </c>
      <c r="AC820" s="244" t="str">
        <f t="shared" si="61"/>
        <v/>
      </c>
      <c r="AD820" s="43" t="str">
        <f t="shared" si="62"/>
        <v/>
      </c>
      <c r="AE820" s="244" t="str">
        <f t="shared" si="63"/>
        <v/>
      </c>
      <c r="AF820" s="43" t="str">
        <f t="shared" si="64"/>
        <v/>
      </c>
    </row>
    <row r="821" spans="27:32" x14ac:dyDescent="0.3">
      <c r="AA821" s="152" t="str">
        <f t="shared" si="60"/>
        <v/>
      </c>
      <c r="AC821" s="244" t="str">
        <f t="shared" si="61"/>
        <v/>
      </c>
      <c r="AD821" s="43" t="str">
        <f t="shared" si="62"/>
        <v/>
      </c>
      <c r="AE821" s="244" t="str">
        <f t="shared" si="63"/>
        <v/>
      </c>
      <c r="AF821" s="43" t="str">
        <f t="shared" si="64"/>
        <v/>
      </c>
    </row>
    <row r="822" spans="27:32" x14ac:dyDescent="0.3">
      <c r="AA822" s="152" t="str">
        <f t="shared" si="60"/>
        <v/>
      </c>
      <c r="AC822" s="244" t="str">
        <f t="shared" si="61"/>
        <v/>
      </c>
      <c r="AD822" s="43" t="str">
        <f t="shared" si="62"/>
        <v/>
      </c>
      <c r="AE822" s="244" t="str">
        <f t="shared" si="63"/>
        <v/>
      </c>
      <c r="AF822" s="43" t="str">
        <f t="shared" si="64"/>
        <v/>
      </c>
    </row>
    <row r="823" spans="27:32" x14ac:dyDescent="0.3">
      <c r="AA823" s="152" t="str">
        <f t="shared" si="60"/>
        <v/>
      </c>
      <c r="AC823" s="244" t="str">
        <f t="shared" si="61"/>
        <v/>
      </c>
      <c r="AD823" s="43" t="str">
        <f t="shared" si="62"/>
        <v/>
      </c>
      <c r="AE823" s="244" t="str">
        <f t="shared" si="63"/>
        <v/>
      </c>
      <c r="AF823" s="43" t="str">
        <f t="shared" si="64"/>
        <v/>
      </c>
    </row>
    <row r="824" spans="27:32" x14ac:dyDescent="0.3">
      <c r="AA824" s="152" t="str">
        <f t="shared" si="60"/>
        <v/>
      </c>
      <c r="AC824" s="244" t="str">
        <f t="shared" si="61"/>
        <v/>
      </c>
      <c r="AD824" s="43" t="str">
        <f t="shared" si="62"/>
        <v/>
      </c>
      <c r="AE824" s="244" t="str">
        <f t="shared" si="63"/>
        <v/>
      </c>
      <c r="AF824" s="43" t="str">
        <f t="shared" si="64"/>
        <v/>
      </c>
    </row>
    <row r="825" spans="27:32" x14ac:dyDescent="0.3">
      <c r="AA825" s="152" t="str">
        <f t="shared" si="60"/>
        <v/>
      </c>
      <c r="AC825" s="244" t="str">
        <f t="shared" si="61"/>
        <v/>
      </c>
      <c r="AD825" s="43" t="str">
        <f t="shared" si="62"/>
        <v/>
      </c>
      <c r="AE825" s="244" t="str">
        <f t="shared" si="63"/>
        <v/>
      </c>
      <c r="AF825" s="43" t="str">
        <f t="shared" si="64"/>
        <v/>
      </c>
    </row>
    <row r="826" spans="27:32" x14ac:dyDescent="0.3">
      <c r="AA826" s="152" t="str">
        <f t="shared" si="60"/>
        <v/>
      </c>
      <c r="AC826" s="244" t="str">
        <f t="shared" si="61"/>
        <v/>
      </c>
      <c r="AD826" s="43" t="str">
        <f t="shared" si="62"/>
        <v/>
      </c>
      <c r="AE826" s="244" t="str">
        <f t="shared" si="63"/>
        <v/>
      </c>
      <c r="AF826" s="43" t="str">
        <f t="shared" si="64"/>
        <v/>
      </c>
    </row>
    <row r="827" spans="27:32" x14ac:dyDescent="0.3">
      <c r="AA827" s="152" t="str">
        <f t="shared" si="60"/>
        <v/>
      </c>
      <c r="AC827" s="244" t="str">
        <f t="shared" si="61"/>
        <v/>
      </c>
      <c r="AD827" s="43" t="str">
        <f t="shared" si="62"/>
        <v/>
      </c>
      <c r="AE827" s="244" t="str">
        <f t="shared" si="63"/>
        <v/>
      </c>
      <c r="AF827" s="43" t="str">
        <f t="shared" si="64"/>
        <v/>
      </c>
    </row>
    <row r="828" spans="27:32" x14ac:dyDescent="0.3">
      <c r="AA828" s="152" t="str">
        <f t="shared" si="60"/>
        <v/>
      </c>
      <c r="AC828" s="244" t="str">
        <f t="shared" si="61"/>
        <v/>
      </c>
      <c r="AD828" s="43" t="str">
        <f t="shared" si="62"/>
        <v/>
      </c>
      <c r="AE828" s="244" t="str">
        <f t="shared" si="63"/>
        <v/>
      </c>
      <c r="AF828" s="43" t="str">
        <f t="shared" si="64"/>
        <v/>
      </c>
    </row>
    <row r="829" spans="27:32" x14ac:dyDescent="0.3">
      <c r="AA829" s="152" t="str">
        <f t="shared" si="60"/>
        <v/>
      </c>
      <c r="AC829" s="244" t="str">
        <f t="shared" si="61"/>
        <v/>
      </c>
      <c r="AD829" s="43" t="str">
        <f t="shared" si="62"/>
        <v/>
      </c>
      <c r="AE829" s="244" t="str">
        <f t="shared" si="63"/>
        <v/>
      </c>
      <c r="AF829" s="43" t="str">
        <f t="shared" si="64"/>
        <v/>
      </c>
    </row>
    <row r="830" spans="27:32" x14ac:dyDescent="0.3">
      <c r="AA830" s="152" t="str">
        <f t="shared" si="60"/>
        <v/>
      </c>
      <c r="AC830" s="244" t="str">
        <f t="shared" si="61"/>
        <v/>
      </c>
      <c r="AD830" s="43" t="str">
        <f t="shared" si="62"/>
        <v/>
      </c>
      <c r="AE830" s="244" t="str">
        <f t="shared" si="63"/>
        <v/>
      </c>
      <c r="AF830" s="43" t="str">
        <f t="shared" si="64"/>
        <v/>
      </c>
    </row>
    <row r="831" spans="27:32" x14ac:dyDescent="0.3">
      <c r="AA831" s="152" t="str">
        <f t="shared" si="60"/>
        <v/>
      </c>
      <c r="AC831" s="244" t="str">
        <f t="shared" si="61"/>
        <v/>
      </c>
      <c r="AD831" s="43" t="str">
        <f t="shared" si="62"/>
        <v/>
      </c>
      <c r="AE831" s="244" t="str">
        <f t="shared" si="63"/>
        <v/>
      </c>
      <c r="AF831" s="43" t="str">
        <f t="shared" si="64"/>
        <v/>
      </c>
    </row>
    <row r="832" spans="27:32" x14ac:dyDescent="0.3">
      <c r="AA832" s="152" t="str">
        <f t="shared" si="60"/>
        <v/>
      </c>
      <c r="AC832" s="244" t="str">
        <f t="shared" si="61"/>
        <v/>
      </c>
      <c r="AD832" s="43" t="str">
        <f t="shared" si="62"/>
        <v/>
      </c>
      <c r="AE832" s="244" t="str">
        <f t="shared" si="63"/>
        <v/>
      </c>
      <c r="AF832" s="43" t="str">
        <f t="shared" si="64"/>
        <v/>
      </c>
    </row>
    <row r="833" spans="27:32" x14ac:dyDescent="0.3">
      <c r="AA833" s="152" t="str">
        <f t="shared" si="60"/>
        <v/>
      </c>
      <c r="AC833" s="244" t="str">
        <f t="shared" si="61"/>
        <v/>
      </c>
      <c r="AD833" s="43" t="str">
        <f t="shared" si="62"/>
        <v/>
      </c>
      <c r="AE833" s="244" t="str">
        <f t="shared" si="63"/>
        <v/>
      </c>
      <c r="AF833" s="43" t="str">
        <f t="shared" si="64"/>
        <v/>
      </c>
    </row>
    <row r="834" spans="27:32" x14ac:dyDescent="0.3">
      <c r="AA834" s="152" t="str">
        <f t="shared" si="60"/>
        <v/>
      </c>
      <c r="AC834" s="244" t="str">
        <f t="shared" si="61"/>
        <v/>
      </c>
      <c r="AD834" s="43" t="str">
        <f t="shared" si="62"/>
        <v/>
      </c>
      <c r="AE834" s="244" t="str">
        <f t="shared" si="63"/>
        <v/>
      </c>
      <c r="AF834" s="43" t="str">
        <f t="shared" si="64"/>
        <v/>
      </c>
    </row>
    <row r="835" spans="27:32" x14ac:dyDescent="0.3">
      <c r="AA835" s="152" t="str">
        <f t="shared" si="60"/>
        <v/>
      </c>
      <c r="AC835" s="244" t="str">
        <f t="shared" si="61"/>
        <v/>
      </c>
      <c r="AD835" s="43" t="str">
        <f t="shared" si="62"/>
        <v/>
      </c>
      <c r="AE835" s="244" t="str">
        <f t="shared" si="63"/>
        <v/>
      </c>
      <c r="AF835" s="43" t="str">
        <f t="shared" si="64"/>
        <v/>
      </c>
    </row>
    <row r="836" spans="27:32" x14ac:dyDescent="0.3">
      <c r="AA836" s="152" t="str">
        <f t="shared" ref="AA836:AA899" si="65">TRIM(D836)</f>
        <v/>
      </c>
      <c r="AC836" s="244" t="str">
        <f t="shared" ref="AC836:AC899" si="66">IFERROR(TRIM(D836),"")</f>
        <v/>
      </c>
      <c r="AD836" s="43" t="str">
        <f t="shared" ref="AD836:AD899" si="67">TRIM(C836)</f>
        <v/>
      </c>
      <c r="AE836" s="244" t="str">
        <f t="shared" ref="AE836:AE899" si="68">IFERROR(G836/E836,"")</f>
        <v/>
      </c>
      <c r="AF836" s="43" t="str">
        <f t="shared" ref="AF836:AF899" si="69">AC836</f>
        <v/>
      </c>
    </row>
    <row r="837" spans="27:32" x14ac:dyDescent="0.3">
      <c r="AA837" s="152" t="str">
        <f t="shared" si="65"/>
        <v/>
      </c>
      <c r="AC837" s="244" t="str">
        <f t="shared" si="66"/>
        <v/>
      </c>
      <c r="AD837" s="43" t="str">
        <f t="shared" si="67"/>
        <v/>
      </c>
      <c r="AE837" s="244" t="str">
        <f t="shared" si="68"/>
        <v/>
      </c>
      <c r="AF837" s="43" t="str">
        <f t="shared" si="69"/>
        <v/>
      </c>
    </row>
    <row r="838" spans="27:32" x14ac:dyDescent="0.3">
      <c r="AA838" s="152" t="str">
        <f t="shared" si="65"/>
        <v/>
      </c>
      <c r="AC838" s="244" t="str">
        <f t="shared" si="66"/>
        <v/>
      </c>
      <c r="AD838" s="43" t="str">
        <f t="shared" si="67"/>
        <v/>
      </c>
      <c r="AE838" s="244" t="str">
        <f t="shared" si="68"/>
        <v/>
      </c>
      <c r="AF838" s="43" t="str">
        <f t="shared" si="69"/>
        <v/>
      </c>
    </row>
    <row r="839" spans="27:32" x14ac:dyDescent="0.3">
      <c r="AA839" s="152" t="str">
        <f t="shared" si="65"/>
        <v/>
      </c>
      <c r="AC839" s="244" t="str">
        <f t="shared" si="66"/>
        <v/>
      </c>
      <c r="AD839" s="43" t="str">
        <f t="shared" si="67"/>
        <v/>
      </c>
      <c r="AE839" s="244" t="str">
        <f t="shared" si="68"/>
        <v/>
      </c>
      <c r="AF839" s="43" t="str">
        <f t="shared" si="69"/>
        <v/>
      </c>
    </row>
    <row r="840" spans="27:32" x14ac:dyDescent="0.3">
      <c r="AA840" s="152" t="str">
        <f t="shared" si="65"/>
        <v/>
      </c>
      <c r="AC840" s="244" t="str">
        <f t="shared" si="66"/>
        <v/>
      </c>
      <c r="AD840" s="43" t="str">
        <f t="shared" si="67"/>
        <v/>
      </c>
      <c r="AE840" s="244" t="str">
        <f t="shared" si="68"/>
        <v/>
      </c>
      <c r="AF840" s="43" t="str">
        <f t="shared" si="69"/>
        <v/>
      </c>
    </row>
    <row r="841" spans="27:32" x14ac:dyDescent="0.3">
      <c r="AA841" s="152" t="str">
        <f t="shared" si="65"/>
        <v/>
      </c>
      <c r="AC841" s="244" t="str">
        <f t="shared" si="66"/>
        <v/>
      </c>
      <c r="AD841" s="43" t="str">
        <f t="shared" si="67"/>
        <v/>
      </c>
      <c r="AE841" s="244" t="str">
        <f t="shared" si="68"/>
        <v/>
      </c>
      <c r="AF841" s="43" t="str">
        <f t="shared" si="69"/>
        <v/>
      </c>
    </row>
    <row r="842" spans="27:32" x14ac:dyDescent="0.3">
      <c r="AA842" s="152" t="str">
        <f t="shared" si="65"/>
        <v/>
      </c>
      <c r="AC842" s="244" t="str">
        <f t="shared" si="66"/>
        <v/>
      </c>
      <c r="AD842" s="43" t="str">
        <f t="shared" si="67"/>
        <v/>
      </c>
      <c r="AE842" s="244" t="str">
        <f t="shared" si="68"/>
        <v/>
      </c>
      <c r="AF842" s="43" t="str">
        <f t="shared" si="69"/>
        <v/>
      </c>
    </row>
    <row r="843" spans="27:32" x14ac:dyDescent="0.3">
      <c r="AA843" s="152" t="str">
        <f t="shared" si="65"/>
        <v/>
      </c>
      <c r="AC843" s="244" t="str">
        <f t="shared" si="66"/>
        <v/>
      </c>
      <c r="AD843" s="43" t="str">
        <f t="shared" si="67"/>
        <v/>
      </c>
      <c r="AE843" s="244" t="str">
        <f t="shared" si="68"/>
        <v/>
      </c>
      <c r="AF843" s="43" t="str">
        <f t="shared" si="69"/>
        <v/>
      </c>
    </row>
    <row r="844" spans="27:32" x14ac:dyDescent="0.3">
      <c r="AA844" s="152" t="str">
        <f t="shared" si="65"/>
        <v/>
      </c>
      <c r="AC844" s="244" t="str">
        <f t="shared" si="66"/>
        <v/>
      </c>
      <c r="AD844" s="43" t="str">
        <f t="shared" si="67"/>
        <v/>
      </c>
      <c r="AE844" s="244" t="str">
        <f t="shared" si="68"/>
        <v/>
      </c>
      <c r="AF844" s="43" t="str">
        <f t="shared" si="69"/>
        <v/>
      </c>
    </row>
    <row r="845" spans="27:32" x14ac:dyDescent="0.3">
      <c r="AA845" s="152" t="str">
        <f t="shared" si="65"/>
        <v/>
      </c>
      <c r="AC845" s="244" t="str">
        <f t="shared" si="66"/>
        <v/>
      </c>
      <c r="AD845" s="43" t="str">
        <f t="shared" si="67"/>
        <v/>
      </c>
      <c r="AE845" s="244" t="str">
        <f t="shared" si="68"/>
        <v/>
      </c>
      <c r="AF845" s="43" t="str">
        <f t="shared" si="69"/>
        <v/>
      </c>
    </row>
    <row r="846" spans="27:32" x14ac:dyDescent="0.3">
      <c r="AA846" s="152" t="str">
        <f t="shared" si="65"/>
        <v/>
      </c>
      <c r="AC846" s="244" t="str">
        <f t="shared" si="66"/>
        <v/>
      </c>
      <c r="AD846" s="43" t="str">
        <f t="shared" si="67"/>
        <v/>
      </c>
      <c r="AE846" s="244" t="str">
        <f t="shared" si="68"/>
        <v/>
      </c>
      <c r="AF846" s="43" t="str">
        <f t="shared" si="69"/>
        <v/>
      </c>
    </row>
    <row r="847" spans="27:32" x14ac:dyDescent="0.3">
      <c r="AA847" s="152" t="str">
        <f t="shared" si="65"/>
        <v/>
      </c>
      <c r="AC847" s="244" t="str">
        <f t="shared" si="66"/>
        <v/>
      </c>
      <c r="AD847" s="43" t="str">
        <f t="shared" si="67"/>
        <v/>
      </c>
      <c r="AE847" s="244" t="str">
        <f t="shared" si="68"/>
        <v/>
      </c>
      <c r="AF847" s="43" t="str">
        <f t="shared" si="69"/>
        <v/>
      </c>
    </row>
    <row r="848" spans="27:32" x14ac:dyDescent="0.3">
      <c r="AA848" s="152" t="str">
        <f t="shared" si="65"/>
        <v/>
      </c>
      <c r="AC848" s="244" t="str">
        <f t="shared" si="66"/>
        <v/>
      </c>
      <c r="AD848" s="43" t="str">
        <f t="shared" si="67"/>
        <v/>
      </c>
      <c r="AE848" s="244" t="str">
        <f t="shared" si="68"/>
        <v/>
      </c>
      <c r="AF848" s="43" t="str">
        <f t="shared" si="69"/>
        <v/>
      </c>
    </row>
    <row r="849" spans="27:32" x14ac:dyDescent="0.3">
      <c r="AA849" s="152" t="str">
        <f t="shared" si="65"/>
        <v/>
      </c>
      <c r="AC849" s="244" t="str">
        <f t="shared" si="66"/>
        <v/>
      </c>
      <c r="AD849" s="43" t="str">
        <f t="shared" si="67"/>
        <v/>
      </c>
      <c r="AE849" s="244" t="str">
        <f t="shared" si="68"/>
        <v/>
      </c>
      <c r="AF849" s="43" t="str">
        <f t="shared" si="69"/>
        <v/>
      </c>
    </row>
    <row r="850" spans="27:32" x14ac:dyDescent="0.3">
      <c r="AA850" s="152" t="str">
        <f t="shared" si="65"/>
        <v/>
      </c>
      <c r="AC850" s="244" t="str">
        <f t="shared" si="66"/>
        <v/>
      </c>
      <c r="AD850" s="43" t="str">
        <f t="shared" si="67"/>
        <v/>
      </c>
      <c r="AE850" s="244" t="str">
        <f t="shared" si="68"/>
        <v/>
      </c>
      <c r="AF850" s="43" t="str">
        <f t="shared" si="69"/>
        <v/>
      </c>
    </row>
    <row r="851" spans="27:32" x14ac:dyDescent="0.3">
      <c r="AA851" s="152" t="str">
        <f t="shared" si="65"/>
        <v/>
      </c>
      <c r="AC851" s="244" t="str">
        <f t="shared" si="66"/>
        <v/>
      </c>
      <c r="AD851" s="43" t="str">
        <f t="shared" si="67"/>
        <v/>
      </c>
      <c r="AE851" s="244" t="str">
        <f t="shared" si="68"/>
        <v/>
      </c>
      <c r="AF851" s="43" t="str">
        <f t="shared" si="69"/>
        <v/>
      </c>
    </row>
    <row r="852" spans="27:32" x14ac:dyDescent="0.3">
      <c r="AA852" s="152" t="str">
        <f t="shared" si="65"/>
        <v/>
      </c>
      <c r="AC852" s="244" t="str">
        <f t="shared" si="66"/>
        <v/>
      </c>
      <c r="AD852" s="43" t="str">
        <f t="shared" si="67"/>
        <v/>
      </c>
      <c r="AE852" s="244" t="str">
        <f t="shared" si="68"/>
        <v/>
      </c>
      <c r="AF852" s="43" t="str">
        <f t="shared" si="69"/>
        <v/>
      </c>
    </row>
    <row r="853" spans="27:32" x14ac:dyDescent="0.3">
      <c r="AA853" s="152" t="str">
        <f t="shared" si="65"/>
        <v/>
      </c>
      <c r="AC853" s="244" t="str">
        <f t="shared" si="66"/>
        <v/>
      </c>
      <c r="AD853" s="43" t="str">
        <f t="shared" si="67"/>
        <v/>
      </c>
      <c r="AE853" s="244" t="str">
        <f t="shared" si="68"/>
        <v/>
      </c>
      <c r="AF853" s="43" t="str">
        <f t="shared" si="69"/>
        <v/>
      </c>
    </row>
    <row r="854" spans="27:32" x14ac:dyDescent="0.3">
      <c r="AA854" s="152" t="str">
        <f t="shared" si="65"/>
        <v/>
      </c>
      <c r="AC854" s="244" t="str">
        <f t="shared" si="66"/>
        <v/>
      </c>
      <c r="AD854" s="43" t="str">
        <f t="shared" si="67"/>
        <v/>
      </c>
      <c r="AE854" s="244" t="str">
        <f t="shared" si="68"/>
        <v/>
      </c>
      <c r="AF854" s="43" t="str">
        <f t="shared" si="69"/>
        <v/>
      </c>
    </row>
    <row r="855" spans="27:32" x14ac:dyDescent="0.3">
      <c r="AA855" s="152" t="str">
        <f t="shared" si="65"/>
        <v/>
      </c>
      <c r="AC855" s="244" t="str">
        <f t="shared" si="66"/>
        <v/>
      </c>
      <c r="AD855" s="43" t="str">
        <f t="shared" si="67"/>
        <v/>
      </c>
      <c r="AE855" s="244" t="str">
        <f t="shared" si="68"/>
        <v/>
      </c>
      <c r="AF855" s="43" t="str">
        <f t="shared" si="69"/>
        <v/>
      </c>
    </row>
    <row r="856" spans="27:32" x14ac:dyDescent="0.3">
      <c r="AA856" s="152" t="str">
        <f t="shared" si="65"/>
        <v/>
      </c>
      <c r="AC856" s="244" t="str">
        <f t="shared" si="66"/>
        <v/>
      </c>
      <c r="AD856" s="43" t="str">
        <f t="shared" si="67"/>
        <v/>
      </c>
      <c r="AE856" s="244" t="str">
        <f t="shared" si="68"/>
        <v/>
      </c>
      <c r="AF856" s="43" t="str">
        <f t="shared" si="69"/>
        <v/>
      </c>
    </row>
    <row r="857" spans="27:32" x14ac:dyDescent="0.3">
      <c r="AA857" s="152" t="str">
        <f t="shared" si="65"/>
        <v/>
      </c>
      <c r="AC857" s="244" t="str">
        <f t="shared" si="66"/>
        <v/>
      </c>
      <c r="AD857" s="43" t="str">
        <f t="shared" si="67"/>
        <v/>
      </c>
      <c r="AE857" s="244" t="str">
        <f t="shared" si="68"/>
        <v/>
      </c>
      <c r="AF857" s="43" t="str">
        <f t="shared" si="69"/>
        <v/>
      </c>
    </row>
    <row r="858" spans="27:32" x14ac:dyDescent="0.3">
      <c r="AA858" s="152" t="str">
        <f t="shared" si="65"/>
        <v/>
      </c>
      <c r="AC858" s="244" t="str">
        <f t="shared" si="66"/>
        <v/>
      </c>
      <c r="AD858" s="43" t="str">
        <f t="shared" si="67"/>
        <v/>
      </c>
      <c r="AE858" s="244" t="str">
        <f t="shared" si="68"/>
        <v/>
      </c>
      <c r="AF858" s="43" t="str">
        <f t="shared" si="69"/>
        <v/>
      </c>
    </row>
    <row r="859" spans="27:32" x14ac:dyDescent="0.3">
      <c r="AA859" s="152" t="str">
        <f t="shared" si="65"/>
        <v/>
      </c>
      <c r="AC859" s="244" t="str">
        <f t="shared" si="66"/>
        <v/>
      </c>
      <c r="AD859" s="43" t="str">
        <f t="shared" si="67"/>
        <v/>
      </c>
      <c r="AE859" s="244" t="str">
        <f t="shared" si="68"/>
        <v/>
      </c>
      <c r="AF859" s="43" t="str">
        <f t="shared" si="69"/>
        <v/>
      </c>
    </row>
    <row r="860" spans="27:32" x14ac:dyDescent="0.3">
      <c r="AA860" s="152" t="str">
        <f t="shared" si="65"/>
        <v/>
      </c>
      <c r="AC860" s="244" t="str">
        <f t="shared" si="66"/>
        <v/>
      </c>
      <c r="AD860" s="43" t="str">
        <f t="shared" si="67"/>
        <v/>
      </c>
      <c r="AE860" s="244" t="str">
        <f t="shared" si="68"/>
        <v/>
      </c>
      <c r="AF860" s="43" t="str">
        <f t="shared" si="69"/>
        <v/>
      </c>
    </row>
    <row r="861" spans="27:32" x14ac:dyDescent="0.3">
      <c r="AA861" s="152" t="str">
        <f t="shared" si="65"/>
        <v/>
      </c>
      <c r="AC861" s="244" t="str">
        <f t="shared" si="66"/>
        <v/>
      </c>
      <c r="AD861" s="43" t="str">
        <f t="shared" si="67"/>
        <v/>
      </c>
      <c r="AE861" s="244" t="str">
        <f t="shared" si="68"/>
        <v/>
      </c>
      <c r="AF861" s="43" t="str">
        <f t="shared" si="69"/>
        <v/>
      </c>
    </row>
    <row r="862" spans="27:32" x14ac:dyDescent="0.3">
      <c r="AA862" s="152" t="str">
        <f t="shared" si="65"/>
        <v/>
      </c>
      <c r="AC862" s="244" t="str">
        <f t="shared" si="66"/>
        <v/>
      </c>
      <c r="AD862" s="43" t="str">
        <f t="shared" si="67"/>
        <v/>
      </c>
      <c r="AE862" s="244" t="str">
        <f t="shared" si="68"/>
        <v/>
      </c>
      <c r="AF862" s="43" t="str">
        <f t="shared" si="69"/>
        <v/>
      </c>
    </row>
    <row r="863" spans="27:32" x14ac:dyDescent="0.3">
      <c r="AA863" s="152" t="str">
        <f t="shared" si="65"/>
        <v/>
      </c>
      <c r="AC863" s="244" t="str">
        <f t="shared" si="66"/>
        <v/>
      </c>
      <c r="AD863" s="43" t="str">
        <f t="shared" si="67"/>
        <v/>
      </c>
      <c r="AE863" s="244" t="str">
        <f t="shared" si="68"/>
        <v/>
      </c>
      <c r="AF863" s="43" t="str">
        <f t="shared" si="69"/>
        <v/>
      </c>
    </row>
    <row r="864" spans="27:32" x14ac:dyDescent="0.3">
      <c r="AA864" s="152" t="str">
        <f t="shared" si="65"/>
        <v/>
      </c>
      <c r="AC864" s="244" t="str">
        <f t="shared" si="66"/>
        <v/>
      </c>
      <c r="AD864" s="43" t="str">
        <f t="shared" si="67"/>
        <v/>
      </c>
      <c r="AE864" s="244" t="str">
        <f t="shared" si="68"/>
        <v/>
      </c>
      <c r="AF864" s="43" t="str">
        <f t="shared" si="69"/>
        <v/>
      </c>
    </row>
    <row r="865" spans="27:32" x14ac:dyDescent="0.3">
      <c r="AA865" s="152" t="str">
        <f t="shared" si="65"/>
        <v/>
      </c>
      <c r="AC865" s="244" t="str">
        <f t="shared" si="66"/>
        <v/>
      </c>
      <c r="AD865" s="43" t="str">
        <f t="shared" si="67"/>
        <v/>
      </c>
      <c r="AE865" s="244" t="str">
        <f t="shared" si="68"/>
        <v/>
      </c>
      <c r="AF865" s="43" t="str">
        <f t="shared" si="69"/>
        <v/>
      </c>
    </row>
    <row r="866" spans="27:32" x14ac:dyDescent="0.3">
      <c r="AA866" s="152" t="str">
        <f t="shared" si="65"/>
        <v/>
      </c>
      <c r="AC866" s="244" t="str">
        <f t="shared" si="66"/>
        <v/>
      </c>
      <c r="AD866" s="43" t="str">
        <f t="shared" si="67"/>
        <v/>
      </c>
      <c r="AE866" s="244" t="str">
        <f t="shared" si="68"/>
        <v/>
      </c>
      <c r="AF866" s="43" t="str">
        <f t="shared" si="69"/>
        <v/>
      </c>
    </row>
    <row r="867" spans="27:32" x14ac:dyDescent="0.3">
      <c r="AA867" s="152" t="str">
        <f t="shared" si="65"/>
        <v/>
      </c>
      <c r="AC867" s="244" t="str">
        <f t="shared" si="66"/>
        <v/>
      </c>
      <c r="AD867" s="43" t="str">
        <f t="shared" si="67"/>
        <v/>
      </c>
      <c r="AE867" s="244" t="str">
        <f t="shared" si="68"/>
        <v/>
      </c>
      <c r="AF867" s="43" t="str">
        <f t="shared" si="69"/>
        <v/>
      </c>
    </row>
    <row r="868" spans="27:32" x14ac:dyDescent="0.3">
      <c r="AA868" s="152" t="str">
        <f t="shared" si="65"/>
        <v/>
      </c>
      <c r="AC868" s="244" t="str">
        <f t="shared" si="66"/>
        <v/>
      </c>
      <c r="AD868" s="43" t="str">
        <f t="shared" si="67"/>
        <v/>
      </c>
      <c r="AE868" s="244" t="str">
        <f t="shared" si="68"/>
        <v/>
      </c>
      <c r="AF868" s="43" t="str">
        <f t="shared" si="69"/>
        <v/>
      </c>
    </row>
    <row r="869" spans="27:32" x14ac:dyDescent="0.3">
      <c r="AA869" s="152" t="str">
        <f t="shared" si="65"/>
        <v/>
      </c>
      <c r="AC869" s="244" t="str">
        <f t="shared" si="66"/>
        <v/>
      </c>
      <c r="AD869" s="43" t="str">
        <f t="shared" si="67"/>
        <v/>
      </c>
      <c r="AE869" s="244" t="str">
        <f t="shared" si="68"/>
        <v/>
      </c>
      <c r="AF869" s="43" t="str">
        <f t="shared" si="69"/>
        <v/>
      </c>
    </row>
    <row r="870" spans="27:32" x14ac:dyDescent="0.3">
      <c r="AA870" s="152" t="str">
        <f t="shared" si="65"/>
        <v/>
      </c>
      <c r="AC870" s="244" t="str">
        <f t="shared" si="66"/>
        <v/>
      </c>
      <c r="AD870" s="43" t="str">
        <f t="shared" si="67"/>
        <v/>
      </c>
      <c r="AE870" s="244" t="str">
        <f t="shared" si="68"/>
        <v/>
      </c>
      <c r="AF870" s="43" t="str">
        <f t="shared" si="69"/>
        <v/>
      </c>
    </row>
    <row r="871" spans="27:32" x14ac:dyDescent="0.3">
      <c r="AA871" s="152" t="str">
        <f t="shared" si="65"/>
        <v/>
      </c>
      <c r="AC871" s="244" t="str">
        <f t="shared" si="66"/>
        <v/>
      </c>
      <c r="AD871" s="43" t="str">
        <f t="shared" si="67"/>
        <v/>
      </c>
      <c r="AE871" s="244" t="str">
        <f t="shared" si="68"/>
        <v/>
      </c>
      <c r="AF871" s="43" t="str">
        <f t="shared" si="69"/>
        <v/>
      </c>
    </row>
    <row r="872" spans="27:32" x14ac:dyDescent="0.3">
      <c r="AA872" s="152" t="str">
        <f t="shared" si="65"/>
        <v/>
      </c>
      <c r="AC872" s="244" t="str">
        <f t="shared" si="66"/>
        <v/>
      </c>
      <c r="AD872" s="43" t="str">
        <f t="shared" si="67"/>
        <v/>
      </c>
      <c r="AE872" s="244" t="str">
        <f t="shared" si="68"/>
        <v/>
      </c>
      <c r="AF872" s="43" t="str">
        <f t="shared" si="69"/>
        <v/>
      </c>
    </row>
    <row r="873" spans="27:32" x14ac:dyDescent="0.3">
      <c r="AA873" s="152" t="str">
        <f t="shared" si="65"/>
        <v/>
      </c>
      <c r="AC873" s="244" t="str">
        <f t="shared" si="66"/>
        <v/>
      </c>
      <c r="AD873" s="43" t="str">
        <f t="shared" si="67"/>
        <v/>
      </c>
      <c r="AE873" s="244" t="str">
        <f t="shared" si="68"/>
        <v/>
      </c>
      <c r="AF873" s="43" t="str">
        <f t="shared" si="69"/>
        <v/>
      </c>
    </row>
    <row r="874" spans="27:32" x14ac:dyDescent="0.3">
      <c r="AA874" s="152" t="str">
        <f t="shared" si="65"/>
        <v/>
      </c>
      <c r="AC874" s="244" t="str">
        <f t="shared" si="66"/>
        <v/>
      </c>
      <c r="AD874" s="43" t="str">
        <f t="shared" si="67"/>
        <v/>
      </c>
      <c r="AE874" s="244" t="str">
        <f t="shared" si="68"/>
        <v/>
      </c>
      <c r="AF874" s="43" t="str">
        <f t="shared" si="69"/>
        <v/>
      </c>
    </row>
    <row r="875" spans="27:32" x14ac:dyDescent="0.3">
      <c r="AA875" s="152" t="str">
        <f t="shared" si="65"/>
        <v/>
      </c>
      <c r="AC875" s="244" t="str">
        <f t="shared" si="66"/>
        <v/>
      </c>
      <c r="AD875" s="43" t="str">
        <f t="shared" si="67"/>
        <v/>
      </c>
      <c r="AE875" s="244" t="str">
        <f t="shared" si="68"/>
        <v/>
      </c>
      <c r="AF875" s="43" t="str">
        <f t="shared" si="69"/>
        <v/>
      </c>
    </row>
    <row r="876" spans="27:32" x14ac:dyDescent="0.3">
      <c r="AA876" s="152" t="str">
        <f t="shared" si="65"/>
        <v/>
      </c>
      <c r="AC876" s="244" t="str">
        <f t="shared" si="66"/>
        <v/>
      </c>
      <c r="AD876" s="43" t="str">
        <f t="shared" si="67"/>
        <v/>
      </c>
      <c r="AE876" s="244" t="str">
        <f t="shared" si="68"/>
        <v/>
      </c>
      <c r="AF876" s="43" t="str">
        <f t="shared" si="69"/>
        <v/>
      </c>
    </row>
    <row r="877" spans="27:32" x14ac:dyDescent="0.3">
      <c r="AA877" s="152" t="str">
        <f t="shared" si="65"/>
        <v/>
      </c>
      <c r="AC877" s="244" t="str">
        <f t="shared" si="66"/>
        <v/>
      </c>
      <c r="AD877" s="43" t="str">
        <f t="shared" si="67"/>
        <v/>
      </c>
      <c r="AE877" s="244" t="str">
        <f t="shared" si="68"/>
        <v/>
      </c>
      <c r="AF877" s="43" t="str">
        <f t="shared" si="69"/>
        <v/>
      </c>
    </row>
    <row r="878" spans="27:32" x14ac:dyDescent="0.3">
      <c r="AA878" s="152" t="str">
        <f t="shared" si="65"/>
        <v/>
      </c>
      <c r="AC878" s="244" t="str">
        <f t="shared" si="66"/>
        <v/>
      </c>
      <c r="AD878" s="43" t="str">
        <f t="shared" si="67"/>
        <v/>
      </c>
      <c r="AE878" s="244" t="str">
        <f t="shared" si="68"/>
        <v/>
      </c>
      <c r="AF878" s="43" t="str">
        <f t="shared" si="69"/>
        <v/>
      </c>
    </row>
    <row r="879" spans="27:32" x14ac:dyDescent="0.3">
      <c r="AA879" s="152" t="str">
        <f t="shared" si="65"/>
        <v/>
      </c>
      <c r="AC879" s="244" t="str">
        <f t="shared" si="66"/>
        <v/>
      </c>
      <c r="AD879" s="43" t="str">
        <f t="shared" si="67"/>
        <v/>
      </c>
      <c r="AE879" s="244" t="str">
        <f t="shared" si="68"/>
        <v/>
      </c>
      <c r="AF879" s="43" t="str">
        <f t="shared" si="69"/>
        <v/>
      </c>
    </row>
    <row r="880" spans="27:32" x14ac:dyDescent="0.3">
      <c r="AA880" s="152" t="str">
        <f t="shared" si="65"/>
        <v/>
      </c>
      <c r="AC880" s="244" t="str">
        <f t="shared" si="66"/>
        <v/>
      </c>
      <c r="AD880" s="43" t="str">
        <f t="shared" si="67"/>
        <v/>
      </c>
      <c r="AE880" s="244" t="str">
        <f t="shared" si="68"/>
        <v/>
      </c>
      <c r="AF880" s="43" t="str">
        <f t="shared" si="69"/>
        <v/>
      </c>
    </row>
    <row r="881" spans="27:32" x14ac:dyDescent="0.3">
      <c r="AA881" s="152" t="str">
        <f t="shared" si="65"/>
        <v/>
      </c>
      <c r="AC881" s="244" t="str">
        <f t="shared" si="66"/>
        <v/>
      </c>
      <c r="AD881" s="43" t="str">
        <f t="shared" si="67"/>
        <v/>
      </c>
      <c r="AE881" s="244" t="str">
        <f t="shared" si="68"/>
        <v/>
      </c>
      <c r="AF881" s="43" t="str">
        <f t="shared" si="69"/>
        <v/>
      </c>
    </row>
    <row r="882" spans="27:32" x14ac:dyDescent="0.3">
      <c r="AA882" s="152" t="str">
        <f t="shared" si="65"/>
        <v/>
      </c>
      <c r="AC882" s="244" t="str">
        <f t="shared" si="66"/>
        <v/>
      </c>
      <c r="AD882" s="43" t="str">
        <f t="shared" si="67"/>
        <v/>
      </c>
      <c r="AE882" s="244" t="str">
        <f t="shared" si="68"/>
        <v/>
      </c>
      <c r="AF882" s="43" t="str">
        <f t="shared" si="69"/>
        <v/>
      </c>
    </row>
    <row r="883" spans="27:32" x14ac:dyDescent="0.3">
      <c r="AA883" s="152" t="str">
        <f t="shared" si="65"/>
        <v/>
      </c>
      <c r="AC883" s="244" t="str">
        <f t="shared" si="66"/>
        <v/>
      </c>
      <c r="AD883" s="43" t="str">
        <f t="shared" si="67"/>
        <v/>
      </c>
      <c r="AE883" s="244" t="str">
        <f t="shared" si="68"/>
        <v/>
      </c>
      <c r="AF883" s="43" t="str">
        <f t="shared" si="69"/>
        <v/>
      </c>
    </row>
    <row r="884" spans="27:32" x14ac:dyDescent="0.3">
      <c r="AA884" s="152" t="str">
        <f t="shared" si="65"/>
        <v/>
      </c>
      <c r="AC884" s="244" t="str">
        <f t="shared" si="66"/>
        <v/>
      </c>
      <c r="AD884" s="43" t="str">
        <f t="shared" si="67"/>
        <v/>
      </c>
      <c r="AE884" s="244" t="str">
        <f t="shared" si="68"/>
        <v/>
      </c>
      <c r="AF884" s="43" t="str">
        <f t="shared" si="69"/>
        <v/>
      </c>
    </row>
    <row r="885" spans="27:32" x14ac:dyDescent="0.3">
      <c r="AA885" s="152" t="str">
        <f t="shared" si="65"/>
        <v/>
      </c>
      <c r="AC885" s="244" t="str">
        <f t="shared" si="66"/>
        <v/>
      </c>
      <c r="AD885" s="43" t="str">
        <f t="shared" si="67"/>
        <v/>
      </c>
      <c r="AE885" s="244" t="str">
        <f t="shared" si="68"/>
        <v/>
      </c>
      <c r="AF885" s="43" t="str">
        <f t="shared" si="69"/>
        <v/>
      </c>
    </row>
    <row r="886" spans="27:32" x14ac:dyDescent="0.3">
      <c r="AA886" s="152" t="str">
        <f t="shared" si="65"/>
        <v/>
      </c>
      <c r="AC886" s="244" t="str">
        <f t="shared" si="66"/>
        <v/>
      </c>
      <c r="AD886" s="43" t="str">
        <f t="shared" si="67"/>
        <v/>
      </c>
      <c r="AE886" s="244" t="str">
        <f t="shared" si="68"/>
        <v/>
      </c>
      <c r="AF886" s="43" t="str">
        <f t="shared" si="69"/>
        <v/>
      </c>
    </row>
    <row r="887" spans="27:32" x14ac:dyDescent="0.3">
      <c r="AA887" s="152" t="str">
        <f t="shared" si="65"/>
        <v/>
      </c>
      <c r="AC887" s="244" t="str">
        <f t="shared" si="66"/>
        <v/>
      </c>
      <c r="AD887" s="43" t="str">
        <f t="shared" si="67"/>
        <v/>
      </c>
      <c r="AE887" s="244" t="str">
        <f t="shared" si="68"/>
        <v/>
      </c>
      <c r="AF887" s="43" t="str">
        <f t="shared" si="69"/>
        <v/>
      </c>
    </row>
    <row r="888" spans="27:32" x14ac:dyDescent="0.3">
      <c r="AA888" s="152" t="str">
        <f t="shared" si="65"/>
        <v/>
      </c>
      <c r="AC888" s="244" t="str">
        <f t="shared" si="66"/>
        <v/>
      </c>
      <c r="AD888" s="43" t="str">
        <f t="shared" si="67"/>
        <v/>
      </c>
      <c r="AE888" s="244" t="str">
        <f t="shared" si="68"/>
        <v/>
      </c>
      <c r="AF888" s="43" t="str">
        <f t="shared" si="69"/>
        <v/>
      </c>
    </row>
    <row r="889" spans="27:32" x14ac:dyDescent="0.3">
      <c r="AA889" s="152" t="str">
        <f t="shared" si="65"/>
        <v/>
      </c>
      <c r="AC889" s="244" t="str">
        <f t="shared" si="66"/>
        <v/>
      </c>
      <c r="AD889" s="43" t="str">
        <f t="shared" si="67"/>
        <v/>
      </c>
      <c r="AE889" s="244" t="str">
        <f t="shared" si="68"/>
        <v/>
      </c>
      <c r="AF889" s="43" t="str">
        <f t="shared" si="69"/>
        <v/>
      </c>
    </row>
    <row r="890" spans="27:32" x14ac:dyDescent="0.3">
      <c r="AA890" s="152" t="str">
        <f t="shared" si="65"/>
        <v/>
      </c>
      <c r="AC890" s="244" t="str">
        <f t="shared" si="66"/>
        <v/>
      </c>
      <c r="AD890" s="43" t="str">
        <f t="shared" si="67"/>
        <v/>
      </c>
      <c r="AE890" s="244" t="str">
        <f t="shared" si="68"/>
        <v/>
      </c>
      <c r="AF890" s="43" t="str">
        <f t="shared" si="69"/>
        <v/>
      </c>
    </row>
    <row r="891" spans="27:32" x14ac:dyDescent="0.3">
      <c r="AA891" s="152" t="str">
        <f t="shared" si="65"/>
        <v/>
      </c>
      <c r="AC891" s="244" t="str">
        <f t="shared" si="66"/>
        <v/>
      </c>
      <c r="AD891" s="43" t="str">
        <f t="shared" si="67"/>
        <v/>
      </c>
      <c r="AE891" s="244" t="str">
        <f t="shared" si="68"/>
        <v/>
      </c>
      <c r="AF891" s="43" t="str">
        <f t="shared" si="69"/>
        <v/>
      </c>
    </row>
    <row r="892" spans="27:32" x14ac:dyDescent="0.3">
      <c r="AA892" s="152" t="str">
        <f t="shared" si="65"/>
        <v/>
      </c>
      <c r="AC892" s="244" t="str">
        <f t="shared" si="66"/>
        <v/>
      </c>
      <c r="AD892" s="43" t="str">
        <f t="shared" si="67"/>
        <v/>
      </c>
      <c r="AE892" s="244" t="str">
        <f t="shared" si="68"/>
        <v/>
      </c>
      <c r="AF892" s="43" t="str">
        <f t="shared" si="69"/>
        <v/>
      </c>
    </row>
    <row r="893" spans="27:32" x14ac:dyDescent="0.3">
      <c r="AA893" s="152" t="str">
        <f t="shared" si="65"/>
        <v/>
      </c>
      <c r="AC893" s="244" t="str">
        <f t="shared" si="66"/>
        <v/>
      </c>
      <c r="AD893" s="43" t="str">
        <f t="shared" si="67"/>
        <v/>
      </c>
      <c r="AE893" s="244" t="str">
        <f t="shared" si="68"/>
        <v/>
      </c>
      <c r="AF893" s="43" t="str">
        <f t="shared" si="69"/>
        <v/>
      </c>
    </row>
    <row r="894" spans="27:32" x14ac:dyDescent="0.3">
      <c r="AA894" s="152" t="str">
        <f t="shared" si="65"/>
        <v/>
      </c>
      <c r="AC894" s="244" t="str">
        <f t="shared" si="66"/>
        <v/>
      </c>
      <c r="AD894" s="43" t="str">
        <f t="shared" si="67"/>
        <v/>
      </c>
      <c r="AE894" s="244" t="str">
        <f t="shared" si="68"/>
        <v/>
      </c>
      <c r="AF894" s="43" t="str">
        <f t="shared" si="69"/>
        <v/>
      </c>
    </row>
    <row r="895" spans="27:32" x14ac:dyDescent="0.3">
      <c r="AA895" s="152" t="str">
        <f t="shared" si="65"/>
        <v/>
      </c>
      <c r="AC895" s="244" t="str">
        <f t="shared" si="66"/>
        <v/>
      </c>
      <c r="AD895" s="43" t="str">
        <f t="shared" si="67"/>
        <v/>
      </c>
      <c r="AE895" s="244" t="str">
        <f t="shared" si="68"/>
        <v/>
      </c>
      <c r="AF895" s="43" t="str">
        <f t="shared" si="69"/>
        <v/>
      </c>
    </row>
    <row r="896" spans="27:32" x14ac:dyDescent="0.3">
      <c r="AA896" s="152" t="str">
        <f t="shared" si="65"/>
        <v/>
      </c>
      <c r="AC896" s="244" t="str">
        <f t="shared" si="66"/>
        <v/>
      </c>
      <c r="AD896" s="43" t="str">
        <f t="shared" si="67"/>
        <v/>
      </c>
      <c r="AE896" s="244" t="str">
        <f t="shared" si="68"/>
        <v/>
      </c>
      <c r="AF896" s="43" t="str">
        <f t="shared" si="69"/>
        <v/>
      </c>
    </row>
    <row r="897" spans="27:32" x14ac:dyDescent="0.3">
      <c r="AA897" s="152" t="str">
        <f t="shared" si="65"/>
        <v/>
      </c>
      <c r="AC897" s="244" t="str">
        <f t="shared" si="66"/>
        <v/>
      </c>
      <c r="AD897" s="43" t="str">
        <f t="shared" si="67"/>
        <v/>
      </c>
      <c r="AE897" s="244" t="str">
        <f t="shared" si="68"/>
        <v/>
      </c>
      <c r="AF897" s="43" t="str">
        <f t="shared" si="69"/>
        <v/>
      </c>
    </row>
    <row r="898" spans="27:32" x14ac:dyDescent="0.3">
      <c r="AA898" s="152" t="str">
        <f t="shared" si="65"/>
        <v/>
      </c>
      <c r="AC898" s="244" t="str">
        <f t="shared" si="66"/>
        <v/>
      </c>
      <c r="AD898" s="43" t="str">
        <f t="shared" si="67"/>
        <v/>
      </c>
      <c r="AE898" s="244" t="str">
        <f t="shared" si="68"/>
        <v/>
      </c>
      <c r="AF898" s="43" t="str">
        <f t="shared" si="69"/>
        <v/>
      </c>
    </row>
    <row r="899" spans="27:32" x14ac:dyDescent="0.3">
      <c r="AA899" s="152" t="str">
        <f t="shared" si="65"/>
        <v/>
      </c>
      <c r="AC899" s="244" t="str">
        <f t="shared" si="66"/>
        <v/>
      </c>
      <c r="AD899" s="43" t="str">
        <f t="shared" si="67"/>
        <v/>
      </c>
      <c r="AE899" s="244" t="str">
        <f t="shared" si="68"/>
        <v/>
      </c>
      <c r="AF899" s="43" t="str">
        <f t="shared" si="69"/>
        <v/>
      </c>
    </row>
    <row r="900" spans="27:32" x14ac:dyDescent="0.3">
      <c r="AA900" s="152" t="str">
        <f t="shared" ref="AA900:AA963" si="70">TRIM(D900)</f>
        <v/>
      </c>
      <c r="AC900" s="244" t="str">
        <f t="shared" ref="AC900:AC963" si="71">IFERROR(TRIM(D900),"")</f>
        <v/>
      </c>
      <c r="AD900" s="43" t="str">
        <f t="shared" ref="AD900:AD963" si="72">TRIM(C900)</f>
        <v/>
      </c>
      <c r="AE900" s="244" t="str">
        <f t="shared" ref="AE900:AE963" si="73">IFERROR(G900/E900,"")</f>
        <v/>
      </c>
      <c r="AF900" s="43" t="str">
        <f t="shared" ref="AF900:AF963" si="74">AC900</f>
        <v/>
      </c>
    </row>
    <row r="901" spans="27:32" x14ac:dyDescent="0.3">
      <c r="AA901" s="152" t="str">
        <f t="shared" si="70"/>
        <v/>
      </c>
      <c r="AC901" s="244" t="str">
        <f t="shared" si="71"/>
        <v/>
      </c>
      <c r="AD901" s="43" t="str">
        <f t="shared" si="72"/>
        <v/>
      </c>
      <c r="AE901" s="244" t="str">
        <f t="shared" si="73"/>
        <v/>
      </c>
      <c r="AF901" s="43" t="str">
        <f t="shared" si="74"/>
        <v/>
      </c>
    </row>
    <row r="902" spans="27:32" x14ac:dyDescent="0.3">
      <c r="AA902" s="152" t="str">
        <f t="shared" si="70"/>
        <v/>
      </c>
      <c r="AC902" s="244" t="str">
        <f t="shared" si="71"/>
        <v/>
      </c>
      <c r="AD902" s="43" t="str">
        <f t="shared" si="72"/>
        <v/>
      </c>
      <c r="AE902" s="244" t="str">
        <f t="shared" si="73"/>
        <v/>
      </c>
      <c r="AF902" s="43" t="str">
        <f t="shared" si="74"/>
        <v/>
      </c>
    </row>
    <row r="903" spans="27:32" x14ac:dyDescent="0.3">
      <c r="AA903" s="152" t="str">
        <f t="shared" si="70"/>
        <v/>
      </c>
      <c r="AC903" s="244" t="str">
        <f t="shared" si="71"/>
        <v/>
      </c>
      <c r="AD903" s="43" t="str">
        <f t="shared" si="72"/>
        <v/>
      </c>
      <c r="AE903" s="244" t="str">
        <f t="shared" si="73"/>
        <v/>
      </c>
      <c r="AF903" s="43" t="str">
        <f t="shared" si="74"/>
        <v/>
      </c>
    </row>
    <row r="904" spans="27:32" x14ac:dyDescent="0.3">
      <c r="AA904" s="152" t="str">
        <f t="shared" si="70"/>
        <v/>
      </c>
      <c r="AC904" s="244" t="str">
        <f t="shared" si="71"/>
        <v/>
      </c>
      <c r="AD904" s="43" t="str">
        <f t="shared" si="72"/>
        <v/>
      </c>
      <c r="AE904" s="244" t="str">
        <f t="shared" si="73"/>
        <v/>
      </c>
      <c r="AF904" s="43" t="str">
        <f t="shared" si="74"/>
        <v/>
      </c>
    </row>
    <row r="905" spans="27:32" x14ac:dyDescent="0.3">
      <c r="AA905" s="152" t="str">
        <f t="shared" si="70"/>
        <v/>
      </c>
      <c r="AC905" s="244" t="str">
        <f t="shared" si="71"/>
        <v/>
      </c>
      <c r="AD905" s="43" t="str">
        <f t="shared" si="72"/>
        <v/>
      </c>
      <c r="AE905" s="244" t="str">
        <f t="shared" si="73"/>
        <v/>
      </c>
      <c r="AF905" s="43" t="str">
        <f t="shared" si="74"/>
        <v/>
      </c>
    </row>
    <row r="906" spans="27:32" x14ac:dyDescent="0.3">
      <c r="AA906" s="152" t="str">
        <f t="shared" si="70"/>
        <v/>
      </c>
      <c r="AC906" s="244" t="str">
        <f t="shared" si="71"/>
        <v/>
      </c>
      <c r="AD906" s="43" t="str">
        <f t="shared" si="72"/>
        <v/>
      </c>
      <c r="AE906" s="244" t="str">
        <f t="shared" si="73"/>
        <v/>
      </c>
      <c r="AF906" s="43" t="str">
        <f t="shared" si="74"/>
        <v/>
      </c>
    </row>
    <row r="907" spans="27:32" x14ac:dyDescent="0.3">
      <c r="AA907" s="152" t="str">
        <f t="shared" si="70"/>
        <v/>
      </c>
      <c r="AC907" s="244" t="str">
        <f t="shared" si="71"/>
        <v/>
      </c>
      <c r="AD907" s="43" t="str">
        <f t="shared" si="72"/>
        <v/>
      </c>
      <c r="AE907" s="244" t="str">
        <f t="shared" si="73"/>
        <v/>
      </c>
      <c r="AF907" s="43" t="str">
        <f t="shared" si="74"/>
        <v/>
      </c>
    </row>
    <row r="908" spans="27:32" x14ac:dyDescent="0.3">
      <c r="AA908" s="152" t="str">
        <f t="shared" si="70"/>
        <v/>
      </c>
      <c r="AC908" s="244" t="str">
        <f t="shared" si="71"/>
        <v/>
      </c>
      <c r="AD908" s="43" t="str">
        <f t="shared" si="72"/>
        <v/>
      </c>
      <c r="AE908" s="244" t="str">
        <f t="shared" si="73"/>
        <v/>
      </c>
      <c r="AF908" s="43" t="str">
        <f t="shared" si="74"/>
        <v/>
      </c>
    </row>
    <row r="909" spans="27:32" x14ac:dyDescent="0.3">
      <c r="AA909" s="152" t="str">
        <f t="shared" si="70"/>
        <v/>
      </c>
      <c r="AC909" s="244" t="str">
        <f t="shared" si="71"/>
        <v/>
      </c>
      <c r="AD909" s="43" t="str">
        <f t="shared" si="72"/>
        <v/>
      </c>
      <c r="AE909" s="244" t="str">
        <f t="shared" si="73"/>
        <v/>
      </c>
      <c r="AF909" s="43" t="str">
        <f t="shared" si="74"/>
        <v/>
      </c>
    </row>
    <row r="910" spans="27:32" x14ac:dyDescent="0.3">
      <c r="AA910" s="152" t="str">
        <f t="shared" si="70"/>
        <v/>
      </c>
      <c r="AC910" s="244" t="str">
        <f t="shared" si="71"/>
        <v/>
      </c>
      <c r="AD910" s="43" t="str">
        <f t="shared" si="72"/>
        <v/>
      </c>
      <c r="AE910" s="244" t="str">
        <f t="shared" si="73"/>
        <v/>
      </c>
      <c r="AF910" s="43" t="str">
        <f t="shared" si="74"/>
        <v/>
      </c>
    </row>
    <row r="911" spans="27:32" x14ac:dyDescent="0.3">
      <c r="AA911" s="152" t="str">
        <f t="shared" si="70"/>
        <v/>
      </c>
      <c r="AC911" s="244" t="str">
        <f t="shared" si="71"/>
        <v/>
      </c>
      <c r="AD911" s="43" t="str">
        <f t="shared" si="72"/>
        <v/>
      </c>
      <c r="AE911" s="244" t="str">
        <f t="shared" si="73"/>
        <v/>
      </c>
      <c r="AF911" s="43" t="str">
        <f t="shared" si="74"/>
        <v/>
      </c>
    </row>
    <row r="912" spans="27:32" x14ac:dyDescent="0.3">
      <c r="AA912" s="152" t="str">
        <f t="shared" si="70"/>
        <v/>
      </c>
      <c r="AC912" s="244" t="str">
        <f t="shared" si="71"/>
        <v/>
      </c>
      <c r="AD912" s="43" t="str">
        <f t="shared" si="72"/>
        <v/>
      </c>
      <c r="AE912" s="244" t="str">
        <f t="shared" si="73"/>
        <v/>
      </c>
      <c r="AF912" s="43" t="str">
        <f t="shared" si="74"/>
        <v/>
      </c>
    </row>
    <row r="913" spans="27:32" x14ac:dyDescent="0.3">
      <c r="AA913" s="152" t="str">
        <f t="shared" si="70"/>
        <v/>
      </c>
      <c r="AC913" s="244" t="str">
        <f t="shared" si="71"/>
        <v/>
      </c>
      <c r="AD913" s="43" t="str">
        <f t="shared" si="72"/>
        <v/>
      </c>
      <c r="AE913" s="244" t="str">
        <f t="shared" si="73"/>
        <v/>
      </c>
      <c r="AF913" s="43" t="str">
        <f t="shared" si="74"/>
        <v/>
      </c>
    </row>
    <row r="914" spans="27:32" x14ac:dyDescent="0.3">
      <c r="AA914" s="152" t="str">
        <f t="shared" si="70"/>
        <v/>
      </c>
      <c r="AC914" s="244" t="str">
        <f t="shared" si="71"/>
        <v/>
      </c>
      <c r="AD914" s="43" t="str">
        <f t="shared" si="72"/>
        <v/>
      </c>
      <c r="AE914" s="244" t="str">
        <f t="shared" si="73"/>
        <v/>
      </c>
      <c r="AF914" s="43" t="str">
        <f t="shared" si="74"/>
        <v/>
      </c>
    </row>
    <row r="915" spans="27:32" x14ac:dyDescent="0.3">
      <c r="AA915" s="152" t="str">
        <f t="shared" si="70"/>
        <v/>
      </c>
      <c r="AC915" s="244" t="str">
        <f t="shared" si="71"/>
        <v/>
      </c>
      <c r="AD915" s="43" t="str">
        <f t="shared" si="72"/>
        <v/>
      </c>
      <c r="AE915" s="244" t="str">
        <f t="shared" si="73"/>
        <v/>
      </c>
      <c r="AF915" s="43" t="str">
        <f t="shared" si="74"/>
        <v/>
      </c>
    </row>
    <row r="916" spans="27:32" x14ac:dyDescent="0.3">
      <c r="AA916" s="152" t="str">
        <f t="shared" si="70"/>
        <v/>
      </c>
      <c r="AC916" s="244" t="str">
        <f t="shared" si="71"/>
        <v/>
      </c>
      <c r="AD916" s="43" t="str">
        <f t="shared" si="72"/>
        <v/>
      </c>
      <c r="AE916" s="244" t="str">
        <f t="shared" si="73"/>
        <v/>
      </c>
      <c r="AF916" s="43" t="str">
        <f t="shared" si="74"/>
        <v/>
      </c>
    </row>
    <row r="917" spans="27:32" x14ac:dyDescent="0.3">
      <c r="AA917" s="152" t="str">
        <f t="shared" si="70"/>
        <v/>
      </c>
      <c r="AC917" s="244" t="str">
        <f t="shared" si="71"/>
        <v/>
      </c>
      <c r="AD917" s="43" t="str">
        <f t="shared" si="72"/>
        <v/>
      </c>
      <c r="AE917" s="244" t="str">
        <f t="shared" si="73"/>
        <v/>
      </c>
      <c r="AF917" s="43" t="str">
        <f t="shared" si="74"/>
        <v/>
      </c>
    </row>
    <row r="918" spans="27:32" x14ac:dyDescent="0.3">
      <c r="AA918" s="152" t="str">
        <f t="shared" si="70"/>
        <v/>
      </c>
      <c r="AC918" s="244" t="str">
        <f t="shared" si="71"/>
        <v/>
      </c>
      <c r="AD918" s="43" t="str">
        <f t="shared" si="72"/>
        <v/>
      </c>
      <c r="AE918" s="244" t="str">
        <f t="shared" si="73"/>
        <v/>
      </c>
      <c r="AF918" s="43" t="str">
        <f t="shared" si="74"/>
        <v/>
      </c>
    </row>
    <row r="919" spans="27:32" x14ac:dyDescent="0.3">
      <c r="AA919" s="152" t="str">
        <f t="shared" si="70"/>
        <v/>
      </c>
      <c r="AC919" s="244" t="str">
        <f t="shared" si="71"/>
        <v/>
      </c>
      <c r="AD919" s="43" t="str">
        <f t="shared" si="72"/>
        <v/>
      </c>
      <c r="AE919" s="244" t="str">
        <f t="shared" si="73"/>
        <v/>
      </c>
      <c r="AF919" s="43" t="str">
        <f t="shared" si="74"/>
        <v/>
      </c>
    </row>
    <row r="920" spans="27:32" x14ac:dyDescent="0.3">
      <c r="AA920" s="152" t="str">
        <f t="shared" si="70"/>
        <v/>
      </c>
      <c r="AC920" s="244" t="str">
        <f t="shared" si="71"/>
        <v/>
      </c>
      <c r="AD920" s="43" t="str">
        <f t="shared" si="72"/>
        <v/>
      </c>
      <c r="AE920" s="244" t="str">
        <f t="shared" si="73"/>
        <v/>
      </c>
      <c r="AF920" s="43" t="str">
        <f t="shared" si="74"/>
        <v/>
      </c>
    </row>
    <row r="921" spans="27:32" x14ac:dyDescent="0.3">
      <c r="AA921" s="152" t="str">
        <f t="shared" si="70"/>
        <v/>
      </c>
      <c r="AC921" s="244" t="str">
        <f t="shared" si="71"/>
        <v/>
      </c>
      <c r="AD921" s="43" t="str">
        <f t="shared" si="72"/>
        <v/>
      </c>
      <c r="AE921" s="244" t="str">
        <f t="shared" si="73"/>
        <v/>
      </c>
      <c r="AF921" s="43" t="str">
        <f t="shared" si="74"/>
        <v/>
      </c>
    </row>
    <row r="922" spans="27:32" x14ac:dyDescent="0.3">
      <c r="AA922" s="152" t="str">
        <f t="shared" si="70"/>
        <v/>
      </c>
      <c r="AC922" s="244" t="str">
        <f t="shared" si="71"/>
        <v/>
      </c>
      <c r="AD922" s="43" t="str">
        <f t="shared" si="72"/>
        <v/>
      </c>
      <c r="AE922" s="244" t="str">
        <f t="shared" si="73"/>
        <v/>
      </c>
      <c r="AF922" s="43" t="str">
        <f t="shared" si="74"/>
        <v/>
      </c>
    </row>
    <row r="923" spans="27:32" x14ac:dyDescent="0.3">
      <c r="AA923" s="152" t="str">
        <f t="shared" si="70"/>
        <v/>
      </c>
      <c r="AC923" s="244" t="str">
        <f t="shared" si="71"/>
        <v/>
      </c>
      <c r="AD923" s="43" t="str">
        <f t="shared" si="72"/>
        <v/>
      </c>
      <c r="AE923" s="244" t="str">
        <f t="shared" si="73"/>
        <v/>
      </c>
      <c r="AF923" s="43" t="str">
        <f t="shared" si="74"/>
        <v/>
      </c>
    </row>
    <row r="924" spans="27:32" x14ac:dyDescent="0.3">
      <c r="AA924" s="152" t="str">
        <f t="shared" si="70"/>
        <v/>
      </c>
      <c r="AC924" s="244" t="str">
        <f t="shared" si="71"/>
        <v/>
      </c>
      <c r="AD924" s="43" t="str">
        <f t="shared" si="72"/>
        <v/>
      </c>
      <c r="AE924" s="244" t="str">
        <f t="shared" si="73"/>
        <v/>
      </c>
      <c r="AF924" s="43" t="str">
        <f t="shared" si="74"/>
        <v/>
      </c>
    </row>
    <row r="925" spans="27:32" x14ac:dyDescent="0.3">
      <c r="AA925" s="152" t="str">
        <f t="shared" si="70"/>
        <v/>
      </c>
      <c r="AC925" s="244" t="str">
        <f t="shared" si="71"/>
        <v/>
      </c>
      <c r="AD925" s="43" t="str">
        <f t="shared" si="72"/>
        <v/>
      </c>
      <c r="AE925" s="244" t="str">
        <f t="shared" si="73"/>
        <v/>
      </c>
      <c r="AF925" s="43" t="str">
        <f t="shared" si="74"/>
        <v/>
      </c>
    </row>
    <row r="926" spans="27:32" x14ac:dyDescent="0.3">
      <c r="AA926" s="152" t="str">
        <f t="shared" si="70"/>
        <v/>
      </c>
      <c r="AC926" s="244" t="str">
        <f t="shared" si="71"/>
        <v/>
      </c>
      <c r="AD926" s="43" t="str">
        <f t="shared" si="72"/>
        <v/>
      </c>
      <c r="AE926" s="244" t="str">
        <f t="shared" si="73"/>
        <v/>
      </c>
      <c r="AF926" s="43" t="str">
        <f t="shared" si="74"/>
        <v/>
      </c>
    </row>
    <row r="927" spans="27:32" x14ac:dyDescent="0.3">
      <c r="AA927" s="152" t="str">
        <f t="shared" si="70"/>
        <v/>
      </c>
      <c r="AC927" s="244" t="str">
        <f t="shared" si="71"/>
        <v/>
      </c>
      <c r="AD927" s="43" t="str">
        <f t="shared" si="72"/>
        <v/>
      </c>
      <c r="AE927" s="244" t="str">
        <f t="shared" si="73"/>
        <v/>
      </c>
      <c r="AF927" s="43" t="str">
        <f t="shared" si="74"/>
        <v/>
      </c>
    </row>
    <row r="928" spans="27:32" x14ac:dyDescent="0.3">
      <c r="AA928" s="152" t="str">
        <f t="shared" si="70"/>
        <v/>
      </c>
      <c r="AC928" s="244" t="str">
        <f t="shared" si="71"/>
        <v/>
      </c>
      <c r="AD928" s="43" t="str">
        <f t="shared" si="72"/>
        <v/>
      </c>
      <c r="AE928" s="244" t="str">
        <f t="shared" si="73"/>
        <v/>
      </c>
      <c r="AF928" s="43" t="str">
        <f t="shared" si="74"/>
        <v/>
      </c>
    </row>
    <row r="929" spans="27:32" x14ac:dyDescent="0.3">
      <c r="AA929" s="152" t="str">
        <f t="shared" si="70"/>
        <v/>
      </c>
      <c r="AC929" s="244" t="str">
        <f t="shared" si="71"/>
        <v/>
      </c>
      <c r="AD929" s="43" t="str">
        <f t="shared" si="72"/>
        <v/>
      </c>
      <c r="AE929" s="244" t="str">
        <f t="shared" si="73"/>
        <v/>
      </c>
      <c r="AF929" s="43" t="str">
        <f t="shared" si="74"/>
        <v/>
      </c>
    </row>
    <row r="930" spans="27:32" x14ac:dyDescent="0.3">
      <c r="AA930" s="152" t="str">
        <f t="shared" si="70"/>
        <v/>
      </c>
      <c r="AC930" s="244" t="str">
        <f t="shared" si="71"/>
        <v/>
      </c>
      <c r="AD930" s="43" t="str">
        <f t="shared" si="72"/>
        <v/>
      </c>
      <c r="AE930" s="244" t="str">
        <f t="shared" si="73"/>
        <v/>
      </c>
      <c r="AF930" s="43" t="str">
        <f t="shared" si="74"/>
        <v/>
      </c>
    </row>
    <row r="931" spans="27:32" x14ac:dyDescent="0.3">
      <c r="AA931" s="152" t="str">
        <f t="shared" si="70"/>
        <v/>
      </c>
      <c r="AC931" s="244" t="str">
        <f t="shared" si="71"/>
        <v/>
      </c>
      <c r="AD931" s="43" t="str">
        <f t="shared" si="72"/>
        <v/>
      </c>
      <c r="AE931" s="244" t="str">
        <f t="shared" si="73"/>
        <v/>
      </c>
      <c r="AF931" s="43" t="str">
        <f t="shared" si="74"/>
        <v/>
      </c>
    </row>
    <row r="932" spans="27:32" x14ac:dyDescent="0.3">
      <c r="AA932" s="152" t="str">
        <f t="shared" si="70"/>
        <v/>
      </c>
      <c r="AC932" s="244" t="str">
        <f t="shared" si="71"/>
        <v/>
      </c>
      <c r="AD932" s="43" t="str">
        <f t="shared" si="72"/>
        <v/>
      </c>
      <c r="AE932" s="244" t="str">
        <f t="shared" si="73"/>
        <v/>
      </c>
      <c r="AF932" s="43" t="str">
        <f t="shared" si="74"/>
        <v/>
      </c>
    </row>
    <row r="933" spans="27:32" x14ac:dyDescent="0.3">
      <c r="AA933" s="152" t="str">
        <f t="shared" si="70"/>
        <v/>
      </c>
      <c r="AC933" s="244" t="str">
        <f t="shared" si="71"/>
        <v/>
      </c>
      <c r="AD933" s="43" t="str">
        <f t="shared" si="72"/>
        <v/>
      </c>
      <c r="AE933" s="244" t="str">
        <f t="shared" si="73"/>
        <v/>
      </c>
      <c r="AF933" s="43" t="str">
        <f t="shared" si="74"/>
        <v/>
      </c>
    </row>
    <row r="934" spans="27:32" x14ac:dyDescent="0.3">
      <c r="AA934" s="152" t="str">
        <f t="shared" si="70"/>
        <v/>
      </c>
      <c r="AC934" s="244" t="str">
        <f t="shared" si="71"/>
        <v/>
      </c>
      <c r="AD934" s="43" t="str">
        <f t="shared" si="72"/>
        <v/>
      </c>
      <c r="AE934" s="244" t="str">
        <f t="shared" si="73"/>
        <v/>
      </c>
      <c r="AF934" s="43" t="str">
        <f t="shared" si="74"/>
        <v/>
      </c>
    </row>
    <row r="935" spans="27:32" x14ac:dyDescent="0.3">
      <c r="AA935" s="152" t="str">
        <f t="shared" si="70"/>
        <v/>
      </c>
      <c r="AC935" s="244" t="str">
        <f t="shared" si="71"/>
        <v/>
      </c>
      <c r="AD935" s="43" t="str">
        <f t="shared" si="72"/>
        <v/>
      </c>
      <c r="AE935" s="244" t="str">
        <f t="shared" si="73"/>
        <v/>
      </c>
      <c r="AF935" s="43" t="str">
        <f t="shared" si="74"/>
        <v/>
      </c>
    </row>
    <row r="936" spans="27:32" x14ac:dyDescent="0.3">
      <c r="AA936" s="152" t="str">
        <f t="shared" si="70"/>
        <v/>
      </c>
      <c r="AC936" s="244" t="str">
        <f t="shared" si="71"/>
        <v/>
      </c>
      <c r="AD936" s="43" t="str">
        <f t="shared" si="72"/>
        <v/>
      </c>
      <c r="AE936" s="244" t="str">
        <f t="shared" si="73"/>
        <v/>
      </c>
      <c r="AF936" s="43" t="str">
        <f t="shared" si="74"/>
        <v/>
      </c>
    </row>
    <row r="937" spans="27:32" x14ac:dyDescent="0.3">
      <c r="AA937" s="152" t="str">
        <f t="shared" si="70"/>
        <v/>
      </c>
      <c r="AC937" s="244" t="str">
        <f t="shared" si="71"/>
        <v/>
      </c>
      <c r="AD937" s="43" t="str">
        <f t="shared" si="72"/>
        <v/>
      </c>
      <c r="AE937" s="244" t="str">
        <f t="shared" si="73"/>
        <v/>
      </c>
      <c r="AF937" s="43" t="str">
        <f t="shared" si="74"/>
        <v/>
      </c>
    </row>
    <row r="938" spans="27:32" x14ac:dyDescent="0.3">
      <c r="AA938" s="152" t="str">
        <f t="shared" si="70"/>
        <v/>
      </c>
      <c r="AC938" s="244" t="str">
        <f t="shared" si="71"/>
        <v/>
      </c>
      <c r="AD938" s="43" t="str">
        <f t="shared" si="72"/>
        <v/>
      </c>
      <c r="AE938" s="244" t="str">
        <f t="shared" si="73"/>
        <v/>
      </c>
      <c r="AF938" s="43" t="str">
        <f t="shared" si="74"/>
        <v/>
      </c>
    </row>
    <row r="939" spans="27:32" x14ac:dyDescent="0.3">
      <c r="AA939" s="152" t="str">
        <f t="shared" si="70"/>
        <v/>
      </c>
      <c r="AC939" s="244" t="str">
        <f t="shared" si="71"/>
        <v/>
      </c>
      <c r="AD939" s="43" t="str">
        <f t="shared" si="72"/>
        <v/>
      </c>
      <c r="AE939" s="244" t="str">
        <f t="shared" si="73"/>
        <v/>
      </c>
      <c r="AF939" s="43" t="str">
        <f t="shared" si="74"/>
        <v/>
      </c>
    </row>
    <row r="940" spans="27:32" x14ac:dyDescent="0.3">
      <c r="AA940" s="152" t="str">
        <f t="shared" si="70"/>
        <v/>
      </c>
      <c r="AC940" s="244" t="str">
        <f t="shared" si="71"/>
        <v/>
      </c>
      <c r="AD940" s="43" t="str">
        <f t="shared" si="72"/>
        <v/>
      </c>
      <c r="AE940" s="244" t="str">
        <f t="shared" si="73"/>
        <v/>
      </c>
      <c r="AF940" s="43" t="str">
        <f t="shared" si="74"/>
        <v/>
      </c>
    </row>
    <row r="941" spans="27:32" x14ac:dyDescent="0.3">
      <c r="AA941" s="152" t="str">
        <f t="shared" si="70"/>
        <v/>
      </c>
      <c r="AC941" s="244" t="str">
        <f t="shared" si="71"/>
        <v/>
      </c>
      <c r="AD941" s="43" t="str">
        <f t="shared" si="72"/>
        <v/>
      </c>
      <c r="AE941" s="244" t="str">
        <f t="shared" si="73"/>
        <v/>
      </c>
      <c r="AF941" s="43" t="str">
        <f t="shared" si="74"/>
        <v/>
      </c>
    </row>
    <row r="942" spans="27:32" x14ac:dyDescent="0.3">
      <c r="AA942" s="152" t="str">
        <f t="shared" si="70"/>
        <v/>
      </c>
      <c r="AC942" s="244" t="str">
        <f t="shared" si="71"/>
        <v/>
      </c>
      <c r="AD942" s="43" t="str">
        <f t="shared" si="72"/>
        <v/>
      </c>
      <c r="AE942" s="244" t="str">
        <f t="shared" si="73"/>
        <v/>
      </c>
      <c r="AF942" s="43" t="str">
        <f t="shared" si="74"/>
        <v/>
      </c>
    </row>
    <row r="943" spans="27:32" x14ac:dyDescent="0.3">
      <c r="AA943" s="152" t="str">
        <f t="shared" si="70"/>
        <v/>
      </c>
      <c r="AC943" s="244" t="str">
        <f t="shared" si="71"/>
        <v/>
      </c>
      <c r="AD943" s="43" t="str">
        <f t="shared" si="72"/>
        <v/>
      </c>
      <c r="AE943" s="244" t="str">
        <f t="shared" si="73"/>
        <v/>
      </c>
      <c r="AF943" s="43" t="str">
        <f t="shared" si="74"/>
        <v/>
      </c>
    </row>
    <row r="944" spans="27:32" x14ac:dyDescent="0.3">
      <c r="AA944" s="152" t="str">
        <f t="shared" si="70"/>
        <v/>
      </c>
      <c r="AC944" s="244" t="str">
        <f t="shared" si="71"/>
        <v/>
      </c>
      <c r="AD944" s="43" t="str">
        <f t="shared" si="72"/>
        <v/>
      </c>
      <c r="AE944" s="244" t="str">
        <f t="shared" si="73"/>
        <v/>
      </c>
      <c r="AF944" s="43" t="str">
        <f t="shared" si="74"/>
        <v/>
      </c>
    </row>
    <row r="945" spans="27:32" x14ac:dyDescent="0.3">
      <c r="AA945" s="152" t="str">
        <f t="shared" si="70"/>
        <v/>
      </c>
      <c r="AC945" s="244" t="str">
        <f t="shared" si="71"/>
        <v/>
      </c>
      <c r="AD945" s="43" t="str">
        <f t="shared" si="72"/>
        <v/>
      </c>
      <c r="AE945" s="244" t="str">
        <f t="shared" si="73"/>
        <v/>
      </c>
      <c r="AF945" s="43" t="str">
        <f t="shared" si="74"/>
        <v/>
      </c>
    </row>
    <row r="946" spans="27:32" x14ac:dyDescent="0.3">
      <c r="AA946" s="152" t="str">
        <f t="shared" si="70"/>
        <v/>
      </c>
      <c r="AC946" s="244" t="str">
        <f t="shared" si="71"/>
        <v/>
      </c>
      <c r="AD946" s="43" t="str">
        <f t="shared" si="72"/>
        <v/>
      </c>
      <c r="AE946" s="244" t="str">
        <f t="shared" si="73"/>
        <v/>
      </c>
      <c r="AF946" s="43" t="str">
        <f t="shared" si="74"/>
        <v/>
      </c>
    </row>
    <row r="947" spans="27:32" x14ac:dyDescent="0.3">
      <c r="AA947" s="152" t="str">
        <f t="shared" si="70"/>
        <v/>
      </c>
      <c r="AC947" s="244" t="str">
        <f t="shared" si="71"/>
        <v/>
      </c>
      <c r="AD947" s="43" t="str">
        <f t="shared" si="72"/>
        <v/>
      </c>
      <c r="AE947" s="244" t="str">
        <f t="shared" si="73"/>
        <v/>
      </c>
      <c r="AF947" s="43" t="str">
        <f t="shared" si="74"/>
        <v/>
      </c>
    </row>
    <row r="948" spans="27:32" x14ac:dyDescent="0.3">
      <c r="AA948" s="152" t="str">
        <f t="shared" si="70"/>
        <v/>
      </c>
      <c r="AC948" s="244" t="str">
        <f t="shared" si="71"/>
        <v/>
      </c>
      <c r="AD948" s="43" t="str">
        <f t="shared" si="72"/>
        <v/>
      </c>
      <c r="AE948" s="244" t="str">
        <f t="shared" si="73"/>
        <v/>
      </c>
      <c r="AF948" s="43" t="str">
        <f t="shared" si="74"/>
        <v/>
      </c>
    </row>
    <row r="949" spans="27:32" x14ac:dyDescent="0.3">
      <c r="AA949" s="152" t="str">
        <f t="shared" si="70"/>
        <v/>
      </c>
      <c r="AC949" s="244" t="str">
        <f t="shared" si="71"/>
        <v/>
      </c>
      <c r="AD949" s="43" t="str">
        <f t="shared" si="72"/>
        <v/>
      </c>
      <c r="AE949" s="244" t="str">
        <f t="shared" si="73"/>
        <v/>
      </c>
      <c r="AF949" s="43" t="str">
        <f t="shared" si="74"/>
        <v/>
      </c>
    </row>
    <row r="950" spans="27:32" x14ac:dyDescent="0.3">
      <c r="AA950" s="152" t="str">
        <f t="shared" si="70"/>
        <v/>
      </c>
      <c r="AC950" s="244" t="str">
        <f t="shared" si="71"/>
        <v/>
      </c>
      <c r="AD950" s="43" t="str">
        <f t="shared" si="72"/>
        <v/>
      </c>
      <c r="AE950" s="244" t="str">
        <f t="shared" si="73"/>
        <v/>
      </c>
      <c r="AF950" s="43" t="str">
        <f t="shared" si="74"/>
        <v/>
      </c>
    </row>
    <row r="951" spans="27:32" x14ac:dyDescent="0.3">
      <c r="AA951" s="152" t="str">
        <f t="shared" si="70"/>
        <v/>
      </c>
      <c r="AC951" s="244" t="str">
        <f t="shared" si="71"/>
        <v/>
      </c>
      <c r="AD951" s="43" t="str">
        <f t="shared" si="72"/>
        <v/>
      </c>
      <c r="AE951" s="244" t="str">
        <f t="shared" si="73"/>
        <v/>
      </c>
      <c r="AF951" s="43" t="str">
        <f t="shared" si="74"/>
        <v/>
      </c>
    </row>
    <row r="952" spans="27:32" x14ac:dyDescent="0.3">
      <c r="AA952" s="152" t="str">
        <f t="shared" si="70"/>
        <v/>
      </c>
      <c r="AC952" s="244" t="str">
        <f t="shared" si="71"/>
        <v/>
      </c>
      <c r="AD952" s="43" t="str">
        <f t="shared" si="72"/>
        <v/>
      </c>
      <c r="AE952" s="244" t="str">
        <f t="shared" si="73"/>
        <v/>
      </c>
      <c r="AF952" s="43" t="str">
        <f t="shared" si="74"/>
        <v/>
      </c>
    </row>
    <row r="953" spans="27:32" x14ac:dyDescent="0.3">
      <c r="AA953" s="152" t="str">
        <f t="shared" si="70"/>
        <v/>
      </c>
      <c r="AC953" s="244" t="str">
        <f t="shared" si="71"/>
        <v/>
      </c>
      <c r="AD953" s="43" t="str">
        <f t="shared" si="72"/>
        <v/>
      </c>
      <c r="AE953" s="244" t="str">
        <f t="shared" si="73"/>
        <v/>
      </c>
      <c r="AF953" s="43" t="str">
        <f t="shared" si="74"/>
        <v/>
      </c>
    </row>
    <row r="954" spans="27:32" x14ac:dyDescent="0.3">
      <c r="AA954" s="152" t="str">
        <f t="shared" si="70"/>
        <v/>
      </c>
      <c r="AC954" s="244" t="str">
        <f t="shared" si="71"/>
        <v/>
      </c>
      <c r="AD954" s="43" t="str">
        <f t="shared" si="72"/>
        <v/>
      </c>
      <c r="AE954" s="244" t="str">
        <f t="shared" si="73"/>
        <v/>
      </c>
      <c r="AF954" s="43" t="str">
        <f t="shared" si="74"/>
        <v/>
      </c>
    </row>
    <row r="955" spans="27:32" x14ac:dyDescent="0.3">
      <c r="AA955" s="152" t="str">
        <f t="shared" si="70"/>
        <v/>
      </c>
      <c r="AC955" s="244" t="str">
        <f t="shared" si="71"/>
        <v/>
      </c>
      <c r="AD955" s="43" t="str">
        <f t="shared" si="72"/>
        <v/>
      </c>
      <c r="AE955" s="244" t="str">
        <f t="shared" si="73"/>
        <v/>
      </c>
      <c r="AF955" s="43" t="str">
        <f t="shared" si="74"/>
        <v/>
      </c>
    </row>
    <row r="956" spans="27:32" x14ac:dyDescent="0.3">
      <c r="AA956" s="152" t="str">
        <f t="shared" si="70"/>
        <v/>
      </c>
      <c r="AC956" s="244" t="str">
        <f t="shared" si="71"/>
        <v/>
      </c>
      <c r="AD956" s="43" t="str">
        <f t="shared" si="72"/>
        <v/>
      </c>
      <c r="AE956" s="244" t="str">
        <f t="shared" si="73"/>
        <v/>
      </c>
      <c r="AF956" s="43" t="str">
        <f t="shared" si="74"/>
        <v/>
      </c>
    </row>
    <row r="957" spans="27:32" x14ac:dyDescent="0.3">
      <c r="AA957" s="152" t="str">
        <f t="shared" si="70"/>
        <v/>
      </c>
      <c r="AC957" s="244" t="str">
        <f t="shared" si="71"/>
        <v/>
      </c>
      <c r="AD957" s="43" t="str">
        <f t="shared" si="72"/>
        <v/>
      </c>
      <c r="AE957" s="244" t="str">
        <f t="shared" si="73"/>
        <v/>
      </c>
      <c r="AF957" s="43" t="str">
        <f t="shared" si="74"/>
        <v/>
      </c>
    </row>
    <row r="958" spans="27:32" x14ac:dyDescent="0.3">
      <c r="AA958" s="152" t="str">
        <f t="shared" si="70"/>
        <v/>
      </c>
      <c r="AC958" s="244" t="str">
        <f t="shared" si="71"/>
        <v/>
      </c>
      <c r="AD958" s="43" t="str">
        <f t="shared" si="72"/>
        <v/>
      </c>
      <c r="AE958" s="244" t="str">
        <f t="shared" si="73"/>
        <v/>
      </c>
      <c r="AF958" s="43" t="str">
        <f t="shared" si="74"/>
        <v/>
      </c>
    </row>
    <row r="959" spans="27:32" x14ac:dyDescent="0.3">
      <c r="AA959" s="152" t="str">
        <f t="shared" si="70"/>
        <v/>
      </c>
      <c r="AC959" s="244" t="str">
        <f t="shared" si="71"/>
        <v/>
      </c>
      <c r="AD959" s="43" t="str">
        <f t="shared" si="72"/>
        <v/>
      </c>
      <c r="AE959" s="244" t="str">
        <f t="shared" si="73"/>
        <v/>
      </c>
      <c r="AF959" s="43" t="str">
        <f t="shared" si="74"/>
        <v/>
      </c>
    </row>
    <row r="960" spans="27:32" x14ac:dyDescent="0.3">
      <c r="AA960" s="152" t="str">
        <f t="shared" si="70"/>
        <v/>
      </c>
      <c r="AC960" s="244" t="str">
        <f t="shared" si="71"/>
        <v/>
      </c>
      <c r="AD960" s="43" t="str">
        <f t="shared" si="72"/>
        <v/>
      </c>
      <c r="AE960" s="244" t="str">
        <f t="shared" si="73"/>
        <v/>
      </c>
      <c r="AF960" s="43" t="str">
        <f t="shared" si="74"/>
        <v/>
      </c>
    </row>
    <row r="961" spans="27:32" x14ac:dyDescent="0.3">
      <c r="AA961" s="152" t="str">
        <f t="shared" si="70"/>
        <v/>
      </c>
      <c r="AC961" s="244" t="str">
        <f t="shared" si="71"/>
        <v/>
      </c>
      <c r="AD961" s="43" t="str">
        <f t="shared" si="72"/>
        <v/>
      </c>
      <c r="AE961" s="244" t="str">
        <f t="shared" si="73"/>
        <v/>
      </c>
      <c r="AF961" s="43" t="str">
        <f t="shared" si="74"/>
        <v/>
      </c>
    </row>
    <row r="962" spans="27:32" x14ac:dyDescent="0.3">
      <c r="AA962" s="152" t="str">
        <f t="shared" si="70"/>
        <v/>
      </c>
      <c r="AC962" s="244" t="str">
        <f t="shared" si="71"/>
        <v/>
      </c>
      <c r="AD962" s="43" t="str">
        <f t="shared" si="72"/>
        <v/>
      </c>
      <c r="AE962" s="244" t="str">
        <f t="shared" si="73"/>
        <v/>
      </c>
      <c r="AF962" s="43" t="str">
        <f t="shared" si="74"/>
        <v/>
      </c>
    </row>
    <row r="963" spans="27:32" x14ac:dyDescent="0.3">
      <c r="AA963" s="152" t="str">
        <f t="shared" si="70"/>
        <v/>
      </c>
      <c r="AC963" s="244" t="str">
        <f t="shared" si="71"/>
        <v/>
      </c>
      <c r="AD963" s="43" t="str">
        <f t="shared" si="72"/>
        <v/>
      </c>
      <c r="AE963" s="244" t="str">
        <f t="shared" si="73"/>
        <v/>
      </c>
      <c r="AF963" s="43" t="str">
        <f t="shared" si="74"/>
        <v/>
      </c>
    </row>
    <row r="964" spans="27:32" x14ac:dyDescent="0.3">
      <c r="AA964" s="152" t="str">
        <f t="shared" ref="AA964:AA1027" si="75">TRIM(D964)</f>
        <v/>
      </c>
      <c r="AC964" s="244" t="str">
        <f t="shared" ref="AC964:AC1027" si="76">IFERROR(TRIM(D964),"")</f>
        <v/>
      </c>
      <c r="AD964" s="43" t="str">
        <f t="shared" ref="AD964:AD1027" si="77">TRIM(C964)</f>
        <v/>
      </c>
      <c r="AE964" s="244" t="str">
        <f t="shared" ref="AE964:AE1027" si="78">IFERROR(G964/E964,"")</f>
        <v/>
      </c>
      <c r="AF964" s="43" t="str">
        <f t="shared" ref="AF964:AF1027" si="79">AC964</f>
        <v/>
      </c>
    </row>
    <row r="965" spans="27:32" x14ac:dyDescent="0.3">
      <c r="AA965" s="152" t="str">
        <f t="shared" si="75"/>
        <v/>
      </c>
      <c r="AC965" s="244" t="str">
        <f t="shared" si="76"/>
        <v/>
      </c>
      <c r="AD965" s="43" t="str">
        <f t="shared" si="77"/>
        <v/>
      </c>
      <c r="AE965" s="244" t="str">
        <f t="shared" si="78"/>
        <v/>
      </c>
      <c r="AF965" s="43" t="str">
        <f t="shared" si="79"/>
        <v/>
      </c>
    </row>
    <row r="966" spans="27:32" x14ac:dyDescent="0.3">
      <c r="AA966" s="152" t="str">
        <f t="shared" si="75"/>
        <v/>
      </c>
      <c r="AC966" s="244" t="str">
        <f t="shared" si="76"/>
        <v/>
      </c>
      <c r="AD966" s="43" t="str">
        <f t="shared" si="77"/>
        <v/>
      </c>
      <c r="AE966" s="244" t="str">
        <f t="shared" si="78"/>
        <v/>
      </c>
      <c r="AF966" s="43" t="str">
        <f t="shared" si="79"/>
        <v/>
      </c>
    </row>
    <row r="967" spans="27:32" x14ac:dyDescent="0.3">
      <c r="AA967" s="152" t="str">
        <f t="shared" si="75"/>
        <v/>
      </c>
      <c r="AC967" s="244" t="str">
        <f t="shared" si="76"/>
        <v/>
      </c>
      <c r="AD967" s="43" t="str">
        <f t="shared" si="77"/>
        <v/>
      </c>
      <c r="AE967" s="244" t="str">
        <f t="shared" si="78"/>
        <v/>
      </c>
      <c r="AF967" s="43" t="str">
        <f t="shared" si="79"/>
        <v/>
      </c>
    </row>
    <row r="968" spans="27:32" x14ac:dyDescent="0.3">
      <c r="AA968" s="152" t="str">
        <f t="shared" si="75"/>
        <v/>
      </c>
      <c r="AC968" s="244" t="str">
        <f t="shared" si="76"/>
        <v/>
      </c>
      <c r="AD968" s="43" t="str">
        <f t="shared" si="77"/>
        <v/>
      </c>
      <c r="AE968" s="244" t="str">
        <f t="shared" si="78"/>
        <v/>
      </c>
      <c r="AF968" s="43" t="str">
        <f t="shared" si="79"/>
        <v/>
      </c>
    </row>
    <row r="969" spans="27:32" x14ac:dyDescent="0.3">
      <c r="AA969" s="152" t="str">
        <f t="shared" si="75"/>
        <v/>
      </c>
      <c r="AC969" s="244" t="str">
        <f t="shared" si="76"/>
        <v/>
      </c>
      <c r="AD969" s="43" t="str">
        <f t="shared" si="77"/>
        <v/>
      </c>
      <c r="AE969" s="244" t="str">
        <f t="shared" si="78"/>
        <v/>
      </c>
      <c r="AF969" s="43" t="str">
        <f t="shared" si="79"/>
        <v/>
      </c>
    </row>
    <row r="970" spans="27:32" x14ac:dyDescent="0.3">
      <c r="AA970" s="152" t="str">
        <f t="shared" si="75"/>
        <v/>
      </c>
      <c r="AC970" s="244" t="str">
        <f t="shared" si="76"/>
        <v/>
      </c>
      <c r="AD970" s="43" t="str">
        <f t="shared" si="77"/>
        <v/>
      </c>
      <c r="AE970" s="244" t="str">
        <f t="shared" si="78"/>
        <v/>
      </c>
      <c r="AF970" s="43" t="str">
        <f t="shared" si="79"/>
        <v/>
      </c>
    </row>
    <row r="971" spans="27:32" x14ac:dyDescent="0.3">
      <c r="AA971" s="152" t="str">
        <f t="shared" si="75"/>
        <v/>
      </c>
      <c r="AC971" s="244" t="str">
        <f t="shared" si="76"/>
        <v/>
      </c>
      <c r="AD971" s="43" t="str">
        <f t="shared" si="77"/>
        <v/>
      </c>
      <c r="AE971" s="244" t="str">
        <f t="shared" si="78"/>
        <v/>
      </c>
      <c r="AF971" s="43" t="str">
        <f t="shared" si="79"/>
        <v/>
      </c>
    </row>
    <row r="972" spans="27:32" x14ac:dyDescent="0.3">
      <c r="AA972" s="152" t="str">
        <f t="shared" si="75"/>
        <v/>
      </c>
      <c r="AC972" s="244" t="str">
        <f t="shared" si="76"/>
        <v/>
      </c>
      <c r="AD972" s="43" t="str">
        <f t="shared" si="77"/>
        <v/>
      </c>
      <c r="AE972" s="244" t="str">
        <f t="shared" si="78"/>
        <v/>
      </c>
      <c r="AF972" s="43" t="str">
        <f t="shared" si="79"/>
        <v/>
      </c>
    </row>
    <row r="973" spans="27:32" x14ac:dyDescent="0.3">
      <c r="AA973" s="152" t="str">
        <f t="shared" si="75"/>
        <v/>
      </c>
      <c r="AC973" s="244" t="str">
        <f t="shared" si="76"/>
        <v/>
      </c>
      <c r="AD973" s="43" t="str">
        <f t="shared" si="77"/>
        <v/>
      </c>
      <c r="AE973" s="244" t="str">
        <f t="shared" si="78"/>
        <v/>
      </c>
      <c r="AF973" s="43" t="str">
        <f t="shared" si="79"/>
        <v/>
      </c>
    </row>
    <row r="974" spans="27:32" x14ac:dyDescent="0.3">
      <c r="AA974" s="152" t="str">
        <f t="shared" si="75"/>
        <v/>
      </c>
      <c r="AC974" s="244" t="str">
        <f t="shared" si="76"/>
        <v/>
      </c>
      <c r="AD974" s="43" t="str">
        <f t="shared" si="77"/>
        <v/>
      </c>
      <c r="AE974" s="244" t="str">
        <f t="shared" si="78"/>
        <v/>
      </c>
      <c r="AF974" s="43" t="str">
        <f t="shared" si="79"/>
        <v/>
      </c>
    </row>
    <row r="975" spans="27:32" x14ac:dyDescent="0.3">
      <c r="AA975" s="152" t="str">
        <f t="shared" si="75"/>
        <v/>
      </c>
      <c r="AC975" s="244" t="str">
        <f t="shared" si="76"/>
        <v/>
      </c>
      <c r="AD975" s="43" t="str">
        <f t="shared" si="77"/>
        <v/>
      </c>
      <c r="AE975" s="244" t="str">
        <f t="shared" si="78"/>
        <v/>
      </c>
      <c r="AF975" s="43" t="str">
        <f t="shared" si="79"/>
        <v/>
      </c>
    </row>
    <row r="976" spans="27:32" x14ac:dyDescent="0.3">
      <c r="AA976" s="152" t="str">
        <f t="shared" si="75"/>
        <v/>
      </c>
      <c r="AC976" s="244" t="str">
        <f t="shared" si="76"/>
        <v/>
      </c>
      <c r="AD976" s="43" t="str">
        <f t="shared" si="77"/>
        <v/>
      </c>
      <c r="AE976" s="244" t="str">
        <f t="shared" si="78"/>
        <v/>
      </c>
      <c r="AF976" s="43" t="str">
        <f t="shared" si="79"/>
        <v/>
      </c>
    </row>
    <row r="977" spans="27:32" x14ac:dyDescent="0.3">
      <c r="AA977" s="152" t="str">
        <f t="shared" si="75"/>
        <v/>
      </c>
      <c r="AC977" s="244" t="str">
        <f t="shared" si="76"/>
        <v/>
      </c>
      <c r="AD977" s="43" t="str">
        <f t="shared" si="77"/>
        <v/>
      </c>
      <c r="AE977" s="244" t="str">
        <f t="shared" si="78"/>
        <v/>
      </c>
      <c r="AF977" s="43" t="str">
        <f t="shared" si="79"/>
        <v/>
      </c>
    </row>
    <row r="978" spans="27:32" x14ac:dyDescent="0.3">
      <c r="AA978" s="152" t="str">
        <f t="shared" si="75"/>
        <v/>
      </c>
      <c r="AC978" s="244" t="str">
        <f t="shared" si="76"/>
        <v/>
      </c>
      <c r="AD978" s="43" t="str">
        <f t="shared" si="77"/>
        <v/>
      </c>
      <c r="AE978" s="244" t="str">
        <f t="shared" si="78"/>
        <v/>
      </c>
      <c r="AF978" s="43" t="str">
        <f t="shared" si="79"/>
        <v/>
      </c>
    </row>
    <row r="979" spans="27:32" x14ac:dyDescent="0.3">
      <c r="AA979" s="152" t="str">
        <f t="shared" si="75"/>
        <v/>
      </c>
      <c r="AC979" s="244" t="str">
        <f t="shared" si="76"/>
        <v/>
      </c>
      <c r="AD979" s="43" t="str">
        <f t="shared" si="77"/>
        <v/>
      </c>
      <c r="AE979" s="244" t="str">
        <f t="shared" si="78"/>
        <v/>
      </c>
      <c r="AF979" s="43" t="str">
        <f t="shared" si="79"/>
        <v/>
      </c>
    </row>
    <row r="980" spans="27:32" x14ac:dyDescent="0.3">
      <c r="AA980" s="152" t="str">
        <f t="shared" si="75"/>
        <v/>
      </c>
      <c r="AC980" s="244" t="str">
        <f t="shared" si="76"/>
        <v/>
      </c>
      <c r="AD980" s="43" t="str">
        <f t="shared" si="77"/>
        <v/>
      </c>
      <c r="AE980" s="244" t="str">
        <f t="shared" si="78"/>
        <v/>
      </c>
      <c r="AF980" s="43" t="str">
        <f t="shared" si="79"/>
        <v/>
      </c>
    </row>
    <row r="981" spans="27:32" x14ac:dyDescent="0.3">
      <c r="AA981" s="152" t="str">
        <f t="shared" si="75"/>
        <v/>
      </c>
      <c r="AC981" s="244" t="str">
        <f t="shared" si="76"/>
        <v/>
      </c>
      <c r="AD981" s="43" t="str">
        <f t="shared" si="77"/>
        <v/>
      </c>
      <c r="AE981" s="244" t="str">
        <f t="shared" si="78"/>
        <v/>
      </c>
      <c r="AF981" s="43" t="str">
        <f t="shared" si="79"/>
        <v/>
      </c>
    </row>
    <row r="982" spans="27:32" x14ac:dyDescent="0.3">
      <c r="AA982" s="152" t="str">
        <f t="shared" si="75"/>
        <v/>
      </c>
      <c r="AC982" s="244" t="str">
        <f t="shared" si="76"/>
        <v/>
      </c>
      <c r="AD982" s="43" t="str">
        <f t="shared" si="77"/>
        <v/>
      </c>
      <c r="AE982" s="244" t="str">
        <f t="shared" si="78"/>
        <v/>
      </c>
      <c r="AF982" s="43" t="str">
        <f t="shared" si="79"/>
        <v/>
      </c>
    </row>
    <row r="983" spans="27:32" x14ac:dyDescent="0.3">
      <c r="AA983" s="152" t="str">
        <f t="shared" si="75"/>
        <v/>
      </c>
      <c r="AC983" s="244" t="str">
        <f t="shared" si="76"/>
        <v/>
      </c>
      <c r="AD983" s="43" t="str">
        <f t="shared" si="77"/>
        <v/>
      </c>
      <c r="AE983" s="244" t="str">
        <f t="shared" si="78"/>
        <v/>
      </c>
      <c r="AF983" s="43" t="str">
        <f t="shared" si="79"/>
        <v/>
      </c>
    </row>
    <row r="984" spans="27:32" x14ac:dyDescent="0.3">
      <c r="AA984" s="152" t="str">
        <f t="shared" si="75"/>
        <v/>
      </c>
      <c r="AC984" s="244" t="str">
        <f t="shared" si="76"/>
        <v/>
      </c>
      <c r="AD984" s="43" t="str">
        <f t="shared" si="77"/>
        <v/>
      </c>
      <c r="AE984" s="244" t="str">
        <f t="shared" si="78"/>
        <v/>
      </c>
      <c r="AF984" s="43" t="str">
        <f t="shared" si="79"/>
        <v/>
      </c>
    </row>
    <row r="985" spans="27:32" x14ac:dyDescent="0.3">
      <c r="AA985" s="152" t="str">
        <f t="shared" si="75"/>
        <v/>
      </c>
      <c r="AC985" s="244" t="str">
        <f t="shared" si="76"/>
        <v/>
      </c>
      <c r="AD985" s="43" t="str">
        <f t="shared" si="77"/>
        <v/>
      </c>
      <c r="AE985" s="244" t="str">
        <f t="shared" si="78"/>
        <v/>
      </c>
      <c r="AF985" s="43" t="str">
        <f t="shared" si="79"/>
        <v/>
      </c>
    </row>
    <row r="986" spans="27:32" x14ac:dyDescent="0.3">
      <c r="AA986" s="152" t="str">
        <f t="shared" si="75"/>
        <v/>
      </c>
      <c r="AC986" s="244" t="str">
        <f t="shared" si="76"/>
        <v/>
      </c>
      <c r="AD986" s="43" t="str">
        <f t="shared" si="77"/>
        <v/>
      </c>
      <c r="AE986" s="244" t="str">
        <f t="shared" si="78"/>
        <v/>
      </c>
      <c r="AF986" s="43" t="str">
        <f t="shared" si="79"/>
        <v/>
      </c>
    </row>
    <row r="987" spans="27:32" x14ac:dyDescent="0.3">
      <c r="AA987" s="152" t="str">
        <f t="shared" si="75"/>
        <v/>
      </c>
      <c r="AC987" s="244" t="str">
        <f t="shared" si="76"/>
        <v/>
      </c>
      <c r="AD987" s="43" t="str">
        <f t="shared" si="77"/>
        <v/>
      </c>
      <c r="AE987" s="244" t="str">
        <f t="shared" si="78"/>
        <v/>
      </c>
      <c r="AF987" s="43" t="str">
        <f t="shared" si="79"/>
        <v/>
      </c>
    </row>
    <row r="988" spans="27:32" x14ac:dyDescent="0.3">
      <c r="AA988" s="152" t="str">
        <f t="shared" si="75"/>
        <v/>
      </c>
      <c r="AC988" s="244" t="str">
        <f t="shared" si="76"/>
        <v/>
      </c>
      <c r="AD988" s="43" t="str">
        <f t="shared" si="77"/>
        <v/>
      </c>
      <c r="AE988" s="244" t="str">
        <f t="shared" si="78"/>
        <v/>
      </c>
      <c r="AF988" s="43" t="str">
        <f t="shared" si="79"/>
        <v/>
      </c>
    </row>
    <row r="989" spans="27:32" x14ac:dyDescent="0.3">
      <c r="AA989" s="152" t="str">
        <f t="shared" si="75"/>
        <v/>
      </c>
      <c r="AC989" s="244" t="str">
        <f t="shared" si="76"/>
        <v/>
      </c>
      <c r="AD989" s="43" t="str">
        <f t="shared" si="77"/>
        <v/>
      </c>
      <c r="AE989" s="244" t="str">
        <f t="shared" si="78"/>
        <v/>
      </c>
      <c r="AF989" s="43" t="str">
        <f t="shared" si="79"/>
        <v/>
      </c>
    </row>
    <row r="990" spans="27:32" x14ac:dyDescent="0.3">
      <c r="AA990" s="152" t="str">
        <f t="shared" si="75"/>
        <v/>
      </c>
      <c r="AC990" s="244" t="str">
        <f t="shared" si="76"/>
        <v/>
      </c>
      <c r="AD990" s="43" t="str">
        <f t="shared" si="77"/>
        <v/>
      </c>
      <c r="AE990" s="244" t="str">
        <f t="shared" si="78"/>
        <v/>
      </c>
      <c r="AF990" s="43" t="str">
        <f t="shared" si="79"/>
        <v/>
      </c>
    </row>
    <row r="991" spans="27:32" x14ac:dyDescent="0.3">
      <c r="AA991" s="152" t="str">
        <f t="shared" si="75"/>
        <v/>
      </c>
      <c r="AC991" s="244" t="str">
        <f t="shared" si="76"/>
        <v/>
      </c>
      <c r="AD991" s="43" t="str">
        <f t="shared" si="77"/>
        <v/>
      </c>
      <c r="AE991" s="244" t="str">
        <f t="shared" si="78"/>
        <v/>
      </c>
      <c r="AF991" s="43" t="str">
        <f t="shared" si="79"/>
        <v/>
      </c>
    </row>
    <row r="992" spans="27:32" x14ac:dyDescent="0.3">
      <c r="AA992" s="152" t="str">
        <f t="shared" si="75"/>
        <v/>
      </c>
      <c r="AC992" s="244" t="str">
        <f t="shared" si="76"/>
        <v/>
      </c>
      <c r="AD992" s="43" t="str">
        <f t="shared" si="77"/>
        <v/>
      </c>
      <c r="AE992" s="244" t="str">
        <f t="shared" si="78"/>
        <v/>
      </c>
      <c r="AF992" s="43" t="str">
        <f t="shared" si="79"/>
        <v/>
      </c>
    </row>
    <row r="993" spans="27:32" x14ac:dyDescent="0.3">
      <c r="AA993" s="152" t="str">
        <f t="shared" si="75"/>
        <v/>
      </c>
      <c r="AC993" s="244" t="str">
        <f t="shared" si="76"/>
        <v/>
      </c>
      <c r="AD993" s="43" t="str">
        <f t="shared" si="77"/>
        <v/>
      </c>
      <c r="AE993" s="244" t="str">
        <f t="shared" si="78"/>
        <v/>
      </c>
      <c r="AF993" s="43" t="str">
        <f t="shared" si="79"/>
        <v/>
      </c>
    </row>
    <row r="994" spans="27:32" x14ac:dyDescent="0.3">
      <c r="AA994" s="152" t="str">
        <f t="shared" si="75"/>
        <v/>
      </c>
      <c r="AC994" s="244" t="str">
        <f t="shared" si="76"/>
        <v/>
      </c>
      <c r="AD994" s="43" t="str">
        <f t="shared" si="77"/>
        <v/>
      </c>
      <c r="AE994" s="244" t="str">
        <f t="shared" si="78"/>
        <v/>
      </c>
      <c r="AF994" s="43" t="str">
        <f t="shared" si="79"/>
        <v/>
      </c>
    </row>
    <row r="995" spans="27:32" x14ac:dyDescent="0.3">
      <c r="AA995" s="152" t="str">
        <f t="shared" si="75"/>
        <v/>
      </c>
      <c r="AC995" s="244" t="str">
        <f t="shared" si="76"/>
        <v/>
      </c>
      <c r="AD995" s="43" t="str">
        <f t="shared" si="77"/>
        <v/>
      </c>
      <c r="AE995" s="244" t="str">
        <f t="shared" si="78"/>
        <v/>
      </c>
      <c r="AF995" s="43" t="str">
        <f t="shared" si="79"/>
        <v/>
      </c>
    </row>
    <row r="996" spans="27:32" x14ac:dyDescent="0.3">
      <c r="AA996" s="152" t="str">
        <f t="shared" si="75"/>
        <v/>
      </c>
      <c r="AC996" s="244" t="str">
        <f t="shared" si="76"/>
        <v/>
      </c>
      <c r="AD996" s="43" t="str">
        <f t="shared" si="77"/>
        <v/>
      </c>
      <c r="AE996" s="244" t="str">
        <f t="shared" si="78"/>
        <v/>
      </c>
      <c r="AF996" s="43" t="str">
        <f t="shared" si="79"/>
        <v/>
      </c>
    </row>
    <row r="997" spans="27:32" x14ac:dyDescent="0.3">
      <c r="AA997" s="152" t="str">
        <f t="shared" si="75"/>
        <v/>
      </c>
      <c r="AC997" s="244" t="str">
        <f t="shared" si="76"/>
        <v/>
      </c>
      <c r="AD997" s="43" t="str">
        <f t="shared" si="77"/>
        <v/>
      </c>
      <c r="AE997" s="244" t="str">
        <f t="shared" si="78"/>
        <v/>
      </c>
      <c r="AF997" s="43" t="str">
        <f t="shared" si="79"/>
        <v/>
      </c>
    </row>
    <row r="998" spans="27:32" x14ac:dyDescent="0.3">
      <c r="AA998" s="152" t="str">
        <f t="shared" si="75"/>
        <v/>
      </c>
      <c r="AC998" s="244" t="str">
        <f t="shared" si="76"/>
        <v/>
      </c>
      <c r="AD998" s="43" t="str">
        <f t="shared" si="77"/>
        <v/>
      </c>
      <c r="AE998" s="244" t="str">
        <f t="shared" si="78"/>
        <v/>
      </c>
      <c r="AF998" s="43" t="str">
        <f t="shared" si="79"/>
        <v/>
      </c>
    </row>
    <row r="999" spans="27:32" x14ac:dyDescent="0.3">
      <c r="AA999" s="152" t="str">
        <f t="shared" si="75"/>
        <v/>
      </c>
      <c r="AC999" s="244" t="str">
        <f t="shared" si="76"/>
        <v/>
      </c>
      <c r="AD999" s="43" t="str">
        <f t="shared" si="77"/>
        <v/>
      </c>
      <c r="AE999" s="244" t="str">
        <f t="shared" si="78"/>
        <v/>
      </c>
      <c r="AF999" s="43" t="str">
        <f t="shared" si="79"/>
        <v/>
      </c>
    </row>
    <row r="1000" spans="27:32" x14ac:dyDescent="0.3">
      <c r="AA1000" s="152" t="str">
        <f t="shared" si="75"/>
        <v/>
      </c>
      <c r="AC1000" s="244" t="str">
        <f t="shared" si="76"/>
        <v/>
      </c>
      <c r="AD1000" s="43" t="str">
        <f t="shared" si="77"/>
        <v/>
      </c>
      <c r="AE1000" s="244" t="str">
        <f t="shared" si="78"/>
        <v/>
      </c>
      <c r="AF1000" s="43" t="str">
        <f t="shared" si="79"/>
        <v/>
      </c>
    </row>
    <row r="1001" spans="27:32" x14ac:dyDescent="0.3">
      <c r="AA1001" s="152" t="str">
        <f t="shared" si="75"/>
        <v/>
      </c>
      <c r="AC1001" s="244" t="str">
        <f t="shared" si="76"/>
        <v/>
      </c>
      <c r="AD1001" s="43" t="str">
        <f t="shared" si="77"/>
        <v/>
      </c>
      <c r="AE1001" s="244" t="str">
        <f t="shared" si="78"/>
        <v/>
      </c>
      <c r="AF1001" s="43" t="str">
        <f t="shared" si="79"/>
        <v/>
      </c>
    </row>
    <row r="1002" spans="27:32" x14ac:dyDescent="0.3">
      <c r="AA1002" s="152" t="str">
        <f t="shared" si="75"/>
        <v/>
      </c>
      <c r="AC1002" s="244" t="str">
        <f t="shared" si="76"/>
        <v/>
      </c>
      <c r="AD1002" s="43" t="str">
        <f t="shared" si="77"/>
        <v/>
      </c>
      <c r="AE1002" s="244" t="str">
        <f t="shared" si="78"/>
        <v/>
      </c>
      <c r="AF1002" s="43" t="str">
        <f t="shared" si="79"/>
        <v/>
      </c>
    </row>
    <row r="1003" spans="27:32" x14ac:dyDescent="0.3">
      <c r="AA1003" s="152" t="str">
        <f t="shared" si="75"/>
        <v/>
      </c>
      <c r="AC1003" s="244" t="str">
        <f t="shared" si="76"/>
        <v/>
      </c>
      <c r="AD1003" s="43" t="str">
        <f t="shared" si="77"/>
        <v/>
      </c>
      <c r="AE1003" s="244" t="str">
        <f t="shared" si="78"/>
        <v/>
      </c>
      <c r="AF1003" s="43" t="str">
        <f t="shared" si="79"/>
        <v/>
      </c>
    </row>
    <row r="1004" spans="27:32" x14ac:dyDescent="0.3">
      <c r="AA1004" s="152" t="str">
        <f t="shared" si="75"/>
        <v/>
      </c>
      <c r="AC1004" s="244" t="str">
        <f t="shared" si="76"/>
        <v/>
      </c>
      <c r="AD1004" s="43" t="str">
        <f t="shared" si="77"/>
        <v/>
      </c>
      <c r="AE1004" s="244" t="str">
        <f t="shared" si="78"/>
        <v/>
      </c>
      <c r="AF1004" s="43" t="str">
        <f t="shared" si="79"/>
        <v/>
      </c>
    </row>
    <row r="1005" spans="27:32" x14ac:dyDescent="0.3">
      <c r="AA1005" s="152" t="str">
        <f t="shared" si="75"/>
        <v/>
      </c>
      <c r="AC1005" s="244" t="str">
        <f t="shared" si="76"/>
        <v/>
      </c>
      <c r="AD1005" s="43" t="str">
        <f t="shared" si="77"/>
        <v/>
      </c>
      <c r="AE1005" s="244" t="str">
        <f t="shared" si="78"/>
        <v/>
      </c>
      <c r="AF1005" s="43" t="str">
        <f t="shared" si="79"/>
        <v/>
      </c>
    </row>
    <row r="1006" spans="27:32" x14ac:dyDescent="0.3">
      <c r="AA1006" s="152" t="str">
        <f t="shared" si="75"/>
        <v/>
      </c>
      <c r="AC1006" s="244" t="str">
        <f t="shared" si="76"/>
        <v/>
      </c>
      <c r="AD1006" s="43" t="str">
        <f t="shared" si="77"/>
        <v/>
      </c>
      <c r="AE1006" s="244" t="str">
        <f t="shared" si="78"/>
        <v/>
      </c>
      <c r="AF1006" s="43" t="str">
        <f t="shared" si="79"/>
        <v/>
      </c>
    </row>
    <row r="1007" spans="27:32" x14ac:dyDescent="0.3">
      <c r="AA1007" s="152" t="str">
        <f t="shared" si="75"/>
        <v/>
      </c>
      <c r="AC1007" s="244" t="str">
        <f t="shared" si="76"/>
        <v/>
      </c>
      <c r="AD1007" s="43" t="str">
        <f t="shared" si="77"/>
        <v/>
      </c>
      <c r="AE1007" s="244" t="str">
        <f t="shared" si="78"/>
        <v/>
      </c>
      <c r="AF1007" s="43" t="str">
        <f t="shared" si="79"/>
        <v/>
      </c>
    </row>
    <row r="1008" spans="27:32" x14ac:dyDescent="0.3">
      <c r="AA1008" s="152" t="str">
        <f t="shared" si="75"/>
        <v/>
      </c>
      <c r="AC1008" s="244" t="str">
        <f t="shared" si="76"/>
        <v/>
      </c>
      <c r="AD1008" s="43" t="str">
        <f t="shared" si="77"/>
        <v/>
      </c>
      <c r="AE1008" s="244" t="str">
        <f t="shared" si="78"/>
        <v/>
      </c>
      <c r="AF1008" s="43" t="str">
        <f t="shared" si="79"/>
        <v/>
      </c>
    </row>
    <row r="1009" spans="27:32" x14ac:dyDescent="0.3">
      <c r="AA1009" s="152" t="str">
        <f t="shared" si="75"/>
        <v/>
      </c>
      <c r="AC1009" s="244" t="str">
        <f t="shared" si="76"/>
        <v/>
      </c>
      <c r="AD1009" s="43" t="str">
        <f t="shared" si="77"/>
        <v/>
      </c>
      <c r="AE1009" s="244" t="str">
        <f t="shared" si="78"/>
        <v/>
      </c>
      <c r="AF1009" s="43" t="str">
        <f t="shared" si="79"/>
        <v/>
      </c>
    </row>
    <row r="1010" spans="27:32" x14ac:dyDescent="0.3">
      <c r="AA1010" s="152" t="str">
        <f t="shared" si="75"/>
        <v/>
      </c>
      <c r="AC1010" s="244" t="str">
        <f t="shared" si="76"/>
        <v/>
      </c>
      <c r="AD1010" s="43" t="str">
        <f t="shared" si="77"/>
        <v/>
      </c>
      <c r="AE1010" s="244" t="str">
        <f t="shared" si="78"/>
        <v/>
      </c>
      <c r="AF1010" s="43" t="str">
        <f t="shared" si="79"/>
        <v/>
      </c>
    </row>
    <row r="1011" spans="27:32" x14ac:dyDescent="0.3">
      <c r="AA1011" s="152" t="str">
        <f t="shared" si="75"/>
        <v/>
      </c>
      <c r="AC1011" s="244" t="str">
        <f t="shared" si="76"/>
        <v/>
      </c>
      <c r="AD1011" s="43" t="str">
        <f t="shared" si="77"/>
        <v/>
      </c>
      <c r="AE1011" s="244" t="str">
        <f t="shared" si="78"/>
        <v/>
      </c>
      <c r="AF1011" s="43" t="str">
        <f t="shared" si="79"/>
        <v/>
      </c>
    </row>
    <row r="1012" spans="27:32" x14ac:dyDescent="0.3">
      <c r="AA1012" s="152" t="str">
        <f t="shared" si="75"/>
        <v/>
      </c>
      <c r="AC1012" s="244" t="str">
        <f t="shared" si="76"/>
        <v/>
      </c>
      <c r="AD1012" s="43" t="str">
        <f t="shared" si="77"/>
        <v/>
      </c>
      <c r="AE1012" s="244" t="str">
        <f t="shared" si="78"/>
        <v/>
      </c>
      <c r="AF1012" s="43" t="str">
        <f t="shared" si="79"/>
        <v/>
      </c>
    </row>
    <row r="1013" spans="27:32" x14ac:dyDescent="0.3">
      <c r="AA1013" s="152" t="str">
        <f t="shared" si="75"/>
        <v/>
      </c>
      <c r="AC1013" s="244" t="str">
        <f t="shared" si="76"/>
        <v/>
      </c>
      <c r="AD1013" s="43" t="str">
        <f t="shared" si="77"/>
        <v/>
      </c>
      <c r="AE1013" s="244" t="str">
        <f t="shared" si="78"/>
        <v/>
      </c>
      <c r="AF1013" s="43" t="str">
        <f t="shared" si="79"/>
        <v/>
      </c>
    </row>
    <row r="1014" spans="27:32" x14ac:dyDescent="0.3">
      <c r="AA1014" s="152" t="str">
        <f t="shared" si="75"/>
        <v/>
      </c>
      <c r="AC1014" s="244" t="str">
        <f t="shared" si="76"/>
        <v/>
      </c>
      <c r="AD1014" s="43" t="str">
        <f t="shared" si="77"/>
        <v/>
      </c>
      <c r="AE1014" s="244" t="str">
        <f t="shared" si="78"/>
        <v/>
      </c>
      <c r="AF1014" s="43" t="str">
        <f t="shared" si="79"/>
        <v/>
      </c>
    </row>
    <row r="1015" spans="27:32" x14ac:dyDescent="0.3">
      <c r="AA1015" s="152" t="str">
        <f t="shared" si="75"/>
        <v/>
      </c>
      <c r="AC1015" s="244" t="str">
        <f t="shared" si="76"/>
        <v/>
      </c>
      <c r="AD1015" s="43" t="str">
        <f t="shared" si="77"/>
        <v/>
      </c>
      <c r="AE1015" s="244" t="str">
        <f t="shared" si="78"/>
        <v/>
      </c>
      <c r="AF1015" s="43" t="str">
        <f t="shared" si="79"/>
        <v/>
      </c>
    </row>
    <row r="1016" spans="27:32" x14ac:dyDescent="0.3">
      <c r="AA1016" s="152" t="str">
        <f t="shared" si="75"/>
        <v/>
      </c>
      <c r="AC1016" s="244" t="str">
        <f t="shared" si="76"/>
        <v/>
      </c>
      <c r="AD1016" s="43" t="str">
        <f t="shared" si="77"/>
        <v/>
      </c>
      <c r="AE1016" s="244" t="str">
        <f t="shared" si="78"/>
        <v/>
      </c>
      <c r="AF1016" s="43" t="str">
        <f t="shared" si="79"/>
        <v/>
      </c>
    </row>
    <row r="1017" spans="27:32" x14ac:dyDescent="0.3">
      <c r="AA1017" s="152" t="str">
        <f t="shared" si="75"/>
        <v/>
      </c>
      <c r="AC1017" s="244" t="str">
        <f t="shared" si="76"/>
        <v/>
      </c>
      <c r="AD1017" s="43" t="str">
        <f t="shared" si="77"/>
        <v/>
      </c>
      <c r="AE1017" s="244" t="str">
        <f t="shared" si="78"/>
        <v/>
      </c>
      <c r="AF1017" s="43" t="str">
        <f t="shared" si="79"/>
        <v/>
      </c>
    </row>
    <row r="1018" spans="27:32" x14ac:dyDescent="0.3">
      <c r="AA1018" s="152" t="str">
        <f t="shared" si="75"/>
        <v/>
      </c>
      <c r="AC1018" s="244" t="str">
        <f t="shared" si="76"/>
        <v/>
      </c>
      <c r="AD1018" s="43" t="str">
        <f t="shared" si="77"/>
        <v/>
      </c>
      <c r="AE1018" s="244" t="str">
        <f t="shared" si="78"/>
        <v/>
      </c>
      <c r="AF1018" s="43" t="str">
        <f t="shared" si="79"/>
        <v/>
      </c>
    </row>
    <row r="1019" spans="27:32" x14ac:dyDescent="0.3">
      <c r="AA1019" s="152" t="str">
        <f t="shared" si="75"/>
        <v/>
      </c>
      <c r="AC1019" s="244" t="str">
        <f t="shared" si="76"/>
        <v/>
      </c>
      <c r="AD1019" s="43" t="str">
        <f t="shared" si="77"/>
        <v/>
      </c>
      <c r="AE1019" s="244" t="str">
        <f t="shared" si="78"/>
        <v/>
      </c>
      <c r="AF1019" s="43" t="str">
        <f t="shared" si="79"/>
        <v/>
      </c>
    </row>
    <row r="1020" spans="27:32" x14ac:dyDescent="0.3">
      <c r="AA1020" s="152" t="str">
        <f t="shared" si="75"/>
        <v/>
      </c>
      <c r="AC1020" s="244" t="str">
        <f t="shared" si="76"/>
        <v/>
      </c>
      <c r="AD1020" s="43" t="str">
        <f t="shared" si="77"/>
        <v/>
      </c>
      <c r="AE1020" s="244" t="str">
        <f t="shared" si="78"/>
        <v/>
      </c>
      <c r="AF1020" s="43" t="str">
        <f t="shared" si="79"/>
        <v/>
      </c>
    </row>
    <row r="1021" spans="27:32" x14ac:dyDescent="0.3">
      <c r="AA1021" s="152" t="str">
        <f t="shared" si="75"/>
        <v/>
      </c>
      <c r="AC1021" s="244" t="str">
        <f t="shared" si="76"/>
        <v/>
      </c>
      <c r="AD1021" s="43" t="str">
        <f t="shared" si="77"/>
        <v/>
      </c>
      <c r="AE1021" s="244" t="str">
        <f t="shared" si="78"/>
        <v/>
      </c>
      <c r="AF1021" s="43" t="str">
        <f t="shared" si="79"/>
        <v/>
      </c>
    </row>
    <row r="1022" spans="27:32" x14ac:dyDescent="0.3">
      <c r="AA1022" s="152" t="str">
        <f t="shared" si="75"/>
        <v/>
      </c>
      <c r="AC1022" s="244" t="str">
        <f t="shared" si="76"/>
        <v/>
      </c>
      <c r="AD1022" s="43" t="str">
        <f t="shared" si="77"/>
        <v/>
      </c>
      <c r="AE1022" s="244" t="str">
        <f t="shared" si="78"/>
        <v/>
      </c>
      <c r="AF1022" s="43" t="str">
        <f t="shared" si="79"/>
        <v/>
      </c>
    </row>
    <row r="1023" spans="27:32" x14ac:dyDescent="0.3">
      <c r="AA1023" s="152" t="str">
        <f t="shared" si="75"/>
        <v/>
      </c>
      <c r="AC1023" s="244" t="str">
        <f t="shared" si="76"/>
        <v/>
      </c>
      <c r="AD1023" s="43" t="str">
        <f t="shared" si="77"/>
        <v/>
      </c>
      <c r="AE1023" s="244" t="str">
        <f t="shared" si="78"/>
        <v/>
      </c>
      <c r="AF1023" s="43" t="str">
        <f t="shared" si="79"/>
        <v/>
      </c>
    </row>
    <row r="1024" spans="27:32" x14ac:dyDescent="0.3">
      <c r="AA1024" s="152" t="str">
        <f t="shared" si="75"/>
        <v/>
      </c>
      <c r="AC1024" s="244" t="str">
        <f t="shared" si="76"/>
        <v/>
      </c>
      <c r="AD1024" s="43" t="str">
        <f t="shared" si="77"/>
        <v/>
      </c>
      <c r="AE1024" s="244" t="str">
        <f t="shared" si="78"/>
        <v/>
      </c>
      <c r="AF1024" s="43" t="str">
        <f t="shared" si="79"/>
        <v/>
      </c>
    </row>
    <row r="1025" spans="27:32" x14ac:dyDescent="0.3">
      <c r="AA1025" s="152" t="str">
        <f t="shared" si="75"/>
        <v/>
      </c>
      <c r="AC1025" s="244" t="str">
        <f t="shared" si="76"/>
        <v/>
      </c>
      <c r="AD1025" s="43" t="str">
        <f t="shared" si="77"/>
        <v/>
      </c>
      <c r="AE1025" s="244" t="str">
        <f t="shared" si="78"/>
        <v/>
      </c>
      <c r="AF1025" s="43" t="str">
        <f t="shared" si="79"/>
        <v/>
      </c>
    </row>
    <row r="1026" spans="27:32" x14ac:dyDescent="0.3">
      <c r="AA1026" s="152" t="str">
        <f t="shared" si="75"/>
        <v/>
      </c>
      <c r="AC1026" s="244" t="str">
        <f t="shared" si="76"/>
        <v/>
      </c>
      <c r="AD1026" s="43" t="str">
        <f t="shared" si="77"/>
        <v/>
      </c>
      <c r="AE1026" s="244" t="str">
        <f t="shared" si="78"/>
        <v/>
      </c>
      <c r="AF1026" s="43" t="str">
        <f t="shared" si="79"/>
        <v/>
      </c>
    </row>
    <row r="1027" spans="27:32" x14ac:dyDescent="0.3">
      <c r="AA1027" s="152" t="str">
        <f t="shared" si="75"/>
        <v/>
      </c>
      <c r="AC1027" s="244" t="str">
        <f t="shared" si="76"/>
        <v/>
      </c>
      <c r="AD1027" s="43" t="str">
        <f t="shared" si="77"/>
        <v/>
      </c>
      <c r="AE1027" s="244" t="str">
        <f t="shared" si="78"/>
        <v/>
      </c>
      <c r="AF1027" s="43" t="str">
        <f t="shared" si="79"/>
        <v/>
      </c>
    </row>
    <row r="1028" spans="27:32" x14ac:dyDescent="0.3">
      <c r="AA1028" s="152" t="str">
        <f t="shared" ref="AA1028:AA1091" si="80">TRIM(D1028)</f>
        <v/>
      </c>
      <c r="AC1028" s="244" t="str">
        <f t="shared" ref="AC1028:AC1091" si="81">IFERROR(TRIM(D1028),"")</f>
        <v/>
      </c>
      <c r="AD1028" s="43" t="str">
        <f t="shared" ref="AD1028:AD1091" si="82">TRIM(C1028)</f>
        <v/>
      </c>
      <c r="AE1028" s="244" t="str">
        <f t="shared" ref="AE1028:AE1091" si="83">IFERROR(G1028/E1028,"")</f>
        <v/>
      </c>
      <c r="AF1028" s="43" t="str">
        <f t="shared" ref="AF1028:AF1091" si="84">AC1028</f>
        <v/>
      </c>
    </row>
    <row r="1029" spans="27:32" x14ac:dyDescent="0.3">
      <c r="AA1029" s="152" t="str">
        <f t="shared" si="80"/>
        <v/>
      </c>
      <c r="AC1029" s="244" t="str">
        <f t="shared" si="81"/>
        <v/>
      </c>
      <c r="AD1029" s="43" t="str">
        <f t="shared" si="82"/>
        <v/>
      </c>
      <c r="AE1029" s="244" t="str">
        <f t="shared" si="83"/>
        <v/>
      </c>
      <c r="AF1029" s="43" t="str">
        <f t="shared" si="84"/>
        <v/>
      </c>
    </row>
    <row r="1030" spans="27:32" x14ac:dyDescent="0.3">
      <c r="AA1030" s="152" t="str">
        <f t="shared" si="80"/>
        <v/>
      </c>
      <c r="AC1030" s="244" t="str">
        <f t="shared" si="81"/>
        <v/>
      </c>
      <c r="AD1030" s="43" t="str">
        <f t="shared" si="82"/>
        <v/>
      </c>
      <c r="AE1030" s="244" t="str">
        <f t="shared" si="83"/>
        <v/>
      </c>
      <c r="AF1030" s="43" t="str">
        <f t="shared" si="84"/>
        <v/>
      </c>
    </row>
    <row r="1031" spans="27:32" x14ac:dyDescent="0.3">
      <c r="AA1031" s="152" t="str">
        <f t="shared" si="80"/>
        <v/>
      </c>
      <c r="AC1031" s="244" t="str">
        <f t="shared" si="81"/>
        <v/>
      </c>
      <c r="AD1031" s="43" t="str">
        <f t="shared" si="82"/>
        <v/>
      </c>
      <c r="AE1031" s="244" t="str">
        <f t="shared" si="83"/>
        <v/>
      </c>
      <c r="AF1031" s="43" t="str">
        <f t="shared" si="84"/>
        <v/>
      </c>
    </row>
    <row r="1032" spans="27:32" x14ac:dyDescent="0.3">
      <c r="AA1032" s="152" t="str">
        <f t="shared" si="80"/>
        <v/>
      </c>
      <c r="AC1032" s="244" t="str">
        <f t="shared" si="81"/>
        <v/>
      </c>
      <c r="AD1032" s="43" t="str">
        <f t="shared" si="82"/>
        <v/>
      </c>
      <c r="AE1032" s="244" t="str">
        <f t="shared" si="83"/>
        <v/>
      </c>
      <c r="AF1032" s="43" t="str">
        <f t="shared" si="84"/>
        <v/>
      </c>
    </row>
    <row r="1033" spans="27:32" x14ac:dyDescent="0.3">
      <c r="AA1033" s="152" t="str">
        <f t="shared" si="80"/>
        <v/>
      </c>
      <c r="AC1033" s="244" t="str">
        <f t="shared" si="81"/>
        <v/>
      </c>
      <c r="AD1033" s="43" t="str">
        <f t="shared" si="82"/>
        <v/>
      </c>
      <c r="AE1033" s="244" t="str">
        <f t="shared" si="83"/>
        <v/>
      </c>
      <c r="AF1033" s="43" t="str">
        <f t="shared" si="84"/>
        <v/>
      </c>
    </row>
    <row r="1034" spans="27:32" x14ac:dyDescent="0.3">
      <c r="AA1034" s="152" t="str">
        <f t="shared" si="80"/>
        <v/>
      </c>
      <c r="AC1034" s="244" t="str">
        <f t="shared" si="81"/>
        <v/>
      </c>
      <c r="AD1034" s="43" t="str">
        <f t="shared" si="82"/>
        <v/>
      </c>
      <c r="AE1034" s="244" t="str">
        <f t="shared" si="83"/>
        <v/>
      </c>
      <c r="AF1034" s="43" t="str">
        <f t="shared" si="84"/>
        <v/>
      </c>
    </row>
    <row r="1035" spans="27:32" x14ac:dyDescent="0.3">
      <c r="AA1035" s="152" t="str">
        <f t="shared" si="80"/>
        <v/>
      </c>
      <c r="AC1035" s="244" t="str">
        <f t="shared" si="81"/>
        <v/>
      </c>
      <c r="AD1035" s="43" t="str">
        <f t="shared" si="82"/>
        <v/>
      </c>
      <c r="AE1035" s="244" t="str">
        <f t="shared" si="83"/>
        <v/>
      </c>
      <c r="AF1035" s="43" t="str">
        <f t="shared" si="84"/>
        <v/>
      </c>
    </row>
    <row r="1036" spans="27:32" x14ac:dyDescent="0.3">
      <c r="AA1036" s="152" t="str">
        <f t="shared" si="80"/>
        <v/>
      </c>
      <c r="AC1036" s="244" t="str">
        <f t="shared" si="81"/>
        <v/>
      </c>
      <c r="AD1036" s="43" t="str">
        <f t="shared" si="82"/>
        <v/>
      </c>
      <c r="AE1036" s="244" t="str">
        <f t="shared" si="83"/>
        <v/>
      </c>
      <c r="AF1036" s="43" t="str">
        <f t="shared" si="84"/>
        <v/>
      </c>
    </row>
    <row r="1037" spans="27:32" x14ac:dyDescent="0.3">
      <c r="AA1037" s="152" t="str">
        <f t="shared" si="80"/>
        <v/>
      </c>
      <c r="AC1037" s="244" t="str">
        <f t="shared" si="81"/>
        <v/>
      </c>
      <c r="AD1037" s="43" t="str">
        <f t="shared" si="82"/>
        <v/>
      </c>
      <c r="AE1037" s="244" t="str">
        <f t="shared" si="83"/>
        <v/>
      </c>
      <c r="AF1037" s="43" t="str">
        <f t="shared" si="84"/>
        <v/>
      </c>
    </row>
    <row r="1038" spans="27:32" x14ac:dyDescent="0.3">
      <c r="AA1038" s="152" t="str">
        <f t="shared" si="80"/>
        <v/>
      </c>
      <c r="AC1038" s="244" t="str">
        <f t="shared" si="81"/>
        <v/>
      </c>
      <c r="AD1038" s="43" t="str">
        <f t="shared" si="82"/>
        <v/>
      </c>
      <c r="AE1038" s="244" t="str">
        <f t="shared" si="83"/>
        <v/>
      </c>
      <c r="AF1038" s="43" t="str">
        <f t="shared" si="84"/>
        <v/>
      </c>
    </row>
    <row r="1039" spans="27:32" x14ac:dyDescent="0.3">
      <c r="AA1039" s="152" t="str">
        <f t="shared" si="80"/>
        <v/>
      </c>
      <c r="AC1039" s="244" t="str">
        <f t="shared" si="81"/>
        <v/>
      </c>
      <c r="AD1039" s="43" t="str">
        <f t="shared" si="82"/>
        <v/>
      </c>
      <c r="AE1039" s="244" t="str">
        <f t="shared" si="83"/>
        <v/>
      </c>
      <c r="AF1039" s="43" t="str">
        <f t="shared" si="84"/>
        <v/>
      </c>
    </row>
    <row r="1040" spans="27:32" x14ac:dyDescent="0.3">
      <c r="AA1040" s="152" t="str">
        <f t="shared" si="80"/>
        <v/>
      </c>
      <c r="AC1040" s="244" t="str">
        <f t="shared" si="81"/>
        <v/>
      </c>
      <c r="AD1040" s="43" t="str">
        <f t="shared" si="82"/>
        <v/>
      </c>
      <c r="AE1040" s="244" t="str">
        <f t="shared" si="83"/>
        <v/>
      </c>
      <c r="AF1040" s="43" t="str">
        <f t="shared" si="84"/>
        <v/>
      </c>
    </row>
    <row r="1041" spans="27:32" x14ac:dyDescent="0.3">
      <c r="AA1041" s="152" t="str">
        <f t="shared" si="80"/>
        <v/>
      </c>
      <c r="AC1041" s="244" t="str">
        <f t="shared" si="81"/>
        <v/>
      </c>
      <c r="AD1041" s="43" t="str">
        <f t="shared" si="82"/>
        <v/>
      </c>
      <c r="AE1041" s="244" t="str">
        <f t="shared" si="83"/>
        <v/>
      </c>
      <c r="AF1041" s="43" t="str">
        <f t="shared" si="84"/>
        <v/>
      </c>
    </row>
    <row r="1042" spans="27:32" x14ac:dyDescent="0.3">
      <c r="AA1042" s="152" t="str">
        <f t="shared" si="80"/>
        <v/>
      </c>
      <c r="AC1042" s="244" t="str">
        <f t="shared" si="81"/>
        <v/>
      </c>
      <c r="AD1042" s="43" t="str">
        <f t="shared" si="82"/>
        <v/>
      </c>
      <c r="AE1042" s="244" t="str">
        <f t="shared" si="83"/>
        <v/>
      </c>
      <c r="AF1042" s="43" t="str">
        <f t="shared" si="84"/>
        <v/>
      </c>
    </row>
    <row r="1043" spans="27:32" x14ac:dyDescent="0.3">
      <c r="AA1043" s="152" t="str">
        <f t="shared" si="80"/>
        <v/>
      </c>
      <c r="AC1043" s="244" t="str">
        <f t="shared" si="81"/>
        <v/>
      </c>
      <c r="AD1043" s="43" t="str">
        <f t="shared" si="82"/>
        <v/>
      </c>
      <c r="AE1043" s="244" t="str">
        <f t="shared" si="83"/>
        <v/>
      </c>
      <c r="AF1043" s="43" t="str">
        <f t="shared" si="84"/>
        <v/>
      </c>
    </row>
    <row r="1044" spans="27:32" x14ac:dyDescent="0.3">
      <c r="AA1044" s="152" t="str">
        <f t="shared" si="80"/>
        <v/>
      </c>
      <c r="AC1044" s="244" t="str">
        <f t="shared" si="81"/>
        <v/>
      </c>
      <c r="AD1044" s="43" t="str">
        <f t="shared" si="82"/>
        <v/>
      </c>
      <c r="AE1044" s="244" t="str">
        <f t="shared" si="83"/>
        <v/>
      </c>
      <c r="AF1044" s="43" t="str">
        <f t="shared" si="84"/>
        <v/>
      </c>
    </row>
    <row r="1045" spans="27:32" x14ac:dyDescent="0.3">
      <c r="AA1045" s="152" t="str">
        <f t="shared" si="80"/>
        <v/>
      </c>
      <c r="AC1045" s="244" t="str">
        <f t="shared" si="81"/>
        <v/>
      </c>
      <c r="AD1045" s="43" t="str">
        <f t="shared" si="82"/>
        <v/>
      </c>
      <c r="AE1045" s="244" t="str">
        <f t="shared" si="83"/>
        <v/>
      </c>
      <c r="AF1045" s="43" t="str">
        <f t="shared" si="84"/>
        <v/>
      </c>
    </row>
    <row r="1046" spans="27:32" x14ac:dyDescent="0.3">
      <c r="AA1046" s="152" t="str">
        <f t="shared" si="80"/>
        <v/>
      </c>
      <c r="AC1046" s="244" t="str">
        <f t="shared" si="81"/>
        <v/>
      </c>
      <c r="AD1046" s="43" t="str">
        <f t="shared" si="82"/>
        <v/>
      </c>
      <c r="AE1046" s="244" t="str">
        <f t="shared" si="83"/>
        <v/>
      </c>
      <c r="AF1046" s="43" t="str">
        <f t="shared" si="84"/>
        <v/>
      </c>
    </row>
    <row r="1047" spans="27:32" x14ac:dyDescent="0.3">
      <c r="AA1047" s="152" t="str">
        <f t="shared" si="80"/>
        <v/>
      </c>
      <c r="AC1047" s="244" t="str">
        <f t="shared" si="81"/>
        <v/>
      </c>
      <c r="AD1047" s="43" t="str">
        <f t="shared" si="82"/>
        <v/>
      </c>
      <c r="AE1047" s="244" t="str">
        <f t="shared" si="83"/>
        <v/>
      </c>
      <c r="AF1047" s="43" t="str">
        <f t="shared" si="84"/>
        <v/>
      </c>
    </row>
    <row r="1048" spans="27:32" x14ac:dyDescent="0.3">
      <c r="AA1048" s="152" t="str">
        <f t="shared" si="80"/>
        <v/>
      </c>
      <c r="AC1048" s="244" t="str">
        <f t="shared" si="81"/>
        <v/>
      </c>
      <c r="AD1048" s="43" t="str">
        <f t="shared" si="82"/>
        <v/>
      </c>
      <c r="AE1048" s="244" t="str">
        <f t="shared" si="83"/>
        <v/>
      </c>
      <c r="AF1048" s="43" t="str">
        <f t="shared" si="84"/>
        <v/>
      </c>
    </row>
    <row r="1049" spans="27:32" x14ac:dyDescent="0.3">
      <c r="AA1049" s="152" t="str">
        <f t="shared" si="80"/>
        <v/>
      </c>
      <c r="AC1049" s="244" t="str">
        <f t="shared" si="81"/>
        <v/>
      </c>
      <c r="AD1049" s="43" t="str">
        <f t="shared" si="82"/>
        <v/>
      </c>
      <c r="AE1049" s="244" t="str">
        <f t="shared" si="83"/>
        <v/>
      </c>
      <c r="AF1049" s="43" t="str">
        <f t="shared" si="84"/>
        <v/>
      </c>
    </row>
    <row r="1050" spans="27:32" x14ac:dyDescent="0.3">
      <c r="AA1050" s="152" t="str">
        <f t="shared" si="80"/>
        <v/>
      </c>
      <c r="AC1050" s="244" t="str">
        <f t="shared" si="81"/>
        <v/>
      </c>
      <c r="AD1050" s="43" t="str">
        <f t="shared" si="82"/>
        <v/>
      </c>
      <c r="AE1050" s="244" t="str">
        <f t="shared" si="83"/>
        <v/>
      </c>
      <c r="AF1050" s="43" t="str">
        <f t="shared" si="84"/>
        <v/>
      </c>
    </row>
    <row r="1051" spans="27:32" x14ac:dyDescent="0.3">
      <c r="AA1051" s="152" t="str">
        <f t="shared" si="80"/>
        <v/>
      </c>
      <c r="AC1051" s="244" t="str">
        <f t="shared" si="81"/>
        <v/>
      </c>
      <c r="AD1051" s="43" t="str">
        <f t="shared" si="82"/>
        <v/>
      </c>
      <c r="AE1051" s="244" t="str">
        <f t="shared" si="83"/>
        <v/>
      </c>
      <c r="AF1051" s="43" t="str">
        <f t="shared" si="84"/>
        <v/>
      </c>
    </row>
    <row r="1052" spans="27:32" x14ac:dyDescent="0.3">
      <c r="AA1052" s="152" t="str">
        <f t="shared" si="80"/>
        <v/>
      </c>
      <c r="AC1052" s="244" t="str">
        <f t="shared" si="81"/>
        <v/>
      </c>
      <c r="AD1052" s="43" t="str">
        <f t="shared" si="82"/>
        <v/>
      </c>
      <c r="AE1052" s="244" t="str">
        <f t="shared" si="83"/>
        <v/>
      </c>
      <c r="AF1052" s="43" t="str">
        <f t="shared" si="84"/>
        <v/>
      </c>
    </row>
    <row r="1053" spans="27:32" x14ac:dyDescent="0.3">
      <c r="AA1053" s="152" t="str">
        <f t="shared" si="80"/>
        <v/>
      </c>
      <c r="AC1053" s="244" t="str">
        <f t="shared" si="81"/>
        <v/>
      </c>
      <c r="AD1053" s="43" t="str">
        <f t="shared" si="82"/>
        <v/>
      </c>
      <c r="AE1053" s="244" t="str">
        <f t="shared" si="83"/>
        <v/>
      </c>
      <c r="AF1053" s="43" t="str">
        <f t="shared" si="84"/>
        <v/>
      </c>
    </row>
    <row r="1054" spans="27:32" x14ac:dyDescent="0.3">
      <c r="AA1054" s="152" t="str">
        <f t="shared" si="80"/>
        <v/>
      </c>
      <c r="AC1054" s="244" t="str">
        <f t="shared" si="81"/>
        <v/>
      </c>
      <c r="AD1054" s="43" t="str">
        <f t="shared" si="82"/>
        <v/>
      </c>
      <c r="AE1054" s="244" t="str">
        <f t="shared" si="83"/>
        <v/>
      </c>
      <c r="AF1054" s="43" t="str">
        <f t="shared" si="84"/>
        <v/>
      </c>
    </row>
    <row r="1055" spans="27:32" x14ac:dyDescent="0.3">
      <c r="AA1055" s="152" t="str">
        <f t="shared" si="80"/>
        <v/>
      </c>
      <c r="AC1055" s="244" t="str">
        <f t="shared" si="81"/>
        <v/>
      </c>
      <c r="AD1055" s="43" t="str">
        <f t="shared" si="82"/>
        <v/>
      </c>
      <c r="AE1055" s="244" t="str">
        <f t="shared" si="83"/>
        <v/>
      </c>
      <c r="AF1055" s="43" t="str">
        <f t="shared" si="84"/>
        <v/>
      </c>
    </row>
    <row r="1056" spans="27:32" x14ac:dyDescent="0.3">
      <c r="AA1056" s="152" t="str">
        <f t="shared" si="80"/>
        <v/>
      </c>
      <c r="AC1056" s="244" t="str">
        <f t="shared" si="81"/>
        <v/>
      </c>
      <c r="AD1056" s="43" t="str">
        <f t="shared" si="82"/>
        <v/>
      </c>
      <c r="AE1056" s="244" t="str">
        <f t="shared" si="83"/>
        <v/>
      </c>
      <c r="AF1056" s="43" t="str">
        <f t="shared" si="84"/>
        <v/>
      </c>
    </row>
    <row r="1057" spans="27:32" x14ac:dyDescent="0.3">
      <c r="AA1057" s="152" t="str">
        <f t="shared" si="80"/>
        <v/>
      </c>
      <c r="AC1057" s="244" t="str">
        <f t="shared" si="81"/>
        <v/>
      </c>
      <c r="AD1057" s="43" t="str">
        <f t="shared" si="82"/>
        <v/>
      </c>
      <c r="AE1057" s="244" t="str">
        <f t="shared" si="83"/>
        <v/>
      </c>
      <c r="AF1057" s="43" t="str">
        <f t="shared" si="84"/>
        <v/>
      </c>
    </row>
    <row r="1058" spans="27:32" x14ac:dyDescent="0.3">
      <c r="AA1058" s="152" t="str">
        <f t="shared" si="80"/>
        <v/>
      </c>
      <c r="AC1058" s="244" t="str">
        <f t="shared" si="81"/>
        <v/>
      </c>
      <c r="AD1058" s="43" t="str">
        <f t="shared" si="82"/>
        <v/>
      </c>
      <c r="AE1058" s="244" t="str">
        <f t="shared" si="83"/>
        <v/>
      </c>
      <c r="AF1058" s="43" t="str">
        <f t="shared" si="84"/>
        <v/>
      </c>
    </row>
    <row r="1059" spans="27:32" x14ac:dyDescent="0.3">
      <c r="AA1059" s="152" t="str">
        <f t="shared" si="80"/>
        <v/>
      </c>
      <c r="AC1059" s="244" t="str">
        <f t="shared" si="81"/>
        <v/>
      </c>
      <c r="AD1059" s="43" t="str">
        <f t="shared" si="82"/>
        <v/>
      </c>
      <c r="AE1059" s="244" t="str">
        <f t="shared" si="83"/>
        <v/>
      </c>
      <c r="AF1059" s="43" t="str">
        <f t="shared" si="84"/>
        <v/>
      </c>
    </row>
    <row r="1060" spans="27:32" x14ac:dyDescent="0.3">
      <c r="AA1060" s="152" t="str">
        <f t="shared" si="80"/>
        <v/>
      </c>
      <c r="AC1060" s="244" t="str">
        <f t="shared" si="81"/>
        <v/>
      </c>
      <c r="AD1060" s="43" t="str">
        <f t="shared" si="82"/>
        <v/>
      </c>
      <c r="AE1060" s="244" t="str">
        <f t="shared" si="83"/>
        <v/>
      </c>
      <c r="AF1060" s="43" t="str">
        <f t="shared" si="84"/>
        <v/>
      </c>
    </row>
    <row r="1061" spans="27:32" x14ac:dyDescent="0.3">
      <c r="AA1061" s="152" t="str">
        <f t="shared" si="80"/>
        <v/>
      </c>
      <c r="AC1061" s="244" t="str">
        <f t="shared" si="81"/>
        <v/>
      </c>
      <c r="AD1061" s="43" t="str">
        <f t="shared" si="82"/>
        <v/>
      </c>
      <c r="AE1061" s="244" t="str">
        <f t="shared" si="83"/>
        <v/>
      </c>
      <c r="AF1061" s="43" t="str">
        <f t="shared" si="84"/>
        <v/>
      </c>
    </row>
    <row r="1062" spans="27:32" x14ac:dyDescent="0.3">
      <c r="AA1062" s="152" t="str">
        <f t="shared" si="80"/>
        <v/>
      </c>
      <c r="AC1062" s="244" t="str">
        <f t="shared" si="81"/>
        <v/>
      </c>
      <c r="AD1062" s="43" t="str">
        <f t="shared" si="82"/>
        <v/>
      </c>
      <c r="AE1062" s="244" t="str">
        <f t="shared" si="83"/>
        <v/>
      </c>
      <c r="AF1062" s="43" t="str">
        <f t="shared" si="84"/>
        <v/>
      </c>
    </row>
    <row r="1063" spans="27:32" x14ac:dyDescent="0.3">
      <c r="AA1063" s="152" t="str">
        <f t="shared" si="80"/>
        <v/>
      </c>
      <c r="AC1063" s="244" t="str">
        <f t="shared" si="81"/>
        <v/>
      </c>
      <c r="AD1063" s="43" t="str">
        <f t="shared" si="82"/>
        <v/>
      </c>
      <c r="AE1063" s="244" t="str">
        <f t="shared" si="83"/>
        <v/>
      </c>
      <c r="AF1063" s="43" t="str">
        <f t="shared" si="84"/>
        <v/>
      </c>
    </row>
    <row r="1064" spans="27:32" x14ac:dyDescent="0.3">
      <c r="AA1064" s="152" t="str">
        <f t="shared" si="80"/>
        <v/>
      </c>
      <c r="AC1064" s="244" t="str">
        <f t="shared" si="81"/>
        <v/>
      </c>
      <c r="AD1064" s="43" t="str">
        <f t="shared" si="82"/>
        <v/>
      </c>
      <c r="AE1064" s="244" t="str">
        <f t="shared" si="83"/>
        <v/>
      </c>
      <c r="AF1064" s="43" t="str">
        <f t="shared" si="84"/>
        <v/>
      </c>
    </row>
    <row r="1065" spans="27:32" x14ac:dyDescent="0.3">
      <c r="AA1065" s="152" t="str">
        <f t="shared" si="80"/>
        <v/>
      </c>
      <c r="AC1065" s="244" t="str">
        <f t="shared" si="81"/>
        <v/>
      </c>
      <c r="AD1065" s="43" t="str">
        <f t="shared" si="82"/>
        <v/>
      </c>
      <c r="AE1065" s="244" t="str">
        <f t="shared" si="83"/>
        <v/>
      </c>
      <c r="AF1065" s="43" t="str">
        <f t="shared" si="84"/>
        <v/>
      </c>
    </row>
    <row r="1066" spans="27:32" x14ac:dyDescent="0.3">
      <c r="AA1066" s="152" t="str">
        <f t="shared" si="80"/>
        <v/>
      </c>
      <c r="AC1066" s="244" t="str">
        <f t="shared" si="81"/>
        <v/>
      </c>
      <c r="AD1066" s="43" t="str">
        <f t="shared" si="82"/>
        <v/>
      </c>
      <c r="AE1066" s="244" t="str">
        <f t="shared" si="83"/>
        <v/>
      </c>
      <c r="AF1066" s="43" t="str">
        <f t="shared" si="84"/>
        <v/>
      </c>
    </row>
    <row r="1067" spans="27:32" x14ac:dyDescent="0.3">
      <c r="AA1067" s="152" t="str">
        <f t="shared" si="80"/>
        <v/>
      </c>
      <c r="AC1067" s="244" t="str">
        <f t="shared" si="81"/>
        <v/>
      </c>
      <c r="AD1067" s="43" t="str">
        <f t="shared" si="82"/>
        <v/>
      </c>
      <c r="AE1067" s="244" t="str">
        <f t="shared" si="83"/>
        <v/>
      </c>
      <c r="AF1067" s="43" t="str">
        <f t="shared" si="84"/>
        <v/>
      </c>
    </row>
    <row r="1068" spans="27:32" x14ac:dyDescent="0.3">
      <c r="AA1068" s="152" t="str">
        <f t="shared" si="80"/>
        <v/>
      </c>
      <c r="AC1068" s="244" t="str">
        <f t="shared" si="81"/>
        <v/>
      </c>
      <c r="AD1068" s="43" t="str">
        <f t="shared" si="82"/>
        <v/>
      </c>
      <c r="AE1068" s="244" t="str">
        <f t="shared" si="83"/>
        <v/>
      </c>
      <c r="AF1068" s="43" t="str">
        <f t="shared" si="84"/>
        <v/>
      </c>
    </row>
    <row r="1069" spans="27:32" x14ac:dyDescent="0.3">
      <c r="AA1069" s="152" t="str">
        <f t="shared" si="80"/>
        <v/>
      </c>
      <c r="AC1069" s="244" t="str">
        <f t="shared" si="81"/>
        <v/>
      </c>
      <c r="AD1069" s="43" t="str">
        <f t="shared" si="82"/>
        <v/>
      </c>
      <c r="AE1069" s="244" t="str">
        <f t="shared" si="83"/>
        <v/>
      </c>
      <c r="AF1069" s="43" t="str">
        <f t="shared" si="84"/>
        <v/>
      </c>
    </row>
    <row r="1070" spans="27:32" x14ac:dyDescent="0.3">
      <c r="AA1070" s="152" t="str">
        <f t="shared" si="80"/>
        <v/>
      </c>
      <c r="AC1070" s="244" t="str">
        <f t="shared" si="81"/>
        <v/>
      </c>
      <c r="AD1070" s="43" t="str">
        <f t="shared" si="82"/>
        <v/>
      </c>
      <c r="AE1070" s="244" t="str">
        <f t="shared" si="83"/>
        <v/>
      </c>
      <c r="AF1070" s="43" t="str">
        <f t="shared" si="84"/>
        <v/>
      </c>
    </row>
    <row r="1071" spans="27:32" x14ac:dyDescent="0.3">
      <c r="AA1071" s="152" t="str">
        <f t="shared" si="80"/>
        <v/>
      </c>
      <c r="AC1071" s="244" t="str">
        <f t="shared" si="81"/>
        <v/>
      </c>
      <c r="AD1071" s="43" t="str">
        <f t="shared" si="82"/>
        <v/>
      </c>
      <c r="AE1071" s="244" t="str">
        <f t="shared" si="83"/>
        <v/>
      </c>
      <c r="AF1071" s="43" t="str">
        <f t="shared" si="84"/>
        <v/>
      </c>
    </row>
    <row r="1072" spans="27:32" x14ac:dyDescent="0.3">
      <c r="AA1072" s="152" t="str">
        <f t="shared" si="80"/>
        <v/>
      </c>
      <c r="AC1072" s="244" t="str">
        <f t="shared" si="81"/>
        <v/>
      </c>
      <c r="AD1072" s="43" t="str">
        <f t="shared" si="82"/>
        <v/>
      </c>
      <c r="AE1072" s="244" t="str">
        <f t="shared" si="83"/>
        <v/>
      </c>
      <c r="AF1072" s="43" t="str">
        <f t="shared" si="84"/>
        <v/>
      </c>
    </row>
    <row r="1073" spans="27:32" x14ac:dyDescent="0.3">
      <c r="AA1073" s="152" t="str">
        <f t="shared" si="80"/>
        <v/>
      </c>
      <c r="AC1073" s="244" t="str">
        <f t="shared" si="81"/>
        <v/>
      </c>
      <c r="AD1073" s="43" t="str">
        <f t="shared" si="82"/>
        <v/>
      </c>
      <c r="AE1073" s="244" t="str">
        <f t="shared" si="83"/>
        <v/>
      </c>
      <c r="AF1073" s="43" t="str">
        <f t="shared" si="84"/>
        <v/>
      </c>
    </row>
    <row r="1074" spans="27:32" x14ac:dyDescent="0.3">
      <c r="AA1074" s="152" t="str">
        <f t="shared" si="80"/>
        <v/>
      </c>
      <c r="AC1074" s="244" t="str">
        <f t="shared" si="81"/>
        <v/>
      </c>
      <c r="AD1074" s="43" t="str">
        <f t="shared" si="82"/>
        <v/>
      </c>
      <c r="AE1074" s="244" t="str">
        <f t="shared" si="83"/>
        <v/>
      </c>
      <c r="AF1074" s="43" t="str">
        <f t="shared" si="84"/>
        <v/>
      </c>
    </row>
    <row r="1075" spans="27:32" x14ac:dyDescent="0.3">
      <c r="AA1075" s="152" t="str">
        <f t="shared" si="80"/>
        <v/>
      </c>
      <c r="AC1075" s="244" t="str">
        <f t="shared" si="81"/>
        <v/>
      </c>
      <c r="AD1075" s="43" t="str">
        <f t="shared" si="82"/>
        <v/>
      </c>
      <c r="AE1075" s="244" t="str">
        <f t="shared" si="83"/>
        <v/>
      </c>
      <c r="AF1075" s="43" t="str">
        <f t="shared" si="84"/>
        <v/>
      </c>
    </row>
    <row r="1076" spans="27:32" x14ac:dyDescent="0.3">
      <c r="AA1076" s="152" t="str">
        <f t="shared" si="80"/>
        <v/>
      </c>
      <c r="AC1076" s="244" t="str">
        <f t="shared" si="81"/>
        <v/>
      </c>
      <c r="AD1076" s="43" t="str">
        <f t="shared" si="82"/>
        <v/>
      </c>
      <c r="AE1076" s="244" t="str">
        <f t="shared" si="83"/>
        <v/>
      </c>
      <c r="AF1076" s="43" t="str">
        <f t="shared" si="84"/>
        <v/>
      </c>
    </row>
    <row r="1077" spans="27:32" x14ac:dyDescent="0.3">
      <c r="AA1077" s="152" t="str">
        <f t="shared" si="80"/>
        <v/>
      </c>
      <c r="AC1077" s="244" t="str">
        <f t="shared" si="81"/>
        <v/>
      </c>
      <c r="AD1077" s="43" t="str">
        <f t="shared" si="82"/>
        <v/>
      </c>
      <c r="AE1077" s="244" t="str">
        <f t="shared" si="83"/>
        <v/>
      </c>
      <c r="AF1077" s="43" t="str">
        <f t="shared" si="84"/>
        <v/>
      </c>
    </row>
    <row r="1078" spans="27:32" x14ac:dyDescent="0.3">
      <c r="AA1078" s="152" t="str">
        <f t="shared" si="80"/>
        <v/>
      </c>
      <c r="AC1078" s="244" t="str">
        <f t="shared" si="81"/>
        <v/>
      </c>
      <c r="AD1078" s="43" t="str">
        <f t="shared" si="82"/>
        <v/>
      </c>
      <c r="AE1078" s="244" t="str">
        <f t="shared" si="83"/>
        <v/>
      </c>
      <c r="AF1078" s="43" t="str">
        <f t="shared" si="84"/>
        <v/>
      </c>
    </row>
    <row r="1079" spans="27:32" x14ac:dyDescent="0.3">
      <c r="AA1079" s="152" t="str">
        <f t="shared" si="80"/>
        <v/>
      </c>
      <c r="AC1079" s="244" t="str">
        <f t="shared" si="81"/>
        <v/>
      </c>
      <c r="AD1079" s="43" t="str">
        <f t="shared" si="82"/>
        <v/>
      </c>
      <c r="AE1079" s="244" t="str">
        <f t="shared" si="83"/>
        <v/>
      </c>
      <c r="AF1079" s="43" t="str">
        <f t="shared" si="84"/>
        <v/>
      </c>
    </row>
    <row r="1080" spans="27:32" x14ac:dyDescent="0.3">
      <c r="AA1080" s="152" t="str">
        <f t="shared" si="80"/>
        <v/>
      </c>
      <c r="AC1080" s="244" t="str">
        <f t="shared" si="81"/>
        <v/>
      </c>
      <c r="AD1080" s="43" t="str">
        <f t="shared" si="82"/>
        <v/>
      </c>
      <c r="AE1080" s="244" t="str">
        <f t="shared" si="83"/>
        <v/>
      </c>
      <c r="AF1080" s="43" t="str">
        <f t="shared" si="84"/>
        <v/>
      </c>
    </row>
    <row r="1081" spans="27:32" x14ac:dyDescent="0.3">
      <c r="AA1081" s="152" t="str">
        <f t="shared" si="80"/>
        <v/>
      </c>
      <c r="AC1081" s="244" t="str">
        <f t="shared" si="81"/>
        <v/>
      </c>
      <c r="AD1081" s="43" t="str">
        <f t="shared" si="82"/>
        <v/>
      </c>
      <c r="AE1081" s="244" t="str">
        <f t="shared" si="83"/>
        <v/>
      </c>
      <c r="AF1081" s="43" t="str">
        <f t="shared" si="84"/>
        <v/>
      </c>
    </row>
    <row r="1082" spans="27:32" x14ac:dyDescent="0.3">
      <c r="AA1082" s="152" t="str">
        <f t="shared" si="80"/>
        <v/>
      </c>
      <c r="AC1082" s="244" t="str">
        <f t="shared" si="81"/>
        <v/>
      </c>
      <c r="AD1082" s="43" t="str">
        <f t="shared" si="82"/>
        <v/>
      </c>
      <c r="AE1082" s="244" t="str">
        <f t="shared" si="83"/>
        <v/>
      </c>
      <c r="AF1082" s="43" t="str">
        <f t="shared" si="84"/>
        <v/>
      </c>
    </row>
    <row r="1083" spans="27:32" x14ac:dyDescent="0.3">
      <c r="AA1083" s="152" t="str">
        <f t="shared" si="80"/>
        <v/>
      </c>
      <c r="AC1083" s="244" t="str">
        <f t="shared" si="81"/>
        <v/>
      </c>
      <c r="AD1083" s="43" t="str">
        <f t="shared" si="82"/>
        <v/>
      </c>
      <c r="AE1083" s="244" t="str">
        <f t="shared" si="83"/>
        <v/>
      </c>
      <c r="AF1083" s="43" t="str">
        <f t="shared" si="84"/>
        <v/>
      </c>
    </row>
    <row r="1084" spans="27:32" x14ac:dyDescent="0.3">
      <c r="AA1084" s="152" t="str">
        <f t="shared" si="80"/>
        <v/>
      </c>
      <c r="AC1084" s="244" t="str">
        <f t="shared" si="81"/>
        <v/>
      </c>
      <c r="AD1084" s="43" t="str">
        <f t="shared" si="82"/>
        <v/>
      </c>
      <c r="AE1084" s="244" t="str">
        <f t="shared" si="83"/>
        <v/>
      </c>
      <c r="AF1084" s="43" t="str">
        <f t="shared" si="84"/>
        <v/>
      </c>
    </row>
    <row r="1085" spans="27:32" x14ac:dyDescent="0.3">
      <c r="AA1085" s="152" t="str">
        <f t="shared" si="80"/>
        <v/>
      </c>
      <c r="AC1085" s="244" t="str">
        <f t="shared" si="81"/>
        <v/>
      </c>
      <c r="AD1085" s="43" t="str">
        <f t="shared" si="82"/>
        <v/>
      </c>
      <c r="AE1085" s="244" t="str">
        <f t="shared" si="83"/>
        <v/>
      </c>
      <c r="AF1085" s="43" t="str">
        <f t="shared" si="84"/>
        <v/>
      </c>
    </row>
    <row r="1086" spans="27:32" x14ac:dyDescent="0.3">
      <c r="AA1086" s="152" t="str">
        <f t="shared" si="80"/>
        <v/>
      </c>
      <c r="AC1086" s="244" t="str">
        <f t="shared" si="81"/>
        <v/>
      </c>
      <c r="AD1086" s="43" t="str">
        <f t="shared" si="82"/>
        <v/>
      </c>
      <c r="AE1086" s="244" t="str">
        <f t="shared" si="83"/>
        <v/>
      </c>
      <c r="AF1086" s="43" t="str">
        <f t="shared" si="84"/>
        <v/>
      </c>
    </row>
    <row r="1087" spans="27:32" x14ac:dyDescent="0.3">
      <c r="AA1087" s="152" t="str">
        <f t="shared" si="80"/>
        <v/>
      </c>
      <c r="AC1087" s="244" t="str">
        <f t="shared" si="81"/>
        <v/>
      </c>
      <c r="AD1087" s="43" t="str">
        <f t="shared" si="82"/>
        <v/>
      </c>
      <c r="AE1087" s="244" t="str">
        <f t="shared" si="83"/>
        <v/>
      </c>
      <c r="AF1087" s="43" t="str">
        <f t="shared" si="84"/>
        <v/>
      </c>
    </row>
    <row r="1088" spans="27:32" x14ac:dyDescent="0.3">
      <c r="AA1088" s="152" t="str">
        <f t="shared" si="80"/>
        <v/>
      </c>
      <c r="AC1088" s="244" t="str">
        <f t="shared" si="81"/>
        <v/>
      </c>
      <c r="AD1088" s="43" t="str">
        <f t="shared" si="82"/>
        <v/>
      </c>
      <c r="AE1088" s="244" t="str">
        <f t="shared" si="83"/>
        <v/>
      </c>
      <c r="AF1088" s="43" t="str">
        <f t="shared" si="84"/>
        <v/>
      </c>
    </row>
    <row r="1089" spans="27:32" x14ac:dyDescent="0.3">
      <c r="AA1089" s="152" t="str">
        <f t="shared" si="80"/>
        <v/>
      </c>
      <c r="AC1089" s="244" t="str">
        <f t="shared" si="81"/>
        <v/>
      </c>
      <c r="AD1089" s="43" t="str">
        <f t="shared" si="82"/>
        <v/>
      </c>
      <c r="AE1089" s="244" t="str">
        <f t="shared" si="83"/>
        <v/>
      </c>
      <c r="AF1089" s="43" t="str">
        <f t="shared" si="84"/>
        <v/>
      </c>
    </row>
    <row r="1090" spans="27:32" x14ac:dyDescent="0.3">
      <c r="AA1090" s="152" t="str">
        <f t="shared" si="80"/>
        <v/>
      </c>
      <c r="AC1090" s="244" t="str">
        <f t="shared" si="81"/>
        <v/>
      </c>
      <c r="AD1090" s="43" t="str">
        <f t="shared" si="82"/>
        <v/>
      </c>
      <c r="AE1090" s="244" t="str">
        <f t="shared" si="83"/>
        <v/>
      </c>
      <c r="AF1090" s="43" t="str">
        <f t="shared" si="84"/>
        <v/>
      </c>
    </row>
    <row r="1091" spans="27:32" x14ac:dyDescent="0.3">
      <c r="AA1091" s="152" t="str">
        <f t="shared" si="80"/>
        <v/>
      </c>
      <c r="AC1091" s="244" t="str">
        <f t="shared" si="81"/>
        <v/>
      </c>
      <c r="AD1091" s="43" t="str">
        <f t="shared" si="82"/>
        <v/>
      </c>
      <c r="AE1091" s="244" t="str">
        <f t="shared" si="83"/>
        <v/>
      </c>
      <c r="AF1091" s="43" t="str">
        <f t="shared" si="84"/>
        <v/>
      </c>
    </row>
    <row r="1092" spans="27:32" x14ac:dyDescent="0.3">
      <c r="AA1092" s="152" t="str">
        <f t="shared" ref="AA1092:AA1155" si="85">TRIM(D1092)</f>
        <v/>
      </c>
      <c r="AC1092" s="244" t="str">
        <f t="shared" ref="AC1092:AC1155" si="86">IFERROR(TRIM(D1092),"")</f>
        <v/>
      </c>
      <c r="AD1092" s="43" t="str">
        <f t="shared" ref="AD1092:AD1155" si="87">TRIM(C1092)</f>
        <v/>
      </c>
      <c r="AE1092" s="244" t="str">
        <f t="shared" ref="AE1092:AE1155" si="88">IFERROR(G1092/E1092,"")</f>
        <v/>
      </c>
      <c r="AF1092" s="43" t="str">
        <f t="shared" ref="AF1092:AF1155" si="89">AC1092</f>
        <v/>
      </c>
    </row>
    <row r="1093" spans="27:32" x14ac:dyDescent="0.3">
      <c r="AA1093" s="152" t="str">
        <f t="shared" si="85"/>
        <v/>
      </c>
      <c r="AC1093" s="244" t="str">
        <f t="shared" si="86"/>
        <v/>
      </c>
      <c r="AD1093" s="43" t="str">
        <f t="shared" si="87"/>
        <v/>
      </c>
      <c r="AE1093" s="244" t="str">
        <f t="shared" si="88"/>
        <v/>
      </c>
      <c r="AF1093" s="43" t="str">
        <f t="shared" si="89"/>
        <v/>
      </c>
    </row>
    <row r="1094" spans="27:32" x14ac:dyDescent="0.3">
      <c r="AA1094" s="152" t="str">
        <f t="shared" si="85"/>
        <v/>
      </c>
      <c r="AC1094" s="244" t="str">
        <f t="shared" si="86"/>
        <v/>
      </c>
      <c r="AD1094" s="43" t="str">
        <f t="shared" si="87"/>
        <v/>
      </c>
      <c r="AE1094" s="244" t="str">
        <f t="shared" si="88"/>
        <v/>
      </c>
      <c r="AF1094" s="43" t="str">
        <f t="shared" si="89"/>
        <v/>
      </c>
    </row>
    <row r="1095" spans="27:32" x14ac:dyDescent="0.3">
      <c r="AA1095" s="152" t="str">
        <f t="shared" si="85"/>
        <v/>
      </c>
      <c r="AC1095" s="244" t="str">
        <f t="shared" si="86"/>
        <v/>
      </c>
      <c r="AD1095" s="43" t="str">
        <f t="shared" si="87"/>
        <v/>
      </c>
      <c r="AE1095" s="244" t="str">
        <f t="shared" si="88"/>
        <v/>
      </c>
      <c r="AF1095" s="43" t="str">
        <f t="shared" si="89"/>
        <v/>
      </c>
    </row>
    <row r="1096" spans="27:32" x14ac:dyDescent="0.3">
      <c r="AA1096" s="152" t="str">
        <f t="shared" si="85"/>
        <v/>
      </c>
      <c r="AC1096" s="244" t="str">
        <f t="shared" si="86"/>
        <v/>
      </c>
      <c r="AD1096" s="43" t="str">
        <f t="shared" si="87"/>
        <v/>
      </c>
      <c r="AE1096" s="244" t="str">
        <f t="shared" si="88"/>
        <v/>
      </c>
      <c r="AF1096" s="43" t="str">
        <f t="shared" si="89"/>
        <v/>
      </c>
    </row>
    <row r="1097" spans="27:32" x14ac:dyDescent="0.3">
      <c r="AA1097" s="152" t="str">
        <f t="shared" si="85"/>
        <v/>
      </c>
      <c r="AC1097" s="244" t="str">
        <f t="shared" si="86"/>
        <v/>
      </c>
      <c r="AD1097" s="43" t="str">
        <f t="shared" si="87"/>
        <v/>
      </c>
      <c r="AE1097" s="244" t="str">
        <f t="shared" si="88"/>
        <v/>
      </c>
      <c r="AF1097" s="43" t="str">
        <f t="shared" si="89"/>
        <v/>
      </c>
    </row>
    <row r="1098" spans="27:32" x14ac:dyDescent="0.3">
      <c r="AA1098" s="152" t="str">
        <f t="shared" si="85"/>
        <v/>
      </c>
      <c r="AC1098" s="244" t="str">
        <f t="shared" si="86"/>
        <v/>
      </c>
      <c r="AD1098" s="43" t="str">
        <f t="shared" si="87"/>
        <v/>
      </c>
      <c r="AE1098" s="244" t="str">
        <f t="shared" si="88"/>
        <v/>
      </c>
      <c r="AF1098" s="43" t="str">
        <f t="shared" si="89"/>
        <v/>
      </c>
    </row>
    <row r="1099" spans="27:32" x14ac:dyDescent="0.3">
      <c r="AA1099" s="152" t="str">
        <f t="shared" si="85"/>
        <v/>
      </c>
      <c r="AC1099" s="244" t="str">
        <f t="shared" si="86"/>
        <v/>
      </c>
      <c r="AD1099" s="43" t="str">
        <f t="shared" si="87"/>
        <v/>
      </c>
      <c r="AE1099" s="244" t="str">
        <f t="shared" si="88"/>
        <v/>
      </c>
      <c r="AF1099" s="43" t="str">
        <f t="shared" si="89"/>
        <v/>
      </c>
    </row>
    <row r="1100" spans="27:32" x14ac:dyDescent="0.3">
      <c r="AA1100" s="152" t="str">
        <f t="shared" si="85"/>
        <v/>
      </c>
      <c r="AC1100" s="244" t="str">
        <f t="shared" si="86"/>
        <v/>
      </c>
      <c r="AD1100" s="43" t="str">
        <f t="shared" si="87"/>
        <v/>
      </c>
      <c r="AE1100" s="244" t="str">
        <f t="shared" si="88"/>
        <v/>
      </c>
      <c r="AF1100" s="43" t="str">
        <f t="shared" si="89"/>
        <v/>
      </c>
    </row>
    <row r="1101" spans="27:32" x14ac:dyDescent="0.3">
      <c r="AA1101" s="152" t="str">
        <f t="shared" si="85"/>
        <v/>
      </c>
      <c r="AC1101" s="244" t="str">
        <f t="shared" si="86"/>
        <v/>
      </c>
      <c r="AD1101" s="43" t="str">
        <f t="shared" si="87"/>
        <v/>
      </c>
      <c r="AE1101" s="244" t="str">
        <f t="shared" si="88"/>
        <v/>
      </c>
      <c r="AF1101" s="43" t="str">
        <f t="shared" si="89"/>
        <v/>
      </c>
    </row>
    <row r="1102" spans="27:32" x14ac:dyDescent="0.3">
      <c r="AA1102" s="152" t="str">
        <f t="shared" si="85"/>
        <v/>
      </c>
      <c r="AC1102" s="244" t="str">
        <f t="shared" si="86"/>
        <v/>
      </c>
      <c r="AD1102" s="43" t="str">
        <f t="shared" si="87"/>
        <v/>
      </c>
      <c r="AE1102" s="244" t="str">
        <f t="shared" si="88"/>
        <v/>
      </c>
      <c r="AF1102" s="43" t="str">
        <f t="shared" si="89"/>
        <v/>
      </c>
    </row>
    <row r="1103" spans="27:32" x14ac:dyDescent="0.3">
      <c r="AA1103" s="152" t="str">
        <f t="shared" si="85"/>
        <v/>
      </c>
      <c r="AC1103" s="244" t="str">
        <f t="shared" si="86"/>
        <v/>
      </c>
      <c r="AD1103" s="43" t="str">
        <f t="shared" si="87"/>
        <v/>
      </c>
      <c r="AE1103" s="244" t="str">
        <f t="shared" si="88"/>
        <v/>
      </c>
      <c r="AF1103" s="43" t="str">
        <f t="shared" si="89"/>
        <v/>
      </c>
    </row>
    <row r="1104" spans="27:32" x14ac:dyDescent="0.3">
      <c r="AA1104" s="152" t="str">
        <f t="shared" si="85"/>
        <v/>
      </c>
      <c r="AC1104" s="244" t="str">
        <f t="shared" si="86"/>
        <v/>
      </c>
      <c r="AD1104" s="43" t="str">
        <f t="shared" si="87"/>
        <v/>
      </c>
      <c r="AE1104" s="244" t="str">
        <f t="shared" si="88"/>
        <v/>
      </c>
      <c r="AF1104" s="43" t="str">
        <f t="shared" si="89"/>
        <v/>
      </c>
    </row>
    <row r="1105" spans="27:32" x14ac:dyDescent="0.3">
      <c r="AA1105" s="152" t="str">
        <f t="shared" si="85"/>
        <v/>
      </c>
      <c r="AC1105" s="244" t="str">
        <f t="shared" si="86"/>
        <v/>
      </c>
      <c r="AD1105" s="43" t="str">
        <f t="shared" si="87"/>
        <v/>
      </c>
      <c r="AE1105" s="244" t="str">
        <f t="shared" si="88"/>
        <v/>
      </c>
      <c r="AF1105" s="43" t="str">
        <f t="shared" si="89"/>
        <v/>
      </c>
    </row>
    <row r="1106" spans="27:32" x14ac:dyDescent="0.3">
      <c r="AA1106" s="152" t="str">
        <f t="shared" si="85"/>
        <v/>
      </c>
      <c r="AC1106" s="244" t="str">
        <f t="shared" si="86"/>
        <v/>
      </c>
      <c r="AD1106" s="43" t="str">
        <f t="shared" si="87"/>
        <v/>
      </c>
      <c r="AE1106" s="244" t="str">
        <f t="shared" si="88"/>
        <v/>
      </c>
      <c r="AF1106" s="43" t="str">
        <f t="shared" si="89"/>
        <v/>
      </c>
    </row>
    <row r="1107" spans="27:32" x14ac:dyDescent="0.3">
      <c r="AA1107" s="152" t="str">
        <f t="shared" si="85"/>
        <v/>
      </c>
      <c r="AC1107" s="244" t="str">
        <f t="shared" si="86"/>
        <v/>
      </c>
      <c r="AD1107" s="43" t="str">
        <f t="shared" si="87"/>
        <v/>
      </c>
      <c r="AE1107" s="244" t="str">
        <f t="shared" si="88"/>
        <v/>
      </c>
      <c r="AF1107" s="43" t="str">
        <f t="shared" si="89"/>
        <v/>
      </c>
    </row>
    <row r="1108" spans="27:32" x14ac:dyDescent="0.3">
      <c r="AA1108" s="152" t="str">
        <f t="shared" si="85"/>
        <v/>
      </c>
      <c r="AC1108" s="244" t="str">
        <f t="shared" si="86"/>
        <v/>
      </c>
      <c r="AD1108" s="43" t="str">
        <f t="shared" si="87"/>
        <v/>
      </c>
      <c r="AE1108" s="244" t="str">
        <f t="shared" si="88"/>
        <v/>
      </c>
      <c r="AF1108" s="43" t="str">
        <f t="shared" si="89"/>
        <v/>
      </c>
    </row>
    <row r="1109" spans="27:32" x14ac:dyDescent="0.3">
      <c r="AA1109" s="152" t="str">
        <f t="shared" si="85"/>
        <v/>
      </c>
      <c r="AC1109" s="244" t="str">
        <f t="shared" si="86"/>
        <v/>
      </c>
      <c r="AD1109" s="43" t="str">
        <f t="shared" si="87"/>
        <v/>
      </c>
      <c r="AE1109" s="244" t="str">
        <f t="shared" si="88"/>
        <v/>
      </c>
      <c r="AF1109" s="43" t="str">
        <f t="shared" si="89"/>
        <v/>
      </c>
    </row>
    <row r="1110" spans="27:32" x14ac:dyDescent="0.3">
      <c r="AA1110" s="152" t="str">
        <f t="shared" si="85"/>
        <v/>
      </c>
      <c r="AC1110" s="244" t="str">
        <f t="shared" si="86"/>
        <v/>
      </c>
      <c r="AD1110" s="43" t="str">
        <f t="shared" si="87"/>
        <v/>
      </c>
      <c r="AE1110" s="244" t="str">
        <f t="shared" si="88"/>
        <v/>
      </c>
      <c r="AF1110" s="43" t="str">
        <f t="shared" si="89"/>
        <v/>
      </c>
    </row>
    <row r="1111" spans="27:32" x14ac:dyDescent="0.3">
      <c r="AA1111" s="152" t="str">
        <f t="shared" si="85"/>
        <v/>
      </c>
      <c r="AC1111" s="244" t="str">
        <f t="shared" si="86"/>
        <v/>
      </c>
      <c r="AD1111" s="43" t="str">
        <f t="shared" si="87"/>
        <v/>
      </c>
      <c r="AE1111" s="244" t="str">
        <f t="shared" si="88"/>
        <v/>
      </c>
      <c r="AF1111" s="43" t="str">
        <f t="shared" si="89"/>
        <v/>
      </c>
    </row>
    <row r="1112" spans="27:32" x14ac:dyDescent="0.3">
      <c r="AA1112" s="152" t="str">
        <f t="shared" si="85"/>
        <v/>
      </c>
      <c r="AC1112" s="244" t="str">
        <f t="shared" si="86"/>
        <v/>
      </c>
      <c r="AD1112" s="43" t="str">
        <f t="shared" si="87"/>
        <v/>
      </c>
      <c r="AE1112" s="244" t="str">
        <f t="shared" si="88"/>
        <v/>
      </c>
      <c r="AF1112" s="43" t="str">
        <f t="shared" si="89"/>
        <v/>
      </c>
    </row>
    <row r="1113" spans="27:32" x14ac:dyDescent="0.3">
      <c r="AA1113" s="152" t="str">
        <f t="shared" si="85"/>
        <v/>
      </c>
      <c r="AC1113" s="244" t="str">
        <f t="shared" si="86"/>
        <v/>
      </c>
      <c r="AD1113" s="43" t="str">
        <f t="shared" si="87"/>
        <v/>
      </c>
      <c r="AE1113" s="244" t="str">
        <f t="shared" si="88"/>
        <v/>
      </c>
      <c r="AF1113" s="43" t="str">
        <f t="shared" si="89"/>
        <v/>
      </c>
    </row>
    <row r="1114" spans="27:32" x14ac:dyDescent="0.3">
      <c r="AA1114" s="152" t="str">
        <f t="shared" si="85"/>
        <v/>
      </c>
      <c r="AC1114" s="244" t="str">
        <f t="shared" si="86"/>
        <v/>
      </c>
      <c r="AD1114" s="43" t="str">
        <f t="shared" si="87"/>
        <v/>
      </c>
      <c r="AE1114" s="244" t="str">
        <f t="shared" si="88"/>
        <v/>
      </c>
      <c r="AF1114" s="43" t="str">
        <f t="shared" si="89"/>
        <v/>
      </c>
    </row>
    <row r="1115" spans="27:32" x14ac:dyDescent="0.3">
      <c r="AA1115" s="152" t="str">
        <f t="shared" si="85"/>
        <v/>
      </c>
      <c r="AC1115" s="244" t="str">
        <f t="shared" si="86"/>
        <v/>
      </c>
      <c r="AD1115" s="43" t="str">
        <f t="shared" si="87"/>
        <v/>
      </c>
      <c r="AE1115" s="244" t="str">
        <f t="shared" si="88"/>
        <v/>
      </c>
      <c r="AF1115" s="43" t="str">
        <f t="shared" si="89"/>
        <v/>
      </c>
    </row>
    <row r="1116" spans="27:32" x14ac:dyDescent="0.3">
      <c r="AA1116" s="152" t="str">
        <f t="shared" si="85"/>
        <v/>
      </c>
      <c r="AC1116" s="244" t="str">
        <f t="shared" si="86"/>
        <v/>
      </c>
      <c r="AD1116" s="43" t="str">
        <f t="shared" si="87"/>
        <v/>
      </c>
      <c r="AE1116" s="244" t="str">
        <f t="shared" si="88"/>
        <v/>
      </c>
      <c r="AF1116" s="43" t="str">
        <f t="shared" si="89"/>
        <v/>
      </c>
    </row>
    <row r="1117" spans="27:32" x14ac:dyDescent="0.3">
      <c r="AA1117" s="152" t="str">
        <f t="shared" si="85"/>
        <v/>
      </c>
      <c r="AC1117" s="244" t="str">
        <f t="shared" si="86"/>
        <v/>
      </c>
      <c r="AD1117" s="43" t="str">
        <f t="shared" si="87"/>
        <v/>
      </c>
      <c r="AE1117" s="244" t="str">
        <f t="shared" si="88"/>
        <v/>
      </c>
      <c r="AF1117" s="43" t="str">
        <f t="shared" si="89"/>
        <v/>
      </c>
    </row>
    <row r="1118" spans="27:32" x14ac:dyDescent="0.3">
      <c r="AA1118" s="152" t="str">
        <f t="shared" si="85"/>
        <v/>
      </c>
      <c r="AC1118" s="244" t="str">
        <f t="shared" si="86"/>
        <v/>
      </c>
      <c r="AD1118" s="43" t="str">
        <f t="shared" si="87"/>
        <v/>
      </c>
      <c r="AE1118" s="244" t="str">
        <f t="shared" si="88"/>
        <v/>
      </c>
      <c r="AF1118" s="43" t="str">
        <f t="shared" si="89"/>
        <v/>
      </c>
    </row>
    <row r="1119" spans="27:32" x14ac:dyDescent="0.3">
      <c r="AA1119" s="152" t="str">
        <f t="shared" si="85"/>
        <v/>
      </c>
      <c r="AC1119" s="244" t="str">
        <f t="shared" si="86"/>
        <v/>
      </c>
      <c r="AD1119" s="43" t="str">
        <f t="shared" si="87"/>
        <v/>
      </c>
      <c r="AE1119" s="244" t="str">
        <f t="shared" si="88"/>
        <v/>
      </c>
      <c r="AF1119" s="43" t="str">
        <f t="shared" si="89"/>
        <v/>
      </c>
    </row>
    <row r="1120" spans="27:32" x14ac:dyDescent="0.3">
      <c r="AA1120" s="152" t="str">
        <f t="shared" si="85"/>
        <v/>
      </c>
      <c r="AC1120" s="244" t="str">
        <f t="shared" si="86"/>
        <v/>
      </c>
      <c r="AD1120" s="43" t="str">
        <f t="shared" si="87"/>
        <v/>
      </c>
      <c r="AE1120" s="244" t="str">
        <f t="shared" si="88"/>
        <v/>
      </c>
      <c r="AF1120" s="43" t="str">
        <f t="shared" si="89"/>
        <v/>
      </c>
    </row>
    <row r="1121" spans="27:32" x14ac:dyDescent="0.3">
      <c r="AA1121" s="152" t="str">
        <f t="shared" si="85"/>
        <v/>
      </c>
      <c r="AC1121" s="244" t="str">
        <f t="shared" si="86"/>
        <v/>
      </c>
      <c r="AD1121" s="43" t="str">
        <f t="shared" si="87"/>
        <v/>
      </c>
      <c r="AE1121" s="244" t="str">
        <f t="shared" si="88"/>
        <v/>
      </c>
      <c r="AF1121" s="43" t="str">
        <f t="shared" si="89"/>
        <v/>
      </c>
    </row>
    <row r="1122" spans="27:32" x14ac:dyDescent="0.3">
      <c r="AA1122" s="152" t="str">
        <f t="shared" si="85"/>
        <v/>
      </c>
      <c r="AC1122" s="244" t="str">
        <f t="shared" si="86"/>
        <v/>
      </c>
      <c r="AD1122" s="43" t="str">
        <f t="shared" si="87"/>
        <v/>
      </c>
      <c r="AE1122" s="244" t="str">
        <f t="shared" si="88"/>
        <v/>
      </c>
      <c r="AF1122" s="43" t="str">
        <f t="shared" si="89"/>
        <v/>
      </c>
    </row>
    <row r="1123" spans="27:32" x14ac:dyDescent="0.3">
      <c r="AA1123" s="152" t="str">
        <f t="shared" si="85"/>
        <v/>
      </c>
      <c r="AC1123" s="244" t="str">
        <f t="shared" si="86"/>
        <v/>
      </c>
      <c r="AD1123" s="43" t="str">
        <f t="shared" si="87"/>
        <v/>
      </c>
      <c r="AE1123" s="244" t="str">
        <f t="shared" si="88"/>
        <v/>
      </c>
      <c r="AF1123" s="43" t="str">
        <f t="shared" si="89"/>
        <v/>
      </c>
    </row>
    <row r="1124" spans="27:32" x14ac:dyDescent="0.3">
      <c r="AA1124" s="152" t="str">
        <f t="shared" si="85"/>
        <v/>
      </c>
      <c r="AC1124" s="244" t="str">
        <f t="shared" si="86"/>
        <v/>
      </c>
      <c r="AD1124" s="43" t="str">
        <f t="shared" si="87"/>
        <v/>
      </c>
      <c r="AE1124" s="244" t="str">
        <f t="shared" si="88"/>
        <v/>
      </c>
      <c r="AF1124" s="43" t="str">
        <f t="shared" si="89"/>
        <v/>
      </c>
    </row>
    <row r="1125" spans="27:32" x14ac:dyDescent="0.3">
      <c r="AA1125" s="152" t="str">
        <f t="shared" si="85"/>
        <v/>
      </c>
      <c r="AC1125" s="244" t="str">
        <f t="shared" si="86"/>
        <v/>
      </c>
      <c r="AD1125" s="43" t="str">
        <f t="shared" si="87"/>
        <v/>
      </c>
      <c r="AE1125" s="244" t="str">
        <f t="shared" si="88"/>
        <v/>
      </c>
      <c r="AF1125" s="43" t="str">
        <f t="shared" si="89"/>
        <v/>
      </c>
    </row>
    <row r="1126" spans="27:32" x14ac:dyDescent="0.3">
      <c r="AA1126" s="152" t="str">
        <f t="shared" si="85"/>
        <v/>
      </c>
      <c r="AC1126" s="244" t="str">
        <f t="shared" si="86"/>
        <v/>
      </c>
      <c r="AD1126" s="43" t="str">
        <f t="shared" si="87"/>
        <v/>
      </c>
      <c r="AE1126" s="244" t="str">
        <f t="shared" si="88"/>
        <v/>
      </c>
      <c r="AF1126" s="43" t="str">
        <f t="shared" si="89"/>
        <v/>
      </c>
    </row>
    <row r="1127" spans="27:32" x14ac:dyDescent="0.3">
      <c r="AA1127" s="152" t="str">
        <f t="shared" si="85"/>
        <v/>
      </c>
      <c r="AC1127" s="244" t="str">
        <f t="shared" si="86"/>
        <v/>
      </c>
      <c r="AD1127" s="43" t="str">
        <f t="shared" si="87"/>
        <v/>
      </c>
      <c r="AE1127" s="244" t="str">
        <f t="shared" si="88"/>
        <v/>
      </c>
      <c r="AF1127" s="43" t="str">
        <f t="shared" si="89"/>
        <v/>
      </c>
    </row>
    <row r="1128" spans="27:32" x14ac:dyDescent="0.3">
      <c r="AA1128" s="152" t="str">
        <f t="shared" si="85"/>
        <v/>
      </c>
      <c r="AC1128" s="244" t="str">
        <f t="shared" si="86"/>
        <v/>
      </c>
      <c r="AD1128" s="43" t="str">
        <f t="shared" si="87"/>
        <v/>
      </c>
      <c r="AE1128" s="244" t="str">
        <f t="shared" si="88"/>
        <v/>
      </c>
      <c r="AF1128" s="43" t="str">
        <f t="shared" si="89"/>
        <v/>
      </c>
    </row>
    <row r="1129" spans="27:32" x14ac:dyDescent="0.3">
      <c r="AA1129" s="152" t="str">
        <f t="shared" si="85"/>
        <v/>
      </c>
      <c r="AC1129" s="244" t="str">
        <f t="shared" si="86"/>
        <v/>
      </c>
      <c r="AD1129" s="43" t="str">
        <f t="shared" si="87"/>
        <v/>
      </c>
      <c r="AE1129" s="244" t="str">
        <f t="shared" si="88"/>
        <v/>
      </c>
      <c r="AF1129" s="43" t="str">
        <f t="shared" si="89"/>
        <v/>
      </c>
    </row>
    <row r="1130" spans="27:32" x14ac:dyDescent="0.3">
      <c r="AA1130" s="152" t="str">
        <f t="shared" si="85"/>
        <v/>
      </c>
      <c r="AC1130" s="244" t="str">
        <f t="shared" si="86"/>
        <v/>
      </c>
      <c r="AD1130" s="43" t="str">
        <f t="shared" si="87"/>
        <v/>
      </c>
      <c r="AE1130" s="244" t="str">
        <f t="shared" si="88"/>
        <v/>
      </c>
      <c r="AF1130" s="43" t="str">
        <f t="shared" si="89"/>
        <v/>
      </c>
    </row>
    <row r="1131" spans="27:32" x14ac:dyDescent="0.3">
      <c r="AA1131" s="152" t="str">
        <f t="shared" si="85"/>
        <v/>
      </c>
      <c r="AC1131" s="244" t="str">
        <f t="shared" si="86"/>
        <v/>
      </c>
      <c r="AD1131" s="43" t="str">
        <f t="shared" si="87"/>
        <v/>
      </c>
      <c r="AE1131" s="244" t="str">
        <f t="shared" si="88"/>
        <v/>
      </c>
      <c r="AF1131" s="43" t="str">
        <f t="shared" si="89"/>
        <v/>
      </c>
    </row>
    <row r="1132" spans="27:32" x14ac:dyDescent="0.3">
      <c r="AA1132" s="152" t="str">
        <f t="shared" si="85"/>
        <v/>
      </c>
      <c r="AC1132" s="244" t="str">
        <f t="shared" si="86"/>
        <v/>
      </c>
      <c r="AD1132" s="43" t="str">
        <f t="shared" si="87"/>
        <v/>
      </c>
      <c r="AE1132" s="244" t="str">
        <f t="shared" si="88"/>
        <v/>
      </c>
      <c r="AF1132" s="43" t="str">
        <f t="shared" si="89"/>
        <v/>
      </c>
    </row>
    <row r="1133" spans="27:32" x14ac:dyDescent="0.3">
      <c r="AA1133" s="152" t="str">
        <f t="shared" si="85"/>
        <v/>
      </c>
      <c r="AC1133" s="244" t="str">
        <f t="shared" si="86"/>
        <v/>
      </c>
      <c r="AD1133" s="43" t="str">
        <f t="shared" si="87"/>
        <v/>
      </c>
      <c r="AE1133" s="244" t="str">
        <f t="shared" si="88"/>
        <v/>
      </c>
      <c r="AF1133" s="43" t="str">
        <f t="shared" si="89"/>
        <v/>
      </c>
    </row>
    <row r="1134" spans="27:32" x14ac:dyDescent="0.3">
      <c r="AA1134" s="152" t="str">
        <f t="shared" si="85"/>
        <v/>
      </c>
      <c r="AC1134" s="244" t="str">
        <f t="shared" si="86"/>
        <v/>
      </c>
      <c r="AD1134" s="43" t="str">
        <f t="shared" si="87"/>
        <v/>
      </c>
      <c r="AE1134" s="244" t="str">
        <f t="shared" si="88"/>
        <v/>
      </c>
      <c r="AF1134" s="43" t="str">
        <f t="shared" si="89"/>
        <v/>
      </c>
    </row>
    <row r="1135" spans="27:32" x14ac:dyDescent="0.3">
      <c r="AA1135" s="152" t="str">
        <f t="shared" si="85"/>
        <v/>
      </c>
      <c r="AC1135" s="244" t="str">
        <f t="shared" si="86"/>
        <v/>
      </c>
      <c r="AD1135" s="43" t="str">
        <f t="shared" si="87"/>
        <v/>
      </c>
      <c r="AE1135" s="244" t="str">
        <f t="shared" si="88"/>
        <v/>
      </c>
      <c r="AF1135" s="43" t="str">
        <f t="shared" si="89"/>
        <v/>
      </c>
    </row>
    <row r="1136" spans="27:32" x14ac:dyDescent="0.3">
      <c r="AA1136" s="152" t="str">
        <f t="shared" si="85"/>
        <v/>
      </c>
      <c r="AC1136" s="244" t="str">
        <f t="shared" si="86"/>
        <v/>
      </c>
      <c r="AD1136" s="43" t="str">
        <f t="shared" si="87"/>
        <v/>
      </c>
      <c r="AE1136" s="244" t="str">
        <f t="shared" si="88"/>
        <v/>
      </c>
      <c r="AF1136" s="43" t="str">
        <f t="shared" si="89"/>
        <v/>
      </c>
    </row>
    <row r="1137" spans="27:32" x14ac:dyDescent="0.3">
      <c r="AA1137" s="152" t="str">
        <f t="shared" si="85"/>
        <v/>
      </c>
      <c r="AC1137" s="244" t="str">
        <f t="shared" si="86"/>
        <v/>
      </c>
      <c r="AD1137" s="43" t="str">
        <f t="shared" si="87"/>
        <v/>
      </c>
      <c r="AE1137" s="244" t="str">
        <f t="shared" si="88"/>
        <v/>
      </c>
      <c r="AF1137" s="43" t="str">
        <f t="shared" si="89"/>
        <v/>
      </c>
    </row>
    <row r="1138" spans="27:32" x14ac:dyDescent="0.3">
      <c r="AA1138" s="152" t="str">
        <f t="shared" si="85"/>
        <v/>
      </c>
      <c r="AC1138" s="244" t="str">
        <f t="shared" si="86"/>
        <v/>
      </c>
      <c r="AD1138" s="43" t="str">
        <f t="shared" si="87"/>
        <v/>
      </c>
      <c r="AE1138" s="244" t="str">
        <f t="shared" si="88"/>
        <v/>
      </c>
      <c r="AF1138" s="43" t="str">
        <f t="shared" si="89"/>
        <v/>
      </c>
    </row>
    <row r="1139" spans="27:32" x14ac:dyDescent="0.3">
      <c r="AA1139" s="152" t="str">
        <f t="shared" si="85"/>
        <v/>
      </c>
      <c r="AC1139" s="244" t="str">
        <f t="shared" si="86"/>
        <v/>
      </c>
      <c r="AD1139" s="43" t="str">
        <f t="shared" si="87"/>
        <v/>
      </c>
      <c r="AE1139" s="244" t="str">
        <f t="shared" si="88"/>
        <v/>
      </c>
      <c r="AF1139" s="43" t="str">
        <f t="shared" si="89"/>
        <v/>
      </c>
    </row>
    <row r="1140" spans="27:32" x14ac:dyDescent="0.3">
      <c r="AA1140" s="152" t="str">
        <f t="shared" si="85"/>
        <v/>
      </c>
      <c r="AC1140" s="244" t="str">
        <f t="shared" si="86"/>
        <v/>
      </c>
      <c r="AD1140" s="43" t="str">
        <f t="shared" si="87"/>
        <v/>
      </c>
      <c r="AE1140" s="244" t="str">
        <f t="shared" si="88"/>
        <v/>
      </c>
      <c r="AF1140" s="43" t="str">
        <f t="shared" si="89"/>
        <v/>
      </c>
    </row>
    <row r="1141" spans="27:32" x14ac:dyDescent="0.3">
      <c r="AA1141" s="152" t="str">
        <f t="shared" si="85"/>
        <v/>
      </c>
      <c r="AC1141" s="244" t="str">
        <f t="shared" si="86"/>
        <v/>
      </c>
      <c r="AD1141" s="43" t="str">
        <f t="shared" si="87"/>
        <v/>
      </c>
      <c r="AE1141" s="244" t="str">
        <f t="shared" si="88"/>
        <v/>
      </c>
      <c r="AF1141" s="43" t="str">
        <f t="shared" si="89"/>
        <v/>
      </c>
    </row>
    <row r="1142" spans="27:32" x14ac:dyDescent="0.3">
      <c r="AA1142" s="152" t="str">
        <f t="shared" si="85"/>
        <v/>
      </c>
      <c r="AC1142" s="244" t="str">
        <f t="shared" si="86"/>
        <v/>
      </c>
      <c r="AD1142" s="43" t="str">
        <f t="shared" si="87"/>
        <v/>
      </c>
      <c r="AE1142" s="244" t="str">
        <f t="shared" si="88"/>
        <v/>
      </c>
      <c r="AF1142" s="43" t="str">
        <f t="shared" si="89"/>
        <v/>
      </c>
    </row>
    <row r="1143" spans="27:32" x14ac:dyDescent="0.3">
      <c r="AA1143" s="152" t="str">
        <f t="shared" si="85"/>
        <v/>
      </c>
      <c r="AC1143" s="244" t="str">
        <f t="shared" si="86"/>
        <v/>
      </c>
      <c r="AD1143" s="43" t="str">
        <f t="shared" si="87"/>
        <v/>
      </c>
      <c r="AE1143" s="244" t="str">
        <f t="shared" si="88"/>
        <v/>
      </c>
      <c r="AF1143" s="43" t="str">
        <f t="shared" si="89"/>
        <v/>
      </c>
    </row>
    <row r="1144" spans="27:32" x14ac:dyDescent="0.3">
      <c r="AA1144" s="152" t="str">
        <f t="shared" si="85"/>
        <v/>
      </c>
      <c r="AC1144" s="244" t="str">
        <f t="shared" si="86"/>
        <v/>
      </c>
      <c r="AD1144" s="43" t="str">
        <f t="shared" si="87"/>
        <v/>
      </c>
      <c r="AE1144" s="244" t="str">
        <f t="shared" si="88"/>
        <v/>
      </c>
      <c r="AF1144" s="43" t="str">
        <f t="shared" si="89"/>
        <v/>
      </c>
    </row>
    <row r="1145" spans="27:32" x14ac:dyDescent="0.3">
      <c r="AA1145" s="152" t="str">
        <f t="shared" si="85"/>
        <v/>
      </c>
      <c r="AC1145" s="244" t="str">
        <f t="shared" si="86"/>
        <v/>
      </c>
      <c r="AD1145" s="43" t="str">
        <f t="shared" si="87"/>
        <v/>
      </c>
      <c r="AE1145" s="244" t="str">
        <f t="shared" si="88"/>
        <v/>
      </c>
      <c r="AF1145" s="43" t="str">
        <f t="shared" si="89"/>
        <v/>
      </c>
    </row>
    <row r="1146" spans="27:32" x14ac:dyDescent="0.3">
      <c r="AA1146" s="152" t="str">
        <f t="shared" si="85"/>
        <v/>
      </c>
      <c r="AC1146" s="244" t="str">
        <f t="shared" si="86"/>
        <v/>
      </c>
      <c r="AD1146" s="43" t="str">
        <f t="shared" si="87"/>
        <v/>
      </c>
      <c r="AE1146" s="244" t="str">
        <f t="shared" si="88"/>
        <v/>
      </c>
      <c r="AF1146" s="43" t="str">
        <f t="shared" si="89"/>
        <v/>
      </c>
    </row>
    <row r="1147" spans="27:32" x14ac:dyDescent="0.3">
      <c r="AA1147" s="152" t="str">
        <f t="shared" si="85"/>
        <v/>
      </c>
      <c r="AC1147" s="244" t="str">
        <f t="shared" si="86"/>
        <v/>
      </c>
      <c r="AD1147" s="43" t="str">
        <f t="shared" si="87"/>
        <v/>
      </c>
      <c r="AE1147" s="244" t="str">
        <f t="shared" si="88"/>
        <v/>
      </c>
      <c r="AF1147" s="43" t="str">
        <f t="shared" si="89"/>
        <v/>
      </c>
    </row>
    <row r="1148" spans="27:32" x14ac:dyDescent="0.3">
      <c r="AA1148" s="152" t="str">
        <f t="shared" si="85"/>
        <v/>
      </c>
      <c r="AC1148" s="244" t="str">
        <f t="shared" si="86"/>
        <v/>
      </c>
      <c r="AD1148" s="43" t="str">
        <f t="shared" si="87"/>
        <v/>
      </c>
      <c r="AE1148" s="244" t="str">
        <f t="shared" si="88"/>
        <v/>
      </c>
      <c r="AF1148" s="43" t="str">
        <f t="shared" si="89"/>
        <v/>
      </c>
    </row>
    <row r="1149" spans="27:32" x14ac:dyDescent="0.3">
      <c r="AA1149" s="152" t="str">
        <f t="shared" si="85"/>
        <v/>
      </c>
      <c r="AC1149" s="244" t="str">
        <f t="shared" si="86"/>
        <v/>
      </c>
      <c r="AD1149" s="43" t="str">
        <f t="shared" si="87"/>
        <v/>
      </c>
      <c r="AE1149" s="244" t="str">
        <f t="shared" si="88"/>
        <v/>
      </c>
      <c r="AF1149" s="43" t="str">
        <f t="shared" si="89"/>
        <v/>
      </c>
    </row>
    <row r="1150" spans="27:32" x14ac:dyDescent="0.3">
      <c r="AA1150" s="152" t="str">
        <f t="shared" si="85"/>
        <v/>
      </c>
      <c r="AC1150" s="244" t="str">
        <f t="shared" si="86"/>
        <v/>
      </c>
      <c r="AD1150" s="43" t="str">
        <f t="shared" si="87"/>
        <v/>
      </c>
      <c r="AE1150" s="244" t="str">
        <f t="shared" si="88"/>
        <v/>
      </c>
      <c r="AF1150" s="43" t="str">
        <f t="shared" si="89"/>
        <v/>
      </c>
    </row>
    <row r="1151" spans="27:32" x14ac:dyDescent="0.3">
      <c r="AA1151" s="152" t="str">
        <f t="shared" si="85"/>
        <v/>
      </c>
      <c r="AC1151" s="244" t="str">
        <f t="shared" si="86"/>
        <v/>
      </c>
      <c r="AD1151" s="43" t="str">
        <f t="shared" si="87"/>
        <v/>
      </c>
      <c r="AE1151" s="244" t="str">
        <f t="shared" si="88"/>
        <v/>
      </c>
      <c r="AF1151" s="43" t="str">
        <f t="shared" si="89"/>
        <v/>
      </c>
    </row>
    <row r="1152" spans="27:32" x14ac:dyDescent="0.3">
      <c r="AA1152" s="152" t="str">
        <f t="shared" si="85"/>
        <v/>
      </c>
      <c r="AC1152" s="244" t="str">
        <f t="shared" si="86"/>
        <v/>
      </c>
      <c r="AD1152" s="43" t="str">
        <f t="shared" si="87"/>
        <v/>
      </c>
      <c r="AE1152" s="244" t="str">
        <f t="shared" si="88"/>
        <v/>
      </c>
      <c r="AF1152" s="43" t="str">
        <f t="shared" si="89"/>
        <v/>
      </c>
    </row>
    <row r="1153" spans="27:32" x14ac:dyDescent="0.3">
      <c r="AA1153" s="152" t="str">
        <f t="shared" si="85"/>
        <v/>
      </c>
      <c r="AC1153" s="244" t="str">
        <f t="shared" si="86"/>
        <v/>
      </c>
      <c r="AD1153" s="43" t="str">
        <f t="shared" si="87"/>
        <v/>
      </c>
      <c r="AE1153" s="244" t="str">
        <f t="shared" si="88"/>
        <v/>
      </c>
      <c r="AF1153" s="43" t="str">
        <f t="shared" si="89"/>
        <v/>
      </c>
    </row>
    <row r="1154" spans="27:32" x14ac:dyDescent="0.3">
      <c r="AA1154" s="152" t="str">
        <f t="shared" si="85"/>
        <v/>
      </c>
      <c r="AC1154" s="244" t="str">
        <f t="shared" si="86"/>
        <v/>
      </c>
      <c r="AD1154" s="43" t="str">
        <f t="shared" si="87"/>
        <v/>
      </c>
      <c r="AE1154" s="244" t="str">
        <f t="shared" si="88"/>
        <v/>
      </c>
      <c r="AF1154" s="43" t="str">
        <f t="shared" si="89"/>
        <v/>
      </c>
    </row>
    <row r="1155" spans="27:32" x14ac:dyDescent="0.3">
      <c r="AA1155" s="152" t="str">
        <f t="shared" si="85"/>
        <v/>
      </c>
      <c r="AC1155" s="244" t="str">
        <f t="shared" si="86"/>
        <v/>
      </c>
      <c r="AD1155" s="43" t="str">
        <f t="shared" si="87"/>
        <v/>
      </c>
      <c r="AE1155" s="244" t="str">
        <f t="shared" si="88"/>
        <v/>
      </c>
      <c r="AF1155" s="43" t="str">
        <f t="shared" si="89"/>
        <v/>
      </c>
    </row>
    <row r="1156" spans="27:32" x14ac:dyDescent="0.3">
      <c r="AA1156" s="152" t="str">
        <f t="shared" ref="AA1156:AA1219" si="90">TRIM(D1156)</f>
        <v/>
      </c>
      <c r="AC1156" s="244" t="str">
        <f t="shared" ref="AC1156:AC1219" si="91">IFERROR(TRIM(D1156),"")</f>
        <v/>
      </c>
      <c r="AD1156" s="43" t="str">
        <f t="shared" ref="AD1156:AD1219" si="92">TRIM(C1156)</f>
        <v/>
      </c>
      <c r="AE1156" s="244" t="str">
        <f t="shared" ref="AE1156:AE1219" si="93">IFERROR(G1156/E1156,"")</f>
        <v/>
      </c>
      <c r="AF1156" s="43" t="str">
        <f t="shared" ref="AF1156:AF1219" si="94">AC1156</f>
        <v/>
      </c>
    </row>
    <row r="1157" spans="27:32" x14ac:dyDescent="0.3">
      <c r="AA1157" s="152" t="str">
        <f t="shared" si="90"/>
        <v/>
      </c>
      <c r="AC1157" s="244" t="str">
        <f t="shared" si="91"/>
        <v/>
      </c>
      <c r="AD1157" s="43" t="str">
        <f t="shared" si="92"/>
        <v/>
      </c>
      <c r="AE1157" s="244" t="str">
        <f t="shared" si="93"/>
        <v/>
      </c>
      <c r="AF1157" s="43" t="str">
        <f t="shared" si="94"/>
        <v/>
      </c>
    </row>
    <row r="1158" spans="27:32" x14ac:dyDescent="0.3">
      <c r="AA1158" s="152" t="str">
        <f t="shared" si="90"/>
        <v/>
      </c>
      <c r="AC1158" s="244" t="str">
        <f t="shared" si="91"/>
        <v/>
      </c>
      <c r="AD1158" s="43" t="str">
        <f t="shared" si="92"/>
        <v/>
      </c>
      <c r="AE1158" s="244" t="str">
        <f t="shared" si="93"/>
        <v/>
      </c>
      <c r="AF1158" s="43" t="str">
        <f t="shared" si="94"/>
        <v/>
      </c>
    </row>
    <row r="1159" spans="27:32" x14ac:dyDescent="0.3">
      <c r="AA1159" s="152" t="str">
        <f t="shared" si="90"/>
        <v/>
      </c>
      <c r="AC1159" s="244" t="str">
        <f t="shared" si="91"/>
        <v/>
      </c>
      <c r="AD1159" s="43" t="str">
        <f t="shared" si="92"/>
        <v/>
      </c>
      <c r="AE1159" s="244" t="str">
        <f t="shared" si="93"/>
        <v/>
      </c>
      <c r="AF1159" s="43" t="str">
        <f t="shared" si="94"/>
        <v/>
      </c>
    </row>
    <row r="1160" spans="27:32" x14ac:dyDescent="0.3">
      <c r="AA1160" s="152" t="str">
        <f t="shared" si="90"/>
        <v/>
      </c>
      <c r="AC1160" s="244" t="str">
        <f t="shared" si="91"/>
        <v/>
      </c>
      <c r="AD1160" s="43" t="str">
        <f t="shared" si="92"/>
        <v/>
      </c>
      <c r="AE1160" s="244" t="str">
        <f t="shared" si="93"/>
        <v/>
      </c>
      <c r="AF1160" s="43" t="str">
        <f t="shared" si="94"/>
        <v/>
      </c>
    </row>
    <row r="1161" spans="27:32" x14ac:dyDescent="0.3">
      <c r="AA1161" s="152" t="str">
        <f t="shared" si="90"/>
        <v/>
      </c>
      <c r="AC1161" s="244" t="str">
        <f t="shared" si="91"/>
        <v/>
      </c>
      <c r="AD1161" s="43" t="str">
        <f t="shared" si="92"/>
        <v/>
      </c>
      <c r="AE1161" s="244" t="str">
        <f t="shared" si="93"/>
        <v/>
      </c>
      <c r="AF1161" s="43" t="str">
        <f t="shared" si="94"/>
        <v/>
      </c>
    </row>
    <row r="1162" spans="27:32" x14ac:dyDescent="0.3">
      <c r="AA1162" s="152" t="str">
        <f t="shared" si="90"/>
        <v/>
      </c>
      <c r="AC1162" s="244" t="str">
        <f t="shared" si="91"/>
        <v/>
      </c>
      <c r="AD1162" s="43" t="str">
        <f t="shared" si="92"/>
        <v/>
      </c>
      <c r="AE1162" s="244" t="str">
        <f t="shared" si="93"/>
        <v/>
      </c>
      <c r="AF1162" s="43" t="str">
        <f t="shared" si="94"/>
        <v/>
      </c>
    </row>
    <row r="1163" spans="27:32" x14ac:dyDescent="0.3">
      <c r="AA1163" s="152" t="str">
        <f t="shared" si="90"/>
        <v/>
      </c>
      <c r="AC1163" s="244" t="str">
        <f t="shared" si="91"/>
        <v/>
      </c>
      <c r="AD1163" s="43" t="str">
        <f t="shared" si="92"/>
        <v/>
      </c>
      <c r="AE1163" s="244" t="str">
        <f t="shared" si="93"/>
        <v/>
      </c>
      <c r="AF1163" s="43" t="str">
        <f t="shared" si="94"/>
        <v/>
      </c>
    </row>
    <row r="1164" spans="27:32" x14ac:dyDescent="0.3">
      <c r="AA1164" s="152" t="str">
        <f t="shared" si="90"/>
        <v/>
      </c>
      <c r="AC1164" s="244" t="str">
        <f t="shared" si="91"/>
        <v/>
      </c>
      <c r="AD1164" s="43" t="str">
        <f t="shared" si="92"/>
        <v/>
      </c>
      <c r="AE1164" s="244" t="str">
        <f t="shared" si="93"/>
        <v/>
      </c>
      <c r="AF1164" s="43" t="str">
        <f t="shared" si="94"/>
        <v/>
      </c>
    </row>
    <row r="1165" spans="27:32" x14ac:dyDescent="0.3">
      <c r="AA1165" s="152" t="str">
        <f t="shared" si="90"/>
        <v/>
      </c>
      <c r="AC1165" s="244" t="str">
        <f t="shared" si="91"/>
        <v/>
      </c>
      <c r="AD1165" s="43" t="str">
        <f t="shared" si="92"/>
        <v/>
      </c>
      <c r="AE1165" s="244" t="str">
        <f t="shared" si="93"/>
        <v/>
      </c>
      <c r="AF1165" s="43" t="str">
        <f t="shared" si="94"/>
        <v/>
      </c>
    </row>
    <row r="1166" spans="27:32" x14ac:dyDescent="0.3">
      <c r="AA1166" s="152" t="str">
        <f t="shared" si="90"/>
        <v/>
      </c>
      <c r="AC1166" s="244" t="str">
        <f t="shared" si="91"/>
        <v/>
      </c>
      <c r="AD1166" s="43" t="str">
        <f t="shared" si="92"/>
        <v/>
      </c>
      <c r="AE1166" s="244" t="str">
        <f t="shared" si="93"/>
        <v/>
      </c>
      <c r="AF1166" s="43" t="str">
        <f t="shared" si="94"/>
        <v/>
      </c>
    </row>
    <row r="1167" spans="27:32" x14ac:dyDescent="0.3">
      <c r="AA1167" s="152" t="str">
        <f t="shared" si="90"/>
        <v/>
      </c>
      <c r="AC1167" s="244" t="str">
        <f t="shared" si="91"/>
        <v/>
      </c>
      <c r="AD1167" s="43" t="str">
        <f t="shared" si="92"/>
        <v/>
      </c>
      <c r="AE1167" s="244" t="str">
        <f t="shared" si="93"/>
        <v/>
      </c>
      <c r="AF1167" s="43" t="str">
        <f t="shared" si="94"/>
        <v/>
      </c>
    </row>
    <row r="1168" spans="27:32" x14ac:dyDescent="0.3">
      <c r="AA1168" s="152" t="str">
        <f t="shared" si="90"/>
        <v/>
      </c>
      <c r="AC1168" s="244" t="str">
        <f t="shared" si="91"/>
        <v/>
      </c>
      <c r="AD1168" s="43" t="str">
        <f t="shared" si="92"/>
        <v/>
      </c>
      <c r="AE1168" s="244" t="str">
        <f t="shared" si="93"/>
        <v/>
      </c>
      <c r="AF1168" s="43" t="str">
        <f t="shared" si="94"/>
        <v/>
      </c>
    </row>
    <row r="1169" spans="27:32" x14ac:dyDescent="0.3">
      <c r="AA1169" s="152" t="str">
        <f t="shared" si="90"/>
        <v/>
      </c>
      <c r="AC1169" s="244" t="str">
        <f t="shared" si="91"/>
        <v/>
      </c>
      <c r="AD1169" s="43" t="str">
        <f t="shared" si="92"/>
        <v/>
      </c>
      <c r="AE1169" s="244" t="str">
        <f t="shared" si="93"/>
        <v/>
      </c>
      <c r="AF1169" s="43" t="str">
        <f t="shared" si="94"/>
        <v/>
      </c>
    </row>
    <row r="1170" spans="27:32" x14ac:dyDescent="0.3">
      <c r="AA1170" s="152" t="str">
        <f t="shared" si="90"/>
        <v/>
      </c>
      <c r="AC1170" s="244" t="str">
        <f t="shared" si="91"/>
        <v/>
      </c>
      <c r="AD1170" s="43" t="str">
        <f t="shared" si="92"/>
        <v/>
      </c>
      <c r="AE1170" s="244" t="str">
        <f t="shared" si="93"/>
        <v/>
      </c>
      <c r="AF1170" s="43" t="str">
        <f t="shared" si="94"/>
        <v/>
      </c>
    </row>
    <row r="1171" spans="27:32" x14ac:dyDescent="0.3">
      <c r="AA1171" s="152" t="str">
        <f t="shared" si="90"/>
        <v/>
      </c>
      <c r="AC1171" s="244" t="str">
        <f t="shared" si="91"/>
        <v/>
      </c>
      <c r="AD1171" s="43" t="str">
        <f t="shared" si="92"/>
        <v/>
      </c>
      <c r="AE1171" s="244" t="str">
        <f t="shared" si="93"/>
        <v/>
      </c>
      <c r="AF1171" s="43" t="str">
        <f t="shared" si="94"/>
        <v/>
      </c>
    </row>
    <row r="1172" spans="27:32" x14ac:dyDescent="0.3">
      <c r="AA1172" s="152" t="str">
        <f t="shared" si="90"/>
        <v/>
      </c>
      <c r="AC1172" s="244" t="str">
        <f t="shared" si="91"/>
        <v/>
      </c>
      <c r="AD1172" s="43" t="str">
        <f t="shared" si="92"/>
        <v/>
      </c>
      <c r="AE1172" s="244" t="str">
        <f t="shared" si="93"/>
        <v/>
      </c>
      <c r="AF1172" s="43" t="str">
        <f t="shared" si="94"/>
        <v/>
      </c>
    </row>
    <row r="1173" spans="27:32" x14ac:dyDescent="0.3">
      <c r="AA1173" s="152" t="str">
        <f t="shared" si="90"/>
        <v/>
      </c>
      <c r="AC1173" s="244" t="str">
        <f t="shared" si="91"/>
        <v/>
      </c>
      <c r="AD1173" s="43" t="str">
        <f t="shared" si="92"/>
        <v/>
      </c>
      <c r="AE1173" s="244" t="str">
        <f t="shared" si="93"/>
        <v/>
      </c>
      <c r="AF1173" s="43" t="str">
        <f t="shared" si="94"/>
        <v/>
      </c>
    </row>
    <row r="1174" spans="27:32" x14ac:dyDescent="0.3">
      <c r="AA1174" s="152" t="str">
        <f t="shared" si="90"/>
        <v/>
      </c>
      <c r="AC1174" s="244" t="str">
        <f t="shared" si="91"/>
        <v/>
      </c>
      <c r="AD1174" s="43" t="str">
        <f t="shared" si="92"/>
        <v/>
      </c>
      <c r="AE1174" s="244" t="str">
        <f t="shared" si="93"/>
        <v/>
      </c>
      <c r="AF1174" s="43" t="str">
        <f t="shared" si="94"/>
        <v/>
      </c>
    </row>
    <row r="1175" spans="27:32" x14ac:dyDescent="0.3">
      <c r="AA1175" s="152" t="str">
        <f t="shared" si="90"/>
        <v/>
      </c>
      <c r="AC1175" s="244" t="str">
        <f t="shared" si="91"/>
        <v/>
      </c>
      <c r="AD1175" s="43" t="str">
        <f t="shared" si="92"/>
        <v/>
      </c>
      <c r="AE1175" s="244" t="str">
        <f t="shared" si="93"/>
        <v/>
      </c>
      <c r="AF1175" s="43" t="str">
        <f t="shared" si="94"/>
        <v/>
      </c>
    </row>
    <row r="1176" spans="27:32" x14ac:dyDescent="0.3">
      <c r="AA1176" s="152" t="str">
        <f t="shared" si="90"/>
        <v/>
      </c>
      <c r="AC1176" s="244" t="str">
        <f t="shared" si="91"/>
        <v/>
      </c>
      <c r="AD1176" s="43" t="str">
        <f t="shared" si="92"/>
        <v/>
      </c>
      <c r="AE1176" s="244" t="str">
        <f t="shared" si="93"/>
        <v/>
      </c>
      <c r="AF1176" s="43" t="str">
        <f t="shared" si="94"/>
        <v/>
      </c>
    </row>
    <row r="1177" spans="27:32" x14ac:dyDescent="0.3">
      <c r="AA1177" s="152" t="str">
        <f t="shared" si="90"/>
        <v/>
      </c>
      <c r="AC1177" s="244" t="str">
        <f t="shared" si="91"/>
        <v/>
      </c>
      <c r="AD1177" s="43" t="str">
        <f t="shared" si="92"/>
        <v/>
      </c>
      <c r="AE1177" s="244" t="str">
        <f t="shared" si="93"/>
        <v/>
      </c>
      <c r="AF1177" s="43" t="str">
        <f t="shared" si="94"/>
        <v/>
      </c>
    </row>
    <row r="1178" spans="27:32" x14ac:dyDescent="0.3">
      <c r="AA1178" s="152" t="str">
        <f t="shared" si="90"/>
        <v/>
      </c>
      <c r="AC1178" s="244" t="str">
        <f t="shared" si="91"/>
        <v/>
      </c>
      <c r="AD1178" s="43" t="str">
        <f t="shared" si="92"/>
        <v/>
      </c>
      <c r="AE1178" s="244" t="str">
        <f t="shared" si="93"/>
        <v/>
      </c>
      <c r="AF1178" s="43" t="str">
        <f t="shared" si="94"/>
        <v/>
      </c>
    </row>
    <row r="1179" spans="27:32" x14ac:dyDescent="0.3">
      <c r="AA1179" s="152" t="str">
        <f t="shared" si="90"/>
        <v/>
      </c>
      <c r="AC1179" s="244" t="str">
        <f t="shared" si="91"/>
        <v/>
      </c>
      <c r="AD1179" s="43" t="str">
        <f t="shared" si="92"/>
        <v/>
      </c>
      <c r="AE1179" s="244" t="str">
        <f t="shared" si="93"/>
        <v/>
      </c>
      <c r="AF1179" s="43" t="str">
        <f t="shared" si="94"/>
        <v/>
      </c>
    </row>
    <row r="1180" spans="27:32" x14ac:dyDescent="0.3">
      <c r="AA1180" s="152" t="str">
        <f t="shared" si="90"/>
        <v/>
      </c>
      <c r="AC1180" s="244" t="str">
        <f t="shared" si="91"/>
        <v/>
      </c>
      <c r="AD1180" s="43" t="str">
        <f t="shared" si="92"/>
        <v/>
      </c>
      <c r="AE1180" s="244" t="str">
        <f t="shared" si="93"/>
        <v/>
      </c>
      <c r="AF1180" s="43" t="str">
        <f t="shared" si="94"/>
        <v/>
      </c>
    </row>
    <row r="1181" spans="27:32" x14ac:dyDescent="0.3">
      <c r="AA1181" s="152" t="str">
        <f t="shared" si="90"/>
        <v/>
      </c>
      <c r="AC1181" s="244" t="str">
        <f t="shared" si="91"/>
        <v/>
      </c>
      <c r="AD1181" s="43" t="str">
        <f t="shared" si="92"/>
        <v/>
      </c>
      <c r="AE1181" s="244" t="str">
        <f t="shared" si="93"/>
        <v/>
      </c>
      <c r="AF1181" s="43" t="str">
        <f t="shared" si="94"/>
        <v/>
      </c>
    </row>
    <row r="1182" spans="27:32" x14ac:dyDescent="0.3">
      <c r="AA1182" s="152" t="str">
        <f t="shared" si="90"/>
        <v/>
      </c>
      <c r="AC1182" s="244" t="str">
        <f t="shared" si="91"/>
        <v/>
      </c>
      <c r="AD1182" s="43" t="str">
        <f t="shared" si="92"/>
        <v/>
      </c>
      <c r="AE1182" s="244" t="str">
        <f t="shared" si="93"/>
        <v/>
      </c>
      <c r="AF1182" s="43" t="str">
        <f t="shared" si="94"/>
        <v/>
      </c>
    </row>
    <row r="1183" spans="27:32" x14ac:dyDescent="0.3">
      <c r="AA1183" s="152" t="str">
        <f t="shared" si="90"/>
        <v/>
      </c>
      <c r="AC1183" s="244" t="str">
        <f t="shared" si="91"/>
        <v/>
      </c>
      <c r="AD1183" s="43" t="str">
        <f t="shared" si="92"/>
        <v/>
      </c>
      <c r="AE1183" s="244" t="str">
        <f t="shared" si="93"/>
        <v/>
      </c>
      <c r="AF1183" s="43" t="str">
        <f t="shared" si="94"/>
        <v/>
      </c>
    </row>
    <row r="1184" spans="27:32" x14ac:dyDescent="0.3">
      <c r="AA1184" s="152" t="str">
        <f t="shared" si="90"/>
        <v/>
      </c>
      <c r="AC1184" s="244" t="str">
        <f t="shared" si="91"/>
        <v/>
      </c>
      <c r="AD1184" s="43" t="str">
        <f t="shared" si="92"/>
        <v/>
      </c>
      <c r="AE1184" s="244" t="str">
        <f t="shared" si="93"/>
        <v/>
      </c>
      <c r="AF1184" s="43" t="str">
        <f t="shared" si="94"/>
        <v/>
      </c>
    </row>
    <row r="1185" spans="27:32" x14ac:dyDescent="0.3">
      <c r="AA1185" s="152" t="str">
        <f t="shared" si="90"/>
        <v/>
      </c>
      <c r="AC1185" s="244" t="str">
        <f t="shared" si="91"/>
        <v/>
      </c>
      <c r="AD1185" s="43" t="str">
        <f t="shared" si="92"/>
        <v/>
      </c>
      <c r="AE1185" s="244" t="str">
        <f t="shared" si="93"/>
        <v/>
      </c>
      <c r="AF1185" s="43" t="str">
        <f t="shared" si="94"/>
        <v/>
      </c>
    </row>
    <row r="1186" spans="27:32" x14ac:dyDescent="0.3">
      <c r="AA1186" s="152" t="str">
        <f t="shared" si="90"/>
        <v/>
      </c>
      <c r="AC1186" s="244" t="str">
        <f t="shared" si="91"/>
        <v/>
      </c>
      <c r="AD1186" s="43" t="str">
        <f t="shared" si="92"/>
        <v/>
      </c>
      <c r="AE1186" s="244" t="str">
        <f t="shared" si="93"/>
        <v/>
      </c>
      <c r="AF1186" s="43" t="str">
        <f t="shared" si="94"/>
        <v/>
      </c>
    </row>
    <row r="1187" spans="27:32" x14ac:dyDescent="0.3">
      <c r="AA1187" s="152" t="str">
        <f t="shared" si="90"/>
        <v/>
      </c>
      <c r="AC1187" s="244" t="str">
        <f t="shared" si="91"/>
        <v/>
      </c>
      <c r="AD1187" s="43" t="str">
        <f t="shared" si="92"/>
        <v/>
      </c>
      <c r="AE1187" s="244" t="str">
        <f t="shared" si="93"/>
        <v/>
      </c>
      <c r="AF1187" s="43" t="str">
        <f t="shared" si="94"/>
        <v/>
      </c>
    </row>
    <row r="1188" spans="27:32" x14ac:dyDescent="0.3">
      <c r="AA1188" s="152" t="str">
        <f t="shared" si="90"/>
        <v/>
      </c>
      <c r="AC1188" s="244" t="str">
        <f t="shared" si="91"/>
        <v/>
      </c>
      <c r="AD1188" s="43" t="str">
        <f t="shared" si="92"/>
        <v/>
      </c>
      <c r="AE1188" s="244" t="str">
        <f t="shared" si="93"/>
        <v/>
      </c>
      <c r="AF1188" s="43" t="str">
        <f t="shared" si="94"/>
        <v/>
      </c>
    </row>
    <row r="1189" spans="27:32" x14ac:dyDescent="0.3">
      <c r="AA1189" s="152" t="str">
        <f t="shared" si="90"/>
        <v/>
      </c>
      <c r="AC1189" s="244" t="str">
        <f t="shared" si="91"/>
        <v/>
      </c>
      <c r="AD1189" s="43" t="str">
        <f t="shared" si="92"/>
        <v/>
      </c>
      <c r="AE1189" s="244" t="str">
        <f t="shared" si="93"/>
        <v/>
      </c>
      <c r="AF1189" s="43" t="str">
        <f t="shared" si="94"/>
        <v/>
      </c>
    </row>
    <row r="1190" spans="27:32" x14ac:dyDescent="0.3">
      <c r="AA1190" s="152" t="str">
        <f t="shared" si="90"/>
        <v/>
      </c>
      <c r="AC1190" s="244" t="str">
        <f t="shared" si="91"/>
        <v/>
      </c>
      <c r="AD1190" s="43" t="str">
        <f t="shared" si="92"/>
        <v/>
      </c>
      <c r="AE1190" s="244" t="str">
        <f t="shared" si="93"/>
        <v/>
      </c>
      <c r="AF1190" s="43" t="str">
        <f t="shared" si="94"/>
        <v/>
      </c>
    </row>
    <row r="1191" spans="27:32" x14ac:dyDescent="0.3">
      <c r="AA1191" s="152" t="str">
        <f t="shared" si="90"/>
        <v/>
      </c>
      <c r="AC1191" s="244" t="str">
        <f t="shared" si="91"/>
        <v/>
      </c>
      <c r="AD1191" s="43" t="str">
        <f t="shared" si="92"/>
        <v/>
      </c>
      <c r="AE1191" s="244" t="str">
        <f t="shared" si="93"/>
        <v/>
      </c>
      <c r="AF1191" s="43" t="str">
        <f t="shared" si="94"/>
        <v/>
      </c>
    </row>
    <row r="1192" spans="27:32" x14ac:dyDescent="0.3">
      <c r="AA1192" s="152" t="str">
        <f t="shared" si="90"/>
        <v/>
      </c>
      <c r="AC1192" s="244" t="str">
        <f t="shared" si="91"/>
        <v/>
      </c>
      <c r="AD1192" s="43" t="str">
        <f t="shared" si="92"/>
        <v/>
      </c>
      <c r="AE1192" s="244" t="str">
        <f t="shared" si="93"/>
        <v/>
      </c>
      <c r="AF1192" s="43" t="str">
        <f t="shared" si="94"/>
        <v/>
      </c>
    </row>
    <row r="1193" spans="27:32" x14ac:dyDescent="0.3">
      <c r="AA1193" s="152" t="str">
        <f t="shared" si="90"/>
        <v/>
      </c>
      <c r="AC1193" s="244" t="str">
        <f t="shared" si="91"/>
        <v/>
      </c>
      <c r="AD1193" s="43" t="str">
        <f t="shared" si="92"/>
        <v/>
      </c>
      <c r="AE1193" s="244" t="str">
        <f t="shared" si="93"/>
        <v/>
      </c>
      <c r="AF1193" s="43" t="str">
        <f t="shared" si="94"/>
        <v/>
      </c>
    </row>
    <row r="1194" spans="27:32" x14ac:dyDescent="0.3">
      <c r="AA1194" s="152" t="str">
        <f t="shared" si="90"/>
        <v/>
      </c>
      <c r="AC1194" s="244" t="str">
        <f t="shared" si="91"/>
        <v/>
      </c>
      <c r="AD1194" s="43" t="str">
        <f t="shared" si="92"/>
        <v/>
      </c>
      <c r="AE1194" s="244" t="str">
        <f t="shared" si="93"/>
        <v/>
      </c>
      <c r="AF1194" s="43" t="str">
        <f t="shared" si="94"/>
        <v/>
      </c>
    </row>
    <row r="1195" spans="27:32" x14ac:dyDescent="0.3">
      <c r="AA1195" s="152" t="str">
        <f t="shared" si="90"/>
        <v/>
      </c>
      <c r="AC1195" s="244" t="str">
        <f t="shared" si="91"/>
        <v/>
      </c>
      <c r="AD1195" s="43" t="str">
        <f t="shared" si="92"/>
        <v/>
      </c>
      <c r="AE1195" s="244" t="str">
        <f t="shared" si="93"/>
        <v/>
      </c>
      <c r="AF1195" s="43" t="str">
        <f t="shared" si="94"/>
        <v/>
      </c>
    </row>
    <row r="1196" spans="27:32" x14ac:dyDescent="0.3">
      <c r="AA1196" s="152" t="str">
        <f t="shared" si="90"/>
        <v/>
      </c>
      <c r="AC1196" s="244" t="str">
        <f t="shared" si="91"/>
        <v/>
      </c>
      <c r="AD1196" s="43" t="str">
        <f t="shared" si="92"/>
        <v/>
      </c>
      <c r="AE1196" s="244" t="str">
        <f t="shared" si="93"/>
        <v/>
      </c>
      <c r="AF1196" s="43" t="str">
        <f t="shared" si="94"/>
        <v/>
      </c>
    </row>
    <row r="1197" spans="27:32" x14ac:dyDescent="0.3">
      <c r="AA1197" s="152" t="str">
        <f t="shared" si="90"/>
        <v/>
      </c>
      <c r="AC1197" s="244" t="str">
        <f t="shared" si="91"/>
        <v/>
      </c>
      <c r="AD1197" s="43" t="str">
        <f t="shared" si="92"/>
        <v/>
      </c>
      <c r="AE1197" s="244" t="str">
        <f t="shared" si="93"/>
        <v/>
      </c>
      <c r="AF1197" s="43" t="str">
        <f t="shared" si="94"/>
        <v/>
      </c>
    </row>
    <row r="1198" spans="27:32" x14ac:dyDescent="0.3">
      <c r="AA1198" s="152" t="str">
        <f t="shared" si="90"/>
        <v/>
      </c>
      <c r="AC1198" s="244" t="str">
        <f t="shared" si="91"/>
        <v/>
      </c>
      <c r="AD1198" s="43" t="str">
        <f t="shared" si="92"/>
        <v/>
      </c>
      <c r="AE1198" s="244" t="str">
        <f t="shared" si="93"/>
        <v/>
      </c>
      <c r="AF1198" s="43" t="str">
        <f t="shared" si="94"/>
        <v/>
      </c>
    </row>
    <row r="1199" spans="27:32" x14ac:dyDescent="0.3">
      <c r="AA1199" s="152" t="str">
        <f t="shared" si="90"/>
        <v/>
      </c>
      <c r="AC1199" s="244" t="str">
        <f t="shared" si="91"/>
        <v/>
      </c>
      <c r="AD1199" s="43" t="str">
        <f t="shared" si="92"/>
        <v/>
      </c>
      <c r="AE1199" s="244" t="str">
        <f t="shared" si="93"/>
        <v/>
      </c>
      <c r="AF1199" s="43" t="str">
        <f t="shared" si="94"/>
        <v/>
      </c>
    </row>
    <row r="1200" spans="27:32" x14ac:dyDescent="0.3">
      <c r="AA1200" s="152" t="str">
        <f t="shared" si="90"/>
        <v/>
      </c>
      <c r="AC1200" s="244" t="str">
        <f t="shared" si="91"/>
        <v/>
      </c>
      <c r="AD1200" s="43" t="str">
        <f t="shared" si="92"/>
        <v/>
      </c>
      <c r="AE1200" s="244" t="str">
        <f t="shared" si="93"/>
        <v/>
      </c>
      <c r="AF1200" s="43" t="str">
        <f t="shared" si="94"/>
        <v/>
      </c>
    </row>
    <row r="1201" spans="27:32" x14ac:dyDescent="0.3">
      <c r="AA1201" s="152" t="str">
        <f t="shared" si="90"/>
        <v/>
      </c>
      <c r="AC1201" s="244" t="str">
        <f t="shared" si="91"/>
        <v/>
      </c>
      <c r="AD1201" s="43" t="str">
        <f t="shared" si="92"/>
        <v/>
      </c>
      <c r="AE1201" s="244" t="str">
        <f t="shared" si="93"/>
        <v/>
      </c>
      <c r="AF1201" s="43" t="str">
        <f t="shared" si="94"/>
        <v/>
      </c>
    </row>
    <row r="1202" spans="27:32" x14ac:dyDescent="0.3">
      <c r="AA1202" s="152" t="str">
        <f t="shared" si="90"/>
        <v/>
      </c>
      <c r="AC1202" s="244" t="str">
        <f t="shared" si="91"/>
        <v/>
      </c>
      <c r="AD1202" s="43" t="str">
        <f t="shared" si="92"/>
        <v/>
      </c>
      <c r="AE1202" s="244" t="str">
        <f t="shared" si="93"/>
        <v/>
      </c>
      <c r="AF1202" s="43" t="str">
        <f t="shared" si="94"/>
        <v/>
      </c>
    </row>
    <row r="1203" spans="27:32" x14ac:dyDescent="0.3">
      <c r="AA1203" s="152" t="str">
        <f t="shared" si="90"/>
        <v/>
      </c>
      <c r="AC1203" s="244" t="str">
        <f t="shared" si="91"/>
        <v/>
      </c>
      <c r="AD1203" s="43" t="str">
        <f t="shared" si="92"/>
        <v/>
      </c>
      <c r="AE1203" s="244" t="str">
        <f t="shared" si="93"/>
        <v/>
      </c>
      <c r="AF1203" s="43" t="str">
        <f t="shared" si="94"/>
        <v/>
      </c>
    </row>
    <row r="1204" spans="27:32" x14ac:dyDescent="0.3">
      <c r="AA1204" s="152" t="str">
        <f t="shared" si="90"/>
        <v/>
      </c>
      <c r="AC1204" s="244" t="str">
        <f t="shared" si="91"/>
        <v/>
      </c>
      <c r="AD1204" s="43" t="str">
        <f t="shared" si="92"/>
        <v/>
      </c>
      <c r="AE1204" s="244" t="str">
        <f t="shared" si="93"/>
        <v/>
      </c>
      <c r="AF1204" s="43" t="str">
        <f t="shared" si="94"/>
        <v/>
      </c>
    </row>
    <row r="1205" spans="27:32" x14ac:dyDescent="0.3">
      <c r="AA1205" s="152" t="str">
        <f t="shared" si="90"/>
        <v/>
      </c>
      <c r="AC1205" s="244" t="str">
        <f t="shared" si="91"/>
        <v/>
      </c>
      <c r="AD1205" s="43" t="str">
        <f t="shared" si="92"/>
        <v/>
      </c>
      <c r="AE1205" s="244" t="str">
        <f t="shared" si="93"/>
        <v/>
      </c>
      <c r="AF1205" s="43" t="str">
        <f t="shared" si="94"/>
        <v/>
      </c>
    </row>
    <row r="1206" spans="27:32" x14ac:dyDescent="0.3">
      <c r="AA1206" s="152" t="str">
        <f t="shared" si="90"/>
        <v/>
      </c>
      <c r="AC1206" s="244" t="str">
        <f t="shared" si="91"/>
        <v/>
      </c>
      <c r="AD1206" s="43" t="str">
        <f t="shared" si="92"/>
        <v/>
      </c>
      <c r="AE1206" s="244" t="str">
        <f t="shared" si="93"/>
        <v/>
      </c>
      <c r="AF1206" s="43" t="str">
        <f t="shared" si="94"/>
        <v/>
      </c>
    </row>
    <row r="1207" spans="27:32" x14ac:dyDescent="0.3">
      <c r="AA1207" s="152" t="str">
        <f t="shared" si="90"/>
        <v/>
      </c>
      <c r="AC1207" s="244" t="str">
        <f t="shared" si="91"/>
        <v/>
      </c>
      <c r="AD1207" s="43" t="str">
        <f t="shared" si="92"/>
        <v/>
      </c>
      <c r="AE1207" s="244" t="str">
        <f t="shared" si="93"/>
        <v/>
      </c>
      <c r="AF1207" s="43" t="str">
        <f t="shared" si="94"/>
        <v/>
      </c>
    </row>
    <row r="1208" spans="27:32" x14ac:dyDescent="0.3">
      <c r="AA1208" s="152" t="str">
        <f t="shared" si="90"/>
        <v/>
      </c>
      <c r="AC1208" s="244" t="str">
        <f t="shared" si="91"/>
        <v/>
      </c>
      <c r="AD1208" s="43" t="str">
        <f t="shared" si="92"/>
        <v/>
      </c>
      <c r="AE1208" s="244" t="str">
        <f t="shared" si="93"/>
        <v/>
      </c>
      <c r="AF1208" s="43" t="str">
        <f t="shared" si="94"/>
        <v/>
      </c>
    </row>
    <row r="1209" spans="27:32" x14ac:dyDescent="0.3">
      <c r="AA1209" s="152" t="str">
        <f t="shared" si="90"/>
        <v/>
      </c>
      <c r="AC1209" s="244" t="str">
        <f t="shared" si="91"/>
        <v/>
      </c>
      <c r="AD1209" s="43" t="str">
        <f t="shared" si="92"/>
        <v/>
      </c>
      <c r="AE1209" s="244" t="str">
        <f t="shared" si="93"/>
        <v/>
      </c>
      <c r="AF1209" s="43" t="str">
        <f t="shared" si="94"/>
        <v/>
      </c>
    </row>
    <row r="1210" spans="27:32" x14ac:dyDescent="0.3">
      <c r="AA1210" s="152" t="str">
        <f t="shared" si="90"/>
        <v/>
      </c>
      <c r="AC1210" s="244" t="str">
        <f t="shared" si="91"/>
        <v/>
      </c>
      <c r="AD1210" s="43" t="str">
        <f t="shared" si="92"/>
        <v/>
      </c>
      <c r="AE1210" s="244" t="str">
        <f t="shared" si="93"/>
        <v/>
      </c>
      <c r="AF1210" s="43" t="str">
        <f t="shared" si="94"/>
        <v/>
      </c>
    </row>
    <row r="1211" spans="27:32" x14ac:dyDescent="0.3">
      <c r="AA1211" s="152" t="str">
        <f t="shared" si="90"/>
        <v/>
      </c>
      <c r="AC1211" s="244" t="str">
        <f t="shared" si="91"/>
        <v/>
      </c>
      <c r="AD1211" s="43" t="str">
        <f t="shared" si="92"/>
        <v/>
      </c>
      <c r="AE1211" s="244" t="str">
        <f t="shared" si="93"/>
        <v/>
      </c>
      <c r="AF1211" s="43" t="str">
        <f t="shared" si="94"/>
        <v/>
      </c>
    </row>
    <row r="1212" spans="27:32" x14ac:dyDescent="0.3">
      <c r="AA1212" s="152" t="str">
        <f t="shared" si="90"/>
        <v/>
      </c>
      <c r="AC1212" s="244" t="str">
        <f t="shared" si="91"/>
        <v/>
      </c>
      <c r="AD1212" s="43" t="str">
        <f t="shared" si="92"/>
        <v/>
      </c>
      <c r="AE1212" s="244" t="str">
        <f t="shared" si="93"/>
        <v/>
      </c>
      <c r="AF1212" s="43" t="str">
        <f t="shared" si="94"/>
        <v/>
      </c>
    </row>
    <row r="1213" spans="27:32" x14ac:dyDescent="0.3">
      <c r="AA1213" s="152" t="str">
        <f t="shared" si="90"/>
        <v/>
      </c>
      <c r="AC1213" s="244" t="str">
        <f t="shared" si="91"/>
        <v/>
      </c>
      <c r="AD1213" s="43" t="str">
        <f t="shared" si="92"/>
        <v/>
      </c>
      <c r="AE1213" s="244" t="str">
        <f t="shared" si="93"/>
        <v/>
      </c>
      <c r="AF1213" s="43" t="str">
        <f t="shared" si="94"/>
        <v/>
      </c>
    </row>
    <row r="1214" spans="27:32" x14ac:dyDescent="0.3">
      <c r="AA1214" s="152" t="str">
        <f t="shared" si="90"/>
        <v/>
      </c>
      <c r="AC1214" s="244" t="str">
        <f t="shared" si="91"/>
        <v/>
      </c>
      <c r="AD1214" s="43" t="str">
        <f t="shared" si="92"/>
        <v/>
      </c>
      <c r="AE1214" s="244" t="str">
        <f t="shared" si="93"/>
        <v/>
      </c>
      <c r="AF1214" s="43" t="str">
        <f t="shared" si="94"/>
        <v/>
      </c>
    </row>
    <row r="1215" spans="27:32" x14ac:dyDescent="0.3">
      <c r="AA1215" s="152" t="str">
        <f t="shared" si="90"/>
        <v/>
      </c>
      <c r="AC1215" s="244" t="str">
        <f t="shared" si="91"/>
        <v/>
      </c>
      <c r="AD1215" s="43" t="str">
        <f t="shared" si="92"/>
        <v/>
      </c>
      <c r="AE1215" s="244" t="str">
        <f t="shared" si="93"/>
        <v/>
      </c>
      <c r="AF1215" s="43" t="str">
        <f t="shared" si="94"/>
        <v/>
      </c>
    </row>
    <row r="1216" spans="27:32" x14ac:dyDescent="0.3">
      <c r="AA1216" s="152" t="str">
        <f t="shared" si="90"/>
        <v/>
      </c>
      <c r="AC1216" s="244" t="str">
        <f t="shared" si="91"/>
        <v/>
      </c>
      <c r="AD1216" s="43" t="str">
        <f t="shared" si="92"/>
        <v/>
      </c>
      <c r="AE1216" s="244" t="str">
        <f t="shared" si="93"/>
        <v/>
      </c>
      <c r="AF1216" s="43" t="str">
        <f t="shared" si="94"/>
        <v/>
      </c>
    </row>
    <row r="1217" spans="27:32" x14ac:dyDescent="0.3">
      <c r="AA1217" s="152" t="str">
        <f t="shared" si="90"/>
        <v/>
      </c>
      <c r="AC1217" s="244" t="str">
        <f t="shared" si="91"/>
        <v/>
      </c>
      <c r="AD1217" s="43" t="str">
        <f t="shared" si="92"/>
        <v/>
      </c>
      <c r="AE1217" s="244" t="str">
        <f t="shared" si="93"/>
        <v/>
      </c>
      <c r="AF1217" s="43" t="str">
        <f t="shared" si="94"/>
        <v/>
      </c>
    </row>
    <row r="1218" spans="27:32" x14ac:dyDescent="0.3">
      <c r="AA1218" s="152" t="str">
        <f t="shared" si="90"/>
        <v/>
      </c>
      <c r="AC1218" s="244" t="str">
        <f t="shared" si="91"/>
        <v/>
      </c>
      <c r="AD1218" s="43" t="str">
        <f t="shared" si="92"/>
        <v/>
      </c>
      <c r="AE1218" s="244" t="str">
        <f t="shared" si="93"/>
        <v/>
      </c>
      <c r="AF1218" s="43" t="str">
        <f t="shared" si="94"/>
        <v/>
      </c>
    </row>
    <row r="1219" spans="27:32" x14ac:dyDescent="0.3">
      <c r="AA1219" s="152" t="str">
        <f t="shared" si="90"/>
        <v/>
      </c>
      <c r="AC1219" s="244" t="str">
        <f t="shared" si="91"/>
        <v/>
      </c>
      <c r="AD1219" s="43" t="str">
        <f t="shared" si="92"/>
        <v/>
      </c>
      <c r="AE1219" s="244" t="str">
        <f t="shared" si="93"/>
        <v/>
      </c>
      <c r="AF1219" s="43" t="str">
        <f t="shared" si="94"/>
        <v/>
      </c>
    </row>
    <row r="1220" spans="27:32" x14ac:dyDescent="0.3">
      <c r="AA1220" s="152" t="str">
        <f t="shared" ref="AA1220:AA1283" si="95">TRIM(D1220)</f>
        <v/>
      </c>
      <c r="AC1220" s="244" t="str">
        <f t="shared" ref="AC1220:AC1283" si="96">IFERROR(TRIM(D1220),"")</f>
        <v/>
      </c>
      <c r="AD1220" s="43" t="str">
        <f t="shared" ref="AD1220:AD1283" si="97">TRIM(C1220)</f>
        <v/>
      </c>
      <c r="AE1220" s="244" t="str">
        <f t="shared" ref="AE1220:AE1283" si="98">IFERROR(G1220/E1220,"")</f>
        <v/>
      </c>
      <c r="AF1220" s="43" t="str">
        <f t="shared" ref="AF1220:AF1283" si="99">AC1220</f>
        <v/>
      </c>
    </row>
    <row r="1221" spans="27:32" x14ac:dyDescent="0.3">
      <c r="AA1221" s="152" t="str">
        <f t="shared" si="95"/>
        <v/>
      </c>
      <c r="AC1221" s="244" t="str">
        <f t="shared" si="96"/>
        <v/>
      </c>
      <c r="AD1221" s="43" t="str">
        <f t="shared" si="97"/>
        <v/>
      </c>
      <c r="AE1221" s="244" t="str">
        <f t="shared" si="98"/>
        <v/>
      </c>
      <c r="AF1221" s="43" t="str">
        <f t="shared" si="99"/>
        <v/>
      </c>
    </row>
    <row r="1222" spans="27:32" x14ac:dyDescent="0.3">
      <c r="AA1222" s="152" t="str">
        <f t="shared" si="95"/>
        <v/>
      </c>
      <c r="AC1222" s="244" t="str">
        <f t="shared" si="96"/>
        <v/>
      </c>
      <c r="AD1222" s="43" t="str">
        <f t="shared" si="97"/>
        <v/>
      </c>
      <c r="AE1222" s="244" t="str">
        <f t="shared" si="98"/>
        <v/>
      </c>
      <c r="AF1222" s="43" t="str">
        <f t="shared" si="99"/>
        <v/>
      </c>
    </row>
    <row r="1223" spans="27:32" x14ac:dyDescent="0.3">
      <c r="AA1223" s="152" t="str">
        <f t="shared" si="95"/>
        <v/>
      </c>
      <c r="AC1223" s="244" t="str">
        <f t="shared" si="96"/>
        <v/>
      </c>
      <c r="AD1223" s="43" t="str">
        <f t="shared" si="97"/>
        <v/>
      </c>
      <c r="AE1223" s="244" t="str">
        <f t="shared" si="98"/>
        <v/>
      </c>
      <c r="AF1223" s="43" t="str">
        <f t="shared" si="99"/>
        <v/>
      </c>
    </row>
    <row r="1224" spans="27:32" x14ac:dyDescent="0.3">
      <c r="AA1224" s="152" t="str">
        <f t="shared" si="95"/>
        <v/>
      </c>
      <c r="AC1224" s="244" t="str">
        <f t="shared" si="96"/>
        <v/>
      </c>
      <c r="AD1224" s="43" t="str">
        <f t="shared" si="97"/>
        <v/>
      </c>
      <c r="AE1224" s="244" t="str">
        <f t="shared" si="98"/>
        <v/>
      </c>
      <c r="AF1224" s="43" t="str">
        <f t="shared" si="99"/>
        <v/>
      </c>
    </row>
    <row r="1225" spans="27:32" x14ac:dyDescent="0.3">
      <c r="AA1225" s="152" t="str">
        <f t="shared" si="95"/>
        <v/>
      </c>
      <c r="AC1225" s="244" t="str">
        <f t="shared" si="96"/>
        <v/>
      </c>
      <c r="AD1225" s="43" t="str">
        <f t="shared" si="97"/>
        <v/>
      </c>
      <c r="AE1225" s="244" t="str">
        <f t="shared" si="98"/>
        <v/>
      </c>
      <c r="AF1225" s="43" t="str">
        <f t="shared" si="99"/>
        <v/>
      </c>
    </row>
    <row r="1226" spans="27:32" x14ac:dyDescent="0.3">
      <c r="AA1226" s="152" t="str">
        <f t="shared" si="95"/>
        <v/>
      </c>
      <c r="AC1226" s="244" t="str">
        <f t="shared" si="96"/>
        <v/>
      </c>
      <c r="AD1226" s="43" t="str">
        <f t="shared" si="97"/>
        <v/>
      </c>
      <c r="AE1226" s="244" t="str">
        <f t="shared" si="98"/>
        <v/>
      </c>
      <c r="AF1226" s="43" t="str">
        <f t="shared" si="99"/>
        <v/>
      </c>
    </row>
    <row r="1227" spans="27:32" x14ac:dyDescent="0.3">
      <c r="AA1227" s="152" t="str">
        <f t="shared" si="95"/>
        <v/>
      </c>
      <c r="AC1227" s="244" t="str">
        <f t="shared" si="96"/>
        <v/>
      </c>
      <c r="AD1227" s="43" t="str">
        <f t="shared" si="97"/>
        <v/>
      </c>
      <c r="AE1227" s="244" t="str">
        <f t="shared" si="98"/>
        <v/>
      </c>
      <c r="AF1227" s="43" t="str">
        <f t="shared" si="99"/>
        <v/>
      </c>
    </row>
    <row r="1228" spans="27:32" x14ac:dyDescent="0.3">
      <c r="AA1228" s="152" t="str">
        <f t="shared" si="95"/>
        <v/>
      </c>
      <c r="AC1228" s="244" t="str">
        <f t="shared" si="96"/>
        <v/>
      </c>
      <c r="AD1228" s="43" t="str">
        <f t="shared" si="97"/>
        <v/>
      </c>
      <c r="AE1228" s="244" t="str">
        <f t="shared" si="98"/>
        <v/>
      </c>
      <c r="AF1228" s="43" t="str">
        <f t="shared" si="99"/>
        <v/>
      </c>
    </row>
    <row r="1229" spans="27:32" x14ac:dyDescent="0.3">
      <c r="AA1229" s="152" t="str">
        <f t="shared" si="95"/>
        <v/>
      </c>
      <c r="AC1229" s="244" t="str">
        <f t="shared" si="96"/>
        <v/>
      </c>
      <c r="AD1229" s="43" t="str">
        <f t="shared" si="97"/>
        <v/>
      </c>
      <c r="AE1229" s="244" t="str">
        <f t="shared" si="98"/>
        <v/>
      </c>
      <c r="AF1229" s="43" t="str">
        <f t="shared" si="99"/>
        <v/>
      </c>
    </row>
    <row r="1230" spans="27:32" x14ac:dyDescent="0.3">
      <c r="AA1230" s="152" t="str">
        <f t="shared" si="95"/>
        <v/>
      </c>
      <c r="AC1230" s="244" t="str">
        <f t="shared" si="96"/>
        <v/>
      </c>
      <c r="AD1230" s="43" t="str">
        <f t="shared" si="97"/>
        <v/>
      </c>
      <c r="AE1230" s="244" t="str">
        <f t="shared" si="98"/>
        <v/>
      </c>
      <c r="AF1230" s="43" t="str">
        <f t="shared" si="99"/>
        <v/>
      </c>
    </row>
    <row r="1231" spans="27:32" x14ac:dyDescent="0.3">
      <c r="AA1231" s="152" t="str">
        <f t="shared" si="95"/>
        <v/>
      </c>
      <c r="AC1231" s="244" t="str">
        <f t="shared" si="96"/>
        <v/>
      </c>
      <c r="AD1231" s="43" t="str">
        <f t="shared" si="97"/>
        <v/>
      </c>
      <c r="AE1231" s="244" t="str">
        <f t="shared" si="98"/>
        <v/>
      </c>
      <c r="AF1231" s="43" t="str">
        <f t="shared" si="99"/>
        <v/>
      </c>
    </row>
    <row r="1232" spans="27:32" x14ac:dyDescent="0.3">
      <c r="AA1232" s="152" t="str">
        <f t="shared" si="95"/>
        <v/>
      </c>
      <c r="AC1232" s="244" t="str">
        <f t="shared" si="96"/>
        <v/>
      </c>
      <c r="AD1232" s="43" t="str">
        <f t="shared" si="97"/>
        <v/>
      </c>
      <c r="AE1232" s="244" t="str">
        <f t="shared" si="98"/>
        <v/>
      </c>
      <c r="AF1232" s="43" t="str">
        <f t="shared" si="99"/>
        <v/>
      </c>
    </row>
    <row r="1233" spans="27:32" x14ac:dyDescent="0.3">
      <c r="AA1233" s="152" t="str">
        <f t="shared" si="95"/>
        <v/>
      </c>
      <c r="AC1233" s="244" t="str">
        <f t="shared" si="96"/>
        <v/>
      </c>
      <c r="AD1233" s="43" t="str">
        <f t="shared" si="97"/>
        <v/>
      </c>
      <c r="AE1233" s="244" t="str">
        <f t="shared" si="98"/>
        <v/>
      </c>
      <c r="AF1233" s="43" t="str">
        <f t="shared" si="99"/>
        <v/>
      </c>
    </row>
    <row r="1234" spans="27:32" x14ac:dyDescent="0.3">
      <c r="AA1234" s="152" t="str">
        <f t="shared" si="95"/>
        <v/>
      </c>
      <c r="AC1234" s="244" t="str">
        <f t="shared" si="96"/>
        <v/>
      </c>
      <c r="AD1234" s="43" t="str">
        <f t="shared" si="97"/>
        <v/>
      </c>
      <c r="AE1234" s="244" t="str">
        <f t="shared" si="98"/>
        <v/>
      </c>
      <c r="AF1234" s="43" t="str">
        <f t="shared" si="99"/>
        <v/>
      </c>
    </row>
    <row r="1235" spans="27:32" x14ac:dyDescent="0.3">
      <c r="AA1235" s="152" t="str">
        <f t="shared" si="95"/>
        <v/>
      </c>
      <c r="AC1235" s="244" t="str">
        <f t="shared" si="96"/>
        <v/>
      </c>
      <c r="AD1235" s="43" t="str">
        <f t="shared" si="97"/>
        <v/>
      </c>
      <c r="AE1235" s="244" t="str">
        <f t="shared" si="98"/>
        <v/>
      </c>
      <c r="AF1235" s="43" t="str">
        <f t="shared" si="99"/>
        <v/>
      </c>
    </row>
    <row r="1236" spans="27:32" x14ac:dyDescent="0.3">
      <c r="AA1236" s="152" t="str">
        <f t="shared" si="95"/>
        <v/>
      </c>
      <c r="AC1236" s="244" t="str">
        <f t="shared" si="96"/>
        <v/>
      </c>
      <c r="AD1236" s="43" t="str">
        <f t="shared" si="97"/>
        <v/>
      </c>
      <c r="AE1236" s="244" t="str">
        <f t="shared" si="98"/>
        <v/>
      </c>
      <c r="AF1236" s="43" t="str">
        <f t="shared" si="99"/>
        <v/>
      </c>
    </row>
    <row r="1237" spans="27:32" x14ac:dyDescent="0.3">
      <c r="AA1237" s="152" t="str">
        <f t="shared" si="95"/>
        <v/>
      </c>
      <c r="AC1237" s="244" t="str">
        <f t="shared" si="96"/>
        <v/>
      </c>
      <c r="AD1237" s="43" t="str">
        <f t="shared" si="97"/>
        <v/>
      </c>
      <c r="AE1237" s="244" t="str">
        <f t="shared" si="98"/>
        <v/>
      </c>
      <c r="AF1237" s="43" t="str">
        <f t="shared" si="99"/>
        <v/>
      </c>
    </row>
    <row r="1238" spans="27:32" x14ac:dyDescent="0.3">
      <c r="AA1238" s="152" t="str">
        <f t="shared" si="95"/>
        <v/>
      </c>
      <c r="AC1238" s="244" t="str">
        <f t="shared" si="96"/>
        <v/>
      </c>
      <c r="AD1238" s="43" t="str">
        <f t="shared" si="97"/>
        <v/>
      </c>
      <c r="AE1238" s="244" t="str">
        <f t="shared" si="98"/>
        <v/>
      </c>
      <c r="AF1238" s="43" t="str">
        <f t="shared" si="99"/>
        <v/>
      </c>
    </row>
    <row r="1239" spans="27:32" x14ac:dyDescent="0.3">
      <c r="AA1239" s="152" t="str">
        <f t="shared" si="95"/>
        <v/>
      </c>
      <c r="AC1239" s="244" t="str">
        <f t="shared" si="96"/>
        <v/>
      </c>
      <c r="AD1239" s="43" t="str">
        <f t="shared" si="97"/>
        <v/>
      </c>
      <c r="AE1239" s="244" t="str">
        <f t="shared" si="98"/>
        <v/>
      </c>
      <c r="AF1239" s="43" t="str">
        <f t="shared" si="99"/>
        <v/>
      </c>
    </row>
    <row r="1240" spans="27:32" x14ac:dyDescent="0.3">
      <c r="AA1240" s="152" t="str">
        <f t="shared" si="95"/>
        <v/>
      </c>
      <c r="AC1240" s="244" t="str">
        <f t="shared" si="96"/>
        <v/>
      </c>
      <c r="AD1240" s="43" t="str">
        <f t="shared" si="97"/>
        <v/>
      </c>
      <c r="AE1240" s="244" t="str">
        <f t="shared" si="98"/>
        <v/>
      </c>
      <c r="AF1240" s="43" t="str">
        <f t="shared" si="99"/>
        <v/>
      </c>
    </row>
    <row r="1241" spans="27:32" x14ac:dyDescent="0.3">
      <c r="AA1241" s="152" t="str">
        <f t="shared" si="95"/>
        <v/>
      </c>
      <c r="AC1241" s="244" t="str">
        <f t="shared" si="96"/>
        <v/>
      </c>
      <c r="AD1241" s="43" t="str">
        <f t="shared" si="97"/>
        <v/>
      </c>
      <c r="AE1241" s="244" t="str">
        <f t="shared" si="98"/>
        <v/>
      </c>
      <c r="AF1241" s="43" t="str">
        <f t="shared" si="99"/>
        <v/>
      </c>
    </row>
    <row r="1242" spans="27:32" x14ac:dyDescent="0.3">
      <c r="AA1242" s="152" t="str">
        <f t="shared" si="95"/>
        <v/>
      </c>
      <c r="AC1242" s="244" t="str">
        <f t="shared" si="96"/>
        <v/>
      </c>
      <c r="AD1242" s="43" t="str">
        <f t="shared" si="97"/>
        <v/>
      </c>
      <c r="AE1242" s="244" t="str">
        <f t="shared" si="98"/>
        <v/>
      </c>
      <c r="AF1242" s="43" t="str">
        <f t="shared" si="99"/>
        <v/>
      </c>
    </row>
    <row r="1243" spans="27:32" x14ac:dyDescent="0.3">
      <c r="AA1243" s="152" t="str">
        <f t="shared" si="95"/>
        <v/>
      </c>
      <c r="AC1243" s="244" t="str">
        <f t="shared" si="96"/>
        <v/>
      </c>
      <c r="AD1243" s="43" t="str">
        <f t="shared" si="97"/>
        <v/>
      </c>
      <c r="AE1243" s="244" t="str">
        <f t="shared" si="98"/>
        <v/>
      </c>
      <c r="AF1243" s="43" t="str">
        <f t="shared" si="99"/>
        <v/>
      </c>
    </row>
    <row r="1244" spans="27:32" x14ac:dyDescent="0.3">
      <c r="AA1244" s="152" t="str">
        <f t="shared" si="95"/>
        <v/>
      </c>
      <c r="AC1244" s="244" t="str">
        <f t="shared" si="96"/>
        <v/>
      </c>
      <c r="AD1244" s="43" t="str">
        <f t="shared" si="97"/>
        <v/>
      </c>
      <c r="AE1244" s="244" t="str">
        <f t="shared" si="98"/>
        <v/>
      </c>
      <c r="AF1244" s="43" t="str">
        <f t="shared" si="99"/>
        <v/>
      </c>
    </row>
    <row r="1245" spans="27:32" x14ac:dyDescent="0.3">
      <c r="AA1245" s="152" t="str">
        <f t="shared" si="95"/>
        <v/>
      </c>
      <c r="AC1245" s="244" t="str">
        <f t="shared" si="96"/>
        <v/>
      </c>
      <c r="AD1245" s="43" t="str">
        <f t="shared" si="97"/>
        <v/>
      </c>
      <c r="AE1245" s="244" t="str">
        <f t="shared" si="98"/>
        <v/>
      </c>
      <c r="AF1245" s="43" t="str">
        <f t="shared" si="99"/>
        <v/>
      </c>
    </row>
    <row r="1246" spans="27:32" x14ac:dyDescent="0.3">
      <c r="AA1246" s="152" t="str">
        <f t="shared" si="95"/>
        <v/>
      </c>
      <c r="AC1246" s="244" t="str">
        <f t="shared" si="96"/>
        <v/>
      </c>
      <c r="AD1246" s="43" t="str">
        <f t="shared" si="97"/>
        <v/>
      </c>
      <c r="AE1246" s="244" t="str">
        <f t="shared" si="98"/>
        <v/>
      </c>
      <c r="AF1246" s="43" t="str">
        <f t="shared" si="99"/>
        <v/>
      </c>
    </row>
    <row r="1247" spans="27:32" x14ac:dyDescent="0.3">
      <c r="AA1247" s="152" t="str">
        <f t="shared" si="95"/>
        <v/>
      </c>
      <c r="AC1247" s="244" t="str">
        <f t="shared" si="96"/>
        <v/>
      </c>
      <c r="AD1247" s="43" t="str">
        <f t="shared" si="97"/>
        <v/>
      </c>
      <c r="AE1247" s="244" t="str">
        <f t="shared" si="98"/>
        <v/>
      </c>
      <c r="AF1247" s="43" t="str">
        <f t="shared" si="99"/>
        <v/>
      </c>
    </row>
    <row r="1248" spans="27:32" x14ac:dyDescent="0.3">
      <c r="AA1248" s="152" t="str">
        <f t="shared" si="95"/>
        <v/>
      </c>
      <c r="AC1248" s="244" t="str">
        <f t="shared" si="96"/>
        <v/>
      </c>
      <c r="AD1248" s="43" t="str">
        <f t="shared" si="97"/>
        <v/>
      </c>
      <c r="AE1248" s="244" t="str">
        <f t="shared" si="98"/>
        <v/>
      </c>
      <c r="AF1248" s="43" t="str">
        <f t="shared" si="99"/>
        <v/>
      </c>
    </row>
    <row r="1249" spans="27:32" x14ac:dyDescent="0.3">
      <c r="AA1249" s="152" t="str">
        <f t="shared" si="95"/>
        <v/>
      </c>
      <c r="AC1249" s="244" t="str">
        <f t="shared" si="96"/>
        <v/>
      </c>
      <c r="AD1249" s="43" t="str">
        <f t="shared" si="97"/>
        <v/>
      </c>
      <c r="AE1249" s="244" t="str">
        <f t="shared" si="98"/>
        <v/>
      </c>
      <c r="AF1249" s="43" t="str">
        <f t="shared" si="99"/>
        <v/>
      </c>
    </row>
    <row r="1250" spans="27:32" x14ac:dyDescent="0.3">
      <c r="AA1250" s="152" t="str">
        <f t="shared" si="95"/>
        <v/>
      </c>
      <c r="AC1250" s="244" t="str">
        <f t="shared" si="96"/>
        <v/>
      </c>
      <c r="AD1250" s="43" t="str">
        <f t="shared" si="97"/>
        <v/>
      </c>
      <c r="AE1250" s="244" t="str">
        <f t="shared" si="98"/>
        <v/>
      </c>
      <c r="AF1250" s="43" t="str">
        <f t="shared" si="99"/>
        <v/>
      </c>
    </row>
    <row r="1251" spans="27:32" x14ac:dyDescent="0.3">
      <c r="AA1251" s="152" t="str">
        <f t="shared" si="95"/>
        <v/>
      </c>
      <c r="AC1251" s="244" t="str">
        <f t="shared" si="96"/>
        <v/>
      </c>
      <c r="AD1251" s="43" t="str">
        <f t="shared" si="97"/>
        <v/>
      </c>
      <c r="AE1251" s="244" t="str">
        <f t="shared" si="98"/>
        <v/>
      </c>
      <c r="AF1251" s="43" t="str">
        <f t="shared" si="99"/>
        <v/>
      </c>
    </row>
    <row r="1252" spans="27:32" x14ac:dyDescent="0.3">
      <c r="AA1252" s="152" t="str">
        <f t="shared" si="95"/>
        <v/>
      </c>
      <c r="AC1252" s="244" t="str">
        <f t="shared" si="96"/>
        <v/>
      </c>
      <c r="AD1252" s="43" t="str">
        <f t="shared" si="97"/>
        <v/>
      </c>
      <c r="AE1252" s="244" t="str">
        <f t="shared" si="98"/>
        <v/>
      </c>
      <c r="AF1252" s="43" t="str">
        <f t="shared" si="99"/>
        <v/>
      </c>
    </row>
    <row r="1253" spans="27:32" x14ac:dyDescent="0.3">
      <c r="AA1253" s="152" t="str">
        <f t="shared" si="95"/>
        <v/>
      </c>
      <c r="AC1253" s="244" t="str">
        <f t="shared" si="96"/>
        <v/>
      </c>
      <c r="AD1253" s="43" t="str">
        <f t="shared" si="97"/>
        <v/>
      </c>
      <c r="AE1253" s="244" t="str">
        <f t="shared" si="98"/>
        <v/>
      </c>
      <c r="AF1253" s="43" t="str">
        <f t="shared" si="99"/>
        <v/>
      </c>
    </row>
    <row r="1254" spans="27:32" x14ac:dyDescent="0.3">
      <c r="AA1254" s="152" t="str">
        <f t="shared" si="95"/>
        <v/>
      </c>
      <c r="AC1254" s="244" t="str">
        <f t="shared" si="96"/>
        <v/>
      </c>
      <c r="AD1254" s="43" t="str">
        <f t="shared" si="97"/>
        <v/>
      </c>
      <c r="AE1254" s="244" t="str">
        <f t="shared" si="98"/>
        <v/>
      </c>
      <c r="AF1254" s="43" t="str">
        <f t="shared" si="99"/>
        <v/>
      </c>
    </row>
    <row r="1255" spans="27:32" x14ac:dyDescent="0.3">
      <c r="AA1255" s="152" t="str">
        <f t="shared" si="95"/>
        <v/>
      </c>
      <c r="AC1255" s="244" t="str">
        <f t="shared" si="96"/>
        <v/>
      </c>
      <c r="AD1255" s="43" t="str">
        <f t="shared" si="97"/>
        <v/>
      </c>
      <c r="AE1255" s="244" t="str">
        <f t="shared" si="98"/>
        <v/>
      </c>
      <c r="AF1255" s="43" t="str">
        <f t="shared" si="99"/>
        <v/>
      </c>
    </row>
    <row r="1256" spans="27:32" x14ac:dyDescent="0.3">
      <c r="AA1256" s="152" t="str">
        <f t="shared" si="95"/>
        <v/>
      </c>
      <c r="AC1256" s="244" t="str">
        <f t="shared" si="96"/>
        <v/>
      </c>
      <c r="AD1256" s="43" t="str">
        <f t="shared" si="97"/>
        <v/>
      </c>
      <c r="AE1256" s="244" t="str">
        <f t="shared" si="98"/>
        <v/>
      </c>
      <c r="AF1256" s="43" t="str">
        <f t="shared" si="99"/>
        <v/>
      </c>
    </row>
    <row r="1257" spans="27:32" x14ac:dyDescent="0.3">
      <c r="AA1257" s="152" t="str">
        <f t="shared" si="95"/>
        <v/>
      </c>
      <c r="AC1257" s="244" t="str">
        <f t="shared" si="96"/>
        <v/>
      </c>
      <c r="AD1257" s="43" t="str">
        <f t="shared" si="97"/>
        <v/>
      </c>
      <c r="AE1257" s="244" t="str">
        <f t="shared" si="98"/>
        <v/>
      </c>
      <c r="AF1257" s="43" t="str">
        <f t="shared" si="99"/>
        <v/>
      </c>
    </row>
    <row r="1258" spans="27:32" x14ac:dyDescent="0.3">
      <c r="AA1258" s="152" t="str">
        <f t="shared" si="95"/>
        <v/>
      </c>
      <c r="AC1258" s="244" t="str">
        <f t="shared" si="96"/>
        <v/>
      </c>
      <c r="AD1258" s="43" t="str">
        <f t="shared" si="97"/>
        <v/>
      </c>
      <c r="AE1258" s="244" t="str">
        <f t="shared" si="98"/>
        <v/>
      </c>
      <c r="AF1258" s="43" t="str">
        <f t="shared" si="99"/>
        <v/>
      </c>
    </row>
    <row r="1259" spans="27:32" x14ac:dyDescent="0.3">
      <c r="AA1259" s="152" t="str">
        <f t="shared" si="95"/>
        <v/>
      </c>
      <c r="AC1259" s="244" t="str">
        <f t="shared" si="96"/>
        <v/>
      </c>
      <c r="AD1259" s="43" t="str">
        <f t="shared" si="97"/>
        <v/>
      </c>
      <c r="AE1259" s="244" t="str">
        <f t="shared" si="98"/>
        <v/>
      </c>
      <c r="AF1259" s="43" t="str">
        <f t="shared" si="99"/>
        <v/>
      </c>
    </row>
    <row r="1260" spans="27:32" x14ac:dyDescent="0.3">
      <c r="AA1260" s="152" t="str">
        <f t="shared" si="95"/>
        <v/>
      </c>
      <c r="AC1260" s="244" t="str">
        <f t="shared" si="96"/>
        <v/>
      </c>
      <c r="AD1260" s="43" t="str">
        <f t="shared" si="97"/>
        <v/>
      </c>
      <c r="AE1260" s="244" t="str">
        <f t="shared" si="98"/>
        <v/>
      </c>
      <c r="AF1260" s="43" t="str">
        <f t="shared" si="99"/>
        <v/>
      </c>
    </row>
    <row r="1261" spans="27:32" x14ac:dyDescent="0.3">
      <c r="AA1261" s="152" t="str">
        <f t="shared" si="95"/>
        <v/>
      </c>
      <c r="AC1261" s="244" t="str">
        <f t="shared" si="96"/>
        <v/>
      </c>
      <c r="AD1261" s="43" t="str">
        <f t="shared" si="97"/>
        <v/>
      </c>
      <c r="AE1261" s="244" t="str">
        <f t="shared" si="98"/>
        <v/>
      </c>
      <c r="AF1261" s="43" t="str">
        <f t="shared" si="99"/>
        <v/>
      </c>
    </row>
    <row r="1262" spans="27:32" x14ac:dyDescent="0.3">
      <c r="AA1262" s="152" t="str">
        <f t="shared" si="95"/>
        <v/>
      </c>
      <c r="AC1262" s="244" t="str">
        <f t="shared" si="96"/>
        <v/>
      </c>
      <c r="AD1262" s="43" t="str">
        <f t="shared" si="97"/>
        <v/>
      </c>
      <c r="AE1262" s="244" t="str">
        <f t="shared" si="98"/>
        <v/>
      </c>
      <c r="AF1262" s="43" t="str">
        <f t="shared" si="99"/>
        <v/>
      </c>
    </row>
    <row r="1263" spans="27:32" x14ac:dyDescent="0.3">
      <c r="AA1263" s="152" t="str">
        <f t="shared" si="95"/>
        <v/>
      </c>
      <c r="AC1263" s="244" t="str">
        <f t="shared" si="96"/>
        <v/>
      </c>
      <c r="AD1263" s="43" t="str">
        <f t="shared" si="97"/>
        <v/>
      </c>
      <c r="AE1263" s="244" t="str">
        <f t="shared" si="98"/>
        <v/>
      </c>
      <c r="AF1263" s="43" t="str">
        <f t="shared" si="99"/>
        <v/>
      </c>
    </row>
    <row r="1264" spans="27:32" x14ac:dyDescent="0.3">
      <c r="AA1264" s="152" t="str">
        <f t="shared" si="95"/>
        <v/>
      </c>
      <c r="AC1264" s="244" t="str">
        <f t="shared" si="96"/>
        <v/>
      </c>
      <c r="AD1264" s="43" t="str">
        <f t="shared" si="97"/>
        <v/>
      </c>
      <c r="AE1264" s="244" t="str">
        <f t="shared" si="98"/>
        <v/>
      </c>
      <c r="AF1264" s="43" t="str">
        <f t="shared" si="99"/>
        <v/>
      </c>
    </row>
    <row r="1265" spans="27:32" x14ac:dyDescent="0.3">
      <c r="AA1265" s="152" t="str">
        <f t="shared" si="95"/>
        <v/>
      </c>
      <c r="AC1265" s="244" t="str">
        <f t="shared" si="96"/>
        <v/>
      </c>
      <c r="AD1265" s="43" t="str">
        <f t="shared" si="97"/>
        <v/>
      </c>
      <c r="AE1265" s="244" t="str">
        <f t="shared" si="98"/>
        <v/>
      </c>
      <c r="AF1265" s="43" t="str">
        <f t="shared" si="99"/>
        <v/>
      </c>
    </row>
    <row r="1266" spans="27:32" x14ac:dyDescent="0.3">
      <c r="AA1266" s="152" t="str">
        <f t="shared" si="95"/>
        <v/>
      </c>
      <c r="AC1266" s="244" t="str">
        <f t="shared" si="96"/>
        <v/>
      </c>
      <c r="AD1266" s="43" t="str">
        <f t="shared" si="97"/>
        <v/>
      </c>
      <c r="AE1266" s="244" t="str">
        <f t="shared" si="98"/>
        <v/>
      </c>
      <c r="AF1266" s="43" t="str">
        <f t="shared" si="99"/>
        <v/>
      </c>
    </row>
    <row r="1267" spans="27:32" x14ac:dyDescent="0.3">
      <c r="AA1267" s="152" t="str">
        <f t="shared" si="95"/>
        <v/>
      </c>
      <c r="AC1267" s="244" t="str">
        <f t="shared" si="96"/>
        <v/>
      </c>
      <c r="AD1267" s="43" t="str">
        <f t="shared" si="97"/>
        <v/>
      </c>
      <c r="AE1267" s="244" t="str">
        <f t="shared" si="98"/>
        <v/>
      </c>
      <c r="AF1267" s="43" t="str">
        <f t="shared" si="99"/>
        <v/>
      </c>
    </row>
    <row r="1268" spans="27:32" x14ac:dyDescent="0.3">
      <c r="AA1268" s="152" t="str">
        <f t="shared" si="95"/>
        <v/>
      </c>
      <c r="AC1268" s="244" t="str">
        <f t="shared" si="96"/>
        <v/>
      </c>
      <c r="AD1268" s="43" t="str">
        <f t="shared" si="97"/>
        <v/>
      </c>
      <c r="AE1268" s="244" t="str">
        <f t="shared" si="98"/>
        <v/>
      </c>
      <c r="AF1268" s="43" t="str">
        <f t="shared" si="99"/>
        <v/>
      </c>
    </row>
    <row r="1269" spans="27:32" x14ac:dyDescent="0.3">
      <c r="AA1269" s="152" t="str">
        <f t="shared" si="95"/>
        <v/>
      </c>
      <c r="AC1269" s="244" t="str">
        <f t="shared" si="96"/>
        <v/>
      </c>
      <c r="AD1269" s="43" t="str">
        <f t="shared" si="97"/>
        <v/>
      </c>
      <c r="AE1269" s="244" t="str">
        <f t="shared" si="98"/>
        <v/>
      </c>
      <c r="AF1269" s="43" t="str">
        <f t="shared" si="99"/>
        <v/>
      </c>
    </row>
    <row r="1270" spans="27:32" x14ac:dyDescent="0.3">
      <c r="AA1270" s="152" t="str">
        <f t="shared" si="95"/>
        <v/>
      </c>
      <c r="AC1270" s="244" t="str">
        <f t="shared" si="96"/>
        <v/>
      </c>
      <c r="AD1270" s="43" t="str">
        <f t="shared" si="97"/>
        <v/>
      </c>
      <c r="AE1270" s="244" t="str">
        <f t="shared" si="98"/>
        <v/>
      </c>
      <c r="AF1270" s="43" t="str">
        <f t="shared" si="99"/>
        <v/>
      </c>
    </row>
    <row r="1271" spans="27:32" x14ac:dyDescent="0.3">
      <c r="AA1271" s="152" t="str">
        <f t="shared" si="95"/>
        <v/>
      </c>
      <c r="AC1271" s="244" t="str">
        <f t="shared" si="96"/>
        <v/>
      </c>
      <c r="AD1271" s="43" t="str">
        <f t="shared" si="97"/>
        <v/>
      </c>
      <c r="AE1271" s="244" t="str">
        <f t="shared" si="98"/>
        <v/>
      </c>
      <c r="AF1271" s="43" t="str">
        <f t="shared" si="99"/>
        <v/>
      </c>
    </row>
    <row r="1272" spans="27:32" x14ac:dyDescent="0.3">
      <c r="AA1272" s="152" t="str">
        <f t="shared" si="95"/>
        <v/>
      </c>
      <c r="AC1272" s="244" t="str">
        <f t="shared" si="96"/>
        <v/>
      </c>
      <c r="AD1272" s="43" t="str">
        <f t="shared" si="97"/>
        <v/>
      </c>
      <c r="AE1272" s="244" t="str">
        <f t="shared" si="98"/>
        <v/>
      </c>
      <c r="AF1272" s="43" t="str">
        <f t="shared" si="99"/>
        <v/>
      </c>
    </row>
    <row r="1273" spans="27:32" x14ac:dyDescent="0.3">
      <c r="AA1273" s="152" t="str">
        <f t="shared" si="95"/>
        <v/>
      </c>
      <c r="AC1273" s="244" t="str">
        <f t="shared" si="96"/>
        <v/>
      </c>
      <c r="AD1273" s="43" t="str">
        <f t="shared" si="97"/>
        <v/>
      </c>
      <c r="AE1273" s="244" t="str">
        <f t="shared" si="98"/>
        <v/>
      </c>
      <c r="AF1273" s="43" t="str">
        <f t="shared" si="99"/>
        <v/>
      </c>
    </row>
    <row r="1274" spans="27:32" x14ac:dyDescent="0.3">
      <c r="AA1274" s="152" t="str">
        <f t="shared" si="95"/>
        <v/>
      </c>
      <c r="AC1274" s="244" t="str">
        <f t="shared" si="96"/>
        <v/>
      </c>
      <c r="AD1274" s="43" t="str">
        <f t="shared" si="97"/>
        <v/>
      </c>
      <c r="AE1274" s="244" t="str">
        <f t="shared" si="98"/>
        <v/>
      </c>
      <c r="AF1274" s="43" t="str">
        <f t="shared" si="99"/>
        <v/>
      </c>
    </row>
    <row r="1275" spans="27:32" x14ac:dyDescent="0.3">
      <c r="AA1275" s="152" t="str">
        <f t="shared" si="95"/>
        <v/>
      </c>
      <c r="AC1275" s="244" t="str">
        <f t="shared" si="96"/>
        <v/>
      </c>
      <c r="AD1275" s="43" t="str">
        <f t="shared" si="97"/>
        <v/>
      </c>
      <c r="AE1275" s="244" t="str">
        <f t="shared" si="98"/>
        <v/>
      </c>
      <c r="AF1275" s="43" t="str">
        <f t="shared" si="99"/>
        <v/>
      </c>
    </row>
    <row r="1276" spans="27:32" x14ac:dyDescent="0.3">
      <c r="AA1276" s="152" t="str">
        <f t="shared" si="95"/>
        <v/>
      </c>
      <c r="AC1276" s="244" t="str">
        <f t="shared" si="96"/>
        <v/>
      </c>
      <c r="AD1276" s="43" t="str">
        <f t="shared" si="97"/>
        <v/>
      </c>
      <c r="AE1276" s="244" t="str">
        <f t="shared" si="98"/>
        <v/>
      </c>
      <c r="AF1276" s="43" t="str">
        <f t="shared" si="99"/>
        <v/>
      </c>
    </row>
    <row r="1277" spans="27:32" x14ac:dyDescent="0.3">
      <c r="AA1277" s="152" t="str">
        <f t="shared" si="95"/>
        <v/>
      </c>
      <c r="AC1277" s="244" t="str">
        <f t="shared" si="96"/>
        <v/>
      </c>
      <c r="AD1277" s="43" t="str">
        <f t="shared" si="97"/>
        <v/>
      </c>
      <c r="AE1277" s="244" t="str">
        <f t="shared" si="98"/>
        <v/>
      </c>
      <c r="AF1277" s="43" t="str">
        <f t="shared" si="99"/>
        <v/>
      </c>
    </row>
    <row r="1278" spans="27:32" x14ac:dyDescent="0.3">
      <c r="AA1278" s="152" t="str">
        <f t="shared" si="95"/>
        <v/>
      </c>
      <c r="AC1278" s="244" t="str">
        <f t="shared" si="96"/>
        <v/>
      </c>
      <c r="AD1278" s="43" t="str">
        <f t="shared" si="97"/>
        <v/>
      </c>
      <c r="AE1278" s="244" t="str">
        <f t="shared" si="98"/>
        <v/>
      </c>
      <c r="AF1278" s="43" t="str">
        <f t="shared" si="99"/>
        <v/>
      </c>
    </row>
    <row r="1279" spans="27:32" x14ac:dyDescent="0.3">
      <c r="AA1279" s="152" t="str">
        <f t="shared" si="95"/>
        <v/>
      </c>
      <c r="AC1279" s="244" t="str">
        <f t="shared" si="96"/>
        <v/>
      </c>
      <c r="AD1279" s="43" t="str">
        <f t="shared" si="97"/>
        <v/>
      </c>
      <c r="AE1279" s="244" t="str">
        <f t="shared" si="98"/>
        <v/>
      </c>
      <c r="AF1279" s="43" t="str">
        <f t="shared" si="99"/>
        <v/>
      </c>
    </row>
    <row r="1280" spans="27:32" x14ac:dyDescent="0.3">
      <c r="AA1280" s="152" t="str">
        <f t="shared" si="95"/>
        <v/>
      </c>
      <c r="AC1280" s="244" t="str">
        <f t="shared" si="96"/>
        <v/>
      </c>
      <c r="AD1280" s="43" t="str">
        <f t="shared" si="97"/>
        <v/>
      </c>
      <c r="AE1280" s="244" t="str">
        <f t="shared" si="98"/>
        <v/>
      </c>
      <c r="AF1280" s="43" t="str">
        <f t="shared" si="99"/>
        <v/>
      </c>
    </row>
    <row r="1281" spans="27:32" x14ac:dyDescent="0.3">
      <c r="AA1281" s="152" t="str">
        <f t="shared" si="95"/>
        <v/>
      </c>
      <c r="AC1281" s="244" t="str">
        <f t="shared" si="96"/>
        <v/>
      </c>
      <c r="AD1281" s="43" t="str">
        <f t="shared" si="97"/>
        <v/>
      </c>
      <c r="AE1281" s="244" t="str">
        <f t="shared" si="98"/>
        <v/>
      </c>
      <c r="AF1281" s="43" t="str">
        <f t="shared" si="99"/>
        <v/>
      </c>
    </row>
    <row r="1282" spans="27:32" x14ac:dyDescent="0.3">
      <c r="AA1282" s="152" t="str">
        <f t="shared" si="95"/>
        <v/>
      </c>
      <c r="AC1282" s="244" t="str">
        <f t="shared" si="96"/>
        <v/>
      </c>
      <c r="AD1282" s="43" t="str">
        <f t="shared" si="97"/>
        <v/>
      </c>
      <c r="AE1282" s="244" t="str">
        <f t="shared" si="98"/>
        <v/>
      </c>
      <c r="AF1282" s="43" t="str">
        <f t="shared" si="99"/>
        <v/>
      </c>
    </row>
    <row r="1283" spans="27:32" x14ac:dyDescent="0.3">
      <c r="AA1283" s="152" t="str">
        <f t="shared" si="95"/>
        <v/>
      </c>
      <c r="AC1283" s="244" t="str">
        <f t="shared" si="96"/>
        <v/>
      </c>
      <c r="AD1283" s="43" t="str">
        <f t="shared" si="97"/>
        <v/>
      </c>
      <c r="AE1283" s="244" t="str">
        <f t="shared" si="98"/>
        <v/>
      </c>
      <c r="AF1283" s="43" t="str">
        <f t="shared" si="99"/>
        <v/>
      </c>
    </row>
    <row r="1284" spans="27:32" x14ac:dyDescent="0.3">
      <c r="AA1284" s="152" t="str">
        <f t="shared" ref="AA1284:AA1310" si="100">TRIM(D1284)</f>
        <v/>
      </c>
      <c r="AC1284" s="244" t="str">
        <f t="shared" ref="AC1284:AC1310" si="101">IFERROR(TRIM(D1284),"")</f>
        <v/>
      </c>
      <c r="AD1284" s="43" t="str">
        <f t="shared" ref="AD1284:AD1310" si="102">TRIM(C1284)</f>
        <v/>
      </c>
      <c r="AE1284" s="244" t="str">
        <f t="shared" ref="AE1284:AE1310" si="103">IFERROR(G1284/E1284,"")</f>
        <v/>
      </c>
      <c r="AF1284" s="43" t="str">
        <f t="shared" ref="AF1284:AF1310" si="104">AC1284</f>
        <v/>
      </c>
    </row>
    <row r="1285" spans="27:32" x14ac:dyDescent="0.3">
      <c r="AA1285" s="152" t="str">
        <f t="shared" si="100"/>
        <v/>
      </c>
      <c r="AC1285" s="244" t="str">
        <f t="shared" si="101"/>
        <v/>
      </c>
      <c r="AD1285" s="43" t="str">
        <f t="shared" si="102"/>
        <v/>
      </c>
      <c r="AE1285" s="244" t="str">
        <f t="shared" si="103"/>
        <v/>
      </c>
      <c r="AF1285" s="43" t="str">
        <f t="shared" si="104"/>
        <v/>
      </c>
    </row>
    <row r="1286" spans="27:32" x14ac:dyDescent="0.3">
      <c r="AA1286" s="152" t="str">
        <f t="shared" si="100"/>
        <v/>
      </c>
      <c r="AC1286" s="244" t="str">
        <f t="shared" si="101"/>
        <v/>
      </c>
      <c r="AD1286" s="43" t="str">
        <f t="shared" si="102"/>
        <v/>
      </c>
      <c r="AE1286" s="244" t="str">
        <f t="shared" si="103"/>
        <v/>
      </c>
      <c r="AF1286" s="43" t="str">
        <f t="shared" si="104"/>
        <v/>
      </c>
    </row>
    <row r="1287" spans="27:32" x14ac:dyDescent="0.3">
      <c r="AA1287" s="152" t="str">
        <f t="shared" si="100"/>
        <v/>
      </c>
      <c r="AC1287" s="244" t="str">
        <f t="shared" si="101"/>
        <v/>
      </c>
      <c r="AD1287" s="43" t="str">
        <f t="shared" si="102"/>
        <v/>
      </c>
      <c r="AE1287" s="244" t="str">
        <f t="shared" si="103"/>
        <v/>
      </c>
      <c r="AF1287" s="43" t="str">
        <f t="shared" si="104"/>
        <v/>
      </c>
    </row>
    <row r="1288" spans="27:32" x14ac:dyDescent="0.3">
      <c r="AA1288" s="152" t="str">
        <f t="shared" si="100"/>
        <v/>
      </c>
      <c r="AC1288" s="244" t="str">
        <f t="shared" si="101"/>
        <v/>
      </c>
      <c r="AD1288" s="43" t="str">
        <f t="shared" si="102"/>
        <v/>
      </c>
      <c r="AE1288" s="244" t="str">
        <f t="shared" si="103"/>
        <v/>
      </c>
      <c r="AF1288" s="43" t="str">
        <f t="shared" si="104"/>
        <v/>
      </c>
    </row>
    <row r="1289" spans="27:32" x14ac:dyDescent="0.3">
      <c r="AA1289" s="152" t="str">
        <f t="shared" si="100"/>
        <v/>
      </c>
      <c r="AC1289" s="244" t="str">
        <f t="shared" si="101"/>
        <v/>
      </c>
      <c r="AD1289" s="43" t="str">
        <f t="shared" si="102"/>
        <v/>
      </c>
      <c r="AE1289" s="244" t="str">
        <f t="shared" si="103"/>
        <v/>
      </c>
      <c r="AF1289" s="43" t="str">
        <f t="shared" si="104"/>
        <v/>
      </c>
    </row>
    <row r="1290" spans="27:32" x14ac:dyDescent="0.3">
      <c r="AA1290" s="152" t="str">
        <f t="shared" si="100"/>
        <v/>
      </c>
      <c r="AC1290" s="244" t="str">
        <f t="shared" si="101"/>
        <v/>
      </c>
      <c r="AD1290" s="43" t="str">
        <f t="shared" si="102"/>
        <v/>
      </c>
      <c r="AE1290" s="244" t="str">
        <f t="shared" si="103"/>
        <v/>
      </c>
      <c r="AF1290" s="43" t="str">
        <f t="shared" si="104"/>
        <v/>
      </c>
    </row>
    <row r="1291" spans="27:32" x14ac:dyDescent="0.3">
      <c r="AA1291" s="152" t="str">
        <f t="shared" si="100"/>
        <v/>
      </c>
      <c r="AC1291" s="244" t="str">
        <f t="shared" si="101"/>
        <v/>
      </c>
      <c r="AD1291" s="43" t="str">
        <f t="shared" si="102"/>
        <v/>
      </c>
      <c r="AE1291" s="244" t="str">
        <f t="shared" si="103"/>
        <v/>
      </c>
      <c r="AF1291" s="43" t="str">
        <f t="shared" si="104"/>
        <v/>
      </c>
    </row>
    <row r="1292" spans="27:32" x14ac:dyDescent="0.3">
      <c r="AA1292" s="152" t="str">
        <f t="shared" si="100"/>
        <v/>
      </c>
      <c r="AC1292" s="244" t="str">
        <f t="shared" si="101"/>
        <v/>
      </c>
      <c r="AD1292" s="43" t="str">
        <f t="shared" si="102"/>
        <v/>
      </c>
      <c r="AE1292" s="244" t="str">
        <f t="shared" si="103"/>
        <v/>
      </c>
      <c r="AF1292" s="43" t="str">
        <f t="shared" si="104"/>
        <v/>
      </c>
    </row>
    <row r="1293" spans="27:32" x14ac:dyDescent="0.3">
      <c r="AA1293" s="152" t="str">
        <f t="shared" si="100"/>
        <v/>
      </c>
      <c r="AC1293" s="244" t="str">
        <f t="shared" si="101"/>
        <v/>
      </c>
      <c r="AD1293" s="43" t="str">
        <f t="shared" si="102"/>
        <v/>
      </c>
      <c r="AE1293" s="244" t="str">
        <f t="shared" si="103"/>
        <v/>
      </c>
      <c r="AF1293" s="43" t="str">
        <f t="shared" si="104"/>
        <v/>
      </c>
    </row>
    <row r="1294" spans="27:32" x14ac:dyDescent="0.3">
      <c r="AA1294" s="152" t="str">
        <f t="shared" si="100"/>
        <v/>
      </c>
      <c r="AC1294" s="244" t="str">
        <f t="shared" si="101"/>
        <v/>
      </c>
      <c r="AD1294" s="43" t="str">
        <f t="shared" si="102"/>
        <v/>
      </c>
      <c r="AE1294" s="244" t="str">
        <f t="shared" si="103"/>
        <v/>
      </c>
      <c r="AF1294" s="43" t="str">
        <f t="shared" si="104"/>
        <v/>
      </c>
    </row>
    <row r="1295" spans="27:32" x14ac:dyDescent="0.3">
      <c r="AA1295" s="152" t="str">
        <f t="shared" si="100"/>
        <v/>
      </c>
      <c r="AC1295" s="244" t="str">
        <f t="shared" si="101"/>
        <v/>
      </c>
      <c r="AD1295" s="43" t="str">
        <f t="shared" si="102"/>
        <v/>
      </c>
      <c r="AE1295" s="244" t="str">
        <f t="shared" si="103"/>
        <v/>
      </c>
      <c r="AF1295" s="43" t="str">
        <f t="shared" si="104"/>
        <v/>
      </c>
    </row>
    <row r="1296" spans="27:32" x14ac:dyDescent="0.3">
      <c r="AA1296" s="152" t="str">
        <f t="shared" si="100"/>
        <v/>
      </c>
      <c r="AC1296" s="244" t="str">
        <f t="shared" si="101"/>
        <v/>
      </c>
      <c r="AD1296" s="43" t="str">
        <f t="shared" si="102"/>
        <v/>
      </c>
      <c r="AE1296" s="244" t="str">
        <f t="shared" si="103"/>
        <v/>
      </c>
      <c r="AF1296" s="43" t="str">
        <f t="shared" si="104"/>
        <v/>
      </c>
    </row>
    <row r="1297" spans="27:32" x14ac:dyDescent="0.3">
      <c r="AA1297" s="152" t="str">
        <f t="shared" si="100"/>
        <v/>
      </c>
      <c r="AC1297" s="244" t="str">
        <f t="shared" si="101"/>
        <v/>
      </c>
      <c r="AD1297" s="43" t="str">
        <f t="shared" si="102"/>
        <v/>
      </c>
      <c r="AE1297" s="244" t="str">
        <f t="shared" si="103"/>
        <v/>
      </c>
      <c r="AF1297" s="43" t="str">
        <f t="shared" si="104"/>
        <v/>
      </c>
    </row>
    <row r="1298" spans="27:32" x14ac:dyDescent="0.3">
      <c r="AA1298" s="152" t="str">
        <f t="shared" si="100"/>
        <v/>
      </c>
      <c r="AC1298" s="244" t="str">
        <f t="shared" si="101"/>
        <v/>
      </c>
      <c r="AD1298" s="43" t="str">
        <f t="shared" si="102"/>
        <v/>
      </c>
      <c r="AE1298" s="244" t="str">
        <f t="shared" si="103"/>
        <v/>
      </c>
      <c r="AF1298" s="43" t="str">
        <f t="shared" si="104"/>
        <v/>
      </c>
    </row>
    <row r="1299" spans="27:32" x14ac:dyDescent="0.3">
      <c r="AA1299" s="152" t="str">
        <f t="shared" si="100"/>
        <v/>
      </c>
      <c r="AC1299" s="244" t="str">
        <f t="shared" si="101"/>
        <v/>
      </c>
      <c r="AD1299" s="43" t="str">
        <f t="shared" si="102"/>
        <v/>
      </c>
      <c r="AE1299" s="244" t="str">
        <f t="shared" si="103"/>
        <v/>
      </c>
      <c r="AF1299" s="43" t="str">
        <f t="shared" si="104"/>
        <v/>
      </c>
    </row>
    <row r="1300" spans="27:32" x14ac:dyDescent="0.3">
      <c r="AA1300" s="152" t="str">
        <f t="shared" si="100"/>
        <v/>
      </c>
      <c r="AC1300" s="244" t="str">
        <f t="shared" si="101"/>
        <v/>
      </c>
      <c r="AD1300" s="43" t="str">
        <f t="shared" si="102"/>
        <v/>
      </c>
      <c r="AE1300" s="244" t="str">
        <f t="shared" si="103"/>
        <v/>
      </c>
      <c r="AF1300" s="43" t="str">
        <f t="shared" si="104"/>
        <v/>
      </c>
    </row>
    <row r="1301" spans="27:32" x14ac:dyDescent="0.3">
      <c r="AA1301" s="152" t="str">
        <f t="shared" si="100"/>
        <v/>
      </c>
      <c r="AC1301" s="244" t="str">
        <f t="shared" si="101"/>
        <v/>
      </c>
      <c r="AD1301" s="43" t="str">
        <f t="shared" si="102"/>
        <v/>
      </c>
      <c r="AE1301" s="244" t="str">
        <f t="shared" si="103"/>
        <v/>
      </c>
      <c r="AF1301" s="43" t="str">
        <f t="shared" si="104"/>
        <v/>
      </c>
    </row>
    <row r="1302" spans="27:32" x14ac:dyDescent="0.3">
      <c r="AA1302" s="152" t="str">
        <f t="shared" si="100"/>
        <v/>
      </c>
      <c r="AC1302" s="244" t="str">
        <f t="shared" si="101"/>
        <v/>
      </c>
      <c r="AD1302" s="43" t="str">
        <f t="shared" si="102"/>
        <v/>
      </c>
      <c r="AE1302" s="244" t="str">
        <f t="shared" si="103"/>
        <v/>
      </c>
      <c r="AF1302" s="43" t="str">
        <f t="shared" si="104"/>
        <v/>
      </c>
    </row>
    <row r="1303" spans="27:32" x14ac:dyDescent="0.3">
      <c r="AA1303" s="152" t="str">
        <f t="shared" si="100"/>
        <v/>
      </c>
      <c r="AC1303" s="244" t="str">
        <f t="shared" si="101"/>
        <v/>
      </c>
      <c r="AD1303" s="43" t="str">
        <f t="shared" si="102"/>
        <v/>
      </c>
      <c r="AE1303" s="244" t="str">
        <f t="shared" si="103"/>
        <v/>
      </c>
      <c r="AF1303" s="43" t="str">
        <f t="shared" si="104"/>
        <v/>
      </c>
    </row>
    <row r="1304" spans="27:32" x14ac:dyDescent="0.3">
      <c r="AA1304" s="152" t="str">
        <f t="shared" si="100"/>
        <v/>
      </c>
      <c r="AC1304" s="244" t="str">
        <f t="shared" si="101"/>
        <v/>
      </c>
      <c r="AD1304" s="43" t="str">
        <f t="shared" si="102"/>
        <v/>
      </c>
      <c r="AE1304" s="244" t="str">
        <f t="shared" si="103"/>
        <v/>
      </c>
      <c r="AF1304" s="43" t="str">
        <f t="shared" si="104"/>
        <v/>
      </c>
    </row>
    <row r="1305" spans="27:32" x14ac:dyDescent="0.3">
      <c r="AA1305" s="152" t="str">
        <f t="shared" si="100"/>
        <v/>
      </c>
      <c r="AC1305" s="244" t="str">
        <f t="shared" si="101"/>
        <v/>
      </c>
      <c r="AD1305" s="43" t="str">
        <f t="shared" si="102"/>
        <v/>
      </c>
      <c r="AE1305" s="244" t="str">
        <f t="shared" si="103"/>
        <v/>
      </c>
      <c r="AF1305" s="43" t="str">
        <f t="shared" si="104"/>
        <v/>
      </c>
    </row>
    <row r="1306" spans="27:32" x14ac:dyDescent="0.3">
      <c r="AA1306" s="152" t="str">
        <f t="shared" si="100"/>
        <v/>
      </c>
      <c r="AC1306" s="244" t="str">
        <f t="shared" si="101"/>
        <v/>
      </c>
      <c r="AD1306" s="43" t="str">
        <f t="shared" si="102"/>
        <v/>
      </c>
      <c r="AE1306" s="244" t="str">
        <f t="shared" si="103"/>
        <v/>
      </c>
      <c r="AF1306" s="43" t="str">
        <f t="shared" si="104"/>
        <v/>
      </c>
    </row>
    <row r="1307" spans="27:32" x14ac:dyDescent="0.3">
      <c r="AA1307" s="152" t="str">
        <f t="shared" si="100"/>
        <v/>
      </c>
      <c r="AC1307" s="244" t="str">
        <f t="shared" si="101"/>
        <v/>
      </c>
      <c r="AD1307" s="43" t="str">
        <f t="shared" si="102"/>
        <v/>
      </c>
      <c r="AE1307" s="244" t="str">
        <f t="shared" si="103"/>
        <v/>
      </c>
      <c r="AF1307" s="43" t="str">
        <f t="shared" si="104"/>
        <v/>
      </c>
    </row>
    <row r="1308" spans="27:32" x14ac:dyDescent="0.3">
      <c r="AA1308" s="152" t="str">
        <f t="shared" si="100"/>
        <v/>
      </c>
      <c r="AC1308" s="244" t="str">
        <f t="shared" si="101"/>
        <v/>
      </c>
      <c r="AD1308" s="43" t="str">
        <f t="shared" si="102"/>
        <v/>
      </c>
      <c r="AE1308" s="244" t="str">
        <f t="shared" si="103"/>
        <v/>
      </c>
      <c r="AF1308" s="43" t="str">
        <f t="shared" si="104"/>
        <v/>
      </c>
    </row>
    <row r="1309" spans="27:32" x14ac:dyDescent="0.3">
      <c r="AA1309" s="152" t="str">
        <f t="shared" si="100"/>
        <v/>
      </c>
      <c r="AC1309" s="244" t="str">
        <f t="shared" si="101"/>
        <v/>
      </c>
      <c r="AD1309" s="43" t="str">
        <f t="shared" si="102"/>
        <v/>
      </c>
      <c r="AE1309" s="244" t="str">
        <f t="shared" si="103"/>
        <v/>
      </c>
      <c r="AF1309" s="43" t="str">
        <f t="shared" si="104"/>
        <v/>
      </c>
    </row>
    <row r="1310" spans="27:32" x14ac:dyDescent="0.3">
      <c r="AA1310" s="152" t="str">
        <f t="shared" si="100"/>
        <v/>
      </c>
      <c r="AC1310" s="244" t="str">
        <f t="shared" si="101"/>
        <v/>
      </c>
      <c r="AD1310" s="43" t="str">
        <f t="shared" si="102"/>
        <v/>
      </c>
      <c r="AE1310" s="244" t="str">
        <f t="shared" si="103"/>
        <v/>
      </c>
      <c r="AF1310" s="43" t="str">
        <f t="shared" si="104"/>
        <v/>
      </c>
    </row>
  </sheetData>
  <conditionalFormatting sqref="AE3:AE131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1" r:id="rId1" xr:uid="{854E233D-4C7A-400D-BFE6-2023C55AE4B7}"/>
  </hyperlinks>
  <pageMargins left="0.7" right="0.7" top="0.75" bottom="0.75" header="0.3" footer="0.3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128329-F3A2-4D9E-888F-7A4D7CAE12E0}">
  <sheetPr codeName="Sheet24">
    <tabColor rgb="FF92D050"/>
  </sheetPr>
  <dimension ref="A1:AF1310"/>
  <sheetViews>
    <sheetView topLeftCell="B1" workbookViewId="0">
      <selection activeCell="C3" sqref="C3:C228"/>
    </sheetView>
  </sheetViews>
  <sheetFormatPr defaultRowHeight="14.4" x14ac:dyDescent="0.3"/>
  <cols>
    <col min="2" max="2" width="6" style="152" bestFit="1" customWidth="1"/>
    <col min="3" max="3" width="18.44140625" style="152" bestFit="1" customWidth="1"/>
    <col min="4" max="4" width="5.44140625" style="152" bestFit="1" customWidth="1"/>
    <col min="5" max="5" width="7.109375" style="152" bestFit="1" customWidth="1"/>
    <col min="6" max="6" width="8.44140625" style="152" bestFit="1" customWidth="1"/>
    <col min="7" max="7" width="4.88671875" style="152" bestFit="1" customWidth="1"/>
    <col min="8" max="9" width="5.44140625" style="152" bestFit="1" customWidth="1"/>
    <col min="10" max="10" width="5" style="152" bestFit="1" customWidth="1"/>
    <col min="11" max="11" width="5.44140625" style="152" bestFit="1" customWidth="1"/>
    <col min="12" max="12" width="6.6640625" style="152" bestFit="1" customWidth="1"/>
    <col min="13" max="13" width="17.88671875" style="152" bestFit="1" customWidth="1"/>
    <col min="14" max="17" width="8.21875" style="152" bestFit="1" customWidth="1"/>
    <col min="18" max="18" width="9.6640625" style="152" bestFit="1" customWidth="1"/>
    <col min="19" max="19" width="3.6640625" style="152" bestFit="1" customWidth="1"/>
    <col min="20" max="20" width="6.21875" style="152" bestFit="1" customWidth="1"/>
    <col min="21" max="21" width="6.109375" style="152" bestFit="1" customWidth="1"/>
    <col min="22" max="22" width="6.21875" style="152" bestFit="1" customWidth="1"/>
    <col min="23" max="23" width="6.5546875" style="152" bestFit="1" customWidth="1"/>
    <col min="24" max="24" width="6.44140625" style="152" bestFit="1" customWidth="1"/>
    <col min="25" max="25" width="7.44140625" style="152" bestFit="1" customWidth="1"/>
    <col min="26" max="26" width="5" style="152" bestFit="1" customWidth="1"/>
    <col min="30" max="30" width="18" bestFit="1" customWidth="1"/>
  </cols>
  <sheetData>
    <row r="1" spans="1:32" ht="15" thickBot="1" x14ac:dyDescent="0.35">
      <c r="A1" s="260" t="s">
        <v>1032</v>
      </c>
      <c r="B1" s="240" t="s">
        <v>798</v>
      </c>
      <c r="C1" s="4"/>
      <c r="D1" s="277"/>
      <c r="E1" s="278" t="s">
        <v>738</v>
      </c>
      <c r="F1" s="261"/>
      <c r="G1" s="262"/>
      <c r="H1" s="262"/>
      <c r="I1" s="262"/>
      <c r="J1" s="262"/>
      <c r="K1" s="262"/>
      <c r="L1" s="263"/>
      <c r="M1" s="264"/>
      <c r="N1" s="265"/>
      <c r="O1" s="265"/>
      <c r="P1" s="265"/>
      <c r="Q1" s="266" t="s">
        <v>1067</v>
      </c>
      <c r="R1" s="267"/>
      <c r="S1" s="268"/>
      <c r="T1" s="268"/>
      <c r="U1" s="268"/>
      <c r="V1" s="269" t="s">
        <v>1068</v>
      </c>
      <c r="W1" s="279"/>
      <c r="X1" s="280"/>
      <c r="Y1" s="281"/>
      <c r="Z1" s="282"/>
    </row>
    <row r="2" spans="1:32" x14ac:dyDescent="0.3">
      <c r="B2" s="257" t="s">
        <v>166</v>
      </c>
      <c r="C2" s="257" t="s">
        <v>213</v>
      </c>
      <c r="D2" s="258"/>
      <c r="E2" s="258" t="s">
        <v>992</v>
      </c>
      <c r="F2" s="258" t="s">
        <v>756</v>
      </c>
      <c r="G2" s="258" t="s">
        <v>740</v>
      </c>
      <c r="H2" s="258" t="s">
        <v>1069</v>
      </c>
      <c r="I2" s="258" t="s">
        <v>1070</v>
      </c>
      <c r="J2" s="259" t="s">
        <v>1071</v>
      </c>
      <c r="K2" s="258" t="s">
        <v>1007</v>
      </c>
      <c r="L2" s="241" t="s">
        <v>1072</v>
      </c>
      <c r="M2" s="257" t="s">
        <v>1073</v>
      </c>
      <c r="N2" s="257" t="s">
        <v>1074</v>
      </c>
      <c r="O2" s="258" t="s">
        <v>744</v>
      </c>
      <c r="P2" s="258" t="s">
        <v>1075</v>
      </c>
      <c r="Q2" s="258" t="s">
        <v>746</v>
      </c>
      <c r="R2" s="258" t="s">
        <v>757</v>
      </c>
      <c r="S2" s="258" t="s">
        <v>1076</v>
      </c>
      <c r="T2" s="259" t="s">
        <v>1077</v>
      </c>
      <c r="U2" s="258" t="s">
        <v>1015</v>
      </c>
      <c r="V2" s="241" t="s">
        <v>758</v>
      </c>
      <c r="W2" s="257" t="s">
        <v>750</v>
      </c>
      <c r="X2" s="257" t="s">
        <v>751</v>
      </c>
      <c r="Y2" s="258" t="s">
        <v>752</v>
      </c>
      <c r="Z2" s="258" t="s">
        <v>753</v>
      </c>
      <c r="AA2" s="258" t="s">
        <v>754</v>
      </c>
      <c r="AB2" s="270" t="s">
        <v>755</v>
      </c>
      <c r="AC2" s="270" t="s">
        <v>1066</v>
      </c>
      <c r="AD2" s="270" t="s">
        <v>228</v>
      </c>
      <c r="AE2" s="270" t="s">
        <v>1037</v>
      </c>
    </row>
    <row r="3" spans="1:32" x14ac:dyDescent="0.3">
      <c r="B3" s="152">
        <v>1</v>
      </c>
      <c r="C3" s="152" t="s">
        <v>258</v>
      </c>
      <c r="D3" s="152" t="s">
        <v>779</v>
      </c>
      <c r="E3" s="152">
        <v>1</v>
      </c>
      <c r="F3" s="152">
        <v>5</v>
      </c>
      <c r="G3" s="152">
        <v>95</v>
      </c>
      <c r="H3" s="43">
        <v>19</v>
      </c>
      <c r="I3" s="43">
        <v>54</v>
      </c>
      <c r="J3" s="43">
        <v>10.8</v>
      </c>
      <c r="K3" s="43">
        <v>54</v>
      </c>
      <c r="L3" s="43">
        <v>10.8</v>
      </c>
      <c r="M3" s="283">
        <v>41</v>
      </c>
      <c r="N3" s="284">
        <v>8.1999999999999993</v>
      </c>
      <c r="O3" s="43">
        <v>36</v>
      </c>
      <c r="P3" s="284">
        <v>7.2</v>
      </c>
      <c r="Q3" s="43">
        <v>1</v>
      </c>
      <c r="R3" s="43">
        <v>8</v>
      </c>
      <c r="S3" s="243">
        <v>0.28599999999999998</v>
      </c>
      <c r="T3" s="243">
        <v>5</v>
      </c>
      <c r="U3" s="243">
        <v>0</v>
      </c>
      <c r="V3" s="243">
        <v>2</v>
      </c>
      <c r="W3" s="243">
        <v>3</v>
      </c>
      <c r="X3" s="43">
        <v>1</v>
      </c>
      <c r="Y3" s="43">
        <v>1</v>
      </c>
      <c r="Z3" s="43">
        <v>1</v>
      </c>
      <c r="AA3" s="43" t="str">
        <f>TRIM(D3)</f>
        <v>NYJ</v>
      </c>
      <c r="AB3" s="43">
        <v>54</v>
      </c>
      <c r="AC3" t="str">
        <f>IFERROR(TRIM(D3),"")</f>
        <v>NYJ</v>
      </c>
      <c r="AD3" t="str">
        <f t="shared" ref="AD3:AD66" si="0">TRIM(C3)</f>
        <v>Garrett Wilson</v>
      </c>
      <c r="AE3" s="244">
        <f>IFERROR(G3/E3,"")</f>
        <v>95</v>
      </c>
      <c r="AF3" t="str">
        <f>AC3</f>
        <v>NYJ</v>
      </c>
    </row>
    <row r="4" spans="1:32" x14ac:dyDescent="0.3">
      <c r="B4" s="152">
        <v>2</v>
      </c>
      <c r="C4" s="152" t="s">
        <v>230</v>
      </c>
      <c r="D4" s="152" t="s">
        <v>782</v>
      </c>
      <c r="E4" s="152">
        <v>1</v>
      </c>
      <c r="F4" s="152">
        <v>9</v>
      </c>
      <c r="G4" s="152">
        <v>139</v>
      </c>
      <c r="H4" s="43">
        <v>15.4</v>
      </c>
      <c r="I4" s="43">
        <v>99</v>
      </c>
      <c r="J4" s="43">
        <v>11</v>
      </c>
      <c r="K4" s="43">
        <v>99</v>
      </c>
      <c r="L4" s="43">
        <v>11</v>
      </c>
      <c r="M4" s="283">
        <v>40</v>
      </c>
      <c r="N4" s="284">
        <v>4.4000000000000004</v>
      </c>
      <c r="O4" s="43">
        <v>0</v>
      </c>
      <c r="P4" s="284">
        <v>0</v>
      </c>
      <c r="Q4" s="43">
        <v>0</v>
      </c>
      <c r="R4" s="43">
        <v>11</v>
      </c>
      <c r="S4" s="243">
        <v>0.29699999999999999</v>
      </c>
      <c r="T4" s="243">
        <v>9</v>
      </c>
      <c r="U4" s="243">
        <v>0</v>
      </c>
      <c r="V4" s="243">
        <v>1</v>
      </c>
      <c r="W4" s="243">
        <v>4</v>
      </c>
      <c r="X4" s="43">
        <v>3</v>
      </c>
      <c r="Y4" s="43">
        <v>2</v>
      </c>
      <c r="Z4" s="43">
        <v>0</v>
      </c>
      <c r="AA4" s="43" t="str">
        <f t="shared" ref="AA4:AA67" si="1">TRIM(D4)</f>
        <v>MIN</v>
      </c>
      <c r="AB4" s="43">
        <v>37</v>
      </c>
      <c r="AC4" t="str">
        <f t="shared" ref="AC4:AC67" si="2">IFERROR(TRIM(D4),"")</f>
        <v>MIN</v>
      </c>
      <c r="AD4" t="str">
        <f t="shared" si="0"/>
        <v>Justin Jefferson</v>
      </c>
      <c r="AE4" s="244">
        <f t="shared" ref="AE4:AE67" si="3">IFERROR(G4/E4,"")</f>
        <v>139</v>
      </c>
      <c r="AF4" t="str">
        <f t="shared" ref="AF4:AF67" si="4">AC4</f>
        <v>MIN</v>
      </c>
    </row>
    <row r="5" spans="1:32" x14ac:dyDescent="0.3">
      <c r="B5" s="152">
        <v>3</v>
      </c>
      <c r="C5" s="152" t="s">
        <v>277</v>
      </c>
      <c r="D5" s="152" t="s">
        <v>763</v>
      </c>
      <c r="E5" s="152">
        <v>1</v>
      </c>
      <c r="F5" s="152">
        <v>9</v>
      </c>
      <c r="G5" s="152">
        <v>122</v>
      </c>
      <c r="H5" s="43">
        <v>13.6</v>
      </c>
      <c r="I5" s="43">
        <v>80</v>
      </c>
      <c r="J5" s="43">
        <v>8.9</v>
      </c>
      <c r="K5" s="43">
        <v>80</v>
      </c>
      <c r="L5" s="43">
        <v>8.9</v>
      </c>
      <c r="M5" s="283">
        <v>42</v>
      </c>
      <c r="N5" s="284">
        <v>4.7</v>
      </c>
      <c r="O5" s="43">
        <v>15</v>
      </c>
      <c r="P5" s="284">
        <v>1.7</v>
      </c>
      <c r="Q5" s="43">
        <v>1</v>
      </c>
      <c r="R5" s="43">
        <v>10</v>
      </c>
      <c r="S5" s="243">
        <v>0.28599999999999998</v>
      </c>
      <c r="T5" s="243">
        <v>9</v>
      </c>
      <c r="U5" s="243">
        <v>0</v>
      </c>
      <c r="V5" s="243">
        <v>1</v>
      </c>
      <c r="W5" s="243">
        <v>7</v>
      </c>
      <c r="X5" s="43">
        <v>1</v>
      </c>
      <c r="Y5" s="43">
        <v>0</v>
      </c>
      <c r="Z5" s="43">
        <v>0</v>
      </c>
      <c r="AA5" s="43" t="str">
        <f t="shared" si="1"/>
        <v>DET</v>
      </c>
      <c r="AB5" s="43">
        <v>26</v>
      </c>
      <c r="AC5" t="str">
        <f t="shared" si="2"/>
        <v>DET</v>
      </c>
      <c r="AD5" t="str">
        <f t="shared" si="0"/>
        <v>Amon-Ra St. Brown</v>
      </c>
      <c r="AE5" s="244">
        <f t="shared" si="3"/>
        <v>122</v>
      </c>
      <c r="AF5" t="str">
        <f t="shared" si="4"/>
        <v>DET</v>
      </c>
    </row>
    <row r="6" spans="1:32" x14ac:dyDescent="0.3">
      <c r="B6" s="152">
        <v>4</v>
      </c>
      <c r="C6" s="152" t="s">
        <v>316</v>
      </c>
      <c r="D6" s="152" t="s">
        <v>781</v>
      </c>
      <c r="E6" s="152">
        <v>1</v>
      </c>
      <c r="F6" s="152">
        <v>7</v>
      </c>
      <c r="G6" s="152">
        <v>114</v>
      </c>
      <c r="H6" s="43">
        <v>16.3</v>
      </c>
      <c r="I6" s="43">
        <v>108</v>
      </c>
      <c r="J6" s="43">
        <v>15.4</v>
      </c>
      <c r="K6" s="43">
        <v>108</v>
      </c>
      <c r="L6" s="43">
        <v>15.4</v>
      </c>
      <c r="M6" s="283">
        <v>6</v>
      </c>
      <c r="N6" s="284">
        <v>0.9</v>
      </c>
      <c r="O6" s="43">
        <v>2</v>
      </c>
      <c r="P6" s="43">
        <v>0.3</v>
      </c>
      <c r="Q6" s="43">
        <v>0</v>
      </c>
      <c r="R6" s="43">
        <v>9</v>
      </c>
      <c r="S6" s="243">
        <v>0.25</v>
      </c>
      <c r="T6" s="243">
        <v>8</v>
      </c>
      <c r="U6" s="243">
        <v>1</v>
      </c>
      <c r="V6" s="243">
        <v>0</v>
      </c>
      <c r="W6" s="243">
        <v>4</v>
      </c>
      <c r="X6" s="43">
        <v>3</v>
      </c>
      <c r="Y6" s="43">
        <v>0</v>
      </c>
      <c r="Z6" s="43">
        <v>0</v>
      </c>
      <c r="AA6" s="43" t="str">
        <f t="shared" si="1"/>
        <v>CIN</v>
      </c>
      <c r="AB6" s="43">
        <v>29</v>
      </c>
      <c r="AC6" t="str">
        <f t="shared" si="2"/>
        <v>CIN</v>
      </c>
      <c r="AD6" t="str">
        <f t="shared" si="0"/>
        <v>Tee Higgins</v>
      </c>
      <c r="AE6" s="244">
        <f t="shared" si="3"/>
        <v>114</v>
      </c>
      <c r="AF6" t="str">
        <f t="shared" si="4"/>
        <v>CIN</v>
      </c>
    </row>
    <row r="7" spans="1:32" x14ac:dyDescent="0.3">
      <c r="B7" s="152">
        <v>5</v>
      </c>
      <c r="C7" s="152" t="s">
        <v>436</v>
      </c>
      <c r="D7" s="152" t="s">
        <v>778</v>
      </c>
      <c r="E7" s="152">
        <v>1</v>
      </c>
      <c r="F7" s="152">
        <v>4</v>
      </c>
      <c r="G7" s="152">
        <v>110</v>
      </c>
      <c r="H7" s="43">
        <v>27.5</v>
      </c>
      <c r="I7" s="43">
        <v>45</v>
      </c>
      <c r="J7" s="43">
        <v>11.3</v>
      </c>
      <c r="K7" s="43">
        <v>45</v>
      </c>
      <c r="L7" s="43">
        <v>11.3</v>
      </c>
      <c r="M7" s="283">
        <v>65</v>
      </c>
      <c r="N7" s="284">
        <v>16.3</v>
      </c>
      <c r="O7" s="43">
        <v>2</v>
      </c>
      <c r="P7" s="284">
        <v>0.5</v>
      </c>
      <c r="Q7" s="43">
        <v>0</v>
      </c>
      <c r="R7" s="43">
        <v>6</v>
      </c>
      <c r="S7" s="243">
        <v>0.24</v>
      </c>
      <c r="T7" s="243">
        <v>4</v>
      </c>
      <c r="U7" s="243">
        <v>0</v>
      </c>
      <c r="V7" s="243">
        <v>0</v>
      </c>
      <c r="W7" s="243">
        <v>4</v>
      </c>
      <c r="X7" s="43">
        <v>2</v>
      </c>
      <c r="Y7" s="43">
        <v>1</v>
      </c>
      <c r="Z7" s="43">
        <v>1</v>
      </c>
      <c r="AA7" s="43" t="str">
        <f t="shared" si="1"/>
        <v>GB</v>
      </c>
      <c r="AB7" s="43">
        <v>63</v>
      </c>
      <c r="AC7" t="str">
        <f t="shared" si="2"/>
        <v>GB</v>
      </c>
      <c r="AD7" t="str">
        <f t="shared" si="0"/>
        <v>Christian Watson</v>
      </c>
      <c r="AE7" s="244">
        <f t="shared" si="3"/>
        <v>110</v>
      </c>
      <c r="AF7" t="str">
        <f t="shared" si="4"/>
        <v>GB</v>
      </c>
    </row>
    <row r="8" spans="1:32" x14ac:dyDescent="0.3">
      <c r="B8" s="152">
        <v>6</v>
      </c>
      <c r="C8" s="152" t="s">
        <v>367</v>
      </c>
      <c r="D8" s="152" t="s">
        <v>794</v>
      </c>
      <c r="E8" s="152">
        <v>1</v>
      </c>
      <c r="F8" s="152">
        <v>12</v>
      </c>
      <c r="G8" s="152">
        <v>110</v>
      </c>
      <c r="H8" s="43">
        <v>9.1999999999999993</v>
      </c>
      <c r="I8" s="43">
        <v>43</v>
      </c>
      <c r="J8" s="43">
        <v>3.6</v>
      </c>
      <c r="K8" s="43">
        <v>43</v>
      </c>
      <c r="L8" s="43">
        <v>3.6</v>
      </c>
      <c r="M8" s="283">
        <v>67</v>
      </c>
      <c r="N8" s="284">
        <v>5.6</v>
      </c>
      <c r="O8" s="43">
        <v>4</v>
      </c>
      <c r="P8" s="284">
        <v>0.3</v>
      </c>
      <c r="Q8" s="43">
        <v>0</v>
      </c>
      <c r="R8" s="43">
        <v>13</v>
      </c>
      <c r="S8" s="243">
        <v>0.31</v>
      </c>
      <c r="T8" s="243">
        <v>12</v>
      </c>
      <c r="U8" s="243">
        <v>0</v>
      </c>
      <c r="V8" s="243">
        <v>1</v>
      </c>
      <c r="W8" s="243">
        <v>4</v>
      </c>
      <c r="X8" s="43">
        <v>2</v>
      </c>
      <c r="Y8" s="43">
        <v>0</v>
      </c>
      <c r="Z8" s="43">
        <v>0</v>
      </c>
      <c r="AA8" s="43" t="str">
        <f t="shared" si="1"/>
        <v>TB</v>
      </c>
      <c r="AB8" s="43">
        <v>23</v>
      </c>
      <c r="AC8" t="str">
        <f t="shared" si="2"/>
        <v>TB</v>
      </c>
      <c r="AD8" t="str">
        <f t="shared" si="0"/>
        <v>Chris Godwin</v>
      </c>
      <c r="AE8" s="244">
        <f t="shared" si="3"/>
        <v>110</v>
      </c>
      <c r="AF8" t="str">
        <f t="shared" si="4"/>
        <v>TB</v>
      </c>
    </row>
    <row r="9" spans="1:32" x14ac:dyDescent="0.3">
      <c r="B9" s="152">
        <v>7</v>
      </c>
      <c r="C9" s="152" t="s">
        <v>295</v>
      </c>
      <c r="D9" s="152" t="s">
        <v>788</v>
      </c>
      <c r="E9" s="152">
        <v>1</v>
      </c>
      <c r="F9" s="152">
        <v>11</v>
      </c>
      <c r="G9" s="152">
        <v>145</v>
      </c>
      <c r="H9" s="43">
        <v>13.2</v>
      </c>
      <c r="I9" s="43">
        <v>110</v>
      </c>
      <c r="J9" s="43">
        <v>10</v>
      </c>
      <c r="K9" s="43">
        <v>110</v>
      </c>
      <c r="L9" s="43">
        <v>10</v>
      </c>
      <c r="M9" s="283">
        <v>35</v>
      </c>
      <c r="N9" s="284">
        <v>3.2</v>
      </c>
      <c r="O9" s="43">
        <v>13</v>
      </c>
      <c r="P9" s="284">
        <v>1.2</v>
      </c>
      <c r="Q9" s="43">
        <v>1</v>
      </c>
      <c r="R9" s="43">
        <v>14</v>
      </c>
      <c r="S9" s="243">
        <v>0.378</v>
      </c>
      <c r="T9" s="243">
        <v>13</v>
      </c>
      <c r="U9" s="243">
        <v>2</v>
      </c>
      <c r="V9" s="243">
        <v>1</v>
      </c>
      <c r="W9" s="243">
        <v>5</v>
      </c>
      <c r="X9" s="43">
        <v>3</v>
      </c>
      <c r="Y9" s="43">
        <v>0</v>
      </c>
      <c r="Z9" s="43">
        <v>0</v>
      </c>
      <c r="AA9" s="43" t="str">
        <f t="shared" si="1"/>
        <v>JAC</v>
      </c>
      <c r="AB9" s="43">
        <v>29</v>
      </c>
      <c r="AC9" t="str">
        <f t="shared" si="2"/>
        <v>JAC</v>
      </c>
      <c r="AD9" t="str">
        <f t="shared" si="0"/>
        <v>Zay Jones</v>
      </c>
      <c r="AE9" s="244">
        <f t="shared" si="3"/>
        <v>145</v>
      </c>
      <c r="AF9" t="str">
        <f t="shared" si="4"/>
        <v>JAC</v>
      </c>
    </row>
    <row r="10" spans="1:32" x14ac:dyDescent="0.3">
      <c r="B10" s="152">
        <v>8</v>
      </c>
      <c r="C10" s="152" t="s">
        <v>349</v>
      </c>
      <c r="D10" s="152" t="s">
        <v>770</v>
      </c>
      <c r="E10" s="152">
        <v>1</v>
      </c>
      <c r="F10" s="152">
        <v>6</v>
      </c>
      <c r="G10" s="152">
        <v>96</v>
      </c>
      <c r="H10" s="43">
        <v>16</v>
      </c>
      <c r="I10" s="43">
        <v>81</v>
      </c>
      <c r="J10" s="43">
        <v>13.5</v>
      </c>
      <c r="K10" s="43">
        <v>81</v>
      </c>
      <c r="L10" s="43">
        <v>13.5</v>
      </c>
      <c r="M10" s="283">
        <v>15</v>
      </c>
      <c r="N10" s="284">
        <v>2.5</v>
      </c>
      <c r="O10" s="43">
        <v>0</v>
      </c>
      <c r="P10" s="43">
        <v>0</v>
      </c>
      <c r="Q10" s="43">
        <v>0</v>
      </c>
      <c r="R10" s="43">
        <v>10</v>
      </c>
      <c r="S10" s="243">
        <v>0.25600000000000001</v>
      </c>
      <c r="T10" s="243">
        <v>7</v>
      </c>
      <c r="U10" s="243">
        <v>1</v>
      </c>
      <c r="V10" s="243">
        <v>2</v>
      </c>
      <c r="W10" s="243">
        <v>4</v>
      </c>
      <c r="X10" s="43">
        <v>2</v>
      </c>
      <c r="Y10" s="43">
        <v>1</v>
      </c>
      <c r="Z10" s="43">
        <v>0</v>
      </c>
      <c r="AA10" s="43" t="str">
        <f t="shared" si="1"/>
        <v>BUF</v>
      </c>
      <c r="AB10" s="43">
        <v>30</v>
      </c>
      <c r="AC10" t="str">
        <f t="shared" si="2"/>
        <v>BUF</v>
      </c>
      <c r="AD10" t="str">
        <f t="shared" si="0"/>
        <v>Isaiah McKenzie</v>
      </c>
      <c r="AE10" s="244">
        <f t="shared" si="3"/>
        <v>96</v>
      </c>
      <c r="AF10" t="str">
        <f t="shared" si="4"/>
        <v>BUF</v>
      </c>
    </row>
    <row r="11" spans="1:32" x14ac:dyDescent="0.3">
      <c r="B11" s="152">
        <v>9</v>
      </c>
      <c r="C11" s="152" t="s">
        <v>282</v>
      </c>
      <c r="D11" s="152" t="s">
        <v>785</v>
      </c>
      <c r="E11" s="152">
        <v>1</v>
      </c>
      <c r="F11" s="152">
        <v>4</v>
      </c>
      <c r="G11" s="152">
        <v>103</v>
      </c>
      <c r="H11" s="43">
        <v>25.8</v>
      </c>
      <c r="I11" s="43">
        <v>97</v>
      </c>
      <c r="J11" s="43">
        <v>24.3</v>
      </c>
      <c r="K11" s="43">
        <v>97</v>
      </c>
      <c r="L11" s="43">
        <v>24.3</v>
      </c>
      <c r="M11" s="283">
        <v>6</v>
      </c>
      <c r="N11" s="284">
        <v>1.5</v>
      </c>
      <c r="O11" s="43">
        <v>0</v>
      </c>
      <c r="P11" s="43">
        <v>0</v>
      </c>
      <c r="Q11" s="43">
        <v>0</v>
      </c>
      <c r="R11" s="43">
        <v>6</v>
      </c>
      <c r="S11" s="243">
        <v>0.35299999999999998</v>
      </c>
      <c r="T11" s="243">
        <v>4</v>
      </c>
      <c r="U11" s="243">
        <v>0</v>
      </c>
      <c r="V11" s="243">
        <v>1</v>
      </c>
      <c r="W11" s="243">
        <v>3</v>
      </c>
      <c r="X11" s="43">
        <v>3</v>
      </c>
      <c r="Y11" s="43">
        <v>1</v>
      </c>
      <c r="Z11" s="43">
        <v>1</v>
      </c>
      <c r="AA11" s="43" t="str">
        <f t="shared" si="1"/>
        <v>CAR</v>
      </c>
      <c r="AB11" s="43">
        <v>52</v>
      </c>
      <c r="AC11" t="str">
        <f t="shared" si="2"/>
        <v>CAR</v>
      </c>
      <c r="AD11" t="str">
        <f t="shared" si="0"/>
        <v>DJ Moore</v>
      </c>
      <c r="AE11" s="244">
        <f t="shared" si="3"/>
        <v>103</v>
      </c>
      <c r="AF11" t="str">
        <f t="shared" si="4"/>
        <v>CAR</v>
      </c>
    </row>
    <row r="12" spans="1:32" x14ac:dyDescent="0.3">
      <c r="B12" s="152">
        <v>10</v>
      </c>
      <c r="C12" s="152" t="s">
        <v>799</v>
      </c>
      <c r="D12" s="152" t="s">
        <v>766</v>
      </c>
      <c r="E12" s="152">
        <v>1</v>
      </c>
      <c r="F12" s="152">
        <v>4</v>
      </c>
      <c r="G12" s="152">
        <v>87</v>
      </c>
      <c r="H12" s="43">
        <v>21.8</v>
      </c>
      <c r="I12" s="43">
        <v>57</v>
      </c>
      <c r="J12" s="43">
        <v>14.3</v>
      </c>
      <c r="K12" s="43">
        <v>57</v>
      </c>
      <c r="L12" s="43">
        <v>14.3</v>
      </c>
      <c r="M12" s="283">
        <v>30</v>
      </c>
      <c r="N12" s="284">
        <v>7.5</v>
      </c>
      <c r="O12" s="43">
        <v>20</v>
      </c>
      <c r="P12" s="284">
        <v>5</v>
      </c>
      <c r="Q12" s="43">
        <v>1</v>
      </c>
      <c r="R12" s="43">
        <v>6</v>
      </c>
      <c r="S12" s="243">
        <v>0.222</v>
      </c>
      <c r="T12" s="243">
        <v>4</v>
      </c>
      <c r="U12" s="243">
        <v>0</v>
      </c>
      <c r="V12" s="243">
        <v>0</v>
      </c>
      <c r="W12" s="243">
        <v>3</v>
      </c>
      <c r="X12" s="43">
        <v>3</v>
      </c>
      <c r="Y12" s="43">
        <v>1</v>
      </c>
      <c r="Z12" s="43">
        <v>0</v>
      </c>
      <c r="AA12" s="43" t="str">
        <f t="shared" si="1"/>
        <v>ARI</v>
      </c>
      <c r="AB12" s="43">
        <v>33</v>
      </c>
      <c r="AC12" t="str">
        <f t="shared" si="2"/>
        <v>ARI</v>
      </c>
      <c r="AD12" t="str">
        <f t="shared" si="0"/>
        <v>DeAndre Hopkins</v>
      </c>
      <c r="AE12" s="244">
        <f t="shared" si="3"/>
        <v>87</v>
      </c>
      <c r="AF12" t="str">
        <f t="shared" si="4"/>
        <v>ARI</v>
      </c>
    </row>
    <row r="13" spans="1:32" x14ac:dyDescent="0.3">
      <c r="B13" s="152">
        <v>11</v>
      </c>
      <c r="C13" s="152" t="s">
        <v>238</v>
      </c>
      <c r="D13" s="152" t="s">
        <v>770</v>
      </c>
      <c r="E13" s="152">
        <v>1</v>
      </c>
      <c r="F13" s="152">
        <v>8</v>
      </c>
      <c r="G13" s="152">
        <v>77</v>
      </c>
      <c r="H13" s="43">
        <v>9.6</v>
      </c>
      <c r="I13" s="43">
        <v>57</v>
      </c>
      <c r="J13" s="43">
        <v>7.1</v>
      </c>
      <c r="K13" s="43">
        <v>57</v>
      </c>
      <c r="L13" s="43">
        <v>7.1</v>
      </c>
      <c r="M13" s="283">
        <v>20</v>
      </c>
      <c r="N13" s="284">
        <v>2.5</v>
      </c>
      <c r="O13" s="43">
        <v>1</v>
      </c>
      <c r="P13" s="43">
        <v>0.1</v>
      </c>
      <c r="Q13" s="43">
        <v>1</v>
      </c>
      <c r="R13" s="43">
        <v>15</v>
      </c>
      <c r="S13" s="243">
        <v>0.38500000000000001</v>
      </c>
      <c r="T13" s="243">
        <v>11</v>
      </c>
      <c r="U13" s="243">
        <v>3</v>
      </c>
      <c r="V13" s="243">
        <v>2</v>
      </c>
      <c r="W13" s="243">
        <v>2</v>
      </c>
      <c r="X13" s="43">
        <v>1</v>
      </c>
      <c r="Y13" s="43">
        <v>1</v>
      </c>
      <c r="Z13" s="43">
        <v>0</v>
      </c>
      <c r="AA13" s="43" t="str">
        <f t="shared" si="1"/>
        <v>BUF</v>
      </c>
      <c r="AB13" s="43">
        <v>36</v>
      </c>
      <c r="AC13" t="str">
        <f t="shared" si="2"/>
        <v>BUF</v>
      </c>
      <c r="AD13" t="str">
        <f t="shared" si="0"/>
        <v>Stefon Diggs</v>
      </c>
      <c r="AE13" s="244">
        <f t="shared" si="3"/>
        <v>77</v>
      </c>
      <c r="AF13" t="str">
        <f t="shared" si="4"/>
        <v>BUF</v>
      </c>
    </row>
    <row r="14" spans="1:32" x14ac:dyDescent="0.3">
      <c r="B14" s="152">
        <v>12</v>
      </c>
      <c r="C14" s="152" t="s">
        <v>387</v>
      </c>
      <c r="D14" s="152" t="s">
        <v>777</v>
      </c>
      <c r="E14" s="152">
        <v>1</v>
      </c>
      <c r="F14" s="152">
        <v>7</v>
      </c>
      <c r="G14" s="152">
        <v>73</v>
      </c>
      <c r="H14" s="43">
        <v>10.4</v>
      </c>
      <c r="I14" s="43">
        <v>40</v>
      </c>
      <c r="J14" s="43">
        <v>5.7</v>
      </c>
      <c r="K14" s="43">
        <v>40</v>
      </c>
      <c r="L14" s="43">
        <v>5.7</v>
      </c>
      <c r="M14" s="283">
        <v>33</v>
      </c>
      <c r="N14" s="284">
        <v>4.7</v>
      </c>
      <c r="O14" s="43">
        <v>0</v>
      </c>
      <c r="P14" s="43">
        <v>0</v>
      </c>
      <c r="Q14" s="43">
        <v>0</v>
      </c>
      <c r="R14" s="43">
        <v>10</v>
      </c>
      <c r="S14" s="243">
        <v>0.21299999999999999</v>
      </c>
      <c r="T14" s="243">
        <v>7</v>
      </c>
      <c r="U14" s="243">
        <v>0</v>
      </c>
      <c r="V14" s="243">
        <v>0</v>
      </c>
      <c r="W14" s="243">
        <v>4</v>
      </c>
      <c r="X14" s="43">
        <v>1</v>
      </c>
      <c r="Y14" s="43">
        <v>1</v>
      </c>
      <c r="Z14" s="43">
        <v>0</v>
      </c>
      <c r="AA14" s="43" t="str">
        <f t="shared" si="1"/>
        <v>LAC</v>
      </c>
      <c r="AB14" s="43">
        <v>33</v>
      </c>
      <c r="AC14" t="str">
        <f t="shared" si="2"/>
        <v>LAC</v>
      </c>
      <c r="AD14" t="str">
        <f t="shared" si="0"/>
        <v>DeAndre Carter</v>
      </c>
      <c r="AE14" s="244">
        <f t="shared" si="3"/>
        <v>73</v>
      </c>
      <c r="AF14" t="str">
        <f t="shared" si="4"/>
        <v>LAC</v>
      </c>
    </row>
    <row r="15" spans="1:32" x14ac:dyDescent="0.3">
      <c r="B15" s="152">
        <v>13</v>
      </c>
      <c r="C15" s="152" t="s">
        <v>271</v>
      </c>
      <c r="D15" s="152" t="s">
        <v>767</v>
      </c>
      <c r="E15" s="152">
        <v>1</v>
      </c>
      <c r="F15" s="152">
        <v>3</v>
      </c>
      <c r="G15" s="152">
        <v>68</v>
      </c>
      <c r="H15" s="43">
        <v>22.7</v>
      </c>
      <c r="I15" s="43">
        <v>44</v>
      </c>
      <c r="J15" s="43">
        <v>14.7</v>
      </c>
      <c r="K15" s="43">
        <v>44</v>
      </c>
      <c r="L15" s="43">
        <v>14.7</v>
      </c>
      <c r="M15" s="283">
        <v>24</v>
      </c>
      <c r="N15" s="284">
        <v>8</v>
      </c>
      <c r="O15" s="43">
        <v>0</v>
      </c>
      <c r="P15" s="284">
        <v>0</v>
      </c>
      <c r="Q15" s="43">
        <v>0</v>
      </c>
      <c r="R15" s="43">
        <v>7</v>
      </c>
      <c r="S15" s="243">
        <v>0.189</v>
      </c>
      <c r="T15" s="243">
        <v>3</v>
      </c>
      <c r="U15" s="243">
        <v>0</v>
      </c>
      <c r="V15" s="243">
        <v>0</v>
      </c>
      <c r="W15" s="243">
        <v>2</v>
      </c>
      <c r="X15" s="43">
        <v>2</v>
      </c>
      <c r="Y15" s="43">
        <v>1</v>
      </c>
      <c r="Z15" s="43">
        <v>0</v>
      </c>
      <c r="AA15" s="43" t="str">
        <f t="shared" si="1"/>
        <v>SEA</v>
      </c>
      <c r="AB15" s="43">
        <v>35</v>
      </c>
      <c r="AC15" t="str">
        <f t="shared" si="2"/>
        <v>SEA</v>
      </c>
      <c r="AD15" t="str">
        <f t="shared" si="0"/>
        <v>Tyler Lockett</v>
      </c>
      <c r="AE15" s="244">
        <f t="shared" si="3"/>
        <v>68</v>
      </c>
      <c r="AF15" t="str">
        <f t="shared" si="4"/>
        <v>SEA</v>
      </c>
    </row>
    <row r="16" spans="1:32" x14ac:dyDescent="0.3">
      <c r="B16" s="152">
        <v>14</v>
      </c>
      <c r="C16" s="152" t="s">
        <v>364</v>
      </c>
      <c r="D16" s="152" t="s">
        <v>784</v>
      </c>
      <c r="E16" s="152">
        <v>1</v>
      </c>
      <c r="F16" s="152">
        <v>6</v>
      </c>
      <c r="G16" s="152">
        <v>65</v>
      </c>
      <c r="H16" s="43">
        <v>10.8</v>
      </c>
      <c r="I16" s="43">
        <v>38</v>
      </c>
      <c r="J16" s="43">
        <v>6.3</v>
      </c>
      <c r="K16" s="43">
        <v>38</v>
      </c>
      <c r="L16" s="43">
        <v>6.3</v>
      </c>
      <c r="M16" s="283">
        <v>27</v>
      </c>
      <c r="N16" s="284">
        <v>4.5</v>
      </c>
      <c r="O16" s="43">
        <v>8</v>
      </c>
      <c r="P16" s="284">
        <v>1.3</v>
      </c>
      <c r="Q16" s="43">
        <v>1</v>
      </c>
      <c r="R16" s="43">
        <v>8</v>
      </c>
      <c r="S16" s="243">
        <v>0.22900000000000001</v>
      </c>
      <c r="T16" s="243">
        <v>6</v>
      </c>
      <c r="U16" s="243">
        <v>0</v>
      </c>
      <c r="V16" s="243">
        <v>1</v>
      </c>
      <c r="W16" s="243">
        <v>2</v>
      </c>
      <c r="X16" s="43">
        <v>1</v>
      </c>
      <c r="Y16" s="43">
        <v>1</v>
      </c>
      <c r="Z16" s="43">
        <v>0</v>
      </c>
      <c r="AA16" s="43" t="str">
        <f t="shared" si="1"/>
        <v>NE</v>
      </c>
      <c r="AB16" s="43">
        <v>34</v>
      </c>
      <c r="AC16" t="str">
        <f t="shared" si="2"/>
        <v>NE</v>
      </c>
      <c r="AD16" t="str">
        <f t="shared" si="0"/>
        <v>Nelson Agholor</v>
      </c>
      <c r="AE16" s="244">
        <f t="shared" si="3"/>
        <v>65</v>
      </c>
      <c r="AF16" t="str">
        <f t="shared" si="4"/>
        <v>NE</v>
      </c>
    </row>
    <row r="17" spans="2:32" x14ac:dyDescent="0.3">
      <c r="B17" s="152">
        <v>15</v>
      </c>
      <c r="C17" s="152" t="s">
        <v>311</v>
      </c>
      <c r="D17" s="152" t="s">
        <v>773</v>
      </c>
      <c r="E17" s="152">
        <v>1</v>
      </c>
      <c r="F17" s="152">
        <v>4</v>
      </c>
      <c r="G17" s="152">
        <v>63</v>
      </c>
      <c r="H17" s="43">
        <v>15.8</v>
      </c>
      <c r="I17" s="43">
        <v>33</v>
      </c>
      <c r="J17" s="43">
        <v>8.3000000000000007</v>
      </c>
      <c r="K17" s="43">
        <v>33</v>
      </c>
      <c r="L17" s="43">
        <v>8.3000000000000007</v>
      </c>
      <c r="M17" s="283">
        <v>30</v>
      </c>
      <c r="N17" s="284">
        <v>7.5</v>
      </c>
      <c r="O17" s="43">
        <v>0</v>
      </c>
      <c r="P17" s="284">
        <v>0</v>
      </c>
      <c r="Q17" s="43">
        <v>0</v>
      </c>
      <c r="R17" s="43">
        <v>5</v>
      </c>
      <c r="S17" s="243">
        <v>0.13900000000000001</v>
      </c>
      <c r="T17" s="243">
        <v>4</v>
      </c>
      <c r="U17" s="243">
        <v>0</v>
      </c>
      <c r="V17" s="243">
        <v>0</v>
      </c>
      <c r="W17" s="243">
        <v>2</v>
      </c>
      <c r="X17" s="43">
        <v>2</v>
      </c>
      <c r="Y17" s="43">
        <v>1</v>
      </c>
      <c r="Z17" s="43">
        <v>0</v>
      </c>
      <c r="AA17" s="43" t="str">
        <f t="shared" si="1"/>
        <v>LV</v>
      </c>
      <c r="AB17" s="43">
        <v>36</v>
      </c>
      <c r="AC17" t="str">
        <f t="shared" si="2"/>
        <v>LV</v>
      </c>
      <c r="AD17" t="str">
        <f t="shared" si="0"/>
        <v>Mack Hollins</v>
      </c>
      <c r="AE17" s="244">
        <f t="shared" si="3"/>
        <v>63</v>
      </c>
      <c r="AF17" t="str">
        <f t="shared" si="4"/>
        <v>LV</v>
      </c>
    </row>
    <row r="18" spans="2:32" x14ac:dyDescent="0.3">
      <c r="B18" s="152">
        <v>16</v>
      </c>
      <c r="C18" s="152" t="s">
        <v>288</v>
      </c>
      <c r="D18" s="152" t="s">
        <v>782</v>
      </c>
      <c r="E18" s="152">
        <v>1</v>
      </c>
      <c r="F18" s="152">
        <v>9</v>
      </c>
      <c r="G18" s="152">
        <v>61</v>
      </c>
      <c r="H18" s="43">
        <v>6.8</v>
      </c>
      <c r="I18" s="43">
        <v>37</v>
      </c>
      <c r="J18" s="43">
        <v>4.0999999999999996</v>
      </c>
      <c r="K18" s="43">
        <v>37</v>
      </c>
      <c r="L18" s="43">
        <v>4.0999999999999996</v>
      </c>
      <c r="M18" s="283">
        <v>24</v>
      </c>
      <c r="N18" s="284">
        <v>2.7</v>
      </c>
      <c r="O18" s="43">
        <v>0</v>
      </c>
      <c r="P18" s="284">
        <v>0</v>
      </c>
      <c r="Q18" s="43">
        <v>0</v>
      </c>
      <c r="R18" s="43">
        <v>10</v>
      </c>
      <c r="S18" s="243">
        <v>0.27</v>
      </c>
      <c r="T18" s="243">
        <v>9</v>
      </c>
      <c r="U18" s="243">
        <v>0</v>
      </c>
      <c r="V18" s="243">
        <v>3</v>
      </c>
      <c r="W18" s="243">
        <v>3</v>
      </c>
      <c r="X18" s="43">
        <v>0</v>
      </c>
      <c r="Y18" s="43">
        <v>0</v>
      </c>
      <c r="Z18" s="43">
        <v>0</v>
      </c>
      <c r="AA18" s="43" t="str">
        <f t="shared" si="1"/>
        <v>MIN</v>
      </c>
      <c r="AB18" s="43">
        <v>16</v>
      </c>
      <c r="AC18" t="str">
        <f t="shared" si="2"/>
        <v>MIN</v>
      </c>
      <c r="AD18" t="str">
        <f t="shared" si="0"/>
        <v>Adam Thielen</v>
      </c>
      <c r="AE18" s="244">
        <f t="shared" si="3"/>
        <v>61</v>
      </c>
      <c r="AF18" t="str">
        <f t="shared" si="4"/>
        <v>MIN</v>
      </c>
    </row>
    <row r="19" spans="2:32" x14ac:dyDescent="0.3">
      <c r="B19" s="152">
        <v>17</v>
      </c>
      <c r="C19" s="152" t="s">
        <v>284</v>
      </c>
      <c r="D19" s="152" t="s">
        <v>789</v>
      </c>
      <c r="E19" s="152">
        <v>1</v>
      </c>
      <c r="F19" s="152">
        <v>7</v>
      </c>
      <c r="G19" s="152">
        <v>61</v>
      </c>
      <c r="H19" s="43">
        <v>8.6999999999999993</v>
      </c>
      <c r="I19" s="43">
        <v>51</v>
      </c>
      <c r="J19" s="43">
        <v>7.3</v>
      </c>
      <c r="K19" s="43">
        <v>51</v>
      </c>
      <c r="L19" s="43">
        <v>7.3</v>
      </c>
      <c r="M19" s="283">
        <v>10</v>
      </c>
      <c r="N19" s="284">
        <v>1.4</v>
      </c>
      <c r="O19" s="43">
        <v>6</v>
      </c>
      <c r="P19" s="43">
        <v>0.9</v>
      </c>
      <c r="Q19" s="43">
        <v>1</v>
      </c>
      <c r="R19" s="43">
        <v>11</v>
      </c>
      <c r="S19" s="243">
        <v>0.34399999999999997</v>
      </c>
      <c r="T19" s="243">
        <v>8</v>
      </c>
      <c r="U19" s="243">
        <v>1</v>
      </c>
      <c r="V19" s="243">
        <v>2</v>
      </c>
      <c r="W19" s="243">
        <v>2</v>
      </c>
      <c r="X19" s="43">
        <v>1</v>
      </c>
      <c r="Y19" s="43">
        <v>0</v>
      </c>
      <c r="Z19" s="43">
        <v>0</v>
      </c>
      <c r="AA19" s="43" t="str">
        <f t="shared" si="1"/>
        <v>IND</v>
      </c>
      <c r="AB19" s="43">
        <v>28</v>
      </c>
      <c r="AC19" t="str">
        <f t="shared" si="2"/>
        <v>IND</v>
      </c>
      <c r="AD19" t="str">
        <f t="shared" si="0"/>
        <v>Michael Pittman Jr.</v>
      </c>
      <c r="AE19" s="244">
        <f t="shared" si="3"/>
        <v>61</v>
      </c>
      <c r="AF19" t="str">
        <f t="shared" si="4"/>
        <v>IND</v>
      </c>
    </row>
    <row r="20" spans="2:32" x14ac:dyDescent="0.3">
      <c r="B20" s="152">
        <v>18</v>
      </c>
      <c r="C20" s="152" t="s">
        <v>306</v>
      </c>
      <c r="D20" s="152" t="s">
        <v>779</v>
      </c>
      <c r="E20" s="152">
        <v>1</v>
      </c>
      <c r="F20" s="152">
        <v>2</v>
      </c>
      <c r="G20" s="152">
        <v>64</v>
      </c>
      <c r="H20" s="43">
        <v>32</v>
      </c>
      <c r="I20" s="43">
        <v>37</v>
      </c>
      <c r="J20" s="43">
        <v>18.5</v>
      </c>
      <c r="K20" s="43">
        <v>37</v>
      </c>
      <c r="L20" s="43">
        <v>18.5</v>
      </c>
      <c r="M20" s="283">
        <v>27</v>
      </c>
      <c r="N20" s="284">
        <v>13.5</v>
      </c>
      <c r="O20" s="43">
        <v>24</v>
      </c>
      <c r="P20" s="284">
        <v>12</v>
      </c>
      <c r="Q20" s="43">
        <v>1</v>
      </c>
      <c r="R20" s="43">
        <v>2</v>
      </c>
      <c r="S20" s="243">
        <v>7.0999999999999994E-2</v>
      </c>
      <c r="T20" s="243">
        <v>2</v>
      </c>
      <c r="U20" s="243">
        <v>0</v>
      </c>
      <c r="V20" s="243">
        <v>0</v>
      </c>
      <c r="W20" s="243">
        <v>2</v>
      </c>
      <c r="X20" s="43">
        <v>2</v>
      </c>
      <c r="Y20" s="43">
        <v>1</v>
      </c>
      <c r="Z20" s="43">
        <v>1</v>
      </c>
      <c r="AA20" s="43" t="str">
        <f t="shared" si="1"/>
        <v>NYJ</v>
      </c>
      <c r="AB20" s="43">
        <v>42</v>
      </c>
      <c r="AC20" t="str">
        <f t="shared" si="2"/>
        <v>NYJ</v>
      </c>
      <c r="AD20" t="str">
        <f t="shared" si="0"/>
        <v>Elijah Moore</v>
      </c>
      <c r="AE20" s="244">
        <f t="shared" si="3"/>
        <v>64</v>
      </c>
      <c r="AF20" t="str">
        <f t="shared" si="4"/>
        <v>NYJ</v>
      </c>
    </row>
    <row r="21" spans="2:32" x14ac:dyDescent="0.3">
      <c r="B21" s="152">
        <v>19</v>
      </c>
      <c r="C21" s="152" t="s">
        <v>244</v>
      </c>
      <c r="D21" s="152" t="s">
        <v>790</v>
      </c>
      <c r="E21" s="152">
        <v>1</v>
      </c>
      <c r="F21" s="152">
        <v>6</v>
      </c>
      <c r="G21" s="152">
        <v>106</v>
      </c>
      <c r="H21" s="43">
        <v>17.7</v>
      </c>
      <c r="I21" s="43">
        <v>85</v>
      </c>
      <c r="J21" s="43">
        <v>14.2</v>
      </c>
      <c r="K21" s="43">
        <v>85</v>
      </c>
      <c r="L21" s="43">
        <v>14.2</v>
      </c>
      <c r="M21" s="283">
        <v>21</v>
      </c>
      <c r="N21" s="284">
        <v>3.5</v>
      </c>
      <c r="O21" s="43">
        <v>5</v>
      </c>
      <c r="P21" s="43">
        <v>0.8</v>
      </c>
      <c r="Q21" s="43">
        <v>0</v>
      </c>
      <c r="R21" s="43">
        <v>11</v>
      </c>
      <c r="S21" s="243">
        <v>0.379</v>
      </c>
      <c r="T21" s="243">
        <v>6</v>
      </c>
      <c r="U21" s="243">
        <v>0</v>
      </c>
      <c r="V21" s="243">
        <v>1</v>
      </c>
      <c r="W21" s="243">
        <v>5</v>
      </c>
      <c r="X21" s="43">
        <v>3</v>
      </c>
      <c r="Y21" s="43">
        <v>0</v>
      </c>
      <c r="Z21" s="43">
        <v>0</v>
      </c>
      <c r="AA21" s="43" t="str">
        <f t="shared" si="1"/>
        <v>DAL</v>
      </c>
      <c r="AB21" s="43">
        <v>25</v>
      </c>
      <c r="AC21" t="str">
        <f t="shared" si="2"/>
        <v>DAL</v>
      </c>
      <c r="AD21" t="str">
        <f t="shared" si="0"/>
        <v>CeeDee Lamb</v>
      </c>
      <c r="AE21" s="244">
        <f t="shared" si="3"/>
        <v>106</v>
      </c>
      <c r="AF21" t="str">
        <f t="shared" si="4"/>
        <v>DAL</v>
      </c>
    </row>
    <row r="22" spans="2:32" x14ac:dyDescent="0.3">
      <c r="B22" s="152">
        <v>20</v>
      </c>
      <c r="C22" s="152" t="s">
        <v>539</v>
      </c>
      <c r="D22" s="152" t="s">
        <v>777</v>
      </c>
      <c r="E22" s="152">
        <v>1</v>
      </c>
      <c r="F22" s="152">
        <v>5</v>
      </c>
      <c r="G22" s="152">
        <v>49</v>
      </c>
      <c r="H22" s="43">
        <v>9.8000000000000007</v>
      </c>
      <c r="I22" s="43">
        <v>22</v>
      </c>
      <c r="J22" s="43">
        <v>4.4000000000000004</v>
      </c>
      <c r="K22" s="43">
        <v>22</v>
      </c>
      <c r="L22" s="43">
        <v>4.4000000000000004</v>
      </c>
      <c r="M22" s="283">
        <v>27</v>
      </c>
      <c r="N22" s="284">
        <v>5.4</v>
      </c>
      <c r="O22" s="43">
        <v>0</v>
      </c>
      <c r="P22" s="43">
        <v>0</v>
      </c>
      <c r="Q22" s="43">
        <v>0</v>
      </c>
      <c r="R22" s="43">
        <v>7</v>
      </c>
      <c r="S22" s="243">
        <v>0.14899999999999999</v>
      </c>
      <c r="T22" s="243">
        <v>5</v>
      </c>
      <c r="U22" s="243">
        <v>0</v>
      </c>
      <c r="V22" s="243">
        <v>3</v>
      </c>
      <c r="W22" s="243">
        <v>3</v>
      </c>
      <c r="X22" s="43">
        <v>0</v>
      </c>
      <c r="Y22" s="43">
        <v>0</v>
      </c>
      <c r="Z22" s="43">
        <v>0</v>
      </c>
      <c r="AA22" s="43" t="str">
        <f t="shared" si="1"/>
        <v>LAC</v>
      </c>
      <c r="AB22" s="43">
        <v>16</v>
      </c>
      <c r="AC22" t="str">
        <f t="shared" si="2"/>
        <v>LAC</v>
      </c>
      <c r="AD22" t="str">
        <f t="shared" si="0"/>
        <v>Keenan Allen</v>
      </c>
      <c r="AE22" s="244">
        <f t="shared" si="3"/>
        <v>49</v>
      </c>
      <c r="AF22" t="str">
        <f t="shared" si="4"/>
        <v>LAC</v>
      </c>
    </row>
    <row r="23" spans="2:32" x14ac:dyDescent="0.3">
      <c r="B23" s="152">
        <v>21</v>
      </c>
      <c r="C23" s="152" t="s">
        <v>378</v>
      </c>
      <c r="D23" s="152" t="s">
        <v>768</v>
      </c>
      <c r="E23" s="152">
        <v>1</v>
      </c>
      <c r="F23" s="152">
        <v>6</v>
      </c>
      <c r="G23" s="152">
        <v>49</v>
      </c>
      <c r="H23" s="43">
        <v>8.1999999999999993</v>
      </c>
      <c r="I23" s="43">
        <v>32</v>
      </c>
      <c r="J23" s="43">
        <v>5.3</v>
      </c>
      <c r="K23" s="43">
        <v>32</v>
      </c>
      <c r="L23" s="43">
        <v>5.3</v>
      </c>
      <c r="M23" s="283">
        <v>17</v>
      </c>
      <c r="N23" s="284">
        <v>2.8</v>
      </c>
      <c r="O23" s="43">
        <v>0</v>
      </c>
      <c r="P23" s="43">
        <v>0</v>
      </c>
      <c r="Q23" s="43">
        <v>0</v>
      </c>
      <c r="R23" s="43">
        <v>7</v>
      </c>
      <c r="S23" s="243">
        <v>0.189</v>
      </c>
      <c r="T23" s="243">
        <v>6</v>
      </c>
      <c r="U23" s="243">
        <v>0</v>
      </c>
      <c r="V23" s="243">
        <v>2</v>
      </c>
      <c r="W23" s="243">
        <v>3</v>
      </c>
      <c r="X23" s="43">
        <v>0</v>
      </c>
      <c r="Y23" s="43">
        <v>0</v>
      </c>
      <c r="Z23" s="43">
        <v>0</v>
      </c>
      <c r="AA23" s="43" t="str">
        <f t="shared" si="1"/>
        <v>SF</v>
      </c>
      <c r="AB23" s="43">
        <v>13</v>
      </c>
      <c r="AC23" t="str">
        <f t="shared" si="2"/>
        <v>SF</v>
      </c>
      <c r="AD23" t="str">
        <f t="shared" si="0"/>
        <v>Jauan Jennings</v>
      </c>
      <c r="AE23" s="244">
        <f t="shared" si="3"/>
        <v>49</v>
      </c>
      <c r="AF23" t="str">
        <f t="shared" si="4"/>
        <v>SF</v>
      </c>
    </row>
    <row r="24" spans="2:32" x14ac:dyDescent="0.3">
      <c r="B24" s="152">
        <v>22</v>
      </c>
      <c r="C24" s="152" t="s">
        <v>556</v>
      </c>
      <c r="D24" s="152" t="s">
        <v>780</v>
      </c>
      <c r="E24" s="152">
        <v>1</v>
      </c>
      <c r="F24" s="152">
        <v>1</v>
      </c>
      <c r="G24" s="152">
        <v>17</v>
      </c>
      <c r="H24" s="43">
        <v>17</v>
      </c>
      <c r="I24" s="43">
        <v>4</v>
      </c>
      <c r="J24" s="43">
        <v>4</v>
      </c>
      <c r="K24" s="43">
        <v>4</v>
      </c>
      <c r="L24" s="43">
        <v>4</v>
      </c>
      <c r="M24" s="283">
        <v>13</v>
      </c>
      <c r="N24" s="284">
        <v>13</v>
      </c>
      <c r="O24" s="43">
        <v>0</v>
      </c>
      <c r="P24" s="43">
        <v>0</v>
      </c>
      <c r="Q24" s="43">
        <v>0</v>
      </c>
      <c r="R24" s="43">
        <v>2</v>
      </c>
      <c r="S24" s="243">
        <v>5.6000000000000001E-2</v>
      </c>
      <c r="T24" s="243">
        <v>1</v>
      </c>
      <c r="U24" s="243">
        <v>0</v>
      </c>
      <c r="V24" s="243">
        <v>0</v>
      </c>
      <c r="W24" s="243">
        <v>1</v>
      </c>
      <c r="X24" s="43">
        <v>0</v>
      </c>
      <c r="Y24" s="43">
        <v>0</v>
      </c>
      <c r="Z24" s="43">
        <v>0</v>
      </c>
      <c r="AA24" s="43" t="str">
        <f t="shared" si="1"/>
        <v>CLE</v>
      </c>
      <c r="AB24" s="43">
        <v>17</v>
      </c>
      <c r="AC24" t="str">
        <f t="shared" si="2"/>
        <v>CLE</v>
      </c>
      <c r="AD24" t="str">
        <f t="shared" si="0"/>
        <v>Anthony Schwartz</v>
      </c>
      <c r="AE24" s="244">
        <f t="shared" si="3"/>
        <v>17</v>
      </c>
      <c r="AF24" t="str">
        <f t="shared" si="4"/>
        <v>CLE</v>
      </c>
    </row>
    <row r="25" spans="2:32" x14ac:dyDescent="0.3">
      <c r="B25" s="152">
        <v>23</v>
      </c>
      <c r="C25" s="152" t="s">
        <v>347</v>
      </c>
      <c r="D25" s="152" t="s">
        <v>783</v>
      </c>
      <c r="E25" s="152">
        <v>1</v>
      </c>
      <c r="F25" s="152">
        <v>5</v>
      </c>
      <c r="G25" s="152">
        <v>41</v>
      </c>
      <c r="H25" s="43">
        <v>8.1999999999999993</v>
      </c>
      <c r="I25" s="43">
        <v>30</v>
      </c>
      <c r="J25" s="43">
        <v>6</v>
      </c>
      <c r="K25" s="43">
        <v>30</v>
      </c>
      <c r="L25" s="43">
        <v>6</v>
      </c>
      <c r="M25" s="283">
        <v>11</v>
      </c>
      <c r="N25" s="284">
        <v>2.2000000000000002</v>
      </c>
      <c r="O25" s="43">
        <v>0</v>
      </c>
      <c r="P25" s="284">
        <v>0</v>
      </c>
      <c r="Q25" s="43">
        <v>0</v>
      </c>
      <c r="R25" s="43">
        <v>6</v>
      </c>
      <c r="S25" s="243">
        <v>0.20699999999999999</v>
      </c>
      <c r="T25" s="243">
        <v>5</v>
      </c>
      <c r="U25" s="243">
        <v>0</v>
      </c>
      <c r="V25" s="243">
        <v>1</v>
      </c>
      <c r="W25" s="243">
        <v>2</v>
      </c>
      <c r="X25" s="43">
        <v>0</v>
      </c>
      <c r="Y25" s="43">
        <v>0</v>
      </c>
      <c r="Z25" s="43">
        <v>0</v>
      </c>
      <c r="AA25" s="43" t="str">
        <f t="shared" si="1"/>
        <v>NYG</v>
      </c>
      <c r="AB25" s="43">
        <v>16</v>
      </c>
      <c r="AC25" t="str">
        <f t="shared" si="2"/>
        <v>NYG</v>
      </c>
      <c r="AD25" t="str">
        <f t="shared" si="0"/>
        <v>Richie James Jr.</v>
      </c>
      <c r="AE25" s="244">
        <f t="shared" si="3"/>
        <v>41</v>
      </c>
      <c r="AF25" t="str">
        <f t="shared" si="4"/>
        <v>NYG</v>
      </c>
    </row>
    <row r="26" spans="2:32" x14ac:dyDescent="0.3">
      <c r="B26" s="152">
        <v>24</v>
      </c>
      <c r="C26" s="152" t="s">
        <v>442</v>
      </c>
      <c r="D26" s="152" t="s">
        <v>788</v>
      </c>
      <c r="E26" s="152">
        <v>1</v>
      </c>
      <c r="F26" s="152">
        <v>5</v>
      </c>
      <c r="G26" s="152">
        <v>37</v>
      </c>
      <c r="H26" s="43">
        <v>7.4</v>
      </c>
      <c r="I26" s="43">
        <v>16</v>
      </c>
      <c r="J26" s="43">
        <v>3.2</v>
      </c>
      <c r="K26" s="43">
        <v>16</v>
      </c>
      <c r="L26" s="43">
        <v>3.2</v>
      </c>
      <c r="M26" s="283">
        <v>21</v>
      </c>
      <c r="N26" s="284">
        <v>4.2</v>
      </c>
      <c r="O26" s="43">
        <v>5</v>
      </c>
      <c r="P26" s="43">
        <v>1</v>
      </c>
      <c r="Q26" s="43">
        <v>0</v>
      </c>
      <c r="R26" s="43">
        <v>5</v>
      </c>
      <c r="S26" s="243">
        <v>0.13500000000000001</v>
      </c>
      <c r="T26" s="243">
        <v>5</v>
      </c>
      <c r="U26" s="243">
        <v>0</v>
      </c>
      <c r="V26" s="243">
        <v>3</v>
      </c>
      <c r="W26" s="243">
        <v>1</v>
      </c>
      <c r="X26" s="43">
        <v>0</v>
      </c>
      <c r="Y26" s="43">
        <v>0</v>
      </c>
      <c r="Z26" s="43">
        <v>0</v>
      </c>
      <c r="AA26" s="43" t="str">
        <f t="shared" si="1"/>
        <v>JAC</v>
      </c>
      <c r="AB26" s="43">
        <v>17</v>
      </c>
      <c r="AC26" t="str">
        <f t="shared" si="2"/>
        <v>JAC</v>
      </c>
      <c r="AD26" t="str">
        <f t="shared" si="0"/>
        <v>Jamal Agnew</v>
      </c>
      <c r="AE26" s="244">
        <f t="shared" si="3"/>
        <v>37</v>
      </c>
      <c r="AF26" t="str">
        <f t="shared" si="4"/>
        <v>JAC</v>
      </c>
    </row>
    <row r="27" spans="2:32" x14ac:dyDescent="0.3">
      <c r="B27" s="152">
        <v>25</v>
      </c>
      <c r="C27" s="152" t="s">
        <v>464</v>
      </c>
      <c r="D27" s="152" t="s">
        <v>765</v>
      </c>
      <c r="E27" s="152">
        <v>1</v>
      </c>
      <c r="F27" s="152">
        <v>3</v>
      </c>
      <c r="G27" s="152">
        <v>35</v>
      </c>
      <c r="H27" s="43">
        <v>11.7</v>
      </c>
      <c r="I27" s="43">
        <v>32</v>
      </c>
      <c r="J27" s="43">
        <v>10.7</v>
      </c>
      <c r="K27" s="43">
        <v>32</v>
      </c>
      <c r="L27" s="43">
        <v>10.7</v>
      </c>
      <c r="M27" s="283">
        <v>3</v>
      </c>
      <c r="N27" s="284">
        <v>1</v>
      </c>
      <c r="O27" s="43">
        <v>0</v>
      </c>
      <c r="P27" s="43">
        <v>0</v>
      </c>
      <c r="Q27" s="43">
        <v>0</v>
      </c>
      <c r="R27" s="43">
        <v>5</v>
      </c>
      <c r="S27" s="243">
        <v>0.2</v>
      </c>
      <c r="T27" s="243">
        <v>4</v>
      </c>
      <c r="U27" s="243">
        <v>1</v>
      </c>
      <c r="V27" s="243">
        <v>1</v>
      </c>
      <c r="W27" s="243">
        <v>1</v>
      </c>
      <c r="X27" s="43">
        <v>1</v>
      </c>
      <c r="Y27" s="43">
        <v>1</v>
      </c>
      <c r="Z27" s="43">
        <v>0</v>
      </c>
      <c r="AA27" s="43" t="str">
        <f t="shared" si="1"/>
        <v>PHI</v>
      </c>
      <c r="AB27" s="43">
        <v>30</v>
      </c>
      <c r="AC27" t="str">
        <f t="shared" si="2"/>
        <v>PHI</v>
      </c>
      <c r="AD27" t="str">
        <f t="shared" si="0"/>
        <v>Quez Watkins</v>
      </c>
      <c r="AE27" s="244">
        <f t="shared" si="3"/>
        <v>35</v>
      </c>
      <c r="AF27" t="str">
        <f t="shared" si="4"/>
        <v>PHI</v>
      </c>
    </row>
    <row r="28" spans="2:32" x14ac:dyDescent="0.3">
      <c r="B28" s="152">
        <v>26</v>
      </c>
      <c r="C28" s="152" t="s">
        <v>260</v>
      </c>
      <c r="D28" s="152" t="s">
        <v>780</v>
      </c>
      <c r="E28" s="152">
        <v>1</v>
      </c>
      <c r="F28" s="152">
        <v>7</v>
      </c>
      <c r="G28" s="152">
        <v>94</v>
      </c>
      <c r="H28" s="43">
        <v>13.4</v>
      </c>
      <c r="I28" s="43">
        <v>58</v>
      </c>
      <c r="J28" s="43">
        <v>8.3000000000000007</v>
      </c>
      <c r="K28" s="43">
        <v>58</v>
      </c>
      <c r="L28" s="43">
        <v>8.3000000000000007</v>
      </c>
      <c r="M28" s="283">
        <v>36</v>
      </c>
      <c r="N28" s="284">
        <v>5.0999999999999996</v>
      </c>
      <c r="O28" s="43">
        <v>10</v>
      </c>
      <c r="P28" s="43">
        <v>1.4</v>
      </c>
      <c r="Q28" s="43">
        <v>2</v>
      </c>
      <c r="R28" s="43">
        <v>12</v>
      </c>
      <c r="S28" s="243">
        <v>0.33300000000000002</v>
      </c>
      <c r="T28" s="243">
        <v>8</v>
      </c>
      <c r="U28" s="243">
        <v>1</v>
      </c>
      <c r="V28" s="243">
        <v>0</v>
      </c>
      <c r="W28" s="243">
        <v>4</v>
      </c>
      <c r="X28" s="43">
        <v>1</v>
      </c>
      <c r="Y28" s="43">
        <v>1</v>
      </c>
      <c r="Z28" s="43">
        <v>1</v>
      </c>
      <c r="AA28" s="43" t="str">
        <f t="shared" si="1"/>
        <v>CLE</v>
      </c>
      <c r="AB28" s="43">
        <v>45</v>
      </c>
      <c r="AC28" t="str">
        <f t="shared" si="2"/>
        <v>CLE</v>
      </c>
      <c r="AD28" t="str">
        <f t="shared" si="0"/>
        <v>Amari Cooper</v>
      </c>
      <c r="AE28" s="244">
        <f t="shared" si="3"/>
        <v>94</v>
      </c>
      <c r="AF28" t="str">
        <f t="shared" si="4"/>
        <v>CLE</v>
      </c>
    </row>
    <row r="29" spans="2:32" x14ac:dyDescent="0.3">
      <c r="B29" s="152">
        <v>27</v>
      </c>
      <c r="C29" s="152" t="s">
        <v>400</v>
      </c>
      <c r="D29" s="152" t="s">
        <v>764</v>
      </c>
      <c r="E29" s="152">
        <v>1</v>
      </c>
      <c r="F29" s="152">
        <v>5</v>
      </c>
      <c r="G29" s="152">
        <v>91</v>
      </c>
      <c r="H29" s="43">
        <v>18.2</v>
      </c>
      <c r="I29" s="43">
        <v>45</v>
      </c>
      <c r="J29" s="43">
        <v>9</v>
      </c>
      <c r="K29" s="43">
        <v>45</v>
      </c>
      <c r="L29" s="43">
        <v>9</v>
      </c>
      <c r="M29" s="283">
        <v>46</v>
      </c>
      <c r="N29" s="284">
        <v>9.1999999999999993</v>
      </c>
      <c r="O29" s="43">
        <v>0</v>
      </c>
      <c r="P29" s="43">
        <v>0</v>
      </c>
      <c r="Q29" s="43">
        <v>0</v>
      </c>
      <c r="R29" s="43">
        <v>8</v>
      </c>
      <c r="S29" s="243">
        <v>0.33300000000000002</v>
      </c>
      <c r="T29" s="243">
        <v>6</v>
      </c>
      <c r="U29" s="243">
        <v>0</v>
      </c>
      <c r="V29" s="243">
        <v>0</v>
      </c>
      <c r="W29" s="243">
        <v>3</v>
      </c>
      <c r="X29" s="43">
        <v>2</v>
      </c>
      <c r="Y29" s="43">
        <v>1</v>
      </c>
      <c r="Z29" s="43">
        <v>1</v>
      </c>
      <c r="AA29" s="43" t="str">
        <f t="shared" si="1"/>
        <v>ATL</v>
      </c>
      <c r="AB29" s="43">
        <v>45</v>
      </c>
      <c r="AC29" t="str">
        <f t="shared" si="2"/>
        <v>ATL</v>
      </c>
      <c r="AD29" t="str">
        <f t="shared" si="0"/>
        <v>Olamide Zaccheaus</v>
      </c>
      <c r="AE29" s="244">
        <f t="shared" si="3"/>
        <v>91</v>
      </c>
      <c r="AF29" t="str">
        <f t="shared" si="4"/>
        <v>ATL</v>
      </c>
    </row>
    <row r="30" spans="2:32" x14ac:dyDescent="0.3">
      <c r="B30" s="152">
        <v>28</v>
      </c>
      <c r="C30" s="152" t="s">
        <v>262</v>
      </c>
      <c r="D30" s="152" t="s">
        <v>767</v>
      </c>
      <c r="E30" s="152">
        <v>1</v>
      </c>
      <c r="F30" s="152">
        <v>11</v>
      </c>
      <c r="G30" s="152">
        <v>90</v>
      </c>
      <c r="H30" s="43">
        <v>8.1999999999999993</v>
      </c>
      <c r="I30" s="43">
        <v>66</v>
      </c>
      <c r="J30" s="43">
        <v>6</v>
      </c>
      <c r="K30" s="43">
        <v>66</v>
      </c>
      <c r="L30" s="43">
        <v>6</v>
      </c>
      <c r="M30" s="283">
        <v>24</v>
      </c>
      <c r="N30" s="284">
        <v>2.2000000000000002</v>
      </c>
      <c r="O30" s="43">
        <v>2</v>
      </c>
      <c r="P30" s="43">
        <v>0.2</v>
      </c>
      <c r="Q30" s="43">
        <v>0</v>
      </c>
      <c r="R30" s="43">
        <v>15</v>
      </c>
      <c r="S30" s="243">
        <v>0.40500000000000003</v>
      </c>
      <c r="T30" s="243">
        <v>11</v>
      </c>
      <c r="U30" s="243">
        <v>0</v>
      </c>
      <c r="V30" s="243">
        <v>4</v>
      </c>
      <c r="W30" s="243">
        <v>2</v>
      </c>
      <c r="X30" s="43">
        <v>1</v>
      </c>
      <c r="Y30" s="43">
        <v>0</v>
      </c>
      <c r="Z30" s="43">
        <v>0</v>
      </c>
      <c r="AA30" s="43" t="str">
        <f t="shared" si="1"/>
        <v>SEA</v>
      </c>
      <c r="AB30" s="43">
        <v>24</v>
      </c>
      <c r="AC30" t="str">
        <f t="shared" si="2"/>
        <v>SEA</v>
      </c>
      <c r="AD30" t="str">
        <f t="shared" si="0"/>
        <v>DK Metcalf</v>
      </c>
      <c r="AE30" s="244">
        <f t="shared" si="3"/>
        <v>90</v>
      </c>
      <c r="AF30" t="str">
        <f t="shared" si="4"/>
        <v>SEA</v>
      </c>
    </row>
    <row r="31" spans="2:32" x14ac:dyDescent="0.3">
      <c r="B31" s="152">
        <v>29</v>
      </c>
      <c r="C31" s="152" t="s">
        <v>242</v>
      </c>
      <c r="D31" s="152" t="s">
        <v>791</v>
      </c>
      <c r="E31" s="152">
        <v>1</v>
      </c>
      <c r="F31" s="152">
        <v>6</v>
      </c>
      <c r="G31" s="152">
        <v>85</v>
      </c>
      <c r="H31" s="43">
        <v>14.2</v>
      </c>
      <c r="I31" s="43">
        <v>56</v>
      </c>
      <c r="J31" s="43">
        <v>9.3000000000000007</v>
      </c>
      <c r="K31" s="43">
        <v>56</v>
      </c>
      <c r="L31" s="43">
        <v>9.3000000000000007</v>
      </c>
      <c r="M31" s="283">
        <v>29</v>
      </c>
      <c r="N31" s="43">
        <v>4.8</v>
      </c>
      <c r="O31" s="43">
        <v>0</v>
      </c>
      <c r="P31" s="43">
        <v>0</v>
      </c>
      <c r="Q31" s="43">
        <v>0</v>
      </c>
      <c r="R31" s="43">
        <v>9</v>
      </c>
      <c r="S31" s="243">
        <v>0.23699999999999999</v>
      </c>
      <c r="T31" s="243">
        <v>7</v>
      </c>
      <c r="U31" s="243">
        <v>1</v>
      </c>
      <c r="V31" s="243">
        <v>3</v>
      </c>
      <c r="W31" s="243">
        <v>4</v>
      </c>
      <c r="X31" s="43">
        <v>1</v>
      </c>
      <c r="Y31" s="43">
        <v>0</v>
      </c>
      <c r="Z31" s="43">
        <v>0</v>
      </c>
      <c r="AA31" s="43" t="str">
        <f t="shared" si="1"/>
        <v>MIA</v>
      </c>
      <c r="AB31" s="43">
        <v>29</v>
      </c>
      <c r="AC31" t="str">
        <f t="shared" si="2"/>
        <v>MIA</v>
      </c>
      <c r="AD31" t="str">
        <f t="shared" si="0"/>
        <v>Tyreek Hill</v>
      </c>
      <c r="AE31" s="244">
        <f t="shared" si="3"/>
        <v>85</v>
      </c>
      <c r="AF31" t="str">
        <f t="shared" si="4"/>
        <v>MIA</v>
      </c>
    </row>
    <row r="32" spans="2:32" x14ac:dyDescent="0.3">
      <c r="B32" s="152">
        <v>30</v>
      </c>
      <c r="C32" s="152" t="s">
        <v>1392</v>
      </c>
      <c r="D32" s="152" t="s">
        <v>787</v>
      </c>
      <c r="E32" s="152">
        <v>1</v>
      </c>
      <c r="F32" s="152">
        <v>3</v>
      </c>
      <c r="G32" s="152">
        <v>29</v>
      </c>
      <c r="H32" s="43">
        <v>9.6999999999999993</v>
      </c>
      <c r="I32" s="43">
        <v>29</v>
      </c>
      <c r="J32" s="43">
        <v>9.6999999999999993</v>
      </c>
      <c r="K32" s="43">
        <v>29</v>
      </c>
      <c r="L32" s="43">
        <v>9.6999999999999993</v>
      </c>
      <c r="M32" s="283">
        <v>0</v>
      </c>
      <c r="N32" s="284">
        <v>0</v>
      </c>
      <c r="O32" s="43">
        <v>0</v>
      </c>
      <c r="P32" s="43">
        <v>0</v>
      </c>
      <c r="Q32" s="43">
        <v>0</v>
      </c>
      <c r="R32" s="43">
        <v>6</v>
      </c>
      <c r="S32" s="243">
        <v>0.25</v>
      </c>
      <c r="T32" s="243">
        <v>3</v>
      </c>
      <c r="U32" s="243">
        <v>0</v>
      </c>
      <c r="V32" s="243">
        <v>2</v>
      </c>
      <c r="W32" s="243">
        <v>1</v>
      </c>
      <c r="X32" s="43">
        <v>0</v>
      </c>
      <c r="Y32" s="43">
        <v>0</v>
      </c>
      <c r="Z32" s="43">
        <v>0</v>
      </c>
      <c r="AA32" s="43" t="str">
        <f t="shared" si="1"/>
        <v>LAR</v>
      </c>
      <c r="AB32" s="43">
        <v>16</v>
      </c>
      <c r="AC32" t="str">
        <f t="shared" si="2"/>
        <v>LAR</v>
      </c>
      <c r="AD32" t="str">
        <f t="shared" si="0"/>
        <v>Van Jefferson</v>
      </c>
      <c r="AE32" s="244">
        <f t="shared" si="3"/>
        <v>29</v>
      </c>
      <c r="AF32" t="str">
        <f t="shared" si="4"/>
        <v>LAR</v>
      </c>
    </row>
    <row r="33" spans="2:32" x14ac:dyDescent="0.3">
      <c r="B33" s="152">
        <v>31</v>
      </c>
      <c r="C33" s="152" t="s">
        <v>254</v>
      </c>
      <c r="D33" s="152" t="s">
        <v>765</v>
      </c>
      <c r="E33" s="152">
        <v>1</v>
      </c>
      <c r="F33" s="152">
        <v>4</v>
      </c>
      <c r="G33" s="152">
        <v>46</v>
      </c>
      <c r="H33" s="43">
        <v>11.5</v>
      </c>
      <c r="I33" s="43">
        <v>22</v>
      </c>
      <c r="J33" s="43">
        <v>5.5</v>
      </c>
      <c r="K33" s="43">
        <v>22</v>
      </c>
      <c r="L33" s="43">
        <v>5.5</v>
      </c>
      <c r="M33" s="283">
        <v>24</v>
      </c>
      <c r="N33" s="43">
        <v>6</v>
      </c>
      <c r="O33" s="43">
        <v>6</v>
      </c>
      <c r="P33" s="43">
        <v>1.5</v>
      </c>
      <c r="Q33" s="43">
        <v>0</v>
      </c>
      <c r="R33" s="43">
        <v>6</v>
      </c>
      <c r="S33" s="243">
        <v>0.24</v>
      </c>
      <c r="T33" s="243">
        <v>5</v>
      </c>
      <c r="U33" s="243">
        <v>1</v>
      </c>
      <c r="V33" s="243">
        <v>1</v>
      </c>
      <c r="W33" s="243">
        <v>2</v>
      </c>
      <c r="X33" s="43">
        <v>1</v>
      </c>
      <c r="Y33" s="43">
        <v>0</v>
      </c>
      <c r="Z33" s="43">
        <v>0</v>
      </c>
      <c r="AA33" s="43" t="str">
        <f t="shared" si="1"/>
        <v>PHI</v>
      </c>
      <c r="AB33" s="43">
        <v>23</v>
      </c>
      <c r="AC33" t="str">
        <f t="shared" si="2"/>
        <v>PHI</v>
      </c>
      <c r="AD33" t="str">
        <f t="shared" si="0"/>
        <v>A.J. Brown</v>
      </c>
      <c r="AE33" s="244">
        <f t="shared" si="3"/>
        <v>46</v>
      </c>
      <c r="AF33" t="str">
        <f t="shared" si="4"/>
        <v>PHI</v>
      </c>
    </row>
    <row r="34" spans="2:32" x14ac:dyDescent="0.3">
      <c r="B34" s="152">
        <v>32</v>
      </c>
      <c r="C34" s="152" t="s">
        <v>274</v>
      </c>
      <c r="D34" s="152" t="s">
        <v>791</v>
      </c>
      <c r="E34" s="152">
        <v>1</v>
      </c>
      <c r="F34" s="152">
        <v>5</v>
      </c>
      <c r="G34" s="152">
        <v>85</v>
      </c>
      <c r="H34" s="43">
        <v>17</v>
      </c>
      <c r="I34" s="43">
        <v>69</v>
      </c>
      <c r="J34" s="43">
        <v>13.8</v>
      </c>
      <c r="K34" s="43">
        <v>69</v>
      </c>
      <c r="L34" s="43">
        <v>13.8</v>
      </c>
      <c r="M34" s="283">
        <v>16</v>
      </c>
      <c r="N34" s="43">
        <v>3.2</v>
      </c>
      <c r="O34" s="43">
        <v>0</v>
      </c>
      <c r="P34" s="43">
        <v>0</v>
      </c>
      <c r="Q34" s="43">
        <v>0</v>
      </c>
      <c r="R34" s="43">
        <v>10</v>
      </c>
      <c r="S34" s="243">
        <v>0.26300000000000001</v>
      </c>
      <c r="T34" s="243">
        <v>7</v>
      </c>
      <c r="U34" s="243">
        <v>2</v>
      </c>
      <c r="V34" s="243">
        <v>1</v>
      </c>
      <c r="W34" s="243">
        <v>4</v>
      </c>
      <c r="X34" s="43">
        <v>2</v>
      </c>
      <c r="Y34" s="43">
        <v>1</v>
      </c>
      <c r="Z34" s="43">
        <v>0</v>
      </c>
      <c r="AA34" s="43" t="str">
        <f t="shared" si="1"/>
        <v>MIA</v>
      </c>
      <c r="AB34" s="43">
        <v>34</v>
      </c>
      <c r="AC34" t="str">
        <f t="shared" si="2"/>
        <v>MIA</v>
      </c>
      <c r="AD34" t="str">
        <f t="shared" si="0"/>
        <v>Jaylen Waddle</v>
      </c>
      <c r="AE34" s="244">
        <f t="shared" si="3"/>
        <v>85</v>
      </c>
      <c r="AF34" t="str">
        <f t="shared" si="4"/>
        <v>MIA</v>
      </c>
    </row>
    <row r="35" spans="2:32" x14ac:dyDescent="0.3">
      <c r="B35" s="152">
        <v>33</v>
      </c>
      <c r="C35" s="152" t="s">
        <v>302</v>
      </c>
      <c r="D35" s="152" t="s">
        <v>788</v>
      </c>
      <c r="E35" s="152">
        <v>1</v>
      </c>
      <c r="F35" s="152">
        <v>3</v>
      </c>
      <c r="G35" s="152">
        <v>22</v>
      </c>
      <c r="H35" s="43">
        <v>7.3</v>
      </c>
      <c r="I35" s="43">
        <v>18</v>
      </c>
      <c r="J35" s="43">
        <v>6</v>
      </c>
      <c r="K35" s="43">
        <v>18</v>
      </c>
      <c r="L35" s="43">
        <v>6</v>
      </c>
      <c r="M35" s="283">
        <v>4</v>
      </c>
      <c r="N35" s="43">
        <v>1.3</v>
      </c>
      <c r="O35" s="43">
        <v>2</v>
      </c>
      <c r="P35" s="43">
        <v>0.7</v>
      </c>
      <c r="Q35" s="43">
        <v>0</v>
      </c>
      <c r="R35" s="43">
        <v>3</v>
      </c>
      <c r="S35" s="243">
        <v>8.1000000000000003E-2</v>
      </c>
      <c r="T35" s="243">
        <v>3</v>
      </c>
      <c r="U35" s="243">
        <v>0</v>
      </c>
      <c r="V35" s="243">
        <v>1</v>
      </c>
      <c r="W35" s="243">
        <v>2</v>
      </c>
      <c r="X35" s="43">
        <v>0</v>
      </c>
      <c r="Y35" s="43">
        <v>0</v>
      </c>
      <c r="Z35" s="43">
        <v>0</v>
      </c>
      <c r="AA35" s="43" t="str">
        <f t="shared" si="1"/>
        <v>JAC</v>
      </c>
      <c r="AB35" s="43">
        <v>10</v>
      </c>
      <c r="AC35" t="str">
        <f t="shared" si="2"/>
        <v>JAC</v>
      </c>
      <c r="AD35" t="str">
        <f t="shared" si="0"/>
        <v>Marvin Jones Jr.</v>
      </c>
      <c r="AE35" s="244">
        <f t="shared" si="3"/>
        <v>22</v>
      </c>
      <c r="AF35" t="str">
        <f t="shared" si="4"/>
        <v>JAC</v>
      </c>
    </row>
    <row r="36" spans="2:32" x14ac:dyDescent="0.3">
      <c r="B36" s="152">
        <v>34</v>
      </c>
      <c r="C36" s="152" t="s">
        <v>383</v>
      </c>
      <c r="D36" s="152" t="s">
        <v>784</v>
      </c>
      <c r="E36" s="152">
        <v>1</v>
      </c>
      <c r="F36" s="152">
        <v>4</v>
      </c>
      <c r="G36" s="152">
        <v>80</v>
      </c>
      <c r="H36" s="43">
        <v>20</v>
      </c>
      <c r="I36" s="43">
        <v>71</v>
      </c>
      <c r="J36" s="43">
        <v>17.8</v>
      </c>
      <c r="K36" s="43">
        <v>71</v>
      </c>
      <c r="L36" s="43">
        <v>17.8</v>
      </c>
      <c r="M36" s="283">
        <v>9</v>
      </c>
      <c r="N36" s="43">
        <v>2.2999999999999998</v>
      </c>
      <c r="O36" s="43">
        <v>0</v>
      </c>
      <c r="P36" s="43">
        <v>0</v>
      </c>
      <c r="Q36" s="43">
        <v>0</v>
      </c>
      <c r="R36" s="43">
        <v>4</v>
      </c>
      <c r="S36" s="243">
        <v>0.114</v>
      </c>
      <c r="T36" s="243">
        <v>4</v>
      </c>
      <c r="U36" s="243">
        <v>0</v>
      </c>
      <c r="V36" s="243">
        <v>0</v>
      </c>
      <c r="W36" s="243">
        <v>4</v>
      </c>
      <c r="X36" s="43">
        <v>1</v>
      </c>
      <c r="Y36" s="43">
        <v>1</v>
      </c>
      <c r="Z36" s="43">
        <v>1</v>
      </c>
      <c r="AA36" s="43" t="str">
        <f t="shared" si="1"/>
        <v>NE</v>
      </c>
      <c r="AB36" s="43">
        <v>40</v>
      </c>
      <c r="AC36" t="str">
        <f t="shared" si="2"/>
        <v>NE</v>
      </c>
      <c r="AD36" t="str">
        <f t="shared" si="0"/>
        <v>DeVante Parker</v>
      </c>
      <c r="AE36" s="244">
        <f t="shared" si="3"/>
        <v>80</v>
      </c>
      <c r="AF36" t="str">
        <f t="shared" si="4"/>
        <v>NE</v>
      </c>
    </row>
    <row r="37" spans="2:32" x14ac:dyDescent="0.3">
      <c r="B37" s="152">
        <v>35</v>
      </c>
      <c r="C37" s="152" t="s">
        <v>330</v>
      </c>
      <c r="D37" s="152" t="s">
        <v>778</v>
      </c>
      <c r="E37" s="152">
        <v>1</v>
      </c>
      <c r="F37" s="152">
        <v>2</v>
      </c>
      <c r="G37" s="152">
        <v>19</v>
      </c>
      <c r="H37" s="43">
        <v>9.5</v>
      </c>
      <c r="I37" s="43">
        <v>16</v>
      </c>
      <c r="J37" s="43">
        <v>8</v>
      </c>
      <c r="K37" s="43">
        <v>16</v>
      </c>
      <c r="L37" s="43">
        <v>8</v>
      </c>
      <c r="M37" s="283">
        <v>3</v>
      </c>
      <c r="N37" s="43">
        <v>1.5</v>
      </c>
      <c r="O37" s="43">
        <v>0</v>
      </c>
      <c r="P37" s="43">
        <v>0</v>
      </c>
      <c r="Q37" s="43">
        <v>0</v>
      </c>
      <c r="R37" s="43">
        <v>4</v>
      </c>
      <c r="S37" s="243">
        <v>0.16</v>
      </c>
      <c r="T37" s="243">
        <v>3</v>
      </c>
      <c r="U37" s="243">
        <v>1</v>
      </c>
      <c r="V37" s="243">
        <v>2</v>
      </c>
      <c r="W37" s="243">
        <v>1</v>
      </c>
      <c r="X37" s="43">
        <v>0</v>
      </c>
      <c r="Y37" s="43">
        <v>0</v>
      </c>
      <c r="Z37" s="43">
        <v>0</v>
      </c>
      <c r="AA37" s="43" t="str">
        <f t="shared" si="1"/>
        <v>GB</v>
      </c>
      <c r="AB37" s="43">
        <v>11</v>
      </c>
      <c r="AC37" t="str">
        <f t="shared" si="2"/>
        <v>GB</v>
      </c>
      <c r="AD37" t="str">
        <f t="shared" si="0"/>
        <v>Randall Cobb</v>
      </c>
      <c r="AE37" s="244">
        <f t="shared" si="3"/>
        <v>19</v>
      </c>
      <c r="AF37" t="str">
        <f t="shared" si="4"/>
        <v>GB</v>
      </c>
    </row>
    <row r="38" spans="2:32" x14ac:dyDescent="0.3">
      <c r="B38" s="152">
        <v>36</v>
      </c>
      <c r="C38" s="152" t="s">
        <v>318</v>
      </c>
      <c r="D38" s="152" t="s">
        <v>774</v>
      </c>
      <c r="E38" s="152">
        <v>1</v>
      </c>
      <c r="F38" s="152">
        <v>3</v>
      </c>
      <c r="G38" s="152">
        <v>57</v>
      </c>
      <c r="H38" s="43">
        <v>19</v>
      </c>
      <c r="I38" s="43">
        <v>53</v>
      </c>
      <c r="J38" s="43">
        <v>17.7</v>
      </c>
      <c r="K38" s="43">
        <v>53</v>
      </c>
      <c r="L38" s="43">
        <v>17.7</v>
      </c>
      <c r="M38" s="283">
        <v>4</v>
      </c>
      <c r="N38" s="43">
        <v>1.3</v>
      </c>
      <c r="O38" s="43">
        <v>4</v>
      </c>
      <c r="P38" s="43">
        <v>1.3</v>
      </c>
      <c r="Q38" s="43">
        <v>1</v>
      </c>
      <c r="R38" s="43">
        <v>6</v>
      </c>
      <c r="S38" s="243">
        <v>0.214</v>
      </c>
      <c r="T38" s="243">
        <v>4</v>
      </c>
      <c r="U38" s="243">
        <v>1</v>
      </c>
      <c r="V38" s="243">
        <v>1</v>
      </c>
      <c r="W38" s="243">
        <v>2</v>
      </c>
      <c r="X38" s="43">
        <v>1</v>
      </c>
      <c r="Y38" s="43">
        <v>1</v>
      </c>
      <c r="Z38" s="43">
        <v>0</v>
      </c>
      <c r="AA38" s="43" t="str">
        <f t="shared" si="1"/>
        <v>PIT</v>
      </c>
      <c r="AB38" s="43">
        <v>35</v>
      </c>
      <c r="AC38" t="str">
        <f t="shared" si="2"/>
        <v>PIT</v>
      </c>
      <c r="AD38" t="str">
        <f t="shared" si="0"/>
        <v>George Pickens</v>
      </c>
      <c r="AE38" s="244">
        <f t="shared" si="3"/>
        <v>57</v>
      </c>
      <c r="AF38" t="str">
        <f t="shared" si="4"/>
        <v>PIT</v>
      </c>
    </row>
    <row r="39" spans="2:32" x14ac:dyDescent="0.3">
      <c r="B39" s="152">
        <v>37</v>
      </c>
      <c r="C39" s="152" t="s">
        <v>372</v>
      </c>
      <c r="D39" s="152" t="s">
        <v>763</v>
      </c>
      <c r="E39" s="152">
        <v>1</v>
      </c>
      <c r="F39" s="152">
        <v>2</v>
      </c>
      <c r="G39" s="152">
        <v>16</v>
      </c>
      <c r="H39" s="43">
        <v>8</v>
      </c>
      <c r="I39" s="43">
        <v>14</v>
      </c>
      <c r="J39" s="43">
        <v>7</v>
      </c>
      <c r="K39" s="43">
        <v>14</v>
      </c>
      <c r="L39" s="43">
        <v>7</v>
      </c>
      <c r="M39" s="283">
        <v>2</v>
      </c>
      <c r="N39" s="43">
        <v>1</v>
      </c>
      <c r="O39" s="43">
        <v>0</v>
      </c>
      <c r="P39" s="43">
        <v>0</v>
      </c>
      <c r="Q39" s="43">
        <v>0</v>
      </c>
      <c r="R39" s="43">
        <v>5</v>
      </c>
      <c r="S39" s="243">
        <v>0.14299999999999999</v>
      </c>
      <c r="T39" s="243">
        <v>3</v>
      </c>
      <c r="U39" s="243">
        <v>1</v>
      </c>
      <c r="V39" s="243">
        <v>1</v>
      </c>
      <c r="W39" s="243">
        <v>1</v>
      </c>
      <c r="X39" s="43">
        <v>0</v>
      </c>
      <c r="Y39" s="43">
        <v>0</v>
      </c>
      <c r="Z39" s="43">
        <v>0</v>
      </c>
      <c r="AA39" s="43" t="str">
        <f t="shared" si="1"/>
        <v>DET</v>
      </c>
      <c r="AB39" s="43">
        <v>15</v>
      </c>
      <c r="AC39" t="str">
        <f t="shared" si="2"/>
        <v>DET</v>
      </c>
      <c r="AD39" t="str">
        <f t="shared" si="0"/>
        <v>D.J. Chark Jr.</v>
      </c>
      <c r="AE39" s="244">
        <f t="shared" si="3"/>
        <v>16</v>
      </c>
      <c r="AF39" t="str">
        <f t="shared" si="4"/>
        <v>DET</v>
      </c>
    </row>
    <row r="40" spans="2:32" x14ac:dyDescent="0.3">
      <c r="B40" s="152">
        <v>38</v>
      </c>
      <c r="C40" s="152" t="s">
        <v>250</v>
      </c>
      <c r="D40" s="152" t="s">
        <v>771</v>
      </c>
      <c r="E40" s="152">
        <v>1</v>
      </c>
      <c r="F40" s="152">
        <v>6</v>
      </c>
      <c r="G40" s="152">
        <v>75</v>
      </c>
      <c r="H40" s="43">
        <v>12.5</v>
      </c>
      <c r="I40" s="43">
        <v>66</v>
      </c>
      <c r="J40" s="43">
        <v>11</v>
      </c>
      <c r="K40" s="43">
        <v>66</v>
      </c>
      <c r="L40" s="43">
        <v>11</v>
      </c>
      <c r="M40" s="283">
        <v>9</v>
      </c>
      <c r="N40" s="43">
        <v>1.5</v>
      </c>
      <c r="O40" s="43">
        <v>2</v>
      </c>
      <c r="P40" s="43">
        <v>0.3</v>
      </c>
      <c r="Q40" s="43">
        <v>0</v>
      </c>
      <c r="R40" s="43">
        <v>8</v>
      </c>
      <c r="S40" s="243">
        <v>0.25</v>
      </c>
      <c r="T40" s="243">
        <v>7</v>
      </c>
      <c r="U40" s="243">
        <v>1</v>
      </c>
      <c r="V40" s="243">
        <v>2</v>
      </c>
      <c r="W40" s="243">
        <v>3</v>
      </c>
      <c r="X40" s="43">
        <v>1</v>
      </c>
      <c r="Y40" s="43">
        <v>0</v>
      </c>
      <c r="Z40" s="43">
        <v>0</v>
      </c>
      <c r="AA40" s="43" t="str">
        <f t="shared" si="1"/>
        <v>DEN</v>
      </c>
      <c r="AB40" s="43">
        <v>22</v>
      </c>
      <c r="AC40" t="str">
        <f t="shared" si="2"/>
        <v>DEN</v>
      </c>
      <c r="AD40" t="str">
        <f t="shared" si="0"/>
        <v>Courtland Sutton</v>
      </c>
      <c r="AE40" s="244">
        <f t="shared" si="3"/>
        <v>75</v>
      </c>
      <c r="AF40" t="str">
        <f t="shared" si="4"/>
        <v>DEN</v>
      </c>
    </row>
    <row r="41" spans="2:32" x14ac:dyDescent="0.3">
      <c r="B41" s="152">
        <v>39</v>
      </c>
      <c r="C41" s="152" t="s">
        <v>1399</v>
      </c>
      <c r="D41" s="152" t="s">
        <v>769</v>
      </c>
      <c r="E41" s="152">
        <v>1</v>
      </c>
      <c r="F41" s="152">
        <v>2</v>
      </c>
      <c r="G41" s="152">
        <v>74</v>
      </c>
      <c r="H41" s="43">
        <v>37</v>
      </c>
      <c r="I41" s="43">
        <v>67</v>
      </c>
      <c r="J41" s="43">
        <v>33.5</v>
      </c>
      <c r="K41" s="43">
        <v>67</v>
      </c>
      <c r="L41" s="43">
        <v>33.5</v>
      </c>
      <c r="M41" s="283">
        <v>7</v>
      </c>
      <c r="N41" s="43">
        <v>3.5</v>
      </c>
      <c r="O41" s="43">
        <v>0</v>
      </c>
      <c r="P41" s="43">
        <v>0</v>
      </c>
      <c r="Q41" s="43">
        <v>0</v>
      </c>
      <c r="R41" s="43">
        <v>3</v>
      </c>
      <c r="S41" s="243">
        <v>0.1</v>
      </c>
      <c r="T41" s="243">
        <v>2</v>
      </c>
      <c r="U41" s="243">
        <v>0</v>
      </c>
      <c r="V41" s="243">
        <v>0</v>
      </c>
      <c r="W41" s="243">
        <v>2</v>
      </c>
      <c r="X41" s="43">
        <v>1</v>
      </c>
      <c r="Y41" s="43">
        <v>1</v>
      </c>
      <c r="Z41" s="43">
        <v>1</v>
      </c>
      <c r="AA41" s="43" t="str">
        <f t="shared" si="1"/>
        <v>BAL</v>
      </c>
      <c r="AB41" s="43">
        <v>62</v>
      </c>
      <c r="AC41" t="str">
        <f t="shared" si="2"/>
        <v>BAL</v>
      </c>
      <c r="AD41" t="str">
        <f t="shared" si="0"/>
        <v>DeSean Jackson</v>
      </c>
      <c r="AE41" s="244">
        <f t="shared" si="3"/>
        <v>74</v>
      </c>
      <c r="AF41" t="str">
        <f t="shared" si="4"/>
        <v>BAL</v>
      </c>
    </row>
    <row r="42" spans="2:32" x14ac:dyDescent="0.3">
      <c r="B42" s="152">
        <v>40</v>
      </c>
      <c r="C42" s="152" t="s">
        <v>234</v>
      </c>
      <c r="D42" s="152" t="s">
        <v>773</v>
      </c>
      <c r="E42" s="152">
        <v>1</v>
      </c>
      <c r="F42" s="152">
        <v>7</v>
      </c>
      <c r="G42" s="152">
        <v>74</v>
      </c>
      <c r="H42" s="43">
        <v>10.6</v>
      </c>
      <c r="I42" s="43">
        <v>54</v>
      </c>
      <c r="J42" s="43">
        <v>7.7</v>
      </c>
      <c r="K42" s="43">
        <v>54</v>
      </c>
      <c r="L42" s="43">
        <v>7.7</v>
      </c>
      <c r="M42" s="283">
        <v>20</v>
      </c>
      <c r="N42" s="43">
        <v>2.9</v>
      </c>
      <c r="O42" s="43">
        <v>7</v>
      </c>
      <c r="P42" s="43">
        <v>1</v>
      </c>
      <c r="Q42" s="43">
        <v>0</v>
      </c>
      <c r="R42" s="43">
        <v>11</v>
      </c>
      <c r="S42" s="243">
        <v>0.30599999999999999</v>
      </c>
      <c r="T42" s="243">
        <v>7</v>
      </c>
      <c r="U42" s="243">
        <v>0</v>
      </c>
      <c r="V42" s="243">
        <v>0</v>
      </c>
      <c r="W42" s="243">
        <v>2</v>
      </c>
      <c r="X42" s="43">
        <v>1</v>
      </c>
      <c r="Y42" s="43">
        <v>0</v>
      </c>
      <c r="Z42" s="43">
        <v>0</v>
      </c>
      <c r="AA42" s="43" t="str">
        <f t="shared" si="1"/>
        <v>LV</v>
      </c>
      <c r="AB42" s="43">
        <v>28</v>
      </c>
      <c r="AC42" t="str">
        <f t="shared" si="2"/>
        <v>LV</v>
      </c>
      <c r="AD42" t="str">
        <f t="shared" si="0"/>
        <v>Davante Adams</v>
      </c>
      <c r="AE42" s="244">
        <f t="shared" si="3"/>
        <v>74</v>
      </c>
      <c r="AF42" t="str">
        <f t="shared" si="4"/>
        <v>LV</v>
      </c>
    </row>
    <row r="43" spans="2:32" x14ac:dyDescent="0.3">
      <c r="B43" s="152">
        <v>41</v>
      </c>
      <c r="C43" s="152" t="s">
        <v>555</v>
      </c>
      <c r="D43" s="152" t="s">
        <v>772</v>
      </c>
      <c r="E43" s="152">
        <v>1</v>
      </c>
      <c r="F43" s="152">
        <v>2</v>
      </c>
      <c r="G43" s="152">
        <v>12</v>
      </c>
      <c r="H43" s="43">
        <v>6</v>
      </c>
      <c r="I43" s="43">
        <v>11</v>
      </c>
      <c r="J43" s="43">
        <v>5.5</v>
      </c>
      <c r="K43" s="43">
        <v>11</v>
      </c>
      <c r="L43" s="43">
        <v>5.5</v>
      </c>
      <c r="M43" s="283">
        <v>1</v>
      </c>
      <c r="N43" s="43">
        <v>0.5</v>
      </c>
      <c r="O43" s="43">
        <v>0</v>
      </c>
      <c r="P43" s="43">
        <v>0</v>
      </c>
      <c r="Q43" s="43">
        <v>0</v>
      </c>
      <c r="R43" s="43">
        <v>2</v>
      </c>
      <c r="S43" s="243">
        <v>8.3000000000000004E-2</v>
      </c>
      <c r="T43" s="243">
        <v>2</v>
      </c>
      <c r="U43" s="243">
        <v>0</v>
      </c>
      <c r="V43" s="243">
        <v>1</v>
      </c>
      <c r="W43" s="243">
        <v>0</v>
      </c>
      <c r="X43" s="43">
        <v>0</v>
      </c>
      <c r="Y43" s="43">
        <v>0</v>
      </c>
      <c r="Z43" s="43">
        <v>0</v>
      </c>
      <c r="AA43" s="43" t="str">
        <f t="shared" si="1"/>
        <v>CHI</v>
      </c>
      <c r="AB43" s="43">
        <v>8</v>
      </c>
      <c r="AC43" t="str">
        <f t="shared" si="2"/>
        <v>CHI</v>
      </c>
      <c r="AD43" t="str">
        <f t="shared" si="0"/>
        <v>Byron Pringle</v>
      </c>
      <c r="AE43" s="244">
        <f t="shared" si="3"/>
        <v>12</v>
      </c>
      <c r="AF43" t="str">
        <f t="shared" si="4"/>
        <v>CHI</v>
      </c>
    </row>
    <row r="44" spans="2:32" x14ac:dyDescent="0.3">
      <c r="B44" s="152">
        <v>42</v>
      </c>
      <c r="C44" s="152" t="s">
        <v>1408</v>
      </c>
      <c r="D44" s="152" t="s">
        <v>771</v>
      </c>
      <c r="E44" s="152">
        <v>1</v>
      </c>
      <c r="F44" s="152">
        <v>2</v>
      </c>
      <c r="G44" s="152">
        <v>10</v>
      </c>
      <c r="H44" s="43">
        <v>5</v>
      </c>
      <c r="I44" s="43">
        <v>4</v>
      </c>
      <c r="J44" s="43">
        <v>2</v>
      </c>
      <c r="K44" s="43">
        <v>4</v>
      </c>
      <c r="L44" s="43">
        <v>2</v>
      </c>
      <c r="M44" s="283">
        <v>6</v>
      </c>
      <c r="N44" s="43">
        <v>3</v>
      </c>
      <c r="O44" s="43">
        <v>0</v>
      </c>
      <c r="P44" s="43">
        <v>0</v>
      </c>
      <c r="Q44" s="43">
        <v>0</v>
      </c>
      <c r="R44" s="43">
        <v>4</v>
      </c>
      <c r="S44" s="243">
        <v>0.125</v>
      </c>
      <c r="T44" s="243">
        <v>2</v>
      </c>
      <c r="U44" s="243">
        <v>0</v>
      </c>
      <c r="V44" s="243">
        <v>1</v>
      </c>
      <c r="W44" s="243">
        <v>0</v>
      </c>
      <c r="X44" s="43">
        <v>0</v>
      </c>
      <c r="Y44" s="43">
        <v>0</v>
      </c>
      <c r="Z44" s="43">
        <v>0</v>
      </c>
      <c r="AA44" s="43" t="str">
        <f t="shared" si="1"/>
        <v>DEN</v>
      </c>
      <c r="AB44" s="43">
        <v>9</v>
      </c>
      <c r="AC44" t="str">
        <f t="shared" si="2"/>
        <v>DEN</v>
      </c>
      <c r="AD44" t="str">
        <f t="shared" si="0"/>
        <v>Brandon Johnson</v>
      </c>
      <c r="AE44" s="244">
        <f t="shared" si="3"/>
        <v>10</v>
      </c>
      <c r="AF44" t="str">
        <f t="shared" si="4"/>
        <v>DEN</v>
      </c>
    </row>
    <row r="45" spans="2:32" x14ac:dyDescent="0.3">
      <c r="B45" s="152">
        <v>43</v>
      </c>
      <c r="C45" s="152" t="s">
        <v>388</v>
      </c>
      <c r="D45" s="152" t="s">
        <v>776</v>
      </c>
      <c r="E45" s="152">
        <v>1</v>
      </c>
      <c r="F45" s="152">
        <v>4</v>
      </c>
      <c r="G45" s="152">
        <v>70</v>
      </c>
      <c r="H45" s="43">
        <v>17.5</v>
      </c>
      <c r="I45" s="43">
        <v>63</v>
      </c>
      <c r="J45" s="43">
        <v>15.8</v>
      </c>
      <c r="K45" s="43">
        <v>63</v>
      </c>
      <c r="L45" s="43">
        <v>15.8</v>
      </c>
      <c r="M45" s="283">
        <v>7</v>
      </c>
      <c r="N45" s="43">
        <v>1.8</v>
      </c>
      <c r="O45" s="43">
        <v>2</v>
      </c>
      <c r="P45" s="43">
        <v>0.5</v>
      </c>
      <c r="Q45" s="43">
        <v>0</v>
      </c>
      <c r="R45" s="43">
        <v>6</v>
      </c>
      <c r="S45" s="243">
        <v>0.17599999999999999</v>
      </c>
      <c r="T45" s="243">
        <v>4</v>
      </c>
      <c r="U45" s="243">
        <v>0</v>
      </c>
      <c r="V45" s="243">
        <v>0</v>
      </c>
      <c r="W45" s="243">
        <v>1</v>
      </c>
      <c r="X45" s="43">
        <v>1</v>
      </c>
      <c r="Y45" s="43">
        <v>1</v>
      </c>
      <c r="Z45" s="43">
        <v>1</v>
      </c>
      <c r="AA45" s="43" t="str">
        <f t="shared" si="1"/>
        <v>TEN</v>
      </c>
      <c r="AB45" s="43">
        <v>51</v>
      </c>
      <c r="AC45" t="str">
        <f t="shared" si="2"/>
        <v>TEN</v>
      </c>
      <c r="AD45" t="str">
        <f t="shared" si="0"/>
        <v>Treylon Burks</v>
      </c>
      <c r="AE45" s="244">
        <f t="shared" si="3"/>
        <v>70</v>
      </c>
      <c r="AF45" t="str">
        <f t="shared" si="4"/>
        <v>TEN</v>
      </c>
    </row>
    <row r="46" spans="2:32" x14ac:dyDescent="0.3">
      <c r="B46" s="152">
        <v>44</v>
      </c>
      <c r="C46" s="152" t="s">
        <v>325</v>
      </c>
      <c r="D46" s="152" t="s">
        <v>768</v>
      </c>
      <c r="E46" s="152">
        <v>1</v>
      </c>
      <c r="F46" s="152">
        <v>5</v>
      </c>
      <c r="G46" s="152">
        <v>65</v>
      </c>
      <c r="H46" s="43">
        <v>13</v>
      </c>
      <c r="I46" s="43">
        <v>37</v>
      </c>
      <c r="J46" s="43">
        <v>7.4</v>
      </c>
      <c r="K46" s="43">
        <v>37</v>
      </c>
      <c r="L46" s="43">
        <v>7.4</v>
      </c>
      <c r="M46" s="283">
        <v>28</v>
      </c>
      <c r="N46" s="43">
        <v>5.6</v>
      </c>
      <c r="O46" s="43">
        <v>6</v>
      </c>
      <c r="P46" s="43">
        <v>1.2</v>
      </c>
      <c r="Q46" s="43">
        <v>0</v>
      </c>
      <c r="R46" s="43">
        <v>8</v>
      </c>
      <c r="S46" s="243">
        <v>0.216</v>
      </c>
      <c r="T46" s="243">
        <v>5</v>
      </c>
      <c r="U46" s="243">
        <v>0</v>
      </c>
      <c r="V46" s="243">
        <v>1</v>
      </c>
      <c r="W46" s="243">
        <v>3</v>
      </c>
      <c r="X46" s="43">
        <v>2</v>
      </c>
      <c r="Y46" s="43">
        <v>0</v>
      </c>
      <c r="Z46" s="43">
        <v>0</v>
      </c>
      <c r="AA46" s="43" t="str">
        <f t="shared" si="1"/>
        <v>SF</v>
      </c>
      <c r="AB46" s="43">
        <v>27</v>
      </c>
      <c r="AC46" t="str">
        <f t="shared" si="2"/>
        <v>SF</v>
      </c>
      <c r="AD46" t="str">
        <f t="shared" si="0"/>
        <v>Brandon Aiyuk</v>
      </c>
      <c r="AE46" s="244">
        <f t="shared" si="3"/>
        <v>65</v>
      </c>
      <c r="AF46" t="str">
        <f t="shared" si="4"/>
        <v>SF</v>
      </c>
    </row>
    <row r="47" spans="2:32" x14ac:dyDescent="0.3">
      <c r="B47" s="152">
        <v>45</v>
      </c>
      <c r="C47" s="152" t="s">
        <v>458</v>
      </c>
      <c r="D47" s="152" t="s">
        <v>783</v>
      </c>
      <c r="E47" s="152">
        <v>1</v>
      </c>
      <c r="F47" s="152">
        <v>3</v>
      </c>
      <c r="G47" s="152">
        <v>63</v>
      </c>
      <c r="H47" s="43">
        <v>21</v>
      </c>
      <c r="I47" s="43">
        <v>51</v>
      </c>
      <c r="J47" s="43">
        <v>17</v>
      </c>
      <c r="K47" s="43">
        <v>51</v>
      </c>
      <c r="L47" s="43">
        <v>17</v>
      </c>
      <c r="M47" s="283">
        <v>12</v>
      </c>
      <c r="N47" s="43">
        <v>4</v>
      </c>
      <c r="O47" s="43">
        <v>3</v>
      </c>
      <c r="P47" s="43">
        <v>1</v>
      </c>
      <c r="Q47" s="43">
        <v>0</v>
      </c>
      <c r="R47" s="43">
        <v>6</v>
      </c>
      <c r="S47" s="243">
        <v>0.20699999999999999</v>
      </c>
      <c r="T47" s="243">
        <v>4</v>
      </c>
      <c r="U47" s="243">
        <v>1</v>
      </c>
      <c r="V47" s="243">
        <v>0</v>
      </c>
      <c r="W47" s="243">
        <v>2</v>
      </c>
      <c r="X47" s="43">
        <v>1</v>
      </c>
      <c r="Y47" s="43">
        <v>1</v>
      </c>
      <c r="Z47" s="43">
        <v>1</v>
      </c>
      <c r="AA47" s="43" t="str">
        <f t="shared" si="1"/>
        <v>NYG</v>
      </c>
      <c r="AB47" s="43">
        <v>44</v>
      </c>
      <c r="AC47" t="str">
        <f t="shared" si="2"/>
        <v>NYG</v>
      </c>
      <c r="AD47" t="str">
        <f t="shared" si="0"/>
        <v>Darius Slayton</v>
      </c>
      <c r="AE47" s="244">
        <f t="shared" si="3"/>
        <v>63</v>
      </c>
      <c r="AF47" t="str">
        <f t="shared" si="4"/>
        <v>NYG</v>
      </c>
    </row>
    <row r="48" spans="2:32" x14ac:dyDescent="0.3">
      <c r="B48" s="152">
        <v>46</v>
      </c>
      <c r="C48" s="152" t="s">
        <v>473</v>
      </c>
      <c r="D48" s="152" t="s">
        <v>790</v>
      </c>
      <c r="E48" s="152">
        <v>1</v>
      </c>
      <c r="F48" s="152">
        <v>5</v>
      </c>
      <c r="G48" s="152">
        <v>63</v>
      </c>
      <c r="H48" s="43">
        <v>12.6</v>
      </c>
      <c r="I48" s="43">
        <v>49</v>
      </c>
      <c r="J48" s="43">
        <v>9.8000000000000007</v>
      </c>
      <c r="K48" s="43">
        <v>49</v>
      </c>
      <c r="L48" s="43">
        <v>9.8000000000000007</v>
      </c>
      <c r="M48" s="283">
        <v>14</v>
      </c>
      <c r="N48" s="43">
        <v>2.8</v>
      </c>
      <c r="O48" s="43">
        <v>10</v>
      </c>
      <c r="P48" s="43">
        <v>2</v>
      </c>
      <c r="Q48" s="43">
        <v>0</v>
      </c>
      <c r="R48" s="43">
        <v>8</v>
      </c>
      <c r="S48" s="243">
        <v>0.27600000000000002</v>
      </c>
      <c r="T48" s="243">
        <v>6</v>
      </c>
      <c r="U48" s="243">
        <v>1</v>
      </c>
      <c r="V48" s="243">
        <v>0</v>
      </c>
      <c r="W48" s="243">
        <v>3</v>
      </c>
      <c r="X48" s="43">
        <v>1</v>
      </c>
      <c r="Y48" s="43">
        <v>0</v>
      </c>
      <c r="Z48" s="43">
        <v>0</v>
      </c>
      <c r="AA48" s="43" t="str">
        <f t="shared" si="1"/>
        <v>DAL</v>
      </c>
      <c r="AB48" s="43">
        <v>25</v>
      </c>
      <c r="AC48" t="str">
        <f t="shared" si="2"/>
        <v>DAL</v>
      </c>
      <c r="AD48" t="str">
        <f t="shared" si="0"/>
        <v>Michael Gallup</v>
      </c>
      <c r="AE48" s="244">
        <f t="shared" si="3"/>
        <v>63</v>
      </c>
      <c r="AF48" t="str">
        <f t="shared" si="4"/>
        <v>DAL</v>
      </c>
    </row>
    <row r="49" spans="2:32" x14ac:dyDescent="0.3">
      <c r="B49" s="152">
        <v>47</v>
      </c>
      <c r="C49" s="152" t="s">
        <v>323</v>
      </c>
      <c r="D49" s="152" t="s">
        <v>784</v>
      </c>
      <c r="E49" s="152">
        <v>1</v>
      </c>
      <c r="F49" s="152">
        <v>3</v>
      </c>
      <c r="G49" s="152">
        <v>62</v>
      </c>
      <c r="H49" s="43">
        <v>20.7</v>
      </c>
      <c r="I49" s="43">
        <v>57</v>
      </c>
      <c r="J49" s="43">
        <v>19</v>
      </c>
      <c r="K49" s="43">
        <v>57</v>
      </c>
      <c r="L49" s="43">
        <v>19</v>
      </c>
      <c r="M49" s="283">
        <v>5</v>
      </c>
      <c r="N49" s="43">
        <v>1.7</v>
      </c>
      <c r="O49" s="43">
        <v>0</v>
      </c>
      <c r="P49" s="43">
        <v>0</v>
      </c>
      <c r="Q49" s="43">
        <v>0</v>
      </c>
      <c r="R49" s="43">
        <v>4</v>
      </c>
      <c r="S49" s="243">
        <v>0.114</v>
      </c>
      <c r="T49" s="243">
        <v>3</v>
      </c>
      <c r="U49" s="243">
        <v>0</v>
      </c>
      <c r="V49" s="243">
        <v>0</v>
      </c>
      <c r="W49" s="243">
        <v>3</v>
      </c>
      <c r="X49" s="43">
        <v>2</v>
      </c>
      <c r="Y49" s="43">
        <v>0</v>
      </c>
      <c r="Z49" s="43">
        <v>0</v>
      </c>
      <c r="AA49" s="43" t="str">
        <f t="shared" si="1"/>
        <v>NE</v>
      </c>
      <c r="AB49" s="43">
        <v>26</v>
      </c>
      <c r="AC49" t="str">
        <f t="shared" si="2"/>
        <v>NE</v>
      </c>
      <c r="AD49" t="str">
        <f t="shared" si="0"/>
        <v>Jakobi Meyers</v>
      </c>
      <c r="AE49" s="244">
        <f t="shared" si="3"/>
        <v>62</v>
      </c>
      <c r="AF49" t="str">
        <f t="shared" si="4"/>
        <v>NE</v>
      </c>
    </row>
    <row r="50" spans="2:32" x14ac:dyDescent="0.3">
      <c r="B50" s="152">
        <v>48</v>
      </c>
      <c r="C50" s="152" t="s">
        <v>264</v>
      </c>
      <c r="D50" s="152" t="s">
        <v>786</v>
      </c>
      <c r="E50" s="152">
        <v>1</v>
      </c>
      <c r="F50" s="152">
        <v>5</v>
      </c>
      <c r="G50" s="152">
        <v>62</v>
      </c>
      <c r="H50" s="43">
        <v>12.4</v>
      </c>
      <c r="I50" s="43">
        <v>48</v>
      </c>
      <c r="J50" s="43">
        <v>9.6</v>
      </c>
      <c r="K50" s="43">
        <v>48</v>
      </c>
      <c r="L50" s="43">
        <v>9.6</v>
      </c>
      <c r="M50" s="283">
        <v>14</v>
      </c>
      <c r="N50" s="43">
        <v>2.8</v>
      </c>
      <c r="O50" s="43">
        <v>3</v>
      </c>
      <c r="P50" s="43">
        <v>0.6</v>
      </c>
      <c r="Q50" s="43">
        <v>0</v>
      </c>
      <c r="R50" s="43">
        <v>9</v>
      </c>
      <c r="S50" s="243">
        <v>0.3</v>
      </c>
      <c r="T50" s="243">
        <v>5</v>
      </c>
      <c r="U50" s="243">
        <v>1</v>
      </c>
      <c r="V50" s="243">
        <v>1</v>
      </c>
      <c r="W50" s="243">
        <v>3</v>
      </c>
      <c r="X50" s="43">
        <v>1</v>
      </c>
      <c r="Y50" s="43">
        <v>0</v>
      </c>
      <c r="Z50" s="43">
        <v>0</v>
      </c>
      <c r="AA50" s="43" t="str">
        <f t="shared" si="1"/>
        <v>NO</v>
      </c>
      <c r="AB50" s="43">
        <v>20</v>
      </c>
      <c r="AC50" t="str">
        <f t="shared" si="2"/>
        <v>NO</v>
      </c>
      <c r="AD50" t="str">
        <f t="shared" si="0"/>
        <v>Chris Olave</v>
      </c>
      <c r="AE50" s="244">
        <f t="shared" si="3"/>
        <v>62</v>
      </c>
      <c r="AF50" t="str">
        <f t="shared" si="4"/>
        <v>NO</v>
      </c>
    </row>
    <row r="51" spans="2:32" x14ac:dyDescent="0.3">
      <c r="B51" s="152">
        <v>49</v>
      </c>
      <c r="C51" s="152" t="s">
        <v>266</v>
      </c>
      <c r="D51" s="152" t="s">
        <v>793</v>
      </c>
      <c r="E51" s="152">
        <v>1</v>
      </c>
      <c r="F51" s="152">
        <v>5</v>
      </c>
      <c r="G51" s="152">
        <v>59</v>
      </c>
      <c r="H51" s="43">
        <v>11.8</v>
      </c>
      <c r="I51" s="43">
        <v>49</v>
      </c>
      <c r="J51" s="43">
        <v>9.8000000000000007</v>
      </c>
      <c r="K51" s="43">
        <v>49</v>
      </c>
      <c r="L51" s="43">
        <v>9.8000000000000007</v>
      </c>
      <c r="M51" s="283">
        <v>10</v>
      </c>
      <c r="N51" s="43">
        <v>2</v>
      </c>
      <c r="O51" s="43">
        <v>0</v>
      </c>
      <c r="P51" s="43">
        <v>0</v>
      </c>
      <c r="Q51" s="43">
        <v>0</v>
      </c>
      <c r="R51" s="43">
        <v>5</v>
      </c>
      <c r="S51" s="243">
        <v>0.13200000000000001</v>
      </c>
      <c r="T51" s="243">
        <v>5</v>
      </c>
      <c r="U51" s="243">
        <v>0</v>
      </c>
      <c r="V51" s="243">
        <v>1</v>
      </c>
      <c r="W51" s="243">
        <v>2</v>
      </c>
      <c r="X51" s="43">
        <v>1</v>
      </c>
      <c r="Y51" s="43">
        <v>1</v>
      </c>
      <c r="Z51" s="43">
        <v>0</v>
      </c>
      <c r="AA51" s="43" t="str">
        <f t="shared" si="1"/>
        <v>HOU</v>
      </c>
      <c r="AB51" s="43">
        <v>39</v>
      </c>
      <c r="AC51" t="str">
        <f t="shared" si="2"/>
        <v>HOU</v>
      </c>
      <c r="AD51" t="str">
        <f t="shared" si="0"/>
        <v>Brandin Cooks</v>
      </c>
      <c r="AE51" s="244">
        <f t="shared" si="3"/>
        <v>59</v>
      </c>
      <c r="AF51" t="str">
        <f t="shared" si="4"/>
        <v>HOU</v>
      </c>
    </row>
    <row r="52" spans="2:32" x14ac:dyDescent="0.3">
      <c r="B52" s="152">
        <v>50</v>
      </c>
      <c r="C52" s="152" t="s">
        <v>815</v>
      </c>
      <c r="D52" s="152" t="s">
        <v>786</v>
      </c>
      <c r="E52" s="152">
        <v>1</v>
      </c>
      <c r="F52" s="152">
        <v>2</v>
      </c>
      <c r="G52" s="152">
        <v>53</v>
      </c>
      <c r="H52" s="43">
        <v>26.5</v>
      </c>
      <c r="I52" s="43">
        <v>34</v>
      </c>
      <c r="J52" s="43">
        <v>17</v>
      </c>
      <c r="K52" s="43">
        <v>34</v>
      </c>
      <c r="L52" s="43">
        <v>17</v>
      </c>
      <c r="M52" s="283">
        <v>19</v>
      </c>
      <c r="N52" s="43">
        <v>9.5</v>
      </c>
      <c r="O52" s="43">
        <v>0</v>
      </c>
      <c r="P52" s="43">
        <v>0</v>
      </c>
      <c r="Q52" s="43">
        <v>0</v>
      </c>
      <c r="R52" s="43">
        <v>3</v>
      </c>
      <c r="S52" s="243">
        <v>8.1000000000000003E-2</v>
      </c>
      <c r="T52" s="243">
        <v>2</v>
      </c>
      <c r="U52" s="243">
        <v>0</v>
      </c>
      <c r="V52" s="243">
        <v>0</v>
      </c>
      <c r="W52" s="243">
        <v>2</v>
      </c>
      <c r="X52" s="43">
        <v>1</v>
      </c>
      <c r="Y52" s="43">
        <v>1</v>
      </c>
      <c r="Z52" s="43">
        <v>0</v>
      </c>
      <c r="AA52" s="43" t="str">
        <f t="shared" si="1"/>
        <v>NO</v>
      </c>
      <c r="AB52" s="43">
        <v>35</v>
      </c>
      <c r="AC52" t="str">
        <f t="shared" si="2"/>
        <v>NO</v>
      </c>
      <c r="AD52" t="str">
        <f t="shared" si="0"/>
        <v>Rashid Shaheed</v>
      </c>
      <c r="AE52" s="244">
        <f t="shared" si="3"/>
        <v>53</v>
      </c>
      <c r="AF52" t="str">
        <f t="shared" si="4"/>
        <v>NO</v>
      </c>
    </row>
    <row r="53" spans="2:32" x14ac:dyDescent="0.3">
      <c r="B53" s="152">
        <v>51</v>
      </c>
      <c r="C53" s="152" t="s">
        <v>429</v>
      </c>
      <c r="D53" s="152" t="s">
        <v>776</v>
      </c>
      <c r="E53" s="152">
        <v>1</v>
      </c>
      <c r="F53" s="152">
        <v>4</v>
      </c>
      <c r="G53" s="152">
        <v>58</v>
      </c>
      <c r="H53" s="43">
        <v>14.5</v>
      </c>
      <c r="I53" s="43">
        <v>39</v>
      </c>
      <c r="J53" s="43">
        <v>9.8000000000000007</v>
      </c>
      <c r="K53" s="43">
        <v>39</v>
      </c>
      <c r="L53" s="43">
        <v>9.8000000000000007</v>
      </c>
      <c r="M53" s="283">
        <v>19</v>
      </c>
      <c r="N53" s="43">
        <v>4.8</v>
      </c>
      <c r="O53" s="43">
        <v>5</v>
      </c>
      <c r="P53" s="43">
        <v>1.3</v>
      </c>
      <c r="Q53" s="43">
        <v>0</v>
      </c>
      <c r="R53" s="43">
        <v>6</v>
      </c>
      <c r="S53" s="243">
        <v>0.17599999999999999</v>
      </c>
      <c r="T53" s="243">
        <v>4</v>
      </c>
      <c r="U53" s="243">
        <v>0</v>
      </c>
      <c r="V53" s="243">
        <v>1</v>
      </c>
      <c r="W53" s="243">
        <v>3</v>
      </c>
      <c r="X53" s="43">
        <v>2</v>
      </c>
      <c r="Y53" s="43">
        <v>0</v>
      </c>
      <c r="Z53" s="43">
        <v>0</v>
      </c>
      <c r="AA53" s="43" t="str">
        <f t="shared" si="1"/>
        <v>TEN</v>
      </c>
      <c r="AB53" s="43">
        <v>25</v>
      </c>
      <c r="AC53" t="str">
        <f t="shared" si="2"/>
        <v>TEN</v>
      </c>
      <c r="AD53" t="str">
        <f t="shared" si="0"/>
        <v>Nick Westbrook-Ikhine</v>
      </c>
      <c r="AE53" s="244">
        <f t="shared" si="3"/>
        <v>58</v>
      </c>
      <c r="AF53" t="str">
        <f t="shared" si="4"/>
        <v>TEN</v>
      </c>
    </row>
    <row r="54" spans="2:32" x14ac:dyDescent="0.3">
      <c r="B54" s="152">
        <v>52</v>
      </c>
      <c r="C54" s="152" t="s">
        <v>319</v>
      </c>
      <c r="D54" s="152" t="s">
        <v>777</v>
      </c>
      <c r="E54" s="152">
        <v>1</v>
      </c>
      <c r="F54" s="152">
        <v>5</v>
      </c>
      <c r="G54" s="152">
        <v>56</v>
      </c>
      <c r="H54" s="43">
        <v>11.2</v>
      </c>
      <c r="I54" s="43">
        <v>48</v>
      </c>
      <c r="J54" s="43">
        <v>9.6</v>
      </c>
      <c r="K54" s="43">
        <v>48</v>
      </c>
      <c r="L54" s="43">
        <v>9.6</v>
      </c>
      <c r="M54" s="283">
        <v>8</v>
      </c>
      <c r="N54" s="43">
        <v>1.6</v>
      </c>
      <c r="O54" s="43">
        <v>3</v>
      </c>
      <c r="P54" s="43">
        <v>0.6</v>
      </c>
      <c r="Q54" s="43">
        <v>1</v>
      </c>
      <c r="R54" s="43">
        <v>7</v>
      </c>
      <c r="S54" s="243">
        <v>0.14899999999999999</v>
      </c>
      <c r="T54" s="243">
        <v>5</v>
      </c>
      <c r="U54" s="243">
        <v>0</v>
      </c>
      <c r="V54" s="243">
        <v>1</v>
      </c>
      <c r="W54" s="243">
        <v>2</v>
      </c>
      <c r="X54" s="43">
        <v>0</v>
      </c>
      <c r="Y54" s="43">
        <v>0</v>
      </c>
      <c r="Z54" s="43">
        <v>0</v>
      </c>
      <c r="AA54" s="43" t="str">
        <f t="shared" si="1"/>
        <v>LAC</v>
      </c>
      <c r="AB54" s="43">
        <v>18</v>
      </c>
      <c r="AC54" t="str">
        <f t="shared" si="2"/>
        <v>LAC</v>
      </c>
      <c r="AD54" t="str">
        <f t="shared" si="0"/>
        <v>Joshua Palmer</v>
      </c>
      <c r="AE54" s="244">
        <f t="shared" si="3"/>
        <v>56</v>
      </c>
      <c r="AF54" t="str">
        <f t="shared" si="4"/>
        <v>LAC</v>
      </c>
    </row>
    <row r="55" spans="2:32" x14ac:dyDescent="0.3">
      <c r="B55" s="152">
        <v>53</v>
      </c>
      <c r="C55" s="152" t="s">
        <v>297</v>
      </c>
      <c r="D55" s="152" t="s">
        <v>792</v>
      </c>
      <c r="E55" s="152">
        <v>1</v>
      </c>
      <c r="F55" s="152">
        <v>4</v>
      </c>
      <c r="G55" s="152">
        <v>56</v>
      </c>
      <c r="H55" s="43">
        <v>14</v>
      </c>
      <c r="I55" s="43">
        <v>50</v>
      </c>
      <c r="J55" s="43">
        <v>12.5</v>
      </c>
      <c r="K55" s="43">
        <v>50</v>
      </c>
      <c r="L55" s="43">
        <v>12.5</v>
      </c>
      <c r="M55" s="283">
        <v>6</v>
      </c>
      <c r="N55" s="43">
        <v>1.5</v>
      </c>
      <c r="O55" s="43">
        <v>2</v>
      </c>
      <c r="P55" s="43">
        <v>0.5</v>
      </c>
      <c r="Q55" s="43">
        <v>0</v>
      </c>
      <c r="R55" s="43">
        <v>5</v>
      </c>
      <c r="S55" s="243">
        <v>0.13500000000000001</v>
      </c>
      <c r="T55" s="243">
        <v>5</v>
      </c>
      <c r="U55" s="243">
        <v>1</v>
      </c>
      <c r="V55" s="243">
        <v>1</v>
      </c>
      <c r="W55" s="243">
        <v>2</v>
      </c>
      <c r="X55" s="43">
        <v>2</v>
      </c>
      <c r="Y55" s="43">
        <v>0</v>
      </c>
      <c r="Z55" s="43">
        <v>0</v>
      </c>
      <c r="AA55" s="43" t="str">
        <f t="shared" si="1"/>
        <v>KC</v>
      </c>
      <c r="AB55" s="43">
        <v>23</v>
      </c>
      <c r="AC55" t="str">
        <f t="shared" si="2"/>
        <v>KC</v>
      </c>
      <c r="AD55" t="str">
        <f t="shared" si="0"/>
        <v>Marquez Valdes-Scantling</v>
      </c>
      <c r="AE55" s="244">
        <f t="shared" si="3"/>
        <v>56</v>
      </c>
      <c r="AF55" t="str">
        <f t="shared" si="4"/>
        <v>KC</v>
      </c>
    </row>
    <row r="56" spans="2:32" x14ac:dyDescent="0.3">
      <c r="B56" s="152">
        <v>54</v>
      </c>
      <c r="C56" s="152" t="s">
        <v>483</v>
      </c>
      <c r="D56" s="152" t="s">
        <v>794</v>
      </c>
      <c r="E56" s="152">
        <v>1</v>
      </c>
      <c r="F56" s="152">
        <v>3</v>
      </c>
      <c r="G56" s="152">
        <v>40</v>
      </c>
      <c r="H56" s="43">
        <v>13.3</v>
      </c>
      <c r="I56" s="43">
        <v>31</v>
      </c>
      <c r="J56" s="43">
        <v>10.3</v>
      </c>
      <c r="K56" s="43">
        <v>31</v>
      </c>
      <c r="L56" s="43">
        <v>10.3</v>
      </c>
      <c r="M56" s="283">
        <v>9</v>
      </c>
      <c r="N56" s="43">
        <v>3</v>
      </c>
      <c r="O56" s="43">
        <v>0</v>
      </c>
      <c r="P56" s="43">
        <v>0</v>
      </c>
      <c r="Q56" s="43">
        <v>0</v>
      </c>
      <c r="R56" s="43">
        <v>4</v>
      </c>
      <c r="S56" s="243">
        <v>9.5000000000000001E-2</v>
      </c>
      <c r="T56" s="243">
        <v>3</v>
      </c>
      <c r="U56" s="243">
        <v>0</v>
      </c>
      <c r="V56" s="243">
        <v>1</v>
      </c>
      <c r="W56" s="243">
        <v>1</v>
      </c>
      <c r="X56" s="43">
        <v>1</v>
      </c>
      <c r="Y56" s="43">
        <v>0</v>
      </c>
      <c r="Z56" s="43">
        <v>0</v>
      </c>
      <c r="AA56" s="43" t="str">
        <f t="shared" si="1"/>
        <v>TB</v>
      </c>
      <c r="AB56" s="43">
        <v>26</v>
      </c>
      <c r="AC56" t="str">
        <f t="shared" si="2"/>
        <v>TB</v>
      </c>
      <c r="AD56" t="str">
        <f t="shared" si="0"/>
        <v>Julio Jones</v>
      </c>
      <c r="AE56" s="244">
        <f t="shared" si="3"/>
        <v>40</v>
      </c>
      <c r="AF56" t="str">
        <f t="shared" si="4"/>
        <v>TB</v>
      </c>
    </row>
    <row r="57" spans="2:32" x14ac:dyDescent="0.3">
      <c r="B57" s="152">
        <v>55</v>
      </c>
      <c r="C57" s="152" t="s">
        <v>468</v>
      </c>
      <c r="D57" s="152" t="s">
        <v>767</v>
      </c>
      <c r="E57" s="152">
        <v>1</v>
      </c>
      <c r="F57" s="152">
        <v>3</v>
      </c>
      <c r="G57" s="152">
        <v>48</v>
      </c>
      <c r="H57" s="43">
        <v>16</v>
      </c>
      <c r="I57" s="43">
        <v>32</v>
      </c>
      <c r="J57" s="43">
        <v>10.7</v>
      </c>
      <c r="K57" s="43">
        <v>32</v>
      </c>
      <c r="L57" s="43">
        <v>10.7</v>
      </c>
      <c r="M57" s="283">
        <v>16</v>
      </c>
      <c r="N57" s="43">
        <v>5.3</v>
      </c>
      <c r="O57" s="43">
        <v>5</v>
      </c>
      <c r="P57" s="43">
        <v>1.7</v>
      </c>
      <c r="Q57" s="43">
        <v>0</v>
      </c>
      <c r="R57" s="43">
        <v>3</v>
      </c>
      <c r="S57" s="243">
        <v>8.1000000000000003E-2</v>
      </c>
      <c r="T57" s="243">
        <v>3</v>
      </c>
      <c r="U57" s="243">
        <v>0</v>
      </c>
      <c r="V57" s="243">
        <v>0</v>
      </c>
      <c r="W57" s="243">
        <v>2</v>
      </c>
      <c r="X57" s="43">
        <v>2</v>
      </c>
      <c r="Y57" s="43">
        <v>0</v>
      </c>
      <c r="Z57" s="43">
        <v>0</v>
      </c>
      <c r="AA57" s="43" t="str">
        <f t="shared" si="1"/>
        <v>SEA</v>
      </c>
      <c r="AB57" s="43">
        <v>21</v>
      </c>
      <c r="AC57" t="str">
        <f t="shared" si="2"/>
        <v>SEA</v>
      </c>
      <c r="AD57" t="str">
        <f t="shared" si="0"/>
        <v>Marquise Goodwin</v>
      </c>
      <c r="AE57" s="244">
        <f t="shared" si="3"/>
        <v>48</v>
      </c>
      <c r="AF57" t="str">
        <f t="shared" si="4"/>
        <v>SEA</v>
      </c>
    </row>
    <row r="58" spans="2:32" x14ac:dyDescent="0.3">
      <c r="B58" s="152">
        <v>56</v>
      </c>
      <c r="C58" s="152" t="s">
        <v>521</v>
      </c>
      <c r="D58" s="152" t="s">
        <v>791</v>
      </c>
      <c r="E58" s="152">
        <v>1</v>
      </c>
      <c r="F58" s="152">
        <v>4</v>
      </c>
      <c r="G58" s="152">
        <v>55</v>
      </c>
      <c r="H58" s="43">
        <v>13.8</v>
      </c>
      <c r="I58" s="43">
        <v>33</v>
      </c>
      <c r="J58" s="43">
        <v>8.3000000000000007</v>
      </c>
      <c r="K58" s="43">
        <v>33</v>
      </c>
      <c r="L58" s="43">
        <v>8.3000000000000007</v>
      </c>
      <c r="M58" s="283">
        <v>22</v>
      </c>
      <c r="N58" s="43">
        <v>5.5</v>
      </c>
      <c r="O58" s="43">
        <v>1</v>
      </c>
      <c r="P58" s="43">
        <v>0.3</v>
      </c>
      <c r="Q58" s="43">
        <v>0</v>
      </c>
      <c r="R58" s="43">
        <v>4</v>
      </c>
      <c r="S58" s="243">
        <v>0.105</v>
      </c>
      <c r="T58" s="243">
        <v>4</v>
      </c>
      <c r="U58" s="243">
        <v>0</v>
      </c>
      <c r="V58" s="243">
        <v>0</v>
      </c>
      <c r="W58" s="243">
        <v>4</v>
      </c>
      <c r="X58" s="43">
        <v>1</v>
      </c>
      <c r="Y58" s="43">
        <v>0</v>
      </c>
      <c r="Z58" s="43">
        <v>0</v>
      </c>
      <c r="AA58" s="43" t="str">
        <f t="shared" si="1"/>
        <v>MIA</v>
      </c>
      <c r="AB58" s="43">
        <v>22</v>
      </c>
      <c r="AC58" t="str">
        <f t="shared" si="2"/>
        <v>MIA</v>
      </c>
      <c r="AD58" t="str">
        <f t="shared" si="0"/>
        <v>River Cracraft</v>
      </c>
      <c r="AE58" s="244">
        <f t="shared" si="3"/>
        <v>55</v>
      </c>
      <c r="AF58" t="str">
        <f t="shared" si="4"/>
        <v>MIA</v>
      </c>
    </row>
    <row r="59" spans="2:32" x14ac:dyDescent="0.3">
      <c r="B59" s="152">
        <v>57</v>
      </c>
      <c r="C59" s="152" t="s">
        <v>292</v>
      </c>
      <c r="D59" s="152" t="s">
        <v>775</v>
      </c>
      <c r="E59" s="152">
        <v>1</v>
      </c>
      <c r="F59" s="152">
        <v>4</v>
      </c>
      <c r="G59" s="152">
        <v>48</v>
      </c>
      <c r="H59" s="43">
        <v>12</v>
      </c>
      <c r="I59" s="43">
        <v>41</v>
      </c>
      <c r="J59" s="43">
        <v>10.3</v>
      </c>
      <c r="K59" s="43">
        <v>41</v>
      </c>
      <c r="L59" s="43">
        <v>10.3</v>
      </c>
      <c r="M59" s="283">
        <v>7</v>
      </c>
      <c r="N59" s="43">
        <v>1.8</v>
      </c>
      <c r="O59" s="43">
        <v>0</v>
      </c>
      <c r="P59" s="43">
        <v>0</v>
      </c>
      <c r="Q59" s="43">
        <v>0</v>
      </c>
      <c r="R59" s="43">
        <v>6</v>
      </c>
      <c r="S59" s="243">
        <v>0.27300000000000002</v>
      </c>
      <c r="T59" s="243">
        <v>4</v>
      </c>
      <c r="U59" s="243">
        <v>0</v>
      </c>
      <c r="V59" s="243">
        <v>1</v>
      </c>
      <c r="W59" s="243">
        <v>2</v>
      </c>
      <c r="X59" s="43">
        <v>1</v>
      </c>
      <c r="Y59" s="43">
        <v>0</v>
      </c>
      <c r="Z59" s="43">
        <v>0</v>
      </c>
      <c r="AA59" s="43" t="str">
        <f t="shared" si="1"/>
        <v>WAS</v>
      </c>
      <c r="AB59" s="43">
        <v>26</v>
      </c>
      <c r="AC59" t="str">
        <f t="shared" si="2"/>
        <v>WAS</v>
      </c>
      <c r="AD59" t="str">
        <f t="shared" si="0"/>
        <v>Terry McLaurin</v>
      </c>
      <c r="AE59" s="244">
        <f t="shared" si="3"/>
        <v>48</v>
      </c>
      <c r="AF59" t="str">
        <f t="shared" si="4"/>
        <v>WAS</v>
      </c>
    </row>
    <row r="60" spans="2:32" x14ac:dyDescent="0.3">
      <c r="B60" s="152">
        <v>58</v>
      </c>
      <c r="C60" s="152" t="s">
        <v>307</v>
      </c>
      <c r="D60" s="152" t="s">
        <v>772</v>
      </c>
      <c r="E60" s="152">
        <v>1</v>
      </c>
      <c r="F60" s="152">
        <v>2</v>
      </c>
      <c r="G60" s="152">
        <v>51</v>
      </c>
      <c r="H60" s="43">
        <v>25.5</v>
      </c>
      <c r="I60" s="43">
        <v>41</v>
      </c>
      <c r="J60" s="43">
        <v>20.5</v>
      </c>
      <c r="K60" s="43">
        <v>41</v>
      </c>
      <c r="L60" s="43">
        <v>20.5</v>
      </c>
      <c r="M60" s="283">
        <v>10</v>
      </c>
      <c r="N60" s="43">
        <v>5</v>
      </c>
      <c r="O60" s="43">
        <v>0</v>
      </c>
      <c r="P60" s="43">
        <v>0</v>
      </c>
      <c r="Q60" s="43">
        <v>0</v>
      </c>
      <c r="R60" s="43">
        <v>5</v>
      </c>
      <c r="S60" s="243">
        <v>0.20799999999999999</v>
      </c>
      <c r="T60" s="243">
        <v>2</v>
      </c>
      <c r="U60" s="243">
        <v>0</v>
      </c>
      <c r="V60" s="243">
        <v>1</v>
      </c>
      <c r="W60" s="243">
        <v>2</v>
      </c>
      <c r="X60" s="43">
        <v>2</v>
      </c>
      <c r="Y60" s="43">
        <v>1</v>
      </c>
      <c r="Z60" s="43">
        <v>0</v>
      </c>
      <c r="AA60" s="43" t="str">
        <f t="shared" si="1"/>
        <v>CHI</v>
      </c>
      <c r="AB60" s="43">
        <v>31</v>
      </c>
      <c r="AC60" t="str">
        <f t="shared" si="2"/>
        <v>CHI</v>
      </c>
      <c r="AD60" t="str">
        <f t="shared" si="0"/>
        <v>Chase Claypool</v>
      </c>
      <c r="AE60" s="244">
        <f t="shared" si="3"/>
        <v>51</v>
      </c>
      <c r="AF60" t="str">
        <f t="shared" si="4"/>
        <v>CHI</v>
      </c>
    </row>
    <row r="61" spans="2:32" x14ac:dyDescent="0.3">
      <c r="B61" s="152">
        <v>59</v>
      </c>
      <c r="C61" s="152" t="s">
        <v>279</v>
      </c>
      <c r="D61" s="152" t="s">
        <v>765</v>
      </c>
      <c r="E61" s="152">
        <v>1</v>
      </c>
      <c r="F61" s="152">
        <v>4</v>
      </c>
      <c r="G61" s="152">
        <v>50</v>
      </c>
      <c r="H61" s="43">
        <v>12.5</v>
      </c>
      <c r="I61" s="43">
        <v>38</v>
      </c>
      <c r="J61" s="43">
        <v>9.5</v>
      </c>
      <c r="K61" s="43">
        <v>38</v>
      </c>
      <c r="L61" s="43">
        <v>9.5</v>
      </c>
      <c r="M61" s="283">
        <v>12</v>
      </c>
      <c r="N61" s="43">
        <v>3</v>
      </c>
      <c r="O61" s="43">
        <v>5</v>
      </c>
      <c r="P61" s="43">
        <v>1.3</v>
      </c>
      <c r="Q61" s="43">
        <v>0</v>
      </c>
      <c r="R61" s="43">
        <v>9</v>
      </c>
      <c r="S61" s="243">
        <v>0.36</v>
      </c>
      <c r="T61" s="243">
        <v>6</v>
      </c>
      <c r="U61" s="243">
        <v>2</v>
      </c>
      <c r="V61" s="243">
        <v>3</v>
      </c>
      <c r="W61" s="243">
        <v>3</v>
      </c>
      <c r="X61" s="43">
        <v>0</v>
      </c>
      <c r="Y61" s="43">
        <v>0</v>
      </c>
      <c r="Z61" s="43">
        <v>0</v>
      </c>
      <c r="AA61" s="43" t="str">
        <f t="shared" si="1"/>
        <v>PHI</v>
      </c>
      <c r="AB61" s="43">
        <v>17</v>
      </c>
      <c r="AC61" t="str">
        <f t="shared" si="2"/>
        <v>PHI</v>
      </c>
      <c r="AD61" t="str">
        <f t="shared" si="0"/>
        <v>DeVonta Smith</v>
      </c>
      <c r="AE61" s="244">
        <f t="shared" si="3"/>
        <v>50</v>
      </c>
      <c r="AF61" t="str">
        <f t="shared" si="4"/>
        <v>PHI</v>
      </c>
    </row>
    <row r="62" spans="2:32" x14ac:dyDescent="0.3">
      <c r="B62" s="152">
        <v>60</v>
      </c>
      <c r="C62" s="152" t="s">
        <v>240</v>
      </c>
      <c r="D62" s="152" t="s">
        <v>774</v>
      </c>
      <c r="E62" s="152">
        <v>1</v>
      </c>
      <c r="F62" s="152">
        <v>5</v>
      </c>
      <c r="G62" s="152">
        <v>49</v>
      </c>
      <c r="H62" s="43">
        <v>9.8000000000000007</v>
      </c>
      <c r="I62" s="43">
        <v>33</v>
      </c>
      <c r="J62" s="43">
        <v>6.6</v>
      </c>
      <c r="K62" s="43">
        <v>33</v>
      </c>
      <c r="L62" s="43">
        <v>6.6</v>
      </c>
      <c r="M62" s="283">
        <v>16</v>
      </c>
      <c r="N62" s="43">
        <v>3.2</v>
      </c>
      <c r="O62" s="43">
        <v>3</v>
      </c>
      <c r="P62" s="43">
        <v>0.6</v>
      </c>
      <c r="Q62" s="43">
        <v>0</v>
      </c>
      <c r="R62" s="43">
        <v>8</v>
      </c>
      <c r="S62" s="243">
        <v>0.28599999999999998</v>
      </c>
      <c r="T62" s="243">
        <v>5</v>
      </c>
      <c r="U62" s="243">
        <v>0</v>
      </c>
      <c r="V62" s="243">
        <v>1</v>
      </c>
      <c r="W62" s="243">
        <v>3</v>
      </c>
      <c r="X62" s="43">
        <v>0</v>
      </c>
      <c r="Y62" s="43">
        <v>0</v>
      </c>
      <c r="Z62" s="43">
        <v>0</v>
      </c>
      <c r="AA62" s="43" t="str">
        <f t="shared" si="1"/>
        <v>PIT</v>
      </c>
      <c r="AB62" s="43">
        <v>11</v>
      </c>
      <c r="AC62" t="str">
        <f t="shared" si="2"/>
        <v>PIT</v>
      </c>
      <c r="AD62" t="str">
        <f t="shared" si="0"/>
        <v>Diontae Johnson</v>
      </c>
      <c r="AE62" s="244">
        <f t="shared" si="3"/>
        <v>49</v>
      </c>
      <c r="AF62" t="str">
        <f t="shared" si="4"/>
        <v>PIT</v>
      </c>
    </row>
    <row r="63" spans="2:32" x14ac:dyDescent="0.3">
      <c r="B63" s="152">
        <v>61</v>
      </c>
      <c r="C63" s="152" t="s">
        <v>522</v>
      </c>
      <c r="D63" s="152" t="s">
        <v>771</v>
      </c>
      <c r="E63" s="152">
        <v>1</v>
      </c>
      <c r="F63" s="152">
        <v>5</v>
      </c>
      <c r="G63" s="152">
        <v>35</v>
      </c>
      <c r="H63" s="43">
        <v>7</v>
      </c>
      <c r="I63" s="43">
        <v>21</v>
      </c>
      <c r="J63" s="43">
        <v>4.2</v>
      </c>
      <c r="K63" s="43">
        <v>21</v>
      </c>
      <c r="L63" s="43">
        <v>4.2</v>
      </c>
      <c r="M63" s="283">
        <v>14</v>
      </c>
      <c r="N63" s="43">
        <v>2.8</v>
      </c>
      <c r="O63" s="43">
        <v>4</v>
      </c>
      <c r="P63" s="43">
        <v>0.8</v>
      </c>
      <c r="Q63" s="43">
        <v>0</v>
      </c>
      <c r="R63" s="43">
        <v>9</v>
      </c>
      <c r="S63" s="243">
        <v>0.28100000000000003</v>
      </c>
      <c r="T63" s="243">
        <v>6</v>
      </c>
      <c r="U63" s="243">
        <v>1</v>
      </c>
      <c r="V63" s="243">
        <v>2</v>
      </c>
      <c r="W63" s="243">
        <v>1</v>
      </c>
      <c r="X63" s="43">
        <v>0</v>
      </c>
      <c r="Y63" s="43">
        <v>0</v>
      </c>
      <c r="Z63" s="43">
        <v>0</v>
      </c>
      <c r="AA63" s="43" t="str">
        <f t="shared" si="1"/>
        <v>DEN</v>
      </c>
      <c r="AB63" s="43">
        <v>14</v>
      </c>
      <c r="AC63" t="str">
        <f t="shared" si="2"/>
        <v>DEN</v>
      </c>
      <c r="AD63" t="str">
        <f t="shared" si="0"/>
        <v>Kendall Hinton</v>
      </c>
      <c r="AE63" s="244">
        <f t="shared" si="3"/>
        <v>35</v>
      </c>
      <c r="AF63" t="str">
        <f t="shared" si="4"/>
        <v>DEN</v>
      </c>
    </row>
    <row r="64" spans="2:32" x14ac:dyDescent="0.3">
      <c r="B64" s="152">
        <v>62</v>
      </c>
      <c r="C64" s="152" t="s">
        <v>232</v>
      </c>
      <c r="D64" s="152" t="s">
        <v>766</v>
      </c>
      <c r="E64" s="152">
        <v>1</v>
      </c>
      <c r="F64" s="152">
        <v>6</v>
      </c>
      <c r="G64" s="152">
        <v>46</v>
      </c>
      <c r="H64" s="43">
        <v>7.7</v>
      </c>
      <c r="I64" s="43">
        <v>27</v>
      </c>
      <c r="J64" s="43">
        <v>4.5</v>
      </c>
      <c r="K64" s="43">
        <v>27</v>
      </c>
      <c r="L64" s="43">
        <v>4.5</v>
      </c>
      <c r="M64" s="43">
        <v>19</v>
      </c>
      <c r="N64" s="43">
        <v>3.2</v>
      </c>
      <c r="O64" s="43">
        <v>0</v>
      </c>
      <c r="P64" s="43">
        <v>0</v>
      </c>
      <c r="Q64" s="43">
        <v>0</v>
      </c>
      <c r="R64" s="43">
        <v>8</v>
      </c>
      <c r="S64" s="243">
        <v>0.29599999999999999</v>
      </c>
      <c r="T64" s="243">
        <v>6</v>
      </c>
      <c r="U64" s="243">
        <v>0</v>
      </c>
      <c r="V64" s="243">
        <v>2</v>
      </c>
      <c r="W64" s="243">
        <v>2</v>
      </c>
      <c r="X64" s="43">
        <v>0</v>
      </c>
      <c r="Y64" s="43">
        <v>0</v>
      </c>
      <c r="Z64" s="43">
        <v>0</v>
      </c>
      <c r="AA64" s="43" t="str">
        <f t="shared" si="1"/>
        <v>ARI</v>
      </c>
      <c r="AB64" s="43">
        <v>13</v>
      </c>
      <c r="AC64" t="str">
        <f t="shared" si="2"/>
        <v>ARI</v>
      </c>
      <c r="AD64" t="str">
        <f t="shared" si="0"/>
        <v>Marquise Brown</v>
      </c>
      <c r="AE64" s="244">
        <f t="shared" si="3"/>
        <v>46</v>
      </c>
      <c r="AF64" t="str">
        <f t="shared" si="4"/>
        <v>ARI</v>
      </c>
    </row>
    <row r="65" spans="2:32" x14ac:dyDescent="0.3">
      <c r="B65" s="152">
        <v>63</v>
      </c>
      <c r="C65" s="152" t="s">
        <v>327</v>
      </c>
      <c r="D65" s="152" t="s">
        <v>793</v>
      </c>
      <c r="E65" s="152">
        <v>1</v>
      </c>
      <c r="F65" s="152">
        <v>6</v>
      </c>
      <c r="G65" s="152">
        <v>44</v>
      </c>
      <c r="H65" s="43">
        <v>7.3</v>
      </c>
      <c r="I65" s="43">
        <v>22</v>
      </c>
      <c r="J65" s="43">
        <v>3.7</v>
      </c>
      <c r="K65" s="43">
        <v>22</v>
      </c>
      <c r="L65" s="43">
        <v>3.7</v>
      </c>
      <c r="M65" s="43">
        <v>22</v>
      </c>
      <c r="N65" s="43">
        <v>3.7</v>
      </c>
      <c r="O65" s="43">
        <v>2</v>
      </c>
      <c r="P65" s="43">
        <v>0.3</v>
      </c>
      <c r="Q65" s="43">
        <v>2</v>
      </c>
      <c r="R65" s="43">
        <v>9</v>
      </c>
      <c r="S65" s="243">
        <v>0.23699999999999999</v>
      </c>
      <c r="T65" s="243">
        <v>6</v>
      </c>
      <c r="U65" s="243">
        <v>0</v>
      </c>
      <c r="V65" s="243">
        <v>1</v>
      </c>
      <c r="W65" s="243">
        <v>2</v>
      </c>
      <c r="X65" s="43">
        <v>0</v>
      </c>
      <c r="Y65" s="43">
        <v>0</v>
      </c>
      <c r="Z65" s="43">
        <v>0</v>
      </c>
      <c r="AA65" s="43" t="str">
        <f t="shared" si="1"/>
        <v>HOU</v>
      </c>
      <c r="AB65" s="43">
        <v>12</v>
      </c>
      <c r="AC65" t="str">
        <f t="shared" si="2"/>
        <v>HOU</v>
      </c>
      <c r="AD65" t="str">
        <f t="shared" si="0"/>
        <v>Nico Collins</v>
      </c>
      <c r="AE65" s="244">
        <f t="shared" si="3"/>
        <v>44</v>
      </c>
      <c r="AF65" t="str">
        <f t="shared" si="4"/>
        <v>HOU</v>
      </c>
    </row>
    <row r="66" spans="2:32" x14ac:dyDescent="0.3">
      <c r="B66" s="152">
        <v>64</v>
      </c>
      <c r="C66" s="152" t="s">
        <v>280</v>
      </c>
      <c r="D66" s="152" t="s">
        <v>768</v>
      </c>
      <c r="E66" s="152">
        <v>1</v>
      </c>
      <c r="F66" s="152">
        <v>3</v>
      </c>
      <c r="G66" s="152">
        <v>43</v>
      </c>
      <c r="H66" s="43">
        <v>14.3</v>
      </c>
      <c r="I66" s="43">
        <v>3</v>
      </c>
      <c r="J66" s="43">
        <v>1</v>
      </c>
      <c r="K66" s="43">
        <v>3</v>
      </c>
      <c r="L66" s="43">
        <v>1</v>
      </c>
      <c r="M66" s="43">
        <v>40</v>
      </c>
      <c r="N66" s="43">
        <v>13.3</v>
      </c>
      <c r="O66" s="43">
        <v>7</v>
      </c>
      <c r="P66" s="43">
        <v>2.2999999999999998</v>
      </c>
      <c r="Q66" s="43">
        <v>1</v>
      </c>
      <c r="R66" s="43">
        <v>7</v>
      </c>
      <c r="S66" s="243">
        <v>0.189</v>
      </c>
      <c r="T66" s="243">
        <v>3</v>
      </c>
      <c r="U66" s="243">
        <v>0</v>
      </c>
      <c r="V66" s="243">
        <v>1</v>
      </c>
      <c r="W66" s="243">
        <v>2</v>
      </c>
      <c r="X66" s="43">
        <v>1</v>
      </c>
      <c r="Y66" s="43">
        <v>0</v>
      </c>
      <c r="Z66" s="43">
        <v>0</v>
      </c>
      <c r="AA66" s="43" t="str">
        <f t="shared" si="1"/>
        <v>SF</v>
      </c>
      <c r="AB66" s="43">
        <v>20</v>
      </c>
      <c r="AC66" t="str">
        <f t="shared" si="2"/>
        <v>SF</v>
      </c>
      <c r="AD66" t="str">
        <f t="shared" si="0"/>
        <v>Deebo Samuel</v>
      </c>
      <c r="AE66" s="244">
        <f t="shared" si="3"/>
        <v>43</v>
      </c>
      <c r="AF66" t="str">
        <f t="shared" si="4"/>
        <v>SF</v>
      </c>
    </row>
    <row r="67" spans="2:32" x14ac:dyDescent="0.3">
      <c r="B67" s="152">
        <v>65</v>
      </c>
      <c r="C67" s="152" t="s">
        <v>275</v>
      </c>
      <c r="D67" s="152" t="s">
        <v>788</v>
      </c>
      <c r="E67" s="152">
        <v>1</v>
      </c>
      <c r="F67" s="152">
        <v>4</v>
      </c>
      <c r="G67" s="152">
        <v>46</v>
      </c>
      <c r="H67" s="43">
        <v>11.5</v>
      </c>
      <c r="I67" s="43">
        <v>28</v>
      </c>
      <c r="J67" s="43">
        <v>7</v>
      </c>
      <c r="K67" s="43">
        <v>28</v>
      </c>
      <c r="L67" s="43">
        <v>7</v>
      </c>
      <c r="M67" s="43">
        <v>18</v>
      </c>
      <c r="N67" s="43">
        <v>4.5</v>
      </c>
      <c r="O67" s="43">
        <v>5</v>
      </c>
      <c r="P67" s="43">
        <v>1.3</v>
      </c>
      <c r="Q67" s="43">
        <v>1</v>
      </c>
      <c r="R67" s="43">
        <v>9</v>
      </c>
      <c r="S67" s="243">
        <v>0.24299999999999999</v>
      </c>
      <c r="T67" s="243">
        <v>5</v>
      </c>
      <c r="U67" s="243">
        <v>1</v>
      </c>
      <c r="V67" s="243">
        <v>1</v>
      </c>
      <c r="W67" s="243">
        <v>3</v>
      </c>
      <c r="X67" s="43">
        <v>0</v>
      </c>
      <c r="Y67" s="43">
        <v>0</v>
      </c>
      <c r="Z67" s="43">
        <v>0</v>
      </c>
      <c r="AA67" s="43" t="str">
        <f t="shared" si="1"/>
        <v>JAC</v>
      </c>
      <c r="AB67" s="43">
        <v>17</v>
      </c>
      <c r="AC67" t="str">
        <f t="shared" si="2"/>
        <v>JAC</v>
      </c>
      <c r="AD67" t="str">
        <f t="shared" ref="AD67:AD130" si="5">TRIM(C67)</f>
        <v>Christian Kirk</v>
      </c>
      <c r="AE67" s="244">
        <f t="shared" si="3"/>
        <v>46</v>
      </c>
      <c r="AF67" t="str">
        <f t="shared" si="4"/>
        <v>JAC</v>
      </c>
    </row>
    <row r="68" spans="2:32" x14ac:dyDescent="0.3">
      <c r="B68" s="152">
        <v>66</v>
      </c>
      <c r="C68" s="152" t="s">
        <v>357</v>
      </c>
      <c r="D68" s="152" t="s">
        <v>769</v>
      </c>
      <c r="E68" s="152">
        <v>1</v>
      </c>
      <c r="F68" s="152">
        <v>3</v>
      </c>
      <c r="G68" s="152">
        <v>23</v>
      </c>
      <c r="H68" s="43">
        <v>7.7</v>
      </c>
      <c r="I68" s="43">
        <v>13</v>
      </c>
      <c r="J68" s="43">
        <v>4.3</v>
      </c>
      <c r="K68" s="43">
        <v>13</v>
      </c>
      <c r="L68" s="43">
        <v>4.3</v>
      </c>
      <c r="M68" s="43">
        <v>10</v>
      </c>
      <c r="N68" s="43">
        <v>3.3</v>
      </c>
      <c r="O68" s="43">
        <v>0</v>
      </c>
      <c r="P68" s="43">
        <v>0</v>
      </c>
      <c r="Q68" s="43">
        <v>0</v>
      </c>
      <c r="R68" s="43">
        <v>5</v>
      </c>
      <c r="S68" s="243">
        <v>0.16700000000000001</v>
      </c>
      <c r="T68" s="243">
        <v>4</v>
      </c>
      <c r="U68" s="243">
        <v>1</v>
      </c>
      <c r="V68" s="243">
        <v>0</v>
      </c>
      <c r="W68" s="243">
        <v>1</v>
      </c>
      <c r="X68" s="43">
        <v>0</v>
      </c>
      <c r="Y68" s="43">
        <v>0</v>
      </c>
      <c r="Z68" s="43">
        <v>0</v>
      </c>
      <c r="AA68" s="43" t="str">
        <f t="shared" ref="AA68:AA131" si="6">TRIM(D68)</f>
        <v>BAL</v>
      </c>
      <c r="AB68" s="43">
        <v>11</v>
      </c>
      <c r="AC68" t="str">
        <f t="shared" ref="AC68:AC131" si="7">IFERROR(TRIM(D68),"")</f>
        <v>BAL</v>
      </c>
      <c r="AD68" t="str">
        <f t="shared" si="5"/>
        <v>Devin Duvernay</v>
      </c>
      <c r="AE68" s="244">
        <f t="shared" ref="AE68:AE131" si="8">IFERROR(G68/E68,"")</f>
        <v>23</v>
      </c>
      <c r="AF68" t="str">
        <f t="shared" ref="AF68:AF131" si="9">AC68</f>
        <v>BAL</v>
      </c>
    </row>
    <row r="69" spans="2:32" x14ac:dyDescent="0.3">
      <c r="B69" s="152">
        <v>67</v>
      </c>
      <c r="C69" s="152" t="s">
        <v>289</v>
      </c>
      <c r="D69" s="152" t="s">
        <v>792</v>
      </c>
      <c r="E69" s="152">
        <v>1</v>
      </c>
      <c r="F69" s="152">
        <v>3</v>
      </c>
      <c r="G69" s="152">
        <v>38</v>
      </c>
      <c r="H69" s="43">
        <v>12.7</v>
      </c>
      <c r="I69" s="43">
        <v>24</v>
      </c>
      <c r="J69" s="43">
        <v>8</v>
      </c>
      <c r="K69" s="43">
        <v>24</v>
      </c>
      <c r="L69" s="43">
        <v>8</v>
      </c>
      <c r="M69" s="43">
        <v>14</v>
      </c>
      <c r="N69" s="43">
        <v>4.7</v>
      </c>
      <c r="O69" s="43">
        <v>7</v>
      </c>
      <c r="P69" s="43">
        <v>2.2999999999999998</v>
      </c>
      <c r="Q69" s="43">
        <v>1</v>
      </c>
      <c r="R69" s="43">
        <v>3</v>
      </c>
      <c r="S69" s="243">
        <v>8.1000000000000003E-2</v>
      </c>
      <c r="T69" s="243">
        <v>3</v>
      </c>
      <c r="U69" s="243">
        <v>0</v>
      </c>
      <c r="V69" s="243">
        <v>0</v>
      </c>
      <c r="W69" s="243">
        <v>2</v>
      </c>
      <c r="X69" s="43">
        <v>0</v>
      </c>
      <c r="Y69" s="43">
        <v>0</v>
      </c>
      <c r="Z69" s="43">
        <v>0</v>
      </c>
      <c r="AA69" s="43" t="str">
        <f t="shared" si="6"/>
        <v>KC</v>
      </c>
      <c r="AB69" s="43">
        <v>15</v>
      </c>
      <c r="AC69" t="str">
        <f t="shared" si="7"/>
        <v>KC</v>
      </c>
      <c r="AD69" t="str">
        <f t="shared" si="5"/>
        <v>JuJu Smith-Schuster</v>
      </c>
      <c r="AE69" s="244">
        <f t="shared" si="8"/>
        <v>38</v>
      </c>
      <c r="AF69" t="str">
        <f t="shared" si="9"/>
        <v>KC</v>
      </c>
    </row>
    <row r="70" spans="2:32" x14ac:dyDescent="0.3">
      <c r="B70" s="152">
        <v>68</v>
      </c>
      <c r="C70" s="152" t="s">
        <v>356</v>
      </c>
      <c r="D70" s="152" t="s">
        <v>770</v>
      </c>
      <c r="E70" s="152">
        <v>1</v>
      </c>
      <c r="F70" s="152">
        <v>4</v>
      </c>
      <c r="G70" s="152">
        <v>38</v>
      </c>
      <c r="H70" s="43">
        <v>9.5</v>
      </c>
      <c r="I70" s="43">
        <v>35</v>
      </c>
      <c r="J70" s="43">
        <v>8.8000000000000007</v>
      </c>
      <c r="K70" s="43">
        <v>35</v>
      </c>
      <c r="L70" s="43">
        <v>8.8000000000000007</v>
      </c>
      <c r="M70" s="43">
        <v>3</v>
      </c>
      <c r="N70" s="43">
        <v>0.8</v>
      </c>
      <c r="O70" s="43">
        <v>0</v>
      </c>
      <c r="P70" s="43">
        <v>0</v>
      </c>
      <c r="Q70" s="43">
        <v>0</v>
      </c>
      <c r="R70" s="43">
        <v>5</v>
      </c>
      <c r="S70" s="243">
        <v>0.128</v>
      </c>
      <c r="T70" s="243">
        <v>4</v>
      </c>
      <c r="U70" s="243">
        <v>0</v>
      </c>
      <c r="V70" s="243">
        <v>0</v>
      </c>
      <c r="W70" s="243">
        <v>2</v>
      </c>
      <c r="X70" s="43">
        <v>0</v>
      </c>
      <c r="Y70" s="43">
        <v>0</v>
      </c>
      <c r="Z70" s="43">
        <v>0</v>
      </c>
      <c r="AA70" s="43" t="str">
        <f t="shared" si="6"/>
        <v>BUF</v>
      </c>
      <c r="AB70" s="43">
        <v>16</v>
      </c>
      <c r="AC70" t="str">
        <f t="shared" si="7"/>
        <v>BUF</v>
      </c>
      <c r="AD70" t="str">
        <f t="shared" si="5"/>
        <v>Gabe Davis</v>
      </c>
      <c r="AE70" s="244">
        <f t="shared" si="8"/>
        <v>38</v>
      </c>
      <c r="AF70" t="str">
        <f t="shared" si="9"/>
        <v>BUF</v>
      </c>
    </row>
    <row r="71" spans="2:32" x14ac:dyDescent="0.3">
      <c r="B71" s="152">
        <v>69</v>
      </c>
      <c r="C71" s="152" t="s">
        <v>396</v>
      </c>
      <c r="D71" s="152" t="s">
        <v>763</v>
      </c>
      <c r="E71" s="152">
        <v>1</v>
      </c>
      <c r="F71" s="152">
        <v>4</v>
      </c>
      <c r="G71" s="152">
        <v>35</v>
      </c>
      <c r="H71" s="43">
        <v>8.8000000000000007</v>
      </c>
      <c r="I71" s="43">
        <v>17</v>
      </c>
      <c r="J71" s="43">
        <v>4.3</v>
      </c>
      <c r="K71" s="43">
        <v>17</v>
      </c>
      <c r="L71" s="43">
        <v>4.3</v>
      </c>
      <c r="M71" s="43">
        <v>18</v>
      </c>
      <c r="N71" s="43">
        <v>4.5</v>
      </c>
      <c r="O71" s="43">
        <v>1</v>
      </c>
      <c r="P71" s="43">
        <v>0.3</v>
      </c>
      <c r="Q71" s="43">
        <v>0</v>
      </c>
      <c r="R71" s="43">
        <v>6</v>
      </c>
      <c r="S71" s="243">
        <v>0.154</v>
      </c>
      <c r="T71" s="243">
        <v>4</v>
      </c>
      <c r="U71" s="243">
        <v>0</v>
      </c>
      <c r="V71" s="243">
        <v>3</v>
      </c>
      <c r="W71" s="243">
        <v>1</v>
      </c>
      <c r="X71" s="43">
        <v>0</v>
      </c>
      <c r="Y71" s="43">
        <v>0</v>
      </c>
      <c r="Z71" s="43">
        <v>0</v>
      </c>
      <c r="AA71" s="43" t="str">
        <f t="shared" si="6"/>
        <v>DET</v>
      </c>
      <c r="AB71" s="43">
        <v>13</v>
      </c>
      <c r="AC71" t="str">
        <f t="shared" si="7"/>
        <v>DET</v>
      </c>
      <c r="AD71" t="str">
        <f t="shared" si="5"/>
        <v>Kalif Raymond</v>
      </c>
      <c r="AE71" s="244">
        <f t="shared" si="8"/>
        <v>35</v>
      </c>
      <c r="AF71" t="str">
        <f t="shared" si="9"/>
        <v>DET</v>
      </c>
    </row>
    <row r="72" spans="2:32" x14ac:dyDescent="0.3">
      <c r="B72" s="152">
        <v>70</v>
      </c>
      <c r="C72" s="152" t="s">
        <v>411</v>
      </c>
      <c r="D72" s="152" t="s">
        <v>791</v>
      </c>
      <c r="E72" s="152">
        <v>1</v>
      </c>
      <c r="F72" s="152">
        <v>2</v>
      </c>
      <c r="G72" s="152">
        <v>33</v>
      </c>
      <c r="H72" s="43">
        <v>16.5</v>
      </c>
      <c r="I72" s="43">
        <v>32</v>
      </c>
      <c r="J72" s="43">
        <v>16</v>
      </c>
      <c r="K72" s="43">
        <v>32</v>
      </c>
      <c r="L72" s="43">
        <v>16</v>
      </c>
      <c r="M72" s="43">
        <v>1</v>
      </c>
      <c r="N72" s="43">
        <v>0.5</v>
      </c>
      <c r="O72" s="43">
        <v>0</v>
      </c>
      <c r="P72" s="43">
        <v>0</v>
      </c>
      <c r="Q72" s="43">
        <v>0</v>
      </c>
      <c r="R72" s="43">
        <v>5</v>
      </c>
      <c r="S72" s="243">
        <v>0.13200000000000001</v>
      </c>
      <c r="T72" s="243">
        <v>3</v>
      </c>
      <c r="U72" s="243">
        <v>1</v>
      </c>
      <c r="V72" s="243">
        <v>1</v>
      </c>
      <c r="W72" s="243">
        <v>1</v>
      </c>
      <c r="X72" s="43">
        <v>1</v>
      </c>
      <c r="Y72" s="43">
        <v>0</v>
      </c>
      <c r="Z72" s="43">
        <v>0</v>
      </c>
      <c r="AA72" s="43" t="str">
        <f t="shared" si="6"/>
        <v>MIA</v>
      </c>
      <c r="AB72" s="43">
        <v>24</v>
      </c>
      <c r="AC72" t="str">
        <f t="shared" si="7"/>
        <v>MIA</v>
      </c>
      <c r="AD72" t="str">
        <f t="shared" si="5"/>
        <v>Trent Sherfield</v>
      </c>
      <c r="AE72" s="244">
        <f t="shared" si="8"/>
        <v>33</v>
      </c>
      <c r="AF72" t="str">
        <f t="shared" si="9"/>
        <v>MIA</v>
      </c>
    </row>
    <row r="73" spans="2:32" x14ac:dyDescent="0.3">
      <c r="B73" s="152">
        <v>71</v>
      </c>
      <c r="C73" s="152" t="s">
        <v>314</v>
      </c>
      <c r="D73" s="152" t="s">
        <v>794</v>
      </c>
      <c r="E73" s="152">
        <v>1</v>
      </c>
      <c r="F73" s="152">
        <v>2</v>
      </c>
      <c r="G73" s="152">
        <v>31</v>
      </c>
      <c r="H73" s="43">
        <v>15.5</v>
      </c>
      <c r="I73" s="43">
        <v>17</v>
      </c>
      <c r="J73" s="43">
        <v>8.5</v>
      </c>
      <c r="K73" s="43">
        <v>17</v>
      </c>
      <c r="L73" s="43">
        <v>8.5</v>
      </c>
      <c r="M73" s="43">
        <v>14</v>
      </c>
      <c r="N73" s="43">
        <v>7</v>
      </c>
      <c r="O73" s="43">
        <v>0</v>
      </c>
      <c r="P73" s="43">
        <v>0</v>
      </c>
      <c r="Q73" s="43">
        <v>0</v>
      </c>
      <c r="R73" s="43">
        <v>9</v>
      </c>
      <c r="S73" s="243">
        <v>0.214</v>
      </c>
      <c r="T73" s="243">
        <v>2</v>
      </c>
      <c r="U73" s="243">
        <v>0</v>
      </c>
      <c r="V73" s="243">
        <v>1</v>
      </c>
      <c r="W73" s="243">
        <v>1</v>
      </c>
      <c r="X73" s="43">
        <v>1</v>
      </c>
      <c r="Y73" s="43">
        <v>0</v>
      </c>
      <c r="Z73" s="43">
        <v>0</v>
      </c>
      <c r="AA73" s="43" t="str">
        <f t="shared" si="6"/>
        <v>TB</v>
      </c>
      <c r="AB73" s="43">
        <v>28</v>
      </c>
      <c r="AC73" t="str">
        <f t="shared" si="7"/>
        <v>TB</v>
      </c>
      <c r="AD73" t="str">
        <f t="shared" si="5"/>
        <v>Mike Evans</v>
      </c>
      <c r="AE73" s="244">
        <f t="shared" si="8"/>
        <v>31</v>
      </c>
      <c r="AF73" t="str">
        <f t="shared" si="9"/>
        <v>TB</v>
      </c>
    </row>
    <row r="74" spans="2:32" x14ac:dyDescent="0.3">
      <c r="B74" s="152">
        <v>72</v>
      </c>
      <c r="C74" s="152" t="s">
        <v>504</v>
      </c>
      <c r="D74" s="152" t="s">
        <v>783</v>
      </c>
      <c r="E74" s="152">
        <v>1</v>
      </c>
      <c r="F74" s="152">
        <v>3</v>
      </c>
      <c r="G74" s="152">
        <v>31</v>
      </c>
      <c r="H74" s="43">
        <v>10.3</v>
      </c>
      <c r="I74" s="43">
        <v>30</v>
      </c>
      <c r="J74" s="43">
        <v>10</v>
      </c>
      <c r="K74" s="43">
        <v>30</v>
      </c>
      <c r="L74" s="43">
        <v>10</v>
      </c>
      <c r="M74" s="43">
        <v>1</v>
      </c>
      <c r="N74" s="43">
        <v>0.3</v>
      </c>
      <c r="O74" s="43">
        <v>0</v>
      </c>
      <c r="P74" s="43">
        <v>0</v>
      </c>
      <c r="Q74" s="43">
        <v>0</v>
      </c>
      <c r="R74" s="43">
        <v>4</v>
      </c>
      <c r="S74" s="243">
        <v>0.13800000000000001</v>
      </c>
      <c r="T74" s="243">
        <v>3</v>
      </c>
      <c r="U74" s="243">
        <v>0</v>
      </c>
      <c r="V74" s="243">
        <v>0</v>
      </c>
      <c r="W74" s="243">
        <v>1</v>
      </c>
      <c r="X74" s="43">
        <v>0</v>
      </c>
      <c r="Y74" s="43">
        <v>0</v>
      </c>
      <c r="Z74" s="43">
        <v>0</v>
      </c>
      <c r="AA74" s="43" t="str">
        <f t="shared" si="6"/>
        <v>NYG</v>
      </c>
      <c r="AB74" s="43">
        <v>17</v>
      </c>
      <c r="AC74" t="str">
        <f t="shared" si="7"/>
        <v>NYG</v>
      </c>
      <c r="AD74" t="str">
        <f t="shared" si="5"/>
        <v>Isaiah Hodgins</v>
      </c>
      <c r="AE74" s="244">
        <f t="shared" si="8"/>
        <v>31</v>
      </c>
      <c r="AF74" t="str">
        <f t="shared" si="9"/>
        <v>NYG</v>
      </c>
    </row>
    <row r="75" spans="2:32" x14ac:dyDescent="0.3">
      <c r="B75" s="152">
        <v>73</v>
      </c>
      <c r="C75" s="152" t="s">
        <v>412</v>
      </c>
      <c r="D75" s="152" t="s">
        <v>784</v>
      </c>
      <c r="E75" s="152">
        <v>1</v>
      </c>
      <c r="F75" s="152">
        <v>3</v>
      </c>
      <c r="G75" s="152">
        <v>36</v>
      </c>
      <c r="H75" s="43">
        <v>12</v>
      </c>
      <c r="I75" s="43">
        <v>22</v>
      </c>
      <c r="J75" s="43">
        <v>7.3</v>
      </c>
      <c r="K75" s="43">
        <v>22</v>
      </c>
      <c r="L75" s="43">
        <v>7.3</v>
      </c>
      <c r="M75" s="43">
        <v>14</v>
      </c>
      <c r="N75" s="43">
        <v>4.7</v>
      </c>
      <c r="O75" s="43">
        <v>4</v>
      </c>
      <c r="P75" s="43">
        <v>1.3</v>
      </c>
      <c r="Q75" s="43">
        <v>0</v>
      </c>
      <c r="R75" s="43">
        <v>4</v>
      </c>
      <c r="S75" s="243">
        <v>0.114</v>
      </c>
      <c r="T75" s="243">
        <v>3</v>
      </c>
      <c r="U75" s="243">
        <v>0</v>
      </c>
      <c r="V75" s="243">
        <v>1</v>
      </c>
      <c r="W75" s="243">
        <v>2</v>
      </c>
      <c r="X75" s="43">
        <v>0</v>
      </c>
      <c r="Y75" s="43">
        <v>0</v>
      </c>
      <c r="Z75" s="43">
        <v>0</v>
      </c>
      <c r="AA75" s="43" t="str">
        <f t="shared" si="6"/>
        <v>NE</v>
      </c>
      <c r="AB75" s="43">
        <v>17</v>
      </c>
      <c r="AC75" t="str">
        <f t="shared" si="7"/>
        <v>NE</v>
      </c>
      <c r="AD75" t="str">
        <f t="shared" si="5"/>
        <v>Kendrick Bourne</v>
      </c>
      <c r="AE75" s="244">
        <f t="shared" si="8"/>
        <v>36</v>
      </c>
      <c r="AF75" t="str">
        <f t="shared" si="9"/>
        <v>NE</v>
      </c>
    </row>
    <row r="76" spans="2:32" x14ac:dyDescent="0.3">
      <c r="B76" s="152">
        <v>74</v>
      </c>
      <c r="C76" s="152" t="s">
        <v>272</v>
      </c>
      <c r="D76" s="152" t="s">
        <v>764</v>
      </c>
      <c r="E76" s="152">
        <v>1</v>
      </c>
      <c r="F76" s="152">
        <v>2</v>
      </c>
      <c r="G76" s="152">
        <v>29</v>
      </c>
      <c r="H76" s="43">
        <v>14.5</v>
      </c>
      <c r="I76" s="43">
        <v>16</v>
      </c>
      <c r="J76" s="43">
        <v>8</v>
      </c>
      <c r="K76" s="43">
        <v>16</v>
      </c>
      <c r="L76" s="43">
        <v>8</v>
      </c>
      <c r="M76" s="43">
        <v>13</v>
      </c>
      <c r="N76" s="43">
        <v>6.5</v>
      </c>
      <c r="O76" s="43">
        <v>0</v>
      </c>
      <c r="P76" s="43">
        <v>0</v>
      </c>
      <c r="Q76" s="43">
        <v>0</v>
      </c>
      <c r="R76" s="43">
        <v>4</v>
      </c>
      <c r="S76" s="243">
        <v>0.16700000000000001</v>
      </c>
      <c r="T76" s="243">
        <v>3</v>
      </c>
      <c r="U76" s="243">
        <v>1</v>
      </c>
      <c r="V76" s="243">
        <v>0</v>
      </c>
      <c r="W76" s="243">
        <v>1</v>
      </c>
      <c r="X76" s="43">
        <v>1</v>
      </c>
      <c r="Y76" s="43">
        <v>0</v>
      </c>
      <c r="Z76" s="43">
        <v>0</v>
      </c>
      <c r="AA76" s="43" t="str">
        <f t="shared" si="6"/>
        <v>ATL</v>
      </c>
      <c r="AB76" s="43">
        <v>22</v>
      </c>
      <c r="AC76" t="str">
        <f t="shared" si="7"/>
        <v>ATL</v>
      </c>
      <c r="AD76" t="str">
        <f t="shared" si="5"/>
        <v>Drake London</v>
      </c>
      <c r="AE76" s="244">
        <f t="shared" si="8"/>
        <v>29</v>
      </c>
      <c r="AF76" t="str">
        <f t="shared" si="9"/>
        <v>ATL</v>
      </c>
    </row>
    <row r="77" spans="2:32" x14ac:dyDescent="0.3">
      <c r="B77" s="152">
        <v>75</v>
      </c>
      <c r="C77" s="152" t="s">
        <v>496</v>
      </c>
      <c r="D77" s="152" t="s">
        <v>792</v>
      </c>
      <c r="E77" s="152">
        <v>1</v>
      </c>
      <c r="F77" s="152">
        <v>2</v>
      </c>
      <c r="G77" s="152">
        <v>26</v>
      </c>
      <c r="H77" s="43">
        <v>13</v>
      </c>
      <c r="I77" s="43">
        <v>22</v>
      </c>
      <c r="J77" s="43">
        <v>11</v>
      </c>
      <c r="K77" s="43">
        <v>22</v>
      </c>
      <c r="L77" s="43">
        <v>11</v>
      </c>
      <c r="M77" s="43">
        <v>4</v>
      </c>
      <c r="N77" s="43">
        <v>2</v>
      </c>
      <c r="O77" s="43">
        <v>0</v>
      </c>
      <c r="P77" s="43">
        <v>0</v>
      </c>
      <c r="Q77" s="43">
        <v>0</v>
      </c>
      <c r="R77" s="43">
        <v>2</v>
      </c>
      <c r="S77" s="243">
        <v>8.3000000000000004E-2</v>
      </c>
      <c r="T77" s="243">
        <v>2</v>
      </c>
      <c r="U77" s="243">
        <v>0</v>
      </c>
      <c r="V77" s="243">
        <v>0</v>
      </c>
      <c r="W77" s="243">
        <v>2</v>
      </c>
      <c r="X77" s="43">
        <v>0</v>
      </c>
      <c r="Y77" s="43">
        <v>0</v>
      </c>
      <c r="Z77" s="43">
        <v>0</v>
      </c>
      <c r="AA77" s="43" t="str">
        <f t="shared" si="6"/>
        <v>KC</v>
      </c>
      <c r="AB77" s="43">
        <v>14</v>
      </c>
      <c r="AC77" t="str">
        <f t="shared" si="7"/>
        <v>KC</v>
      </c>
      <c r="AD77" t="str">
        <f t="shared" si="5"/>
        <v>Justin Watson</v>
      </c>
      <c r="AE77" s="244">
        <f t="shared" si="8"/>
        <v>26</v>
      </c>
      <c r="AF77" t="str">
        <f t="shared" si="9"/>
        <v>KC</v>
      </c>
    </row>
    <row r="78" spans="2:32" x14ac:dyDescent="0.3">
      <c r="B78" s="152">
        <v>76</v>
      </c>
      <c r="C78" s="152" t="s">
        <v>476</v>
      </c>
      <c r="D78" s="152" t="s">
        <v>791</v>
      </c>
      <c r="E78" s="152">
        <v>1</v>
      </c>
      <c r="F78" s="152">
        <v>2</v>
      </c>
      <c r="G78" s="152">
        <v>26</v>
      </c>
      <c r="H78" s="43">
        <v>13</v>
      </c>
      <c r="I78" s="43">
        <v>21</v>
      </c>
      <c r="J78" s="43">
        <v>10.5</v>
      </c>
      <c r="K78" s="43">
        <v>21</v>
      </c>
      <c r="L78" s="43">
        <v>10.5</v>
      </c>
      <c r="M78" s="43">
        <v>5</v>
      </c>
      <c r="N78" s="43">
        <v>2.5</v>
      </c>
      <c r="O78" s="43">
        <v>0</v>
      </c>
      <c r="P78" s="43">
        <v>0</v>
      </c>
      <c r="Q78" s="43">
        <v>0</v>
      </c>
      <c r="R78" s="43">
        <v>3</v>
      </c>
      <c r="S78" s="243">
        <v>7.9000000000000001E-2</v>
      </c>
      <c r="T78" s="243">
        <v>2</v>
      </c>
      <c r="U78" s="243">
        <v>0</v>
      </c>
      <c r="V78" s="243">
        <v>0</v>
      </c>
      <c r="W78" s="243">
        <v>1</v>
      </c>
      <c r="X78" s="43">
        <v>1</v>
      </c>
      <c r="Y78" s="43">
        <v>0</v>
      </c>
      <c r="Z78" s="43">
        <v>0</v>
      </c>
      <c r="AA78" s="43" t="str">
        <f t="shared" si="6"/>
        <v>MIA</v>
      </c>
      <c r="AB78" s="43">
        <v>20</v>
      </c>
      <c r="AC78" t="str">
        <f t="shared" si="7"/>
        <v>MIA</v>
      </c>
      <c r="AD78" t="str">
        <f t="shared" si="5"/>
        <v>Cedrick Wilson Jr.</v>
      </c>
      <c r="AE78" s="244">
        <f t="shared" si="8"/>
        <v>26</v>
      </c>
      <c r="AF78" t="str">
        <f t="shared" si="9"/>
        <v>MIA</v>
      </c>
    </row>
    <row r="79" spans="2:32" x14ac:dyDescent="0.3">
      <c r="B79" s="152">
        <v>77</v>
      </c>
      <c r="C79" s="152" t="s">
        <v>514</v>
      </c>
      <c r="D79" s="152" t="s">
        <v>782</v>
      </c>
      <c r="E79" s="152">
        <v>1</v>
      </c>
      <c r="F79" s="152">
        <v>1</v>
      </c>
      <c r="G79" s="152">
        <v>25</v>
      </c>
      <c r="H79" s="43">
        <v>25</v>
      </c>
      <c r="I79" s="43">
        <v>13</v>
      </c>
      <c r="J79" s="43">
        <v>13</v>
      </c>
      <c r="K79" s="43">
        <v>13</v>
      </c>
      <c r="L79" s="43">
        <v>13</v>
      </c>
      <c r="M79" s="43">
        <v>12</v>
      </c>
      <c r="N79" s="43">
        <v>12</v>
      </c>
      <c r="O79" s="43">
        <v>4</v>
      </c>
      <c r="P79" s="43">
        <v>4</v>
      </c>
      <c r="Q79" s="43">
        <v>0</v>
      </c>
      <c r="R79" s="43">
        <v>1</v>
      </c>
      <c r="S79" s="243">
        <v>2.7E-2</v>
      </c>
      <c r="T79" s="243">
        <v>1</v>
      </c>
      <c r="U79" s="243">
        <v>0</v>
      </c>
      <c r="V79" s="243">
        <v>0</v>
      </c>
      <c r="W79" s="243">
        <v>1</v>
      </c>
      <c r="X79" s="43">
        <v>1</v>
      </c>
      <c r="Y79" s="43">
        <v>0</v>
      </c>
      <c r="Z79" s="43">
        <v>0</v>
      </c>
      <c r="AA79" s="43" t="str">
        <f t="shared" si="6"/>
        <v>MIN</v>
      </c>
      <c r="AB79" s="43">
        <v>25</v>
      </c>
      <c r="AC79" t="str">
        <f t="shared" si="7"/>
        <v>MIN</v>
      </c>
      <c r="AD79" t="str">
        <f t="shared" si="5"/>
        <v>Jalen Reagor</v>
      </c>
      <c r="AE79" s="244">
        <f t="shared" si="8"/>
        <v>25</v>
      </c>
      <c r="AF79" t="str">
        <f t="shared" si="9"/>
        <v>MIN</v>
      </c>
    </row>
    <row r="80" spans="2:32" x14ac:dyDescent="0.3">
      <c r="B80" s="152">
        <v>78</v>
      </c>
      <c r="C80" s="152" t="s">
        <v>331</v>
      </c>
      <c r="D80" s="152" t="s">
        <v>778</v>
      </c>
      <c r="E80" s="152">
        <v>1</v>
      </c>
      <c r="F80" s="152">
        <v>2</v>
      </c>
      <c r="G80" s="152">
        <v>24</v>
      </c>
      <c r="H80" s="43">
        <v>12</v>
      </c>
      <c r="I80" s="43">
        <v>20</v>
      </c>
      <c r="J80" s="43">
        <v>10</v>
      </c>
      <c r="K80" s="43">
        <v>20</v>
      </c>
      <c r="L80" s="43">
        <v>10</v>
      </c>
      <c r="M80" s="43">
        <v>4</v>
      </c>
      <c r="N80" s="43">
        <v>2</v>
      </c>
      <c r="O80" s="43">
        <v>2</v>
      </c>
      <c r="P80" s="43">
        <v>1</v>
      </c>
      <c r="Q80" s="43">
        <v>0</v>
      </c>
      <c r="R80" s="43">
        <v>3</v>
      </c>
      <c r="S80" s="243">
        <v>0.12</v>
      </c>
      <c r="T80" s="243">
        <v>2</v>
      </c>
      <c r="U80" s="243">
        <v>0</v>
      </c>
      <c r="V80" s="243">
        <v>0</v>
      </c>
      <c r="W80" s="243">
        <v>1</v>
      </c>
      <c r="X80" s="43">
        <v>0</v>
      </c>
      <c r="Y80" s="43">
        <v>0</v>
      </c>
      <c r="Z80" s="43">
        <v>0</v>
      </c>
      <c r="AA80" s="43" t="str">
        <f t="shared" si="6"/>
        <v>GB</v>
      </c>
      <c r="AB80" s="43">
        <v>17</v>
      </c>
      <c r="AC80" t="str">
        <f t="shared" si="7"/>
        <v>GB</v>
      </c>
      <c r="AD80" t="str">
        <f t="shared" si="5"/>
        <v>Allen Lazard</v>
      </c>
      <c r="AE80" s="244">
        <f t="shared" si="8"/>
        <v>24</v>
      </c>
      <c r="AF80" t="str">
        <f t="shared" si="9"/>
        <v>GB</v>
      </c>
    </row>
    <row r="81" spans="2:32" x14ac:dyDescent="0.3">
      <c r="B81" s="152">
        <v>79</v>
      </c>
      <c r="C81" s="152" t="s">
        <v>529</v>
      </c>
      <c r="D81" s="152" t="s">
        <v>787</v>
      </c>
      <c r="E81" s="152">
        <v>1</v>
      </c>
      <c r="F81" s="152">
        <v>2</v>
      </c>
      <c r="G81" s="152">
        <v>23</v>
      </c>
      <c r="H81" s="43">
        <v>11.5</v>
      </c>
      <c r="I81" s="43">
        <v>20</v>
      </c>
      <c r="J81" s="43">
        <v>10</v>
      </c>
      <c r="K81" s="43">
        <v>20</v>
      </c>
      <c r="L81" s="43">
        <v>10</v>
      </c>
      <c r="M81" s="43">
        <v>3</v>
      </c>
      <c r="N81" s="43">
        <v>1.5</v>
      </c>
      <c r="O81" s="43">
        <v>0</v>
      </c>
      <c r="P81" s="43">
        <v>0</v>
      </c>
      <c r="Q81" s="43">
        <v>0</v>
      </c>
      <c r="R81" s="43">
        <v>2</v>
      </c>
      <c r="S81" s="243">
        <v>8.3000000000000004E-2</v>
      </c>
      <c r="T81" s="243">
        <v>2</v>
      </c>
      <c r="U81" s="243">
        <v>0</v>
      </c>
      <c r="V81" s="243">
        <v>0</v>
      </c>
      <c r="W81" s="243">
        <v>1</v>
      </c>
      <c r="X81" s="43">
        <v>0</v>
      </c>
      <c r="Y81" s="43">
        <v>0</v>
      </c>
      <c r="Z81" s="43">
        <v>0</v>
      </c>
      <c r="AA81" s="43" t="str">
        <f t="shared" si="6"/>
        <v>LAR</v>
      </c>
      <c r="AB81" s="43">
        <v>15</v>
      </c>
      <c r="AC81" t="str">
        <f t="shared" si="7"/>
        <v>LAR</v>
      </c>
      <c r="AD81" t="str">
        <f t="shared" si="5"/>
        <v>Tutu Atwell</v>
      </c>
      <c r="AE81" s="244">
        <f t="shared" si="8"/>
        <v>23</v>
      </c>
      <c r="AF81" t="str">
        <f t="shared" si="9"/>
        <v>LAR</v>
      </c>
    </row>
    <row r="82" spans="2:32" x14ac:dyDescent="0.3">
      <c r="B82" s="152">
        <v>80</v>
      </c>
      <c r="C82" s="152" t="s">
        <v>498</v>
      </c>
      <c r="D82" s="152" t="s">
        <v>780</v>
      </c>
      <c r="E82" s="152">
        <v>1</v>
      </c>
      <c r="F82" s="152">
        <v>4</v>
      </c>
      <c r="G82" s="152">
        <v>23</v>
      </c>
      <c r="H82" s="43">
        <v>5.8</v>
      </c>
      <c r="I82" s="43">
        <v>15</v>
      </c>
      <c r="J82" s="43">
        <v>3.8</v>
      </c>
      <c r="K82" s="43">
        <v>15</v>
      </c>
      <c r="L82" s="43">
        <v>3.8</v>
      </c>
      <c r="M82" s="43">
        <v>8</v>
      </c>
      <c r="N82" s="43">
        <v>2</v>
      </c>
      <c r="O82" s="43">
        <v>0</v>
      </c>
      <c r="P82" s="43">
        <v>0</v>
      </c>
      <c r="Q82" s="43">
        <v>0</v>
      </c>
      <c r="R82" s="43">
        <v>6</v>
      </c>
      <c r="S82" s="243">
        <v>0.16700000000000001</v>
      </c>
      <c r="T82" s="243">
        <v>5</v>
      </c>
      <c r="U82" s="243">
        <v>1</v>
      </c>
      <c r="V82" s="243">
        <v>0</v>
      </c>
      <c r="W82" s="243">
        <v>0</v>
      </c>
      <c r="X82" s="43">
        <v>0</v>
      </c>
      <c r="Y82" s="43">
        <v>0</v>
      </c>
      <c r="Z82" s="43">
        <v>0</v>
      </c>
      <c r="AA82" s="43" t="str">
        <f t="shared" si="6"/>
        <v>CLE</v>
      </c>
      <c r="AB82" s="43">
        <v>9</v>
      </c>
      <c r="AC82" t="str">
        <f t="shared" si="7"/>
        <v>CLE</v>
      </c>
      <c r="AD82" t="str">
        <f t="shared" si="5"/>
        <v>David Bell</v>
      </c>
      <c r="AE82" s="244">
        <f t="shared" si="8"/>
        <v>23</v>
      </c>
      <c r="AF82" t="str">
        <f t="shared" si="9"/>
        <v>CLE</v>
      </c>
    </row>
    <row r="83" spans="2:32" x14ac:dyDescent="0.3">
      <c r="B83" s="152">
        <v>81</v>
      </c>
      <c r="C83" s="152" t="s">
        <v>596</v>
      </c>
      <c r="D83" s="152" t="s">
        <v>785</v>
      </c>
      <c r="E83" s="152">
        <v>1</v>
      </c>
      <c r="F83" s="152">
        <v>2</v>
      </c>
      <c r="G83" s="152">
        <v>19</v>
      </c>
      <c r="H83" s="43">
        <v>9.5</v>
      </c>
      <c r="I83" s="43">
        <v>-6</v>
      </c>
      <c r="J83" s="43">
        <v>-3</v>
      </c>
      <c r="K83" s="43">
        <v>-6</v>
      </c>
      <c r="L83" s="43">
        <v>-3</v>
      </c>
      <c r="M83" s="43">
        <v>25</v>
      </c>
      <c r="N83" s="43">
        <v>12.5</v>
      </c>
      <c r="O83" s="43">
        <v>4</v>
      </c>
      <c r="P83" s="43">
        <v>2</v>
      </c>
      <c r="Q83" s="43">
        <v>0</v>
      </c>
      <c r="R83" s="43">
        <v>2</v>
      </c>
      <c r="S83" s="243">
        <v>0.11799999999999999</v>
      </c>
      <c r="T83" s="243">
        <v>2</v>
      </c>
      <c r="U83" s="243">
        <v>0</v>
      </c>
      <c r="V83" s="243">
        <v>0</v>
      </c>
      <c r="W83" s="243">
        <v>1</v>
      </c>
      <c r="X83" s="43">
        <v>0</v>
      </c>
      <c r="Y83" s="43">
        <v>0</v>
      </c>
      <c r="Z83" s="43">
        <v>0</v>
      </c>
      <c r="AA83" s="43" t="str">
        <f t="shared" si="6"/>
        <v>CAR</v>
      </c>
      <c r="AB83" s="43">
        <v>14</v>
      </c>
      <c r="AC83" t="str">
        <f t="shared" si="7"/>
        <v>CAR</v>
      </c>
      <c r="AD83" t="str">
        <f t="shared" si="5"/>
        <v>Laviska Shenault Jr.</v>
      </c>
      <c r="AE83" s="244">
        <f t="shared" si="8"/>
        <v>19</v>
      </c>
      <c r="AF83" t="str">
        <f t="shared" si="9"/>
        <v>CAR</v>
      </c>
    </row>
    <row r="84" spans="2:32" x14ac:dyDescent="0.3">
      <c r="B84" s="152">
        <v>82</v>
      </c>
      <c r="C84" s="152" t="s">
        <v>350</v>
      </c>
      <c r="D84" s="152" t="s">
        <v>786</v>
      </c>
      <c r="E84" s="152">
        <v>1</v>
      </c>
      <c r="F84" s="152">
        <v>2</v>
      </c>
      <c r="G84" s="152">
        <v>20</v>
      </c>
      <c r="H84" s="43">
        <v>10</v>
      </c>
      <c r="I84" s="43">
        <v>15</v>
      </c>
      <c r="J84" s="43">
        <v>7.5</v>
      </c>
      <c r="K84" s="43">
        <v>15</v>
      </c>
      <c r="L84" s="43">
        <v>7.5</v>
      </c>
      <c r="M84" s="43">
        <v>5</v>
      </c>
      <c r="N84" s="43">
        <v>2.5</v>
      </c>
      <c r="O84" s="43">
        <v>0</v>
      </c>
      <c r="P84" s="43">
        <v>0</v>
      </c>
      <c r="Q84" s="43">
        <v>0</v>
      </c>
      <c r="R84" s="43">
        <v>4</v>
      </c>
      <c r="S84" s="243">
        <v>0.13300000000000001</v>
      </c>
      <c r="T84" s="243">
        <v>2</v>
      </c>
      <c r="U84" s="243">
        <v>0</v>
      </c>
      <c r="V84" s="243">
        <v>1</v>
      </c>
      <c r="W84" s="243">
        <v>1</v>
      </c>
      <c r="X84" s="43">
        <v>0</v>
      </c>
      <c r="Y84" s="43">
        <v>0</v>
      </c>
      <c r="Z84" s="43">
        <v>0</v>
      </c>
      <c r="AA84" s="43" t="str">
        <f t="shared" si="6"/>
        <v>NO</v>
      </c>
      <c r="AB84" s="43">
        <v>12</v>
      </c>
      <c r="AC84" t="str">
        <f t="shared" si="7"/>
        <v>NO</v>
      </c>
      <c r="AD84" t="str">
        <f t="shared" si="5"/>
        <v>Jarvis Landry</v>
      </c>
      <c r="AE84" s="244">
        <f t="shared" si="8"/>
        <v>20</v>
      </c>
      <c r="AF84" t="str">
        <f t="shared" si="9"/>
        <v>NO</v>
      </c>
    </row>
    <row r="85" spans="2:32" x14ac:dyDescent="0.3">
      <c r="B85" s="152">
        <v>83</v>
      </c>
      <c r="C85" s="152" t="s">
        <v>607</v>
      </c>
      <c r="D85" s="152" t="s">
        <v>783</v>
      </c>
      <c r="E85" s="152">
        <v>1</v>
      </c>
      <c r="F85" s="152">
        <v>1</v>
      </c>
      <c r="G85" s="152">
        <v>20</v>
      </c>
      <c r="H85" s="43">
        <v>20</v>
      </c>
      <c r="I85" s="43">
        <v>-1</v>
      </c>
      <c r="J85" s="43">
        <v>-1</v>
      </c>
      <c r="K85" s="43">
        <v>-1</v>
      </c>
      <c r="L85" s="43">
        <v>-1</v>
      </c>
      <c r="M85" s="43">
        <v>21</v>
      </c>
      <c r="N85" s="43">
        <v>21</v>
      </c>
      <c r="O85" s="43">
        <v>1</v>
      </c>
      <c r="P85" s="43">
        <v>1</v>
      </c>
      <c r="Q85" s="43">
        <v>0</v>
      </c>
      <c r="R85" s="43">
        <v>2</v>
      </c>
      <c r="S85" s="243">
        <v>6.9000000000000006E-2</v>
      </c>
      <c r="T85" s="243">
        <v>1</v>
      </c>
      <c r="U85" s="243">
        <v>0</v>
      </c>
      <c r="V85" s="243">
        <v>0</v>
      </c>
      <c r="W85" s="243">
        <v>1</v>
      </c>
      <c r="X85" s="43">
        <v>1</v>
      </c>
      <c r="Y85" s="43">
        <v>0</v>
      </c>
      <c r="Z85" s="43">
        <v>0</v>
      </c>
      <c r="AA85" s="43" t="str">
        <f t="shared" si="6"/>
        <v>NYG</v>
      </c>
      <c r="AB85" s="43">
        <v>20</v>
      </c>
      <c r="AC85" t="str">
        <f t="shared" si="7"/>
        <v>NYG</v>
      </c>
      <c r="AD85" t="str">
        <f t="shared" si="5"/>
        <v>Lawrence Cager</v>
      </c>
      <c r="AE85" s="244">
        <f t="shared" si="8"/>
        <v>20</v>
      </c>
      <c r="AF85" t="str">
        <f t="shared" si="9"/>
        <v>NYG</v>
      </c>
    </row>
    <row r="86" spans="2:32" x14ac:dyDescent="0.3">
      <c r="B86" s="152">
        <v>84</v>
      </c>
      <c r="C86" s="152" t="s">
        <v>422</v>
      </c>
      <c r="D86" s="152" t="s">
        <v>769</v>
      </c>
      <c r="E86" s="152">
        <v>1</v>
      </c>
      <c r="F86" s="152">
        <v>1</v>
      </c>
      <c r="G86" s="152">
        <v>17</v>
      </c>
      <c r="H86" s="43">
        <v>17</v>
      </c>
      <c r="I86" s="43">
        <v>9</v>
      </c>
      <c r="J86" s="43">
        <v>9</v>
      </c>
      <c r="K86" s="43">
        <v>9</v>
      </c>
      <c r="L86" s="43">
        <v>9</v>
      </c>
      <c r="M86" s="43">
        <v>8</v>
      </c>
      <c r="N86" s="43">
        <v>8</v>
      </c>
      <c r="O86" s="43">
        <v>0</v>
      </c>
      <c r="P86" s="43">
        <v>0</v>
      </c>
      <c r="Q86" s="43">
        <v>0</v>
      </c>
      <c r="R86" s="43">
        <v>4</v>
      </c>
      <c r="S86" s="243">
        <v>0.13300000000000001</v>
      </c>
      <c r="T86" s="243">
        <v>2</v>
      </c>
      <c r="U86" s="243">
        <v>1</v>
      </c>
      <c r="V86" s="243">
        <v>1</v>
      </c>
      <c r="W86" s="243">
        <v>1</v>
      </c>
      <c r="X86" s="43">
        <v>0</v>
      </c>
      <c r="Y86" s="43">
        <v>0</v>
      </c>
      <c r="Z86" s="43">
        <v>0</v>
      </c>
      <c r="AA86" s="43" t="str">
        <f t="shared" si="6"/>
        <v>BAL</v>
      </c>
      <c r="AB86" s="43">
        <v>17</v>
      </c>
      <c r="AC86" t="str">
        <f t="shared" si="7"/>
        <v>BAL</v>
      </c>
      <c r="AD86" t="str">
        <f t="shared" si="5"/>
        <v>Demarcus Robinson</v>
      </c>
      <c r="AE86" s="244">
        <f t="shared" si="8"/>
        <v>17</v>
      </c>
      <c r="AF86" t="str">
        <f t="shared" si="9"/>
        <v>BAL</v>
      </c>
    </row>
    <row r="87" spans="2:32" x14ac:dyDescent="0.3">
      <c r="B87" s="152">
        <v>85</v>
      </c>
      <c r="C87" s="152" t="s">
        <v>326</v>
      </c>
      <c r="D87" s="152" t="s">
        <v>766</v>
      </c>
      <c r="E87" s="152">
        <v>1</v>
      </c>
      <c r="F87" s="152">
        <v>1</v>
      </c>
      <c r="G87" s="152">
        <v>17</v>
      </c>
      <c r="H87" s="43">
        <v>17</v>
      </c>
      <c r="I87" s="43">
        <v>15</v>
      </c>
      <c r="J87" s="43">
        <v>15</v>
      </c>
      <c r="K87" s="43">
        <v>15</v>
      </c>
      <c r="L87" s="43">
        <v>15</v>
      </c>
      <c r="M87" s="43">
        <v>2</v>
      </c>
      <c r="N87" s="43">
        <v>2</v>
      </c>
      <c r="O87" s="43">
        <v>0</v>
      </c>
      <c r="P87" s="43">
        <v>0</v>
      </c>
      <c r="Q87" s="43">
        <v>0</v>
      </c>
      <c r="R87" s="43">
        <v>3</v>
      </c>
      <c r="S87" s="243">
        <v>0.111</v>
      </c>
      <c r="T87" s="243">
        <v>1</v>
      </c>
      <c r="U87" s="243">
        <v>0</v>
      </c>
      <c r="V87" s="243">
        <v>0</v>
      </c>
      <c r="W87" s="243">
        <v>1</v>
      </c>
      <c r="X87" s="43">
        <v>0</v>
      </c>
      <c r="Y87" s="43">
        <v>0</v>
      </c>
      <c r="Z87" s="43">
        <v>0</v>
      </c>
      <c r="AA87" s="43" t="str">
        <f t="shared" si="6"/>
        <v>ARI</v>
      </c>
      <c r="AB87" s="43">
        <v>17</v>
      </c>
      <c r="AC87" t="str">
        <f t="shared" si="7"/>
        <v>ARI</v>
      </c>
      <c r="AD87" t="str">
        <f t="shared" si="5"/>
        <v>Robbie Anderson</v>
      </c>
      <c r="AE87" s="244">
        <f t="shared" si="8"/>
        <v>17</v>
      </c>
      <c r="AF87" t="str">
        <f t="shared" si="9"/>
        <v>ARI</v>
      </c>
    </row>
    <row r="88" spans="2:32" x14ac:dyDescent="0.3">
      <c r="B88" s="152">
        <v>86</v>
      </c>
      <c r="C88" s="152" t="s">
        <v>472</v>
      </c>
      <c r="D88" s="152" t="s">
        <v>775</v>
      </c>
      <c r="E88" s="152">
        <v>1</v>
      </c>
      <c r="F88" s="152">
        <v>1</v>
      </c>
      <c r="G88" s="152">
        <v>17</v>
      </c>
      <c r="H88" s="43">
        <v>17</v>
      </c>
      <c r="I88" s="43">
        <v>17</v>
      </c>
      <c r="J88" s="43">
        <v>17</v>
      </c>
      <c r="K88" s="43">
        <v>17</v>
      </c>
      <c r="L88" s="43">
        <v>17</v>
      </c>
      <c r="M88" s="43">
        <v>0</v>
      </c>
      <c r="N88" s="43">
        <v>0</v>
      </c>
      <c r="O88" s="43">
        <v>0</v>
      </c>
      <c r="P88" s="43">
        <v>0</v>
      </c>
      <c r="Q88" s="43">
        <v>0</v>
      </c>
      <c r="R88" s="43">
        <v>1</v>
      </c>
      <c r="S88" s="243">
        <v>4.4999999999999998E-2</v>
      </c>
      <c r="T88" s="243">
        <v>1</v>
      </c>
      <c r="U88" s="243">
        <v>0</v>
      </c>
      <c r="V88" s="243">
        <v>0</v>
      </c>
      <c r="W88" s="243">
        <v>1</v>
      </c>
      <c r="X88" s="43">
        <v>0</v>
      </c>
      <c r="Y88" s="43">
        <v>0</v>
      </c>
      <c r="Z88" s="43">
        <v>0</v>
      </c>
      <c r="AA88" s="43" t="str">
        <f t="shared" si="6"/>
        <v>WAS</v>
      </c>
      <c r="AB88" s="43">
        <v>17</v>
      </c>
      <c r="AC88" t="str">
        <f t="shared" si="7"/>
        <v>WAS</v>
      </c>
      <c r="AD88" t="str">
        <f t="shared" si="5"/>
        <v>Dyami Brown</v>
      </c>
      <c r="AE88" s="244">
        <f t="shared" si="8"/>
        <v>17</v>
      </c>
      <c r="AF88" t="str">
        <f t="shared" si="9"/>
        <v>WAS</v>
      </c>
    </row>
    <row r="89" spans="2:32" x14ac:dyDescent="0.3">
      <c r="B89" s="152">
        <v>87</v>
      </c>
      <c r="C89" s="152" t="s">
        <v>971</v>
      </c>
      <c r="D89" s="152" t="s">
        <v>781</v>
      </c>
      <c r="E89" s="152">
        <v>1</v>
      </c>
      <c r="F89" s="152">
        <v>1</v>
      </c>
      <c r="G89" s="152">
        <v>16</v>
      </c>
      <c r="H89" s="43">
        <v>16</v>
      </c>
      <c r="I89" s="43">
        <v>16</v>
      </c>
      <c r="J89" s="43">
        <v>16</v>
      </c>
      <c r="K89" s="43">
        <v>16</v>
      </c>
      <c r="L89" s="43">
        <v>16</v>
      </c>
      <c r="M89" s="43">
        <v>0</v>
      </c>
      <c r="N89" s="43">
        <v>0</v>
      </c>
      <c r="O89" s="43">
        <v>0</v>
      </c>
      <c r="P89" s="43">
        <v>0</v>
      </c>
      <c r="Q89" s="43">
        <v>0</v>
      </c>
      <c r="R89" s="43">
        <v>4</v>
      </c>
      <c r="S89" s="243">
        <v>0.111</v>
      </c>
      <c r="T89" s="243">
        <v>1</v>
      </c>
      <c r="U89" s="243">
        <v>0</v>
      </c>
      <c r="V89" s="243">
        <v>0</v>
      </c>
      <c r="W89" s="243">
        <v>1</v>
      </c>
      <c r="X89" s="43">
        <v>0</v>
      </c>
      <c r="Y89" s="43">
        <v>0</v>
      </c>
      <c r="Z89" s="43">
        <v>0</v>
      </c>
      <c r="AA89" s="43" t="str">
        <f t="shared" si="6"/>
        <v>CIN</v>
      </c>
      <c r="AB89" s="43">
        <v>16</v>
      </c>
      <c r="AC89" t="str">
        <f t="shared" si="7"/>
        <v>CIN</v>
      </c>
      <c r="AD89" t="str">
        <f t="shared" si="5"/>
        <v>Trenton Irwin</v>
      </c>
      <c r="AE89" s="244">
        <f t="shared" si="8"/>
        <v>16</v>
      </c>
      <c r="AF89" t="str">
        <f t="shared" si="9"/>
        <v>CIN</v>
      </c>
    </row>
    <row r="90" spans="2:32" x14ac:dyDescent="0.3">
      <c r="B90" s="152">
        <v>88</v>
      </c>
      <c r="C90" s="152" t="s">
        <v>340</v>
      </c>
      <c r="D90" s="152" t="s">
        <v>781</v>
      </c>
      <c r="E90" s="152">
        <v>1</v>
      </c>
      <c r="F90" s="152">
        <v>2</v>
      </c>
      <c r="G90" s="152">
        <v>16</v>
      </c>
      <c r="H90" s="43">
        <v>8</v>
      </c>
      <c r="I90" s="43">
        <v>11</v>
      </c>
      <c r="J90" s="43">
        <v>5.5</v>
      </c>
      <c r="K90" s="43">
        <v>11</v>
      </c>
      <c r="L90" s="43">
        <v>5.5</v>
      </c>
      <c r="M90" s="43">
        <v>5</v>
      </c>
      <c r="N90" s="43">
        <v>2.5</v>
      </c>
      <c r="O90" s="43">
        <v>2</v>
      </c>
      <c r="P90" s="43">
        <v>1</v>
      </c>
      <c r="Q90" s="43">
        <v>0</v>
      </c>
      <c r="R90" s="43">
        <v>4</v>
      </c>
      <c r="S90" s="243">
        <v>0.111</v>
      </c>
      <c r="T90" s="243">
        <v>2</v>
      </c>
      <c r="U90" s="243">
        <v>0</v>
      </c>
      <c r="V90" s="243">
        <v>0</v>
      </c>
      <c r="W90" s="243">
        <v>0</v>
      </c>
      <c r="X90" s="43">
        <v>0</v>
      </c>
      <c r="Y90" s="43">
        <v>0</v>
      </c>
      <c r="Z90" s="43">
        <v>0</v>
      </c>
      <c r="AA90" s="43" t="str">
        <f t="shared" si="6"/>
        <v>CIN</v>
      </c>
      <c r="AB90" s="43">
        <v>9</v>
      </c>
      <c r="AC90" t="str">
        <f t="shared" si="7"/>
        <v>CIN</v>
      </c>
      <c r="AD90" t="str">
        <f t="shared" si="5"/>
        <v>Tyler Boyd</v>
      </c>
      <c r="AE90" s="244">
        <f t="shared" si="8"/>
        <v>16</v>
      </c>
      <c r="AF90" t="str">
        <f t="shared" si="9"/>
        <v>CIN</v>
      </c>
    </row>
    <row r="91" spans="2:32" x14ac:dyDescent="0.3">
      <c r="B91" s="152">
        <v>89</v>
      </c>
      <c r="C91" s="152" t="s">
        <v>296</v>
      </c>
      <c r="D91" s="152" t="s">
        <v>780</v>
      </c>
      <c r="E91" s="152">
        <v>1</v>
      </c>
      <c r="F91" s="152">
        <v>2</v>
      </c>
      <c r="G91" s="152">
        <v>16</v>
      </c>
      <c r="H91" s="43">
        <v>8</v>
      </c>
      <c r="I91" s="43">
        <v>10</v>
      </c>
      <c r="J91" s="43">
        <v>5</v>
      </c>
      <c r="K91" s="43">
        <v>10</v>
      </c>
      <c r="L91" s="43">
        <v>5</v>
      </c>
      <c r="M91" s="43">
        <v>6</v>
      </c>
      <c r="N91" s="43">
        <v>3</v>
      </c>
      <c r="O91" s="43">
        <v>0</v>
      </c>
      <c r="P91" s="43">
        <v>0</v>
      </c>
      <c r="Q91" s="43">
        <v>0</v>
      </c>
      <c r="R91" s="43">
        <v>4</v>
      </c>
      <c r="S91" s="243">
        <v>0.111</v>
      </c>
      <c r="T91" s="243">
        <v>2</v>
      </c>
      <c r="U91" s="243">
        <v>0</v>
      </c>
      <c r="V91" s="243">
        <v>0</v>
      </c>
      <c r="W91" s="243">
        <v>0</v>
      </c>
      <c r="X91" s="43">
        <v>0</v>
      </c>
      <c r="Y91" s="43">
        <v>0</v>
      </c>
      <c r="Z91" s="43">
        <v>0</v>
      </c>
      <c r="AA91" s="43" t="str">
        <f t="shared" si="6"/>
        <v>CLE</v>
      </c>
      <c r="AB91" s="43">
        <v>9</v>
      </c>
      <c r="AC91" t="str">
        <f t="shared" si="7"/>
        <v>CLE</v>
      </c>
      <c r="AD91" t="str">
        <f t="shared" si="5"/>
        <v>Donovan Peoples-Jones</v>
      </c>
      <c r="AE91" s="244">
        <f t="shared" si="8"/>
        <v>16</v>
      </c>
      <c r="AF91" t="str">
        <f t="shared" si="9"/>
        <v>CLE</v>
      </c>
    </row>
    <row r="92" spans="2:32" x14ac:dyDescent="0.3">
      <c r="B92" s="152">
        <v>90</v>
      </c>
      <c r="C92" s="152" t="s">
        <v>320</v>
      </c>
      <c r="D92" s="152" t="s">
        <v>776</v>
      </c>
      <c r="E92" s="152">
        <v>1</v>
      </c>
      <c r="F92" s="152">
        <v>2</v>
      </c>
      <c r="G92" s="152">
        <v>16</v>
      </c>
      <c r="H92" s="43">
        <v>8</v>
      </c>
      <c r="I92" s="43">
        <v>15</v>
      </c>
      <c r="J92" s="43">
        <v>7.5</v>
      </c>
      <c r="K92" s="43">
        <v>15</v>
      </c>
      <c r="L92" s="43">
        <v>7.5</v>
      </c>
      <c r="M92" s="43">
        <v>1</v>
      </c>
      <c r="N92" s="43">
        <v>0.5</v>
      </c>
      <c r="O92" s="43">
        <v>0</v>
      </c>
      <c r="P92" s="43">
        <v>0</v>
      </c>
      <c r="Q92" s="43">
        <v>0</v>
      </c>
      <c r="R92" s="43">
        <v>6</v>
      </c>
      <c r="S92" s="243">
        <v>0.16700000000000001</v>
      </c>
      <c r="T92" s="243">
        <v>2</v>
      </c>
      <c r="U92" s="243">
        <v>0</v>
      </c>
      <c r="V92" s="243">
        <v>1</v>
      </c>
      <c r="W92" s="243">
        <v>1</v>
      </c>
      <c r="X92" s="43">
        <v>0</v>
      </c>
      <c r="Y92" s="43">
        <v>0</v>
      </c>
      <c r="Z92" s="43">
        <v>0</v>
      </c>
      <c r="AA92" s="43" t="str">
        <f t="shared" si="6"/>
        <v>TEN</v>
      </c>
      <c r="AB92" s="43">
        <v>10</v>
      </c>
      <c r="AC92" t="str">
        <f t="shared" si="7"/>
        <v>TEN</v>
      </c>
      <c r="AD92" t="str">
        <f t="shared" si="5"/>
        <v>Robert Woods</v>
      </c>
      <c r="AE92" s="244">
        <f t="shared" si="8"/>
        <v>16</v>
      </c>
      <c r="AF92" t="str">
        <f t="shared" si="9"/>
        <v>TEN</v>
      </c>
    </row>
    <row r="93" spans="2:32" x14ac:dyDescent="0.3">
      <c r="B93" s="152">
        <v>91</v>
      </c>
      <c r="C93" s="152" t="s">
        <v>467</v>
      </c>
      <c r="D93" s="152" t="s">
        <v>792</v>
      </c>
      <c r="E93" s="152">
        <v>1</v>
      </c>
      <c r="F93" s="152">
        <v>5</v>
      </c>
      <c r="G93" s="152">
        <v>36</v>
      </c>
      <c r="H93" s="43">
        <v>7.2</v>
      </c>
      <c r="I93" s="43">
        <v>12</v>
      </c>
      <c r="J93" s="43">
        <v>2.4</v>
      </c>
      <c r="K93" s="43">
        <v>12</v>
      </c>
      <c r="L93" s="43">
        <v>2.4</v>
      </c>
      <c r="M93" s="43">
        <v>24</v>
      </c>
      <c r="N93" s="43">
        <v>4.8</v>
      </c>
      <c r="O93" s="43">
        <v>4</v>
      </c>
      <c r="P93" s="43">
        <v>0.8</v>
      </c>
      <c r="Q93" s="43">
        <v>0</v>
      </c>
      <c r="R93" s="43">
        <v>6</v>
      </c>
      <c r="S93" s="243">
        <v>0.25</v>
      </c>
      <c r="T93" s="243">
        <v>5</v>
      </c>
      <c r="U93" s="243">
        <v>0</v>
      </c>
      <c r="V93" s="243">
        <v>1</v>
      </c>
      <c r="W93" s="243">
        <v>2</v>
      </c>
      <c r="X93" s="43">
        <v>0</v>
      </c>
      <c r="Y93" s="43">
        <v>0</v>
      </c>
      <c r="Z93" s="43">
        <v>0</v>
      </c>
      <c r="AA93" s="43" t="str">
        <f t="shared" si="6"/>
        <v>KC</v>
      </c>
      <c r="AB93" s="43">
        <v>18</v>
      </c>
      <c r="AC93" t="str">
        <f t="shared" si="7"/>
        <v>KC</v>
      </c>
      <c r="AD93" t="str">
        <f t="shared" si="5"/>
        <v>Skyy Moore</v>
      </c>
      <c r="AE93" s="244">
        <f t="shared" si="8"/>
        <v>36</v>
      </c>
      <c r="AF93" t="str">
        <f t="shared" si="9"/>
        <v>KC</v>
      </c>
    </row>
    <row r="94" spans="2:32" x14ac:dyDescent="0.3">
      <c r="B94" s="152">
        <v>92</v>
      </c>
      <c r="C94" s="152" t="s">
        <v>394</v>
      </c>
      <c r="D94" s="152" t="s">
        <v>789</v>
      </c>
      <c r="E94" s="152">
        <v>1</v>
      </c>
      <c r="F94" s="152">
        <v>2</v>
      </c>
      <c r="G94" s="152">
        <v>14</v>
      </c>
      <c r="H94" s="43">
        <v>7</v>
      </c>
      <c r="I94" s="43">
        <v>9</v>
      </c>
      <c r="J94" s="43">
        <v>4.5</v>
      </c>
      <c r="K94" s="43">
        <v>9</v>
      </c>
      <c r="L94" s="43">
        <v>4.5</v>
      </c>
      <c r="M94" s="43">
        <v>5</v>
      </c>
      <c r="N94" s="43">
        <v>2.5</v>
      </c>
      <c r="O94" s="43">
        <v>1</v>
      </c>
      <c r="P94" s="43">
        <v>0.5</v>
      </c>
      <c r="Q94" s="43">
        <v>0</v>
      </c>
      <c r="R94" s="43">
        <v>3</v>
      </c>
      <c r="S94" s="243">
        <v>9.4E-2</v>
      </c>
      <c r="T94" s="243">
        <v>2</v>
      </c>
      <c r="U94" s="243">
        <v>0</v>
      </c>
      <c r="V94" s="243">
        <v>1</v>
      </c>
      <c r="W94" s="243">
        <v>0</v>
      </c>
      <c r="X94" s="43">
        <v>0</v>
      </c>
      <c r="Y94" s="43">
        <v>0</v>
      </c>
      <c r="Z94" s="43">
        <v>0</v>
      </c>
      <c r="AA94" s="43" t="str">
        <f t="shared" si="6"/>
        <v>IND</v>
      </c>
      <c r="AB94" s="43">
        <v>8</v>
      </c>
      <c r="AC94" t="str">
        <f t="shared" si="7"/>
        <v>IND</v>
      </c>
      <c r="AD94" t="str">
        <f t="shared" si="5"/>
        <v>Parris Campbell</v>
      </c>
      <c r="AE94" s="244">
        <f t="shared" si="8"/>
        <v>14</v>
      </c>
      <c r="AF94" t="str">
        <f t="shared" si="9"/>
        <v>IND</v>
      </c>
    </row>
    <row r="95" spans="2:32" x14ac:dyDescent="0.3">
      <c r="B95" s="152">
        <v>93</v>
      </c>
      <c r="C95" s="152" t="s">
        <v>252</v>
      </c>
      <c r="D95" s="152" t="s">
        <v>775</v>
      </c>
      <c r="E95" s="152">
        <v>1</v>
      </c>
      <c r="F95" s="152">
        <v>0</v>
      </c>
      <c r="G95" s="152">
        <v>0</v>
      </c>
      <c r="H95" s="43">
        <v>0</v>
      </c>
      <c r="I95" s="43">
        <v>0</v>
      </c>
      <c r="J95" s="43">
        <v>0</v>
      </c>
      <c r="K95" s="43">
        <v>0</v>
      </c>
      <c r="L95" s="43">
        <v>0</v>
      </c>
      <c r="M95" s="43">
        <v>0</v>
      </c>
      <c r="N95" s="43">
        <v>0</v>
      </c>
      <c r="O95" s="43">
        <v>0</v>
      </c>
      <c r="P95" s="43">
        <v>0</v>
      </c>
      <c r="Q95" s="43">
        <v>0</v>
      </c>
      <c r="R95" s="43">
        <v>0</v>
      </c>
      <c r="S95" s="243">
        <v>0</v>
      </c>
      <c r="T95" s="243">
        <v>0</v>
      </c>
      <c r="U95" s="243">
        <v>0</v>
      </c>
      <c r="V95" s="243">
        <v>0</v>
      </c>
      <c r="W95" s="243">
        <v>0</v>
      </c>
      <c r="X95" s="43">
        <v>0</v>
      </c>
      <c r="Y95" s="43">
        <v>0</v>
      </c>
      <c r="Z95" s="43">
        <v>0</v>
      </c>
      <c r="AA95" s="43" t="str">
        <f t="shared" si="6"/>
        <v>WAS</v>
      </c>
      <c r="AB95" s="43">
        <v>0</v>
      </c>
      <c r="AC95" t="str">
        <f t="shared" si="7"/>
        <v>WAS</v>
      </c>
      <c r="AD95" t="str">
        <f t="shared" si="5"/>
        <v>Curtis Samuel</v>
      </c>
      <c r="AE95" s="244">
        <f t="shared" si="8"/>
        <v>0</v>
      </c>
      <c r="AF95" t="str">
        <f t="shared" si="9"/>
        <v>WAS</v>
      </c>
    </row>
    <row r="96" spans="2:32" x14ac:dyDescent="0.3">
      <c r="B96" s="152">
        <v>94</v>
      </c>
      <c r="C96" s="152" t="s">
        <v>449</v>
      </c>
      <c r="D96" s="152" t="s">
        <v>779</v>
      </c>
      <c r="E96" s="152">
        <v>1</v>
      </c>
      <c r="F96" s="152">
        <v>1</v>
      </c>
      <c r="G96" s="152">
        <v>4</v>
      </c>
      <c r="H96" s="43">
        <v>4</v>
      </c>
      <c r="I96" s="43">
        <v>1</v>
      </c>
      <c r="J96" s="43">
        <v>1</v>
      </c>
      <c r="K96" s="43">
        <v>1</v>
      </c>
      <c r="L96" s="43">
        <v>1</v>
      </c>
      <c r="M96" s="43">
        <v>3</v>
      </c>
      <c r="N96" s="43">
        <v>3</v>
      </c>
      <c r="O96" s="43">
        <v>1</v>
      </c>
      <c r="P96" s="43">
        <v>1</v>
      </c>
      <c r="Q96" s="43">
        <v>0</v>
      </c>
      <c r="R96" s="43">
        <v>1</v>
      </c>
      <c r="S96" s="243">
        <v>3.5999999999999997E-2</v>
      </c>
      <c r="T96" s="243">
        <v>1</v>
      </c>
      <c r="U96" s="243">
        <v>0</v>
      </c>
      <c r="V96" s="243">
        <v>0</v>
      </c>
      <c r="W96" s="243">
        <v>0</v>
      </c>
      <c r="X96" s="43">
        <v>0</v>
      </c>
      <c r="Y96" s="43">
        <v>0</v>
      </c>
      <c r="Z96" s="43">
        <v>0</v>
      </c>
      <c r="AA96" s="43" t="str">
        <f t="shared" si="6"/>
        <v>NYJ</v>
      </c>
      <c r="AB96" s="43">
        <v>4</v>
      </c>
      <c r="AC96" t="str">
        <f t="shared" si="7"/>
        <v>NYJ</v>
      </c>
      <c r="AD96" t="str">
        <f t="shared" si="5"/>
        <v>Braxton Berrios</v>
      </c>
      <c r="AE96" s="244">
        <f t="shared" si="8"/>
        <v>4</v>
      </c>
      <c r="AF96" t="str">
        <f t="shared" si="9"/>
        <v>NYJ</v>
      </c>
    </row>
    <row r="97" spans="2:32" x14ac:dyDescent="0.3">
      <c r="B97" s="152">
        <v>95</v>
      </c>
      <c r="C97" s="152" t="s">
        <v>355</v>
      </c>
      <c r="D97" s="152" t="s">
        <v>782</v>
      </c>
      <c r="E97" s="152">
        <v>1</v>
      </c>
      <c r="F97" s="152">
        <v>1</v>
      </c>
      <c r="G97" s="152">
        <v>8</v>
      </c>
      <c r="H97" s="43">
        <v>8</v>
      </c>
      <c r="I97" s="43">
        <v>4</v>
      </c>
      <c r="J97" s="43">
        <v>4</v>
      </c>
      <c r="K97" s="43">
        <v>4</v>
      </c>
      <c r="L97" s="43">
        <v>4</v>
      </c>
      <c r="M97" s="43">
        <v>4</v>
      </c>
      <c r="N97" s="43">
        <v>4</v>
      </c>
      <c r="O97" s="43">
        <v>0</v>
      </c>
      <c r="P97" s="43">
        <v>0</v>
      </c>
      <c r="Q97" s="43">
        <v>0</v>
      </c>
      <c r="R97" s="43">
        <v>2</v>
      </c>
      <c r="S97" s="243">
        <v>5.3999999999999999E-2</v>
      </c>
      <c r="T97" s="243">
        <v>1</v>
      </c>
      <c r="U97" s="243">
        <v>0</v>
      </c>
      <c r="V97" s="243">
        <v>0</v>
      </c>
      <c r="W97" s="243">
        <v>0</v>
      </c>
      <c r="X97" s="43">
        <v>0</v>
      </c>
      <c r="Y97" s="43">
        <v>0</v>
      </c>
      <c r="Z97" s="43">
        <v>0</v>
      </c>
      <c r="AA97" s="43" t="str">
        <f t="shared" si="6"/>
        <v>MIN</v>
      </c>
      <c r="AB97" s="43">
        <v>8</v>
      </c>
      <c r="AC97" t="str">
        <f t="shared" si="7"/>
        <v>MIN</v>
      </c>
      <c r="AD97" t="str">
        <f t="shared" si="5"/>
        <v>K.J. Osborn</v>
      </c>
      <c r="AE97" s="244">
        <f t="shared" si="8"/>
        <v>8</v>
      </c>
      <c r="AF97" t="str">
        <f t="shared" si="9"/>
        <v>MIN</v>
      </c>
    </row>
    <row r="98" spans="2:32" x14ac:dyDescent="0.3">
      <c r="B98" s="152">
        <v>96</v>
      </c>
      <c r="C98" s="152" t="s">
        <v>550</v>
      </c>
      <c r="D98" s="152" t="s">
        <v>773</v>
      </c>
      <c r="E98" s="152">
        <v>1</v>
      </c>
      <c r="F98" s="152">
        <v>2</v>
      </c>
      <c r="G98" s="152">
        <v>12</v>
      </c>
      <c r="H98" s="43">
        <v>6</v>
      </c>
      <c r="I98" s="43">
        <v>11</v>
      </c>
      <c r="J98" s="43">
        <v>5.5</v>
      </c>
      <c r="K98" s="43">
        <v>11</v>
      </c>
      <c r="L98" s="43">
        <v>5.5</v>
      </c>
      <c r="M98" s="43">
        <v>1</v>
      </c>
      <c r="N98" s="43">
        <v>0.5</v>
      </c>
      <c r="O98" s="43">
        <v>0</v>
      </c>
      <c r="P98" s="43">
        <v>0</v>
      </c>
      <c r="Q98" s="43">
        <v>0</v>
      </c>
      <c r="R98" s="43">
        <v>2</v>
      </c>
      <c r="S98" s="243">
        <v>5.3999999999999999E-2</v>
      </c>
      <c r="T98" s="243">
        <v>2</v>
      </c>
      <c r="U98" s="243">
        <v>0</v>
      </c>
      <c r="V98" s="243">
        <v>0</v>
      </c>
      <c r="W98" s="243">
        <v>0</v>
      </c>
      <c r="X98" s="43">
        <v>0</v>
      </c>
      <c r="Y98" s="43">
        <v>0</v>
      </c>
      <c r="Z98" s="43">
        <v>0</v>
      </c>
      <c r="AA98" s="43" t="str">
        <f t="shared" si="6"/>
        <v>LV</v>
      </c>
      <c r="AB98" s="43">
        <v>9</v>
      </c>
      <c r="AC98" t="str">
        <f t="shared" si="7"/>
        <v>LV</v>
      </c>
      <c r="AD98" t="str">
        <f t="shared" si="5"/>
        <v>Keelan Cole Sr.</v>
      </c>
      <c r="AE98" s="244">
        <f t="shared" si="8"/>
        <v>12</v>
      </c>
      <c r="AF98" t="str">
        <f t="shared" si="9"/>
        <v>LV</v>
      </c>
    </row>
    <row r="99" spans="2:32" x14ac:dyDescent="0.3">
      <c r="B99" s="152">
        <v>97</v>
      </c>
      <c r="C99" s="152" t="s">
        <v>461</v>
      </c>
      <c r="D99" s="152" t="s">
        <v>768</v>
      </c>
      <c r="E99" s="152">
        <v>1</v>
      </c>
      <c r="F99" s="152">
        <v>1</v>
      </c>
      <c r="G99" s="152">
        <v>12</v>
      </c>
      <c r="H99" s="43">
        <v>12</v>
      </c>
      <c r="I99" s="43">
        <v>12</v>
      </c>
      <c r="J99" s="43">
        <v>12</v>
      </c>
      <c r="K99" s="43">
        <v>12</v>
      </c>
      <c r="L99" s="43">
        <v>12</v>
      </c>
      <c r="M99" s="43">
        <v>0</v>
      </c>
      <c r="N99" s="43">
        <v>0</v>
      </c>
      <c r="O99" s="43">
        <v>0</v>
      </c>
      <c r="P99" s="43">
        <v>0</v>
      </c>
      <c r="Q99" s="43">
        <v>0</v>
      </c>
      <c r="R99" s="43">
        <v>1</v>
      </c>
      <c r="S99" s="243">
        <v>2.7E-2</v>
      </c>
      <c r="T99" s="243">
        <v>1</v>
      </c>
      <c r="U99" s="243">
        <v>0</v>
      </c>
      <c r="V99" s="243">
        <v>0</v>
      </c>
      <c r="W99" s="243">
        <v>1</v>
      </c>
      <c r="X99" s="43">
        <v>0</v>
      </c>
      <c r="Y99" s="43">
        <v>0</v>
      </c>
      <c r="Z99" s="43">
        <v>0</v>
      </c>
      <c r="AA99" s="43" t="str">
        <f t="shared" si="6"/>
        <v>SF</v>
      </c>
      <c r="AB99" s="43">
        <v>12</v>
      </c>
      <c r="AC99" t="str">
        <f t="shared" si="7"/>
        <v>SF</v>
      </c>
      <c r="AD99" t="str">
        <f t="shared" si="5"/>
        <v>Ray-Ray McCloud</v>
      </c>
      <c r="AE99" s="244">
        <f t="shared" si="8"/>
        <v>12</v>
      </c>
      <c r="AF99" t="str">
        <f t="shared" si="9"/>
        <v>SF</v>
      </c>
    </row>
    <row r="100" spans="2:32" x14ac:dyDescent="0.3">
      <c r="B100" s="152">
        <v>98</v>
      </c>
      <c r="C100" s="152" t="s">
        <v>488</v>
      </c>
      <c r="D100" s="152" t="s">
        <v>772</v>
      </c>
      <c r="E100" s="152">
        <v>1</v>
      </c>
      <c r="F100" s="152">
        <v>1</v>
      </c>
      <c r="G100" s="152">
        <v>12</v>
      </c>
      <c r="H100" s="43">
        <v>12</v>
      </c>
      <c r="I100" s="43">
        <v>13</v>
      </c>
      <c r="J100" s="43">
        <v>13</v>
      </c>
      <c r="K100" s="43">
        <v>13</v>
      </c>
      <c r="L100" s="43">
        <v>13</v>
      </c>
      <c r="M100" s="43">
        <v>-1</v>
      </c>
      <c r="N100" s="43">
        <v>-1</v>
      </c>
      <c r="O100" s="43">
        <v>0</v>
      </c>
      <c r="P100" s="43">
        <v>0</v>
      </c>
      <c r="Q100" s="43">
        <v>0</v>
      </c>
      <c r="R100" s="43">
        <v>2</v>
      </c>
      <c r="S100" s="243">
        <v>7.0999999999999994E-2</v>
      </c>
      <c r="T100" s="243">
        <v>1</v>
      </c>
      <c r="U100" s="243">
        <v>0</v>
      </c>
      <c r="V100" s="243">
        <v>0</v>
      </c>
      <c r="W100" s="243">
        <v>1</v>
      </c>
      <c r="X100" s="43">
        <v>0</v>
      </c>
      <c r="Y100" s="43">
        <v>0</v>
      </c>
      <c r="Z100" s="43">
        <v>0</v>
      </c>
      <c r="AA100" s="43" t="str">
        <f t="shared" si="6"/>
        <v>CHI</v>
      </c>
      <c r="AB100" s="43">
        <v>12</v>
      </c>
      <c r="AC100" t="str">
        <f t="shared" si="7"/>
        <v>CHI</v>
      </c>
      <c r="AD100" t="str">
        <f t="shared" si="5"/>
        <v>Dante Pettis</v>
      </c>
      <c r="AE100" s="244">
        <f t="shared" si="8"/>
        <v>12</v>
      </c>
      <c r="AF100" t="str">
        <f t="shared" si="9"/>
        <v>CHI</v>
      </c>
    </row>
    <row r="101" spans="2:32" x14ac:dyDescent="0.3">
      <c r="B101" s="152">
        <v>99</v>
      </c>
      <c r="C101" s="152" t="s">
        <v>967</v>
      </c>
      <c r="D101" s="152" t="s">
        <v>779</v>
      </c>
      <c r="E101" s="152">
        <v>1</v>
      </c>
      <c r="F101" s="152">
        <v>1</v>
      </c>
      <c r="G101" s="152">
        <v>11</v>
      </c>
      <c r="H101" s="43">
        <v>11</v>
      </c>
      <c r="I101" s="43">
        <v>7</v>
      </c>
      <c r="J101" s="43">
        <v>7</v>
      </c>
      <c r="K101" s="43">
        <v>7</v>
      </c>
      <c r="L101" s="43">
        <v>7</v>
      </c>
      <c r="M101" s="43">
        <v>4</v>
      </c>
      <c r="N101" s="43">
        <v>4</v>
      </c>
      <c r="O101" s="43">
        <v>2</v>
      </c>
      <c r="P101" s="43">
        <v>2</v>
      </c>
      <c r="Q101" s="43">
        <v>0</v>
      </c>
      <c r="R101" s="43">
        <v>1</v>
      </c>
      <c r="S101" s="243">
        <v>3.5999999999999997E-2</v>
      </c>
      <c r="T101" s="43">
        <v>1</v>
      </c>
      <c r="U101" s="243">
        <v>0</v>
      </c>
      <c r="V101" s="243">
        <v>0</v>
      </c>
      <c r="W101" s="243">
        <v>1</v>
      </c>
      <c r="X101" s="43">
        <v>0</v>
      </c>
      <c r="Y101" s="43">
        <v>0</v>
      </c>
      <c r="Z101" s="43">
        <v>0</v>
      </c>
      <c r="AA101" s="43" t="str">
        <f t="shared" si="6"/>
        <v>NYJ</v>
      </c>
      <c r="AB101" s="43">
        <v>11</v>
      </c>
      <c r="AC101" t="str">
        <f t="shared" si="7"/>
        <v>NYJ</v>
      </c>
      <c r="AD101" t="str">
        <f t="shared" si="5"/>
        <v>Denzel Mims</v>
      </c>
      <c r="AE101" s="244">
        <f t="shared" si="8"/>
        <v>11</v>
      </c>
      <c r="AF101" t="str">
        <f t="shared" si="9"/>
        <v>NYJ</v>
      </c>
    </row>
    <row r="102" spans="2:32" x14ac:dyDescent="0.3">
      <c r="B102" s="152">
        <v>100</v>
      </c>
      <c r="C102" s="152" t="s">
        <v>649</v>
      </c>
      <c r="D102" s="152" t="s">
        <v>774</v>
      </c>
      <c r="E102" s="152">
        <v>1</v>
      </c>
      <c r="F102" s="152">
        <v>0</v>
      </c>
      <c r="G102" s="152">
        <v>0</v>
      </c>
      <c r="H102" s="43">
        <v>0</v>
      </c>
      <c r="I102" s="43">
        <v>0</v>
      </c>
      <c r="J102" s="43">
        <v>0</v>
      </c>
      <c r="K102" s="43">
        <v>0</v>
      </c>
      <c r="L102" s="43">
        <v>0</v>
      </c>
      <c r="M102" s="43">
        <v>0</v>
      </c>
      <c r="N102" s="43">
        <v>0</v>
      </c>
      <c r="O102" s="43">
        <v>0</v>
      </c>
      <c r="P102" s="43">
        <v>0</v>
      </c>
      <c r="Q102" s="43">
        <v>0</v>
      </c>
      <c r="R102" s="43">
        <v>0</v>
      </c>
      <c r="S102" s="243">
        <v>0</v>
      </c>
      <c r="T102" s="43">
        <v>0</v>
      </c>
      <c r="U102" s="243">
        <v>0</v>
      </c>
      <c r="V102" s="243">
        <v>0</v>
      </c>
      <c r="W102" s="243">
        <v>0</v>
      </c>
      <c r="X102" s="43">
        <v>0</v>
      </c>
      <c r="Y102" s="43">
        <v>0</v>
      </c>
      <c r="Z102" s="43">
        <v>0</v>
      </c>
      <c r="AA102" s="43" t="str">
        <f t="shared" si="6"/>
        <v>PIT</v>
      </c>
      <c r="AB102" s="43">
        <v>0</v>
      </c>
      <c r="AC102" t="str">
        <f t="shared" si="7"/>
        <v>PIT</v>
      </c>
      <c r="AD102" t="str">
        <f t="shared" si="5"/>
        <v>Gunner Olszewski</v>
      </c>
      <c r="AE102" s="244">
        <f t="shared" si="8"/>
        <v>0</v>
      </c>
      <c r="AF102" t="str">
        <f t="shared" si="9"/>
        <v>PIT</v>
      </c>
    </row>
    <row r="103" spans="2:32" x14ac:dyDescent="0.3">
      <c r="B103" s="152">
        <v>101</v>
      </c>
      <c r="C103" s="152" t="s">
        <v>305</v>
      </c>
      <c r="D103" s="152" t="s">
        <v>779</v>
      </c>
      <c r="E103" s="152">
        <v>1</v>
      </c>
      <c r="F103" s="152">
        <v>1</v>
      </c>
      <c r="G103" s="152">
        <v>9</v>
      </c>
      <c r="H103" s="43">
        <v>9</v>
      </c>
      <c r="I103" s="43">
        <v>6</v>
      </c>
      <c r="J103" s="43">
        <v>6</v>
      </c>
      <c r="K103" s="43">
        <v>6</v>
      </c>
      <c r="L103" s="43">
        <v>6</v>
      </c>
      <c r="M103" s="43">
        <v>3</v>
      </c>
      <c r="N103" s="43">
        <v>3</v>
      </c>
      <c r="O103" s="43">
        <v>3</v>
      </c>
      <c r="P103" s="43">
        <v>3</v>
      </c>
      <c r="Q103" s="43">
        <v>0</v>
      </c>
      <c r="R103" s="43">
        <v>3</v>
      </c>
      <c r="S103" s="243">
        <v>0.107</v>
      </c>
      <c r="T103" s="43">
        <v>1</v>
      </c>
      <c r="U103" s="43">
        <v>0</v>
      </c>
      <c r="V103" s="243">
        <v>0</v>
      </c>
      <c r="W103" s="243">
        <v>0</v>
      </c>
      <c r="X103" s="43">
        <v>0</v>
      </c>
      <c r="Y103" s="43">
        <v>0</v>
      </c>
      <c r="Z103" s="43">
        <v>0</v>
      </c>
      <c r="AA103" s="43" t="str">
        <f t="shared" si="6"/>
        <v>NYJ</v>
      </c>
      <c r="AB103" s="43">
        <v>9</v>
      </c>
      <c r="AC103" t="str">
        <f t="shared" si="7"/>
        <v>NYJ</v>
      </c>
      <c r="AD103" t="str">
        <f t="shared" si="5"/>
        <v>Corey Davis</v>
      </c>
      <c r="AE103" s="244">
        <f t="shared" si="8"/>
        <v>9</v>
      </c>
      <c r="AF103" t="str">
        <f t="shared" si="9"/>
        <v>NYJ</v>
      </c>
    </row>
    <row r="104" spans="2:32" x14ac:dyDescent="0.3">
      <c r="B104" s="152">
        <v>102</v>
      </c>
      <c r="C104" s="152" t="s">
        <v>702</v>
      </c>
      <c r="D104" s="152" t="s">
        <v>774</v>
      </c>
      <c r="E104" s="152">
        <v>1</v>
      </c>
      <c r="F104" s="152">
        <v>2</v>
      </c>
      <c r="G104" s="152">
        <v>9</v>
      </c>
      <c r="H104" s="43">
        <v>4.5</v>
      </c>
      <c r="I104" s="43">
        <v>4</v>
      </c>
      <c r="J104" s="43">
        <v>2</v>
      </c>
      <c r="K104" s="43">
        <v>4</v>
      </c>
      <c r="L104" s="43">
        <v>2</v>
      </c>
      <c r="M104" s="43">
        <v>5</v>
      </c>
      <c r="N104" s="43">
        <v>2.5</v>
      </c>
      <c r="O104" s="43">
        <v>2</v>
      </c>
      <c r="P104" s="43">
        <v>1</v>
      </c>
      <c r="Q104" s="43">
        <v>0</v>
      </c>
      <c r="R104" s="43">
        <v>3</v>
      </c>
      <c r="S104" s="243">
        <v>0.107</v>
      </c>
      <c r="T104" s="43">
        <v>2</v>
      </c>
      <c r="U104" s="43">
        <v>0</v>
      </c>
      <c r="V104" s="43">
        <v>0</v>
      </c>
      <c r="W104" s="243">
        <v>0</v>
      </c>
      <c r="X104" s="43">
        <v>0</v>
      </c>
      <c r="Y104" s="43">
        <v>0</v>
      </c>
      <c r="Z104" s="43">
        <v>0</v>
      </c>
      <c r="AA104" s="43" t="str">
        <f t="shared" si="6"/>
        <v>PIT</v>
      </c>
      <c r="AB104" s="43">
        <v>6</v>
      </c>
      <c r="AC104" t="str">
        <f t="shared" si="7"/>
        <v>PIT</v>
      </c>
      <c r="AD104" t="str">
        <f t="shared" si="5"/>
        <v>Steven Sims Jr.</v>
      </c>
      <c r="AE104" s="244">
        <f t="shared" si="8"/>
        <v>9</v>
      </c>
      <c r="AF104" t="str">
        <f t="shared" si="9"/>
        <v>PIT</v>
      </c>
    </row>
    <row r="105" spans="2:32" x14ac:dyDescent="0.3">
      <c r="B105" s="152">
        <v>103</v>
      </c>
      <c r="C105" s="152" t="s">
        <v>440</v>
      </c>
      <c r="D105" s="152" t="s">
        <v>786</v>
      </c>
      <c r="E105" s="152">
        <v>1</v>
      </c>
      <c r="F105" s="152">
        <v>1</v>
      </c>
      <c r="G105" s="152">
        <v>8</v>
      </c>
      <c r="H105" s="43">
        <v>8</v>
      </c>
      <c r="I105" s="43">
        <v>7</v>
      </c>
      <c r="J105" s="43">
        <v>7</v>
      </c>
      <c r="K105" s="43">
        <v>7</v>
      </c>
      <c r="L105" s="43">
        <v>7</v>
      </c>
      <c r="M105" s="43">
        <v>1</v>
      </c>
      <c r="N105" s="43">
        <v>1</v>
      </c>
      <c r="O105" s="43">
        <v>0</v>
      </c>
      <c r="P105" s="43">
        <v>0</v>
      </c>
      <c r="Q105" s="43">
        <v>0</v>
      </c>
      <c r="R105" s="43">
        <v>1</v>
      </c>
      <c r="S105" s="243">
        <v>3.3000000000000002E-2</v>
      </c>
      <c r="T105" s="43">
        <v>1</v>
      </c>
      <c r="U105" s="283">
        <v>0</v>
      </c>
      <c r="V105" s="243">
        <v>0</v>
      </c>
      <c r="W105" s="243">
        <v>0</v>
      </c>
      <c r="X105" s="43">
        <v>0</v>
      </c>
      <c r="Y105" s="43">
        <v>0</v>
      </c>
      <c r="Z105" s="43">
        <v>0</v>
      </c>
      <c r="AA105" s="43" t="str">
        <f t="shared" si="6"/>
        <v>NO</v>
      </c>
      <c r="AB105" s="43">
        <v>8</v>
      </c>
      <c r="AC105" t="str">
        <f t="shared" si="7"/>
        <v>NO</v>
      </c>
      <c r="AD105" t="str">
        <f t="shared" si="5"/>
        <v>Tre'Quan Smith</v>
      </c>
      <c r="AE105" s="244">
        <f t="shared" si="8"/>
        <v>8</v>
      </c>
      <c r="AF105" t="str">
        <f t="shared" si="9"/>
        <v>NO</v>
      </c>
    </row>
    <row r="106" spans="2:32" x14ac:dyDescent="0.3">
      <c r="B106" s="152">
        <v>104</v>
      </c>
      <c r="C106" s="152" t="s">
        <v>648</v>
      </c>
      <c r="D106" s="152" t="s">
        <v>781</v>
      </c>
      <c r="E106" s="152">
        <v>1</v>
      </c>
      <c r="F106" s="152">
        <v>1</v>
      </c>
      <c r="G106" s="152">
        <v>8</v>
      </c>
      <c r="H106" s="43">
        <v>8</v>
      </c>
      <c r="I106" s="43">
        <v>3</v>
      </c>
      <c r="J106" s="43">
        <v>3</v>
      </c>
      <c r="K106" s="43">
        <v>3</v>
      </c>
      <c r="L106" s="43">
        <v>3</v>
      </c>
      <c r="M106" s="43">
        <v>5</v>
      </c>
      <c r="N106" s="43">
        <v>5</v>
      </c>
      <c r="O106" s="43">
        <v>0</v>
      </c>
      <c r="P106" s="43">
        <v>0</v>
      </c>
      <c r="Q106" s="43">
        <v>0</v>
      </c>
      <c r="R106" s="43">
        <v>2</v>
      </c>
      <c r="S106" s="243">
        <v>5.8999999999999997E-2</v>
      </c>
      <c r="T106" s="43">
        <v>1</v>
      </c>
      <c r="U106" s="43">
        <v>0</v>
      </c>
      <c r="V106" s="243">
        <v>0</v>
      </c>
      <c r="W106" s="243">
        <v>0</v>
      </c>
      <c r="X106" s="43">
        <v>0</v>
      </c>
      <c r="Y106" s="43">
        <v>0</v>
      </c>
      <c r="Z106" s="43">
        <v>0</v>
      </c>
      <c r="AA106" s="43" t="str">
        <f t="shared" si="6"/>
        <v>CIN</v>
      </c>
      <c r="AB106" s="43">
        <v>8</v>
      </c>
      <c r="AC106" t="str">
        <f t="shared" si="7"/>
        <v>CIN</v>
      </c>
      <c r="AD106" t="str">
        <f t="shared" si="5"/>
        <v>Trent Taylor</v>
      </c>
      <c r="AE106" s="244">
        <f t="shared" si="8"/>
        <v>8</v>
      </c>
      <c r="AF106" t="str">
        <f t="shared" si="9"/>
        <v>CIN</v>
      </c>
    </row>
    <row r="107" spans="2:32" x14ac:dyDescent="0.3">
      <c r="B107" s="152">
        <v>105</v>
      </c>
      <c r="C107" s="152" t="s">
        <v>553</v>
      </c>
      <c r="D107" s="152" t="s">
        <v>785</v>
      </c>
      <c r="E107" s="152">
        <v>1</v>
      </c>
      <c r="F107" s="152">
        <v>1</v>
      </c>
      <c r="G107" s="152">
        <v>8</v>
      </c>
      <c r="H107" s="43">
        <v>8</v>
      </c>
      <c r="I107" s="43">
        <v>8</v>
      </c>
      <c r="J107" s="43">
        <v>8</v>
      </c>
      <c r="K107" s="43">
        <v>8</v>
      </c>
      <c r="L107" s="43">
        <v>8</v>
      </c>
      <c r="M107" s="43">
        <v>0</v>
      </c>
      <c r="N107" s="43">
        <v>0</v>
      </c>
      <c r="O107" s="43">
        <v>0</v>
      </c>
      <c r="P107" s="43">
        <v>0</v>
      </c>
      <c r="Q107" s="43">
        <v>0</v>
      </c>
      <c r="R107" s="43">
        <v>3</v>
      </c>
      <c r="S107" s="243">
        <v>0.17599999999999999</v>
      </c>
      <c r="T107" s="43">
        <v>1</v>
      </c>
      <c r="U107" s="43">
        <v>0</v>
      </c>
      <c r="V107" s="43">
        <v>0</v>
      </c>
      <c r="W107" s="243">
        <v>0</v>
      </c>
      <c r="X107" s="43">
        <v>0</v>
      </c>
      <c r="Y107" s="43">
        <v>0</v>
      </c>
      <c r="Z107" s="43">
        <v>0</v>
      </c>
      <c r="AA107" s="43" t="str">
        <f t="shared" si="6"/>
        <v>CAR</v>
      </c>
      <c r="AB107" s="43">
        <v>8</v>
      </c>
      <c r="AC107" t="str">
        <f t="shared" si="7"/>
        <v>CAR</v>
      </c>
      <c r="AD107" t="str">
        <f t="shared" si="5"/>
        <v>Terrace Marshall Jr.</v>
      </c>
      <c r="AE107" s="244">
        <f t="shared" si="8"/>
        <v>8</v>
      </c>
      <c r="AF107" t="str">
        <f t="shared" si="9"/>
        <v>CAR</v>
      </c>
    </row>
    <row r="108" spans="2:32" x14ac:dyDescent="0.3">
      <c r="B108" s="152">
        <v>106</v>
      </c>
      <c r="C108" s="152" t="s">
        <v>413</v>
      </c>
      <c r="D108" s="152" t="s">
        <v>772</v>
      </c>
      <c r="E108" s="152">
        <v>1</v>
      </c>
      <c r="F108" s="152">
        <v>1</v>
      </c>
      <c r="G108" s="152">
        <v>7</v>
      </c>
      <c r="H108" s="43">
        <v>7</v>
      </c>
      <c r="I108" s="43">
        <v>-3</v>
      </c>
      <c r="J108" s="43">
        <v>-3</v>
      </c>
      <c r="K108" s="43">
        <v>-3</v>
      </c>
      <c r="L108" s="43">
        <v>-3</v>
      </c>
      <c r="M108" s="43">
        <v>10</v>
      </c>
      <c r="N108" s="43">
        <v>10</v>
      </c>
      <c r="O108" s="43">
        <v>1</v>
      </c>
      <c r="P108" s="43">
        <v>1</v>
      </c>
      <c r="Q108" s="43">
        <v>0</v>
      </c>
      <c r="R108" s="43">
        <v>2</v>
      </c>
      <c r="S108" s="243">
        <v>8.3000000000000004E-2</v>
      </c>
      <c r="T108" s="43">
        <v>1</v>
      </c>
      <c r="U108" s="43">
        <v>0</v>
      </c>
      <c r="V108" s="43">
        <v>0</v>
      </c>
      <c r="W108" s="243">
        <v>0</v>
      </c>
      <c r="X108" s="43">
        <v>0</v>
      </c>
      <c r="Y108" s="43">
        <v>0</v>
      </c>
      <c r="Z108" s="43">
        <v>0</v>
      </c>
      <c r="AA108" s="43" t="str">
        <f t="shared" si="6"/>
        <v>CHI</v>
      </c>
      <c r="AB108" s="43">
        <v>7</v>
      </c>
      <c r="AC108" t="str">
        <f t="shared" si="7"/>
        <v>CHI</v>
      </c>
      <c r="AD108" t="str">
        <f t="shared" si="5"/>
        <v>Equanimeous St. Brown</v>
      </c>
      <c r="AE108" s="244">
        <f t="shared" si="8"/>
        <v>7</v>
      </c>
      <c r="AF108" t="str">
        <f t="shared" si="9"/>
        <v>CHI</v>
      </c>
    </row>
    <row r="109" spans="2:32" x14ac:dyDescent="0.3">
      <c r="B109" s="152">
        <v>107</v>
      </c>
      <c r="C109" s="152" t="s">
        <v>501</v>
      </c>
      <c r="D109" s="152" t="s">
        <v>766</v>
      </c>
      <c r="E109" s="152">
        <v>1</v>
      </c>
      <c r="F109" s="152">
        <v>1</v>
      </c>
      <c r="G109" s="152">
        <v>7</v>
      </c>
      <c r="H109" s="43">
        <v>7</v>
      </c>
      <c r="I109" s="43">
        <v>5</v>
      </c>
      <c r="J109" s="43">
        <v>5</v>
      </c>
      <c r="K109" s="43">
        <v>5</v>
      </c>
      <c r="L109" s="43">
        <v>5</v>
      </c>
      <c r="M109" s="43">
        <v>2</v>
      </c>
      <c r="N109" s="43">
        <v>2</v>
      </c>
      <c r="O109" s="43">
        <v>0</v>
      </c>
      <c r="P109" s="43">
        <v>0</v>
      </c>
      <c r="Q109" s="43">
        <v>0</v>
      </c>
      <c r="R109" s="43">
        <v>1</v>
      </c>
      <c r="S109" s="243">
        <v>3.6999999999999998E-2</v>
      </c>
      <c r="T109" s="43">
        <v>1</v>
      </c>
      <c r="U109" s="43">
        <v>0</v>
      </c>
      <c r="V109" s="43">
        <v>0</v>
      </c>
      <c r="W109" s="243">
        <v>0</v>
      </c>
      <c r="X109" s="43">
        <v>0</v>
      </c>
      <c r="Y109" s="43">
        <v>0</v>
      </c>
      <c r="Z109" s="43">
        <v>0</v>
      </c>
      <c r="AA109" s="43" t="str">
        <f t="shared" si="6"/>
        <v>ARI</v>
      </c>
      <c r="AB109" s="43">
        <v>7</v>
      </c>
      <c r="AC109" t="str">
        <f t="shared" si="7"/>
        <v>ARI</v>
      </c>
      <c r="AD109" t="str">
        <f t="shared" si="5"/>
        <v>Andre Baccellia</v>
      </c>
      <c r="AE109" s="244">
        <f t="shared" si="8"/>
        <v>7</v>
      </c>
      <c r="AF109" t="str">
        <f t="shared" si="9"/>
        <v>ARI</v>
      </c>
    </row>
    <row r="110" spans="2:32" x14ac:dyDescent="0.3">
      <c r="B110" s="152">
        <v>108</v>
      </c>
      <c r="C110" s="152" t="s">
        <v>426</v>
      </c>
      <c r="D110" s="152" t="s">
        <v>793</v>
      </c>
      <c r="E110" s="152">
        <v>1</v>
      </c>
      <c r="F110" s="152">
        <v>2</v>
      </c>
      <c r="G110" s="152">
        <v>7</v>
      </c>
      <c r="H110" s="43">
        <v>3.5</v>
      </c>
      <c r="I110" s="43">
        <v>5</v>
      </c>
      <c r="J110" s="43">
        <v>2.5</v>
      </c>
      <c r="K110" s="43">
        <v>5</v>
      </c>
      <c r="L110" s="43">
        <v>2.5</v>
      </c>
      <c r="M110" s="43">
        <v>2</v>
      </c>
      <c r="N110" s="43">
        <v>1</v>
      </c>
      <c r="O110" s="43">
        <v>0</v>
      </c>
      <c r="P110" s="43">
        <v>0</v>
      </c>
      <c r="Q110" s="43">
        <v>0</v>
      </c>
      <c r="R110" s="43">
        <v>3</v>
      </c>
      <c r="S110" s="243">
        <v>7.9000000000000001E-2</v>
      </c>
      <c r="T110" s="43">
        <v>2</v>
      </c>
      <c r="U110" s="283">
        <v>0</v>
      </c>
      <c r="V110" s="43">
        <v>0</v>
      </c>
      <c r="W110" s="243">
        <v>0</v>
      </c>
      <c r="X110" s="43">
        <v>0</v>
      </c>
      <c r="Y110" s="43">
        <v>0</v>
      </c>
      <c r="Z110" s="43">
        <v>0</v>
      </c>
      <c r="AA110" s="43" t="str">
        <f t="shared" si="6"/>
        <v>HOU</v>
      </c>
      <c r="AB110" s="43">
        <v>4</v>
      </c>
      <c r="AC110" t="str">
        <f t="shared" si="7"/>
        <v>HOU</v>
      </c>
      <c r="AD110" t="str">
        <f t="shared" si="5"/>
        <v>Chris Moore</v>
      </c>
      <c r="AE110" s="244">
        <f t="shared" si="8"/>
        <v>7</v>
      </c>
      <c r="AF110" t="str">
        <f t="shared" si="9"/>
        <v>HOU</v>
      </c>
    </row>
    <row r="111" spans="2:32" x14ac:dyDescent="0.3">
      <c r="B111" s="152">
        <v>109</v>
      </c>
      <c r="C111" s="152" t="s">
        <v>505</v>
      </c>
      <c r="D111" s="152" t="s">
        <v>787</v>
      </c>
      <c r="E111" s="152">
        <v>1</v>
      </c>
      <c r="F111" s="152">
        <v>2</v>
      </c>
      <c r="G111" s="152">
        <v>6</v>
      </c>
      <c r="H111" s="43">
        <v>3</v>
      </c>
      <c r="I111" s="43">
        <v>2</v>
      </c>
      <c r="J111" s="43">
        <v>1</v>
      </c>
      <c r="K111" s="43">
        <v>2</v>
      </c>
      <c r="L111" s="43">
        <v>1</v>
      </c>
      <c r="M111" s="43">
        <v>4</v>
      </c>
      <c r="N111" s="43">
        <v>2</v>
      </c>
      <c r="O111" s="43">
        <v>1</v>
      </c>
      <c r="P111" s="43">
        <v>0.5</v>
      </c>
      <c r="Q111" s="43">
        <v>0</v>
      </c>
      <c r="R111" s="43">
        <v>2</v>
      </c>
      <c r="S111" s="243">
        <v>5.3999999999999999E-2</v>
      </c>
      <c r="T111" s="43">
        <v>2</v>
      </c>
      <c r="U111" s="43">
        <v>0</v>
      </c>
      <c r="V111" s="43">
        <v>0</v>
      </c>
      <c r="W111" s="243">
        <v>0</v>
      </c>
      <c r="X111" s="43">
        <v>0</v>
      </c>
      <c r="Y111" s="43">
        <v>0</v>
      </c>
      <c r="Z111" s="43">
        <v>0</v>
      </c>
      <c r="AA111" s="43" t="str">
        <f t="shared" si="6"/>
        <v>LAR</v>
      </c>
      <c r="AB111" s="43">
        <v>5</v>
      </c>
      <c r="AC111" t="str">
        <f t="shared" si="7"/>
        <v>LAR</v>
      </c>
      <c r="AD111" t="str">
        <f t="shared" si="5"/>
        <v>Brandon Powell</v>
      </c>
      <c r="AE111" s="244">
        <f t="shared" si="8"/>
        <v>6</v>
      </c>
      <c r="AF111" t="str">
        <f t="shared" si="9"/>
        <v>LAR</v>
      </c>
    </row>
    <row r="112" spans="2:32" x14ac:dyDescent="0.3">
      <c r="B112" s="152">
        <v>110</v>
      </c>
      <c r="C112" s="152" t="s">
        <v>636</v>
      </c>
      <c r="D112" s="152" t="s">
        <v>772</v>
      </c>
      <c r="E112" s="152">
        <v>1</v>
      </c>
      <c r="F112" s="152">
        <v>0</v>
      </c>
      <c r="G112" s="152">
        <v>0</v>
      </c>
      <c r="H112" s="43">
        <v>0</v>
      </c>
      <c r="I112" s="43">
        <v>0</v>
      </c>
      <c r="J112" s="43">
        <v>0</v>
      </c>
      <c r="K112" s="43">
        <v>0</v>
      </c>
      <c r="L112" s="43">
        <v>0</v>
      </c>
      <c r="M112" s="43">
        <v>0</v>
      </c>
      <c r="N112" s="43">
        <v>0</v>
      </c>
      <c r="O112" s="43">
        <v>0</v>
      </c>
      <c r="P112" s="43">
        <v>0</v>
      </c>
      <c r="Q112" s="43">
        <v>0</v>
      </c>
      <c r="R112" s="43">
        <v>0</v>
      </c>
      <c r="S112" s="243">
        <v>0</v>
      </c>
      <c r="T112" s="43">
        <v>0</v>
      </c>
      <c r="U112" s="43">
        <v>0</v>
      </c>
      <c r="V112" s="243">
        <v>0</v>
      </c>
      <c r="W112" s="243">
        <v>0</v>
      </c>
      <c r="X112" s="43">
        <v>0</v>
      </c>
      <c r="Y112" s="43">
        <v>0</v>
      </c>
      <c r="Z112" s="43">
        <v>0</v>
      </c>
      <c r="AA112" s="43" t="str">
        <f t="shared" si="6"/>
        <v>CHI</v>
      </c>
      <c r="AB112" s="43">
        <v>0</v>
      </c>
      <c r="AC112" t="str">
        <f t="shared" si="7"/>
        <v>CHI</v>
      </c>
      <c r="AD112" t="str">
        <f t="shared" si="5"/>
        <v>Velus Jones Jr.</v>
      </c>
      <c r="AE112" s="244">
        <f t="shared" si="8"/>
        <v>0</v>
      </c>
      <c r="AF112" t="str">
        <f t="shared" si="9"/>
        <v>CHI</v>
      </c>
    </row>
    <row r="113" spans="2:32" x14ac:dyDescent="0.3">
      <c r="B113" s="152">
        <v>111</v>
      </c>
      <c r="C113" s="152" t="s">
        <v>538</v>
      </c>
      <c r="D113" s="152" t="s">
        <v>793</v>
      </c>
      <c r="E113" s="152">
        <v>1</v>
      </c>
      <c r="F113" s="152">
        <v>1</v>
      </c>
      <c r="G113" s="152">
        <v>5</v>
      </c>
      <c r="H113" s="43">
        <v>5</v>
      </c>
      <c r="I113" s="43">
        <v>4</v>
      </c>
      <c r="J113" s="43">
        <v>4</v>
      </c>
      <c r="K113" s="43">
        <v>4</v>
      </c>
      <c r="L113" s="43">
        <v>4</v>
      </c>
      <c r="M113" s="43">
        <v>1</v>
      </c>
      <c r="N113" s="43">
        <v>1</v>
      </c>
      <c r="O113" s="43">
        <v>0</v>
      </c>
      <c r="P113" s="43">
        <v>0</v>
      </c>
      <c r="Q113" s="43">
        <v>0</v>
      </c>
      <c r="R113" s="43">
        <v>2</v>
      </c>
      <c r="S113" s="243">
        <v>5.2999999999999999E-2</v>
      </c>
      <c r="T113" s="43">
        <v>1</v>
      </c>
      <c r="U113" s="243">
        <v>0</v>
      </c>
      <c r="V113" s="43">
        <v>0</v>
      </c>
      <c r="W113" s="243">
        <v>0</v>
      </c>
      <c r="X113" s="43">
        <v>0</v>
      </c>
      <c r="Y113" s="43">
        <v>0</v>
      </c>
      <c r="Z113" s="43">
        <v>0</v>
      </c>
      <c r="AA113" s="43" t="str">
        <f t="shared" si="6"/>
        <v>HOU</v>
      </c>
      <c r="AB113" s="43">
        <v>5</v>
      </c>
      <c r="AC113" t="str">
        <f t="shared" si="7"/>
        <v>HOU</v>
      </c>
      <c r="AD113" t="str">
        <f t="shared" si="5"/>
        <v>Phillip Dorsett II</v>
      </c>
      <c r="AE113" s="244">
        <f t="shared" si="8"/>
        <v>5</v>
      </c>
      <c r="AF113" t="str">
        <f t="shared" si="9"/>
        <v>HOU</v>
      </c>
    </row>
    <row r="114" spans="2:32" x14ac:dyDescent="0.3">
      <c r="B114" s="152">
        <v>112</v>
      </c>
      <c r="C114" s="152" t="s">
        <v>332</v>
      </c>
      <c r="D114" s="152" t="s">
        <v>787</v>
      </c>
      <c r="E114" s="152">
        <v>1</v>
      </c>
      <c r="F114" s="152">
        <v>2</v>
      </c>
      <c r="G114" s="152">
        <v>5</v>
      </c>
      <c r="H114" s="43">
        <v>2.5</v>
      </c>
      <c r="I114" s="43">
        <v>4</v>
      </c>
      <c r="J114" s="43">
        <v>2</v>
      </c>
      <c r="K114" s="43">
        <v>4</v>
      </c>
      <c r="L114" s="43">
        <v>2</v>
      </c>
      <c r="M114" s="43">
        <v>1</v>
      </c>
      <c r="N114" s="43">
        <v>0.5</v>
      </c>
      <c r="O114" s="43">
        <v>0</v>
      </c>
      <c r="P114" s="43">
        <v>0</v>
      </c>
      <c r="Q114" s="43">
        <v>0</v>
      </c>
      <c r="R114" s="43">
        <v>4</v>
      </c>
      <c r="S114" s="243">
        <v>0.16700000000000001</v>
      </c>
      <c r="T114" s="243">
        <v>2</v>
      </c>
      <c r="U114" s="43">
        <v>0</v>
      </c>
      <c r="V114" s="43">
        <v>0</v>
      </c>
      <c r="W114" s="243">
        <v>0</v>
      </c>
      <c r="X114" s="43">
        <v>0</v>
      </c>
      <c r="Y114" s="43">
        <v>0</v>
      </c>
      <c r="Z114" s="43">
        <v>0</v>
      </c>
      <c r="AA114" s="43" t="str">
        <f t="shared" si="6"/>
        <v>LAR</v>
      </c>
      <c r="AB114" s="43">
        <v>5</v>
      </c>
      <c r="AC114" t="str">
        <f t="shared" si="7"/>
        <v>LAR</v>
      </c>
      <c r="AD114" t="str">
        <f t="shared" si="5"/>
        <v>Ben Skowronek</v>
      </c>
      <c r="AE114" s="244">
        <f t="shared" si="8"/>
        <v>5</v>
      </c>
      <c r="AF114" t="str">
        <f t="shared" si="9"/>
        <v>LAR</v>
      </c>
    </row>
    <row r="115" spans="2:32" x14ac:dyDescent="0.3">
      <c r="B115" s="152">
        <v>113</v>
      </c>
      <c r="C115" s="152" t="s">
        <v>374</v>
      </c>
      <c r="D115" s="152" t="s">
        <v>766</v>
      </c>
      <c r="E115" s="152">
        <v>1</v>
      </c>
      <c r="F115" s="152">
        <v>1</v>
      </c>
      <c r="G115" s="152">
        <v>5</v>
      </c>
      <c r="H115" s="43">
        <v>5</v>
      </c>
      <c r="I115" s="43">
        <v>4</v>
      </c>
      <c r="J115" s="43">
        <v>4</v>
      </c>
      <c r="K115" s="43">
        <v>4</v>
      </c>
      <c r="L115" s="43">
        <v>4</v>
      </c>
      <c r="M115" s="43">
        <v>1</v>
      </c>
      <c r="N115" s="43">
        <v>1</v>
      </c>
      <c r="O115" s="43">
        <v>0</v>
      </c>
      <c r="P115" s="43">
        <v>0</v>
      </c>
      <c r="Q115" s="43">
        <v>0</v>
      </c>
      <c r="R115" s="43">
        <v>2</v>
      </c>
      <c r="S115" s="243">
        <v>7.3999999999999996E-2</v>
      </c>
      <c r="T115" s="243">
        <v>1</v>
      </c>
      <c r="U115" s="283">
        <v>0</v>
      </c>
      <c r="V115" s="243">
        <v>0</v>
      </c>
      <c r="W115" s="243">
        <v>0</v>
      </c>
      <c r="X115" s="43">
        <v>0</v>
      </c>
      <c r="Y115" s="43">
        <v>0</v>
      </c>
      <c r="Z115" s="43">
        <v>0</v>
      </c>
      <c r="AA115" s="43" t="str">
        <f t="shared" si="6"/>
        <v>ARI</v>
      </c>
      <c r="AB115" s="43">
        <v>5</v>
      </c>
      <c r="AC115" t="str">
        <f t="shared" si="7"/>
        <v>ARI</v>
      </c>
      <c r="AD115" t="str">
        <f t="shared" si="5"/>
        <v>A.J. Green</v>
      </c>
      <c r="AE115" s="244">
        <f t="shared" si="8"/>
        <v>5</v>
      </c>
      <c r="AF115" t="str">
        <f t="shared" si="9"/>
        <v>ARI</v>
      </c>
    </row>
    <row r="116" spans="2:32" x14ac:dyDescent="0.3">
      <c r="B116" s="152">
        <v>114</v>
      </c>
      <c r="C116" s="152" t="s">
        <v>1649</v>
      </c>
      <c r="D116" s="152" t="s">
        <v>774</v>
      </c>
      <c r="E116" s="152">
        <v>1</v>
      </c>
      <c r="F116" s="152">
        <v>1</v>
      </c>
      <c r="G116" s="152">
        <v>2</v>
      </c>
      <c r="H116" s="43">
        <v>2</v>
      </c>
      <c r="I116" s="43">
        <v>0</v>
      </c>
      <c r="J116" s="43">
        <v>0</v>
      </c>
      <c r="K116" s="43">
        <v>0</v>
      </c>
      <c r="L116" s="43">
        <v>0</v>
      </c>
      <c r="M116" s="43">
        <v>2</v>
      </c>
      <c r="N116" s="43">
        <v>2</v>
      </c>
      <c r="O116" s="43">
        <v>1</v>
      </c>
      <c r="P116" s="43">
        <v>1</v>
      </c>
      <c r="Q116" s="43">
        <v>0</v>
      </c>
      <c r="R116" s="43">
        <v>1</v>
      </c>
      <c r="S116" s="243">
        <v>3.5999999999999997E-2</v>
      </c>
      <c r="T116" s="243">
        <v>1</v>
      </c>
      <c r="U116" s="43">
        <v>0</v>
      </c>
      <c r="V116" s="43">
        <v>0</v>
      </c>
      <c r="W116" s="243">
        <v>0</v>
      </c>
      <c r="X116" s="43">
        <v>0</v>
      </c>
      <c r="Y116" s="43">
        <v>0</v>
      </c>
      <c r="Z116" s="43">
        <v>0</v>
      </c>
      <c r="AA116" s="43" t="str">
        <f t="shared" si="6"/>
        <v>PIT</v>
      </c>
      <c r="AB116" s="43">
        <v>2</v>
      </c>
      <c r="AC116" t="str">
        <f t="shared" si="7"/>
        <v>PIT</v>
      </c>
      <c r="AD116" t="str">
        <f t="shared" si="5"/>
        <v>Cody White</v>
      </c>
      <c r="AE116" s="244">
        <f t="shared" si="8"/>
        <v>2</v>
      </c>
      <c r="AF116" t="str">
        <f t="shared" si="9"/>
        <v>PIT</v>
      </c>
    </row>
    <row r="117" spans="2:32" x14ac:dyDescent="0.3">
      <c r="B117" s="152">
        <v>115</v>
      </c>
      <c r="C117" s="152" t="s">
        <v>692</v>
      </c>
      <c r="D117" s="152" t="s">
        <v>781</v>
      </c>
      <c r="E117" s="152">
        <v>0</v>
      </c>
      <c r="F117" s="152">
        <v>0</v>
      </c>
      <c r="G117" s="152">
        <v>0</v>
      </c>
      <c r="H117" s="43">
        <v>0</v>
      </c>
      <c r="I117" s="43">
        <v>0</v>
      </c>
      <c r="J117" s="43">
        <v>0</v>
      </c>
      <c r="K117" s="43">
        <v>0</v>
      </c>
      <c r="L117" s="43">
        <v>0</v>
      </c>
      <c r="M117" s="43">
        <v>0</v>
      </c>
      <c r="N117" s="43">
        <v>0</v>
      </c>
      <c r="O117" s="43">
        <v>0</v>
      </c>
      <c r="P117" s="43">
        <v>0</v>
      </c>
      <c r="Q117" s="43">
        <v>0</v>
      </c>
      <c r="R117" s="43">
        <v>0</v>
      </c>
      <c r="S117" s="43" t="s">
        <v>1033</v>
      </c>
      <c r="T117" s="43">
        <v>0</v>
      </c>
      <c r="U117" s="43">
        <v>0</v>
      </c>
      <c r="V117" s="43">
        <v>0</v>
      </c>
      <c r="W117" s="243">
        <v>0</v>
      </c>
      <c r="X117" s="43">
        <v>0</v>
      </c>
      <c r="Y117" s="43">
        <v>0</v>
      </c>
      <c r="Z117" s="43">
        <v>0</v>
      </c>
      <c r="AA117" s="43" t="str">
        <f t="shared" si="6"/>
        <v>CIN</v>
      </c>
      <c r="AB117" s="43">
        <v>0</v>
      </c>
      <c r="AC117" t="str">
        <f t="shared" si="7"/>
        <v>CIN</v>
      </c>
      <c r="AD117" t="str">
        <f t="shared" si="5"/>
        <v>Tyron Johnson</v>
      </c>
      <c r="AE117" s="244" t="str">
        <f t="shared" si="8"/>
        <v/>
      </c>
      <c r="AF117" t="str">
        <f t="shared" si="9"/>
        <v>CIN</v>
      </c>
    </row>
    <row r="118" spans="2:32" x14ac:dyDescent="0.3">
      <c r="B118" s="152">
        <v>116</v>
      </c>
      <c r="C118" s="152" t="s">
        <v>527</v>
      </c>
      <c r="D118" s="152" t="s">
        <v>763</v>
      </c>
      <c r="E118" s="152">
        <v>1</v>
      </c>
      <c r="F118" s="152">
        <v>0</v>
      </c>
      <c r="G118" s="152">
        <v>0</v>
      </c>
      <c r="H118" s="43">
        <v>0</v>
      </c>
      <c r="I118" s="43">
        <v>0</v>
      </c>
      <c r="J118" s="43">
        <v>0</v>
      </c>
      <c r="K118" s="43">
        <v>0</v>
      </c>
      <c r="L118" s="43">
        <v>0</v>
      </c>
      <c r="M118" s="43">
        <v>0</v>
      </c>
      <c r="N118" s="43">
        <v>0</v>
      </c>
      <c r="O118" s="43">
        <v>0</v>
      </c>
      <c r="P118" s="43">
        <v>0</v>
      </c>
      <c r="Q118" s="43">
        <v>0</v>
      </c>
      <c r="R118" s="43">
        <v>0</v>
      </c>
      <c r="S118" s="283">
        <v>0</v>
      </c>
      <c r="T118" s="43">
        <v>0</v>
      </c>
      <c r="U118" s="43">
        <v>0</v>
      </c>
      <c r="V118" s="43">
        <v>0</v>
      </c>
      <c r="W118" s="243">
        <v>0</v>
      </c>
      <c r="X118" s="43">
        <v>0</v>
      </c>
      <c r="Y118" s="43">
        <v>0</v>
      </c>
      <c r="Z118" s="43">
        <v>0</v>
      </c>
      <c r="AA118" s="43" t="str">
        <f t="shared" si="6"/>
        <v>DET</v>
      </c>
      <c r="AB118" s="43">
        <v>0</v>
      </c>
      <c r="AC118" t="str">
        <f t="shared" si="7"/>
        <v>DET</v>
      </c>
      <c r="AD118" t="str">
        <f t="shared" si="5"/>
        <v>Tom Kennedy</v>
      </c>
      <c r="AE118" s="244">
        <f t="shared" si="8"/>
        <v>0</v>
      </c>
      <c r="AF118" t="str">
        <f t="shared" si="9"/>
        <v>DET</v>
      </c>
    </row>
    <row r="119" spans="2:32" x14ac:dyDescent="0.3">
      <c r="B119" s="152">
        <v>117</v>
      </c>
      <c r="C119" s="152" t="s">
        <v>1650</v>
      </c>
      <c r="D119" s="152" t="s">
        <v>766</v>
      </c>
      <c r="E119" s="152">
        <v>1</v>
      </c>
      <c r="F119" s="152">
        <v>0</v>
      </c>
      <c r="G119" s="152">
        <v>0</v>
      </c>
      <c r="H119" s="43">
        <v>0</v>
      </c>
      <c r="I119" s="43">
        <v>0</v>
      </c>
      <c r="J119" s="43">
        <v>0</v>
      </c>
      <c r="K119" s="43">
        <v>0</v>
      </c>
      <c r="L119" s="43">
        <v>0</v>
      </c>
      <c r="M119" s="43">
        <v>0</v>
      </c>
      <c r="N119" s="43">
        <v>0</v>
      </c>
      <c r="O119" s="43">
        <v>0</v>
      </c>
      <c r="P119" s="43">
        <v>0</v>
      </c>
      <c r="Q119" s="43">
        <v>0</v>
      </c>
      <c r="R119" s="43">
        <v>0</v>
      </c>
      <c r="S119" s="243">
        <v>0</v>
      </c>
      <c r="T119" s="43">
        <v>0</v>
      </c>
      <c r="U119" s="283">
        <v>0</v>
      </c>
      <c r="V119" s="43">
        <v>0</v>
      </c>
      <c r="W119" s="243">
        <v>0</v>
      </c>
      <c r="X119" s="43">
        <v>0</v>
      </c>
      <c r="Y119" s="43">
        <v>0</v>
      </c>
      <c r="Z119" s="43">
        <v>0</v>
      </c>
      <c r="AA119" s="43" t="str">
        <f t="shared" si="6"/>
        <v>ARI</v>
      </c>
      <c r="AB119" s="43">
        <v>0</v>
      </c>
      <c r="AC119" t="str">
        <f t="shared" si="7"/>
        <v>ARI</v>
      </c>
      <c r="AD119" t="str">
        <f t="shared" si="5"/>
        <v>Pharoh Cooper</v>
      </c>
      <c r="AE119" s="244">
        <f t="shared" si="8"/>
        <v>0</v>
      </c>
      <c r="AF119" t="str">
        <f t="shared" si="9"/>
        <v>ARI</v>
      </c>
    </row>
    <row r="120" spans="2:32" x14ac:dyDescent="0.3">
      <c r="B120" s="152">
        <v>118</v>
      </c>
      <c r="C120" s="152" t="s">
        <v>696</v>
      </c>
      <c r="D120" s="152" t="s">
        <v>773</v>
      </c>
      <c r="E120" s="152">
        <v>0</v>
      </c>
      <c r="F120" s="152">
        <v>0</v>
      </c>
      <c r="G120" s="152">
        <v>0</v>
      </c>
      <c r="H120" s="43">
        <v>0</v>
      </c>
      <c r="I120" s="43">
        <v>0</v>
      </c>
      <c r="J120" s="43">
        <v>0</v>
      </c>
      <c r="K120" s="43">
        <v>0</v>
      </c>
      <c r="L120" s="43">
        <v>0</v>
      </c>
      <c r="M120" s="43">
        <v>0</v>
      </c>
      <c r="N120" s="43">
        <v>0</v>
      </c>
      <c r="O120" s="43">
        <v>0</v>
      </c>
      <c r="P120" s="43">
        <v>0</v>
      </c>
      <c r="Q120" s="43">
        <v>0</v>
      </c>
      <c r="R120" s="43">
        <v>0</v>
      </c>
      <c r="S120" s="43" t="s">
        <v>1033</v>
      </c>
      <c r="T120" s="43">
        <v>0</v>
      </c>
      <c r="U120" s="243">
        <v>0</v>
      </c>
      <c r="V120" s="43">
        <v>0</v>
      </c>
      <c r="W120" s="243">
        <v>0</v>
      </c>
      <c r="X120" s="43">
        <v>0</v>
      </c>
      <c r="Y120" s="43">
        <v>0</v>
      </c>
      <c r="Z120" s="43">
        <v>0</v>
      </c>
      <c r="AA120" s="43" t="str">
        <f t="shared" si="6"/>
        <v>LV</v>
      </c>
      <c r="AB120" s="43">
        <v>0</v>
      </c>
      <c r="AC120" t="str">
        <f t="shared" si="7"/>
        <v>LV</v>
      </c>
      <c r="AD120" t="str">
        <f t="shared" si="5"/>
        <v>Malik Turner</v>
      </c>
      <c r="AE120" s="244" t="str">
        <f t="shared" si="8"/>
        <v/>
      </c>
      <c r="AF120" t="str">
        <f t="shared" si="9"/>
        <v>LV</v>
      </c>
    </row>
    <row r="121" spans="2:32" x14ac:dyDescent="0.3">
      <c r="B121" s="152">
        <v>119</v>
      </c>
      <c r="C121" s="152" t="s">
        <v>979</v>
      </c>
      <c r="D121" s="152" t="s">
        <v>776</v>
      </c>
      <c r="E121" s="152">
        <v>0</v>
      </c>
      <c r="F121" s="152">
        <v>0</v>
      </c>
      <c r="G121" s="152">
        <v>0</v>
      </c>
      <c r="H121" s="43">
        <v>0</v>
      </c>
      <c r="I121" s="43">
        <v>0</v>
      </c>
      <c r="J121" s="43">
        <v>0</v>
      </c>
      <c r="K121" s="43">
        <v>0</v>
      </c>
      <c r="L121" s="43">
        <v>0</v>
      </c>
      <c r="M121" s="43">
        <v>0</v>
      </c>
      <c r="N121" s="43">
        <v>0</v>
      </c>
      <c r="O121" s="43">
        <v>0</v>
      </c>
      <c r="P121" s="43">
        <v>0</v>
      </c>
      <c r="Q121" s="43">
        <v>0</v>
      </c>
      <c r="R121" s="43">
        <v>0</v>
      </c>
      <c r="S121" s="43" t="s">
        <v>1033</v>
      </c>
      <c r="T121" s="43">
        <v>0</v>
      </c>
      <c r="U121" s="43">
        <v>0</v>
      </c>
      <c r="V121" s="43">
        <v>0</v>
      </c>
      <c r="W121" s="243">
        <v>0</v>
      </c>
      <c r="X121" s="43">
        <v>0</v>
      </c>
      <c r="Y121" s="43">
        <v>0</v>
      </c>
      <c r="Z121" s="43">
        <v>0</v>
      </c>
      <c r="AA121" s="43" t="str">
        <f t="shared" si="6"/>
        <v>TEN</v>
      </c>
      <c r="AB121" s="43">
        <v>0</v>
      </c>
      <c r="AC121" t="str">
        <f t="shared" si="7"/>
        <v>TEN</v>
      </c>
      <c r="AD121" t="str">
        <f t="shared" si="5"/>
        <v>Mason Kinsey</v>
      </c>
      <c r="AE121" s="244" t="str">
        <f t="shared" si="8"/>
        <v/>
      </c>
      <c r="AF121" t="str">
        <f t="shared" si="9"/>
        <v>TEN</v>
      </c>
    </row>
    <row r="122" spans="2:32" x14ac:dyDescent="0.3">
      <c r="B122" s="152">
        <v>120</v>
      </c>
      <c r="C122" s="152" t="s">
        <v>631</v>
      </c>
      <c r="D122" s="152" t="s">
        <v>788</v>
      </c>
      <c r="E122" s="152">
        <v>1</v>
      </c>
      <c r="F122" s="152">
        <v>0</v>
      </c>
      <c r="G122" s="152">
        <v>0</v>
      </c>
      <c r="H122" s="43">
        <v>0</v>
      </c>
      <c r="I122" s="43">
        <v>0</v>
      </c>
      <c r="J122" s="43">
        <v>0</v>
      </c>
      <c r="K122" s="43">
        <v>0</v>
      </c>
      <c r="L122" s="43">
        <v>0</v>
      </c>
      <c r="M122" s="43">
        <v>0</v>
      </c>
      <c r="N122" s="43">
        <v>0</v>
      </c>
      <c r="O122" s="43">
        <v>0</v>
      </c>
      <c r="P122" s="43">
        <v>0</v>
      </c>
      <c r="Q122" s="43">
        <v>0</v>
      </c>
      <c r="R122" s="43">
        <v>0</v>
      </c>
      <c r="S122" s="243">
        <v>0</v>
      </c>
      <c r="T122" s="243">
        <v>0</v>
      </c>
      <c r="U122" s="43">
        <v>0</v>
      </c>
      <c r="V122" s="243">
        <v>0</v>
      </c>
      <c r="W122" s="243">
        <v>0</v>
      </c>
      <c r="X122" s="43">
        <v>0</v>
      </c>
      <c r="Y122" s="43">
        <v>0</v>
      </c>
      <c r="Z122" s="43">
        <v>0</v>
      </c>
      <c r="AA122" s="43" t="str">
        <f t="shared" si="6"/>
        <v>JAC</v>
      </c>
      <c r="AB122" s="43">
        <v>0</v>
      </c>
      <c r="AC122" t="str">
        <f t="shared" si="7"/>
        <v>JAC</v>
      </c>
      <c r="AD122" t="str">
        <f t="shared" si="5"/>
        <v>Tim Jones</v>
      </c>
      <c r="AE122" s="244">
        <f t="shared" si="8"/>
        <v>0</v>
      </c>
      <c r="AF122" t="str">
        <f t="shared" si="9"/>
        <v>JAC</v>
      </c>
    </row>
    <row r="123" spans="2:32" x14ac:dyDescent="0.3">
      <c r="B123" s="152">
        <v>121</v>
      </c>
      <c r="C123" s="152" t="s">
        <v>1651</v>
      </c>
      <c r="D123" s="152" t="s">
        <v>775</v>
      </c>
      <c r="E123" s="152">
        <v>1</v>
      </c>
      <c r="F123" s="152">
        <v>0</v>
      </c>
      <c r="G123" s="152">
        <v>0</v>
      </c>
      <c r="H123" s="43">
        <v>0</v>
      </c>
      <c r="I123" s="43">
        <v>0</v>
      </c>
      <c r="J123" s="43">
        <v>0</v>
      </c>
      <c r="K123" s="43">
        <v>0</v>
      </c>
      <c r="L123" s="43">
        <v>0</v>
      </c>
      <c r="M123" s="43">
        <v>0</v>
      </c>
      <c r="N123" s="43">
        <v>0</v>
      </c>
      <c r="O123" s="43">
        <v>0</v>
      </c>
      <c r="P123" s="43">
        <v>0</v>
      </c>
      <c r="Q123" s="43">
        <v>0</v>
      </c>
      <c r="R123" s="43">
        <v>0</v>
      </c>
      <c r="S123" s="243">
        <v>0</v>
      </c>
      <c r="T123" s="43">
        <v>0</v>
      </c>
      <c r="U123" s="43">
        <v>0</v>
      </c>
      <c r="V123" s="243">
        <v>0</v>
      </c>
      <c r="W123" s="243">
        <v>0</v>
      </c>
      <c r="X123" s="43">
        <v>0</v>
      </c>
      <c r="Y123" s="43">
        <v>0</v>
      </c>
      <c r="Z123" s="43">
        <v>0</v>
      </c>
      <c r="AA123" s="43" t="str">
        <f t="shared" si="6"/>
        <v>WAS</v>
      </c>
      <c r="AB123" s="43">
        <v>0</v>
      </c>
      <c r="AC123" t="str">
        <f t="shared" si="7"/>
        <v>WAS</v>
      </c>
      <c r="AD123" t="str">
        <f t="shared" si="5"/>
        <v>Alex Erickson</v>
      </c>
      <c r="AE123" s="244">
        <f t="shared" si="8"/>
        <v>0</v>
      </c>
      <c r="AF123" t="str">
        <f t="shared" si="9"/>
        <v>WAS</v>
      </c>
    </row>
    <row r="124" spans="2:32" x14ac:dyDescent="0.3">
      <c r="B124" s="152">
        <v>122</v>
      </c>
      <c r="C124" s="152" t="s">
        <v>593</v>
      </c>
      <c r="D124" s="152" t="s">
        <v>771</v>
      </c>
      <c r="E124" s="152">
        <v>1</v>
      </c>
      <c r="F124" s="152">
        <v>1</v>
      </c>
      <c r="G124" s="152">
        <v>-3</v>
      </c>
      <c r="H124" s="43">
        <v>-3</v>
      </c>
      <c r="I124" s="43">
        <v>-2</v>
      </c>
      <c r="J124" s="43">
        <v>-2</v>
      </c>
      <c r="K124" s="43">
        <v>-2</v>
      </c>
      <c r="L124" s="43">
        <v>-2</v>
      </c>
      <c r="M124" s="43">
        <v>-1</v>
      </c>
      <c r="N124" s="43">
        <v>-1</v>
      </c>
      <c r="O124" s="43">
        <v>0</v>
      </c>
      <c r="P124" s="43">
        <v>0</v>
      </c>
      <c r="Q124" s="43">
        <v>0</v>
      </c>
      <c r="R124" s="43">
        <v>3</v>
      </c>
      <c r="S124" s="243">
        <v>9.4E-2</v>
      </c>
      <c r="T124" s="43">
        <v>2</v>
      </c>
      <c r="U124" s="243">
        <v>1</v>
      </c>
      <c r="V124" s="43">
        <v>0</v>
      </c>
      <c r="W124" s="243">
        <v>0</v>
      </c>
      <c r="X124" s="43">
        <v>0</v>
      </c>
      <c r="Y124" s="43">
        <v>0</v>
      </c>
      <c r="Z124" s="43">
        <v>0</v>
      </c>
      <c r="AA124" s="43" t="str">
        <f t="shared" si="6"/>
        <v>DEN</v>
      </c>
      <c r="AB124" s="43">
        <v>0</v>
      </c>
      <c r="AC124" t="str">
        <f t="shared" si="7"/>
        <v>DEN</v>
      </c>
      <c r="AD124" t="str">
        <f t="shared" si="5"/>
        <v>Montrell Washington</v>
      </c>
      <c r="AE124" s="244">
        <f t="shared" si="8"/>
        <v>-3</v>
      </c>
      <c r="AF124" t="str">
        <f t="shared" si="9"/>
        <v>DEN</v>
      </c>
    </row>
    <row r="125" spans="2:32" x14ac:dyDescent="0.3">
      <c r="B125" s="152">
        <v>123</v>
      </c>
      <c r="C125" s="152" t="s">
        <v>1393</v>
      </c>
      <c r="D125" s="152" t="s">
        <v>771</v>
      </c>
      <c r="E125" s="152">
        <v>1</v>
      </c>
      <c r="F125" s="152">
        <v>0</v>
      </c>
      <c r="G125" s="152">
        <v>0</v>
      </c>
      <c r="H125" s="43">
        <v>0</v>
      </c>
      <c r="I125" s="43">
        <v>0</v>
      </c>
      <c r="J125" s="43">
        <v>0</v>
      </c>
      <c r="K125" s="43">
        <v>0</v>
      </c>
      <c r="L125" s="43">
        <v>0</v>
      </c>
      <c r="M125" s="43">
        <v>0</v>
      </c>
      <c r="N125" s="43">
        <v>0</v>
      </c>
      <c r="O125" s="43">
        <v>0</v>
      </c>
      <c r="P125" s="43">
        <v>0</v>
      </c>
      <c r="Q125" s="43">
        <v>0</v>
      </c>
      <c r="R125" s="43">
        <v>2</v>
      </c>
      <c r="S125" s="243">
        <v>6.3E-2</v>
      </c>
      <c r="T125" s="43">
        <v>0</v>
      </c>
      <c r="U125" s="43">
        <v>0</v>
      </c>
      <c r="V125" s="43">
        <v>0</v>
      </c>
      <c r="W125" s="243">
        <v>0</v>
      </c>
      <c r="X125" s="43">
        <v>0</v>
      </c>
      <c r="Y125" s="43">
        <v>0</v>
      </c>
      <c r="Z125" s="43">
        <v>0</v>
      </c>
      <c r="AA125" s="43" t="str">
        <f t="shared" si="6"/>
        <v>DEN</v>
      </c>
      <c r="AB125" s="43">
        <v>0</v>
      </c>
      <c r="AC125" t="str">
        <f t="shared" si="7"/>
        <v>DEN</v>
      </c>
      <c r="AD125" t="str">
        <f t="shared" si="5"/>
        <v>Jalen Virgil</v>
      </c>
      <c r="AE125" s="244">
        <f t="shared" si="8"/>
        <v>0</v>
      </c>
      <c r="AF125" t="str">
        <f t="shared" si="9"/>
        <v>DEN</v>
      </c>
    </row>
    <row r="126" spans="2:32" x14ac:dyDescent="0.3">
      <c r="B126" s="152">
        <v>124</v>
      </c>
      <c r="C126" s="152" t="s">
        <v>602</v>
      </c>
      <c r="D126" s="152" t="s">
        <v>764</v>
      </c>
      <c r="E126" s="152">
        <v>0</v>
      </c>
      <c r="F126" s="152">
        <v>0</v>
      </c>
      <c r="G126" s="152">
        <v>0</v>
      </c>
      <c r="H126" s="43">
        <v>0</v>
      </c>
      <c r="I126" s="43">
        <v>0</v>
      </c>
      <c r="J126" s="43">
        <v>0</v>
      </c>
      <c r="K126" s="43">
        <v>0</v>
      </c>
      <c r="L126" s="43">
        <v>0</v>
      </c>
      <c r="M126" s="43">
        <v>0</v>
      </c>
      <c r="N126" s="43">
        <v>0</v>
      </c>
      <c r="O126" s="43">
        <v>0</v>
      </c>
      <c r="P126" s="43">
        <v>0</v>
      </c>
      <c r="Q126" s="43">
        <v>0</v>
      </c>
      <c r="R126" s="43">
        <v>0</v>
      </c>
      <c r="S126" s="43" t="s">
        <v>1033</v>
      </c>
      <c r="T126" s="43">
        <v>0</v>
      </c>
      <c r="U126" s="243">
        <v>0</v>
      </c>
      <c r="V126" s="43">
        <v>0</v>
      </c>
      <c r="W126" s="243">
        <v>0</v>
      </c>
      <c r="X126" s="43">
        <v>0</v>
      </c>
      <c r="Y126" s="43">
        <v>0</v>
      </c>
      <c r="Z126" s="43">
        <v>0</v>
      </c>
      <c r="AA126" s="43" t="str">
        <f t="shared" si="6"/>
        <v>ATL</v>
      </c>
      <c r="AB126" s="43">
        <v>0</v>
      </c>
      <c r="AC126" t="str">
        <f t="shared" si="7"/>
        <v>ATL</v>
      </c>
      <c r="AD126" t="str">
        <f t="shared" si="5"/>
        <v>Damiere Byrd</v>
      </c>
      <c r="AE126" s="244" t="str">
        <f t="shared" si="8"/>
        <v/>
      </c>
      <c r="AF126" t="str">
        <f t="shared" si="9"/>
        <v>ATL</v>
      </c>
    </row>
    <row r="127" spans="2:32" x14ac:dyDescent="0.3">
      <c r="B127" s="152">
        <v>125</v>
      </c>
      <c r="C127" s="152" t="s">
        <v>694</v>
      </c>
      <c r="D127" s="152" t="s">
        <v>784</v>
      </c>
      <c r="E127" s="152">
        <v>0</v>
      </c>
      <c r="F127" s="152">
        <v>0</v>
      </c>
      <c r="G127" s="152">
        <v>0</v>
      </c>
      <c r="H127" s="43">
        <v>0</v>
      </c>
      <c r="I127" s="43">
        <v>0</v>
      </c>
      <c r="J127" s="43">
        <v>0</v>
      </c>
      <c r="K127" s="43">
        <v>0</v>
      </c>
      <c r="L127" s="43">
        <v>0</v>
      </c>
      <c r="M127" s="43">
        <v>0</v>
      </c>
      <c r="N127" s="43">
        <v>0</v>
      </c>
      <c r="O127" s="43">
        <v>0</v>
      </c>
      <c r="P127" s="43">
        <v>0</v>
      </c>
      <c r="Q127" s="43">
        <v>0</v>
      </c>
      <c r="R127" s="43">
        <v>0</v>
      </c>
      <c r="S127" s="43" t="s">
        <v>1033</v>
      </c>
      <c r="T127" s="43">
        <v>0</v>
      </c>
      <c r="U127" s="243">
        <v>0</v>
      </c>
      <c r="V127" s="43">
        <v>0</v>
      </c>
      <c r="W127" s="243">
        <v>0</v>
      </c>
      <c r="X127" s="43">
        <v>0</v>
      </c>
      <c r="Y127" s="43">
        <v>0</v>
      </c>
      <c r="Z127" s="43">
        <v>0</v>
      </c>
      <c r="AA127" s="43" t="str">
        <f t="shared" si="6"/>
        <v>NE</v>
      </c>
      <c r="AB127" s="43">
        <v>0</v>
      </c>
      <c r="AC127" t="str">
        <f t="shared" si="7"/>
        <v>NE</v>
      </c>
      <c r="AD127" t="str">
        <f t="shared" si="5"/>
        <v>Matthew Slater</v>
      </c>
      <c r="AE127" s="244" t="str">
        <f t="shared" si="8"/>
        <v/>
      </c>
      <c r="AF127" t="str">
        <f t="shared" si="9"/>
        <v>NE</v>
      </c>
    </row>
    <row r="128" spans="2:32" x14ac:dyDescent="0.3">
      <c r="B128" s="152">
        <v>126</v>
      </c>
      <c r="C128" s="152" t="s">
        <v>601</v>
      </c>
      <c r="D128" s="152" t="s">
        <v>790</v>
      </c>
      <c r="E128" s="152">
        <v>0</v>
      </c>
      <c r="F128" s="152">
        <v>0</v>
      </c>
      <c r="G128" s="152">
        <v>0</v>
      </c>
      <c r="H128" s="43">
        <v>0</v>
      </c>
      <c r="I128" s="43">
        <v>0</v>
      </c>
      <c r="J128" s="43">
        <v>0</v>
      </c>
      <c r="K128" s="43">
        <v>0</v>
      </c>
      <c r="L128" s="43">
        <v>0</v>
      </c>
      <c r="M128" s="43">
        <v>0</v>
      </c>
      <c r="N128" s="43">
        <v>0</v>
      </c>
      <c r="O128" s="43">
        <v>0</v>
      </c>
      <c r="P128" s="43">
        <v>0</v>
      </c>
      <c r="Q128" s="43">
        <v>0</v>
      </c>
      <c r="R128" s="43">
        <v>0</v>
      </c>
      <c r="S128" s="43" t="s">
        <v>1033</v>
      </c>
      <c r="T128" s="43">
        <v>0</v>
      </c>
      <c r="U128" s="43">
        <v>0</v>
      </c>
      <c r="V128" s="243">
        <v>0</v>
      </c>
      <c r="W128" s="243">
        <v>0</v>
      </c>
      <c r="X128" s="43">
        <v>0</v>
      </c>
      <c r="Y128" s="43">
        <v>0</v>
      </c>
      <c r="Z128" s="43">
        <v>0</v>
      </c>
      <c r="AA128" s="43" t="str">
        <f t="shared" si="6"/>
        <v>DAL</v>
      </c>
      <c r="AB128" s="43">
        <v>0</v>
      </c>
      <c r="AC128" t="str">
        <f t="shared" si="7"/>
        <v>DAL</v>
      </c>
      <c r="AD128" t="str">
        <f t="shared" si="5"/>
        <v>Jalen Tolbert</v>
      </c>
      <c r="AE128" s="244" t="str">
        <f t="shared" si="8"/>
        <v/>
      </c>
      <c r="AF128" t="str">
        <f t="shared" si="9"/>
        <v>DAL</v>
      </c>
    </row>
    <row r="129" spans="2:32" x14ac:dyDescent="0.3">
      <c r="B129" s="152">
        <v>127</v>
      </c>
      <c r="C129" s="152" t="s">
        <v>1652</v>
      </c>
      <c r="D129" s="152" t="s">
        <v>793</v>
      </c>
      <c r="E129" s="152">
        <v>1</v>
      </c>
      <c r="F129" s="152">
        <v>0</v>
      </c>
      <c r="G129" s="152">
        <v>0</v>
      </c>
      <c r="H129" s="43">
        <v>0</v>
      </c>
      <c r="I129" s="43">
        <v>0</v>
      </c>
      <c r="J129" s="43">
        <v>0</v>
      </c>
      <c r="K129" s="43">
        <v>0</v>
      </c>
      <c r="L129" s="43">
        <v>0</v>
      </c>
      <c r="M129" s="43">
        <v>0</v>
      </c>
      <c r="N129" s="43">
        <v>0</v>
      </c>
      <c r="O129" s="43">
        <v>0</v>
      </c>
      <c r="P129" s="43">
        <v>0</v>
      </c>
      <c r="Q129" s="43">
        <v>0</v>
      </c>
      <c r="R129" s="43">
        <v>0</v>
      </c>
      <c r="S129" s="243">
        <v>0</v>
      </c>
      <c r="T129" s="243">
        <v>0</v>
      </c>
      <c r="U129" s="43">
        <v>0</v>
      </c>
      <c r="V129" s="43">
        <v>0</v>
      </c>
      <c r="W129" s="243">
        <v>0</v>
      </c>
      <c r="X129" s="43">
        <v>0</v>
      </c>
      <c r="Y129" s="43">
        <v>0</v>
      </c>
      <c r="Z129" s="43">
        <v>0</v>
      </c>
      <c r="AA129" s="43" t="str">
        <f t="shared" si="6"/>
        <v>HOU</v>
      </c>
      <c r="AB129" s="43">
        <v>0</v>
      </c>
      <c r="AC129" t="str">
        <f t="shared" si="7"/>
        <v>HOU</v>
      </c>
      <c r="AD129" t="str">
        <f t="shared" si="5"/>
        <v>Alex Bachman</v>
      </c>
      <c r="AE129" s="244">
        <f t="shared" si="8"/>
        <v>0</v>
      </c>
      <c r="AF129" t="str">
        <f t="shared" si="9"/>
        <v>HOU</v>
      </c>
    </row>
    <row r="130" spans="2:32" x14ac:dyDescent="0.3">
      <c r="B130" s="152">
        <v>128</v>
      </c>
      <c r="C130" s="152" t="s">
        <v>448</v>
      </c>
      <c r="D130" s="152" t="s">
        <v>786</v>
      </c>
      <c r="E130" s="152">
        <v>0</v>
      </c>
      <c r="F130" s="152">
        <v>0</v>
      </c>
      <c r="G130" s="152">
        <v>0</v>
      </c>
      <c r="H130" s="43">
        <v>0</v>
      </c>
      <c r="I130" s="43">
        <v>0</v>
      </c>
      <c r="J130" s="43">
        <v>0</v>
      </c>
      <c r="K130" s="43">
        <v>0</v>
      </c>
      <c r="L130" s="43">
        <v>0</v>
      </c>
      <c r="M130" s="43">
        <v>0</v>
      </c>
      <c r="N130" s="43">
        <v>0</v>
      </c>
      <c r="O130" s="43">
        <v>0</v>
      </c>
      <c r="P130" s="43">
        <v>0</v>
      </c>
      <c r="Q130" s="43">
        <v>0</v>
      </c>
      <c r="R130" s="43">
        <v>0</v>
      </c>
      <c r="S130" s="43" t="s">
        <v>1033</v>
      </c>
      <c r="T130" s="43">
        <v>0</v>
      </c>
      <c r="U130" s="43">
        <v>0</v>
      </c>
      <c r="V130" s="43">
        <v>0</v>
      </c>
      <c r="W130" s="243">
        <v>0</v>
      </c>
      <c r="X130" s="43">
        <v>0</v>
      </c>
      <c r="Y130" s="43">
        <v>0</v>
      </c>
      <c r="Z130" s="43">
        <v>0</v>
      </c>
      <c r="AA130" s="43" t="str">
        <f t="shared" si="6"/>
        <v>NO</v>
      </c>
      <c r="AB130" s="43">
        <v>0</v>
      </c>
      <c r="AC130" t="str">
        <f t="shared" si="7"/>
        <v>NO</v>
      </c>
      <c r="AD130" t="str">
        <f t="shared" si="5"/>
        <v>Marquez Callaway</v>
      </c>
      <c r="AE130" s="244" t="str">
        <f t="shared" si="8"/>
        <v/>
      </c>
      <c r="AF130" t="str">
        <f t="shared" si="9"/>
        <v>NO</v>
      </c>
    </row>
    <row r="131" spans="2:32" x14ac:dyDescent="0.3">
      <c r="B131" s="152">
        <v>129</v>
      </c>
      <c r="C131" s="152" t="s">
        <v>632</v>
      </c>
      <c r="D131" s="152" t="s">
        <v>767</v>
      </c>
      <c r="E131" s="152">
        <v>0</v>
      </c>
      <c r="F131" s="152">
        <v>0</v>
      </c>
      <c r="G131" s="152">
        <v>0</v>
      </c>
      <c r="H131" s="43">
        <v>0</v>
      </c>
      <c r="I131" s="43">
        <v>0</v>
      </c>
      <c r="J131" s="43">
        <v>0</v>
      </c>
      <c r="K131" s="43">
        <v>0</v>
      </c>
      <c r="L131" s="43">
        <v>0</v>
      </c>
      <c r="M131" s="43">
        <v>0</v>
      </c>
      <c r="N131" s="43">
        <v>0</v>
      </c>
      <c r="O131" s="43">
        <v>0</v>
      </c>
      <c r="P131" s="43">
        <v>0</v>
      </c>
      <c r="Q131" s="43">
        <v>0</v>
      </c>
      <c r="R131" s="43">
        <v>0</v>
      </c>
      <c r="S131" s="43" t="s">
        <v>1033</v>
      </c>
      <c r="T131" s="43">
        <v>0</v>
      </c>
      <c r="U131" s="43">
        <v>0</v>
      </c>
      <c r="V131" s="43">
        <v>0</v>
      </c>
      <c r="W131" s="243">
        <v>0</v>
      </c>
      <c r="X131" s="43">
        <v>0</v>
      </c>
      <c r="Y131" s="43">
        <v>0</v>
      </c>
      <c r="Z131" s="43">
        <v>0</v>
      </c>
      <c r="AA131" s="43" t="str">
        <f t="shared" si="6"/>
        <v>SEA</v>
      </c>
      <c r="AB131" s="43">
        <v>0</v>
      </c>
      <c r="AC131" t="str">
        <f t="shared" si="7"/>
        <v>SEA</v>
      </c>
      <c r="AD131" t="str">
        <f t="shared" ref="AD131:AD194" si="10">TRIM(C131)</f>
        <v>Penny Hart</v>
      </c>
      <c r="AE131" s="244" t="str">
        <f t="shared" si="8"/>
        <v/>
      </c>
      <c r="AF131" t="str">
        <f t="shared" si="9"/>
        <v>SEA</v>
      </c>
    </row>
    <row r="132" spans="2:32" x14ac:dyDescent="0.3">
      <c r="B132" s="152">
        <v>130</v>
      </c>
      <c r="C132" s="152" t="s">
        <v>687</v>
      </c>
      <c r="D132" s="152" t="s">
        <v>767</v>
      </c>
      <c r="E132" s="152">
        <v>0</v>
      </c>
      <c r="F132" s="152">
        <v>0</v>
      </c>
      <c r="G132" s="152">
        <v>0</v>
      </c>
      <c r="H132" s="43">
        <v>0</v>
      </c>
      <c r="I132" s="43">
        <v>0</v>
      </c>
      <c r="J132" s="43">
        <v>0</v>
      </c>
      <c r="K132" s="43">
        <v>0</v>
      </c>
      <c r="L132" s="43">
        <v>0</v>
      </c>
      <c r="M132" s="43">
        <v>0</v>
      </c>
      <c r="N132" s="43">
        <v>0</v>
      </c>
      <c r="O132" s="43">
        <v>0</v>
      </c>
      <c r="P132" s="43">
        <v>0</v>
      </c>
      <c r="Q132" s="43">
        <v>0</v>
      </c>
      <c r="R132" s="43">
        <v>0</v>
      </c>
      <c r="S132" s="43" t="s">
        <v>1033</v>
      </c>
      <c r="T132" s="43">
        <v>0</v>
      </c>
      <c r="U132" s="43">
        <v>0</v>
      </c>
      <c r="V132" s="43">
        <v>0</v>
      </c>
      <c r="W132" s="243">
        <v>0</v>
      </c>
      <c r="X132" s="43">
        <v>0</v>
      </c>
      <c r="Y132" s="43">
        <v>0</v>
      </c>
      <c r="Z132" s="43">
        <v>0</v>
      </c>
      <c r="AA132" s="43" t="str">
        <f t="shared" ref="AA132:AA195" si="11">TRIM(D132)</f>
        <v>SEA</v>
      </c>
      <c r="AB132" s="43">
        <v>0</v>
      </c>
      <c r="AC132" t="str">
        <f t="shared" ref="AC132:AC195" si="12">IFERROR(TRIM(D132),"")</f>
        <v>SEA</v>
      </c>
      <c r="AD132" t="str">
        <f t="shared" si="10"/>
        <v>Cody Thompson</v>
      </c>
      <c r="AE132" s="244" t="str">
        <f t="shared" ref="AE132:AE195" si="13">IFERROR(G132/E132,"")</f>
        <v/>
      </c>
      <c r="AF132" t="str">
        <f t="shared" ref="AF132:AF195" si="14">AC132</f>
        <v>SEA</v>
      </c>
    </row>
    <row r="133" spans="2:32" x14ac:dyDescent="0.3">
      <c r="B133" s="152">
        <v>131</v>
      </c>
      <c r="C133" s="152" t="s">
        <v>420</v>
      </c>
      <c r="D133" s="152" t="s">
        <v>766</v>
      </c>
      <c r="E133" s="152">
        <v>0</v>
      </c>
      <c r="F133" s="152">
        <v>0</v>
      </c>
      <c r="G133" s="152">
        <v>0</v>
      </c>
      <c r="H133" s="43">
        <v>0</v>
      </c>
      <c r="I133" s="43">
        <v>0</v>
      </c>
      <c r="J133" s="43">
        <v>0</v>
      </c>
      <c r="K133" s="43">
        <v>0</v>
      </c>
      <c r="L133" s="43">
        <v>0</v>
      </c>
      <c r="M133" s="43">
        <v>0</v>
      </c>
      <c r="N133" s="43">
        <v>0</v>
      </c>
      <c r="O133" s="43">
        <v>0</v>
      </c>
      <c r="P133" s="43">
        <v>0</v>
      </c>
      <c r="Q133" s="43">
        <v>0</v>
      </c>
      <c r="R133" s="43">
        <v>0</v>
      </c>
      <c r="S133" s="43" t="s">
        <v>1033</v>
      </c>
      <c r="T133" s="243">
        <v>0</v>
      </c>
      <c r="U133" s="43">
        <v>0</v>
      </c>
      <c r="V133" s="43">
        <v>0</v>
      </c>
      <c r="W133" s="243">
        <v>0</v>
      </c>
      <c r="X133" s="43">
        <v>0</v>
      </c>
      <c r="Y133" s="43">
        <v>0</v>
      </c>
      <c r="Z133" s="43">
        <v>0</v>
      </c>
      <c r="AA133" s="43" t="str">
        <f t="shared" si="11"/>
        <v>ARI</v>
      </c>
      <c r="AB133" s="43">
        <v>0</v>
      </c>
      <c r="AC133" t="str">
        <f t="shared" si="12"/>
        <v>ARI</v>
      </c>
      <c r="AD133" t="str">
        <f t="shared" si="10"/>
        <v>Rondale Moore</v>
      </c>
      <c r="AE133" s="244" t="str">
        <f t="shared" si="13"/>
        <v/>
      </c>
      <c r="AF133" t="str">
        <f t="shared" si="14"/>
        <v>ARI</v>
      </c>
    </row>
    <row r="134" spans="2:32" x14ac:dyDescent="0.3">
      <c r="B134" s="152">
        <v>132</v>
      </c>
      <c r="C134" s="152" t="s">
        <v>640</v>
      </c>
      <c r="D134" s="152" t="s">
        <v>770</v>
      </c>
      <c r="E134" s="152">
        <v>0</v>
      </c>
      <c r="F134" s="152">
        <v>0</v>
      </c>
      <c r="G134" s="152">
        <v>0</v>
      </c>
      <c r="H134" s="43">
        <v>0</v>
      </c>
      <c r="I134" s="43">
        <v>0</v>
      </c>
      <c r="J134" s="43">
        <v>0</v>
      </c>
      <c r="K134" s="43">
        <v>0</v>
      </c>
      <c r="L134" s="43">
        <v>0</v>
      </c>
      <c r="M134" s="43">
        <v>0</v>
      </c>
      <c r="N134" s="43">
        <v>0</v>
      </c>
      <c r="O134" s="43">
        <v>0</v>
      </c>
      <c r="P134" s="43">
        <v>0</v>
      </c>
      <c r="Q134" s="43">
        <v>0</v>
      </c>
      <c r="R134" s="43">
        <v>0</v>
      </c>
      <c r="S134" s="43" t="s">
        <v>1033</v>
      </c>
      <c r="T134" s="43">
        <v>0</v>
      </c>
      <c r="U134" s="283">
        <v>0</v>
      </c>
      <c r="V134" s="43">
        <v>0</v>
      </c>
      <c r="W134" s="243">
        <v>0</v>
      </c>
      <c r="X134" s="43">
        <v>0</v>
      </c>
      <c r="Y134" s="43">
        <v>0</v>
      </c>
      <c r="Z134" s="43">
        <v>0</v>
      </c>
      <c r="AA134" s="43" t="str">
        <f t="shared" si="11"/>
        <v>BUF</v>
      </c>
      <c r="AB134" s="43">
        <v>0</v>
      </c>
      <c r="AC134" t="str">
        <f t="shared" si="12"/>
        <v>BUF</v>
      </c>
      <c r="AD134" t="str">
        <f t="shared" si="10"/>
        <v>Tanner Gentry</v>
      </c>
      <c r="AE134" s="244" t="str">
        <f t="shared" si="13"/>
        <v/>
      </c>
      <c r="AF134" t="str">
        <f t="shared" si="14"/>
        <v>BUF</v>
      </c>
    </row>
    <row r="135" spans="2:32" x14ac:dyDescent="0.3">
      <c r="B135" s="152">
        <v>133</v>
      </c>
      <c r="C135" s="152" t="s">
        <v>1398</v>
      </c>
      <c r="D135" s="152" t="s">
        <v>763</v>
      </c>
      <c r="E135" s="152">
        <v>0</v>
      </c>
      <c r="F135" s="152">
        <v>0</v>
      </c>
      <c r="G135" s="152">
        <v>0</v>
      </c>
      <c r="H135" s="43">
        <v>0</v>
      </c>
      <c r="I135" s="43">
        <v>0</v>
      </c>
      <c r="J135" s="43">
        <v>0</v>
      </c>
      <c r="K135" s="43">
        <v>0</v>
      </c>
      <c r="L135" s="43">
        <v>0</v>
      </c>
      <c r="M135" s="43">
        <v>0</v>
      </c>
      <c r="N135" s="43">
        <v>0</v>
      </c>
      <c r="O135" s="43">
        <v>0</v>
      </c>
      <c r="P135" s="43">
        <v>0</v>
      </c>
      <c r="Q135" s="43">
        <v>0</v>
      </c>
      <c r="R135" s="43">
        <v>0</v>
      </c>
      <c r="S135" s="43" t="s">
        <v>1033</v>
      </c>
      <c r="T135" s="43">
        <v>0</v>
      </c>
      <c r="U135" s="243">
        <v>0</v>
      </c>
      <c r="V135" s="43">
        <v>0</v>
      </c>
      <c r="W135" s="243">
        <v>0</v>
      </c>
      <c r="X135" s="43">
        <v>0</v>
      </c>
      <c r="Y135" s="43">
        <v>0</v>
      </c>
      <c r="Z135" s="43">
        <v>0</v>
      </c>
      <c r="AA135" s="43" t="str">
        <f t="shared" si="11"/>
        <v>DET</v>
      </c>
      <c r="AB135" s="43">
        <v>0</v>
      </c>
      <c r="AC135" t="str">
        <f t="shared" si="12"/>
        <v>DET</v>
      </c>
      <c r="AD135" t="str">
        <f t="shared" si="10"/>
        <v>Stanley Berryhill III</v>
      </c>
      <c r="AE135" s="244" t="str">
        <f t="shared" si="13"/>
        <v/>
      </c>
      <c r="AF135" t="str">
        <f t="shared" si="14"/>
        <v>DET</v>
      </c>
    </row>
    <row r="136" spans="2:32" x14ac:dyDescent="0.3">
      <c r="B136" s="152">
        <v>134</v>
      </c>
      <c r="C136" s="152" t="s">
        <v>578</v>
      </c>
      <c r="D136" s="152" t="s">
        <v>784</v>
      </c>
      <c r="E136" s="152">
        <v>0</v>
      </c>
      <c r="F136" s="152">
        <v>0</v>
      </c>
      <c r="G136" s="152">
        <v>0</v>
      </c>
      <c r="H136" s="43">
        <v>0</v>
      </c>
      <c r="I136" s="43">
        <v>0</v>
      </c>
      <c r="J136" s="43">
        <v>0</v>
      </c>
      <c r="K136" s="43">
        <v>0</v>
      </c>
      <c r="L136" s="43">
        <v>0</v>
      </c>
      <c r="M136" s="43">
        <v>0</v>
      </c>
      <c r="N136" s="43">
        <v>0</v>
      </c>
      <c r="O136" s="43">
        <v>0</v>
      </c>
      <c r="P136" s="43">
        <v>0</v>
      </c>
      <c r="Q136" s="43">
        <v>0</v>
      </c>
      <c r="R136" s="43">
        <v>0</v>
      </c>
      <c r="S136" s="43" t="s">
        <v>1033</v>
      </c>
      <c r="T136" s="43">
        <v>0</v>
      </c>
      <c r="U136" s="43">
        <v>0</v>
      </c>
      <c r="V136" s="43">
        <v>0</v>
      </c>
      <c r="W136" s="243">
        <v>0</v>
      </c>
      <c r="X136" s="43">
        <v>0</v>
      </c>
      <c r="Y136" s="43">
        <v>0</v>
      </c>
      <c r="Z136" s="43">
        <v>0</v>
      </c>
      <c r="AA136" s="43" t="str">
        <f t="shared" si="11"/>
        <v>NE</v>
      </c>
      <c r="AB136" s="43">
        <v>0</v>
      </c>
      <c r="AC136" t="str">
        <f t="shared" si="12"/>
        <v>NE</v>
      </c>
      <c r="AD136" t="str">
        <f t="shared" si="10"/>
        <v>Tyquan Thornton</v>
      </c>
      <c r="AE136" s="244" t="str">
        <f t="shared" si="13"/>
        <v/>
      </c>
      <c r="AF136" t="str">
        <f t="shared" si="14"/>
        <v>NE</v>
      </c>
    </row>
    <row r="137" spans="2:32" x14ac:dyDescent="0.3">
      <c r="B137" s="152">
        <v>135</v>
      </c>
      <c r="C137" s="152" t="s">
        <v>986</v>
      </c>
      <c r="D137" s="152" t="s">
        <v>792</v>
      </c>
      <c r="E137" s="152">
        <v>0</v>
      </c>
      <c r="F137" s="152">
        <v>0</v>
      </c>
      <c r="G137" s="152">
        <v>0</v>
      </c>
      <c r="H137" s="43">
        <v>0</v>
      </c>
      <c r="I137" s="43">
        <v>0</v>
      </c>
      <c r="J137" s="43">
        <v>0</v>
      </c>
      <c r="K137" s="43">
        <v>0</v>
      </c>
      <c r="L137" s="43">
        <v>0</v>
      </c>
      <c r="M137" s="43">
        <v>0</v>
      </c>
      <c r="N137" s="43">
        <v>0</v>
      </c>
      <c r="O137" s="43">
        <v>0</v>
      </c>
      <c r="P137" s="43">
        <v>0</v>
      </c>
      <c r="Q137" s="43">
        <v>0</v>
      </c>
      <c r="R137" s="43">
        <v>0</v>
      </c>
      <c r="S137" s="43" t="s">
        <v>1033</v>
      </c>
      <c r="T137" s="243">
        <v>0</v>
      </c>
      <c r="U137" s="43">
        <v>0</v>
      </c>
      <c r="V137" s="43">
        <v>0</v>
      </c>
      <c r="W137" s="243">
        <v>0</v>
      </c>
      <c r="X137" s="43">
        <v>0</v>
      </c>
      <c r="Y137" s="43">
        <v>0</v>
      </c>
      <c r="Z137" s="43">
        <v>0</v>
      </c>
      <c r="AA137" s="43" t="str">
        <f t="shared" si="11"/>
        <v>KC</v>
      </c>
      <c r="AB137" s="43">
        <v>0</v>
      </c>
      <c r="AC137" t="str">
        <f t="shared" si="12"/>
        <v>KC</v>
      </c>
      <c r="AD137" t="str">
        <f t="shared" si="10"/>
        <v>Justyn Ross</v>
      </c>
      <c r="AE137" s="244" t="str">
        <f t="shared" si="13"/>
        <v/>
      </c>
      <c r="AF137" t="str">
        <f t="shared" si="14"/>
        <v>KC</v>
      </c>
    </row>
    <row r="138" spans="2:32" x14ac:dyDescent="0.3">
      <c r="B138" s="152">
        <v>136</v>
      </c>
      <c r="C138" s="152" t="s">
        <v>983</v>
      </c>
      <c r="D138" s="152" t="s">
        <v>773</v>
      </c>
      <c r="E138" s="152">
        <v>0</v>
      </c>
      <c r="F138" s="152">
        <v>0</v>
      </c>
      <c r="G138" s="152">
        <v>0</v>
      </c>
      <c r="H138" s="43">
        <v>0</v>
      </c>
      <c r="I138" s="43">
        <v>0</v>
      </c>
      <c r="J138" s="43">
        <v>0</v>
      </c>
      <c r="K138" s="43">
        <v>0</v>
      </c>
      <c r="L138" s="43">
        <v>0</v>
      </c>
      <c r="M138" s="43">
        <v>0</v>
      </c>
      <c r="N138" s="43">
        <v>0</v>
      </c>
      <c r="O138" s="43">
        <v>0</v>
      </c>
      <c r="P138" s="43">
        <v>0</v>
      </c>
      <c r="Q138" s="43">
        <v>0</v>
      </c>
      <c r="R138" s="43">
        <v>0</v>
      </c>
      <c r="S138" s="43" t="s">
        <v>1033</v>
      </c>
      <c r="T138" s="43">
        <v>0</v>
      </c>
      <c r="U138" s="243">
        <v>0</v>
      </c>
      <c r="V138" s="43">
        <v>0</v>
      </c>
      <c r="W138" s="243">
        <v>0</v>
      </c>
      <c r="X138" s="43">
        <v>0</v>
      </c>
      <c r="Y138" s="43">
        <v>0</v>
      </c>
      <c r="Z138" s="43">
        <v>0</v>
      </c>
      <c r="AA138" s="43" t="str">
        <f t="shared" si="11"/>
        <v>LV</v>
      </c>
      <c r="AB138" s="43">
        <v>0</v>
      </c>
      <c r="AC138" t="str">
        <f t="shared" si="12"/>
        <v>LV</v>
      </c>
      <c r="AD138" t="str">
        <f t="shared" si="10"/>
        <v>DJ Turner</v>
      </c>
      <c r="AE138" s="244" t="str">
        <f t="shared" si="13"/>
        <v/>
      </c>
      <c r="AF138" t="str">
        <f t="shared" si="14"/>
        <v>LV</v>
      </c>
    </row>
    <row r="139" spans="2:32" x14ac:dyDescent="0.3">
      <c r="B139" s="152">
        <v>137</v>
      </c>
      <c r="C139" s="152" t="s">
        <v>973</v>
      </c>
      <c r="D139" s="152" t="s">
        <v>777</v>
      </c>
      <c r="E139" s="152">
        <v>0</v>
      </c>
      <c r="F139" s="152">
        <v>0</v>
      </c>
      <c r="G139" s="152">
        <v>0</v>
      </c>
      <c r="H139" s="43">
        <v>0</v>
      </c>
      <c r="I139" s="43">
        <v>0</v>
      </c>
      <c r="J139" s="43">
        <v>0</v>
      </c>
      <c r="K139" s="43">
        <v>0</v>
      </c>
      <c r="L139" s="43">
        <v>0</v>
      </c>
      <c r="M139" s="43">
        <v>0</v>
      </c>
      <c r="N139" s="43">
        <v>0</v>
      </c>
      <c r="O139" s="43">
        <v>0</v>
      </c>
      <c r="P139" s="43">
        <v>0</v>
      </c>
      <c r="Q139" s="43">
        <v>0</v>
      </c>
      <c r="R139" s="43">
        <v>0</v>
      </c>
      <c r="S139" s="43" t="s">
        <v>1033</v>
      </c>
      <c r="T139" s="243">
        <v>0</v>
      </c>
      <c r="U139" s="243">
        <v>0</v>
      </c>
      <c r="V139" s="43">
        <v>0</v>
      </c>
      <c r="W139" s="243">
        <v>0</v>
      </c>
      <c r="X139" s="43">
        <v>0</v>
      </c>
      <c r="Y139" s="43">
        <v>0</v>
      </c>
      <c r="Z139" s="43">
        <v>0</v>
      </c>
      <c r="AA139" s="43" t="str">
        <f t="shared" si="11"/>
        <v>LAC</v>
      </c>
      <c r="AB139" s="43">
        <v>0</v>
      </c>
      <c r="AC139" t="str">
        <f t="shared" si="12"/>
        <v>LAC</v>
      </c>
      <c r="AD139" t="str">
        <f t="shared" si="10"/>
        <v>Jason Moore Jr.</v>
      </c>
      <c r="AE139" s="244" t="str">
        <f t="shared" si="13"/>
        <v/>
      </c>
      <c r="AF139" t="str">
        <f t="shared" si="14"/>
        <v>LAC</v>
      </c>
    </row>
    <row r="140" spans="2:32" x14ac:dyDescent="0.3">
      <c r="B140" s="152">
        <v>138</v>
      </c>
      <c r="C140" s="152" t="s">
        <v>970</v>
      </c>
      <c r="D140" s="152" t="s">
        <v>772</v>
      </c>
      <c r="E140" s="152">
        <v>0</v>
      </c>
      <c r="F140" s="152">
        <v>0</v>
      </c>
      <c r="G140" s="152">
        <v>0</v>
      </c>
      <c r="H140" s="43">
        <v>0</v>
      </c>
      <c r="I140" s="43">
        <v>0</v>
      </c>
      <c r="J140" s="43">
        <v>0</v>
      </c>
      <c r="K140" s="43">
        <v>0</v>
      </c>
      <c r="L140" s="43">
        <v>0</v>
      </c>
      <c r="M140" s="43">
        <v>0</v>
      </c>
      <c r="N140" s="43">
        <v>0</v>
      </c>
      <c r="O140" s="43">
        <v>0</v>
      </c>
      <c r="P140" s="43">
        <v>0</v>
      </c>
      <c r="Q140" s="43">
        <v>0</v>
      </c>
      <c r="R140" s="43">
        <v>0</v>
      </c>
      <c r="S140" s="43" t="s">
        <v>1033</v>
      </c>
      <c r="T140" s="43">
        <v>0</v>
      </c>
      <c r="U140" s="43">
        <v>0</v>
      </c>
      <c r="V140" s="43">
        <v>0</v>
      </c>
      <c r="W140" s="243">
        <v>0</v>
      </c>
      <c r="X140" s="43">
        <v>0</v>
      </c>
      <c r="Y140" s="43">
        <v>0</v>
      </c>
      <c r="Z140" s="43">
        <v>0</v>
      </c>
      <c r="AA140" s="43" t="str">
        <f t="shared" si="11"/>
        <v>CHI</v>
      </c>
      <c r="AB140" s="43">
        <v>0</v>
      </c>
      <c r="AC140" t="str">
        <f t="shared" si="12"/>
        <v>CHI</v>
      </c>
      <c r="AD140" t="str">
        <f t="shared" si="10"/>
        <v>N'Keal Harry</v>
      </c>
      <c r="AE140" s="244" t="str">
        <f t="shared" si="13"/>
        <v/>
      </c>
      <c r="AF140" t="str">
        <f t="shared" si="14"/>
        <v>CHI</v>
      </c>
    </row>
    <row r="141" spans="2:32" x14ac:dyDescent="0.3">
      <c r="B141" s="152">
        <v>139</v>
      </c>
      <c r="C141" s="152" t="s">
        <v>984</v>
      </c>
      <c r="D141" s="152" t="s">
        <v>792</v>
      </c>
      <c r="E141" s="152">
        <v>0</v>
      </c>
      <c r="F141" s="152">
        <v>0</v>
      </c>
      <c r="G141" s="152">
        <v>0</v>
      </c>
      <c r="H141" s="43">
        <v>0</v>
      </c>
      <c r="I141" s="43">
        <v>0</v>
      </c>
      <c r="J141" s="43">
        <v>0</v>
      </c>
      <c r="K141" s="43">
        <v>0</v>
      </c>
      <c r="L141" s="43">
        <v>0</v>
      </c>
      <c r="M141" s="43">
        <v>0</v>
      </c>
      <c r="N141" s="43">
        <v>0</v>
      </c>
      <c r="O141" s="43">
        <v>0</v>
      </c>
      <c r="P141" s="43">
        <v>0</v>
      </c>
      <c r="Q141" s="43">
        <v>0</v>
      </c>
      <c r="R141" s="43">
        <v>0</v>
      </c>
      <c r="S141" s="43" t="s">
        <v>1033</v>
      </c>
      <c r="T141" s="43">
        <v>0</v>
      </c>
      <c r="U141" s="43">
        <v>0</v>
      </c>
      <c r="V141" s="43">
        <v>0</v>
      </c>
      <c r="W141" s="243">
        <v>0</v>
      </c>
      <c r="X141" s="43">
        <v>0</v>
      </c>
      <c r="Y141" s="43">
        <v>0</v>
      </c>
      <c r="Z141" s="43">
        <v>0</v>
      </c>
      <c r="AA141" s="43" t="str">
        <f t="shared" si="11"/>
        <v>KC</v>
      </c>
      <c r="AB141" s="43">
        <v>0</v>
      </c>
      <c r="AC141" t="str">
        <f t="shared" si="12"/>
        <v>KC</v>
      </c>
      <c r="AD141" t="str">
        <f t="shared" si="10"/>
        <v>Marcus Kemp</v>
      </c>
      <c r="AE141" s="244" t="str">
        <f t="shared" si="13"/>
        <v/>
      </c>
      <c r="AF141" t="str">
        <f t="shared" si="14"/>
        <v>KC</v>
      </c>
    </row>
    <row r="142" spans="2:32" x14ac:dyDescent="0.3">
      <c r="B142" s="152">
        <v>140</v>
      </c>
      <c r="C142" s="152" t="s">
        <v>968</v>
      </c>
      <c r="D142" s="152" t="s">
        <v>778</v>
      </c>
      <c r="E142" s="152">
        <v>0</v>
      </c>
      <c r="F142" s="152">
        <v>0</v>
      </c>
      <c r="G142" s="152">
        <v>0</v>
      </c>
      <c r="H142" s="43">
        <v>0</v>
      </c>
      <c r="I142" s="43">
        <v>0</v>
      </c>
      <c r="J142" s="43">
        <v>0</v>
      </c>
      <c r="K142" s="43">
        <v>0</v>
      </c>
      <c r="L142" s="43">
        <v>0</v>
      </c>
      <c r="M142" s="43">
        <v>0</v>
      </c>
      <c r="N142" s="43">
        <v>0</v>
      </c>
      <c r="O142" s="43">
        <v>0</v>
      </c>
      <c r="P142" s="43">
        <v>0</v>
      </c>
      <c r="Q142" s="43">
        <v>0</v>
      </c>
      <c r="R142" s="43">
        <v>0</v>
      </c>
      <c r="S142" s="43" t="s">
        <v>1033</v>
      </c>
      <c r="T142" s="43">
        <v>0</v>
      </c>
      <c r="U142" s="43">
        <v>0</v>
      </c>
      <c r="V142" s="43">
        <v>0</v>
      </c>
      <c r="W142" s="243">
        <v>0</v>
      </c>
      <c r="X142" s="43">
        <v>0</v>
      </c>
      <c r="Y142" s="43">
        <v>0</v>
      </c>
      <c r="Z142" s="43">
        <v>0</v>
      </c>
      <c r="AA142" s="43" t="str">
        <f t="shared" si="11"/>
        <v>GB</v>
      </c>
      <c r="AB142" s="43">
        <v>0</v>
      </c>
      <c r="AC142" t="str">
        <f t="shared" si="12"/>
        <v>GB</v>
      </c>
      <c r="AD142" t="str">
        <f t="shared" si="10"/>
        <v>Samori Toure</v>
      </c>
      <c r="AE142" s="244" t="str">
        <f t="shared" si="13"/>
        <v/>
      </c>
      <c r="AF142" t="str">
        <f t="shared" si="14"/>
        <v>GB</v>
      </c>
    </row>
    <row r="143" spans="2:32" x14ac:dyDescent="0.3">
      <c r="B143" s="152">
        <v>141</v>
      </c>
      <c r="C143" s="152" t="s">
        <v>969</v>
      </c>
      <c r="D143" s="152" t="s">
        <v>780</v>
      </c>
      <c r="E143" s="152">
        <v>0</v>
      </c>
      <c r="F143" s="152">
        <v>0</v>
      </c>
      <c r="G143" s="152">
        <v>0</v>
      </c>
      <c r="H143" s="43">
        <v>0</v>
      </c>
      <c r="I143" s="43">
        <v>0</v>
      </c>
      <c r="J143" s="43">
        <v>0</v>
      </c>
      <c r="K143" s="43">
        <v>0</v>
      </c>
      <c r="L143" s="43">
        <v>0</v>
      </c>
      <c r="M143" s="43">
        <v>0</v>
      </c>
      <c r="N143" s="43">
        <v>0</v>
      </c>
      <c r="O143" s="43">
        <v>0</v>
      </c>
      <c r="P143" s="43">
        <v>0</v>
      </c>
      <c r="Q143" s="43">
        <v>0</v>
      </c>
      <c r="R143" s="43">
        <v>0</v>
      </c>
      <c r="S143" s="43" t="s">
        <v>1033</v>
      </c>
      <c r="T143" s="43">
        <v>0</v>
      </c>
      <c r="U143" s="43">
        <v>0</v>
      </c>
      <c r="V143" s="43">
        <v>0</v>
      </c>
      <c r="W143" s="243">
        <v>0</v>
      </c>
      <c r="X143" s="43">
        <v>0</v>
      </c>
      <c r="Y143" s="43">
        <v>0</v>
      </c>
      <c r="Z143" s="43">
        <v>0</v>
      </c>
      <c r="AA143" s="43" t="str">
        <f t="shared" si="11"/>
        <v>CLE</v>
      </c>
      <c r="AB143" s="43">
        <v>0</v>
      </c>
      <c r="AC143" t="str">
        <f t="shared" si="12"/>
        <v>CLE</v>
      </c>
      <c r="AD143" t="str">
        <f t="shared" si="10"/>
        <v>Michael Woods II</v>
      </c>
      <c r="AE143" s="244" t="str">
        <f t="shared" si="13"/>
        <v/>
      </c>
      <c r="AF143" t="str">
        <f t="shared" si="14"/>
        <v>CLE</v>
      </c>
    </row>
    <row r="144" spans="2:32" x14ac:dyDescent="0.3">
      <c r="B144" s="152">
        <v>142</v>
      </c>
      <c r="C144" s="152" t="s">
        <v>972</v>
      </c>
      <c r="D144" s="152" t="s">
        <v>786</v>
      </c>
      <c r="E144" s="152">
        <v>1</v>
      </c>
      <c r="F144" s="152">
        <v>0</v>
      </c>
      <c r="G144" s="152">
        <v>0</v>
      </c>
      <c r="H144" s="43">
        <v>0</v>
      </c>
      <c r="I144" s="43">
        <v>0</v>
      </c>
      <c r="J144" s="43">
        <v>0</v>
      </c>
      <c r="K144" s="43">
        <v>0</v>
      </c>
      <c r="L144" s="43">
        <v>0</v>
      </c>
      <c r="M144" s="43">
        <v>0</v>
      </c>
      <c r="N144" s="43">
        <v>0</v>
      </c>
      <c r="O144" s="43">
        <v>0</v>
      </c>
      <c r="P144" s="43">
        <v>0</v>
      </c>
      <c r="Q144" s="43">
        <v>0</v>
      </c>
      <c r="R144" s="43">
        <v>0</v>
      </c>
      <c r="S144" s="243">
        <v>0</v>
      </c>
      <c r="T144" s="43">
        <v>0</v>
      </c>
      <c r="U144" s="243">
        <v>0</v>
      </c>
      <c r="V144" s="243">
        <v>0</v>
      </c>
      <c r="W144" s="243">
        <v>0</v>
      </c>
      <c r="X144" s="43">
        <v>0</v>
      </c>
      <c r="Y144" s="43">
        <v>0</v>
      </c>
      <c r="Z144" s="43">
        <v>0</v>
      </c>
      <c r="AA144" s="43" t="str">
        <f t="shared" si="11"/>
        <v>NO</v>
      </c>
      <c r="AB144" s="43">
        <v>0</v>
      </c>
      <c r="AC144" t="str">
        <f t="shared" si="12"/>
        <v>NO</v>
      </c>
      <c r="AD144" t="str">
        <f t="shared" si="10"/>
        <v>Kevin White</v>
      </c>
      <c r="AE144" s="244">
        <f t="shared" si="13"/>
        <v>0</v>
      </c>
      <c r="AF144" t="str">
        <f t="shared" si="14"/>
        <v>NO</v>
      </c>
    </row>
    <row r="145" spans="2:32" x14ac:dyDescent="0.3">
      <c r="B145" s="152">
        <v>143</v>
      </c>
      <c r="C145" s="152" t="s">
        <v>641</v>
      </c>
      <c r="D145" s="152" t="s">
        <v>791</v>
      </c>
      <c r="E145" s="152">
        <v>0</v>
      </c>
      <c r="F145" s="152">
        <v>0</v>
      </c>
      <c r="G145" s="152">
        <v>0</v>
      </c>
      <c r="H145" s="43">
        <v>0</v>
      </c>
      <c r="I145" s="43">
        <v>0</v>
      </c>
      <c r="J145" s="43">
        <v>0</v>
      </c>
      <c r="K145" s="43">
        <v>0</v>
      </c>
      <c r="L145" s="43">
        <v>0</v>
      </c>
      <c r="M145" s="43">
        <v>0</v>
      </c>
      <c r="N145" s="43">
        <v>0</v>
      </c>
      <c r="O145" s="43">
        <v>0</v>
      </c>
      <c r="P145" s="43">
        <v>0</v>
      </c>
      <c r="Q145" s="43">
        <v>0</v>
      </c>
      <c r="R145" s="43">
        <v>0</v>
      </c>
      <c r="S145" s="43" t="s">
        <v>1033</v>
      </c>
      <c r="T145" s="43">
        <v>0</v>
      </c>
      <c r="U145" s="43">
        <v>0</v>
      </c>
      <c r="V145" s="43">
        <v>0</v>
      </c>
      <c r="W145" s="243">
        <v>0</v>
      </c>
      <c r="X145" s="43">
        <v>0</v>
      </c>
      <c r="Y145" s="43">
        <v>0</v>
      </c>
      <c r="Z145" s="43">
        <v>0</v>
      </c>
      <c r="AA145" s="43" t="str">
        <f t="shared" si="11"/>
        <v>MIA</v>
      </c>
      <c r="AB145" s="43">
        <v>0</v>
      </c>
      <c r="AC145" t="str">
        <f t="shared" si="12"/>
        <v>MIA</v>
      </c>
      <c r="AD145" t="str">
        <f t="shared" si="10"/>
        <v>Tanner Conner</v>
      </c>
      <c r="AE145" s="244" t="str">
        <f t="shared" si="13"/>
        <v/>
      </c>
      <c r="AF145" t="str">
        <f t="shared" si="14"/>
        <v>MIA</v>
      </c>
    </row>
    <row r="146" spans="2:32" x14ac:dyDescent="0.3">
      <c r="B146" s="152">
        <v>144</v>
      </c>
      <c r="C146" s="152" t="s">
        <v>974</v>
      </c>
      <c r="D146" s="152" t="s">
        <v>791</v>
      </c>
      <c r="E146" s="152">
        <v>0</v>
      </c>
      <c r="F146" s="152">
        <v>0</v>
      </c>
      <c r="G146" s="152">
        <v>0</v>
      </c>
      <c r="H146" s="43">
        <v>0</v>
      </c>
      <c r="I146" s="43">
        <v>0</v>
      </c>
      <c r="J146" s="43">
        <v>0</v>
      </c>
      <c r="K146" s="43">
        <v>0</v>
      </c>
      <c r="L146" s="43">
        <v>0</v>
      </c>
      <c r="M146" s="43">
        <v>0</v>
      </c>
      <c r="N146" s="43">
        <v>0</v>
      </c>
      <c r="O146" s="43">
        <v>0</v>
      </c>
      <c r="P146" s="43">
        <v>0</v>
      </c>
      <c r="Q146" s="43">
        <v>0</v>
      </c>
      <c r="R146" s="43">
        <v>0</v>
      </c>
      <c r="S146" s="43" t="s">
        <v>1033</v>
      </c>
      <c r="T146" s="43">
        <v>0</v>
      </c>
      <c r="U146" s="43">
        <v>0</v>
      </c>
      <c r="V146" s="43">
        <v>0</v>
      </c>
      <c r="W146" s="243">
        <v>0</v>
      </c>
      <c r="X146" s="43">
        <v>0</v>
      </c>
      <c r="Y146" s="43">
        <v>0</v>
      </c>
      <c r="Z146" s="43">
        <v>0</v>
      </c>
      <c r="AA146" s="43" t="str">
        <f t="shared" si="11"/>
        <v>MIA</v>
      </c>
      <c r="AB146" s="43">
        <v>0</v>
      </c>
      <c r="AC146" t="str">
        <f t="shared" si="12"/>
        <v>MIA</v>
      </c>
      <c r="AD146" t="str">
        <f t="shared" si="10"/>
        <v>Braylon Sanders</v>
      </c>
      <c r="AE146" s="244" t="str">
        <f t="shared" si="13"/>
        <v/>
      </c>
      <c r="AF146" t="str">
        <f t="shared" si="14"/>
        <v>MIA</v>
      </c>
    </row>
    <row r="147" spans="2:32" x14ac:dyDescent="0.3">
      <c r="B147" s="152">
        <v>145</v>
      </c>
      <c r="C147" s="152" t="s">
        <v>989</v>
      </c>
      <c r="D147" s="152" t="s">
        <v>767</v>
      </c>
      <c r="E147" s="152">
        <v>0</v>
      </c>
      <c r="F147" s="152">
        <v>0</v>
      </c>
      <c r="G147" s="152">
        <v>0</v>
      </c>
      <c r="H147" s="43">
        <v>0</v>
      </c>
      <c r="I147" s="43">
        <v>0</v>
      </c>
      <c r="J147" s="43">
        <v>0</v>
      </c>
      <c r="K147" s="43">
        <v>0</v>
      </c>
      <c r="L147" s="43">
        <v>0</v>
      </c>
      <c r="M147" s="43">
        <v>0</v>
      </c>
      <c r="N147" s="43">
        <v>0</v>
      </c>
      <c r="O147" s="43">
        <v>0</v>
      </c>
      <c r="P147" s="43">
        <v>0</v>
      </c>
      <c r="Q147" s="43">
        <v>0</v>
      </c>
      <c r="R147" s="43">
        <v>0</v>
      </c>
      <c r="S147" s="43" t="s">
        <v>1033</v>
      </c>
      <c r="T147" s="43">
        <v>0</v>
      </c>
      <c r="U147" s="43">
        <v>0</v>
      </c>
      <c r="V147" s="43">
        <v>0</v>
      </c>
      <c r="W147" s="243">
        <v>0</v>
      </c>
      <c r="X147" s="43">
        <v>0</v>
      </c>
      <c r="Y147" s="43">
        <v>0</v>
      </c>
      <c r="Z147" s="43">
        <v>0</v>
      </c>
      <c r="AA147" s="43" t="str">
        <f t="shared" si="11"/>
        <v>SEA</v>
      </c>
      <c r="AB147" s="43">
        <v>0</v>
      </c>
      <c r="AC147" t="str">
        <f t="shared" si="12"/>
        <v>SEA</v>
      </c>
      <c r="AD147" t="str">
        <f t="shared" si="10"/>
        <v>Dareke Young</v>
      </c>
      <c r="AE147" s="244" t="str">
        <f t="shared" si="13"/>
        <v/>
      </c>
      <c r="AF147" t="str">
        <f t="shared" si="14"/>
        <v>SEA</v>
      </c>
    </row>
    <row r="148" spans="2:32" x14ac:dyDescent="0.3">
      <c r="B148" s="152">
        <v>146</v>
      </c>
      <c r="C148" s="152" t="s">
        <v>1400</v>
      </c>
      <c r="D148" s="152" t="s">
        <v>773</v>
      </c>
      <c r="E148" s="152">
        <v>0</v>
      </c>
      <c r="F148" s="152">
        <v>0</v>
      </c>
      <c r="G148" s="152">
        <v>0</v>
      </c>
      <c r="H148" s="43">
        <v>0</v>
      </c>
      <c r="I148" s="43">
        <v>0</v>
      </c>
      <c r="J148" s="43">
        <v>0</v>
      </c>
      <c r="K148" s="43">
        <v>0</v>
      </c>
      <c r="L148" s="43">
        <v>0</v>
      </c>
      <c r="M148" s="43">
        <v>0</v>
      </c>
      <c r="N148" s="43">
        <v>0</v>
      </c>
      <c r="O148" s="43">
        <v>0</v>
      </c>
      <c r="P148" s="43">
        <v>0</v>
      </c>
      <c r="Q148" s="43">
        <v>0</v>
      </c>
      <c r="R148" s="43">
        <v>0</v>
      </c>
      <c r="S148" s="43" t="s">
        <v>1033</v>
      </c>
      <c r="T148" s="43">
        <v>0</v>
      </c>
      <c r="U148" s="43">
        <v>0</v>
      </c>
      <c r="V148" s="243">
        <v>0</v>
      </c>
      <c r="W148" s="243">
        <v>0</v>
      </c>
      <c r="X148" s="43">
        <v>0</v>
      </c>
      <c r="Y148" s="43">
        <v>0</v>
      </c>
      <c r="Z148" s="43">
        <v>0</v>
      </c>
      <c r="AA148" s="43" t="str">
        <f t="shared" si="11"/>
        <v>LV</v>
      </c>
      <c r="AB148" s="43">
        <v>0</v>
      </c>
      <c r="AC148" t="str">
        <f t="shared" si="12"/>
        <v>LV</v>
      </c>
      <c r="AD148" t="str">
        <f t="shared" si="10"/>
        <v>Albert Wilson</v>
      </c>
      <c r="AE148" s="244" t="str">
        <f t="shared" si="13"/>
        <v/>
      </c>
      <c r="AF148" t="str">
        <f t="shared" si="14"/>
        <v>LV</v>
      </c>
    </row>
    <row r="149" spans="2:32" x14ac:dyDescent="0.3">
      <c r="B149" s="152">
        <v>147</v>
      </c>
      <c r="C149" s="152" t="s">
        <v>1080</v>
      </c>
      <c r="D149" s="152" t="s">
        <v>785</v>
      </c>
      <c r="E149" s="152">
        <v>0</v>
      </c>
      <c r="F149" s="152">
        <v>0</v>
      </c>
      <c r="G149" s="152">
        <v>0</v>
      </c>
      <c r="H149" s="43">
        <v>0</v>
      </c>
      <c r="I149" s="43">
        <v>0</v>
      </c>
      <c r="J149" s="43">
        <v>0</v>
      </c>
      <c r="K149" s="43">
        <v>0</v>
      </c>
      <c r="L149" s="43">
        <v>0</v>
      </c>
      <c r="M149" s="43">
        <v>0</v>
      </c>
      <c r="N149" s="43">
        <v>0</v>
      </c>
      <c r="O149" s="43">
        <v>0</v>
      </c>
      <c r="P149" s="43">
        <v>0</v>
      </c>
      <c r="Q149" s="43">
        <v>0</v>
      </c>
      <c r="R149" s="43">
        <v>0</v>
      </c>
      <c r="S149" s="43" t="s">
        <v>1033</v>
      </c>
      <c r="T149" s="43">
        <v>0</v>
      </c>
      <c r="U149" s="43">
        <v>0</v>
      </c>
      <c r="V149" s="43">
        <v>0</v>
      </c>
      <c r="W149" s="243">
        <v>0</v>
      </c>
      <c r="X149" s="43">
        <v>0</v>
      </c>
      <c r="Y149" s="43">
        <v>0</v>
      </c>
      <c r="Z149" s="43">
        <v>0</v>
      </c>
      <c r="AA149" s="43" t="str">
        <f t="shared" si="11"/>
        <v>CAR</v>
      </c>
      <c r="AB149" s="43">
        <v>0</v>
      </c>
      <c r="AC149" t="str">
        <f t="shared" si="12"/>
        <v>CAR</v>
      </c>
      <c r="AD149" t="str">
        <f t="shared" si="10"/>
        <v>Rashard Higgins</v>
      </c>
      <c r="AE149" s="244" t="str">
        <f t="shared" si="13"/>
        <v/>
      </c>
      <c r="AF149" t="str">
        <f t="shared" si="14"/>
        <v>CAR</v>
      </c>
    </row>
    <row r="150" spans="2:32" x14ac:dyDescent="0.3">
      <c r="B150" s="152">
        <v>148</v>
      </c>
      <c r="C150" s="152" t="s">
        <v>604</v>
      </c>
      <c r="D150" s="152" t="s">
        <v>777</v>
      </c>
      <c r="E150" s="152">
        <v>1</v>
      </c>
      <c r="F150" s="152">
        <v>0</v>
      </c>
      <c r="G150" s="152">
        <v>0</v>
      </c>
      <c r="H150" s="43">
        <v>0</v>
      </c>
      <c r="I150" s="43">
        <v>0</v>
      </c>
      <c r="J150" s="43">
        <v>0</v>
      </c>
      <c r="K150" s="43">
        <v>0</v>
      </c>
      <c r="L150" s="43">
        <v>0</v>
      </c>
      <c r="M150" s="43">
        <v>0</v>
      </c>
      <c r="N150" s="43">
        <v>0</v>
      </c>
      <c r="O150" s="43">
        <v>0</v>
      </c>
      <c r="P150" s="43">
        <v>0</v>
      </c>
      <c r="Q150" s="43">
        <v>0</v>
      </c>
      <c r="R150" s="43">
        <v>0</v>
      </c>
      <c r="S150" s="243">
        <v>0</v>
      </c>
      <c r="T150" s="43">
        <v>0</v>
      </c>
      <c r="U150" s="43">
        <v>0</v>
      </c>
      <c r="V150" s="43">
        <v>0</v>
      </c>
      <c r="W150" s="243">
        <v>0</v>
      </c>
      <c r="X150" s="43">
        <v>0</v>
      </c>
      <c r="Y150" s="43">
        <v>0</v>
      </c>
      <c r="Z150" s="43">
        <v>0</v>
      </c>
      <c r="AA150" s="43" t="str">
        <f t="shared" si="11"/>
        <v>LAC</v>
      </c>
      <c r="AB150" s="43">
        <v>0</v>
      </c>
      <c r="AC150" t="str">
        <f t="shared" si="12"/>
        <v>LAC</v>
      </c>
      <c r="AD150" t="str">
        <f t="shared" si="10"/>
        <v>Michael Bandy</v>
      </c>
      <c r="AE150" s="244">
        <f t="shared" si="13"/>
        <v>0</v>
      </c>
      <c r="AF150" t="str">
        <f t="shared" si="14"/>
        <v>LAC</v>
      </c>
    </row>
    <row r="151" spans="2:32" x14ac:dyDescent="0.3">
      <c r="B151" s="152">
        <v>149</v>
      </c>
      <c r="C151" s="152" t="s">
        <v>1079</v>
      </c>
      <c r="D151" s="152" t="s">
        <v>763</v>
      </c>
      <c r="E151" s="152">
        <v>0</v>
      </c>
      <c r="F151" s="152">
        <v>0</v>
      </c>
      <c r="G151" s="152">
        <v>0</v>
      </c>
      <c r="H151" s="43">
        <v>0</v>
      </c>
      <c r="I151" s="43">
        <v>0</v>
      </c>
      <c r="J151" s="43">
        <v>0</v>
      </c>
      <c r="K151" s="43">
        <v>0</v>
      </c>
      <c r="L151" s="43">
        <v>0</v>
      </c>
      <c r="M151" s="43">
        <v>0</v>
      </c>
      <c r="N151" s="43">
        <v>0</v>
      </c>
      <c r="O151" s="43">
        <v>0</v>
      </c>
      <c r="P151" s="43">
        <v>0</v>
      </c>
      <c r="Q151" s="43">
        <v>0</v>
      </c>
      <c r="R151" s="43">
        <v>0</v>
      </c>
      <c r="S151" s="43" t="s">
        <v>1033</v>
      </c>
      <c r="T151" s="43">
        <v>0</v>
      </c>
      <c r="U151" s="43">
        <v>0</v>
      </c>
      <c r="V151" s="243">
        <v>0</v>
      </c>
      <c r="W151" s="243">
        <v>0</v>
      </c>
      <c r="X151" s="43">
        <v>0</v>
      </c>
      <c r="Y151" s="43">
        <v>0</v>
      </c>
      <c r="Z151" s="43">
        <v>0</v>
      </c>
      <c r="AA151" s="43" t="str">
        <f t="shared" si="11"/>
        <v>DET</v>
      </c>
      <c r="AB151" s="43">
        <v>0</v>
      </c>
      <c r="AC151" t="str">
        <f t="shared" si="12"/>
        <v>DET</v>
      </c>
      <c r="AD151" t="str">
        <f t="shared" si="10"/>
        <v>Brandon Zylstra</v>
      </c>
      <c r="AE151" s="244" t="str">
        <f t="shared" si="13"/>
        <v/>
      </c>
      <c r="AF151" t="str">
        <f t="shared" si="14"/>
        <v>DET</v>
      </c>
    </row>
    <row r="152" spans="2:32" x14ac:dyDescent="0.3">
      <c r="B152" s="152">
        <v>150</v>
      </c>
      <c r="C152" s="152" t="s">
        <v>700</v>
      </c>
      <c r="D152" s="152" t="s">
        <v>782</v>
      </c>
      <c r="E152" s="152">
        <v>0</v>
      </c>
      <c r="F152" s="152">
        <v>0</v>
      </c>
      <c r="G152" s="152">
        <v>0</v>
      </c>
      <c r="H152" s="43">
        <v>0</v>
      </c>
      <c r="I152" s="43">
        <v>0</v>
      </c>
      <c r="J152" s="43">
        <v>0</v>
      </c>
      <c r="K152" s="43">
        <v>0</v>
      </c>
      <c r="L152" s="43">
        <v>0</v>
      </c>
      <c r="M152" s="43">
        <v>0</v>
      </c>
      <c r="N152" s="43">
        <v>0</v>
      </c>
      <c r="O152" s="43">
        <v>0</v>
      </c>
      <c r="P152" s="43">
        <v>0</v>
      </c>
      <c r="Q152" s="43">
        <v>0</v>
      </c>
      <c r="R152" s="43">
        <v>0</v>
      </c>
      <c r="S152" s="43" t="s">
        <v>1033</v>
      </c>
      <c r="T152" s="243">
        <v>0</v>
      </c>
      <c r="U152" s="43">
        <v>0</v>
      </c>
      <c r="V152" s="43">
        <v>0</v>
      </c>
      <c r="W152" s="243">
        <v>0</v>
      </c>
      <c r="X152" s="43">
        <v>0</v>
      </c>
      <c r="Y152" s="43">
        <v>0</v>
      </c>
      <c r="Z152" s="43">
        <v>0</v>
      </c>
      <c r="AA152" s="43" t="str">
        <f t="shared" si="11"/>
        <v>MIN</v>
      </c>
      <c r="AB152" s="43">
        <v>0</v>
      </c>
      <c r="AC152" t="str">
        <f t="shared" si="12"/>
        <v>MIN</v>
      </c>
      <c r="AD152" t="str">
        <f t="shared" si="10"/>
        <v>Dan Chisena</v>
      </c>
      <c r="AE152" s="244" t="str">
        <f t="shared" si="13"/>
        <v/>
      </c>
      <c r="AF152" t="str">
        <f t="shared" si="14"/>
        <v>MIN</v>
      </c>
    </row>
    <row r="153" spans="2:32" x14ac:dyDescent="0.3">
      <c r="B153" s="152">
        <v>151</v>
      </c>
      <c r="C153" s="152" t="s">
        <v>1395</v>
      </c>
      <c r="D153" s="152" t="s">
        <v>769</v>
      </c>
      <c r="E153" s="152">
        <v>0</v>
      </c>
      <c r="F153" s="152">
        <v>0</v>
      </c>
      <c r="G153" s="152">
        <v>0</v>
      </c>
      <c r="H153" s="43">
        <v>0</v>
      </c>
      <c r="I153" s="43">
        <v>0</v>
      </c>
      <c r="J153" s="43">
        <v>0</v>
      </c>
      <c r="K153" s="43">
        <v>0</v>
      </c>
      <c r="L153" s="43">
        <v>0</v>
      </c>
      <c r="M153" s="43">
        <v>0</v>
      </c>
      <c r="N153" s="43">
        <v>0</v>
      </c>
      <c r="O153" s="43">
        <v>0</v>
      </c>
      <c r="P153" s="43">
        <v>0</v>
      </c>
      <c r="Q153" s="43">
        <v>0</v>
      </c>
      <c r="R153" s="43">
        <v>0</v>
      </c>
      <c r="S153" s="43" t="s">
        <v>1033</v>
      </c>
      <c r="T153" s="43">
        <v>0</v>
      </c>
      <c r="U153" s="43">
        <v>0</v>
      </c>
      <c r="V153" s="43">
        <v>0</v>
      </c>
      <c r="W153" s="243">
        <v>0</v>
      </c>
      <c r="X153" s="43">
        <v>0</v>
      </c>
      <c r="Y153" s="43">
        <v>0</v>
      </c>
      <c r="Z153" s="43">
        <v>0</v>
      </c>
      <c r="AA153" s="43" t="str">
        <f t="shared" si="11"/>
        <v>BAL</v>
      </c>
      <c r="AB153" s="43">
        <v>0</v>
      </c>
      <c r="AC153" t="str">
        <f t="shared" si="12"/>
        <v>BAL</v>
      </c>
      <c r="AD153" t="str">
        <f t="shared" si="10"/>
        <v>Binjimen Victor</v>
      </c>
      <c r="AE153" s="244" t="str">
        <f t="shared" si="13"/>
        <v/>
      </c>
      <c r="AF153" t="str">
        <f t="shared" si="14"/>
        <v>BAL</v>
      </c>
    </row>
    <row r="154" spans="2:32" x14ac:dyDescent="0.3">
      <c r="B154" s="152">
        <v>152</v>
      </c>
      <c r="C154" s="152" t="s">
        <v>1081</v>
      </c>
      <c r="D154" s="152" t="s">
        <v>793</v>
      </c>
      <c r="E154" s="152">
        <v>0</v>
      </c>
      <c r="F154" s="152">
        <v>0</v>
      </c>
      <c r="G154" s="152">
        <v>0</v>
      </c>
      <c r="H154" s="43">
        <v>0</v>
      </c>
      <c r="I154" s="43">
        <v>0</v>
      </c>
      <c r="J154" s="43">
        <v>0</v>
      </c>
      <c r="K154" s="43">
        <v>0</v>
      </c>
      <c r="L154" s="43">
        <v>0</v>
      </c>
      <c r="M154" s="43">
        <v>0</v>
      </c>
      <c r="N154" s="43">
        <v>0</v>
      </c>
      <c r="O154" s="43">
        <v>0</v>
      </c>
      <c r="P154" s="43">
        <v>0</v>
      </c>
      <c r="Q154" s="43">
        <v>0</v>
      </c>
      <c r="R154" s="43">
        <v>0</v>
      </c>
      <c r="S154" s="43" t="s">
        <v>1033</v>
      </c>
      <c r="T154" s="43">
        <v>0</v>
      </c>
      <c r="U154" s="43">
        <v>0</v>
      </c>
      <c r="V154" s="43">
        <v>0</v>
      </c>
      <c r="W154" s="243">
        <v>0</v>
      </c>
      <c r="X154" s="43">
        <v>0</v>
      </c>
      <c r="Y154" s="43">
        <v>0</v>
      </c>
      <c r="Z154" s="43">
        <v>0</v>
      </c>
      <c r="AA154" s="43" t="str">
        <f t="shared" si="11"/>
        <v>HOU</v>
      </c>
      <c r="AB154" s="43">
        <v>0</v>
      </c>
      <c r="AC154" t="str">
        <f t="shared" si="12"/>
        <v>HOU</v>
      </c>
      <c r="AD154" t="str">
        <f t="shared" si="10"/>
        <v>Jalen Camp</v>
      </c>
      <c r="AE154" s="244" t="str">
        <f t="shared" si="13"/>
        <v/>
      </c>
      <c r="AF154" t="str">
        <f t="shared" si="14"/>
        <v>HOU</v>
      </c>
    </row>
    <row r="155" spans="2:32" x14ac:dyDescent="0.3">
      <c r="B155" s="152">
        <v>153</v>
      </c>
      <c r="C155" s="152" t="s">
        <v>1394</v>
      </c>
      <c r="D155" s="152" t="s">
        <v>775</v>
      </c>
      <c r="E155" s="152">
        <v>0</v>
      </c>
      <c r="F155" s="152">
        <v>0</v>
      </c>
      <c r="G155" s="152">
        <v>0</v>
      </c>
      <c r="H155" s="43">
        <v>0</v>
      </c>
      <c r="I155" s="43">
        <v>0</v>
      </c>
      <c r="J155" s="43">
        <v>0</v>
      </c>
      <c r="K155" s="43">
        <v>0</v>
      </c>
      <c r="L155" s="43">
        <v>0</v>
      </c>
      <c r="M155" s="43">
        <v>0</v>
      </c>
      <c r="N155" s="43">
        <v>0</v>
      </c>
      <c r="O155" s="43">
        <v>0</v>
      </c>
      <c r="P155" s="43">
        <v>0</v>
      </c>
      <c r="Q155" s="43">
        <v>0</v>
      </c>
      <c r="R155" s="43">
        <v>0</v>
      </c>
      <c r="S155" s="43" t="s">
        <v>1033</v>
      </c>
      <c r="T155" s="43">
        <v>0</v>
      </c>
      <c r="U155" s="43">
        <v>0</v>
      </c>
      <c r="V155" s="43">
        <v>0</v>
      </c>
      <c r="W155" s="243">
        <v>0</v>
      </c>
      <c r="X155" s="43">
        <v>0</v>
      </c>
      <c r="Y155" s="43">
        <v>0</v>
      </c>
      <c r="Z155" s="43">
        <v>0</v>
      </c>
      <c r="AA155" s="43" t="str">
        <f t="shared" si="11"/>
        <v>WAS</v>
      </c>
      <c r="AB155" s="43">
        <v>0</v>
      </c>
      <c r="AC155" t="str">
        <f t="shared" si="12"/>
        <v>WAS</v>
      </c>
      <c r="AD155" t="str">
        <f t="shared" si="10"/>
        <v>Marken Michel</v>
      </c>
      <c r="AE155" s="244" t="str">
        <f t="shared" si="13"/>
        <v/>
      </c>
      <c r="AF155" t="str">
        <f t="shared" si="14"/>
        <v>WAS</v>
      </c>
    </row>
    <row r="156" spans="2:32" x14ac:dyDescent="0.3">
      <c r="B156" s="152">
        <v>154</v>
      </c>
      <c r="C156" s="152" t="s">
        <v>642</v>
      </c>
      <c r="D156" s="152" t="s">
        <v>786</v>
      </c>
      <c r="E156" s="152">
        <v>0</v>
      </c>
      <c r="F156" s="152">
        <v>0</v>
      </c>
      <c r="G156" s="152">
        <v>0</v>
      </c>
      <c r="H156" s="43">
        <v>0</v>
      </c>
      <c r="I156" s="43">
        <v>0</v>
      </c>
      <c r="J156" s="43">
        <v>0</v>
      </c>
      <c r="K156" s="43">
        <v>0</v>
      </c>
      <c r="L156" s="43">
        <v>0</v>
      </c>
      <c r="M156" s="43">
        <v>0</v>
      </c>
      <c r="N156" s="43">
        <v>0</v>
      </c>
      <c r="O156" s="43">
        <v>0</v>
      </c>
      <c r="P156" s="43">
        <v>0</v>
      </c>
      <c r="Q156" s="43">
        <v>0</v>
      </c>
      <c r="R156" s="43">
        <v>0</v>
      </c>
      <c r="S156" s="43" t="s">
        <v>1033</v>
      </c>
      <c r="T156" s="43">
        <v>0</v>
      </c>
      <c r="U156" s="43">
        <v>0</v>
      </c>
      <c r="V156" s="43">
        <v>0</v>
      </c>
      <c r="W156" s="243">
        <v>0</v>
      </c>
      <c r="X156" s="43">
        <v>0</v>
      </c>
      <c r="Y156" s="43">
        <v>0</v>
      </c>
      <c r="Z156" s="43">
        <v>0</v>
      </c>
      <c r="AA156" s="43" t="str">
        <f t="shared" si="11"/>
        <v>NO</v>
      </c>
      <c r="AB156" s="43">
        <v>0</v>
      </c>
      <c r="AC156" t="str">
        <f t="shared" si="12"/>
        <v>NO</v>
      </c>
      <c r="AD156" t="str">
        <f t="shared" si="10"/>
        <v>Keith Kirkwood</v>
      </c>
      <c r="AE156" s="244" t="str">
        <f t="shared" si="13"/>
        <v/>
      </c>
      <c r="AF156" t="str">
        <f t="shared" si="14"/>
        <v>NO</v>
      </c>
    </row>
    <row r="157" spans="2:32" x14ac:dyDescent="0.3">
      <c r="B157" s="152">
        <v>155</v>
      </c>
      <c r="C157" s="152" t="s">
        <v>1396</v>
      </c>
      <c r="D157" s="152" t="s">
        <v>776</v>
      </c>
      <c r="E157" s="152">
        <v>1</v>
      </c>
      <c r="F157" s="152">
        <v>0</v>
      </c>
      <c r="G157" s="152">
        <v>0</v>
      </c>
      <c r="H157" s="43">
        <v>0</v>
      </c>
      <c r="I157" s="43">
        <v>0</v>
      </c>
      <c r="J157" s="43">
        <v>0</v>
      </c>
      <c r="K157" s="43">
        <v>0</v>
      </c>
      <c r="L157" s="43">
        <v>0</v>
      </c>
      <c r="M157" s="43">
        <v>0</v>
      </c>
      <c r="N157" s="43">
        <v>0</v>
      </c>
      <c r="O157" s="43">
        <v>0</v>
      </c>
      <c r="P157" s="43">
        <v>0</v>
      </c>
      <c r="Q157" s="43">
        <v>0</v>
      </c>
      <c r="R157" s="43">
        <v>0</v>
      </c>
      <c r="S157" s="243">
        <v>0</v>
      </c>
      <c r="T157" s="243">
        <v>0</v>
      </c>
      <c r="U157" s="43">
        <v>0</v>
      </c>
      <c r="V157" s="243">
        <v>0</v>
      </c>
      <c r="W157" s="243">
        <v>0</v>
      </c>
      <c r="X157" s="43">
        <v>0</v>
      </c>
      <c r="Y157" s="43">
        <v>0</v>
      </c>
      <c r="Z157" s="43">
        <v>0</v>
      </c>
      <c r="AA157" s="43" t="str">
        <f t="shared" si="11"/>
        <v>TEN</v>
      </c>
      <c r="AB157" s="43">
        <v>0</v>
      </c>
      <c r="AC157" t="str">
        <f t="shared" si="12"/>
        <v>TEN</v>
      </c>
      <c r="AD157" t="str">
        <f t="shared" si="10"/>
        <v>C.J. Board</v>
      </c>
      <c r="AE157" s="244">
        <f t="shared" si="13"/>
        <v>0</v>
      </c>
      <c r="AF157" t="str">
        <f t="shared" si="14"/>
        <v>TEN</v>
      </c>
    </row>
    <row r="158" spans="2:32" x14ac:dyDescent="0.3">
      <c r="B158" s="152">
        <v>156</v>
      </c>
      <c r="C158" s="152" t="s">
        <v>674</v>
      </c>
      <c r="D158" s="152" t="s">
        <v>784</v>
      </c>
      <c r="E158" s="152">
        <v>0</v>
      </c>
      <c r="F158" s="152">
        <v>0</v>
      </c>
      <c r="G158" s="152">
        <v>0</v>
      </c>
      <c r="H158" s="43">
        <v>0</v>
      </c>
      <c r="I158" s="43">
        <v>0</v>
      </c>
      <c r="J158" s="43">
        <v>0</v>
      </c>
      <c r="K158" s="43">
        <v>0</v>
      </c>
      <c r="L158" s="43">
        <v>0</v>
      </c>
      <c r="M158" s="43">
        <v>0</v>
      </c>
      <c r="N158" s="43">
        <v>0</v>
      </c>
      <c r="O158" s="43">
        <v>0</v>
      </c>
      <c r="P158" s="43">
        <v>0</v>
      </c>
      <c r="Q158" s="43">
        <v>0</v>
      </c>
      <c r="R158" s="43">
        <v>0</v>
      </c>
      <c r="S158" s="43" t="s">
        <v>1033</v>
      </c>
      <c r="T158" s="43">
        <v>0</v>
      </c>
      <c r="U158" s="43">
        <v>0</v>
      </c>
      <c r="V158" s="243">
        <v>0</v>
      </c>
      <c r="W158" s="243">
        <v>0</v>
      </c>
      <c r="X158" s="43">
        <v>0</v>
      </c>
      <c r="Y158" s="43">
        <v>0</v>
      </c>
      <c r="Z158" s="43">
        <v>0</v>
      </c>
      <c r="AA158" s="43" t="str">
        <f t="shared" si="11"/>
        <v>NE</v>
      </c>
      <c r="AB158" s="43">
        <v>0</v>
      </c>
      <c r="AC158" t="str">
        <f t="shared" si="12"/>
        <v>NE</v>
      </c>
      <c r="AD158" t="str">
        <f t="shared" si="10"/>
        <v>Raleigh Webb</v>
      </c>
      <c r="AE158" s="244" t="str">
        <f t="shared" si="13"/>
        <v/>
      </c>
      <c r="AF158" t="str">
        <f t="shared" si="14"/>
        <v>NE</v>
      </c>
    </row>
    <row r="159" spans="2:32" x14ac:dyDescent="0.3">
      <c r="B159" s="152">
        <v>157</v>
      </c>
      <c r="C159" s="152" t="s">
        <v>1397</v>
      </c>
      <c r="D159" s="152" t="s">
        <v>763</v>
      </c>
      <c r="E159" s="152">
        <v>0</v>
      </c>
      <c r="F159" s="152">
        <v>0</v>
      </c>
      <c r="G159" s="152">
        <v>0</v>
      </c>
      <c r="H159" s="43">
        <v>0</v>
      </c>
      <c r="I159" s="43">
        <v>0</v>
      </c>
      <c r="J159" s="43">
        <v>0</v>
      </c>
      <c r="K159" s="43">
        <v>0</v>
      </c>
      <c r="L159" s="43">
        <v>0</v>
      </c>
      <c r="M159" s="43">
        <v>0</v>
      </c>
      <c r="N159" s="43">
        <v>0</v>
      </c>
      <c r="O159" s="43">
        <v>0</v>
      </c>
      <c r="P159" s="43">
        <v>0</v>
      </c>
      <c r="Q159" s="43">
        <v>0</v>
      </c>
      <c r="R159" s="43">
        <v>0</v>
      </c>
      <c r="S159" s="43" t="s">
        <v>1033</v>
      </c>
      <c r="T159" s="243">
        <v>0</v>
      </c>
      <c r="U159" s="43">
        <v>0</v>
      </c>
      <c r="V159" s="243">
        <v>0</v>
      </c>
      <c r="W159" s="243">
        <v>0</v>
      </c>
      <c r="X159" s="43">
        <v>0</v>
      </c>
      <c r="Y159" s="43">
        <v>0</v>
      </c>
      <c r="Z159" s="43">
        <v>0</v>
      </c>
      <c r="AA159" s="43" t="str">
        <f t="shared" si="11"/>
        <v>DET</v>
      </c>
      <c r="AB159" s="43">
        <v>0</v>
      </c>
      <c r="AC159" t="str">
        <f t="shared" si="12"/>
        <v>DET</v>
      </c>
      <c r="AD159" t="str">
        <f t="shared" si="10"/>
        <v>Trinity Benson</v>
      </c>
      <c r="AE159" s="244" t="str">
        <f t="shared" si="13"/>
        <v/>
      </c>
      <c r="AF159" t="str">
        <f t="shared" si="14"/>
        <v>DET</v>
      </c>
    </row>
    <row r="160" spans="2:32" x14ac:dyDescent="0.3">
      <c r="B160" s="152">
        <v>158</v>
      </c>
      <c r="C160" s="152" t="s">
        <v>577</v>
      </c>
      <c r="D160" s="152" t="s">
        <v>783</v>
      </c>
      <c r="E160" s="152">
        <v>0</v>
      </c>
      <c r="F160" s="152">
        <v>0</v>
      </c>
      <c r="G160" s="152">
        <v>0</v>
      </c>
      <c r="H160" s="43">
        <v>0</v>
      </c>
      <c r="I160" s="43">
        <v>0</v>
      </c>
      <c r="J160" s="43">
        <v>0</v>
      </c>
      <c r="K160" s="43">
        <v>0</v>
      </c>
      <c r="L160" s="43">
        <v>0</v>
      </c>
      <c r="M160" s="43">
        <v>0</v>
      </c>
      <c r="N160" s="43">
        <v>0</v>
      </c>
      <c r="O160" s="43">
        <v>0</v>
      </c>
      <c r="P160" s="43">
        <v>0</v>
      </c>
      <c r="Q160" s="43">
        <v>0</v>
      </c>
      <c r="R160" s="43">
        <v>0</v>
      </c>
      <c r="S160" s="43" t="s">
        <v>1033</v>
      </c>
      <c r="T160" s="243">
        <v>0</v>
      </c>
      <c r="U160" s="43">
        <v>0</v>
      </c>
      <c r="V160" s="243">
        <v>0</v>
      </c>
      <c r="W160" s="243">
        <v>0</v>
      </c>
      <c r="X160" s="43">
        <v>0</v>
      </c>
      <c r="Y160" s="43">
        <v>0</v>
      </c>
      <c r="Z160" s="43">
        <v>0</v>
      </c>
      <c r="AA160" s="43" t="str">
        <f t="shared" si="11"/>
        <v>NYG</v>
      </c>
      <c r="AB160" s="43">
        <v>0</v>
      </c>
      <c r="AC160" t="str">
        <f t="shared" si="12"/>
        <v>NYG</v>
      </c>
      <c r="AD160" t="str">
        <f t="shared" si="10"/>
        <v>Marcus Johnson</v>
      </c>
      <c r="AE160" s="244" t="str">
        <f t="shared" si="13"/>
        <v/>
      </c>
      <c r="AF160" t="str">
        <f t="shared" si="14"/>
        <v>NYG</v>
      </c>
    </row>
    <row r="161" spans="2:32" x14ac:dyDescent="0.3">
      <c r="B161" s="152">
        <v>159</v>
      </c>
      <c r="C161" s="152" t="s">
        <v>691</v>
      </c>
      <c r="D161" s="152" t="s">
        <v>763</v>
      </c>
      <c r="E161" s="152">
        <v>0</v>
      </c>
      <c r="F161" s="152">
        <v>0</v>
      </c>
      <c r="G161" s="152">
        <v>0</v>
      </c>
      <c r="H161" s="43">
        <v>0</v>
      </c>
      <c r="I161" s="43">
        <v>0</v>
      </c>
      <c r="J161" s="43">
        <v>0</v>
      </c>
      <c r="K161" s="43">
        <v>0</v>
      </c>
      <c r="L161" s="43">
        <v>0</v>
      </c>
      <c r="M161" s="43">
        <v>0</v>
      </c>
      <c r="N161" s="43">
        <v>0</v>
      </c>
      <c r="O161" s="43">
        <v>0</v>
      </c>
      <c r="P161" s="43">
        <v>0</v>
      </c>
      <c r="Q161" s="43">
        <v>0</v>
      </c>
      <c r="R161" s="43">
        <v>0</v>
      </c>
      <c r="S161" s="43" t="s">
        <v>1033</v>
      </c>
      <c r="T161" s="43">
        <v>0</v>
      </c>
      <c r="U161" s="43">
        <v>0</v>
      </c>
      <c r="V161" s="43">
        <v>0</v>
      </c>
      <c r="W161" s="243">
        <v>0</v>
      </c>
      <c r="X161" s="43">
        <v>0</v>
      </c>
      <c r="Y161" s="43">
        <v>0</v>
      </c>
      <c r="Z161" s="43">
        <v>0</v>
      </c>
      <c r="AA161" s="43" t="str">
        <f t="shared" si="11"/>
        <v>DET</v>
      </c>
      <c r="AB161" s="43">
        <v>0</v>
      </c>
      <c r="AC161" t="str">
        <f t="shared" si="12"/>
        <v>DET</v>
      </c>
      <c r="AD161" t="str">
        <f t="shared" si="10"/>
        <v>Maurice Alexander</v>
      </c>
      <c r="AE161" s="244" t="str">
        <f t="shared" si="13"/>
        <v/>
      </c>
      <c r="AF161" t="str">
        <f t="shared" si="14"/>
        <v>DET</v>
      </c>
    </row>
    <row r="162" spans="2:32" x14ac:dyDescent="0.3">
      <c r="B162" s="152">
        <v>160</v>
      </c>
      <c r="C162" s="152" t="s">
        <v>634</v>
      </c>
      <c r="D162" s="152" t="s">
        <v>782</v>
      </c>
      <c r="E162" s="152">
        <v>1</v>
      </c>
      <c r="F162" s="152">
        <v>0</v>
      </c>
      <c r="G162" s="152">
        <v>0</v>
      </c>
      <c r="H162" s="43">
        <v>0</v>
      </c>
      <c r="I162" s="43">
        <v>0</v>
      </c>
      <c r="J162" s="43">
        <v>0</v>
      </c>
      <c r="K162" s="43">
        <v>0</v>
      </c>
      <c r="L162" s="43">
        <v>0</v>
      </c>
      <c r="M162" s="43">
        <v>0</v>
      </c>
      <c r="N162" s="43">
        <v>0</v>
      </c>
      <c r="O162" s="43">
        <v>0</v>
      </c>
      <c r="P162" s="43">
        <v>0</v>
      </c>
      <c r="Q162" s="43">
        <v>0</v>
      </c>
      <c r="R162" s="43">
        <v>0</v>
      </c>
      <c r="S162" s="243">
        <v>0</v>
      </c>
      <c r="T162" s="43">
        <v>0</v>
      </c>
      <c r="U162" s="43">
        <v>0</v>
      </c>
      <c r="V162" s="243">
        <v>0</v>
      </c>
      <c r="W162" s="243">
        <v>0</v>
      </c>
      <c r="X162" s="43">
        <v>0</v>
      </c>
      <c r="Y162" s="43">
        <v>0</v>
      </c>
      <c r="Z162" s="43">
        <v>0</v>
      </c>
      <c r="AA162" s="43" t="str">
        <f t="shared" si="11"/>
        <v>MIN</v>
      </c>
      <c r="AB162" s="43">
        <v>0</v>
      </c>
      <c r="AC162" t="str">
        <f t="shared" si="12"/>
        <v>MIN</v>
      </c>
      <c r="AD162" t="str">
        <f t="shared" si="10"/>
        <v>Jalen Nailor</v>
      </c>
      <c r="AE162" s="244">
        <f t="shared" si="13"/>
        <v>0</v>
      </c>
      <c r="AF162" t="str">
        <f t="shared" si="14"/>
        <v>MIN</v>
      </c>
    </row>
    <row r="163" spans="2:32" x14ac:dyDescent="0.3">
      <c r="B163" s="152">
        <v>161</v>
      </c>
      <c r="C163" s="152" t="s">
        <v>656</v>
      </c>
      <c r="D163" s="152" t="s">
        <v>785</v>
      </c>
      <c r="E163" s="152">
        <v>0</v>
      </c>
      <c r="F163" s="152">
        <v>0</v>
      </c>
      <c r="G163" s="152">
        <v>0</v>
      </c>
      <c r="H163" s="43">
        <v>0</v>
      </c>
      <c r="I163" s="43">
        <v>0</v>
      </c>
      <c r="J163" s="43">
        <v>0</v>
      </c>
      <c r="K163" s="43">
        <v>0</v>
      </c>
      <c r="L163" s="43">
        <v>0</v>
      </c>
      <c r="M163" s="43">
        <v>0</v>
      </c>
      <c r="N163" s="43">
        <v>0</v>
      </c>
      <c r="O163" s="43">
        <v>0</v>
      </c>
      <c r="P163" s="43">
        <v>0</v>
      </c>
      <c r="Q163" s="43">
        <v>0</v>
      </c>
      <c r="R163" s="43">
        <v>0</v>
      </c>
      <c r="S163" s="43" t="s">
        <v>1033</v>
      </c>
      <c r="T163" s="243">
        <v>0</v>
      </c>
      <c r="U163" s="43">
        <v>0</v>
      </c>
      <c r="V163" s="43">
        <v>0</v>
      </c>
      <c r="W163" s="243">
        <v>0</v>
      </c>
      <c r="X163" s="43">
        <v>0</v>
      </c>
      <c r="Y163" s="43">
        <v>0</v>
      </c>
      <c r="Z163" s="43">
        <v>0</v>
      </c>
      <c r="AA163" s="43" t="str">
        <f t="shared" si="11"/>
        <v>CAR</v>
      </c>
      <c r="AB163" s="43">
        <v>0</v>
      </c>
      <c r="AC163" t="str">
        <f t="shared" si="12"/>
        <v>CAR</v>
      </c>
      <c r="AD163" t="str">
        <f t="shared" si="10"/>
        <v>Andre Roberts</v>
      </c>
      <c r="AE163" s="244" t="str">
        <f t="shared" si="13"/>
        <v/>
      </c>
      <c r="AF163" t="str">
        <f t="shared" si="14"/>
        <v>CAR</v>
      </c>
    </row>
    <row r="164" spans="2:32" x14ac:dyDescent="0.3">
      <c r="B164" s="152">
        <v>162</v>
      </c>
      <c r="C164" s="152" t="s">
        <v>344</v>
      </c>
      <c r="D164" s="152" t="s">
        <v>769</v>
      </c>
      <c r="E164" s="152">
        <v>0</v>
      </c>
      <c r="F164" s="152">
        <v>0</v>
      </c>
      <c r="G164" s="152">
        <v>0</v>
      </c>
      <c r="H164" s="43">
        <v>0</v>
      </c>
      <c r="I164" s="43">
        <v>0</v>
      </c>
      <c r="J164" s="43">
        <v>0</v>
      </c>
      <c r="K164" s="43">
        <v>0</v>
      </c>
      <c r="L164" s="43">
        <v>0</v>
      </c>
      <c r="M164" s="43">
        <v>0</v>
      </c>
      <c r="N164" s="43">
        <v>0</v>
      </c>
      <c r="O164" s="43">
        <v>0</v>
      </c>
      <c r="P164" s="43">
        <v>0</v>
      </c>
      <c r="Q164" s="43">
        <v>0</v>
      </c>
      <c r="R164" s="43">
        <v>0</v>
      </c>
      <c r="S164" s="43" t="s">
        <v>1033</v>
      </c>
      <c r="T164" s="243">
        <v>0</v>
      </c>
      <c r="U164" s="43">
        <v>0</v>
      </c>
      <c r="V164" s="43">
        <v>0</v>
      </c>
      <c r="W164" s="243">
        <v>0</v>
      </c>
      <c r="X164" s="43">
        <v>0</v>
      </c>
      <c r="Y164" s="43">
        <v>0</v>
      </c>
      <c r="Z164" s="43">
        <v>0</v>
      </c>
      <c r="AA164" s="43" t="str">
        <f t="shared" si="11"/>
        <v>BAL</v>
      </c>
      <c r="AB164" s="43">
        <v>0</v>
      </c>
      <c r="AC164" t="str">
        <f t="shared" si="12"/>
        <v>BAL</v>
      </c>
      <c r="AD164" t="str">
        <f t="shared" si="10"/>
        <v>Rashod Bateman</v>
      </c>
      <c r="AE164" s="244" t="str">
        <f t="shared" si="13"/>
        <v/>
      </c>
      <c r="AF164" t="str">
        <f t="shared" si="14"/>
        <v>BAL</v>
      </c>
    </row>
    <row r="165" spans="2:32" x14ac:dyDescent="0.3">
      <c r="B165" s="152">
        <v>163</v>
      </c>
      <c r="C165" s="152" t="s">
        <v>549</v>
      </c>
      <c r="D165" s="152" t="s">
        <v>768</v>
      </c>
      <c r="E165" s="152">
        <v>0</v>
      </c>
      <c r="F165" s="152">
        <v>0</v>
      </c>
      <c r="G165" s="152">
        <v>0</v>
      </c>
      <c r="H165" s="43">
        <v>0</v>
      </c>
      <c r="I165" s="43">
        <v>0</v>
      </c>
      <c r="J165" s="43">
        <v>0</v>
      </c>
      <c r="K165" s="43">
        <v>0</v>
      </c>
      <c r="L165" s="43">
        <v>0</v>
      </c>
      <c r="M165" s="43">
        <v>0</v>
      </c>
      <c r="N165" s="43">
        <v>0</v>
      </c>
      <c r="O165" s="43">
        <v>0</v>
      </c>
      <c r="P165" s="43">
        <v>0</v>
      </c>
      <c r="Q165" s="43">
        <v>0</v>
      </c>
      <c r="R165" s="43">
        <v>0</v>
      </c>
      <c r="S165" s="43" t="s">
        <v>1033</v>
      </c>
      <c r="T165" s="243">
        <v>0</v>
      </c>
      <c r="U165" s="43">
        <v>0</v>
      </c>
      <c r="V165" s="43">
        <v>0</v>
      </c>
      <c r="W165" s="243">
        <v>0</v>
      </c>
      <c r="X165" s="43">
        <v>0</v>
      </c>
      <c r="Y165" s="43">
        <v>0</v>
      </c>
      <c r="Z165" s="43">
        <v>0</v>
      </c>
      <c r="AA165" s="43" t="str">
        <f t="shared" si="11"/>
        <v>SF</v>
      </c>
      <c r="AB165" s="43">
        <v>0</v>
      </c>
      <c r="AC165" t="str">
        <f t="shared" si="12"/>
        <v>SF</v>
      </c>
      <c r="AD165" t="str">
        <f t="shared" si="10"/>
        <v>Danny Gray</v>
      </c>
      <c r="AE165" s="244" t="str">
        <f t="shared" si="13"/>
        <v/>
      </c>
      <c r="AF165" t="str">
        <f t="shared" si="14"/>
        <v>SF</v>
      </c>
    </row>
    <row r="166" spans="2:32" x14ac:dyDescent="0.3">
      <c r="B166" s="152">
        <v>164</v>
      </c>
      <c r="C166" s="152" t="s">
        <v>479</v>
      </c>
      <c r="D166" s="152" t="s">
        <v>765</v>
      </c>
      <c r="E166" s="152">
        <v>1</v>
      </c>
      <c r="F166" s="152">
        <v>0</v>
      </c>
      <c r="G166" s="152">
        <v>0</v>
      </c>
      <c r="H166" s="43">
        <v>0</v>
      </c>
      <c r="I166" s="43">
        <v>0</v>
      </c>
      <c r="J166" s="43">
        <v>0</v>
      </c>
      <c r="K166" s="43">
        <v>0</v>
      </c>
      <c r="L166" s="43">
        <v>0</v>
      </c>
      <c r="M166" s="43">
        <v>0</v>
      </c>
      <c r="N166" s="43">
        <v>0</v>
      </c>
      <c r="O166" s="43">
        <v>0</v>
      </c>
      <c r="P166" s="43">
        <v>0</v>
      </c>
      <c r="Q166" s="43">
        <v>0</v>
      </c>
      <c r="R166" s="43">
        <v>0</v>
      </c>
      <c r="S166" s="243">
        <v>0</v>
      </c>
      <c r="T166" s="43">
        <v>0</v>
      </c>
      <c r="U166" s="243">
        <v>0</v>
      </c>
      <c r="V166" s="43">
        <v>0</v>
      </c>
      <c r="W166" s="243">
        <v>0</v>
      </c>
      <c r="X166" s="43">
        <v>0</v>
      </c>
      <c r="Y166" s="43">
        <v>0</v>
      </c>
      <c r="Z166" s="43">
        <v>0</v>
      </c>
      <c r="AA166" s="43" t="str">
        <f t="shared" si="11"/>
        <v>PHI</v>
      </c>
      <c r="AB166" s="43">
        <v>0</v>
      </c>
      <c r="AC166" t="str">
        <f t="shared" si="12"/>
        <v>PHI</v>
      </c>
      <c r="AD166" t="str">
        <f t="shared" si="10"/>
        <v>Zach Pascal</v>
      </c>
      <c r="AE166" s="244">
        <f t="shared" si="13"/>
        <v>0</v>
      </c>
      <c r="AF166" t="str">
        <f t="shared" si="14"/>
        <v>PHI</v>
      </c>
    </row>
    <row r="167" spans="2:32" x14ac:dyDescent="0.3">
      <c r="B167" s="152">
        <v>165</v>
      </c>
      <c r="C167" s="152" t="s">
        <v>645</v>
      </c>
      <c r="D167" s="152" t="s">
        <v>764</v>
      </c>
      <c r="E167" s="152">
        <v>0</v>
      </c>
      <c r="F167" s="152">
        <v>0</v>
      </c>
      <c r="G167" s="152">
        <v>0</v>
      </c>
      <c r="H167" s="43">
        <v>0</v>
      </c>
      <c r="I167" s="43">
        <v>0</v>
      </c>
      <c r="J167" s="43">
        <v>0</v>
      </c>
      <c r="K167" s="43">
        <v>0</v>
      </c>
      <c r="L167" s="43">
        <v>0</v>
      </c>
      <c r="M167" s="43">
        <v>0</v>
      </c>
      <c r="N167" s="43">
        <v>0</v>
      </c>
      <c r="O167" s="43">
        <v>0</v>
      </c>
      <c r="P167" s="43">
        <v>0</v>
      </c>
      <c r="Q167" s="43">
        <v>0</v>
      </c>
      <c r="R167" s="43">
        <v>0</v>
      </c>
      <c r="S167" s="43" t="s">
        <v>1033</v>
      </c>
      <c r="T167" s="283">
        <v>0</v>
      </c>
      <c r="U167" s="43">
        <v>0</v>
      </c>
      <c r="V167" s="43">
        <v>0</v>
      </c>
      <c r="W167" s="243">
        <v>0</v>
      </c>
      <c r="X167" s="43">
        <v>0</v>
      </c>
      <c r="Y167" s="43">
        <v>0</v>
      </c>
      <c r="Z167" s="43">
        <v>0</v>
      </c>
      <c r="AA167" s="43" t="str">
        <f t="shared" si="11"/>
        <v>ATL</v>
      </c>
      <c r="AB167" s="43">
        <v>0</v>
      </c>
      <c r="AC167" t="str">
        <f t="shared" si="12"/>
        <v>ATL</v>
      </c>
      <c r="AD167" t="str">
        <f t="shared" si="10"/>
        <v>Quinton Bell</v>
      </c>
      <c r="AE167" s="244" t="str">
        <f t="shared" si="13"/>
        <v/>
      </c>
      <c r="AF167" t="str">
        <f t="shared" si="14"/>
        <v>ATL</v>
      </c>
    </row>
    <row r="168" spans="2:32" x14ac:dyDescent="0.3">
      <c r="B168" s="152">
        <v>166</v>
      </c>
      <c r="C168" s="152" t="s">
        <v>558</v>
      </c>
      <c r="D168" s="152" t="s">
        <v>778</v>
      </c>
      <c r="E168" s="152">
        <v>0</v>
      </c>
      <c r="F168" s="152">
        <v>0</v>
      </c>
      <c r="G168" s="152">
        <v>0</v>
      </c>
      <c r="H168" s="43">
        <v>0</v>
      </c>
      <c r="I168" s="43">
        <v>0</v>
      </c>
      <c r="J168" s="43">
        <v>0</v>
      </c>
      <c r="K168" s="43">
        <v>0</v>
      </c>
      <c r="L168" s="43">
        <v>0</v>
      </c>
      <c r="M168" s="43">
        <v>0</v>
      </c>
      <c r="N168" s="43">
        <v>0</v>
      </c>
      <c r="O168" s="43">
        <v>0</v>
      </c>
      <c r="P168" s="43">
        <v>0</v>
      </c>
      <c r="Q168" s="43">
        <v>0</v>
      </c>
      <c r="R168" s="43">
        <v>0</v>
      </c>
      <c r="S168" s="43" t="s">
        <v>1033</v>
      </c>
      <c r="T168" s="43">
        <v>0</v>
      </c>
      <c r="U168" s="43">
        <v>0</v>
      </c>
      <c r="V168" s="243">
        <v>0</v>
      </c>
      <c r="W168" s="243">
        <v>0</v>
      </c>
      <c r="X168" s="43">
        <v>0</v>
      </c>
      <c r="Y168" s="43">
        <v>0</v>
      </c>
      <c r="Z168" s="43">
        <v>0</v>
      </c>
      <c r="AA168" s="43" t="str">
        <f t="shared" si="11"/>
        <v>GB</v>
      </c>
      <c r="AB168" s="43">
        <v>0</v>
      </c>
      <c r="AC168" t="str">
        <f t="shared" si="12"/>
        <v>GB</v>
      </c>
      <c r="AD168" t="str">
        <f t="shared" si="10"/>
        <v>Juwann Winfree</v>
      </c>
      <c r="AE168" s="244" t="str">
        <f t="shared" si="13"/>
        <v/>
      </c>
      <c r="AF168" t="str">
        <f t="shared" si="14"/>
        <v>GB</v>
      </c>
    </row>
    <row r="169" spans="2:32" x14ac:dyDescent="0.3">
      <c r="B169" s="152">
        <v>167</v>
      </c>
      <c r="C169" s="152" t="s">
        <v>371</v>
      </c>
      <c r="D169" s="152" t="s">
        <v>789</v>
      </c>
      <c r="E169" s="152">
        <v>1</v>
      </c>
      <c r="F169" s="152">
        <v>0</v>
      </c>
      <c r="G169" s="152">
        <v>0</v>
      </c>
      <c r="H169" s="43">
        <v>0</v>
      </c>
      <c r="I169" s="43">
        <v>0</v>
      </c>
      <c r="J169" s="43">
        <v>0</v>
      </c>
      <c r="K169" s="43">
        <v>0</v>
      </c>
      <c r="L169" s="43">
        <v>0</v>
      </c>
      <c r="M169" s="43">
        <v>0</v>
      </c>
      <c r="N169" s="43">
        <v>0</v>
      </c>
      <c r="O169" s="43">
        <v>0</v>
      </c>
      <c r="P169" s="43">
        <v>0</v>
      </c>
      <c r="Q169" s="43">
        <v>0</v>
      </c>
      <c r="R169" s="43">
        <v>0</v>
      </c>
      <c r="S169" s="243">
        <v>0</v>
      </c>
      <c r="T169" s="43">
        <v>0</v>
      </c>
      <c r="U169" s="243">
        <v>0</v>
      </c>
      <c r="V169" s="43">
        <v>0</v>
      </c>
      <c r="W169" s="243">
        <v>0</v>
      </c>
      <c r="X169" s="43">
        <v>0</v>
      </c>
      <c r="Y169" s="43">
        <v>0</v>
      </c>
      <c r="Z169" s="43">
        <v>0</v>
      </c>
      <c r="AA169" s="43" t="str">
        <f t="shared" si="11"/>
        <v>IND</v>
      </c>
      <c r="AB169" s="43">
        <v>0</v>
      </c>
      <c r="AC169" t="str">
        <f t="shared" si="12"/>
        <v>IND</v>
      </c>
      <c r="AD169" t="str">
        <f t="shared" si="10"/>
        <v>Ashton Dulin</v>
      </c>
      <c r="AE169" s="244">
        <f t="shared" si="13"/>
        <v>0</v>
      </c>
      <c r="AF169" t="str">
        <f t="shared" si="14"/>
        <v>IND</v>
      </c>
    </row>
    <row r="170" spans="2:32" x14ac:dyDescent="0.3">
      <c r="B170" s="152">
        <v>168</v>
      </c>
      <c r="C170" s="152" t="s">
        <v>585</v>
      </c>
      <c r="D170" s="152" t="s">
        <v>774</v>
      </c>
      <c r="E170" s="152">
        <v>0</v>
      </c>
      <c r="F170" s="152">
        <v>0</v>
      </c>
      <c r="G170" s="152">
        <v>0</v>
      </c>
      <c r="H170" s="43">
        <v>0</v>
      </c>
      <c r="I170" s="43">
        <v>0</v>
      </c>
      <c r="J170" s="43">
        <v>0</v>
      </c>
      <c r="K170" s="43">
        <v>0</v>
      </c>
      <c r="L170" s="43">
        <v>0</v>
      </c>
      <c r="M170" s="43">
        <v>0</v>
      </c>
      <c r="N170" s="43">
        <v>0</v>
      </c>
      <c r="O170" s="43">
        <v>0</v>
      </c>
      <c r="P170" s="43">
        <v>0</v>
      </c>
      <c r="Q170" s="43">
        <v>0</v>
      </c>
      <c r="R170" s="43">
        <v>0</v>
      </c>
      <c r="S170" s="43" t="s">
        <v>1033</v>
      </c>
      <c r="T170" s="43">
        <v>0</v>
      </c>
      <c r="U170" s="43">
        <v>0</v>
      </c>
      <c r="V170" s="43">
        <v>0</v>
      </c>
      <c r="W170" s="243">
        <v>0</v>
      </c>
      <c r="X170" s="43">
        <v>0</v>
      </c>
      <c r="Y170" s="43">
        <v>0</v>
      </c>
      <c r="Z170" s="43">
        <v>0</v>
      </c>
      <c r="AA170" s="43" t="str">
        <f t="shared" si="11"/>
        <v>PIT</v>
      </c>
      <c r="AB170" s="43">
        <v>0</v>
      </c>
      <c r="AC170" t="str">
        <f t="shared" si="12"/>
        <v>PIT</v>
      </c>
      <c r="AD170" t="str">
        <f t="shared" si="10"/>
        <v>Miles Boykin</v>
      </c>
      <c r="AE170" s="244" t="str">
        <f t="shared" si="13"/>
        <v/>
      </c>
      <c r="AF170" t="str">
        <f t="shared" si="14"/>
        <v>PIT</v>
      </c>
    </row>
    <row r="171" spans="2:32" x14ac:dyDescent="0.3">
      <c r="B171" s="152">
        <v>169</v>
      </c>
      <c r="C171" s="152" t="s">
        <v>532</v>
      </c>
      <c r="D171" s="152" t="s">
        <v>792</v>
      </c>
      <c r="E171" s="152">
        <v>0</v>
      </c>
      <c r="F171" s="152">
        <v>0</v>
      </c>
      <c r="G171" s="152">
        <v>0</v>
      </c>
      <c r="H171" s="43">
        <v>0</v>
      </c>
      <c r="I171" s="43">
        <v>0</v>
      </c>
      <c r="J171" s="43">
        <v>0</v>
      </c>
      <c r="K171" s="43">
        <v>0</v>
      </c>
      <c r="L171" s="43">
        <v>0</v>
      </c>
      <c r="M171" s="43">
        <v>0</v>
      </c>
      <c r="N171" s="43">
        <v>0</v>
      </c>
      <c r="O171" s="43">
        <v>0</v>
      </c>
      <c r="P171" s="43">
        <v>0</v>
      </c>
      <c r="Q171" s="43">
        <v>0</v>
      </c>
      <c r="R171" s="43">
        <v>0</v>
      </c>
      <c r="S171" s="43" t="s">
        <v>1033</v>
      </c>
      <c r="T171" s="43">
        <v>0</v>
      </c>
      <c r="U171" s="43">
        <v>0</v>
      </c>
      <c r="V171" s="243">
        <v>0</v>
      </c>
      <c r="W171" s="243">
        <v>0</v>
      </c>
      <c r="X171" s="43">
        <v>0</v>
      </c>
      <c r="Y171" s="43">
        <v>0</v>
      </c>
      <c r="Z171" s="43">
        <v>0</v>
      </c>
      <c r="AA171" s="43" t="str">
        <f t="shared" si="11"/>
        <v>KC</v>
      </c>
      <c r="AB171" s="43">
        <v>0</v>
      </c>
      <c r="AC171" t="str">
        <f t="shared" si="12"/>
        <v>KC</v>
      </c>
      <c r="AD171" t="str">
        <f t="shared" si="10"/>
        <v>Bryan Edwards</v>
      </c>
      <c r="AE171" s="244" t="str">
        <f t="shared" si="13"/>
        <v/>
      </c>
      <c r="AF171" t="str">
        <f t="shared" si="14"/>
        <v>KC</v>
      </c>
    </row>
    <row r="172" spans="2:32" x14ac:dyDescent="0.3">
      <c r="B172" s="152">
        <v>170</v>
      </c>
      <c r="C172" s="152" t="s">
        <v>608</v>
      </c>
      <c r="D172" s="152" t="s">
        <v>781</v>
      </c>
      <c r="E172" s="152">
        <v>1</v>
      </c>
      <c r="F172" s="152">
        <v>0</v>
      </c>
      <c r="G172" s="152">
        <v>0</v>
      </c>
      <c r="H172" s="43">
        <v>0</v>
      </c>
      <c r="I172" s="43">
        <v>0</v>
      </c>
      <c r="J172" s="43">
        <v>0</v>
      </c>
      <c r="K172" s="43">
        <v>0</v>
      </c>
      <c r="L172" s="43">
        <v>0</v>
      </c>
      <c r="M172" s="43">
        <v>0</v>
      </c>
      <c r="N172" s="43">
        <v>0</v>
      </c>
      <c r="O172" s="43">
        <v>0</v>
      </c>
      <c r="P172" s="43">
        <v>0</v>
      </c>
      <c r="Q172" s="43">
        <v>0</v>
      </c>
      <c r="R172" s="43">
        <v>0</v>
      </c>
      <c r="S172" s="243">
        <v>0</v>
      </c>
      <c r="T172" s="43">
        <v>0</v>
      </c>
      <c r="U172" s="43">
        <v>0</v>
      </c>
      <c r="V172" s="43">
        <v>0</v>
      </c>
      <c r="W172" s="243">
        <v>0</v>
      </c>
      <c r="X172" s="43">
        <v>0</v>
      </c>
      <c r="Y172" s="43">
        <v>0</v>
      </c>
      <c r="Z172" s="43">
        <v>0</v>
      </c>
      <c r="AA172" s="43" t="str">
        <f t="shared" si="11"/>
        <v>CIN</v>
      </c>
      <c r="AB172" s="43">
        <v>0</v>
      </c>
      <c r="AC172" t="str">
        <f t="shared" si="12"/>
        <v>CIN</v>
      </c>
      <c r="AD172" t="str">
        <f t="shared" si="10"/>
        <v>Stanley Morgan Jr.</v>
      </c>
      <c r="AE172" s="244">
        <f t="shared" si="13"/>
        <v>0</v>
      </c>
      <c r="AF172" t="str">
        <f t="shared" si="14"/>
        <v>CIN</v>
      </c>
    </row>
    <row r="173" spans="2:32" x14ac:dyDescent="0.3">
      <c r="B173" s="152">
        <v>171</v>
      </c>
      <c r="C173" s="152" t="s">
        <v>380</v>
      </c>
      <c r="D173" s="152" t="s">
        <v>792</v>
      </c>
      <c r="E173" s="152">
        <v>0</v>
      </c>
      <c r="F173" s="152">
        <v>0</v>
      </c>
      <c r="G173" s="152">
        <v>0</v>
      </c>
      <c r="H173" s="43">
        <v>0</v>
      </c>
      <c r="I173" s="43">
        <v>0</v>
      </c>
      <c r="J173" s="43">
        <v>0</v>
      </c>
      <c r="K173" s="43">
        <v>0</v>
      </c>
      <c r="L173" s="43">
        <v>0</v>
      </c>
      <c r="M173" s="43">
        <v>0</v>
      </c>
      <c r="N173" s="43">
        <v>0</v>
      </c>
      <c r="O173" s="43">
        <v>0</v>
      </c>
      <c r="P173" s="43">
        <v>0</v>
      </c>
      <c r="Q173" s="43">
        <v>0</v>
      </c>
      <c r="R173" s="43">
        <v>0</v>
      </c>
      <c r="S173" s="43" t="s">
        <v>1033</v>
      </c>
      <c r="T173" s="43">
        <v>0</v>
      </c>
      <c r="U173" s="43">
        <v>0</v>
      </c>
      <c r="V173" s="43">
        <v>0</v>
      </c>
      <c r="W173" s="43">
        <v>0</v>
      </c>
      <c r="X173" s="43">
        <v>0</v>
      </c>
      <c r="Y173" s="43">
        <v>0</v>
      </c>
      <c r="Z173" s="43">
        <v>0</v>
      </c>
      <c r="AA173" s="43" t="str">
        <f t="shared" si="11"/>
        <v>KC</v>
      </c>
      <c r="AB173" s="43">
        <v>0</v>
      </c>
      <c r="AC173" t="str">
        <f t="shared" si="12"/>
        <v>KC</v>
      </c>
      <c r="AD173" t="str">
        <f t="shared" si="10"/>
        <v>Mecole Hardman</v>
      </c>
      <c r="AE173" s="244" t="str">
        <f t="shared" si="13"/>
        <v/>
      </c>
      <c r="AF173" t="str">
        <f t="shared" si="14"/>
        <v>KC</v>
      </c>
    </row>
    <row r="174" spans="2:32" x14ac:dyDescent="0.3">
      <c r="B174" s="152">
        <v>172</v>
      </c>
      <c r="C174" s="152" t="s">
        <v>337</v>
      </c>
      <c r="D174" s="152" t="s">
        <v>766</v>
      </c>
      <c r="E174" s="152">
        <v>0</v>
      </c>
      <c r="F174" s="152">
        <v>0</v>
      </c>
      <c r="G174" s="152">
        <v>0</v>
      </c>
      <c r="H174" s="43">
        <v>0</v>
      </c>
      <c r="I174" s="43">
        <v>0</v>
      </c>
      <c r="J174" s="43">
        <v>0</v>
      </c>
      <c r="K174" s="43">
        <v>0</v>
      </c>
      <c r="L174" s="43">
        <v>0</v>
      </c>
      <c r="M174" s="43">
        <v>0</v>
      </c>
      <c r="N174" s="43">
        <v>0</v>
      </c>
      <c r="O174" s="43">
        <v>0</v>
      </c>
      <c r="P174" s="43">
        <v>0</v>
      </c>
      <c r="Q174" s="43">
        <v>0</v>
      </c>
      <c r="R174" s="43">
        <v>0</v>
      </c>
      <c r="S174" s="43" t="s">
        <v>1033</v>
      </c>
      <c r="T174" s="43">
        <v>0</v>
      </c>
      <c r="U174" s="43">
        <v>0</v>
      </c>
      <c r="V174" s="43">
        <v>0</v>
      </c>
      <c r="W174" s="43">
        <v>0</v>
      </c>
      <c r="X174" s="43">
        <v>0</v>
      </c>
      <c r="Y174" s="43">
        <v>0</v>
      </c>
      <c r="Z174" s="43">
        <v>0</v>
      </c>
      <c r="AA174" s="43" t="str">
        <f t="shared" si="11"/>
        <v>ARI</v>
      </c>
      <c r="AB174" s="43">
        <v>0</v>
      </c>
      <c r="AC174" t="str">
        <f t="shared" si="12"/>
        <v>ARI</v>
      </c>
      <c r="AD174" t="str">
        <f t="shared" si="10"/>
        <v>Greg Dortch</v>
      </c>
      <c r="AE174" s="244" t="str">
        <f t="shared" si="13"/>
        <v/>
      </c>
      <c r="AF174" t="str">
        <f t="shared" si="14"/>
        <v>ARI</v>
      </c>
    </row>
    <row r="175" spans="2:32" x14ac:dyDescent="0.3">
      <c r="B175" s="152">
        <v>173</v>
      </c>
      <c r="C175" s="152" t="s">
        <v>665</v>
      </c>
      <c r="D175" s="152" t="s">
        <v>790</v>
      </c>
      <c r="E175" s="152">
        <v>1</v>
      </c>
      <c r="F175" s="152">
        <v>0</v>
      </c>
      <c r="G175" s="152">
        <v>0</v>
      </c>
      <c r="H175" s="43">
        <v>0</v>
      </c>
      <c r="I175" s="43">
        <v>0</v>
      </c>
      <c r="J175" s="43">
        <v>0</v>
      </c>
      <c r="K175" s="43">
        <v>0</v>
      </c>
      <c r="L175" s="43">
        <v>0</v>
      </c>
      <c r="M175" s="43">
        <v>0</v>
      </c>
      <c r="N175" s="43">
        <v>0</v>
      </c>
      <c r="O175" s="43">
        <v>0</v>
      </c>
      <c r="P175" s="43">
        <v>0</v>
      </c>
      <c r="Q175" s="43">
        <v>0</v>
      </c>
      <c r="R175" s="43">
        <v>0</v>
      </c>
      <c r="S175" s="243">
        <v>0</v>
      </c>
      <c r="T175" s="243">
        <v>0</v>
      </c>
      <c r="U175" s="243">
        <v>0</v>
      </c>
      <c r="V175" s="43">
        <v>0</v>
      </c>
      <c r="W175" s="43">
        <v>0</v>
      </c>
      <c r="X175" s="43">
        <v>0</v>
      </c>
      <c r="Y175" s="43">
        <v>0</v>
      </c>
      <c r="Z175" s="43">
        <v>0</v>
      </c>
      <c r="AA175" s="43" t="str">
        <f t="shared" si="11"/>
        <v>DAL</v>
      </c>
      <c r="AB175" s="43">
        <v>0</v>
      </c>
      <c r="AC175" t="str">
        <f t="shared" si="12"/>
        <v>DAL</v>
      </c>
      <c r="AD175" t="str">
        <f t="shared" si="10"/>
        <v>KaVontae Turpin</v>
      </c>
      <c r="AE175" s="244">
        <f t="shared" si="13"/>
        <v>0</v>
      </c>
      <c r="AF175" t="str">
        <f t="shared" si="14"/>
        <v>DAL</v>
      </c>
    </row>
    <row r="176" spans="2:32" x14ac:dyDescent="0.3">
      <c r="B176" s="152">
        <v>174</v>
      </c>
      <c r="C176" s="152" t="s">
        <v>517</v>
      </c>
      <c r="D176" s="152" t="s">
        <v>769</v>
      </c>
      <c r="E176" s="152">
        <v>0</v>
      </c>
      <c r="F176" s="152">
        <v>0</v>
      </c>
      <c r="G176" s="152">
        <v>0</v>
      </c>
      <c r="H176" s="43">
        <v>0</v>
      </c>
      <c r="I176" s="43">
        <v>0</v>
      </c>
      <c r="J176" s="43">
        <v>0</v>
      </c>
      <c r="K176" s="43">
        <v>0</v>
      </c>
      <c r="L176" s="43">
        <v>0</v>
      </c>
      <c r="M176" s="43">
        <v>0</v>
      </c>
      <c r="N176" s="43">
        <v>0</v>
      </c>
      <c r="O176" s="43">
        <v>0</v>
      </c>
      <c r="P176" s="43">
        <v>0</v>
      </c>
      <c r="Q176" s="43">
        <v>0</v>
      </c>
      <c r="R176" s="43">
        <v>0</v>
      </c>
      <c r="S176" s="43" t="s">
        <v>1033</v>
      </c>
      <c r="T176" s="43">
        <v>0</v>
      </c>
      <c r="U176" s="43">
        <v>0</v>
      </c>
      <c r="V176" s="43">
        <v>0</v>
      </c>
      <c r="W176" s="43">
        <v>0</v>
      </c>
      <c r="X176" s="43">
        <v>0</v>
      </c>
      <c r="Y176" s="43">
        <v>0</v>
      </c>
      <c r="Z176" s="43">
        <v>0</v>
      </c>
      <c r="AA176" s="43" t="str">
        <f t="shared" si="11"/>
        <v>BAL</v>
      </c>
      <c r="AB176" s="43">
        <v>0</v>
      </c>
      <c r="AC176" t="str">
        <f t="shared" si="12"/>
        <v>BAL</v>
      </c>
      <c r="AD176" t="str">
        <f t="shared" si="10"/>
        <v>Andy Isabella</v>
      </c>
      <c r="AE176" s="244" t="str">
        <f t="shared" si="13"/>
        <v/>
      </c>
      <c r="AF176" t="str">
        <f t="shared" si="14"/>
        <v>BAL</v>
      </c>
    </row>
    <row r="177" spans="2:32" x14ac:dyDescent="0.3">
      <c r="B177" s="152">
        <v>175</v>
      </c>
      <c r="C177" s="152" t="s">
        <v>360</v>
      </c>
      <c r="D177" s="152" t="s">
        <v>773</v>
      </c>
      <c r="E177" s="152">
        <v>0</v>
      </c>
      <c r="F177" s="152">
        <v>0</v>
      </c>
      <c r="G177" s="152">
        <v>0</v>
      </c>
      <c r="H177" s="43">
        <v>0</v>
      </c>
      <c r="I177" s="43">
        <v>0</v>
      </c>
      <c r="J177" s="43">
        <v>0</v>
      </c>
      <c r="K177" s="43">
        <v>0</v>
      </c>
      <c r="L177" s="43">
        <v>0</v>
      </c>
      <c r="M177" s="43">
        <v>0</v>
      </c>
      <c r="N177" s="43">
        <v>0</v>
      </c>
      <c r="O177" s="43">
        <v>0</v>
      </c>
      <c r="P177" s="43">
        <v>0</v>
      </c>
      <c r="Q177" s="43">
        <v>0</v>
      </c>
      <c r="R177" s="43">
        <v>0</v>
      </c>
      <c r="S177" s="43" t="s">
        <v>1033</v>
      </c>
      <c r="T177" s="43">
        <v>0</v>
      </c>
      <c r="U177" s="43">
        <v>0</v>
      </c>
      <c r="V177" s="43">
        <v>0</v>
      </c>
      <c r="W177" s="43">
        <v>0</v>
      </c>
      <c r="X177" s="43">
        <v>0</v>
      </c>
      <c r="Y177" s="43">
        <v>0</v>
      </c>
      <c r="Z177" s="43">
        <v>0</v>
      </c>
      <c r="AA177" s="43" t="str">
        <f t="shared" si="11"/>
        <v>LV</v>
      </c>
      <c r="AB177" s="43">
        <v>0</v>
      </c>
      <c r="AC177" t="str">
        <f t="shared" si="12"/>
        <v>LV</v>
      </c>
      <c r="AD177" t="str">
        <f t="shared" si="10"/>
        <v>Hunter Renfrow</v>
      </c>
      <c r="AE177" s="244" t="str">
        <f t="shared" si="13"/>
        <v/>
      </c>
      <c r="AF177" t="str">
        <f t="shared" si="14"/>
        <v>LV</v>
      </c>
    </row>
    <row r="178" spans="2:32" x14ac:dyDescent="0.3">
      <c r="B178" s="152">
        <v>176</v>
      </c>
      <c r="C178" s="152" t="s">
        <v>421</v>
      </c>
      <c r="D178" s="152" t="s">
        <v>764</v>
      </c>
      <c r="E178" s="152">
        <v>0</v>
      </c>
      <c r="F178" s="152">
        <v>0</v>
      </c>
      <c r="G178" s="152">
        <v>0</v>
      </c>
      <c r="H178" s="43">
        <v>0</v>
      </c>
      <c r="I178" s="43">
        <v>0</v>
      </c>
      <c r="J178" s="43">
        <v>0</v>
      </c>
      <c r="K178" s="43">
        <v>0</v>
      </c>
      <c r="L178" s="43">
        <v>0</v>
      </c>
      <c r="M178" s="43">
        <v>0</v>
      </c>
      <c r="N178" s="43">
        <v>0</v>
      </c>
      <c r="O178" s="43">
        <v>0</v>
      </c>
      <c r="P178" s="43">
        <v>0</v>
      </c>
      <c r="Q178" s="43">
        <v>0</v>
      </c>
      <c r="R178" s="43">
        <v>0</v>
      </c>
      <c r="S178" s="43" t="s">
        <v>1033</v>
      </c>
      <c r="T178" s="43">
        <v>0</v>
      </c>
      <c r="U178" s="43">
        <v>0</v>
      </c>
      <c r="V178" s="243">
        <v>0</v>
      </c>
      <c r="W178" s="43">
        <v>0</v>
      </c>
      <c r="X178" s="43">
        <v>0</v>
      </c>
      <c r="Y178" s="43">
        <v>0</v>
      </c>
      <c r="Z178" s="43">
        <v>0</v>
      </c>
      <c r="AA178" s="43" t="str">
        <f t="shared" si="11"/>
        <v>ATL</v>
      </c>
      <c r="AB178" s="43">
        <v>0</v>
      </c>
      <c r="AC178" t="str">
        <f t="shared" si="12"/>
        <v>ATL</v>
      </c>
      <c r="AD178" t="str">
        <f t="shared" si="10"/>
        <v>KhaDarel Hodge</v>
      </c>
      <c r="AE178" s="244" t="str">
        <f t="shared" si="13"/>
        <v/>
      </c>
      <c r="AF178" t="str">
        <f t="shared" si="14"/>
        <v>ATL</v>
      </c>
    </row>
    <row r="179" spans="2:32" x14ac:dyDescent="0.3">
      <c r="B179" s="152">
        <v>177</v>
      </c>
      <c r="C179" s="152" t="s">
        <v>511</v>
      </c>
      <c r="D179" s="152" t="s">
        <v>775</v>
      </c>
      <c r="E179" s="152">
        <v>0</v>
      </c>
      <c r="F179" s="152">
        <v>0</v>
      </c>
      <c r="G179" s="152">
        <v>0</v>
      </c>
      <c r="H179" s="43">
        <v>0</v>
      </c>
      <c r="I179" s="43">
        <v>0</v>
      </c>
      <c r="J179" s="43">
        <v>0</v>
      </c>
      <c r="K179" s="43">
        <v>0</v>
      </c>
      <c r="L179" s="43">
        <v>0</v>
      </c>
      <c r="M179" s="43">
        <v>0</v>
      </c>
      <c r="N179" s="43">
        <v>0</v>
      </c>
      <c r="O179" s="43">
        <v>0</v>
      </c>
      <c r="P179" s="43">
        <v>0</v>
      </c>
      <c r="Q179" s="43">
        <v>0</v>
      </c>
      <c r="R179" s="43">
        <v>0</v>
      </c>
      <c r="S179" s="43" t="s">
        <v>1033</v>
      </c>
      <c r="T179" s="43">
        <v>0</v>
      </c>
      <c r="U179" s="43">
        <v>0</v>
      </c>
      <c r="V179" s="243">
        <v>0</v>
      </c>
      <c r="W179" s="43">
        <v>0</v>
      </c>
      <c r="X179" s="43">
        <v>0</v>
      </c>
      <c r="Y179" s="43">
        <v>0</v>
      </c>
      <c r="Z179" s="43">
        <v>0</v>
      </c>
      <c r="AA179" s="43" t="str">
        <f t="shared" si="11"/>
        <v>WAS</v>
      </c>
      <c r="AB179" s="43">
        <v>0</v>
      </c>
      <c r="AC179" t="str">
        <f t="shared" si="12"/>
        <v>WAS</v>
      </c>
      <c r="AD179" t="str">
        <f t="shared" si="10"/>
        <v>Cam Sims</v>
      </c>
      <c r="AE179" s="244" t="str">
        <f t="shared" si="13"/>
        <v/>
      </c>
      <c r="AF179" t="str">
        <f t="shared" si="14"/>
        <v>WAS</v>
      </c>
    </row>
    <row r="180" spans="2:32" x14ac:dyDescent="0.3">
      <c r="B180" s="152">
        <v>178</v>
      </c>
      <c r="C180" s="152" t="s">
        <v>298</v>
      </c>
      <c r="D180" s="152" t="s">
        <v>794</v>
      </c>
      <c r="E180" s="152">
        <v>0</v>
      </c>
      <c r="F180" s="152">
        <v>0</v>
      </c>
      <c r="G180" s="152">
        <v>0</v>
      </c>
      <c r="H180" s="43">
        <v>0</v>
      </c>
      <c r="I180" s="43">
        <v>0</v>
      </c>
      <c r="J180" s="43">
        <v>0</v>
      </c>
      <c r="K180" s="43">
        <v>0</v>
      </c>
      <c r="L180" s="43">
        <v>0</v>
      </c>
      <c r="M180" s="43">
        <v>0</v>
      </c>
      <c r="N180" s="43">
        <v>0</v>
      </c>
      <c r="O180" s="43">
        <v>0</v>
      </c>
      <c r="P180" s="43">
        <v>0</v>
      </c>
      <c r="Q180" s="43">
        <v>0</v>
      </c>
      <c r="R180" s="43">
        <v>0</v>
      </c>
      <c r="S180" s="43" t="s">
        <v>1033</v>
      </c>
      <c r="T180" s="243">
        <v>0</v>
      </c>
      <c r="U180" s="43">
        <v>0</v>
      </c>
      <c r="V180" s="43">
        <v>0</v>
      </c>
      <c r="W180" s="43">
        <v>0</v>
      </c>
      <c r="X180" s="43">
        <v>0</v>
      </c>
      <c r="Y180" s="43">
        <v>0</v>
      </c>
      <c r="Z180" s="43">
        <v>0</v>
      </c>
      <c r="AA180" s="43" t="str">
        <f t="shared" si="11"/>
        <v>TB</v>
      </c>
      <c r="AB180" s="43">
        <v>0</v>
      </c>
      <c r="AC180" t="str">
        <f t="shared" si="12"/>
        <v>TB</v>
      </c>
      <c r="AD180" t="str">
        <f t="shared" si="10"/>
        <v>Russell Gage</v>
      </c>
      <c r="AE180" s="244" t="str">
        <f t="shared" si="13"/>
        <v/>
      </c>
      <c r="AF180" t="str">
        <f t="shared" si="14"/>
        <v>TB</v>
      </c>
    </row>
    <row r="181" spans="2:32" x14ac:dyDescent="0.3">
      <c r="B181" s="152">
        <v>179</v>
      </c>
      <c r="C181" s="152" t="s">
        <v>646</v>
      </c>
      <c r="D181" s="152" t="s">
        <v>779</v>
      </c>
      <c r="E181" s="152">
        <v>0</v>
      </c>
      <c r="F181" s="152">
        <v>0</v>
      </c>
      <c r="G181" s="152">
        <v>0</v>
      </c>
      <c r="H181" s="43">
        <v>0</v>
      </c>
      <c r="I181" s="43">
        <v>0</v>
      </c>
      <c r="J181" s="43">
        <v>0</v>
      </c>
      <c r="K181" s="43">
        <v>0</v>
      </c>
      <c r="L181" s="43">
        <v>0</v>
      </c>
      <c r="M181" s="43">
        <v>0</v>
      </c>
      <c r="N181" s="43">
        <v>0</v>
      </c>
      <c r="O181" s="43">
        <v>0</v>
      </c>
      <c r="P181" s="43">
        <v>0</v>
      </c>
      <c r="Q181" s="43">
        <v>0</v>
      </c>
      <c r="R181" s="43">
        <v>0</v>
      </c>
      <c r="S181" s="43" t="s">
        <v>1033</v>
      </c>
      <c r="T181" s="43">
        <v>0</v>
      </c>
      <c r="U181" s="243">
        <v>0</v>
      </c>
      <c r="V181" s="43">
        <v>0</v>
      </c>
      <c r="W181" s="43">
        <v>0</v>
      </c>
      <c r="X181" s="43">
        <v>0</v>
      </c>
      <c r="Y181" s="43">
        <v>0</v>
      </c>
      <c r="Z181" s="43">
        <v>0</v>
      </c>
      <c r="AA181" s="43" t="str">
        <f t="shared" si="11"/>
        <v>NYJ</v>
      </c>
      <c r="AB181" s="43">
        <v>0</v>
      </c>
      <c r="AC181" t="str">
        <f t="shared" si="12"/>
        <v>NYJ</v>
      </c>
      <c r="AD181" t="str">
        <f t="shared" si="10"/>
        <v>Justin Hardee</v>
      </c>
      <c r="AE181" s="244" t="str">
        <f t="shared" si="13"/>
        <v/>
      </c>
      <c r="AF181" t="str">
        <f t="shared" si="14"/>
        <v>NYJ</v>
      </c>
    </row>
    <row r="182" spans="2:32" x14ac:dyDescent="0.3">
      <c r="B182" s="152">
        <v>180</v>
      </c>
      <c r="C182" s="152" t="s">
        <v>540</v>
      </c>
      <c r="D182" s="152" t="s">
        <v>777</v>
      </c>
      <c r="E182" s="152">
        <v>0</v>
      </c>
      <c r="F182" s="152">
        <v>0</v>
      </c>
      <c r="G182" s="152">
        <v>0</v>
      </c>
      <c r="H182" s="43">
        <v>0</v>
      </c>
      <c r="I182" s="43">
        <v>0</v>
      </c>
      <c r="J182" s="43">
        <v>0</v>
      </c>
      <c r="K182" s="43">
        <v>0</v>
      </c>
      <c r="L182" s="43">
        <v>0</v>
      </c>
      <c r="M182" s="43">
        <v>0</v>
      </c>
      <c r="N182" s="43">
        <v>0</v>
      </c>
      <c r="O182" s="43">
        <v>0</v>
      </c>
      <c r="P182" s="43">
        <v>0</v>
      </c>
      <c r="Q182" s="43">
        <v>0</v>
      </c>
      <c r="R182" s="43">
        <v>0</v>
      </c>
      <c r="S182" s="43" t="s">
        <v>1033</v>
      </c>
      <c r="T182" s="43">
        <v>0</v>
      </c>
      <c r="U182" s="43">
        <v>0</v>
      </c>
      <c r="V182" s="43">
        <v>0</v>
      </c>
      <c r="W182" s="43">
        <v>0</v>
      </c>
      <c r="X182" s="43">
        <v>0</v>
      </c>
      <c r="Y182" s="43">
        <v>0</v>
      </c>
      <c r="Z182" s="43">
        <v>0</v>
      </c>
      <c r="AA182" s="43" t="str">
        <f t="shared" si="11"/>
        <v>LAC</v>
      </c>
      <c r="AB182" s="43">
        <v>0</v>
      </c>
      <c r="AC182" t="str">
        <f t="shared" si="12"/>
        <v>LAC</v>
      </c>
      <c r="AD182" t="str">
        <f t="shared" si="10"/>
        <v>Jalen Guyton</v>
      </c>
      <c r="AE182" s="244" t="str">
        <f t="shared" si="13"/>
        <v/>
      </c>
      <c r="AF182" t="str">
        <f t="shared" si="14"/>
        <v>LAC</v>
      </c>
    </row>
    <row r="183" spans="2:32" x14ac:dyDescent="0.3">
      <c r="B183" s="152">
        <v>181</v>
      </c>
      <c r="C183" s="152" t="s">
        <v>613</v>
      </c>
      <c r="D183" s="152" t="s">
        <v>776</v>
      </c>
      <c r="E183" s="152">
        <v>1</v>
      </c>
      <c r="F183" s="152">
        <v>0</v>
      </c>
      <c r="G183" s="152">
        <v>0</v>
      </c>
      <c r="H183" s="43">
        <v>0</v>
      </c>
      <c r="I183" s="43">
        <v>0</v>
      </c>
      <c r="J183" s="43">
        <v>0</v>
      </c>
      <c r="K183" s="43">
        <v>0</v>
      </c>
      <c r="L183" s="43">
        <v>0</v>
      </c>
      <c r="M183" s="43">
        <v>0</v>
      </c>
      <c r="N183" s="43">
        <v>0</v>
      </c>
      <c r="O183" s="43">
        <v>0</v>
      </c>
      <c r="P183" s="43">
        <v>0</v>
      </c>
      <c r="Q183" s="43">
        <v>0</v>
      </c>
      <c r="R183" s="43">
        <v>0</v>
      </c>
      <c r="S183" s="243">
        <v>0</v>
      </c>
      <c r="T183" s="43">
        <v>0</v>
      </c>
      <c r="U183" s="43">
        <v>0</v>
      </c>
      <c r="V183" s="43">
        <v>0</v>
      </c>
      <c r="W183" s="43">
        <v>0</v>
      </c>
      <c r="X183" s="43">
        <v>0</v>
      </c>
      <c r="Y183" s="43">
        <v>0</v>
      </c>
      <c r="Z183" s="43">
        <v>0</v>
      </c>
      <c r="AA183" s="43" t="str">
        <f t="shared" si="11"/>
        <v>TEN</v>
      </c>
      <c r="AB183" s="43">
        <v>0</v>
      </c>
      <c r="AC183" t="str">
        <f t="shared" si="12"/>
        <v>TEN</v>
      </c>
      <c r="AD183" t="str">
        <f t="shared" si="10"/>
        <v>Cody Hollister</v>
      </c>
      <c r="AE183" s="244">
        <f t="shared" si="13"/>
        <v>0</v>
      </c>
      <c r="AF183" t="str">
        <f t="shared" si="14"/>
        <v>TEN</v>
      </c>
    </row>
    <row r="184" spans="2:32" x14ac:dyDescent="0.3">
      <c r="B184" s="152">
        <v>182</v>
      </c>
      <c r="C184" s="152" t="s">
        <v>495</v>
      </c>
      <c r="D184" s="152" t="s">
        <v>783</v>
      </c>
      <c r="E184" s="152">
        <v>0</v>
      </c>
      <c r="F184" s="152">
        <v>0</v>
      </c>
      <c r="G184" s="152">
        <v>0</v>
      </c>
      <c r="H184" s="43">
        <v>0</v>
      </c>
      <c r="I184" s="43">
        <v>0</v>
      </c>
      <c r="J184" s="43">
        <v>0</v>
      </c>
      <c r="K184" s="43">
        <v>0</v>
      </c>
      <c r="L184" s="43">
        <v>0</v>
      </c>
      <c r="M184" s="43">
        <v>0</v>
      </c>
      <c r="N184" s="43">
        <v>0</v>
      </c>
      <c r="O184" s="43">
        <v>0</v>
      </c>
      <c r="P184" s="43">
        <v>0</v>
      </c>
      <c r="Q184" s="43">
        <v>0</v>
      </c>
      <c r="R184" s="43">
        <v>0</v>
      </c>
      <c r="S184" s="43" t="s">
        <v>1033</v>
      </c>
      <c r="T184" s="43">
        <v>0</v>
      </c>
      <c r="U184" s="43">
        <v>0</v>
      </c>
      <c r="V184" s="43">
        <v>0</v>
      </c>
      <c r="W184" s="43">
        <v>0</v>
      </c>
      <c r="X184" s="43">
        <v>0</v>
      </c>
      <c r="Y184" s="43">
        <v>0</v>
      </c>
      <c r="Z184" s="43">
        <v>0</v>
      </c>
      <c r="AA184" s="43" t="str">
        <f t="shared" si="11"/>
        <v>NYG</v>
      </c>
      <c r="AB184" s="43">
        <v>0</v>
      </c>
      <c r="AC184" t="str">
        <f t="shared" si="12"/>
        <v>NYG</v>
      </c>
      <c r="AD184" t="str">
        <f t="shared" si="10"/>
        <v>Kenny Golladay</v>
      </c>
      <c r="AE184" s="244" t="str">
        <f t="shared" si="13"/>
        <v/>
      </c>
      <c r="AF184" t="str">
        <f t="shared" si="14"/>
        <v>NYG</v>
      </c>
    </row>
    <row r="185" spans="2:32" x14ac:dyDescent="0.3">
      <c r="B185" s="152">
        <v>183</v>
      </c>
      <c r="C185" s="152" t="s">
        <v>313</v>
      </c>
      <c r="D185" s="152" t="s">
        <v>790</v>
      </c>
      <c r="E185" s="152">
        <v>1</v>
      </c>
      <c r="F185" s="152">
        <v>0</v>
      </c>
      <c r="G185" s="152">
        <v>0</v>
      </c>
      <c r="H185" s="43">
        <v>0</v>
      </c>
      <c r="I185" s="43">
        <v>0</v>
      </c>
      <c r="J185" s="43">
        <v>0</v>
      </c>
      <c r="K185" s="43">
        <v>0</v>
      </c>
      <c r="L185" s="43">
        <v>0</v>
      </c>
      <c r="M185" s="43">
        <v>0</v>
      </c>
      <c r="N185" s="43">
        <v>0</v>
      </c>
      <c r="O185" s="43">
        <v>0</v>
      </c>
      <c r="P185" s="43">
        <v>0</v>
      </c>
      <c r="Q185" s="43">
        <v>0</v>
      </c>
      <c r="R185" s="43">
        <v>0</v>
      </c>
      <c r="S185" s="283">
        <v>0</v>
      </c>
      <c r="T185" s="43">
        <v>0</v>
      </c>
      <c r="U185" s="43">
        <v>0</v>
      </c>
      <c r="V185" s="43">
        <v>0</v>
      </c>
      <c r="W185" s="43">
        <v>0</v>
      </c>
      <c r="X185" s="43">
        <v>0</v>
      </c>
      <c r="Y185" s="43">
        <v>0</v>
      </c>
      <c r="Z185" s="43">
        <v>0</v>
      </c>
      <c r="AA185" s="43" t="str">
        <f t="shared" si="11"/>
        <v>DAL</v>
      </c>
      <c r="AB185" s="43">
        <v>0</v>
      </c>
      <c r="AC185" t="str">
        <f t="shared" si="12"/>
        <v>DAL</v>
      </c>
      <c r="AD185" t="str">
        <f t="shared" si="10"/>
        <v>Noah Brown</v>
      </c>
      <c r="AE185" s="244">
        <f t="shared" si="13"/>
        <v>0</v>
      </c>
      <c r="AF185" t="str">
        <f t="shared" si="14"/>
        <v>DAL</v>
      </c>
    </row>
    <row r="186" spans="2:32" x14ac:dyDescent="0.3">
      <c r="B186" s="152">
        <v>184</v>
      </c>
      <c r="C186" s="152" t="s">
        <v>290</v>
      </c>
      <c r="D186" s="152" t="s">
        <v>763</v>
      </c>
      <c r="E186" s="152">
        <v>0</v>
      </c>
      <c r="F186" s="152">
        <v>0</v>
      </c>
      <c r="G186" s="152">
        <v>0</v>
      </c>
      <c r="H186" s="43">
        <v>0</v>
      </c>
      <c r="I186" s="43">
        <v>0</v>
      </c>
      <c r="J186" s="43">
        <v>0</v>
      </c>
      <c r="K186" s="43">
        <v>0</v>
      </c>
      <c r="L186" s="43">
        <v>0</v>
      </c>
      <c r="M186" s="43">
        <v>0</v>
      </c>
      <c r="N186" s="43">
        <v>0</v>
      </c>
      <c r="O186" s="43">
        <v>0</v>
      </c>
      <c r="P186" s="43">
        <v>0</v>
      </c>
      <c r="Q186" s="43">
        <v>0</v>
      </c>
      <c r="R186" s="43">
        <v>0</v>
      </c>
      <c r="S186" s="43" t="s">
        <v>1033</v>
      </c>
      <c r="T186" s="243">
        <v>0</v>
      </c>
      <c r="U186" s="43">
        <v>0</v>
      </c>
      <c r="V186" s="43">
        <v>0</v>
      </c>
      <c r="W186" s="43">
        <v>0</v>
      </c>
      <c r="X186" s="43">
        <v>0</v>
      </c>
      <c r="Y186" s="43">
        <v>0</v>
      </c>
      <c r="Z186" s="43">
        <v>0</v>
      </c>
      <c r="AA186" s="43" t="str">
        <f t="shared" si="11"/>
        <v>DET</v>
      </c>
      <c r="AB186" s="43">
        <v>0</v>
      </c>
      <c r="AC186" t="str">
        <f t="shared" si="12"/>
        <v>DET</v>
      </c>
      <c r="AD186" t="str">
        <f t="shared" si="10"/>
        <v>Josh Reynolds</v>
      </c>
      <c r="AE186" s="244" t="str">
        <f t="shared" si="13"/>
        <v/>
      </c>
      <c r="AF186" t="str">
        <f t="shared" si="14"/>
        <v>DET</v>
      </c>
    </row>
    <row r="187" spans="2:32" x14ac:dyDescent="0.3">
      <c r="B187" s="152">
        <v>185</v>
      </c>
      <c r="C187" s="152" t="s">
        <v>227</v>
      </c>
      <c r="D187" s="152" t="s">
        <v>787</v>
      </c>
      <c r="E187" s="152">
        <v>0</v>
      </c>
      <c r="F187" s="152">
        <v>0</v>
      </c>
      <c r="G187" s="152">
        <v>0</v>
      </c>
      <c r="H187" s="43">
        <v>0</v>
      </c>
      <c r="I187" s="43">
        <v>0</v>
      </c>
      <c r="J187" s="43">
        <v>0</v>
      </c>
      <c r="K187" s="43">
        <v>0</v>
      </c>
      <c r="L187" s="43">
        <v>0</v>
      </c>
      <c r="M187" s="43">
        <v>0</v>
      </c>
      <c r="N187" s="43">
        <v>0</v>
      </c>
      <c r="O187" s="43">
        <v>0</v>
      </c>
      <c r="P187" s="43">
        <v>0</v>
      </c>
      <c r="Q187" s="43">
        <v>0</v>
      </c>
      <c r="R187" s="43">
        <v>0</v>
      </c>
      <c r="S187" s="43" t="s">
        <v>1033</v>
      </c>
      <c r="T187" s="43">
        <v>0</v>
      </c>
      <c r="U187" s="243">
        <v>0</v>
      </c>
      <c r="V187" s="43">
        <v>0</v>
      </c>
      <c r="W187" s="43">
        <v>0</v>
      </c>
      <c r="X187" s="43">
        <v>0</v>
      </c>
      <c r="Y187" s="43">
        <v>0</v>
      </c>
      <c r="Z187" s="43">
        <v>0</v>
      </c>
      <c r="AA187" s="43" t="str">
        <f t="shared" si="11"/>
        <v>LAR</v>
      </c>
      <c r="AB187" s="43">
        <v>0</v>
      </c>
      <c r="AC187" t="str">
        <f t="shared" si="12"/>
        <v>LAR</v>
      </c>
      <c r="AD187" t="str">
        <f t="shared" si="10"/>
        <v>Cooper Kupp</v>
      </c>
      <c r="AE187" s="244" t="str">
        <f t="shared" si="13"/>
        <v/>
      </c>
      <c r="AF187" t="str">
        <f t="shared" si="14"/>
        <v>LAR</v>
      </c>
    </row>
    <row r="188" spans="2:32" x14ac:dyDescent="0.3">
      <c r="B188" s="152">
        <v>186</v>
      </c>
      <c r="C188" s="152" t="s">
        <v>256</v>
      </c>
      <c r="D188" s="152" t="s">
        <v>777</v>
      </c>
      <c r="E188" s="152">
        <v>0</v>
      </c>
      <c r="F188" s="152">
        <v>0</v>
      </c>
      <c r="G188" s="152">
        <v>0</v>
      </c>
      <c r="H188" s="43">
        <v>0</v>
      </c>
      <c r="I188" s="43">
        <v>0</v>
      </c>
      <c r="J188" s="43">
        <v>0</v>
      </c>
      <c r="K188" s="43">
        <v>0</v>
      </c>
      <c r="L188" s="43">
        <v>0</v>
      </c>
      <c r="M188" s="43">
        <v>0</v>
      </c>
      <c r="N188" s="43">
        <v>0</v>
      </c>
      <c r="O188" s="43">
        <v>0</v>
      </c>
      <c r="P188" s="43">
        <v>0</v>
      </c>
      <c r="Q188" s="43">
        <v>0</v>
      </c>
      <c r="R188" s="43">
        <v>0</v>
      </c>
      <c r="S188" s="43" t="s">
        <v>1033</v>
      </c>
      <c r="T188" s="43">
        <v>0</v>
      </c>
      <c r="U188" s="43">
        <v>0</v>
      </c>
      <c r="V188" s="43">
        <v>0</v>
      </c>
      <c r="W188" s="43">
        <v>0</v>
      </c>
      <c r="X188" s="43">
        <v>0</v>
      </c>
      <c r="Y188" s="43">
        <v>0</v>
      </c>
      <c r="Z188" s="43">
        <v>0</v>
      </c>
      <c r="AA188" s="43" t="str">
        <f t="shared" si="11"/>
        <v>LAC</v>
      </c>
      <c r="AB188" s="43">
        <v>0</v>
      </c>
      <c r="AC188" t="str">
        <f t="shared" si="12"/>
        <v>LAC</v>
      </c>
      <c r="AD188" t="str">
        <f t="shared" si="10"/>
        <v>Mike Williams</v>
      </c>
      <c r="AE188" s="244" t="str">
        <f t="shared" si="13"/>
        <v/>
      </c>
      <c r="AF188" t="str">
        <f t="shared" si="14"/>
        <v>LAC</v>
      </c>
    </row>
    <row r="189" spans="2:32" x14ac:dyDescent="0.3">
      <c r="B189" s="152">
        <v>187</v>
      </c>
      <c r="C189" s="152" t="s">
        <v>335</v>
      </c>
      <c r="D189" s="152" t="s">
        <v>783</v>
      </c>
      <c r="E189" s="152">
        <v>0</v>
      </c>
      <c r="F189" s="152">
        <v>0</v>
      </c>
      <c r="G189" s="152">
        <v>0</v>
      </c>
      <c r="H189" s="43">
        <v>0</v>
      </c>
      <c r="I189" s="43">
        <v>0</v>
      </c>
      <c r="J189" s="43">
        <v>0</v>
      </c>
      <c r="K189" s="43">
        <v>0</v>
      </c>
      <c r="L189" s="43">
        <v>0</v>
      </c>
      <c r="M189" s="43">
        <v>0</v>
      </c>
      <c r="N189" s="43">
        <v>0</v>
      </c>
      <c r="O189" s="43">
        <v>0</v>
      </c>
      <c r="P189" s="43">
        <v>0</v>
      </c>
      <c r="Q189" s="43">
        <v>0</v>
      </c>
      <c r="R189" s="43">
        <v>0</v>
      </c>
      <c r="S189" s="43" t="s">
        <v>1033</v>
      </c>
      <c r="T189" s="43">
        <v>0</v>
      </c>
      <c r="U189" s="43">
        <v>0</v>
      </c>
      <c r="V189" s="243">
        <v>0</v>
      </c>
      <c r="W189" s="43">
        <v>0</v>
      </c>
      <c r="X189" s="43">
        <v>0</v>
      </c>
      <c r="Y189" s="43">
        <v>0</v>
      </c>
      <c r="Z189" s="43">
        <v>0</v>
      </c>
      <c r="AA189" s="43" t="str">
        <f t="shared" si="11"/>
        <v>NYG</v>
      </c>
      <c r="AB189" s="43">
        <v>0</v>
      </c>
      <c r="AC189" t="str">
        <f t="shared" si="12"/>
        <v>NYG</v>
      </c>
      <c r="AD189" t="str">
        <f t="shared" si="10"/>
        <v>Sterling Shepard</v>
      </c>
      <c r="AE189" s="244" t="str">
        <f t="shared" si="13"/>
        <v/>
      </c>
      <c r="AF189" t="str">
        <f t="shared" si="14"/>
        <v>NYG</v>
      </c>
    </row>
    <row r="190" spans="2:32" x14ac:dyDescent="0.3">
      <c r="B190" s="152">
        <v>188</v>
      </c>
      <c r="C190" s="152" t="s">
        <v>343</v>
      </c>
      <c r="D190" s="152" t="s">
        <v>786</v>
      </c>
      <c r="E190" s="152">
        <v>0</v>
      </c>
      <c r="F190" s="152">
        <v>0</v>
      </c>
      <c r="G190" s="152">
        <v>0</v>
      </c>
      <c r="H190" s="43">
        <v>0</v>
      </c>
      <c r="I190" s="43">
        <v>0</v>
      </c>
      <c r="J190" s="43">
        <v>0</v>
      </c>
      <c r="K190" s="43">
        <v>0</v>
      </c>
      <c r="L190" s="43">
        <v>0</v>
      </c>
      <c r="M190" s="43">
        <v>0</v>
      </c>
      <c r="N190" s="43">
        <v>0</v>
      </c>
      <c r="O190" s="43">
        <v>0</v>
      </c>
      <c r="P190" s="43">
        <v>0</v>
      </c>
      <c r="Q190" s="43">
        <v>0</v>
      </c>
      <c r="R190" s="43">
        <v>0</v>
      </c>
      <c r="S190" s="43" t="s">
        <v>1033</v>
      </c>
      <c r="T190" s="43">
        <v>0</v>
      </c>
      <c r="U190" s="43">
        <v>0</v>
      </c>
      <c r="V190" s="43">
        <v>0</v>
      </c>
      <c r="W190" s="43">
        <v>0</v>
      </c>
      <c r="X190" s="43">
        <v>0</v>
      </c>
      <c r="Y190" s="43">
        <v>0</v>
      </c>
      <c r="Z190" s="43">
        <v>0</v>
      </c>
      <c r="AA190" s="43" t="str">
        <f t="shared" si="11"/>
        <v>NO</v>
      </c>
      <c r="AB190" s="43">
        <v>0</v>
      </c>
      <c r="AC190" t="str">
        <f t="shared" si="12"/>
        <v>NO</v>
      </c>
      <c r="AD190" t="str">
        <f t="shared" si="10"/>
        <v>Michael Thomas</v>
      </c>
      <c r="AE190" s="244" t="str">
        <f t="shared" si="13"/>
        <v/>
      </c>
      <c r="AF190" t="str">
        <f t="shared" si="14"/>
        <v>NO</v>
      </c>
    </row>
    <row r="191" spans="2:32" x14ac:dyDescent="0.3">
      <c r="B191" s="152">
        <v>189</v>
      </c>
      <c r="C191" s="152" t="s">
        <v>589</v>
      </c>
      <c r="D191" s="152" t="s">
        <v>776</v>
      </c>
      <c r="E191" s="152">
        <v>0</v>
      </c>
      <c r="F191" s="152">
        <v>0</v>
      </c>
      <c r="G191" s="152">
        <v>0</v>
      </c>
      <c r="H191" s="43">
        <v>0</v>
      </c>
      <c r="I191" s="43">
        <v>0</v>
      </c>
      <c r="J191" s="43">
        <v>0</v>
      </c>
      <c r="K191" s="43">
        <v>0</v>
      </c>
      <c r="L191" s="43">
        <v>0</v>
      </c>
      <c r="M191" s="43">
        <v>0</v>
      </c>
      <c r="N191" s="43">
        <v>0</v>
      </c>
      <c r="O191" s="43">
        <v>0</v>
      </c>
      <c r="P191" s="43">
        <v>0</v>
      </c>
      <c r="Q191" s="43">
        <v>0</v>
      </c>
      <c r="R191" s="43">
        <v>0</v>
      </c>
      <c r="S191" s="43" t="s">
        <v>1033</v>
      </c>
      <c r="T191" s="243">
        <v>0</v>
      </c>
      <c r="U191" s="243">
        <v>0</v>
      </c>
      <c r="V191" s="43">
        <v>0</v>
      </c>
      <c r="W191" s="43">
        <v>0</v>
      </c>
      <c r="X191" s="43">
        <v>0</v>
      </c>
      <c r="Y191" s="43">
        <v>0</v>
      </c>
      <c r="Z191" s="43">
        <v>0</v>
      </c>
      <c r="AA191" s="43" t="str">
        <f t="shared" si="11"/>
        <v>TEN</v>
      </c>
      <c r="AB191" s="43">
        <v>0</v>
      </c>
      <c r="AC191" t="str">
        <f t="shared" si="12"/>
        <v>TEN</v>
      </c>
      <c r="AD191" t="str">
        <f t="shared" si="10"/>
        <v>Chris Conley</v>
      </c>
      <c r="AE191" s="244" t="str">
        <f t="shared" si="13"/>
        <v/>
      </c>
      <c r="AF191" t="str">
        <f t="shared" si="14"/>
        <v>TEN</v>
      </c>
    </row>
    <row r="192" spans="2:32" x14ac:dyDescent="0.3">
      <c r="B192" s="152">
        <v>190</v>
      </c>
      <c r="C192" s="152" t="s">
        <v>407</v>
      </c>
      <c r="D192" s="152" t="s">
        <v>770</v>
      </c>
      <c r="E192" s="152">
        <v>0</v>
      </c>
      <c r="F192" s="152">
        <v>0</v>
      </c>
      <c r="G192" s="152">
        <v>0</v>
      </c>
      <c r="H192" s="43">
        <v>0</v>
      </c>
      <c r="I192" s="43">
        <v>0</v>
      </c>
      <c r="J192" s="43">
        <v>0</v>
      </c>
      <c r="K192" s="43">
        <v>0</v>
      </c>
      <c r="L192" s="43">
        <v>0</v>
      </c>
      <c r="M192" s="43">
        <v>0</v>
      </c>
      <c r="N192" s="43">
        <v>0</v>
      </c>
      <c r="O192" s="43">
        <v>0</v>
      </c>
      <c r="P192" s="43">
        <v>0</v>
      </c>
      <c r="Q192" s="43">
        <v>0</v>
      </c>
      <c r="R192" s="43">
        <v>0</v>
      </c>
      <c r="S192" s="43" t="s">
        <v>1033</v>
      </c>
      <c r="T192" s="243">
        <v>0</v>
      </c>
      <c r="U192" s="43">
        <v>0</v>
      </c>
      <c r="V192" s="243">
        <v>0</v>
      </c>
      <c r="W192" s="43">
        <v>0</v>
      </c>
      <c r="X192" s="43">
        <v>0</v>
      </c>
      <c r="Y192" s="43">
        <v>0</v>
      </c>
      <c r="Z192" s="43">
        <v>0</v>
      </c>
      <c r="AA192" s="43" t="str">
        <f t="shared" si="11"/>
        <v>BUF</v>
      </c>
      <c r="AB192" s="43">
        <v>0</v>
      </c>
      <c r="AC192" t="str">
        <f t="shared" si="12"/>
        <v>BUF</v>
      </c>
      <c r="AD192" t="str">
        <f t="shared" si="10"/>
        <v>Jamison Crowder</v>
      </c>
      <c r="AE192" s="244" t="str">
        <f t="shared" si="13"/>
        <v/>
      </c>
      <c r="AF192" t="str">
        <f t="shared" si="14"/>
        <v>BUF</v>
      </c>
    </row>
    <row r="193" spans="2:32" x14ac:dyDescent="0.3">
      <c r="B193" s="152">
        <v>191</v>
      </c>
      <c r="C193" s="152" t="s">
        <v>430</v>
      </c>
      <c r="D193" s="152" t="s">
        <v>794</v>
      </c>
      <c r="E193" s="152">
        <v>1</v>
      </c>
      <c r="F193" s="152">
        <v>0</v>
      </c>
      <c r="G193" s="152">
        <v>0</v>
      </c>
      <c r="H193" s="43">
        <v>0</v>
      </c>
      <c r="I193" s="43">
        <v>0</v>
      </c>
      <c r="J193" s="43">
        <v>0</v>
      </c>
      <c r="K193" s="43">
        <v>0</v>
      </c>
      <c r="L193" s="43">
        <v>0</v>
      </c>
      <c r="M193" s="43">
        <v>0</v>
      </c>
      <c r="N193" s="43">
        <v>0</v>
      </c>
      <c r="O193" s="43">
        <v>0</v>
      </c>
      <c r="P193" s="43">
        <v>0</v>
      </c>
      <c r="Q193" s="43">
        <v>0</v>
      </c>
      <c r="R193" s="43">
        <v>1</v>
      </c>
      <c r="S193" s="243">
        <v>2.4E-2</v>
      </c>
      <c r="T193" s="43">
        <v>0</v>
      </c>
      <c r="U193" s="243">
        <v>0</v>
      </c>
      <c r="V193" s="43">
        <v>0</v>
      </c>
      <c r="W193" s="43">
        <v>0</v>
      </c>
      <c r="X193" s="43">
        <v>0</v>
      </c>
      <c r="Y193" s="43">
        <v>0</v>
      </c>
      <c r="Z193" s="43">
        <v>0</v>
      </c>
      <c r="AA193" s="43" t="str">
        <f t="shared" si="11"/>
        <v>TB</v>
      </c>
      <c r="AB193" s="43">
        <v>0</v>
      </c>
      <c r="AC193" t="str">
        <f t="shared" si="12"/>
        <v>TB</v>
      </c>
      <c r="AD193" t="str">
        <f t="shared" si="10"/>
        <v>Breshad Perriman</v>
      </c>
      <c r="AE193" s="244">
        <f t="shared" si="13"/>
        <v>0</v>
      </c>
      <c r="AF193" t="str">
        <f t="shared" si="14"/>
        <v>TB</v>
      </c>
    </row>
    <row r="194" spans="2:32" x14ac:dyDescent="0.3">
      <c r="B194" s="152">
        <v>192</v>
      </c>
      <c r="C194" s="152" t="s">
        <v>338</v>
      </c>
      <c r="D194" s="152" t="s">
        <v>787</v>
      </c>
      <c r="E194" s="152">
        <v>0</v>
      </c>
      <c r="F194" s="152">
        <v>0</v>
      </c>
      <c r="G194" s="152">
        <v>0</v>
      </c>
      <c r="H194" s="43">
        <v>0</v>
      </c>
      <c r="I194" s="43">
        <v>0</v>
      </c>
      <c r="J194" s="43">
        <v>0</v>
      </c>
      <c r="K194" s="43">
        <v>0</v>
      </c>
      <c r="L194" s="43">
        <v>0</v>
      </c>
      <c r="M194" s="43">
        <v>0</v>
      </c>
      <c r="N194" s="43">
        <v>0</v>
      </c>
      <c r="O194" s="43">
        <v>0</v>
      </c>
      <c r="P194" s="43">
        <v>0</v>
      </c>
      <c r="Q194" s="43">
        <v>0</v>
      </c>
      <c r="R194" s="43">
        <v>0</v>
      </c>
      <c r="S194" s="43" t="s">
        <v>1033</v>
      </c>
      <c r="T194" s="43">
        <v>0</v>
      </c>
      <c r="U194" s="43">
        <v>0</v>
      </c>
      <c r="V194" s="243">
        <v>0</v>
      </c>
      <c r="W194" s="43">
        <v>0</v>
      </c>
      <c r="X194" s="43">
        <v>0</v>
      </c>
      <c r="Y194" s="43">
        <v>0</v>
      </c>
      <c r="Z194" s="43">
        <v>0</v>
      </c>
      <c r="AA194" s="43" t="str">
        <f t="shared" si="11"/>
        <v>LAR</v>
      </c>
      <c r="AB194" s="43">
        <v>0</v>
      </c>
      <c r="AC194" t="str">
        <f t="shared" si="12"/>
        <v>LAR</v>
      </c>
      <c r="AD194" t="str">
        <f t="shared" si="10"/>
        <v>Allen Robinson II</v>
      </c>
      <c r="AE194" s="244" t="str">
        <f t="shared" si="13"/>
        <v/>
      </c>
      <c r="AF194" t="str">
        <f t="shared" si="14"/>
        <v>LAR</v>
      </c>
    </row>
    <row r="195" spans="2:32" x14ac:dyDescent="0.3">
      <c r="B195" s="152">
        <v>193</v>
      </c>
      <c r="C195" s="152" t="s">
        <v>481</v>
      </c>
      <c r="D195" s="152" t="s">
        <v>778</v>
      </c>
      <c r="E195" s="152">
        <v>0</v>
      </c>
      <c r="F195" s="152">
        <v>0</v>
      </c>
      <c r="G195" s="152">
        <v>0</v>
      </c>
      <c r="H195" s="43">
        <v>0</v>
      </c>
      <c r="I195" s="43">
        <v>0</v>
      </c>
      <c r="J195" s="43">
        <v>0</v>
      </c>
      <c r="K195" s="43">
        <v>0</v>
      </c>
      <c r="L195" s="43">
        <v>0</v>
      </c>
      <c r="M195" s="43">
        <v>0</v>
      </c>
      <c r="N195" s="43">
        <v>0</v>
      </c>
      <c r="O195" s="43">
        <v>0</v>
      </c>
      <c r="P195" s="43">
        <v>0</v>
      </c>
      <c r="Q195" s="43">
        <v>0</v>
      </c>
      <c r="R195" s="43">
        <v>0</v>
      </c>
      <c r="S195" s="43" t="s">
        <v>1033</v>
      </c>
      <c r="T195" s="43">
        <v>0</v>
      </c>
      <c r="U195" s="43">
        <v>0</v>
      </c>
      <c r="V195" s="43">
        <v>0</v>
      </c>
      <c r="W195" s="43">
        <v>0</v>
      </c>
      <c r="X195" s="43">
        <v>0</v>
      </c>
      <c r="Y195" s="43">
        <v>0</v>
      </c>
      <c r="Z195" s="43">
        <v>0</v>
      </c>
      <c r="AA195" s="43" t="str">
        <f t="shared" si="11"/>
        <v>GB</v>
      </c>
      <c r="AB195" s="43">
        <v>0</v>
      </c>
      <c r="AC195" t="str">
        <f t="shared" si="12"/>
        <v>GB</v>
      </c>
      <c r="AD195" t="str">
        <f t="shared" ref="AD195:AD222" si="15">TRIM(C195)</f>
        <v>Sammy Watkins</v>
      </c>
      <c r="AE195" s="244" t="str">
        <f t="shared" si="13"/>
        <v/>
      </c>
      <c r="AF195" t="str">
        <f t="shared" si="14"/>
        <v>GB</v>
      </c>
    </row>
    <row r="196" spans="2:32" x14ac:dyDescent="0.3">
      <c r="B196" s="152">
        <v>194</v>
      </c>
      <c r="C196" s="152" t="s">
        <v>581</v>
      </c>
      <c r="D196" s="152" t="s">
        <v>786</v>
      </c>
      <c r="E196" s="152">
        <v>0</v>
      </c>
      <c r="F196" s="152">
        <v>0</v>
      </c>
      <c r="G196" s="152">
        <v>0</v>
      </c>
      <c r="H196" s="43">
        <v>0</v>
      </c>
      <c r="I196" s="43">
        <v>0</v>
      </c>
      <c r="J196" s="43">
        <v>0</v>
      </c>
      <c r="K196" s="43">
        <v>0</v>
      </c>
      <c r="L196" s="43">
        <v>0</v>
      </c>
      <c r="M196" s="43">
        <v>0</v>
      </c>
      <c r="N196" s="43">
        <v>0</v>
      </c>
      <c r="O196" s="43">
        <v>0</v>
      </c>
      <c r="P196" s="43">
        <v>0</v>
      </c>
      <c r="Q196" s="43">
        <v>0</v>
      </c>
      <c r="R196" s="43">
        <v>0</v>
      </c>
      <c r="S196" s="43" t="s">
        <v>1033</v>
      </c>
      <c r="T196" s="243">
        <v>0</v>
      </c>
      <c r="U196" s="43">
        <v>0</v>
      </c>
      <c r="V196" s="43">
        <v>0</v>
      </c>
      <c r="W196" s="43">
        <v>0</v>
      </c>
      <c r="X196" s="43">
        <v>0</v>
      </c>
      <c r="Y196" s="43">
        <v>0</v>
      </c>
      <c r="Z196" s="43">
        <v>0</v>
      </c>
      <c r="AA196" s="43" t="str">
        <f t="shared" ref="AA196:AA259" si="16">TRIM(D196)</f>
        <v>NO</v>
      </c>
      <c r="AB196" s="43">
        <v>0</v>
      </c>
      <c r="AC196" t="str">
        <f t="shared" ref="AC196:AC259" si="17">IFERROR(TRIM(D196),"")</f>
        <v>NO</v>
      </c>
      <c r="AD196" t="str">
        <f t="shared" si="15"/>
        <v>Deonte Harty</v>
      </c>
      <c r="AE196" s="244" t="str">
        <f t="shared" ref="AE196:AE259" si="18">IFERROR(G196/E196,"")</f>
        <v/>
      </c>
      <c r="AF196" t="str">
        <f t="shared" ref="AF196:AF259" si="19">AC196</f>
        <v>NO</v>
      </c>
    </row>
    <row r="197" spans="2:32" x14ac:dyDescent="0.3">
      <c r="B197" s="152">
        <v>195</v>
      </c>
      <c r="C197" s="152" t="s">
        <v>315</v>
      </c>
      <c r="D197" s="152" t="s">
        <v>771</v>
      </c>
      <c r="E197" s="152">
        <v>0</v>
      </c>
      <c r="F197" s="152">
        <v>0</v>
      </c>
      <c r="G197" s="152">
        <v>0</v>
      </c>
      <c r="H197" s="43">
        <v>0</v>
      </c>
      <c r="I197" s="43">
        <v>0</v>
      </c>
      <c r="J197" s="43">
        <v>0</v>
      </c>
      <c r="K197" s="43">
        <v>0</v>
      </c>
      <c r="L197" s="43">
        <v>0</v>
      </c>
      <c r="M197" s="43">
        <v>0</v>
      </c>
      <c r="N197" s="43">
        <v>0</v>
      </c>
      <c r="O197" s="43">
        <v>0</v>
      </c>
      <c r="P197" s="43">
        <v>0</v>
      </c>
      <c r="Q197" s="43">
        <v>0</v>
      </c>
      <c r="R197" s="43">
        <v>0</v>
      </c>
      <c r="S197" s="43" t="s">
        <v>1033</v>
      </c>
      <c r="T197" s="43">
        <v>0</v>
      </c>
      <c r="U197" s="243">
        <v>0</v>
      </c>
      <c r="V197" s="43">
        <v>0</v>
      </c>
      <c r="W197" s="43">
        <v>0</v>
      </c>
      <c r="X197" s="43">
        <v>0</v>
      </c>
      <c r="Y197" s="43">
        <v>0</v>
      </c>
      <c r="Z197" s="43">
        <v>0</v>
      </c>
      <c r="AA197" s="43" t="str">
        <f t="shared" si="16"/>
        <v>DEN</v>
      </c>
      <c r="AB197" s="43">
        <v>0</v>
      </c>
      <c r="AC197" t="str">
        <f t="shared" si="17"/>
        <v>DEN</v>
      </c>
      <c r="AD197" t="str">
        <f t="shared" si="15"/>
        <v>Jerry Jeudy</v>
      </c>
      <c r="AE197" s="244" t="str">
        <f t="shared" si="18"/>
        <v/>
      </c>
      <c r="AF197" t="str">
        <f t="shared" si="19"/>
        <v>DEN</v>
      </c>
    </row>
    <row r="198" spans="2:32" x14ac:dyDescent="0.3">
      <c r="B198" s="152">
        <v>196</v>
      </c>
      <c r="C198" s="152" t="s">
        <v>457</v>
      </c>
      <c r="D198" s="152" t="s">
        <v>770</v>
      </c>
      <c r="E198" s="152">
        <v>0</v>
      </c>
      <c r="F198" s="152">
        <v>0</v>
      </c>
      <c r="G198" s="152">
        <v>0</v>
      </c>
      <c r="H198" s="43">
        <v>0</v>
      </c>
      <c r="I198" s="43">
        <v>0</v>
      </c>
      <c r="J198" s="43">
        <v>0</v>
      </c>
      <c r="K198" s="43">
        <v>0</v>
      </c>
      <c r="L198" s="43">
        <v>0</v>
      </c>
      <c r="M198" s="43">
        <v>0</v>
      </c>
      <c r="N198" s="43">
        <v>0</v>
      </c>
      <c r="O198" s="43">
        <v>0</v>
      </c>
      <c r="P198" s="43">
        <v>0</v>
      </c>
      <c r="Q198" s="43">
        <v>0</v>
      </c>
      <c r="R198" s="43">
        <v>0</v>
      </c>
      <c r="S198" s="43" t="s">
        <v>1033</v>
      </c>
      <c r="T198" s="43">
        <v>0</v>
      </c>
      <c r="U198" s="43">
        <v>0</v>
      </c>
      <c r="V198" s="243">
        <v>0</v>
      </c>
      <c r="W198" s="43">
        <v>0</v>
      </c>
      <c r="X198" s="43">
        <v>0</v>
      </c>
      <c r="Y198" s="43">
        <v>0</v>
      </c>
      <c r="Z198" s="43">
        <v>0</v>
      </c>
      <c r="AA198" s="43" t="str">
        <f t="shared" si="16"/>
        <v>BUF</v>
      </c>
      <c r="AB198" s="43">
        <v>0</v>
      </c>
      <c r="AC198" t="str">
        <f t="shared" si="17"/>
        <v>BUF</v>
      </c>
      <c r="AD198" t="str">
        <f t="shared" si="15"/>
        <v>Khalil Shakir</v>
      </c>
      <c r="AE198" s="244" t="str">
        <f t="shared" si="18"/>
        <v/>
      </c>
      <c r="AF198" t="str">
        <f t="shared" si="19"/>
        <v>BUF</v>
      </c>
    </row>
    <row r="199" spans="2:32" x14ac:dyDescent="0.3">
      <c r="B199" s="152">
        <v>197</v>
      </c>
      <c r="C199" s="152" t="s">
        <v>346</v>
      </c>
      <c r="D199" s="152" t="s">
        <v>789</v>
      </c>
      <c r="E199" s="152">
        <v>1</v>
      </c>
      <c r="F199" s="152">
        <v>0</v>
      </c>
      <c r="G199" s="152">
        <v>0</v>
      </c>
      <c r="H199" s="43">
        <v>0</v>
      </c>
      <c r="I199" s="43">
        <v>0</v>
      </c>
      <c r="J199" s="43">
        <v>0</v>
      </c>
      <c r="K199" s="43">
        <v>0</v>
      </c>
      <c r="L199" s="43">
        <v>0</v>
      </c>
      <c r="M199" s="43">
        <v>0</v>
      </c>
      <c r="N199" s="43">
        <v>0</v>
      </c>
      <c r="O199" s="43">
        <v>0</v>
      </c>
      <c r="P199" s="43">
        <v>0</v>
      </c>
      <c r="Q199" s="43">
        <v>0</v>
      </c>
      <c r="R199" s="43">
        <v>2</v>
      </c>
      <c r="S199" s="243">
        <v>6.3E-2</v>
      </c>
      <c r="T199" s="43">
        <v>0</v>
      </c>
      <c r="U199" s="43">
        <v>1</v>
      </c>
      <c r="V199" s="243">
        <v>0</v>
      </c>
      <c r="W199" s="43">
        <v>0</v>
      </c>
      <c r="X199" s="43">
        <v>0</v>
      </c>
      <c r="Y199" s="43">
        <v>0</v>
      </c>
      <c r="Z199" s="43">
        <v>0</v>
      </c>
      <c r="AA199" s="43" t="str">
        <f t="shared" si="16"/>
        <v>IND</v>
      </c>
      <c r="AB199" s="43">
        <v>0</v>
      </c>
      <c r="AC199" t="str">
        <f t="shared" si="17"/>
        <v>IND</v>
      </c>
      <c r="AD199" t="str">
        <f t="shared" si="15"/>
        <v>Alec Pierce</v>
      </c>
      <c r="AE199" s="244">
        <f t="shared" si="18"/>
        <v>0</v>
      </c>
      <c r="AF199" t="str">
        <f t="shared" si="19"/>
        <v>IND</v>
      </c>
    </row>
    <row r="200" spans="2:32" x14ac:dyDescent="0.3">
      <c r="B200" s="152">
        <v>198</v>
      </c>
      <c r="C200" s="152" t="s">
        <v>569</v>
      </c>
      <c r="D200" s="152" t="s">
        <v>792</v>
      </c>
      <c r="E200" s="152">
        <v>0</v>
      </c>
      <c r="F200" s="152">
        <v>0</v>
      </c>
      <c r="G200" s="152">
        <v>0</v>
      </c>
      <c r="H200" s="43">
        <v>0</v>
      </c>
      <c r="I200" s="43">
        <v>0</v>
      </c>
      <c r="J200" s="43">
        <v>0</v>
      </c>
      <c r="K200" s="43">
        <v>0</v>
      </c>
      <c r="L200" s="43">
        <v>0</v>
      </c>
      <c r="M200" s="43">
        <v>0</v>
      </c>
      <c r="N200" s="43">
        <v>0</v>
      </c>
      <c r="O200" s="43">
        <v>0</v>
      </c>
      <c r="P200" s="43">
        <v>0</v>
      </c>
      <c r="Q200" s="43">
        <v>0</v>
      </c>
      <c r="R200" s="43">
        <v>0</v>
      </c>
      <c r="S200" s="43" t="s">
        <v>1033</v>
      </c>
      <c r="T200" s="43">
        <v>0</v>
      </c>
      <c r="U200" s="243">
        <v>0</v>
      </c>
      <c r="V200" s="43">
        <v>0</v>
      </c>
      <c r="W200" s="43">
        <v>0</v>
      </c>
      <c r="X200" s="43">
        <v>0</v>
      </c>
      <c r="Y200" s="43">
        <v>0</v>
      </c>
      <c r="Z200" s="43">
        <v>0</v>
      </c>
      <c r="AA200" s="43" t="str">
        <f t="shared" si="16"/>
        <v>KC</v>
      </c>
      <c r="AB200" s="43">
        <v>0</v>
      </c>
      <c r="AC200" t="str">
        <f t="shared" si="17"/>
        <v>KC</v>
      </c>
      <c r="AD200" t="str">
        <f t="shared" si="15"/>
        <v>Ihmir Smith-Marsette</v>
      </c>
      <c r="AE200" s="244" t="str">
        <f t="shared" si="18"/>
        <v/>
      </c>
      <c r="AF200" t="str">
        <f t="shared" si="19"/>
        <v>KC</v>
      </c>
    </row>
    <row r="201" spans="2:32" x14ac:dyDescent="0.3">
      <c r="B201" s="152">
        <v>199</v>
      </c>
      <c r="C201" s="152" t="s">
        <v>499</v>
      </c>
      <c r="D201" s="152" t="s">
        <v>789</v>
      </c>
      <c r="E201" s="152">
        <v>0</v>
      </c>
      <c r="F201" s="152">
        <v>0</v>
      </c>
      <c r="G201" s="152">
        <v>0</v>
      </c>
      <c r="H201" s="43">
        <v>0</v>
      </c>
      <c r="I201" s="43">
        <v>0</v>
      </c>
      <c r="J201" s="43">
        <v>0</v>
      </c>
      <c r="K201" s="43">
        <v>0</v>
      </c>
      <c r="L201" s="43">
        <v>0</v>
      </c>
      <c r="M201" s="43">
        <v>0</v>
      </c>
      <c r="N201" s="43">
        <v>0</v>
      </c>
      <c r="O201" s="43">
        <v>0</v>
      </c>
      <c r="P201" s="43">
        <v>0</v>
      </c>
      <c r="Q201" s="43">
        <v>0</v>
      </c>
      <c r="R201" s="43">
        <v>0</v>
      </c>
      <c r="S201" s="43" t="s">
        <v>1033</v>
      </c>
      <c r="T201" s="243">
        <v>0</v>
      </c>
      <c r="U201" s="43">
        <v>0</v>
      </c>
      <c r="V201" s="43">
        <v>0</v>
      </c>
      <c r="W201" s="43">
        <v>0</v>
      </c>
      <c r="X201" s="43">
        <v>0</v>
      </c>
      <c r="Y201" s="43">
        <v>0</v>
      </c>
      <c r="Z201" s="43">
        <v>0</v>
      </c>
      <c r="AA201" s="43" t="str">
        <f t="shared" si="16"/>
        <v>IND</v>
      </c>
      <c r="AB201" s="43">
        <v>0</v>
      </c>
      <c r="AC201" t="str">
        <f t="shared" si="17"/>
        <v>IND</v>
      </c>
      <c r="AD201" t="str">
        <f t="shared" si="15"/>
        <v>Dezmon Patmon</v>
      </c>
      <c r="AE201" s="244" t="str">
        <f t="shared" si="18"/>
        <v/>
      </c>
      <c r="AF201" t="str">
        <f t="shared" si="19"/>
        <v>IND</v>
      </c>
    </row>
    <row r="202" spans="2:32" x14ac:dyDescent="0.3">
      <c r="B202" s="152">
        <v>200</v>
      </c>
      <c r="C202" s="152" t="s">
        <v>567</v>
      </c>
      <c r="D202" s="152" t="s">
        <v>763</v>
      </c>
      <c r="E202" s="152">
        <v>0</v>
      </c>
      <c r="F202" s="152">
        <v>0</v>
      </c>
      <c r="G202" s="152">
        <v>0</v>
      </c>
      <c r="H202" s="43">
        <v>0</v>
      </c>
      <c r="I202" s="43">
        <v>0</v>
      </c>
      <c r="J202" s="43">
        <v>0</v>
      </c>
      <c r="K202" s="43">
        <v>0</v>
      </c>
      <c r="L202" s="43">
        <v>0</v>
      </c>
      <c r="M202" s="43">
        <v>0</v>
      </c>
      <c r="N202" s="43">
        <v>0</v>
      </c>
      <c r="O202" s="43">
        <v>0</v>
      </c>
      <c r="P202" s="43">
        <v>0</v>
      </c>
      <c r="Q202" s="43">
        <v>0</v>
      </c>
      <c r="R202" s="43">
        <v>0</v>
      </c>
      <c r="S202" s="43" t="s">
        <v>1033</v>
      </c>
      <c r="T202" s="243">
        <v>0</v>
      </c>
      <c r="U202" s="243">
        <v>0</v>
      </c>
      <c r="V202" s="43">
        <v>0</v>
      </c>
      <c r="W202" s="43">
        <v>0</v>
      </c>
      <c r="X202" s="43">
        <v>0</v>
      </c>
      <c r="Y202" s="43">
        <v>0</v>
      </c>
      <c r="Z202" s="43">
        <v>0</v>
      </c>
      <c r="AA202" s="43" t="str">
        <f t="shared" si="16"/>
        <v>DET</v>
      </c>
      <c r="AB202" s="43">
        <v>0</v>
      </c>
      <c r="AC202" t="str">
        <f t="shared" si="17"/>
        <v>DET</v>
      </c>
      <c r="AD202" t="str">
        <f t="shared" si="15"/>
        <v>Quintez Cephus</v>
      </c>
      <c r="AE202" s="244" t="str">
        <f t="shared" si="18"/>
        <v/>
      </c>
      <c r="AF202" t="str">
        <f t="shared" si="19"/>
        <v>DET</v>
      </c>
    </row>
    <row r="203" spans="2:32" x14ac:dyDescent="0.3">
      <c r="B203" s="152">
        <v>201</v>
      </c>
      <c r="C203" s="152" t="s">
        <v>564</v>
      </c>
      <c r="D203" s="152" t="s">
        <v>779</v>
      </c>
      <c r="E203" s="152">
        <v>0</v>
      </c>
      <c r="F203" s="152">
        <v>0</v>
      </c>
      <c r="G203" s="152">
        <v>0</v>
      </c>
      <c r="H203" s="43">
        <v>0</v>
      </c>
      <c r="I203" s="43">
        <v>0</v>
      </c>
      <c r="J203" s="43">
        <v>0</v>
      </c>
      <c r="K203" s="43">
        <v>0</v>
      </c>
      <c r="L203" s="43">
        <v>0</v>
      </c>
      <c r="M203" s="43">
        <v>0</v>
      </c>
      <c r="N203" s="43">
        <v>0</v>
      </c>
      <c r="O203" s="43">
        <v>0</v>
      </c>
      <c r="P203" s="43">
        <v>0</v>
      </c>
      <c r="Q203" s="43">
        <v>0</v>
      </c>
      <c r="R203" s="43">
        <v>0</v>
      </c>
      <c r="S203" s="43" t="s">
        <v>1033</v>
      </c>
      <c r="T203" s="43">
        <v>0</v>
      </c>
      <c r="U203" s="243">
        <v>0</v>
      </c>
      <c r="V203" s="243">
        <v>0</v>
      </c>
      <c r="W203" s="43">
        <v>0</v>
      </c>
      <c r="X203" s="43">
        <v>0</v>
      </c>
      <c r="Y203" s="43">
        <v>0</v>
      </c>
      <c r="Z203" s="43">
        <v>0</v>
      </c>
      <c r="AA203" s="43" t="str">
        <f t="shared" si="16"/>
        <v>NYJ</v>
      </c>
      <c r="AB203" s="43">
        <v>0</v>
      </c>
      <c r="AC203" t="str">
        <f t="shared" si="17"/>
        <v>NYJ</v>
      </c>
      <c r="AD203" t="str">
        <f t="shared" si="15"/>
        <v>Jeff Smith</v>
      </c>
      <c r="AE203" s="244" t="str">
        <f t="shared" si="18"/>
        <v/>
      </c>
      <c r="AF203" t="str">
        <f t="shared" si="19"/>
        <v>NYJ</v>
      </c>
    </row>
    <row r="204" spans="2:32" x14ac:dyDescent="0.3">
      <c r="B204" s="152">
        <v>202</v>
      </c>
      <c r="C204" s="152" t="s">
        <v>362</v>
      </c>
      <c r="D204" s="152" t="s">
        <v>794</v>
      </c>
      <c r="E204" s="152">
        <v>0</v>
      </c>
      <c r="F204" s="152">
        <v>0</v>
      </c>
      <c r="G204" s="152">
        <v>0</v>
      </c>
      <c r="H204" s="43">
        <v>0</v>
      </c>
      <c r="I204" s="43">
        <v>0</v>
      </c>
      <c r="J204" s="43">
        <v>0</v>
      </c>
      <c r="K204" s="43">
        <v>0</v>
      </c>
      <c r="L204" s="43">
        <v>0</v>
      </c>
      <c r="M204" s="43">
        <v>0</v>
      </c>
      <c r="N204" s="43">
        <v>0</v>
      </c>
      <c r="O204" s="43">
        <v>0</v>
      </c>
      <c r="P204" s="43">
        <v>0</v>
      </c>
      <c r="Q204" s="43">
        <v>0</v>
      </c>
      <c r="R204" s="43">
        <v>0</v>
      </c>
      <c r="S204" s="43" t="s">
        <v>1033</v>
      </c>
      <c r="T204" s="43">
        <v>0</v>
      </c>
      <c r="U204" s="43">
        <v>0</v>
      </c>
      <c r="V204" s="43">
        <v>0</v>
      </c>
      <c r="W204" s="43">
        <v>0</v>
      </c>
      <c r="X204" s="43">
        <v>0</v>
      </c>
      <c r="Y204" s="43">
        <v>0</v>
      </c>
      <c r="Z204" s="43">
        <v>0</v>
      </c>
      <c r="AA204" s="43" t="str">
        <f t="shared" si="16"/>
        <v>TB</v>
      </c>
      <c r="AB204" s="43">
        <v>0</v>
      </c>
      <c r="AC204" t="str">
        <f t="shared" si="17"/>
        <v>TB</v>
      </c>
      <c r="AD204" t="str">
        <f t="shared" si="15"/>
        <v>Scotty Miller</v>
      </c>
      <c r="AE204" s="244" t="str">
        <f t="shared" si="18"/>
        <v/>
      </c>
      <c r="AF204" t="str">
        <f t="shared" si="19"/>
        <v>TB</v>
      </c>
    </row>
    <row r="205" spans="2:32" x14ac:dyDescent="0.3">
      <c r="B205" s="152">
        <v>203</v>
      </c>
      <c r="C205" s="152" t="s">
        <v>431</v>
      </c>
      <c r="D205" s="152" t="s">
        <v>783</v>
      </c>
      <c r="E205" s="152">
        <v>0</v>
      </c>
      <c r="F205" s="152">
        <v>0</v>
      </c>
      <c r="G205" s="152">
        <v>0</v>
      </c>
      <c r="H205" s="43">
        <v>0</v>
      </c>
      <c r="I205" s="43">
        <v>0</v>
      </c>
      <c r="J205" s="43">
        <v>0</v>
      </c>
      <c r="K205" s="43">
        <v>0</v>
      </c>
      <c r="L205" s="43">
        <v>0</v>
      </c>
      <c r="M205" s="43">
        <v>0</v>
      </c>
      <c r="N205" s="43">
        <v>0</v>
      </c>
      <c r="O205" s="43">
        <v>0</v>
      </c>
      <c r="P205" s="43">
        <v>0</v>
      </c>
      <c r="Q205" s="43">
        <v>0</v>
      </c>
      <c r="R205" s="43">
        <v>0</v>
      </c>
      <c r="S205" s="43" t="s">
        <v>1033</v>
      </c>
      <c r="T205" s="283">
        <v>0</v>
      </c>
      <c r="U205" s="43">
        <v>0</v>
      </c>
      <c r="V205" s="43">
        <v>0</v>
      </c>
      <c r="W205" s="43">
        <v>0</v>
      </c>
      <c r="X205" s="43">
        <v>0</v>
      </c>
      <c r="Y205" s="43">
        <v>0</v>
      </c>
      <c r="Z205" s="43">
        <v>0</v>
      </c>
      <c r="AA205" s="43" t="str">
        <f t="shared" si="16"/>
        <v>NYG</v>
      </c>
      <c r="AB205" s="43">
        <v>0</v>
      </c>
      <c r="AC205" t="str">
        <f t="shared" si="17"/>
        <v>NYG</v>
      </c>
      <c r="AD205" t="str">
        <f t="shared" si="15"/>
        <v>David Sills V</v>
      </c>
      <c r="AE205" s="244" t="str">
        <f t="shared" si="18"/>
        <v/>
      </c>
      <c r="AF205" t="str">
        <f t="shared" si="19"/>
        <v>NYG</v>
      </c>
    </row>
    <row r="206" spans="2:32" x14ac:dyDescent="0.3">
      <c r="B206" s="152">
        <v>204</v>
      </c>
      <c r="C206" s="152" t="s">
        <v>675</v>
      </c>
      <c r="D206" s="152" t="s">
        <v>789</v>
      </c>
      <c r="E206" s="152">
        <v>0</v>
      </c>
      <c r="F206" s="152">
        <v>0</v>
      </c>
      <c r="G206" s="152">
        <v>0</v>
      </c>
      <c r="H206" s="43">
        <v>0</v>
      </c>
      <c r="I206" s="43">
        <v>0</v>
      </c>
      <c r="J206" s="43">
        <v>0</v>
      </c>
      <c r="K206" s="43">
        <v>0</v>
      </c>
      <c r="L206" s="43">
        <v>0</v>
      </c>
      <c r="M206" s="43">
        <v>0</v>
      </c>
      <c r="N206" s="43">
        <v>0</v>
      </c>
      <c r="O206" s="43">
        <v>0</v>
      </c>
      <c r="P206" s="43">
        <v>0</v>
      </c>
      <c r="Q206" s="43">
        <v>0</v>
      </c>
      <c r="R206" s="43">
        <v>0</v>
      </c>
      <c r="S206" s="43" t="s">
        <v>1033</v>
      </c>
      <c r="T206" s="43">
        <v>0</v>
      </c>
      <c r="U206" s="43">
        <v>0</v>
      </c>
      <c r="V206" s="43">
        <v>0</v>
      </c>
      <c r="W206" s="43">
        <v>0</v>
      </c>
      <c r="X206" s="43">
        <v>0</v>
      </c>
      <c r="Y206" s="43">
        <v>0</v>
      </c>
      <c r="Z206" s="43">
        <v>0</v>
      </c>
      <c r="AA206" s="43" t="str">
        <f t="shared" si="16"/>
        <v>IND</v>
      </c>
      <c r="AB206" s="43">
        <v>0</v>
      </c>
      <c r="AC206" t="str">
        <f t="shared" si="17"/>
        <v>IND</v>
      </c>
      <c r="AD206" t="str">
        <f t="shared" si="15"/>
        <v>Keke Coutee</v>
      </c>
      <c r="AE206" s="244" t="str">
        <f t="shared" si="18"/>
        <v/>
      </c>
      <c r="AF206" t="str">
        <f t="shared" si="19"/>
        <v>IND</v>
      </c>
    </row>
    <row r="207" spans="2:32" x14ac:dyDescent="0.3">
      <c r="B207" s="152">
        <v>205</v>
      </c>
      <c r="C207" s="152" t="s">
        <v>524</v>
      </c>
      <c r="D207" s="152" t="s">
        <v>770</v>
      </c>
      <c r="E207" s="152">
        <v>0</v>
      </c>
      <c r="F207" s="152">
        <v>0</v>
      </c>
      <c r="G207" s="152">
        <v>0</v>
      </c>
      <c r="H207" s="43">
        <v>0</v>
      </c>
      <c r="I207" s="43">
        <v>0</v>
      </c>
      <c r="J207" s="43">
        <v>0</v>
      </c>
      <c r="K207" s="43">
        <v>0</v>
      </c>
      <c r="L207" s="43">
        <v>0</v>
      </c>
      <c r="M207" s="43">
        <v>0</v>
      </c>
      <c r="N207" s="43">
        <v>0</v>
      </c>
      <c r="O207" s="43">
        <v>0</v>
      </c>
      <c r="P207" s="43">
        <v>0</v>
      </c>
      <c r="Q207" s="43">
        <v>0</v>
      </c>
      <c r="R207" s="43">
        <v>0</v>
      </c>
      <c r="S207" s="43" t="s">
        <v>1033</v>
      </c>
      <c r="T207" s="43">
        <v>0</v>
      </c>
      <c r="U207" s="43">
        <v>0</v>
      </c>
      <c r="V207" s="243">
        <v>0</v>
      </c>
      <c r="W207" s="43">
        <v>0</v>
      </c>
      <c r="X207" s="43">
        <v>0</v>
      </c>
      <c r="Y207" s="43">
        <v>0</v>
      </c>
      <c r="Z207" s="43">
        <v>0</v>
      </c>
      <c r="AA207" s="43" t="str">
        <f t="shared" si="16"/>
        <v>BUF</v>
      </c>
      <c r="AB207" s="43">
        <v>0</v>
      </c>
      <c r="AC207" t="str">
        <f t="shared" si="17"/>
        <v>BUF</v>
      </c>
      <c r="AD207" t="str">
        <f t="shared" si="15"/>
        <v>Jake Kumerow</v>
      </c>
      <c r="AE207" s="244" t="str">
        <f t="shared" si="18"/>
        <v/>
      </c>
      <c r="AF207" t="str">
        <f t="shared" si="19"/>
        <v>BUF</v>
      </c>
    </row>
    <row r="208" spans="2:32" x14ac:dyDescent="0.3">
      <c r="B208" s="152">
        <v>206</v>
      </c>
      <c r="C208" s="152" t="s">
        <v>497</v>
      </c>
      <c r="D208" s="152" t="s">
        <v>790</v>
      </c>
      <c r="E208" s="152">
        <v>0</v>
      </c>
      <c r="F208" s="152">
        <v>0</v>
      </c>
      <c r="G208" s="152">
        <v>0</v>
      </c>
      <c r="H208" s="43">
        <v>0</v>
      </c>
      <c r="I208" s="43">
        <v>0</v>
      </c>
      <c r="J208" s="43">
        <v>0</v>
      </c>
      <c r="K208" s="43">
        <v>0</v>
      </c>
      <c r="L208" s="43">
        <v>0</v>
      </c>
      <c r="M208" s="43">
        <v>0</v>
      </c>
      <c r="N208" s="43">
        <v>0</v>
      </c>
      <c r="O208" s="43">
        <v>0</v>
      </c>
      <c r="P208" s="43">
        <v>0</v>
      </c>
      <c r="Q208" s="43">
        <v>0</v>
      </c>
      <c r="R208" s="43">
        <v>0</v>
      </c>
      <c r="S208" s="43" t="s">
        <v>1033</v>
      </c>
      <c r="T208" s="243">
        <v>0</v>
      </c>
      <c r="U208" s="43">
        <v>0</v>
      </c>
      <c r="V208" s="43">
        <v>0</v>
      </c>
      <c r="W208" s="43">
        <v>0</v>
      </c>
      <c r="X208" s="43">
        <v>0</v>
      </c>
      <c r="Y208" s="43">
        <v>0</v>
      </c>
      <c r="Z208" s="43">
        <v>0</v>
      </c>
      <c r="AA208" s="43" t="str">
        <f t="shared" si="16"/>
        <v>DAL</v>
      </c>
      <c r="AB208" s="43">
        <v>0</v>
      </c>
      <c r="AC208" t="str">
        <f t="shared" si="17"/>
        <v>DAL</v>
      </c>
      <c r="AD208" t="str">
        <f t="shared" si="15"/>
        <v>Dennis Houston</v>
      </c>
      <c r="AE208" s="244" t="str">
        <f t="shared" si="18"/>
        <v/>
      </c>
      <c r="AF208" t="str">
        <f t="shared" si="19"/>
        <v>DAL</v>
      </c>
    </row>
    <row r="209" spans="2:32" x14ac:dyDescent="0.3">
      <c r="B209" s="152">
        <v>207</v>
      </c>
      <c r="C209" s="152" t="s">
        <v>658</v>
      </c>
      <c r="D209" s="152" t="s">
        <v>765</v>
      </c>
      <c r="E209" s="152">
        <v>1</v>
      </c>
      <c r="F209" s="152">
        <v>0</v>
      </c>
      <c r="G209" s="152">
        <v>0</v>
      </c>
      <c r="H209" s="43">
        <v>0</v>
      </c>
      <c r="I209" s="43">
        <v>0</v>
      </c>
      <c r="J209" s="43">
        <v>0</v>
      </c>
      <c r="K209" s="43">
        <v>0</v>
      </c>
      <c r="L209" s="43">
        <v>0</v>
      </c>
      <c r="M209" s="43">
        <v>0</v>
      </c>
      <c r="N209" s="43">
        <v>0</v>
      </c>
      <c r="O209" s="43">
        <v>0</v>
      </c>
      <c r="P209" s="43">
        <v>0</v>
      </c>
      <c r="Q209" s="43">
        <v>0</v>
      </c>
      <c r="R209" s="43">
        <v>0</v>
      </c>
      <c r="S209" s="243">
        <v>0</v>
      </c>
      <c r="T209" s="43">
        <v>0</v>
      </c>
      <c r="U209" s="43">
        <v>0</v>
      </c>
      <c r="V209" s="243">
        <v>0</v>
      </c>
      <c r="W209" s="43">
        <v>0</v>
      </c>
      <c r="X209" s="43">
        <v>0</v>
      </c>
      <c r="Y209" s="43">
        <v>0</v>
      </c>
      <c r="Z209" s="43">
        <v>0</v>
      </c>
      <c r="AA209" s="43" t="str">
        <f t="shared" si="16"/>
        <v>PHI</v>
      </c>
      <c r="AB209" s="43">
        <v>0</v>
      </c>
      <c r="AC209" t="str">
        <f t="shared" si="17"/>
        <v>PHI</v>
      </c>
      <c r="AD209" t="str">
        <f t="shared" si="15"/>
        <v>Britain Covey</v>
      </c>
      <c r="AE209" s="244">
        <f t="shared" si="18"/>
        <v>0</v>
      </c>
      <c r="AF209" t="str">
        <f t="shared" si="19"/>
        <v>PHI</v>
      </c>
    </row>
    <row r="210" spans="2:32" x14ac:dyDescent="0.3">
      <c r="B210" s="152">
        <v>208</v>
      </c>
      <c r="C210" s="152" t="s">
        <v>414</v>
      </c>
      <c r="D210" s="152" t="s">
        <v>776</v>
      </c>
      <c r="E210" s="152">
        <v>0</v>
      </c>
      <c r="F210" s="152">
        <v>0</v>
      </c>
      <c r="G210" s="152">
        <v>0</v>
      </c>
      <c r="H210" s="43">
        <v>0</v>
      </c>
      <c r="I210" s="43">
        <v>0</v>
      </c>
      <c r="J210" s="43">
        <v>0</v>
      </c>
      <c r="K210" s="43">
        <v>0</v>
      </c>
      <c r="L210" s="43">
        <v>0</v>
      </c>
      <c r="M210" s="43">
        <v>0</v>
      </c>
      <c r="N210" s="43">
        <v>0</v>
      </c>
      <c r="O210" s="43">
        <v>0</v>
      </c>
      <c r="P210" s="43">
        <v>0</v>
      </c>
      <c r="Q210" s="43">
        <v>0</v>
      </c>
      <c r="R210" s="43">
        <v>0</v>
      </c>
      <c r="S210" s="43" t="s">
        <v>1033</v>
      </c>
      <c r="T210" s="243">
        <v>0</v>
      </c>
      <c r="U210" s="43">
        <v>0</v>
      </c>
      <c r="V210" s="43">
        <v>0</v>
      </c>
      <c r="W210" s="43">
        <v>0</v>
      </c>
      <c r="X210" s="43">
        <v>0</v>
      </c>
      <c r="Y210" s="43">
        <v>0</v>
      </c>
      <c r="Z210" s="43">
        <v>0</v>
      </c>
      <c r="AA210" s="43" t="str">
        <f t="shared" si="16"/>
        <v>TEN</v>
      </c>
      <c r="AB210" s="43">
        <v>0</v>
      </c>
      <c r="AC210" t="str">
        <f t="shared" si="17"/>
        <v>TEN</v>
      </c>
      <c r="AD210" t="str">
        <f t="shared" si="15"/>
        <v>Kyle Philips</v>
      </c>
      <c r="AE210" s="244" t="str">
        <f t="shared" si="18"/>
        <v/>
      </c>
      <c r="AF210" t="str">
        <f t="shared" si="19"/>
        <v>TEN</v>
      </c>
    </row>
    <row r="211" spans="2:32" x14ac:dyDescent="0.3">
      <c r="B211" s="152">
        <v>209</v>
      </c>
      <c r="C211" s="152" t="s">
        <v>312</v>
      </c>
      <c r="D211" s="152" t="s">
        <v>778</v>
      </c>
      <c r="E211" s="152">
        <v>0</v>
      </c>
      <c r="F211" s="152">
        <v>0</v>
      </c>
      <c r="G211" s="152">
        <v>0</v>
      </c>
      <c r="H211" s="43">
        <v>0</v>
      </c>
      <c r="I211" s="43">
        <v>0</v>
      </c>
      <c r="J211" s="43">
        <v>0</v>
      </c>
      <c r="K211" s="43">
        <v>0</v>
      </c>
      <c r="L211" s="43">
        <v>0</v>
      </c>
      <c r="M211" s="43">
        <v>0</v>
      </c>
      <c r="N211" s="43">
        <v>0</v>
      </c>
      <c r="O211" s="43">
        <v>0</v>
      </c>
      <c r="P211" s="43">
        <v>0</v>
      </c>
      <c r="Q211" s="43">
        <v>0</v>
      </c>
      <c r="R211" s="43">
        <v>0</v>
      </c>
      <c r="S211" s="43" t="s">
        <v>1033</v>
      </c>
      <c r="T211" s="43">
        <v>0</v>
      </c>
      <c r="U211" s="43">
        <v>0</v>
      </c>
      <c r="V211" s="243">
        <v>0</v>
      </c>
      <c r="W211" s="43">
        <v>0</v>
      </c>
      <c r="X211" s="43">
        <v>0</v>
      </c>
      <c r="Y211" s="43">
        <v>0</v>
      </c>
      <c r="Z211" s="43">
        <v>0</v>
      </c>
      <c r="AA211" s="43" t="str">
        <f t="shared" si="16"/>
        <v>GB</v>
      </c>
      <c r="AB211" s="43">
        <v>0</v>
      </c>
      <c r="AC211" t="str">
        <f t="shared" si="17"/>
        <v>GB</v>
      </c>
      <c r="AD211" t="str">
        <f t="shared" si="15"/>
        <v>Romeo Doubs</v>
      </c>
      <c r="AE211" s="244" t="str">
        <f t="shared" si="18"/>
        <v/>
      </c>
      <c r="AF211" t="str">
        <f t="shared" si="19"/>
        <v>GB</v>
      </c>
    </row>
    <row r="212" spans="2:32" x14ac:dyDescent="0.3">
      <c r="B212" s="152">
        <v>210</v>
      </c>
      <c r="C212" s="152" t="s">
        <v>491</v>
      </c>
      <c r="D212" s="152" t="s">
        <v>789</v>
      </c>
      <c r="E212" s="152">
        <v>0</v>
      </c>
      <c r="F212" s="152">
        <v>0</v>
      </c>
      <c r="G212" s="152">
        <v>0</v>
      </c>
      <c r="H212" s="43">
        <v>0</v>
      </c>
      <c r="I212" s="43">
        <v>0</v>
      </c>
      <c r="J212" s="43">
        <v>0</v>
      </c>
      <c r="K212" s="43">
        <v>0</v>
      </c>
      <c r="L212" s="43">
        <v>0</v>
      </c>
      <c r="M212" s="43">
        <v>0</v>
      </c>
      <c r="N212" s="43">
        <v>0</v>
      </c>
      <c r="O212" s="43">
        <v>0</v>
      </c>
      <c r="P212" s="43">
        <v>0</v>
      </c>
      <c r="Q212" s="43">
        <v>0</v>
      </c>
      <c r="R212" s="43">
        <v>0</v>
      </c>
      <c r="S212" s="43" t="s">
        <v>1033</v>
      </c>
      <c r="T212" s="243">
        <v>0</v>
      </c>
      <c r="U212" s="43">
        <v>0</v>
      </c>
      <c r="V212" s="243">
        <v>0</v>
      </c>
      <c r="W212" s="43">
        <v>0</v>
      </c>
      <c r="X212" s="43">
        <v>0</v>
      </c>
      <c r="Y212" s="43">
        <v>0</v>
      </c>
      <c r="Z212" s="43">
        <v>0</v>
      </c>
      <c r="AA212" s="43" t="str">
        <f t="shared" si="16"/>
        <v>IND</v>
      </c>
      <c r="AB212" s="43">
        <v>0</v>
      </c>
      <c r="AC212" t="str">
        <f t="shared" si="17"/>
        <v>IND</v>
      </c>
      <c r="AD212" t="str">
        <f t="shared" si="15"/>
        <v>Mike Strachan</v>
      </c>
      <c r="AE212" s="244" t="str">
        <f t="shared" si="18"/>
        <v/>
      </c>
      <c r="AF212" t="str">
        <f t="shared" si="19"/>
        <v>IND</v>
      </c>
    </row>
    <row r="213" spans="2:32" x14ac:dyDescent="0.3">
      <c r="B213" s="152">
        <v>211</v>
      </c>
      <c r="C213" s="152" t="s">
        <v>544</v>
      </c>
      <c r="D213" s="152" t="s">
        <v>771</v>
      </c>
      <c r="E213" s="152">
        <v>0</v>
      </c>
      <c r="F213" s="152">
        <v>0</v>
      </c>
      <c r="G213" s="152">
        <v>0</v>
      </c>
      <c r="H213" s="43">
        <v>0</v>
      </c>
      <c r="I213" s="43">
        <v>0</v>
      </c>
      <c r="J213" s="43">
        <v>0</v>
      </c>
      <c r="K213" s="43">
        <v>0</v>
      </c>
      <c r="L213" s="43">
        <v>0</v>
      </c>
      <c r="M213" s="43">
        <v>0</v>
      </c>
      <c r="N213" s="43">
        <v>0</v>
      </c>
      <c r="O213" s="43">
        <v>0</v>
      </c>
      <c r="P213" s="43">
        <v>0</v>
      </c>
      <c r="Q213" s="43">
        <v>0</v>
      </c>
      <c r="R213" s="43">
        <v>0</v>
      </c>
      <c r="S213" s="43" t="s">
        <v>1033</v>
      </c>
      <c r="T213" s="43">
        <v>0</v>
      </c>
      <c r="U213" s="243">
        <v>0</v>
      </c>
      <c r="V213" s="243">
        <v>0</v>
      </c>
      <c r="W213" s="43">
        <v>0</v>
      </c>
      <c r="X213" s="43">
        <v>0</v>
      </c>
      <c r="Y213" s="43">
        <v>0</v>
      </c>
      <c r="Z213" s="43">
        <v>0</v>
      </c>
      <c r="AA213" s="43" t="str">
        <f t="shared" si="16"/>
        <v>DEN</v>
      </c>
      <c r="AB213" s="43">
        <v>0</v>
      </c>
      <c r="AC213" t="str">
        <f t="shared" si="17"/>
        <v>DEN</v>
      </c>
      <c r="AD213" t="str">
        <f t="shared" si="15"/>
        <v>K.J. Hamler</v>
      </c>
      <c r="AE213" s="244" t="str">
        <f t="shared" si="18"/>
        <v/>
      </c>
      <c r="AF213" t="str">
        <f t="shared" si="19"/>
        <v>DEN</v>
      </c>
    </row>
    <row r="214" spans="2:32" x14ac:dyDescent="0.3">
      <c r="B214" s="152">
        <v>212</v>
      </c>
      <c r="C214" s="152" t="s">
        <v>541</v>
      </c>
      <c r="D214" s="152" t="s">
        <v>790</v>
      </c>
      <c r="E214" s="152">
        <v>0</v>
      </c>
      <c r="F214" s="152">
        <v>0</v>
      </c>
      <c r="G214" s="152">
        <v>0</v>
      </c>
      <c r="H214" s="43">
        <v>0</v>
      </c>
      <c r="I214" s="43">
        <v>0</v>
      </c>
      <c r="J214" s="43">
        <v>0</v>
      </c>
      <c r="K214" s="43">
        <v>0</v>
      </c>
      <c r="L214" s="43">
        <v>0</v>
      </c>
      <c r="M214" s="43">
        <v>0</v>
      </c>
      <c r="N214" s="43">
        <v>0</v>
      </c>
      <c r="O214" s="43">
        <v>0</v>
      </c>
      <c r="P214" s="43">
        <v>0</v>
      </c>
      <c r="Q214" s="43">
        <v>0</v>
      </c>
      <c r="R214" s="43">
        <v>0</v>
      </c>
      <c r="S214" s="43" t="s">
        <v>1033</v>
      </c>
      <c r="T214" s="43">
        <v>0</v>
      </c>
      <c r="U214" s="243">
        <v>0</v>
      </c>
      <c r="V214" s="283">
        <v>0</v>
      </c>
      <c r="W214" s="43">
        <v>0</v>
      </c>
      <c r="X214" s="43">
        <v>0</v>
      </c>
      <c r="Y214" s="43">
        <v>0</v>
      </c>
      <c r="Z214" s="43">
        <v>0</v>
      </c>
      <c r="AA214" s="43" t="str">
        <f t="shared" si="16"/>
        <v>DAL</v>
      </c>
      <c r="AB214" s="43">
        <v>0</v>
      </c>
      <c r="AC214" t="str">
        <f t="shared" si="17"/>
        <v>DAL</v>
      </c>
      <c r="AD214" t="str">
        <f t="shared" si="15"/>
        <v>Simi Fehoko</v>
      </c>
      <c r="AE214" s="244" t="str">
        <f t="shared" si="18"/>
        <v/>
      </c>
      <c r="AF214" t="str">
        <f t="shared" si="19"/>
        <v>DAL</v>
      </c>
    </row>
    <row r="215" spans="2:32" x14ac:dyDescent="0.3">
      <c r="B215" s="152">
        <v>213</v>
      </c>
      <c r="C215" s="152" t="s">
        <v>345</v>
      </c>
      <c r="D215" s="152" t="s">
        <v>775</v>
      </c>
      <c r="E215" s="152">
        <v>1</v>
      </c>
      <c r="F215" s="152">
        <v>0</v>
      </c>
      <c r="G215" s="152">
        <v>0</v>
      </c>
      <c r="H215" s="43">
        <v>0</v>
      </c>
      <c r="I215" s="43">
        <v>0</v>
      </c>
      <c r="J215" s="43">
        <v>0</v>
      </c>
      <c r="K215" s="43">
        <v>0</v>
      </c>
      <c r="L215" s="43">
        <v>0</v>
      </c>
      <c r="M215" s="43">
        <v>0</v>
      </c>
      <c r="N215" s="43">
        <v>0</v>
      </c>
      <c r="O215" s="43">
        <v>0</v>
      </c>
      <c r="P215" s="43">
        <v>0</v>
      </c>
      <c r="Q215" s="43">
        <v>0</v>
      </c>
      <c r="R215" s="43">
        <v>1</v>
      </c>
      <c r="S215" s="243">
        <v>4.4999999999999998E-2</v>
      </c>
      <c r="T215" s="43">
        <v>0</v>
      </c>
      <c r="U215" s="243">
        <v>0</v>
      </c>
      <c r="V215" s="43">
        <v>0</v>
      </c>
      <c r="W215" s="43">
        <v>0</v>
      </c>
      <c r="X215" s="43">
        <v>0</v>
      </c>
      <c r="Y215" s="43">
        <v>0</v>
      </c>
      <c r="Z215" s="43">
        <v>0</v>
      </c>
      <c r="AA215" s="43" t="str">
        <f t="shared" si="16"/>
        <v>WAS</v>
      </c>
      <c r="AB215" s="43">
        <v>0</v>
      </c>
      <c r="AC215" t="str">
        <f t="shared" si="17"/>
        <v>WAS</v>
      </c>
      <c r="AD215" t="str">
        <f t="shared" si="15"/>
        <v>Jahan Dotson</v>
      </c>
      <c r="AE215" s="244">
        <f t="shared" si="18"/>
        <v>0</v>
      </c>
      <c r="AF215" t="str">
        <f t="shared" si="19"/>
        <v>WAS</v>
      </c>
    </row>
    <row r="216" spans="2:32" x14ac:dyDescent="0.3">
      <c r="B216" s="152">
        <v>214</v>
      </c>
      <c r="C216" s="152" t="s">
        <v>614</v>
      </c>
      <c r="D216" s="152" t="s">
        <v>783</v>
      </c>
      <c r="E216" s="152">
        <v>0</v>
      </c>
      <c r="F216" s="152">
        <v>0</v>
      </c>
      <c r="G216" s="152">
        <v>0</v>
      </c>
      <c r="H216" s="152">
        <v>0</v>
      </c>
      <c r="I216" s="152">
        <v>0</v>
      </c>
      <c r="J216" s="152">
        <v>0</v>
      </c>
      <c r="K216" s="152">
        <v>0</v>
      </c>
      <c r="L216" s="152">
        <v>0</v>
      </c>
      <c r="M216" s="152">
        <v>0</v>
      </c>
      <c r="N216" s="152">
        <v>0</v>
      </c>
      <c r="O216" s="152">
        <v>0</v>
      </c>
      <c r="P216" s="152">
        <v>0</v>
      </c>
      <c r="Q216" s="152">
        <v>0</v>
      </c>
      <c r="R216" s="152">
        <v>0</v>
      </c>
      <c r="S216" s="152" t="s">
        <v>1033</v>
      </c>
      <c r="T216" s="152">
        <v>0</v>
      </c>
      <c r="U216" s="152">
        <v>0</v>
      </c>
      <c r="V216" s="152">
        <v>0</v>
      </c>
      <c r="W216" s="152">
        <v>0</v>
      </c>
      <c r="X216" s="152">
        <v>0</v>
      </c>
      <c r="Y216" s="152">
        <v>0</v>
      </c>
      <c r="Z216" s="152">
        <v>0</v>
      </c>
      <c r="AA216" s="43" t="str">
        <f t="shared" si="16"/>
        <v>NYG</v>
      </c>
      <c r="AB216" s="152">
        <v>0</v>
      </c>
      <c r="AC216" t="str">
        <f t="shared" si="17"/>
        <v>NYG</v>
      </c>
      <c r="AD216" t="str">
        <f t="shared" si="15"/>
        <v>Wan'Dale Robinson</v>
      </c>
      <c r="AE216" s="244" t="str">
        <f t="shared" si="18"/>
        <v/>
      </c>
      <c r="AF216" t="str">
        <f t="shared" si="19"/>
        <v>NYG</v>
      </c>
    </row>
    <row r="217" spans="2:32" x14ac:dyDescent="0.3">
      <c r="B217" s="152">
        <v>215</v>
      </c>
      <c r="C217" s="152" t="s">
        <v>554</v>
      </c>
      <c r="D217" s="152" t="s">
        <v>775</v>
      </c>
      <c r="E217" s="152">
        <v>0</v>
      </c>
      <c r="F217" s="152">
        <v>0</v>
      </c>
      <c r="G217" s="152">
        <v>0</v>
      </c>
      <c r="H217" s="152">
        <v>0</v>
      </c>
      <c r="I217" s="152">
        <v>0</v>
      </c>
      <c r="J217" s="152">
        <v>0</v>
      </c>
      <c r="K217" s="152">
        <v>0</v>
      </c>
      <c r="L217" s="152">
        <v>0</v>
      </c>
      <c r="M217" s="152">
        <v>0</v>
      </c>
      <c r="N217" s="152">
        <v>0</v>
      </c>
      <c r="O217" s="152">
        <v>0</v>
      </c>
      <c r="P217" s="152">
        <v>0</v>
      </c>
      <c r="Q217" s="152">
        <v>0</v>
      </c>
      <c r="R217" s="152">
        <v>0</v>
      </c>
      <c r="S217" s="152" t="s">
        <v>1033</v>
      </c>
      <c r="T217" s="152">
        <v>0</v>
      </c>
      <c r="U217" s="152">
        <v>0</v>
      </c>
      <c r="V217" s="152">
        <v>0</v>
      </c>
      <c r="W217" s="152">
        <v>0</v>
      </c>
      <c r="X217" s="152">
        <v>0</v>
      </c>
      <c r="Y217" s="152">
        <v>0</v>
      </c>
      <c r="Z217" s="152">
        <v>0</v>
      </c>
      <c r="AA217" s="43" t="str">
        <f t="shared" si="16"/>
        <v>WAS</v>
      </c>
      <c r="AB217" s="152">
        <v>0</v>
      </c>
      <c r="AC217" t="str">
        <f t="shared" si="17"/>
        <v>WAS</v>
      </c>
      <c r="AD217" t="str">
        <f t="shared" si="15"/>
        <v>Dax Milne</v>
      </c>
      <c r="AE217" s="244" t="str">
        <f t="shared" si="18"/>
        <v/>
      </c>
      <c r="AF217" t="str">
        <f t="shared" si="19"/>
        <v>WAS</v>
      </c>
    </row>
    <row r="218" spans="2:32" x14ac:dyDescent="0.3">
      <c r="B218" s="152">
        <v>216</v>
      </c>
      <c r="C218" s="152" t="s">
        <v>617</v>
      </c>
      <c r="D218" s="152" t="s">
        <v>794</v>
      </c>
      <c r="E218" s="152">
        <v>1</v>
      </c>
      <c r="F218" s="152">
        <v>0</v>
      </c>
      <c r="G218" s="152">
        <v>0</v>
      </c>
      <c r="H218" s="152">
        <v>0</v>
      </c>
      <c r="I218" s="152">
        <v>0</v>
      </c>
      <c r="J218" s="152">
        <v>0</v>
      </c>
      <c r="K218" s="152">
        <v>0</v>
      </c>
      <c r="L218" s="152">
        <v>0</v>
      </c>
      <c r="M218" s="152">
        <v>0</v>
      </c>
      <c r="N218" s="152">
        <v>0</v>
      </c>
      <c r="O218" s="152">
        <v>0</v>
      </c>
      <c r="P218" s="152">
        <v>0</v>
      </c>
      <c r="Q218" s="152">
        <v>0</v>
      </c>
      <c r="R218" s="152">
        <v>0</v>
      </c>
      <c r="S218" s="239">
        <v>0</v>
      </c>
      <c r="T218" s="152">
        <v>0</v>
      </c>
      <c r="U218" s="152">
        <v>0</v>
      </c>
      <c r="V218" s="152">
        <v>0</v>
      </c>
      <c r="W218" s="152">
        <v>0</v>
      </c>
      <c r="X218" s="152">
        <v>0</v>
      </c>
      <c r="Y218" s="152">
        <v>0</v>
      </c>
      <c r="Z218" s="152">
        <v>0</v>
      </c>
      <c r="AA218" s="43" t="str">
        <f t="shared" si="16"/>
        <v>TB</v>
      </c>
      <c r="AB218" s="152">
        <v>0</v>
      </c>
      <c r="AC218" t="str">
        <f t="shared" si="17"/>
        <v>TB</v>
      </c>
      <c r="AD218" t="str">
        <f t="shared" si="15"/>
        <v>Jaelon Darden</v>
      </c>
      <c r="AE218" s="244">
        <f t="shared" si="18"/>
        <v>0</v>
      </c>
      <c r="AF218" t="str">
        <f t="shared" si="19"/>
        <v>TB</v>
      </c>
    </row>
    <row r="219" spans="2:32" x14ac:dyDescent="0.3">
      <c r="B219" s="152">
        <v>217</v>
      </c>
      <c r="C219" s="152" t="s">
        <v>519</v>
      </c>
      <c r="D219" s="152" t="s">
        <v>767</v>
      </c>
      <c r="E219" s="152">
        <v>0</v>
      </c>
      <c r="F219" s="152">
        <v>0</v>
      </c>
      <c r="G219" s="152">
        <v>0</v>
      </c>
      <c r="H219" s="152">
        <v>0</v>
      </c>
      <c r="I219" s="152">
        <v>0</v>
      </c>
      <c r="J219" s="152">
        <v>0</v>
      </c>
      <c r="K219" s="152">
        <v>0</v>
      </c>
      <c r="L219" s="152">
        <v>0</v>
      </c>
      <c r="M219" s="152">
        <v>0</v>
      </c>
      <c r="N219" s="152">
        <v>0</v>
      </c>
      <c r="O219" s="152">
        <v>0</v>
      </c>
      <c r="P219" s="152">
        <v>0</v>
      </c>
      <c r="Q219" s="152">
        <v>0</v>
      </c>
      <c r="R219" s="152">
        <v>0</v>
      </c>
      <c r="S219" s="152" t="s">
        <v>1033</v>
      </c>
      <c r="T219" s="152">
        <v>0</v>
      </c>
      <c r="U219" s="152">
        <v>0</v>
      </c>
      <c r="V219" s="152">
        <v>0</v>
      </c>
      <c r="W219" s="152">
        <v>0</v>
      </c>
      <c r="X219" s="152">
        <v>0</v>
      </c>
      <c r="Y219" s="152">
        <v>0</v>
      </c>
      <c r="Z219" s="152">
        <v>0</v>
      </c>
      <c r="AA219" s="43" t="str">
        <f t="shared" si="16"/>
        <v>SEA</v>
      </c>
      <c r="AB219" s="152">
        <v>0</v>
      </c>
      <c r="AC219" t="str">
        <f t="shared" si="17"/>
        <v>SEA</v>
      </c>
      <c r="AD219" t="str">
        <f t="shared" si="15"/>
        <v>Dee Eskridge</v>
      </c>
      <c r="AE219" s="244" t="str">
        <f t="shared" si="18"/>
        <v/>
      </c>
      <c r="AF219" t="str">
        <f t="shared" si="19"/>
        <v>SEA</v>
      </c>
    </row>
    <row r="220" spans="2:32" x14ac:dyDescent="0.3">
      <c r="B220" s="152">
        <v>218</v>
      </c>
      <c r="C220" s="152" t="s">
        <v>660</v>
      </c>
      <c r="D220" s="152" t="s">
        <v>793</v>
      </c>
      <c r="E220" s="152">
        <v>0</v>
      </c>
      <c r="F220" s="152">
        <v>0</v>
      </c>
      <c r="G220" s="152">
        <v>0</v>
      </c>
      <c r="H220" s="152">
        <v>0</v>
      </c>
      <c r="I220" s="152">
        <v>0</v>
      </c>
      <c r="J220" s="152">
        <v>0</v>
      </c>
      <c r="K220" s="152">
        <v>0</v>
      </c>
      <c r="L220" s="152">
        <v>0</v>
      </c>
      <c r="M220" s="152">
        <v>0</v>
      </c>
      <c r="N220" s="152">
        <v>0</v>
      </c>
      <c r="O220" s="152">
        <v>0</v>
      </c>
      <c r="P220" s="152">
        <v>0</v>
      </c>
      <c r="Q220" s="152">
        <v>0</v>
      </c>
      <c r="R220" s="152">
        <v>0</v>
      </c>
      <c r="S220" s="152" t="s">
        <v>1033</v>
      </c>
      <c r="T220" s="152">
        <v>0</v>
      </c>
      <c r="U220" s="152">
        <v>0</v>
      </c>
      <c r="V220" s="152">
        <v>0</v>
      </c>
      <c r="W220" s="152">
        <v>0</v>
      </c>
      <c r="X220" s="152">
        <v>0</v>
      </c>
      <c r="Y220" s="152">
        <v>0</v>
      </c>
      <c r="Z220" s="152">
        <v>0</v>
      </c>
      <c r="AA220" s="43" t="str">
        <f t="shared" si="16"/>
        <v>HOU</v>
      </c>
      <c r="AB220" s="152">
        <v>0</v>
      </c>
      <c r="AC220" t="str">
        <f t="shared" si="17"/>
        <v>HOU</v>
      </c>
      <c r="AD220" t="str">
        <f t="shared" si="15"/>
        <v>Amari Rodgers</v>
      </c>
      <c r="AE220" s="244" t="str">
        <f t="shared" si="18"/>
        <v/>
      </c>
      <c r="AF220" t="str">
        <f t="shared" si="19"/>
        <v>HOU</v>
      </c>
    </row>
    <row r="221" spans="2:32" x14ac:dyDescent="0.3">
      <c r="B221" s="152">
        <v>219</v>
      </c>
      <c r="C221" s="152" t="s">
        <v>369</v>
      </c>
      <c r="D221" s="152" t="s">
        <v>785</v>
      </c>
      <c r="E221" s="152">
        <v>1</v>
      </c>
      <c r="F221" s="152">
        <v>0</v>
      </c>
      <c r="G221" s="152">
        <v>0</v>
      </c>
      <c r="H221" s="152">
        <v>0</v>
      </c>
      <c r="I221" s="152">
        <v>0</v>
      </c>
      <c r="J221" s="152">
        <v>0</v>
      </c>
      <c r="K221" s="152">
        <v>0</v>
      </c>
      <c r="L221" s="152">
        <v>0</v>
      </c>
      <c r="M221" s="152">
        <v>0</v>
      </c>
      <c r="N221" s="152">
        <v>0</v>
      </c>
      <c r="O221" s="152">
        <v>0</v>
      </c>
      <c r="P221" s="152">
        <v>0</v>
      </c>
      <c r="Q221" s="152">
        <v>0</v>
      </c>
      <c r="R221" s="152">
        <v>0</v>
      </c>
      <c r="S221" s="239">
        <v>0</v>
      </c>
      <c r="T221" s="152">
        <v>0</v>
      </c>
      <c r="U221" s="152">
        <v>0</v>
      </c>
      <c r="V221" s="152">
        <v>0</v>
      </c>
      <c r="W221" s="152">
        <v>0</v>
      </c>
      <c r="X221" s="152">
        <v>0</v>
      </c>
      <c r="Y221" s="152">
        <v>0</v>
      </c>
      <c r="Z221" s="152">
        <v>0</v>
      </c>
      <c r="AA221" s="43" t="str">
        <f t="shared" si="16"/>
        <v>CAR</v>
      </c>
      <c r="AB221" s="152">
        <v>0</v>
      </c>
      <c r="AC221" t="str">
        <f t="shared" si="17"/>
        <v>CAR</v>
      </c>
      <c r="AD221" t="str">
        <f t="shared" si="15"/>
        <v>Shi Smith</v>
      </c>
      <c r="AE221" s="244">
        <f t="shared" si="18"/>
        <v>0</v>
      </c>
      <c r="AF221" t="str">
        <f t="shared" si="19"/>
        <v>CAR</v>
      </c>
    </row>
    <row r="222" spans="2:32" x14ac:dyDescent="0.3">
      <c r="B222" s="152">
        <v>220</v>
      </c>
      <c r="C222" s="152" t="s">
        <v>560</v>
      </c>
      <c r="D222" s="152" t="s">
        <v>792</v>
      </c>
      <c r="E222" s="152">
        <v>0</v>
      </c>
      <c r="F222" s="152">
        <v>0</v>
      </c>
      <c r="G222" s="152">
        <v>0</v>
      </c>
      <c r="H222" s="152">
        <v>0</v>
      </c>
      <c r="I222" s="152">
        <v>0</v>
      </c>
      <c r="J222" s="152">
        <v>0</v>
      </c>
      <c r="K222" s="152">
        <v>0</v>
      </c>
      <c r="L222" s="152">
        <v>0</v>
      </c>
      <c r="M222" s="152">
        <v>0</v>
      </c>
      <c r="N222" s="152">
        <v>0</v>
      </c>
      <c r="O222" s="152">
        <v>0</v>
      </c>
      <c r="P222" s="152">
        <v>0</v>
      </c>
      <c r="Q222" s="152">
        <v>0</v>
      </c>
      <c r="R222" s="152">
        <v>0</v>
      </c>
      <c r="S222" s="152" t="s">
        <v>1033</v>
      </c>
      <c r="T222" s="239">
        <v>0</v>
      </c>
      <c r="U222" s="152">
        <v>0</v>
      </c>
      <c r="V222" s="152">
        <v>0</v>
      </c>
      <c r="W222" s="152">
        <v>0</v>
      </c>
      <c r="X222" s="152">
        <v>0</v>
      </c>
      <c r="Y222" s="152">
        <v>0</v>
      </c>
      <c r="Z222" s="152">
        <v>0</v>
      </c>
      <c r="AA222" s="43" t="str">
        <f t="shared" si="16"/>
        <v>KC</v>
      </c>
      <c r="AB222" s="152">
        <v>0</v>
      </c>
      <c r="AC222" t="str">
        <f t="shared" si="17"/>
        <v>KC</v>
      </c>
      <c r="AD222" t="str">
        <f t="shared" si="15"/>
        <v>Kadarius Toney</v>
      </c>
      <c r="AE222" s="244" t="str">
        <f t="shared" si="18"/>
        <v/>
      </c>
      <c r="AF222" t="str">
        <f t="shared" si="19"/>
        <v>KC</v>
      </c>
    </row>
    <row r="223" spans="2:32" x14ac:dyDescent="0.3">
      <c r="B223" s="152">
        <v>221</v>
      </c>
      <c r="C223" s="152" t="s">
        <v>352</v>
      </c>
      <c r="D223" s="152" t="s">
        <v>772</v>
      </c>
      <c r="E223" s="152">
        <v>0</v>
      </c>
      <c r="F223" s="152">
        <v>0</v>
      </c>
      <c r="G223" s="152">
        <v>0</v>
      </c>
      <c r="H223" s="152">
        <v>0</v>
      </c>
      <c r="I223" s="152">
        <v>0</v>
      </c>
      <c r="J223" s="152">
        <v>0</v>
      </c>
      <c r="K223" s="152">
        <v>0</v>
      </c>
      <c r="L223" s="152">
        <v>0</v>
      </c>
      <c r="M223" s="152">
        <v>0</v>
      </c>
      <c r="N223" s="152">
        <v>0</v>
      </c>
      <c r="O223" s="152">
        <v>0</v>
      </c>
      <c r="P223" s="152">
        <v>0</v>
      </c>
      <c r="Q223" s="152">
        <v>0</v>
      </c>
      <c r="R223" s="152">
        <v>0</v>
      </c>
      <c r="S223" s="152" t="s">
        <v>1033</v>
      </c>
      <c r="T223" s="239">
        <v>0</v>
      </c>
      <c r="U223" s="152">
        <v>0</v>
      </c>
      <c r="V223" s="152">
        <v>0</v>
      </c>
      <c r="W223" s="152">
        <v>0</v>
      </c>
      <c r="X223" s="152">
        <v>0</v>
      </c>
      <c r="Y223" s="152">
        <v>0</v>
      </c>
      <c r="Z223" s="152">
        <v>0</v>
      </c>
      <c r="AA223" s="43" t="str">
        <f t="shared" si="16"/>
        <v>CHI</v>
      </c>
      <c r="AB223" s="152">
        <v>0</v>
      </c>
      <c r="AC223" t="str">
        <f t="shared" si="17"/>
        <v>CHI</v>
      </c>
      <c r="AD223" t="str">
        <f t="shared" ref="AD223:AD286" si="20">TRIM(C223)</f>
        <v>Darnell Mooney</v>
      </c>
      <c r="AE223" s="244" t="str">
        <f t="shared" si="18"/>
        <v/>
      </c>
      <c r="AF223" t="str">
        <f t="shared" si="19"/>
        <v>CHI</v>
      </c>
    </row>
    <row r="224" spans="2:32" x14ac:dyDescent="0.3">
      <c r="B224" s="152">
        <v>222</v>
      </c>
      <c r="C224" s="152" t="s">
        <v>509</v>
      </c>
      <c r="D224" s="152" t="s">
        <v>769</v>
      </c>
      <c r="E224" s="152">
        <v>0</v>
      </c>
      <c r="F224" s="152">
        <v>0</v>
      </c>
      <c r="G224" s="152">
        <v>0</v>
      </c>
      <c r="H224" s="152">
        <v>0</v>
      </c>
      <c r="I224" s="152">
        <v>0</v>
      </c>
      <c r="J224" s="152">
        <v>0</v>
      </c>
      <c r="K224" s="152">
        <v>0</v>
      </c>
      <c r="L224" s="152">
        <v>0</v>
      </c>
      <c r="M224" s="152">
        <v>0</v>
      </c>
      <c r="N224" s="152">
        <v>0</v>
      </c>
      <c r="O224" s="152">
        <v>0</v>
      </c>
      <c r="P224" s="152">
        <v>0</v>
      </c>
      <c r="Q224" s="152">
        <v>0</v>
      </c>
      <c r="R224" s="152">
        <v>0</v>
      </c>
      <c r="S224" s="152" t="s">
        <v>1033</v>
      </c>
      <c r="T224" s="152">
        <v>0</v>
      </c>
      <c r="U224" s="152">
        <v>0</v>
      </c>
      <c r="V224" s="152">
        <v>0</v>
      </c>
      <c r="W224" s="152">
        <v>0</v>
      </c>
      <c r="X224" s="152">
        <v>0</v>
      </c>
      <c r="Y224" s="152">
        <v>0</v>
      </c>
      <c r="Z224" s="152">
        <v>0</v>
      </c>
      <c r="AA224" s="43" t="str">
        <f t="shared" si="16"/>
        <v>BAL</v>
      </c>
      <c r="AB224" s="152">
        <v>0</v>
      </c>
      <c r="AC224" t="str">
        <f t="shared" si="17"/>
        <v>BAL</v>
      </c>
      <c r="AD224" t="str">
        <f t="shared" si="20"/>
        <v>Tylan Wallace</v>
      </c>
      <c r="AE224" s="244" t="str">
        <f t="shared" si="18"/>
        <v/>
      </c>
      <c r="AF224" t="str">
        <f t="shared" si="19"/>
        <v>BAL</v>
      </c>
    </row>
    <row r="225" spans="2:32" x14ac:dyDescent="0.3">
      <c r="B225" s="152">
        <v>223</v>
      </c>
      <c r="C225" s="152" t="s">
        <v>236</v>
      </c>
      <c r="D225" s="152" t="s">
        <v>781</v>
      </c>
      <c r="E225" s="152">
        <v>0</v>
      </c>
      <c r="F225" s="152">
        <v>0</v>
      </c>
      <c r="G225" s="152">
        <v>0</v>
      </c>
      <c r="H225" s="152">
        <v>0</v>
      </c>
      <c r="I225" s="152">
        <v>0</v>
      </c>
      <c r="J225" s="152">
        <v>0</v>
      </c>
      <c r="K225" s="152">
        <v>0</v>
      </c>
      <c r="L225" s="152">
        <v>0</v>
      </c>
      <c r="M225" s="152">
        <v>0</v>
      </c>
      <c r="N225" s="152">
        <v>0</v>
      </c>
      <c r="O225" s="152">
        <v>0</v>
      </c>
      <c r="P225" s="152">
        <v>0</v>
      </c>
      <c r="Q225" s="152">
        <v>0</v>
      </c>
      <c r="R225" s="152">
        <v>0</v>
      </c>
      <c r="S225" s="152" t="s">
        <v>1033</v>
      </c>
      <c r="T225" s="152">
        <v>0</v>
      </c>
      <c r="U225" s="152">
        <v>0</v>
      </c>
      <c r="V225" s="152">
        <v>0</v>
      </c>
      <c r="W225" s="152">
        <v>0</v>
      </c>
      <c r="X225" s="152">
        <v>0</v>
      </c>
      <c r="Y225" s="152">
        <v>0</v>
      </c>
      <c r="Z225" s="152">
        <v>0</v>
      </c>
      <c r="AA225" s="43" t="str">
        <f t="shared" si="16"/>
        <v>CIN</v>
      </c>
      <c r="AB225">
        <v>0</v>
      </c>
      <c r="AC225" t="str">
        <f t="shared" si="17"/>
        <v>CIN</v>
      </c>
      <c r="AD225" t="str">
        <f t="shared" si="20"/>
        <v>Ja'Marr Chase</v>
      </c>
      <c r="AE225" s="244" t="str">
        <f t="shared" si="18"/>
        <v/>
      </c>
      <c r="AF225" t="str">
        <f t="shared" si="19"/>
        <v>CIN</v>
      </c>
    </row>
    <row r="226" spans="2:32" x14ac:dyDescent="0.3">
      <c r="B226" s="152">
        <v>224</v>
      </c>
      <c r="C226" s="152" t="s">
        <v>545</v>
      </c>
      <c r="D226" s="152" t="s">
        <v>771</v>
      </c>
      <c r="E226" s="152">
        <v>0</v>
      </c>
      <c r="F226" s="152">
        <v>0</v>
      </c>
      <c r="G226" s="152">
        <v>0</v>
      </c>
      <c r="H226" s="152">
        <v>0</v>
      </c>
      <c r="I226" s="152">
        <v>0</v>
      </c>
      <c r="J226" s="152">
        <v>0</v>
      </c>
      <c r="K226" s="152">
        <v>0</v>
      </c>
      <c r="L226" s="152">
        <v>0</v>
      </c>
      <c r="M226" s="152">
        <v>0</v>
      </c>
      <c r="N226" s="152">
        <v>0</v>
      </c>
      <c r="O226" s="152">
        <v>0</v>
      </c>
      <c r="P226" s="152">
        <v>0</v>
      </c>
      <c r="Q226" s="152">
        <v>0</v>
      </c>
      <c r="R226" s="152">
        <v>0</v>
      </c>
      <c r="S226" s="152" t="s">
        <v>1033</v>
      </c>
      <c r="T226" s="152">
        <v>0</v>
      </c>
      <c r="U226" s="152">
        <v>0</v>
      </c>
      <c r="V226" s="152">
        <v>0</v>
      </c>
      <c r="W226" s="152">
        <v>0</v>
      </c>
      <c r="X226" s="152">
        <v>0</v>
      </c>
      <c r="Y226" s="152">
        <v>0</v>
      </c>
      <c r="Z226" s="152">
        <v>0</v>
      </c>
      <c r="AA226" s="43" t="str">
        <f t="shared" si="16"/>
        <v>DEN</v>
      </c>
      <c r="AB226">
        <v>0</v>
      </c>
      <c r="AC226" t="str">
        <f t="shared" si="17"/>
        <v>DEN</v>
      </c>
      <c r="AD226" t="str">
        <f t="shared" si="20"/>
        <v>Tyrie Cleveland</v>
      </c>
      <c r="AE226" s="244" t="str">
        <f t="shared" si="18"/>
        <v/>
      </c>
      <c r="AF226" t="str">
        <f t="shared" si="19"/>
        <v>DEN</v>
      </c>
    </row>
    <row r="227" spans="2:32" x14ac:dyDescent="0.3">
      <c r="B227" s="152">
        <v>225</v>
      </c>
      <c r="C227" s="152" t="s">
        <v>583</v>
      </c>
      <c r="D227" s="152" t="s">
        <v>769</v>
      </c>
      <c r="E227" s="152">
        <v>1</v>
      </c>
      <c r="F227" s="152">
        <v>0</v>
      </c>
      <c r="G227" s="152">
        <v>0</v>
      </c>
      <c r="H227" s="152">
        <v>0</v>
      </c>
      <c r="I227" s="152">
        <v>0</v>
      </c>
      <c r="J227" s="152">
        <v>0</v>
      </c>
      <c r="K227" s="152">
        <v>0</v>
      </c>
      <c r="L227" s="152">
        <v>0</v>
      </c>
      <c r="M227" s="152">
        <v>0</v>
      </c>
      <c r="N227" s="152">
        <v>0</v>
      </c>
      <c r="O227" s="152">
        <v>0</v>
      </c>
      <c r="P227" s="152">
        <v>0</v>
      </c>
      <c r="Q227" s="152">
        <v>0</v>
      </c>
      <c r="R227" s="152">
        <v>0</v>
      </c>
      <c r="S227" s="255">
        <v>0</v>
      </c>
      <c r="T227" s="152">
        <v>0</v>
      </c>
      <c r="U227" s="152">
        <v>0</v>
      </c>
      <c r="V227" s="152">
        <v>0</v>
      </c>
      <c r="W227" s="152">
        <v>0</v>
      </c>
      <c r="X227" s="152">
        <v>0</v>
      </c>
      <c r="Y227" s="152">
        <v>0</v>
      </c>
      <c r="Z227" s="152">
        <v>0</v>
      </c>
      <c r="AA227" s="43" t="str">
        <f t="shared" si="16"/>
        <v>BAL</v>
      </c>
      <c r="AB227">
        <v>0</v>
      </c>
      <c r="AC227" t="str">
        <f t="shared" si="17"/>
        <v>BAL</v>
      </c>
      <c r="AD227" t="str">
        <f t="shared" si="20"/>
        <v>James Proche II</v>
      </c>
      <c r="AE227" s="244">
        <f t="shared" si="18"/>
        <v>0</v>
      </c>
      <c r="AF227" t="str">
        <f t="shared" si="19"/>
        <v>BAL</v>
      </c>
    </row>
    <row r="228" spans="2:32" x14ac:dyDescent="0.3">
      <c r="B228" s="152">
        <v>226</v>
      </c>
      <c r="C228" s="152" t="s">
        <v>1648</v>
      </c>
      <c r="D228" s="152" t="s">
        <v>787</v>
      </c>
      <c r="E228" s="152">
        <v>1</v>
      </c>
      <c r="F228" s="152">
        <v>0</v>
      </c>
      <c r="G228" s="152">
        <v>0</v>
      </c>
      <c r="H228" s="152">
        <v>0</v>
      </c>
      <c r="I228" s="152">
        <v>0</v>
      </c>
      <c r="J228" s="152">
        <v>0</v>
      </c>
      <c r="K228" s="152">
        <v>0</v>
      </c>
      <c r="L228" s="152">
        <v>0</v>
      </c>
      <c r="M228" s="152">
        <v>0</v>
      </c>
      <c r="N228" s="152">
        <v>0</v>
      </c>
      <c r="O228" s="152">
        <v>0</v>
      </c>
      <c r="P228" s="152">
        <v>0</v>
      </c>
      <c r="Q228" s="152">
        <v>0</v>
      </c>
      <c r="R228" s="152">
        <v>4</v>
      </c>
      <c r="S228" s="239">
        <v>0.16700000000000001</v>
      </c>
      <c r="T228" s="152">
        <v>0</v>
      </c>
      <c r="U228" s="152">
        <v>0</v>
      </c>
      <c r="V228" s="152">
        <v>1</v>
      </c>
      <c r="W228" s="152">
        <v>0</v>
      </c>
      <c r="X228" s="152">
        <v>0</v>
      </c>
      <c r="Y228" s="152">
        <v>0</v>
      </c>
      <c r="Z228" s="152">
        <v>0</v>
      </c>
      <c r="AA228" s="43" t="str">
        <f t="shared" si="16"/>
        <v>LAR</v>
      </c>
      <c r="AB228">
        <v>0</v>
      </c>
      <c r="AC228" t="str">
        <f t="shared" si="17"/>
        <v>LAR</v>
      </c>
      <c r="AD228" t="str">
        <f t="shared" si="20"/>
        <v>Lance McCutcheon</v>
      </c>
      <c r="AE228" s="244">
        <f t="shared" si="18"/>
        <v>0</v>
      </c>
      <c r="AF228" t="str">
        <f t="shared" si="19"/>
        <v>LAR</v>
      </c>
    </row>
    <row r="229" spans="2:32" x14ac:dyDescent="0.3">
      <c r="AA229" s="43" t="str">
        <f t="shared" si="16"/>
        <v/>
      </c>
      <c r="AC229" t="str">
        <f t="shared" si="17"/>
        <v/>
      </c>
      <c r="AD229" t="str">
        <f t="shared" si="20"/>
        <v/>
      </c>
      <c r="AE229" s="244" t="str">
        <f t="shared" si="18"/>
        <v/>
      </c>
      <c r="AF229" t="str">
        <f t="shared" si="19"/>
        <v/>
      </c>
    </row>
    <row r="230" spans="2:32" x14ac:dyDescent="0.3">
      <c r="AA230" s="43" t="str">
        <f t="shared" si="16"/>
        <v/>
      </c>
      <c r="AC230" t="str">
        <f t="shared" si="17"/>
        <v/>
      </c>
      <c r="AD230" t="str">
        <f t="shared" si="20"/>
        <v/>
      </c>
      <c r="AE230" s="244" t="str">
        <f t="shared" si="18"/>
        <v/>
      </c>
      <c r="AF230" t="str">
        <f t="shared" si="19"/>
        <v/>
      </c>
    </row>
    <row r="231" spans="2:32" x14ac:dyDescent="0.3">
      <c r="AA231" s="43" t="str">
        <f t="shared" si="16"/>
        <v/>
      </c>
      <c r="AC231" t="str">
        <f t="shared" si="17"/>
        <v/>
      </c>
      <c r="AD231" t="str">
        <f t="shared" si="20"/>
        <v/>
      </c>
      <c r="AE231" s="244" t="str">
        <f t="shared" si="18"/>
        <v/>
      </c>
      <c r="AF231" t="str">
        <f t="shared" si="19"/>
        <v/>
      </c>
    </row>
    <row r="232" spans="2:32" x14ac:dyDescent="0.3">
      <c r="AA232" s="43" t="str">
        <f t="shared" si="16"/>
        <v/>
      </c>
      <c r="AC232" t="str">
        <f t="shared" si="17"/>
        <v/>
      </c>
      <c r="AD232" t="str">
        <f t="shared" si="20"/>
        <v/>
      </c>
      <c r="AE232" s="244" t="str">
        <f t="shared" si="18"/>
        <v/>
      </c>
      <c r="AF232" t="str">
        <f t="shared" si="19"/>
        <v/>
      </c>
    </row>
    <row r="233" spans="2:32" x14ac:dyDescent="0.3">
      <c r="AA233" s="43" t="str">
        <f t="shared" si="16"/>
        <v/>
      </c>
      <c r="AC233" t="str">
        <f t="shared" si="17"/>
        <v/>
      </c>
      <c r="AD233" t="str">
        <f t="shared" si="20"/>
        <v/>
      </c>
      <c r="AE233" s="244" t="str">
        <f t="shared" si="18"/>
        <v/>
      </c>
      <c r="AF233" t="str">
        <f t="shared" si="19"/>
        <v/>
      </c>
    </row>
    <row r="234" spans="2:32" x14ac:dyDescent="0.3">
      <c r="AA234" s="43" t="str">
        <f t="shared" si="16"/>
        <v/>
      </c>
      <c r="AC234" t="str">
        <f t="shared" si="17"/>
        <v/>
      </c>
      <c r="AD234" t="str">
        <f t="shared" si="20"/>
        <v/>
      </c>
      <c r="AE234" s="244" t="str">
        <f t="shared" si="18"/>
        <v/>
      </c>
      <c r="AF234" t="str">
        <f t="shared" si="19"/>
        <v/>
      </c>
    </row>
    <row r="235" spans="2:32" x14ac:dyDescent="0.3">
      <c r="AA235" s="43" t="str">
        <f t="shared" si="16"/>
        <v/>
      </c>
      <c r="AC235" t="str">
        <f t="shared" si="17"/>
        <v/>
      </c>
      <c r="AD235" t="str">
        <f t="shared" si="20"/>
        <v/>
      </c>
      <c r="AE235" s="244" t="str">
        <f t="shared" si="18"/>
        <v/>
      </c>
      <c r="AF235" t="str">
        <f t="shared" si="19"/>
        <v/>
      </c>
    </row>
    <row r="236" spans="2:32" x14ac:dyDescent="0.3">
      <c r="AA236" s="43" t="str">
        <f t="shared" si="16"/>
        <v/>
      </c>
      <c r="AC236" t="str">
        <f t="shared" si="17"/>
        <v/>
      </c>
      <c r="AD236" t="str">
        <f t="shared" si="20"/>
        <v/>
      </c>
      <c r="AE236" s="244" t="str">
        <f t="shared" si="18"/>
        <v/>
      </c>
      <c r="AF236" t="str">
        <f t="shared" si="19"/>
        <v/>
      </c>
    </row>
    <row r="237" spans="2:32" x14ac:dyDescent="0.3">
      <c r="AA237" s="43" t="str">
        <f t="shared" si="16"/>
        <v/>
      </c>
      <c r="AC237" t="str">
        <f t="shared" si="17"/>
        <v/>
      </c>
      <c r="AD237" t="str">
        <f t="shared" si="20"/>
        <v/>
      </c>
      <c r="AE237" s="244" t="str">
        <f t="shared" si="18"/>
        <v/>
      </c>
      <c r="AF237" t="str">
        <f t="shared" si="19"/>
        <v/>
      </c>
    </row>
    <row r="238" spans="2:32" x14ac:dyDescent="0.3">
      <c r="AA238" s="43" t="str">
        <f t="shared" si="16"/>
        <v/>
      </c>
      <c r="AC238" t="str">
        <f t="shared" si="17"/>
        <v/>
      </c>
      <c r="AD238" t="str">
        <f t="shared" si="20"/>
        <v/>
      </c>
      <c r="AE238" s="244" t="str">
        <f t="shared" si="18"/>
        <v/>
      </c>
      <c r="AF238" t="str">
        <f t="shared" si="19"/>
        <v/>
      </c>
    </row>
    <row r="239" spans="2:32" x14ac:dyDescent="0.3">
      <c r="AA239" s="43" t="str">
        <f t="shared" si="16"/>
        <v/>
      </c>
      <c r="AC239" t="str">
        <f t="shared" si="17"/>
        <v/>
      </c>
      <c r="AD239" t="str">
        <f t="shared" si="20"/>
        <v/>
      </c>
      <c r="AE239" s="244" t="str">
        <f t="shared" si="18"/>
        <v/>
      </c>
      <c r="AF239" t="str">
        <f t="shared" si="19"/>
        <v/>
      </c>
    </row>
    <row r="240" spans="2:32" x14ac:dyDescent="0.3">
      <c r="AA240" s="43" t="str">
        <f t="shared" si="16"/>
        <v/>
      </c>
      <c r="AC240" t="str">
        <f t="shared" si="17"/>
        <v/>
      </c>
      <c r="AD240" t="str">
        <f t="shared" si="20"/>
        <v/>
      </c>
      <c r="AE240" s="244" t="str">
        <f t="shared" si="18"/>
        <v/>
      </c>
      <c r="AF240" t="str">
        <f t="shared" si="19"/>
        <v/>
      </c>
    </row>
    <row r="241" spans="27:32" x14ac:dyDescent="0.3">
      <c r="AA241" s="43" t="str">
        <f t="shared" si="16"/>
        <v/>
      </c>
      <c r="AC241" t="str">
        <f t="shared" si="17"/>
        <v/>
      </c>
      <c r="AD241" t="str">
        <f t="shared" si="20"/>
        <v/>
      </c>
      <c r="AE241" s="244" t="str">
        <f t="shared" si="18"/>
        <v/>
      </c>
      <c r="AF241" t="str">
        <f t="shared" si="19"/>
        <v/>
      </c>
    </row>
    <row r="242" spans="27:32" x14ac:dyDescent="0.3">
      <c r="AA242" s="43" t="str">
        <f t="shared" si="16"/>
        <v/>
      </c>
      <c r="AC242" t="str">
        <f t="shared" si="17"/>
        <v/>
      </c>
      <c r="AD242" t="str">
        <f t="shared" si="20"/>
        <v/>
      </c>
      <c r="AE242" s="244" t="str">
        <f t="shared" si="18"/>
        <v/>
      </c>
      <c r="AF242" t="str">
        <f t="shared" si="19"/>
        <v/>
      </c>
    </row>
    <row r="243" spans="27:32" x14ac:dyDescent="0.3">
      <c r="AA243" s="43" t="str">
        <f t="shared" si="16"/>
        <v/>
      </c>
      <c r="AC243" t="str">
        <f t="shared" si="17"/>
        <v/>
      </c>
      <c r="AD243" t="str">
        <f t="shared" si="20"/>
        <v/>
      </c>
      <c r="AE243" s="244" t="str">
        <f t="shared" si="18"/>
        <v/>
      </c>
      <c r="AF243" t="str">
        <f t="shared" si="19"/>
        <v/>
      </c>
    </row>
    <row r="244" spans="27:32" x14ac:dyDescent="0.3">
      <c r="AA244" s="43" t="str">
        <f t="shared" si="16"/>
        <v/>
      </c>
      <c r="AC244" t="str">
        <f t="shared" si="17"/>
        <v/>
      </c>
      <c r="AD244" t="str">
        <f t="shared" si="20"/>
        <v/>
      </c>
      <c r="AE244" s="244" t="str">
        <f t="shared" si="18"/>
        <v/>
      </c>
      <c r="AF244" t="str">
        <f t="shared" si="19"/>
        <v/>
      </c>
    </row>
    <row r="245" spans="27:32" x14ac:dyDescent="0.3">
      <c r="AA245" s="43" t="str">
        <f t="shared" si="16"/>
        <v/>
      </c>
      <c r="AC245" t="str">
        <f t="shared" si="17"/>
        <v/>
      </c>
      <c r="AD245" t="str">
        <f t="shared" si="20"/>
        <v/>
      </c>
      <c r="AE245" s="244" t="str">
        <f t="shared" si="18"/>
        <v/>
      </c>
      <c r="AF245" t="str">
        <f t="shared" si="19"/>
        <v/>
      </c>
    </row>
    <row r="246" spans="27:32" x14ac:dyDescent="0.3">
      <c r="AA246" s="43" t="str">
        <f t="shared" si="16"/>
        <v/>
      </c>
      <c r="AC246" t="str">
        <f t="shared" si="17"/>
        <v/>
      </c>
      <c r="AD246" t="str">
        <f t="shared" si="20"/>
        <v/>
      </c>
      <c r="AE246" s="244" t="str">
        <f t="shared" si="18"/>
        <v/>
      </c>
      <c r="AF246" t="str">
        <f t="shared" si="19"/>
        <v/>
      </c>
    </row>
    <row r="247" spans="27:32" x14ac:dyDescent="0.3">
      <c r="AA247" s="43" t="str">
        <f t="shared" si="16"/>
        <v/>
      </c>
      <c r="AC247" t="str">
        <f t="shared" si="17"/>
        <v/>
      </c>
      <c r="AD247" t="str">
        <f t="shared" si="20"/>
        <v/>
      </c>
      <c r="AE247" s="244" t="str">
        <f t="shared" si="18"/>
        <v/>
      </c>
      <c r="AF247" t="str">
        <f t="shared" si="19"/>
        <v/>
      </c>
    </row>
    <row r="248" spans="27:32" x14ac:dyDescent="0.3">
      <c r="AA248" s="43" t="str">
        <f t="shared" si="16"/>
        <v/>
      </c>
      <c r="AC248" t="str">
        <f t="shared" si="17"/>
        <v/>
      </c>
      <c r="AD248" t="str">
        <f t="shared" si="20"/>
        <v/>
      </c>
      <c r="AE248" s="244" t="str">
        <f t="shared" si="18"/>
        <v/>
      </c>
      <c r="AF248" t="str">
        <f t="shared" si="19"/>
        <v/>
      </c>
    </row>
    <row r="249" spans="27:32" x14ac:dyDescent="0.3">
      <c r="AA249" s="43" t="str">
        <f t="shared" si="16"/>
        <v/>
      </c>
      <c r="AC249" t="str">
        <f t="shared" si="17"/>
        <v/>
      </c>
      <c r="AD249" t="str">
        <f t="shared" si="20"/>
        <v/>
      </c>
      <c r="AE249" s="244" t="str">
        <f t="shared" si="18"/>
        <v/>
      </c>
      <c r="AF249" t="str">
        <f t="shared" si="19"/>
        <v/>
      </c>
    </row>
    <row r="250" spans="27:32" x14ac:dyDescent="0.3">
      <c r="AA250" s="43" t="str">
        <f t="shared" si="16"/>
        <v/>
      </c>
      <c r="AC250" t="str">
        <f t="shared" si="17"/>
        <v/>
      </c>
      <c r="AD250" t="str">
        <f t="shared" si="20"/>
        <v/>
      </c>
      <c r="AE250" s="244" t="str">
        <f t="shared" si="18"/>
        <v/>
      </c>
      <c r="AF250" t="str">
        <f t="shared" si="19"/>
        <v/>
      </c>
    </row>
    <row r="251" spans="27:32" x14ac:dyDescent="0.3">
      <c r="AA251" s="43" t="str">
        <f t="shared" si="16"/>
        <v/>
      </c>
      <c r="AC251" t="str">
        <f t="shared" si="17"/>
        <v/>
      </c>
      <c r="AD251" t="str">
        <f t="shared" si="20"/>
        <v/>
      </c>
      <c r="AE251" s="244" t="str">
        <f t="shared" si="18"/>
        <v/>
      </c>
      <c r="AF251" t="str">
        <f t="shared" si="19"/>
        <v/>
      </c>
    </row>
    <row r="252" spans="27:32" x14ac:dyDescent="0.3">
      <c r="AA252" s="43" t="str">
        <f t="shared" si="16"/>
        <v/>
      </c>
      <c r="AC252" t="str">
        <f t="shared" si="17"/>
        <v/>
      </c>
      <c r="AD252" t="str">
        <f t="shared" si="20"/>
        <v/>
      </c>
      <c r="AE252" s="244" t="str">
        <f t="shared" si="18"/>
        <v/>
      </c>
      <c r="AF252" t="str">
        <f t="shared" si="19"/>
        <v/>
      </c>
    </row>
    <row r="253" spans="27:32" x14ac:dyDescent="0.3">
      <c r="AA253" s="43" t="str">
        <f t="shared" si="16"/>
        <v/>
      </c>
      <c r="AC253" t="str">
        <f t="shared" si="17"/>
        <v/>
      </c>
      <c r="AD253" t="str">
        <f t="shared" si="20"/>
        <v/>
      </c>
      <c r="AE253" s="244" t="str">
        <f t="shared" si="18"/>
        <v/>
      </c>
      <c r="AF253" t="str">
        <f t="shared" si="19"/>
        <v/>
      </c>
    </row>
    <row r="254" spans="27:32" x14ac:dyDescent="0.3">
      <c r="AA254" s="43" t="str">
        <f t="shared" si="16"/>
        <v/>
      </c>
      <c r="AC254" t="str">
        <f t="shared" si="17"/>
        <v/>
      </c>
      <c r="AD254" t="str">
        <f t="shared" si="20"/>
        <v/>
      </c>
      <c r="AE254" s="244" t="str">
        <f t="shared" si="18"/>
        <v/>
      </c>
      <c r="AF254" t="str">
        <f t="shared" si="19"/>
        <v/>
      </c>
    </row>
    <row r="255" spans="27:32" x14ac:dyDescent="0.3">
      <c r="AA255" s="43" t="str">
        <f t="shared" si="16"/>
        <v/>
      </c>
      <c r="AC255" t="str">
        <f t="shared" si="17"/>
        <v/>
      </c>
      <c r="AD255" t="str">
        <f t="shared" si="20"/>
        <v/>
      </c>
      <c r="AE255" s="244" t="str">
        <f t="shared" si="18"/>
        <v/>
      </c>
      <c r="AF255" t="str">
        <f t="shared" si="19"/>
        <v/>
      </c>
    </row>
    <row r="256" spans="27:32" x14ac:dyDescent="0.3">
      <c r="AA256" s="43" t="str">
        <f t="shared" si="16"/>
        <v/>
      </c>
      <c r="AC256" t="str">
        <f t="shared" si="17"/>
        <v/>
      </c>
      <c r="AD256" t="str">
        <f t="shared" si="20"/>
        <v/>
      </c>
      <c r="AE256" s="244" t="str">
        <f t="shared" si="18"/>
        <v/>
      </c>
      <c r="AF256" t="str">
        <f t="shared" si="19"/>
        <v/>
      </c>
    </row>
    <row r="257" spans="27:32" x14ac:dyDescent="0.3">
      <c r="AA257" s="43" t="str">
        <f t="shared" si="16"/>
        <v/>
      </c>
      <c r="AC257" t="str">
        <f t="shared" si="17"/>
        <v/>
      </c>
      <c r="AD257" t="str">
        <f t="shared" si="20"/>
        <v/>
      </c>
      <c r="AE257" s="244" t="str">
        <f t="shared" si="18"/>
        <v/>
      </c>
      <c r="AF257" t="str">
        <f t="shared" si="19"/>
        <v/>
      </c>
    </row>
    <row r="258" spans="27:32" x14ac:dyDescent="0.3">
      <c r="AA258" s="43" t="str">
        <f t="shared" si="16"/>
        <v/>
      </c>
      <c r="AC258" t="str">
        <f t="shared" si="17"/>
        <v/>
      </c>
      <c r="AD258" t="str">
        <f t="shared" si="20"/>
        <v/>
      </c>
      <c r="AE258" s="244" t="str">
        <f t="shared" si="18"/>
        <v/>
      </c>
      <c r="AF258" t="str">
        <f t="shared" si="19"/>
        <v/>
      </c>
    </row>
    <row r="259" spans="27:32" x14ac:dyDescent="0.3">
      <c r="AA259" s="43" t="str">
        <f t="shared" si="16"/>
        <v/>
      </c>
      <c r="AC259" t="str">
        <f t="shared" si="17"/>
        <v/>
      </c>
      <c r="AD259" t="str">
        <f t="shared" si="20"/>
        <v/>
      </c>
      <c r="AE259" s="244" t="str">
        <f t="shared" si="18"/>
        <v/>
      </c>
      <c r="AF259" t="str">
        <f t="shared" si="19"/>
        <v/>
      </c>
    </row>
    <row r="260" spans="27:32" x14ac:dyDescent="0.3">
      <c r="AA260" s="43" t="str">
        <f t="shared" ref="AA260:AA323" si="21">TRIM(D260)</f>
        <v/>
      </c>
      <c r="AC260" t="str">
        <f t="shared" ref="AC260:AC323" si="22">IFERROR(TRIM(D260),"")</f>
        <v/>
      </c>
      <c r="AD260" t="str">
        <f t="shared" si="20"/>
        <v/>
      </c>
      <c r="AE260" s="244" t="str">
        <f t="shared" ref="AE260:AE323" si="23">IFERROR(G260/E260,"")</f>
        <v/>
      </c>
      <c r="AF260" t="str">
        <f t="shared" ref="AF260:AF323" si="24">AC260</f>
        <v/>
      </c>
    </row>
    <row r="261" spans="27:32" x14ac:dyDescent="0.3">
      <c r="AA261" s="43" t="str">
        <f t="shared" si="21"/>
        <v/>
      </c>
      <c r="AC261" t="str">
        <f t="shared" si="22"/>
        <v/>
      </c>
      <c r="AD261" t="str">
        <f t="shared" si="20"/>
        <v/>
      </c>
      <c r="AE261" s="244" t="str">
        <f t="shared" si="23"/>
        <v/>
      </c>
      <c r="AF261" t="str">
        <f t="shared" si="24"/>
        <v/>
      </c>
    </row>
    <row r="262" spans="27:32" x14ac:dyDescent="0.3">
      <c r="AA262" s="43" t="str">
        <f t="shared" si="21"/>
        <v/>
      </c>
      <c r="AC262" t="str">
        <f t="shared" si="22"/>
        <v/>
      </c>
      <c r="AD262" t="str">
        <f t="shared" si="20"/>
        <v/>
      </c>
      <c r="AE262" s="244" t="str">
        <f t="shared" si="23"/>
        <v/>
      </c>
      <c r="AF262" t="str">
        <f t="shared" si="24"/>
        <v/>
      </c>
    </row>
    <row r="263" spans="27:32" x14ac:dyDescent="0.3">
      <c r="AA263" s="43" t="str">
        <f t="shared" si="21"/>
        <v/>
      </c>
      <c r="AC263" t="str">
        <f t="shared" si="22"/>
        <v/>
      </c>
      <c r="AD263" t="str">
        <f t="shared" si="20"/>
        <v/>
      </c>
      <c r="AE263" s="244" t="str">
        <f t="shared" si="23"/>
        <v/>
      </c>
      <c r="AF263" t="str">
        <f t="shared" si="24"/>
        <v/>
      </c>
    </row>
    <row r="264" spans="27:32" x14ac:dyDescent="0.3">
      <c r="AA264" s="43" t="str">
        <f t="shared" si="21"/>
        <v/>
      </c>
      <c r="AC264" t="str">
        <f t="shared" si="22"/>
        <v/>
      </c>
      <c r="AD264" t="str">
        <f t="shared" si="20"/>
        <v/>
      </c>
      <c r="AE264" s="244" t="str">
        <f t="shared" si="23"/>
        <v/>
      </c>
      <c r="AF264" t="str">
        <f t="shared" si="24"/>
        <v/>
      </c>
    </row>
    <row r="265" spans="27:32" x14ac:dyDescent="0.3">
      <c r="AA265" s="43" t="str">
        <f t="shared" si="21"/>
        <v/>
      </c>
      <c r="AC265" t="str">
        <f t="shared" si="22"/>
        <v/>
      </c>
      <c r="AD265" t="str">
        <f t="shared" si="20"/>
        <v/>
      </c>
      <c r="AE265" s="244" t="str">
        <f t="shared" si="23"/>
        <v/>
      </c>
      <c r="AF265" t="str">
        <f t="shared" si="24"/>
        <v/>
      </c>
    </row>
    <row r="266" spans="27:32" x14ac:dyDescent="0.3">
      <c r="AA266" s="43" t="str">
        <f t="shared" si="21"/>
        <v/>
      </c>
      <c r="AC266" t="str">
        <f t="shared" si="22"/>
        <v/>
      </c>
      <c r="AD266" t="str">
        <f t="shared" si="20"/>
        <v/>
      </c>
      <c r="AE266" s="244" t="str">
        <f t="shared" si="23"/>
        <v/>
      </c>
      <c r="AF266" t="str">
        <f t="shared" si="24"/>
        <v/>
      </c>
    </row>
    <row r="267" spans="27:32" x14ac:dyDescent="0.3">
      <c r="AA267" s="43" t="str">
        <f t="shared" si="21"/>
        <v/>
      </c>
      <c r="AC267" t="str">
        <f t="shared" si="22"/>
        <v/>
      </c>
      <c r="AD267" t="str">
        <f t="shared" si="20"/>
        <v/>
      </c>
      <c r="AE267" s="244" t="str">
        <f t="shared" si="23"/>
        <v/>
      </c>
      <c r="AF267" t="str">
        <f t="shared" si="24"/>
        <v/>
      </c>
    </row>
    <row r="268" spans="27:32" x14ac:dyDescent="0.3">
      <c r="AA268" s="43" t="str">
        <f t="shared" si="21"/>
        <v/>
      </c>
      <c r="AC268" t="str">
        <f t="shared" si="22"/>
        <v/>
      </c>
      <c r="AD268" t="str">
        <f t="shared" si="20"/>
        <v/>
      </c>
      <c r="AE268" s="244" t="str">
        <f t="shared" si="23"/>
        <v/>
      </c>
      <c r="AF268" t="str">
        <f t="shared" si="24"/>
        <v/>
      </c>
    </row>
    <row r="269" spans="27:32" x14ac:dyDescent="0.3">
      <c r="AA269" s="43" t="str">
        <f t="shared" si="21"/>
        <v/>
      </c>
      <c r="AC269" t="str">
        <f t="shared" si="22"/>
        <v/>
      </c>
      <c r="AD269" t="str">
        <f t="shared" si="20"/>
        <v/>
      </c>
      <c r="AE269" s="244" t="str">
        <f t="shared" si="23"/>
        <v/>
      </c>
      <c r="AF269" t="str">
        <f t="shared" si="24"/>
        <v/>
      </c>
    </row>
    <row r="270" spans="27:32" x14ac:dyDescent="0.3">
      <c r="AA270" s="43" t="str">
        <f t="shared" si="21"/>
        <v/>
      </c>
      <c r="AC270" t="str">
        <f t="shared" si="22"/>
        <v/>
      </c>
      <c r="AD270" t="str">
        <f t="shared" si="20"/>
        <v/>
      </c>
      <c r="AE270" s="244" t="str">
        <f t="shared" si="23"/>
        <v/>
      </c>
      <c r="AF270" t="str">
        <f t="shared" si="24"/>
        <v/>
      </c>
    </row>
    <row r="271" spans="27:32" x14ac:dyDescent="0.3">
      <c r="AA271" s="43" t="str">
        <f t="shared" si="21"/>
        <v/>
      </c>
      <c r="AC271" t="str">
        <f t="shared" si="22"/>
        <v/>
      </c>
      <c r="AD271" t="str">
        <f t="shared" si="20"/>
        <v/>
      </c>
      <c r="AE271" s="244" t="str">
        <f t="shared" si="23"/>
        <v/>
      </c>
      <c r="AF271" t="str">
        <f t="shared" si="24"/>
        <v/>
      </c>
    </row>
    <row r="272" spans="27:32" x14ac:dyDescent="0.3">
      <c r="AA272" s="43" t="str">
        <f t="shared" si="21"/>
        <v/>
      </c>
      <c r="AC272" t="str">
        <f t="shared" si="22"/>
        <v/>
      </c>
      <c r="AD272" t="str">
        <f t="shared" si="20"/>
        <v/>
      </c>
      <c r="AE272" s="244" t="str">
        <f t="shared" si="23"/>
        <v/>
      </c>
      <c r="AF272" t="str">
        <f t="shared" si="24"/>
        <v/>
      </c>
    </row>
    <row r="273" spans="27:32" x14ac:dyDescent="0.3">
      <c r="AA273" s="43" t="str">
        <f t="shared" si="21"/>
        <v/>
      </c>
      <c r="AC273" t="str">
        <f t="shared" si="22"/>
        <v/>
      </c>
      <c r="AD273" t="str">
        <f t="shared" si="20"/>
        <v/>
      </c>
      <c r="AE273" s="244" t="str">
        <f t="shared" si="23"/>
        <v/>
      </c>
      <c r="AF273" t="str">
        <f t="shared" si="24"/>
        <v/>
      </c>
    </row>
    <row r="274" spans="27:32" x14ac:dyDescent="0.3">
      <c r="AA274" s="43" t="str">
        <f t="shared" si="21"/>
        <v/>
      </c>
      <c r="AC274" t="str">
        <f t="shared" si="22"/>
        <v/>
      </c>
      <c r="AD274" t="str">
        <f t="shared" si="20"/>
        <v/>
      </c>
      <c r="AE274" s="244" t="str">
        <f t="shared" si="23"/>
        <v/>
      </c>
      <c r="AF274" t="str">
        <f t="shared" si="24"/>
        <v/>
      </c>
    </row>
    <row r="275" spans="27:32" x14ac:dyDescent="0.3">
      <c r="AA275" s="43" t="str">
        <f t="shared" si="21"/>
        <v/>
      </c>
      <c r="AC275" t="str">
        <f t="shared" si="22"/>
        <v/>
      </c>
      <c r="AD275" t="str">
        <f t="shared" si="20"/>
        <v/>
      </c>
      <c r="AE275" s="244" t="str">
        <f t="shared" si="23"/>
        <v/>
      </c>
      <c r="AF275" t="str">
        <f t="shared" si="24"/>
        <v/>
      </c>
    </row>
    <row r="276" spans="27:32" x14ac:dyDescent="0.3">
      <c r="AA276" s="43" t="str">
        <f t="shared" si="21"/>
        <v/>
      </c>
      <c r="AC276" t="str">
        <f t="shared" si="22"/>
        <v/>
      </c>
      <c r="AD276" t="str">
        <f t="shared" si="20"/>
        <v/>
      </c>
      <c r="AE276" s="244" t="str">
        <f t="shared" si="23"/>
        <v/>
      </c>
      <c r="AF276" t="str">
        <f t="shared" si="24"/>
        <v/>
      </c>
    </row>
    <row r="277" spans="27:32" x14ac:dyDescent="0.3">
      <c r="AA277" s="43" t="str">
        <f t="shared" si="21"/>
        <v/>
      </c>
      <c r="AC277" t="str">
        <f t="shared" si="22"/>
        <v/>
      </c>
      <c r="AD277" t="str">
        <f t="shared" si="20"/>
        <v/>
      </c>
      <c r="AE277" s="244" t="str">
        <f t="shared" si="23"/>
        <v/>
      </c>
      <c r="AF277" t="str">
        <f t="shared" si="24"/>
        <v/>
      </c>
    </row>
    <row r="278" spans="27:32" x14ac:dyDescent="0.3">
      <c r="AA278" s="43" t="str">
        <f t="shared" si="21"/>
        <v/>
      </c>
      <c r="AC278" t="str">
        <f t="shared" si="22"/>
        <v/>
      </c>
      <c r="AD278" t="str">
        <f t="shared" si="20"/>
        <v/>
      </c>
      <c r="AE278" s="244" t="str">
        <f t="shared" si="23"/>
        <v/>
      </c>
      <c r="AF278" t="str">
        <f t="shared" si="24"/>
        <v/>
      </c>
    </row>
    <row r="279" spans="27:32" x14ac:dyDescent="0.3">
      <c r="AA279" s="43" t="str">
        <f t="shared" si="21"/>
        <v/>
      </c>
      <c r="AC279" t="str">
        <f t="shared" si="22"/>
        <v/>
      </c>
      <c r="AD279" t="str">
        <f t="shared" si="20"/>
        <v/>
      </c>
      <c r="AE279" s="244" t="str">
        <f t="shared" si="23"/>
        <v/>
      </c>
      <c r="AF279" t="str">
        <f t="shared" si="24"/>
        <v/>
      </c>
    </row>
    <row r="280" spans="27:32" x14ac:dyDescent="0.3">
      <c r="AA280" s="43" t="str">
        <f t="shared" si="21"/>
        <v/>
      </c>
      <c r="AC280" t="str">
        <f t="shared" si="22"/>
        <v/>
      </c>
      <c r="AD280" t="str">
        <f t="shared" si="20"/>
        <v/>
      </c>
      <c r="AE280" s="244" t="str">
        <f t="shared" si="23"/>
        <v/>
      </c>
      <c r="AF280" t="str">
        <f t="shared" si="24"/>
        <v/>
      </c>
    </row>
    <row r="281" spans="27:32" x14ac:dyDescent="0.3">
      <c r="AA281" s="43" t="str">
        <f t="shared" si="21"/>
        <v/>
      </c>
      <c r="AC281" t="str">
        <f t="shared" si="22"/>
        <v/>
      </c>
      <c r="AD281" t="str">
        <f t="shared" si="20"/>
        <v/>
      </c>
      <c r="AE281" s="244" t="str">
        <f t="shared" si="23"/>
        <v/>
      </c>
      <c r="AF281" t="str">
        <f t="shared" si="24"/>
        <v/>
      </c>
    </row>
    <row r="282" spans="27:32" x14ac:dyDescent="0.3">
      <c r="AA282" s="43" t="str">
        <f t="shared" si="21"/>
        <v/>
      </c>
      <c r="AC282" t="str">
        <f t="shared" si="22"/>
        <v/>
      </c>
      <c r="AD282" t="str">
        <f t="shared" si="20"/>
        <v/>
      </c>
      <c r="AE282" s="244" t="str">
        <f t="shared" si="23"/>
        <v/>
      </c>
      <c r="AF282" t="str">
        <f t="shared" si="24"/>
        <v/>
      </c>
    </row>
    <row r="283" spans="27:32" x14ac:dyDescent="0.3">
      <c r="AA283" s="43" t="str">
        <f t="shared" si="21"/>
        <v/>
      </c>
      <c r="AC283" t="str">
        <f t="shared" si="22"/>
        <v/>
      </c>
      <c r="AD283" t="str">
        <f t="shared" si="20"/>
        <v/>
      </c>
      <c r="AE283" s="244" t="str">
        <f t="shared" si="23"/>
        <v/>
      </c>
      <c r="AF283" t="str">
        <f t="shared" si="24"/>
        <v/>
      </c>
    </row>
    <row r="284" spans="27:32" x14ac:dyDescent="0.3">
      <c r="AA284" s="43" t="str">
        <f t="shared" si="21"/>
        <v/>
      </c>
      <c r="AC284" t="str">
        <f t="shared" si="22"/>
        <v/>
      </c>
      <c r="AD284" t="str">
        <f t="shared" si="20"/>
        <v/>
      </c>
      <c r="AE284" s="244" t="str">
        <f t="shared" si="23"/>
        <v/>
      </c>
      <c r="AF284" t="str">
        <f t="shared" si="24"/>
        <v/>
      </c>
    </row>
    <row r="285" spans="27:32" x14ac:dyDescent="0.3">
      <c r="AA285" s="43" t="str">
        <f t="shared" si="21"/>
        <v/>
      </c>
      <c r="AC285" t="str">
        <f t="shared" si="22"/>
        <v/>
      </c>
      <c r="AD285" t="str">
        <f t="shared" si="20"/>
        <v/>
      </c>
      <c r="AE285" s="244" t="str">
        <f t="shared" si="23"/>
        <v/>
      </c>
      <c r="AF285" t="str">
        <f t="shared" si="24"/>
        <v/>
      </c>
    </row>
    <row r="286" spans="27:32" x14ac:dyDescent="0.3">
      <c r="AA286" s="43" t="str">
        <f t="shared" si="21"/>
        <v/>
      </c>
      <c r="AC286" t="str">
        <f t="shared" si="22"/>
        <v/>
      </c>
      <c r="AD286" t="str">
        <f t="shared" si="20"/>
        <v/>
      </c>
      <c r="AE286" s="244" t="str">
        <f t="shared" si="23"/>
        <v/>
      </c>
      <c r="AF286" t="str">
        <f t="shared" si="24"/>
        <v/>
      </c>
    </row>
    <row r="287" spans="27:32" x14ac:dyDescent="0.3">
      <c r="AA287" s="43" t="str">
        <f t="shared" si="21"/>
        <v/>
      </c>
      <c r="AC287" t="str">
        <f t="shared" si="22"/>
        <v/>
      </c>
      <c r="AD287" t="str">
        <f t="shared" ref="AD287:AD350" si="25">TRIM(C287)</f>
        <v/>
      </c>
      <c r="AE287" s="244" t="str">
        <f t="shared" si="23"/>
        <v/>
      </c>
      <c r="AF287" t="str">
        <f t="shared" si="24"/>
        <v/>
      </c>
    </row>
    <row r="288" spans="27:32" x14ac:dyDescent="0.3">
      <c r="AA288" s="43" t="str">
        <f t="shared" si="21"/>
        <v/>
      </c>
      <c r="AC288" t="str">
        <f t="shared" si="22"/>
        <v/>
      </c>
      <c r="AD288" t="str">
        <f t="shared" si="25"/>
        <v/>
      </c>
      <c r="AE288" s="244" t="str">
        <f t="shared" si="23"/>
        <v/>
      </c>
      <c r="AF288" t="str">
        <f t="shared" si="24"/>
        <v/>
      </c>
    </row>
    <row r="289" spans="27:32" x14ac:dyDescent="0.3">
      <c r="AA289" s="43" t="str">
        <f t="shared" si="21"/>
        <v/>
      </c>
      <c r="AC289" t="str">
        <f t="shared" si="22"/>
        <v/>
      </c>
      <c r="AD289" t="str">
        <f t="shared" si="25"/>
        <v/>
      </c>
      <c r="AE289" s="244" t="str">
        <f t="shared" si="23"/>
        <v/>
      </c>
      <c r="AF289" t="str">
        <f t="shared" si="24"/>
        <v/>
      </c>
    </row>
    <row r="290" spans="27:32" x14ac:dyDescent="0.3">
      <c r="AA290" s="43" t="str">
        <f t="shared" si="21"/>
        <v/>
      </c>
      <c r="AC290" t="str">
        <f t="shared" si="22"/>
        <v/>
      </c>
      <c r="AD290" t="str">
        <f t="shared" si="25"/>
        <v/>
      </c>
      <c r="AE290" s="244" t="str">
        <f t="shared" si="23"/>
        <v/>
      </c>
      <c r="AF290" t="str">
        <f t="shared" si="24"/>
        <v/>
      </c>
    </row>
    <row r="291" spans="27:32" x14ac:dyDescent="0.3">
      <c r="AA291" s="43" t="str">
        <f t="shared" si="21"/>
        <v/>
      </c>
      <c r="AC291" t="str">
        <f t="shared" si="22"/>
        <v/>
      </c>
      <c r="AD291" t="str">
        <f t="shared" si="25"/>
        <v/>
      </c>
      <c r="AE291" s="244" t="str">
        <f t="shared" si="23"/>
        <v/>
      </c>
      <c r="AF291" t="str">
        <f t="shared" si="24"/>
        <v/>
      </c>
    </row>
    <row r="292" spans="27:32" x14ac:dyDescent="0.3">
      <c r="AA292" s="43" t="str">
        <f t="shared" si="21"/>
        <v/>
      </c>
      <c r="AC292" t="str">
        <f t="shared" si="22"/>
        <v/>
      </c>
      <c r="AD292" t="str">
        <f t="shared" si="25"/>
        <v/>
      </c>
      <c r="AE292" s="244" t="str">
        <f t="shared" si="23"/>
        <v/>
      </c>
      <c r="AF292" t="str">
        <f t="shared" si="24"/>
        <v/>
      </c>
    </row>
    <row r="293" spans="27:32" x14ac:dyDescent="0.3">
      <c r="AA293" s="43" t="str">
        <f t="shared" si="21"/>
        <v/>
      </c>
      <c r="AC293" t="str">
        <f t="shared" si="22"/>
        <v/>
      </c>
      <c r="AD293" t="str">
        <f t="shared" si="25"/>
        <v/>
      </c>
      <c r="AE293" s="244" t="str">
        <f t="shared" si="23"/>
        <v/>
      </c>
      <c r="AF293" t="str">
        <f t="shared" si="24"/>
        <v/>
      </c>
    </row>
    <row r="294" spans="27:32" x14ac:dyDescent="0.3">
      <c r="AA294" s="43" t="str">
        <f t="shared" si="21"/>
        <v/>
      </c>
      <c r="AC294" t="str">
        <f t="shared" si="22"/>
        <v/>
      </c>
      <c r="AD294" t="str">
        <f t="shared" si="25"/>
        <v/>
      </c>
      <c r="AE294" s="244" t="str">
        <f t="shared" si="23"/>
        <v/>
      </c>
      <c r="AF294" t="str">
        <f t="shared" si="24"/>
        <v/>
      </c>
    </row>
    <row r="295" spans="27:32" x14ac:dyDescent="0.3">
      <c r="AA295" s="43" t="str">
        <f t="shared" si="21"/>
        <v/>
      </c>
      <c r="AC295" t="str">
        <f t="shared" si="22"/>
        <v/>
      </c>
      <c r="AD295" t="str">
        <f t="shared" si="25"/>
        <v/>
      </c>
      <c r="AE295" s="244" t="str">
        <f t="shared" si="23"/>
        <v/>
      </c>
      <c r="AF295" t="str">
        <f t="shared" si="24"/>
        <v/>
      </c>
    </row>
    <row r="296" spans="27:32" x14ac:dyDescent="0.3">
      <c r="AA296" s="43" t="str">
        <f t="shared" si="21"/>
        <v/>
      </c>
      <c r="AC296" t="str">
        <f t="shared" si="22"/>
        <v/>
      </c>
      <c r="AD296" t="str">
        <f t="shared" si="25"/>
        <v/>
      </c>
      <c r="AE296" s="244" t="str">
        <f t="shared" si="23"/>
        <v/>
      </c>
      <c r="AF296" t="str">
        <f t="shared" si="24"/>
        <v/>
      </c>
    </row>
    <row r="297" spans="27:32" x14ac:dyDescent="0.3">
      <c r="AA297" s="43" t="str">
        <f t="shared" si="21"/>
        <v/>
      </c>
      <c r="AC297" t="str">
        <f t="shared" si="22"/>
        <v/>
      </c>
      <c r="AD297" t="str">
        <f t="shared" si="25"/>
        <v/>
      </c>
      <c r="AE297" s="244" t="str">
        <f t="shared" si="23"/>
        <v/>
      </c>
      <c r="AF297" t="str">
        <f t="shared" si="24"/>
        <v/>
      </c>
    </row>
    <row r="298" spans="27:32" x14ac:dyDescent="0.3">
      <c r="AA298" s="43" t="str">
        <f t="shared" si="21"/>
        <v/>
      </c>
      <c r="AC298" t="str">
        <f t="shared" si="22"/>
        <v/>
      </c>
      <c r="AD298" t="str">
        <f t="shared" si="25"/>
        <v/>
      </c>
      <c r="AE298" s="244" t="str">
        <f t="shared" si="23"/>
        <v/>
      </c>
      <c r="AF298" t="str">
        <f t="shared" si="24"/>
        <v/>
      </c>
    </row>
    <row r="299" spans="27:32" x14ac:dyDescent="0.3">
      <c r="AA299" s="43" t="str">
        <f t="shared" si="21"/>
        <v/>
      </c>
      <c r="AC299" t="str">
        <f t="shared" si="22"/>
        <v/>
      </c>
      <c r="AD299" t="str">
        <f t="shared" si="25"/>
        <v/>
      </c>
      <c r="AE299" s="244" t="str">
        <f t="shared" si="23"/>
        <v/>
      </c>
      <c r="AF299" t="str">
        <f t="shared" si="24"/>
        <v/>
      </c>
    </row>
    <row r="300" spans="27:32" x14ac:dyDescent="0.3">
      <c r="AA300" s="43" t="str">
        <f t="shared" si="21"/>
        <v/>
      </c>
      <c r="AC300" t="str">
        <f t="shared" si="22"/>
        <v/>
      </c>
      <c r="AD300" t="str">
        <f t="shared" si="25"/>
        <v/>
      </c>
      <c r="AE300" s="244" t="str">
        <f t="shared" si="23"/>
        <v/>
      </c>
      <c r="AF300" t="str">
        <f t="shared" si="24"/>
        <v/>
      </c>
    </row>
    <row r="301" spans="27:32" x14ac:dyDescent="0.3">
      <c r="AA301" s="43" t="str">
        <f t="shared" si="21"/>
        <v/>
      </c>
      <c r="AC301" t="str">
        <f t="shared" si="22"/>
        <v/>
      </c>
      <c r="AD301" t="str">
        <f t="shared" si="25"/>
        <v/>
      </c>
      <c r="AE301" s="244" t="str">
        <f t="shared" si="23"/>
        <v/>
      </c>
      <c r="AF301" t="str">
        <f t="shared" si="24"/>
        <v/>
      </c>
    </row>
    <row r="302" spans="27:32" x14ac:dyDescent="0.3">
      <c r="AA302" s="43" t="str">
        <f t="shared" si="21"/>
        <v/>
      </c>
      <c r="AC302" t="str">
        <f t="shared" si="22"/>
        <v/>
      </c>
      <c r="AD302" t="str">
        <f t="shared" si="25"/>
        <v/>
      </c>
      <c r="AE302" s="244" t="str">
        <f t="shared" si="23"/>
        <v/>
      </c>
      <c r="AF302" t="str">
        <f t="shared" si="24"/>
        <v/>
      </c>
    </row>
    <row r="303" spans="27:32" x14ac:dyDescent="0.3">
      <c r="AA303" s="43" t="str">
        <f t="shared" si="21"/>
        <v/>
      </c>
      <c r="AC303" t="str">
        <f t="shared" si="22"/>
        <v/>
      </c>
      <c r="AD303" t="str">
        <f t="shared" si="25"/>
        <v/>
      </c>
      <c r="AE303" s="244" t="str">
        <f t="shared" si="23"/>
        <v/>
      </c>
      <c r="AF303" t="str">
        <f t="shared" si="24"/>
        <v/>
      </c>
    </row>
    <row r="304" spans="27:32" x14ac:dyDescent="0.3">
      <c r="AA304" s="43" t="str">
        <f t="shared" si="21"/>
        <v/>
      </c>
      <c r="AC304" t="str">
        <f t="shared" si="22"/>
        <v/>
      </c>
      <c r="AD304" t="str">
        <f t="shared" si="25"/>
        <v/>
      </c>
      <c r="AE304" s="244" t="str">
        <f t="shared" si="23"/>
        <v/>
      </c>
      <c r="AF304" t="str">
        <f t="shared" si="24"/>
        <v/>
      </c>
    </row>
    <row r="305" spans="27:32" x14ac:dyDescent="0.3">
      <c r="AA305" s="43" t="str">
        <f t="shared" si="21"/>
        <v/>
      </c>
      <c r="AC305" t="str">
        <f t="shared" si="22"/>
        <v/>
      </c>
      <c r="AD305" t="str">
        <f t="shared" si="25"/>
        <v/>
      </c>
      <c r="AE305" s="244" t="str">
        <f t="shared" si="23"/>
        <v/>
      </c>
      <c r="AF305" t="str">
        <f t="shared" si="24"/>
        <v/>
      </c>
    </row>
    <row r="306" spans="27:32" x14ac:dyDescent="0.3">
      <c r="AA306" s="43" t="str">
        <f t="shared" si="21"/>
        <v/>
      </c>
      <c r="AC306" t="str">
        <f t="shared" si="22"/>
        <v/>
      </c>
      <c r="AD306" t="str">
        <f t="shared" si="25"/>
        <v/>
      </c>
      <c r="AE306" s="244" t="str">
        <f t="shared" si="23"/>
        <v/>
      </c>
      <c r="AF306" t="str">
        <f t="shared" si="24"/>
        <v/>
      </c>
    </row>
    <row r="307" spans="27:32" x14ac:dyDescent="0.3">
      <c r="AA307" s="43" t="str">
        <f t="shared" si="21"/>
        <v/>
      </c>
      <c r="AC307" t="str">
        <f t="shared" si="22"/>
        <v/>
      </c>
      <c r="AD307" t="str">
        <f t="shared" si="25"/>
        <v/>
      </c>
      <c r="AE307" s="244" t="str">
        <f t="shared" si="23"/>
        <v/>
      </c>
      <c r="AF307" t="str">
        <f t="shared" si="24"/>
        <v/>
      </c>
    </row>
    <row r="308" spans="27:32" x14ac:dyDescent="0.3">
      <c r="AA308" s="43" t="str">
        <f t="shared" si="21"/>
        <v/>
      </c>
      <c r="AC308" t="str">
        <f t="shared" si="22"/>
        <v/>
      </c>
      <c r="AD308" t="str">
        <f t="shared" si="25"/>
        <v/>
      </c>
      <c r="AE308" s="244" t="str">
        <f t="shared" si="23"/>
        <v/>
      </c>
      <c r="AF308" t="str">
        <f t="shared" si="24"/>
        <v/>
      </c>
    </row>
    <row r="309" spans="27:32" x14ac:dyDescent="0.3">
      <c r="AA309" s="43" t="str">
        <f t="shared" si="21"/>
        <v/>
      </c>
      <c r="AC309" t="str">
        <f t="shared" si="22"/>
        <v/>
      </c>
      <c r="AD309" t="str">
        <f t="shared" si="25"/>
        <v/>
      </c>
      <c r="AE309" s="244" t="str">
        <f t="shared" si="23"/>
        <v/>
      </c>
      <c r="AF309" t="str">
        <f t="shared" si="24"/>
        <v/>
      </c>
    </row>
    <row r="310" spans="27:32" x14ac:dyDescent="0.3">
      <c r="AA310" s="43" t="str">
        <f t="shared" si="21"/>
        <v/>
      </c>
      <c r="AC310" t="str">
        <f t="shared" si="22"/>
        <v/>
      </c>
      <c r="AD310" t="str">
        <f t="shared" si="25"/>
        <v/>
      </c>
      <c r="AE310" s="244" t="str">
        <f t="shared" si="23"/>
        <v/>
      </c>
      <c r="AF310" t="str">
        <f t="shared" si="24"/>
        <v/>
      </c>
    </row>
    <row r="311" spans="27:32" x14ac:dyDescent="0.3">
      <c r="AA311" s="43" t="str">
        <f t="shared" si="21"/>
        <v/>
      </c>
      <c r="AC311" t="str">
        <f t="shared" si="22"/>
        <v/>
      </c>
      <c r="AD311" t="str">
        <f t="shared" si="25"/>
        <v/>
      </c>
      <c r="AE311" s="244" t="str">
        <f t="shared" si="23"/>
        <v/>
      </c>
      <c r="AF311" t="str">
        <f t="shared" si="24"/>
        <v/>
      </c>
    </row>
    <row r="312" spans="27:32" x14ac:dyDescent="0.3">
      <c r="AA312" s="43" t="str">
        <f t="shared" si="21"/>
        <v/>
      </c>
      <c r="AC312" t="str">
        <f t="shared" si="22"/>
        <v/>
      </c>
      <c r="AD312" t="str">
        <f t="shared" si="25"/>
        <v/>
      </c>
      <c r="AE312" s="244" t="str">
        <f t="shared" si="23"/>
        <v/>
      </c>
      <c r="AF312" t="str">
        <f t="shared" si="24"/>
        <v/>
      </c>
    </row>
    <row r="313" spans="27:32" x14ac:dyDescent="0.3">
      <c r="AA313" s="43" t="str">
        <f t="shared" si="21"/>
        <v/>
      </c>
      <c r="AC313" t="str">
        <f t="shared" si="22"/>
        <v/>
      </c>
      <c r="AD313" t="str">
        <f t="shared" si="25"/>
        <v/>
      </c>
      <c r="AE313" s="244" t="str">
        <f t="shared" si="23"/>
        <v/>
      </c>
      <c r="AF313" t="str">
        <f t="shared" si="24"/>
        <v/>
      </c>
    </row>
    <row r="314" spans="27:32" x14ac:dyDescent="0.3">
      <c r="AA314" s="43" t="str">
        <f t="shared" si="21"/>
        <v/>
      </c>
      <c r="AC314" t="str">
        <f t="shared" si="22"/>
        <v/>
      </c>
      <c r="AD314" t="str">
        <f t="shared" si="25"/>
        <v/>
      </c>
      <c r="AE314" s="244" t="str">
        <f t="shared" si="23"/>
        <v/>
      </c>
      <c r="AF314" t="str">
        <f t="shared" si="24"/>
        <v/>
      </c>
    </row>
    <row r="315" spans="27:32" x14ac:dyDescent="0.3">
      <c r="AA315" s="43" t="str">
        <f t="shared" si="21"/>
        <v/>
      </c>
      <c r="AC315" t="str">
        <f t="shared" si="22"/>
        <v/>
      </c>
      <c r="AD315" t="str">
        <f t="shared" si="25"/>
        <v/>
      </c>
      <c r="AE315" s="244" t="str">
        <f t="shared" si="23"/>
        <v/>
      </c>
      <c r="AF315" t="str">
        <f t="shared" si="24"/>
        <v/>
      </c>
    </row>
    <row r="316" spans="27:32" x14ac:dyDescent="0.3">
      <c r="AA316" s="43" t="str">
        <f t="shared" si="21"/>
        <v/>
      </c>
      <c r="AC316" t="str">
        <f t="shared" si="22"/>
        <v/>
      </c>
      <c r="AD316" t="str">
        <f t="shared" si="25"/>
        <v/>
      </c>
      <c r="AE316" s="244" t="str">
        <f t="shared" si="23"/>
        <v/>
      </c>
      <c r="AF316" t="str">
        <f t="shared" si="24"/>
        <v/>
      </c>
    </row>
    <row r="317" spans="27:32" x14ac:dyDescent="0.3">
      <c r="AA317" s="43" t="str">
        <f t="shared" si="21"/>
        <v/>
      </c>
      <c r="AC317" t="str">
        <f t="shared" si="22"/>
        <v/>
      </c>
      <c r="AD317" t="str">
        <f t="shared" si="25"/>
        <v/>
      </c>
      <c r="AE317" s="244" t="str">
        <f t="shared" si="23"/>
        <v/>
      </c>
      <c r="AF317" t="str">
        <f t="shared" si="24"/>
        <v/>
      </c>
    </row>
    <row r="318" spans="27:32" x14ac:dyDescent="0.3">
      <c r="AA318" s="43" t="str">
        <f t="shared" si="21"/>
        <v/>
      </c>
      <c r="AC318" t="str">
        <f t="shared" si="22"/>
        <v/>
      </c>
      <c r="AD318" t="str">
        <f t="shared" si="25"/>
        <v/>
      </c>
      <c r="AE318" s="244" t="str">
        <f t="shared" si="23"/>
        <v/>
      </c>
      <c r="AF318" t="str">
        <f t="shared" si="24"/>
        <v/>
      </c>
    </row>
    <row r="319" spans="27:32" x14ac:dyDescent="0.3">
      <c r="AA319" s="43" t="str">
        <f t="shared" si="21"/>
        <v/>
      </c>
      <c r="AC319" t="str">
        <f t="shared" si="22"/>
        <v/>
      </c>
      <c r="AD319" t="str">
        <f t="shared" si="25"/>
        <v/>
      </c>
      <c r="AE319" s="244" t="str">
        <f t="shared" si="23"/>
        <v/>
      </c>
      <c r="AF319" t="str">
        <f t="shared" si="24"/>
        <v/>
      </c>
    </row>
    <row r="320" spans="27:32" x14ac:dyDescent="0.3">
      <c r="AA320" s="43" t="str">
        <f t="shared" si="21"/>
        <v/>
      </c>
      <c r="AC320" t="str">
        <f t="shared" si="22"/>
        <v/>
      </c>
      <c r="AD320" t="str">
        <f t="shared" si="25"/>
        <v/>
      </c>
      <c r="AE320" s="244" t="str">
        <f t="shared" si="23"/>
        <v/>
      </c>
      <c r="AF320" t="str">
        <f t="shared" si="24"/>
        <v/>
      </c>
    </row>
    <row r="321" spans="27:32" x14ac:dyDescent="0.3">
      <c r="AA321" s="43" t="str">
        <f t="shared" si="21"/>
        <v/>
      </c>
      <c r="AC321" t="str">
        <f t="shared" si="22"/>
        <v/>
      </c>
      <c r="AD321" t="str">
        <f t="shared" si="25"/>
        <v/>
      </c>
      <c r="AE321" s="244" t="str">
        <f t="shared" si="23"/>
        <v/>
      </c>
      <c r="AF321" t="str">
        <f t="shared" si="24"/>
        <v/>
      </c>
    </row>
    <row r="322" spans="27:32" x14ac:dyDescent="0.3">
      <c r="AA322" s="43" t="str">
        <f t="shared" si="21"/>
        <v/>
      </c>
      <c r="AC322" t="str">
        <f t="shared" si="22"/>
        <v/>
      </c>
      <c r="AD322" t="str">
        <f t="shared" si="25"/>
        <v/>
      </c>
      <c r="AE322" s="244" t="str">
        <f t="shared" si="23"/>
        <v/>
      </c>
      <c r="AF322" t="str">
        <f t="shared" si="24"/>
        <v/>
      </c>
    </row>
    <row r="323" spans="27:32" x14ac:dyDescent="0.3">
      <c r="AA323" s="43" t="str">
        <f t="shared" si="21"/>
        <v/>
      </c>
      <c r="AC323" t="str">
        <f t="shared" si="22"/>
        <v/>
      </c>
      <c r="AD323" t="str">
        <f t="shared" si="25"/>
        <v/>
      </c>
      <c r="AE323" s="244" t="str">
        <f t="shared" si="23"/>
        <v/>
      </c>
      <c r="AF323" t="str">
        <f t="shared" si="24"/>
        <v/>
      </c>
    </row>
    <row r="324" spans="27:32" x14ac:dyDescent="0.3">
      <c r="AA324" s="43" t="str">
        <f t="shared" ref="AA324:AA387" si="26">TRIM(D324)</f>
        <v/>
      </c>
      <c r="AC324" t="str">
        <f t="shared" ref="AC324:AC387" si="27">IFERROR(TRIM(D324),"")</f>
        <v/>
      </c>
      <c r="AD324" t="str">
        <f t="shared" si="25"/>
        <v/>
      </c>
      <c r="AE324" s="244" t="str">
        <f t="shared" ref="AE324:AE387" si="28">IFERROR(G324/E324,"")</f>
        <v/>
      </c>
      <c r="AF324" t="str">
        <f t="shared" ref="AF324:AF387" si="29">AC324</f>
        <v/>
      </c>
    </row>
    <row r="325" spans="27:32" x14ac:dyDescent="0.3">
      <c r="AA325" s="43" t="str">
        <f t="shared" si="26"/>
        <v/>
      </c>
      <c r="AC325" t="str">
        <f t="shared" si="27"/>
        <v/>
      </c>
      <c r="AD325" t="str">
        <f t="shared" si="25"/>
        <v/>
      </c>
      <c r="AE325" s="244" t="str">
        <f t="shared" si="28"/>
        <v/>
      </c>
      <c r="AF325" t="str">
        <f t="shared" si="29"/>
        <v/>
      </c>
    </row>
    <row r="326" spans="27:32" x14ac:dyDescent="0.3">
      <c r="AA326" s="43" t="str">
        <f t="shared" si="26"/>
        <v/>
      </c>
      <c r="AC326" t="str">
        <f t="shared" si="27"/>
        <v/>
      </c>
      <c r="AD326" t="str">
        <f t="shared" si="25"/>
        <v/>
      </c>
      <c r="AE326" s="244" t="str">
        <f t="shared" si="28"/>
        <v/>
      </c>
      <c r="AF326" t="str">
        <f t="shared" si="29"/>
        <v/>
      </c>
    </row>
    <row r="327" spans="27:32" x14ac:dyDescent="0.3">
      <c r="AA327" s="43" t="str">
        <f t="shared" si="26"/>
        <v/>
      </c>
      <c r="AC327" t="str">
        <f t="shared" si="27"/>
        <v/>
      </c>
      <c r="AD327" t="str">
        <f t="shared" si="25"/>
        <v/>
      </c>
      <c r="AE327" s="244" t="str">
        <f t="shared" si="28"/>
        <v/>
      </c>
      <c r="AF327" t="str">
        <f t="shared" si="29"/>
        <v/>
      </c>
    </row>
    <row r="328" spans="27:32" x14ac:dyDescent="0.3">
      <c r="AA328" s="43" t="str">
        <f t="shared" si="26"/>
        <v/>
      </c>
      <c r="AC328" t="str">
        <f t="shared" si="27"/>
        <v/>
      </c>
      <c r="AD328" t="str">
        <f t="shared" si="25"/>
        <v/>
      </c>
      <c r="AE328" s="244" t="str">
        <f t="shared" si="28"/>
        <v/>
      </c>
      <c r="AF328" t="str">
        <f t="shared" si="29"/>
        <v/>
      </c>
    </row>
    <row r="329" spans="27:32" x14ac:dyDescent="0.3">
      <c r="AA329" s="43" t="str">
        <f t="shared" si="26"/>
        <v/>
      </c>
      <c r="AC329" t="str">
        <f t="shared" si="27"/>
        <v/>
      </c>
      <c r="AD329" t="str">
        <f t="shared" si="25"/>
        <v/>
      </c>
      <c r="AE329" s="244" t="str">
        <f t="shared" si="28"/>
        <v/>
      </c>
      <c r="AF329" t="str">
        <f t="shared" si="29"/>
        <v/>
      </c>
    </row>
    <row r="330" spans="27:32" x14ac:dyDescent="0.3">
      <c r="AA330" s="43" t="str">
        <f t="shared" si="26"/>
        <v/>
      </c>
      <c r="AC330" t="str">
        <f t="shared" si="27"/>
        <v/>
      </c>
      <c r="AD330" t="str">
        <f t="shared" si="25"/>
        <v/>
      </c>
      <c r="AE330" s="244" t="str">
        <f t="shared" si="28"/>
        <v/>
      </c>
      <c r="AF330" t="str">
        <f t="shared" si="29"/>
        <v/>
      </c>
    </row>
    <row r="331" spans="27:32" x14ac:dyDescent="0.3">
      <c r="AA331" s="43" t="str">
        <f t="shared" si="26"/>
        <v/>
      </c>
      <c r="AC331" t="str">
        <f t="shared" si="27"/>
        <v/>
      </c>
      <c r="AD331" t="str">
        <f t="shared" si="25"/>
        <v/>
      </c>
      <c r="AE331" s="244" t="str">
        <f t="shared" si="28"/>
        <v/>
      </c>
      <c r="AF331" t="str">
        <f t="shared" si="29"/>
        <v/>
      </c>
    </row>
    <row r="332" spans="27:32" x14ac:dyDescent="0.3">
      <c r="AA332" s="43" t="str">
        <f t="shared" si="26"/>
        <v/>
      </c>
      <c r="AC332" t="str">
        <f t="shared" si="27"/>
        <v/>
      </c>
      <c r="AD332" t="str">
        <f t="shared" si="25"/>
        <v/>
      </c>
      <c r="AE332" s="244" t="str">
        <f t="shared" si="28"/>
        <v/>
      </c>
      <c r="AF332" t="str">
        <f t="shared" si="29"/>
        <v/>
      </c>
    </row>
    <row r="333" spans="27:32" x14ac:dyDescent="0.3">
      <c r="AA333" s="43" t="str">
        <f t="shared" si="26"/>
        <v/>
      </c>
      <c r="AC333" t="str">
        <f t="shared" si="27"/>
        <v/>
      </c>
      <c r="AD333" t="str">
        <f t="shared" si="25"/>
        <v/>
      </c>
      <c r="AE333" s="244" t="str">
        <f t="shared" si="28"/>
        <v/>
      </c>
      <c r="AF333" t="str">
        <f t="shared" si="29"/>
        <v/>
      </c>
    </row>
    <row r="334" spans="27:32" x14ac:dyDescent="0.3">
      <c r="AA334" s="43" t="str">
        <f t="shared" si="26"/>
        <v/>
      </c>
      <c r="AC334" t="str">
        <f t="shared" si="27"/>
        <v/>
      </c>
      <c r="AD334" t="str">
        <f t="shared" si="25"/>
        <v/>
      </c>
      <c r="AE334" s="244" t="str">
        <f t="shared" si="28"/>
        <v/>
      </c>
      <c r="AF334" t="str">
        <f t="shared" si="29"/>
        <v/>
      </c>
    </row>
    <row r="335" spans="27:32" x14ac:dyDescent="0.3">
      <c r="AA335" s="43" t="str">
        <f t="shared" si="26"/>
        <v/>
      </c>
      <c r="AC335" t="str">
        <f t="shared" si="27"/>
        <v/>
      </c>
      <c r="AD335" t="str">
        <f t="shared" si="25"/>
        <v/>
      </c>
      <c r="AE335" s="244" t="str">
        <f t="shared" si="28"/>
        <v/>
      </c>
      <c r="AF335" t="str">
        <f t="shared" si="29"/>
        <v/>
      </c>
    </row>
    <row r="336" spans="27:32" x14ac:dyDescent="0.3">
      <c r="AA336" s="43" t="str">
        <f t="shared" si="26"/>
        <v/>
      </c>
      <c r="AC336" t="str">
        <f t="shared" si="27"/>
        <v/>
      </c>
      <c r="AD336" t="str">
        <f t="shared" si="25"/>
        <v/>
      </c>
      <c r="AE336" s="244" t="str">
        <f t="shared" si="28"/>
        <v/>
      </c>
      <c r="AF336" t="str">
        <f t="shared" si="29"/>
        <v/>
      </c>
    </row>
    <row r="337" spans="27:32" x14ac:dyDescent="0.3">
      <c r="AA337" s="43" t="str">
        <f t="shared" si="26"/>
        <v/>
      </c>
      <c r="AC337" t="str">
        <f t="shared" si="27"/>
        <v/>
      </c>
      <c r="AD337" t="str">
        <f t="shared" si="25"/>
        <v/>
      </c>
      <c r="AE337" s="244" t="str">
        <f t="shared" si="28"/>
        <v/>
      </c>
      <c r="AF337" t="str">
        <f t="shared" si="29"/>
        <v/>
      </c>
    </row>
    <row r="338" spans="27:32" x14ac:dyDescent="0.3">
      <c r="AA338" s="43" t="str">
        <f t="shared" si="26"/>
        <v/>
      </c>
      <c r="AC338" t="str">
        <f t="shared" si="27"/>
        <v/>
      </c>
      <c r="AD338" t="str">
        <f t="shared" si="25"/>
        <v/>
      </c>
      <c r="AE338" s="244" t="str">
        <f t="shared" si="28"/>
        <v/>
      </c>
      <c r="AF338" t="str">
        <f t="shared" si="29"/>
        <v/>
      </c>
    </row>
    <row r="339" spans="27:32" x14ac:dyDescent="0.3">
      <c r="AA339" s="43" t="str">
        <f t="shared" si="26"/>
        <v/>
      </c>
      <c r="AC339" t="str">
        <f t="shared" si="27"/>
        <v/>
      </c>
      <c r="AD339" t="str">
        <f t="shared" si="25"/>
        <v/>
      </c>
      <c r="AE339" s="244" t="str">
        <f t="shared" si="28"/>
        <v/>
      </c>
      <c r="AF339" t="str">
        <f t="shared" si="29"/>
        <v/>
      </c>
    </row>
    <row r="340" spans="27:32" x14ac:dyDescent="0.3">
      <c r="AA340" s="43" t="str">
        <f t="shared" si="26"/>
        <v/>
      </c>
      <c r="AC340" t="str">
        <f t="shared" si="27"/>
        <v/>
      </c>
      <c r="AD340" t="str">
        <f t="shared" si="25"/>
        <v/>
      </c>
      <c r="AE340" s="244" t="str">
        <f t="shared" si="28"/>
        <v/>
      </c>
      <c r="AF340" t="str">
        <f t="shared" si="29"/>
        <v/>
      </c>
    </row>
    <row r="341" spans="27:32" x14ac:dyDescent="0.3">
      <c r="AA341" s="43" t="str">
        <f t="shared" si="26"/>
        <v/>
      </c>
      <c r="AC341" t="str">
        <f t="shared" si="27"/>
        <v/>
      </c>
      <c r="AD341" t="str">
        <f t="shared" si="25"/>
        <v/>
      </c>
      <c r="AE341" s="244" t="str">
        <f t="shared" si="28"/>
        <v/>
      </c>
      <c r="AF341" t="str">
        <f t="shared" si="29"/>
        <v/>
      </c>
    </row>
    <row r="342" spans="27:32" x14ac:dyDescent="0.3">
      <c r="AA342" s="43" t="str">
        <f t="shared" si="26"/>
        <v/>
      </c>
      <c r="AC342" t="str">
        <f t="shared" si="27"/>
        <v/>
      </c>
      <c r="AD342" t="str">
        <f t="shared" si="25"/>
        <v/>
      </c>
      <c r="AE342" s="244" t="str">
        <f t="shared" si="28"/>
        <v/>
      </c>
      <c r="AF342" t="str">
        <f t="shared" si="29"/>
        <v/>
      </c>
    </row>
    <row r="343" spans="27:32" x14ac:dyDescent="0.3">
      <c r="AA343" s="43" t="str">
        <f t="shared" si="26"/>
        <v/>
      </c>
      <c r="AC343" t="str">
        <f t="shared" si="27"/>
        <v/>
      </c>
      <c r="AD343" t="str">
        <f t="shared" si="25"/>
        <v/>
      </c>
      <c r="AE343" s="244" t="str">
        <f t="shared" si="28"/>
        <v/>
      </c>
      <c r="AF343" t="str">
        <f t="shared" si="29"/>
        <v/>
      </c>
    </row>
    <row r="344" spans="27:32" x14ac:dyDescent="0.3">
      <c r="AA344" s="43" t="str">
        <f t="shared" si="26"/>
        <v/>
      </c>
      <c r="AC344" t="str">
        <f t="shared" si="27"/>
        <v/>
      </c>
      <c r="AD344" t="str">
        <f t="shared" si="25"/>
        <v/>
      </c>
      <c r="AE344" s="244" t="str">
        <f t="shared" si="28"/>
        <v/>
      </c>
      <c r="AF344" t="str">
        <f t="shared" si="29"/>
        <v/>
      </c>
    </row>
    <row r="345" spans="27:32" x14ac:dyDescent="0.3">
      <c r="AA345" s="43" t="str">
        <f t="shared" si="26"/>
        <v/>
      </c>
      <c r="AC345" t="str">
        <f t="shared" si="27"/>
        <v/>
      </c>
      <c r="AD345" t="str">
        <f t="shared" si="25"/>
        <v/>
      </c>
      <c r="AE345" s="244" t="str">
        <f t="shared" si="28"/>
        <v/>
      </c>
      <c r="AF345" t="str">
        <f t="shared" si="29"/>
        <v/>
      </c>
    </row>
    <row r="346" spans="27:32" x14ac:dyDescent="0.3">
      <c r="AA346" s="43" t="str">
        <f t="shared" si="26"/>
        <v/>
      </c>
      <c r="AC346" t="str">
        <f t="shared" si="27"/>
        <v/>
      </c>
      <c r="AD346" t="str">
        <f t="shared" si="25"/>
        <v/>
      </c>
      <c r="AE346" s="244" t="str">
        <f t="shared" si="28"/>
        <v/>
      </c>
      <c r="AF346" t="str">
        <f t="shared" si="29"/>
        <v/>
      </c>
    </row>
    <row r="347" spans="27:32" x14ac:dyDescent="0.3">
      <c r="AA347" s="43" t="str">
        <f t="shared" si="26"/>
        <v/>
      </c>
      <c r="AC347" t="str">
        <f t="shared" si="27"/>
        <v/>
      </c>
      <c r="AD347" t="str">
        <f t="shared" si="25"/>
        <v/>
      </c>
      <c r="AE347" s="244" t="str">
        <f t="shared" si="28"/>
        <v/>
      </c>
      <c r="AF347" t="str">
        <f t="shared" si="29"/>
        <v/>
      </c>
    </row>
    <row r="348" spans="27:32" x14ac:dyDescent="0.3">
      <c r="AA348" s="43" t="str">
        <f t="shared" si="26"/>
        <v/>
      </c>
      <c r="AC348" t="str">
        <f t="shared" si="27"/>
        <v/>
      </c>
      <c r="AD348" t="str">
        <f t="shared" si="25"/>
        <v/>
      </c>
      <c r="AE348" s="244" t="str">
        <f t="shared" si="28"/>
        <v/>
      </c>
      <c r="AF348" t="str">
        <f t="shared" si="29"/>
        <v/>
      </c>
    </row>
    <row r="349" spans="27:32" x14ac:dyDescent="0.3">
      <c r="AA349" s="43" t="str">
        <f t="shared" si="26"/>
        <v/>
      </c>
      <c r="AC349" t="str">
        <f t="shared" si="27"/>
        <v/>
      </c>
      <c r="AD349" t="str">
        <f t="shared" si="25"/>
        <v/>
      </c>
      <c r="AE349" s="244" t="str">
        <f t="shared" si="28"/>
        <v/>
      </c>
      <c r="AF349" t="str">
        <f t="shared" si="29"/>
        <v/>
      </c>
    </row>
    <row r="350" spans="27:32" x14ac:dyDescent="0.3">
      <c r="AA350" s="43" t="str">
        <f t="shared" si="26"/>
        <v/>
      </c>
      <c r="AC350" t="str">
        <f t="shared" si="27"/>
        <v/>
      </c>
      <c r="AD350" t="str">
        <f t="shared" si="25"/>
        <v/>
      </c>
      <c r="AE350" s="244" t="str">
        <f t="shared" si="28"/>
        <v/>
      </c>
      <c r="AF350" t="str">
        <f t="shared" si="29"/>
        <v/>
      </c>
    </row>
    <row r="351" spans="27:32" x14ac:dyDescent="0.3">
      <c r="AA351" s="43" t="str">
        <f t="shared" si="26"/>
        <v/>
      </c>
      <c r="AC351" t="str">
        <f t="shared" si="27"/>
        <v/>
      </c>
      <c r="AD351" t="str">
        <f t="shared" ref="AD351:AD414" si="30">TRIM(C351)</f>
        <v/>
      </c>
      <c r="AE351" s="244" t="str">
        <f t="shared" si="28"/>
        <v/>
      </c>
      <c r="AF351" t="str">
        <f t="shared" si="29"/>
        <v/>
      </c>
    </row>
    <row r="352" spans="27:32" x14ac:dyDescent="0.3">
      <c r="AA352" s="43" t="str">
        <f t="shared" si="26"/>
        <v/>
      </c>
      <c r="AC352" t="str">
        <f t="shared" si="27"/>
        <v/>
      </c>
      <c r="AD352" t="str">
        <f t="shared" si="30"/>
        <v/>
      </c>
      <c r="AE352" s="244" t="str">
        <f t="shared" si="28"/>
        <v/>
      </c>
      <c r="AF352" t="str">
        <f t="shared" si="29"/>
        <v/>
      </c>
    </row>
    <row r="353" spans="27:32" x14ac:dyDescent="0.3">
      <c r="AA353" s="43" t="str">
        <f t="shared" si="26"/>
        <v/>
      </c>
      <c r="AC353" t="str">
        <f t="shared" si="27"/>
        <v/>
      </c>
      <c r="AD353" t="str">
        <f t="shared" si="30"/>
        <v/>
      </c>
      <c r="AE353" s="244" t="str">
        <f t="shared" si="28"/>
        <v/>
      </c>
      <c r="AF353" t="str">
        <f t="shared" si="29"/>
        <v/>
      </c>
    </row>
    <row r="354" spans="27:32" x14ac:dyDescent="0.3">
      <c r="AA354" s="43" t="str">
        <f t="shared" si="26"/>
        <v/>
      </c>
      <c r="AC354" t="str">
        <f t="shared" si="27"/>
        <v/>
      </c>
      <c r="AD354" t="str">
        <f t="shared" si="30"/>
        <v/>
      </c>
      <c r="AE354" s="244" t="str">
        <f t="shared" si="28"/>
        <v/>
      </c>
      <c r="AF354" t="str">
        <f t="shared" si="29"/>
        <v/>
      </c>
    </row>
    <row r="355" spans="27:32" x14ac:dyDescent="0.3">
      <c r="AA355" s="43" t="str">
        <f t="shared" si="26"/>
        <v/>
      </c>
      <c r="AC355" t="str">
        <f t="shared" si="27"/>
        <v/>
      </c>
      <c r="AD355" t="str">
        <f t="shared" si="30"/>
        <v/>
      </c>
      <c r="AE355" s="244" t="str">
        <f t="shared" si="28"/>
        <v/>
      </c>
      <c r="AF355" t="str">
        <f t="shared" si="29"/>
        <v/>
      </c>
    </row>
    <row r="356" spans="27:32" x14ac:dyDescent="0.3">
      <c r="AA356" s="43" t="str">
        <f t="shared" si="26"/>
        <v/>
      </c>
      <c r="AC356" t="str">
        <f t="shared" si="27"/>
        <v/>
      </c>
      <c r="AD356" t="str">
        <f t="shared" si="30"/>
        <v/>
      </c>
      <c r="AE356" s="244" t="str">
        <f t="shared" si="28"/>
        <v/>
      </c>
      <c r="AF356" t="str">
        <f t="shared" si="29"/>
        <v/>
      </c>
    </row>
    <row r="357" spans="27:32" x14ac:dyDescent="0.3">
      <c r="AA357" s="43" t="str">
        <f t="shared" si="26"/>
        <v/>
      </c>
      <c r="AC357" t="str">
        <f t="shared" si="27"/>
        <v/>
      </c>
      <c r="AD357" t="str">
        <f t="shared" si="30"/>
        <v/>
      </c>
      <c r="AE357" s="244" t="str">
        <f t="shared" si="28"/>
        <v/>
      </c>
      <c r="AF357" t="str">
        <f t="shared" si="29"/>
        <v/>
      </c>
    </row>
    <row r="358" spans="27:32" x14ac:dyDescent="0.3">
      <c r="AA358" s="43" t="str">
        <f t="shared" si="26"/>
        <v/>
      </c>
      <c r="AC358" t="str">
        <f t="shared" si="27"/>
        <v/>
      </c>
      <c r="AD358" t="str">
        <f t="shared" si="30"/>
        <v/>
      </c>
      <c r="AE358" s="244" t="str">
        <f t="shared" si="28"/>
        <v/>
      </c>
      <c r="AF358" t="str">
        <f t="shared" si="29"/>
        <v/>
      </c>
    </row>
    <row r="359" spans="27:32" x14ac:dyDescent="0.3">
      <c r="AA359" s="43" t="str">
        <f t="shared" si="26"/>
        <v/>
      </c>
      <c r="AC359" t="str">
        <f t="shared" si="27"/>
        <v/>
      </c>
      <c r="AD359" t="str">
        <f t="shared" si="30"/>
        <v/>
      </c>
      <c r="AE359" s="244" t="str">
        <f t="shared" si="28"/>
        <v/>
      </c>
      <c r="AF359" t="str">
        <f t="shared" si="29"/>
        <v/>
      </c>
    </row>
    <row r="360" spans="27:32" x14ac:dyDescent="0.3">
      <c r="AA360" s="43" t="str">
        <f t="shared" si="26"/>
        <v/>
      </c>
      <c r="AC360" t="str">
        <f t="shared" si="27"/>
        <v/>
      </c>
      <c r="AD360" t="str">
        <f t="shared" si="30"/>
        <v/>
      </c>
      <c r="AE360" s="244" t="str">
        <f t="shared" si="28"/>
        <v/>
      </c>
      <c r="AF360" t="str">
        <f t="shared" si="29"/>
        <v/>
      </c>
    </row>
    <row r="361" spans="27:32" x14ac:dyDescent="0.3">
      <c r="AA361" s="43" t="str">
        <f t="shared" si="26"/>
        <v/>
      </c>
      <c r="AC361" t="str">
        <f t="shared" si="27"/>
        <v/>
      </c>
      <c r="AD361" t="str">
        <f t="shared" si="30"/>
        <v/>
      </c>
      <c r="AE361" s="244" t="str">
        <f t="shared" si="28"/>
        <v/>
      </c>
      <c r="AF361" t="str">
        <f t="shared" si="29"/>
        <v/>
      </c>
    </row>
    <row r="362" spans="27:32" x14ac:dyDescent="0.3">
      <c r="AA362" s="43" t="str">
        <f t="shared" si="26"/>
        <v/>
      </c>
      <c r="AC362" t="str">
        <f t="shared" si="27"/>
        <v/>
      </c>
      <c r="AD362" t="str">
        <f t="shared" si="30"/>
        <v/>
      </c>
      <c r="AE362" s="244" t="str">
        <f t="shared" si="28"/>
        <v/>
      </c>
      <c r="AF362" t="str">
        <f t="shared" si="29"/>
        <v/>
      </c>
    </row>
    <row r="363" spans="27:32" x14ac:dyDescent="0.3">
      <c r="AA363" s="43" t="str">
        <f t="shared" si="26"/>
        <v/>
      </c>
      <c r="AC363" t="str">
        <f t="shared" si="27"/>
        <v/>
      </c>
      <c r="AD363" t="str">
        <f t="shared" si="30"/>
        <v/>
      </c>
      <c r="AE363" s="244" t="str">
        <f t="shared" si="28"/>
        <v/>
      </c>
      <c r="AF363" t="str">
        <f t="shared" si="29"/>
        <v/>
      </c>
    </row>
    <row r="364" spans="27:32" x14ac:dyDescent="0.3">
      <c r="AA364" s="43" t="str">
        <f t="shared" si="26"/>
        <v/>
      </c>
      <c r="AC364" t="str">
        <f t="shared" si="27"/>
        <v/>
      </c>
      <c r="AD364" t="str">
        <f t="shared" si="30"/>
        <v/>
      </c>
      <c r="AE364" s="244" t="str">
        <f t="shared" si="28"/>
        <v/>
      </c>
      <c r="AF364" t="str">
        <f t="shared" si="29"/>
        <v/>
      </c>
    </row>
    <row r="365" spans="27:32" x14ac:dyDescent="0.3">
      <c r="AA365" s="43" t="str">
        <f t="shared" si="26"/>
        <v/>
      </c>
      <c r="AC365" t="str">
        <f t="shared" si="27"/>
        <v/>
      </c>
      <c r="AD365" t="str">
        <f t="shared" si="30"/>
        <v/>
      </c>
      <c r="AE365" s="244" t="str">
        <f t="shared" si="28"/>
        <v/>
      </c>
      <c r="AF365" t="str">
        <f t="shared" si="29"/>
        <v/>
      </c>
    </row>
    <row r="366" spans="27:32" x14ac:dyDescent="0.3">
      <c r="AA366" s="43" t="str">
        <f t="shared" si="26"/>
        <v/>
      </c>
      <c r="AC366" t="str">
        <f t="shared" si="27"/>
        <v/>
      </c>
      <c r="AD366" t="str">
        <f t="shared" si="30"/>
        <v/>
      </c>
      <c r="AE366" s="244" t="str">
        <f t="shared" si="28"/>
        <v/>
      </c>
      <c r="AF366" t="str">
        <f t="shared" si="29"/>
        <v/>
      </c>
    </row>
    <row r="367" spans="27:32" x14ac:dyDescent="0.3">
      <c r="AA367" s="43" t="str">
        <f t="shared" si="26"/>
        <v/>
      </c>
      <c r="AC367" t="str">
        <f t="shared" si="27"/>
        <v/>
      </c>
      <c r="AD367" t="str">
        <f t="shared" si="30"/>
        <v/>
      </c>
      <c r="AE367" s="244" t="str">
        <f t="shared" si="28"/>
        <v/>
      </c>
      <c r="AF367" t="str">
        <f t="shared" si="29"/>
        <v/>
      </c>
    </row>
    <row r="368" spans="27:32" x14ac:dyDescent="0.3">
      <c r="AA368" s="43" t="str">
        <f t="shared" si="26"/>
        <v/>
      </c>
      <c r="AC368" t="str">
        <f t="shared" si="27"/>
        <v/>
      </c>
      <c r="AD368" t="str">
        <f t="shared" si="30"/>
        <v/>
      </c>
      <c r="AE368" s="244" t="str">
        <f t="shared" si="28"/>
        <v/>
      </c>
      <c r="AF368" t="str">
        <f t="shared" si="29"/>
        <v/>
      </c>
    </row>
    <row r="369" spans="27:32" x14ac:dyDescent="0.3">
      <c r="AA369" s="43" t="str">
        <f t="shared" si="26"/>
        <v/>
      </c>
      <c r="AC369" t="str">
        <f t="shared" si="27"/>
        <v/>
      </c>
      <c r="AD369" t="str">
        <f t="shared" si="30"/>
        <v/>
      </c>
      <c r="AE369" s="244" t="str">
        <f t="shared" si="28"/>
        <v/>
      </c>
      <c r="AF369" t="str">
        <f t="shared" si="29"/>
        <v/>
      </c>
    </row>
    <row r="370" spans="27:32" x14ac:dyDescent="0.3">
      <c r="AA370" s="43" t="str">
        <f t="shared" si="26"/>
        <v/>
      </c>
      <c r="AC370" t="str">
        <f t="shared" si="27"/>
        <v/>
      </c>
      <c r="AD370" t="str">
        <f t="shared" si="30"/>
        <v/>
      </c>
      <c r="AE370" s="244" t="str">
        <f t="shared" si="28"/>
        <v/>
      </c>
      <c r="AF370" t="str">
        <f t="shared" si="29"/>
        <v/>
      </c>
    </row>
    <row r="371" spans="27:32" x14ac:dyDescent="0.3">
      <c r="AA371" s="43" t="str">
        <f t="shared" si="26"/>
        <v/>
      </c>
      <c r="AC371" t="str">
        <f t="shared" si="27"/>
        <v/>
      </c>
      <c r="AD371" t="str">
        <f t="shared" si="30"/>
        <v/>
      </c>
      <c r="AE371" s="244" t="str">
        <f t="shared" si="28"/>
        <v/>
      </c>
      <c r="AF371" t="str">
        <f t="shared" si="29"/>
        <v/>
      </c>
    </row>
    <row r="372" spans="27:32" x14ac:dyDescent="0.3">
      <c r="AA372" s="43" t="str">
        <f t="shared" si="26"/>
        <v/>
      </c>
      <c r="AC372" t="str">
        <f t="shared" si="27"/>
        <v/>
      </c>
      <c r="AD372" t="str">
        <f t="shared" si="30"/>
        <v/>
      </c>
      <c r="AE372" s="244" t="str">
        <f t="shared" si="28"/>
        <v/>
      </c>
      <c r="AF372" t="str">
        <f t="shared" si="29"/>
        <v/>
      </c>
    </row>
    <row r="373" spans="27:32" x14ac:dyDescent="0.3">
      <c r="AA373" s="43" t="str">
        <f t="shared" si="26"/>
        <v/>
      </c>
      <c r="AC373" t="str">
        <f t="shared" si="27"/>
        <v/>
      </c>
      <c r="AD373" t="str">
        <f t="shared" si="30"/>
        <v/>
      </c>
      <c r="AE373" s="244" t="str">
        <f t="shared" si="28"/>
        <v/>
      </c>
      <c r="AF373" t="str">
        <f t="shared" si="29"/>
        <v/>
      </c>
    </row>
    <row r="374" spans="27:32" x14ac:dyDescent="0.3">
      <c r="AA374" s="43" t="str">
        <f t="shared" si="26"/>
        <v/>
      </c>
      <c r="AC374" t="str">
        <f t="shared" si="27"/>
        <v/>
      </c>
      <c r="AD374" t="str">
        <f t="shared" si="30"/>
        <v/>
      </c>
      <c r="AE374" s="244" t="str">
        <f t="shared" si="28"/>
        <v/>
      </c>
      <c r="AF374" t="str">
        <f t="shared" si="29"/>
        <v/>
      </c>
    </row>
    <row r="375" spans="27:32" x14ac:dyDescent="0.3">
      <c r="AA375" s="43" t="str">
        <f t="shared" si="26"/>
        <v/>
      </c>
      <c r="AC375" t="str">
        <f t="shared" si="27"/>
        <v/>
      </c>
      <c r="AD375" t="str">
        <f t="shared" si="30"/>
        <v/>
      </c>
      <c r="AE375" s="244" t="str">
        <f t="shared" si="28"/>
        <v/>
      </c>
      <c r="AF375" t="str">
        <f t="shared" si="29"/>
        <v/>
      </c>
    </row>
    <row r="376" spans="27:32" x14ac:dyDescent="0.3">
      <c r="AA376" s="43" t="str">
        <f t="shared" si="26"/>
        <v/>
      </c>
      <c r="AC376" t="str">
        <f t="shared" si="27"/>
        <v/>
      </c>
      <c r="AD376" t="str">
        <f t="shared" si="30"/>
        <v/>
      </c>
      <c r="AE376" s="244" t="str">
        <f t="shared" si="28"/>
        <v/>
      </c>
      <c r="AF376" t="str">
        <f t="shared" si="29"/>
        <v/>
      </c>
    </row>
    <row r="377" spans="27:32" x14ac:dyDescent="0.3">
      <c r="AA377" s="43" t="str">
        <f t="shared" si="26"/>
        <v/>
      </c>
      <c r="AC377" t="str">
        <f t="shared" si="27"/>
        <v/>
      </c>
      <c r="AD377" t="str">
        <f t="shared" si="30"/>
        <v/>
      </c>
      <c r="AE377" s="244" t="str">
        <f t="shared" si="28"/>
        <v/>
      </c>
      <c r="AF377" t="str">
        <f t="shared" si="29"/>
        <v/>
      </c>
    </row>
    <row r="378" spans="27:32" x14ac:dyDescent="0.3">
      <c r="AA378" s="43" t="str">
        <f t="shared" si="26"/>
        <v/>
      </c>
      <c r="AC378" t="str">
        <f t="shared" si="27"/>
        <v/>
      </c>
      <c r="AD378" t="str">
        <f t="shared" si="30"/>
        <v/>
      </c>
      <c r="AE378" s="244" t="str">
        <f t="shared" si="28"/>
        <v/>
      </c>
      <c r="AF378" t="str">
        <f t="shared" si="29"/>
        <v/>
      </c>
    </row>
    <row r="379" spans="27:32" x14ac:dyDescent="0.3">
      <c r="AA379" s="43" t="str">
        <f t="shared" si="26"/>
        <v/>
      </c>
      <c r="AC379" t="str">
        <f t="shared" si="27"/>
        <v/>
      </c>
      <c r="AD379" t="str">
        <f t="shared" si="30"/>
        <v/>
      </c>
      <c r="AE379" s="244" t="str">
        <f t="shared" si="28"/>
        <v/>
      </c>
      <c r="AF379" t="str">
        <f t="shared" si="29"/>
        <v/>
      </c>
    </row>
    <row r="380" spans="27:32" x14ac:dyDescent="0.3">
      <c r="AA380" s="43" t="str">
        <f t="shared" si="26"/>
        <v/>
      </c>
      <c r="AC380" t="str">
        <f t="shared" si="27"/>
        <v/>
      </c>
      <c r="AD380" t="str">
        <f t="shared" si="30"/>
        <v/>
      </c>
      <c r="AE380" s="244" t="str">
        <f t="shared" si="28"/>
        <v/>
      </c>
      <c r="AF380" t="str">
        <f t="shared" si="29"/>
        <v/>
      </c>
    </row>
    <row r="381" spans="27:32" x14ac:dyDescent="0.3">
      <c r="AA381" s="43" t="str">
        <f t="shared" si="26"/>
        <v/>
      </c>
      <c r="AC381" t="str">
        <f t="shared" si="27"/>
        <v/>
      </c>
      <c r="AD381" t="str">
        <f t="shared" si="30"/>
        <v/>
      </c>
      <c r="AE381" s="244" t="str">
        <f t="shared" si="28"/>
        <v/>
      </c>
      <c r="AF381" t="str">
        <f t="shared" si="29"/>
        <v/>
      </c>
    </row>
    <row r="382" spans="27:32" x14ac:dyDescent="0.3">
      <c r="AA382" s="43" t="str">
        <f t="shared" si="26"/>
        <v/>
      </c>
      <c r="AC382" t="str">
        <f t="shared" si="27"/>
        <v/>
      </c>
      <c r="AD382" t="str">
        <f t="shared" si="30"/>
        <v/>
      </c>
      <c r="AE382" s="244" t="str">
        <f t="shared" si="28"/>
        <v/>
      </c>
      <c r="AF382" t="str">
        <f t="shared" si="29"/>
        <v/>
      </c>
    </row>
    <row r="383" spans="27:32" x14ac:dyDescent="0.3">
      <c r="AA383" s="43" t="str">
        <f t="shared" si="26"/>
        <v/>
      </c>
      <c r="AC383" t="str">
        <f t="shared" si="27"/>
        <v/>
      </c>
      <c r="AD383" t="str">
        <f t="shared" si="30"/>
        <v/>
      </c>
      <c r="AE383" s="244" t="str">
        <f t="shared" si="28"/>
        <v/>
      </c>
      <c r="AF383" t="str">
        <f t="shared" si="29"/>
        <v/>
      </c>
    </row>
    <row r="384" spans="27:32" x14ac:dyDescent="0.3">
      <c r="AA384" s="43" t="str">
        <f t="shared" si="26"/>
        <v/>
      </c>
      <c r="AC384" t="str">
        <f t="shared" si="27"/>
        <v/>
      </c>
      <c r="AD384" t="str">
        <f t="shared" si="30"/>
        <v/>
      </c>
      <c r="AE384" s="244" t="str">
        <f t="shared" si="28"/>
        <v/>
      </c>
      <c r="AF384" t="str">
        <f t="shared" si="29"/>
        <v/>
      </c>
    </row>
    <row r="385" spans="27:32" x14ac:dyDescent="0.3">
      <c r="AA385" s="43" t="str">
        <f t="shared" si="26"/>
        <v/>
      </c>
      <c r="AC385" t="str">
        <f t="shared" si="27"/>
        <v/>
      </c>
      <c r="AD385" t="str">
        <f t="shared" si="30"/>
        <v/>
      </c>
      <c r="AE385" s="244" t="str">
        <f t="shared" si="28"/>
        <v/>
      </c>
      <c r="AF385" t="str">
        <f t="shared" si="29"/>
        <v/>
      </c>
    </row>
    <row r="386" spans="27:32" x14ac:dyDescent="0.3">
      <c r="AA386" s="43" t="str">
        <f t="shared" si="26"/>
        <v/>
      </c>
      <c r="AC386" t="str">
        <f t="shared" si="27"/>
        <v/>
      </c>
      <c r="AD386" t="str">
        <f t="shared" si="30"/>
        <v/>
      </c>
      <c r="AE386" s="244" t="str">
        <f t="shared" si="28"/>
        <v/>
      </c>
      <c r="AF386" t="str">
        <f t="shared" si="29"/>
        <v/>
      </c>
    </row>
    <row r="387" spans="27:32" x14ac:dyDescent="0.3">
      <c r="AA387" s="43" t="str">
        <f t="shared" si="26"/>
        <v/>
      </c>
      <c r="AC387" t="str">
        <f t="shared" si="27"/>
        <v/>
      </c>
      <c r="AD387" t="str">
        <f t="shared" si="30"/>
        <v/>
      </c>
      <c r="AE387" s="244" t="str">
        <f t="shared" si="28"/>
        <v/>
      </c>
      <c r="AF387" t="str">
        <f t="shared" si="29"/>
        <v/>
      </c>
    </row>
    <row r="388" spans="27:32" x14ac:dyDescent="0.3">
      <c r="AA388" s="43" t="str">
        <f t="shared" ref="AA388:AA451" si="31">TRIM(D388)</f>
        <v/>
      </c>
      <c r="AC388" t="str">
        <f t="shared" ref="AC388:AC451" si="32">IFERROR(TRIM(D388),"")</f>
        <v/>
      </c>
      <c r="AD388" t="str">
        <f t="shared" si="30"/>
        <v/>
      </c>
      <c r="AE388" s="244" t="str">
        <f t="shared" ref="AE388:AE451" si="33">IFERROR(G388/E388,"")</f>
        <v/>
      </c>
      <c r="AF388" t="str">
        <f t="shared" ref="AF388:AF451" si="34">AC388</f>
        <v/>
      </c>
    </row>
    <row r="389" spans="27:32" x14ac:dyDescent="0.3">
      <c r="AA389" s="43" t="str">
        <f t="shared" si="31"/>
        <v/>
      </c>
      <c r="AC389" t="str">
        <f t="shared" si="32"/>
        <v/>
      </c>
      <c r="AD389" t="str">
        <f t="shared" si="30"/>
        <v/>
      </c>
      <c r="AE389" s="244" t="str">
        <f t="shared" si="33"/>
        <v/>
      </c>
      <c r="AF389" t="str">
        <f t="shared" si="34"/>
        <v/>
      </c>
    </row>
    <row r="390" spans="27:32" x14ac:dyDescent="0.3">
      <c r="AA390" s="43" t="str">
        <f t="shared" si="31"/>
        <v/>
      </c>
      <c r="AC390" t="str">
        <f t="shared" si="32"/>
        <v/>
      </c>
      <c r="AD390" t="str">
        <f t="shared" si="30"/>
        <v/>
      </c>
      <c r="AE390" s="244" t="str">
        <f t="shared" si="33"/>
        <v/>
      </c>
      <c r="AF390" t="str">
        <f t="shared" si="34"/>
        <v/>
      </c>
    </row>
    <row r="391" spans="27:32" x14ac:dyDescent="0.3">
      <c r="AA391" s="43" t="str">
        <f t="shared" si="31"/>
        <v/>
      </c>
      <c r="AC391" t="str">
        <f t="shared" si="32"/>
        <v/>
      </c>
      <c r="AD391" t="str">
        <f t="shared" si="30"/>
        <v/>
      </c>
      <c r="AE391" s="244" t="str">
        <f t="shared" si="33"/>
        <v/>
      </c>
      <c r="AF391" t="str">
        <f t="shared" si="34"/>
        <v/>
      </c>
    </row>
    <row r="392" spans="27:32" x14ac:dyDescent="0.3">
      <c r="AA392" s="43" t="str">
        <f t="shared" si="31"/>
        <v/>
      </c>
      <c r="AC392" t="str">
        <f t="shared" si="32"/>
        <v/>
      </c>
      <c r="AD392" t="str">
        <f t="shared" si="30"/>
        <v/>
      </c>
      <c r="AE392" s="244" t="str">
        <f t="shared" si="33"/>
        <v/>
      </c>
      <c r="AF392" t="str">
        <f t="shared" si="34"/>
        <v/>
      </c>
    </row>
    <row r="393" spans="27:32" x14ac:dyDescent="0.3">
      <c r="AA393" s="43" t="str">
        <f t="shared" si="31"/>
        <v/>
      </c>
      <c r="AC393" t="str">
        <f t="shared" si="32"/>
        <v/>
      </c>
      <c r="AD393" t="str">
        <f t="shared" si="30"/>
        <v/>
      </c>
      <c r="AE393" s="244" t="str">
        <f t="shared" si="33"/>
        <v/>
      </c>
      <c r="AF393" t="str">
        <f t="shared" si="34"/>
        <v/>
      </c>
    </row>
    <row r="394" spans="27:32" x14ac:dyDescent="0.3">
      <c r="AA394" s="43" t="str">
        <f t="shared" si="31"/>
        <v/>
      </c>
      <c r="AC394" t="str">
        <f t="shared" si="32"/>
        <v/>
      </c>
      <c r="AD394" t="str">
        <f t="shared" si="30"/>
        <v/>
      </c>
      <c r="AE394" s="244" t="str">
        <f t="shared" si="33"/>
        <v/>
      </c>
      <c r="AF394" t="str">
        <f t="shared" si="34"/>
        <v/>
      </c>
    </row>
    <row r="395" spans="27:32" x14ac:dyDescent="0.3">
      <c r="AA395" s="43" t="str">
        <f t="shared" si="31"/>
        <v/>
      </c>
      <c r="AC395" t="str">
        <f t="shared" si="32"/>
        <v/>
      </c>
      <c r="AD395" t="str">
        <f t="shared" si="30"/>
        <v/>
      </c>
      <c r="AE395" s="244" t="str">
        <f t="shared" si="33"/>
        <v/>
      </c>
      <c r="AF395" t="str">
        <f t="shared" si="34"/>
        <v/>
      </c>
    </row>
    <row r="396" spans="27:32" x14ac:dyDescent="0.3">
      <c r="AA396" s="43" t="str">
        <f t="shared" si="31"/>
        <v/>
      </c>
      <c r="AC396" t="str">
        <f t="shared" si="32"/>
        <v/>
      </c>
      <c r="AD396" t="str">
        <f t="shared" si="30"/>
        <v/>
      </c>
      <c r="AE396" s="244" t="str">
        <f t="shared" si="33"/>
        <v/>
      </c>
      <c r="AF396" t="str">
        <f t="shared" si="34"/>
        <v/>
      </c>
    </row>
    <row r="397" spans="27:32" x14ac:dyDescent="0.3">
      <c r="AA397" s="43" t="str">
        <f t="shared" si="31"/>
        <v/>
      </c>
      <c r="AC397" t="str">
        <f t="shared" si="32"/>
        <v/>
      </c>
      <c r="AD397" t="str">
        <f t="shared" si="30"/>
        <v/>
      </c>
      <c r="AE397" s="244" t="str">
        <f t="shared" si="33"/>
        <v/>
      </c>
      <c r="AF397" t="str">
        <f t="shared" si="34"/>
        <v/>
      </c>
    </row>
    <row r="398" spans="27:32" x14ac:dyDescent="0.3">
      <c r="AA398" s="43" t="str">
        <f t="shared" si="31"/>
        <v/>
      </c>
      <c r="AC398" t="str">
        <f t="shared" si="32"/>
        <v/>
      </c>
      <c r="AD398" t="str">
        <f t="shared" si="30"/>
        <v/>
      </c>
      <c r="AE398" s="244" t="str">
        <f t="shared" si="33"/>
        <v/>
      </c>
      <c r="AF398" t="str">
        <f t="shared" si="34"/>
        <v/>
      </c>
    </row>
    <row r="399" spans="27:32" x14ac:dyDescent="0.3">
      <c r="AA399" s="43" t="str">
        <f t="shared" si="31"/>
        <v/>
      </c>
      <c r="AC399" t="str">
        <f t="shared" si="32"/>
        <v/>
      </c>
      <c r="AD399" t="str">
        <f t="shared" si="30"/>
        <v/>
      </c>
      <c r="AE399" s="244" t="str">
        <f t="shared" si="33"/>
        <v/>
      </c>
      <c r="AF399" t="str">
        <f t="shared" si="34"/>
        <v/>
      </c>
    </row>
    <row r="400" spans="27:32" x14ac:dyDescent="0.3">
      <c r="AA400" s="43" t="str">
        <f t="shared" si="31"/>
        <v/>
      </c>
      <c r="AC400" t="str">
        <f t="shared" si="32"/>
        <v/>
      </c>
      <c r="AD400" t="str">
        <f t="shared" si="30"/>
        <v/>
      </c>
      <c r="AE400" s="244" t="str">
        <f t="shared" si="33"/>
        <v/>
      </c>
      <c r="AF400" t="str">
        <f t="shared" si="34"/>
        <v/>
      </c>
    </row>
    <row r="401" spans="27:32" x14ac:dyDescent="0.3">
      <c r="AA401" s="43" t="str">
        <f t="shared" si="31"/>
        <v/>
      </c>
      <c r="AC401" t="str">
        <f t="shared" si="32"/>
        <v/>
      </c>
      <c r="AD401" t="str">
        <f t="shared" si="30"/>
        <v/>
      </c>
      <c r="AE401" s="244" t="str">
        <f t="shared" si="33"/>
        <v/>
      </c>
      <c r="AF401" t="str">
        <f t="shared" si="34"/>
        <v/>
      </c>
    </row>
    <row r="402" spans="27:32" x14ac:dyDescent="0.3">
      <c r="AA402" s="43" t="str">
        <f t="shared" si="31"/>
        <v/>
      </c>
      <c r="AC402" t="str">
        <f t="shared" si="32"/>
        <v/>
      </c>
      <c r="AD402" t="str">
        <f t="shared" si="30"/>
        <v/>
      </c>
      <c r="AE402" s="244" t="str">
        <f t="shared" si="33"/>
        <v/>
      </c>
      <c r="AF402" t="str">
        <f t="shared" si="34"/>
        <v/>
      </c>
    </row>
    <row r="403" spans="27:32" x14ac:dyDescent="0.3">
      <c r="AA403" s="43" t="str">
        <f t="shared" si="31"/>
        <v/>
      </c>
      <c r="AC403" t="str">
        <f t="shared" si="32"/>
        <v/>
      </c>
      <c r="AD403" t="str">
        <f t="shared" si="30"/>
        <v/>
      </c>
      <c r="AE403" s="244" t="str">
        <f t="shared" si="33"/>
        <v/>
      </c>
      <c r="AF403" t="str">
        <f t="shared" si="34"/>
        <v/>
      </c>
    </row>
    <row r="404" spans="27:32" x14ac:dyDescent="0.3">
      <c r="AA404" s="43" t="str">
        <f t="shared" si="31"/>
        <v/>
      </c>
      <c r="AC404" t="str">
        <f t="shared" si="32"/>
        <v/>
      </c>
      <c r="AD404" t="str">
        <f t="shared" si="30"/>
        <v/>
      </c>
      <c r="AE404" s="244" t="str">
        <f t="shared" si="33"/>
        <v/>
      </c>
      <c r="AF404" t="str">
        <f t="shared" si="34"/>
        <v/>
      </c>
    </row>
    <row r="405" spans="27:32" x14ac:dyDescent="0.3">
      <c r="AA405" s="43" t="str">
        <f t="shared" si="31"/>
        <v/>
      </c>
      <c r="AC405" t="str">
        <f t="shared" si="32"/>
        <v/>
      </c>
      <c r="AD405" t="str">
        <f t="shared" si="30"/>
        <v/>
      </c>
      <c r="AE405" s="244" t="str">
        <f t="shared" si="33"/>
        <v/>
      </c>
      <c r="AF405" t="str">
        <f t="shared" si="34"/>
        <v/>
      </c>
    </row>
    <row r="406" spans="27:32" x14ac:dyDescent="0.3">
      <c r="AA406" s="43" t="str">
        <f t="shared" si="31"/>
        <v/>
      </c>
      <c r="AC406" t="str">
        <f t="shared" si="32"/>
        <v/>
      </c>
      <c r="AD406" t="str">
        <f t="shared" si="30"/>
        <v/>
      </c>
      <c r="AE406" s="244" t="str">
        <f t="shared" si="33"/>
        <v/>
      </c>
      <c r="AF406" t="str">
        <f t="shared" si="34"/>
        <v/>
      </c>
    </row>
    <row r="407" spans="27:32" x14ac:dyDescent="0.3">
      <c r="AA407" s="43" t="str">
        <f t="shared" si="31"/>
        <v/>
      </c>
      <c r="AC407" t="str">
        <f t="shared" si="32"/>
        <v/>
      </c>
      <c r="AD407" t="str">
        <f t="shared" si="30"/>
        <v/>
      </c>
      <c r="AE407" s="244" t="str">
        <f t="shared" si="33"/>
        <v/>
      </c>
      <c r="AF407" t="str">
        <f t="shared" si="34"/>
        <v/>
      </c>
    </row>
    <row r="408" spans="27:32" x14ac:dyDescent="0.3">
      <c r="AA408" s="43" t="str">
        <f t="shared" si="31"/>
        <v/>
      </c>
      <c r="AC408" t="str">
        <f t="shared" si="32"/>
        <v/>
      </c>
      <c r="AD408" t="str">
        <f t="shared" si="30"/>
        <v/>
      </c>
      <c r="AE408" s="244" t="str">
        <f t="shared" si="33"/>
        <v/>
      </c>
      <c r="AF408" t="str">
        <f t="shared" si="34"/>
        <v/>
      </c>
    </row>
    <row r="409" spans="27:32" x14ac:dyDescent="0.3">
      <c r="AA409" s="43" t="str">
        <f t="shared" si="31"/>
        <v/>
      </c>
      <c r="AC409" t="str">
        <f t="shared" si="32"/>
        <v/>
      </c>
      <c r="AD409" t="str">
        <f t="shared" si="30"/>
        <v/>
      </c>
      <c r="AE409" s="244" t="str">
        <f t="shared" si="33"/>
        <v/>
      </c>
      <c r="AF409" t="str">
        <f t="shared" si="34"/>
        <v/>
      </c>
    </row>
    <row r="410" spans="27:32" x14ac:dyDescent="0.3">
      <c r="AA410" s="43" t="str">
        <f t="shared" si="31"/>
        <v/>
      </c>
      <c r="AC410" t="str">
        <f t="shared" si="32"/>
        <v/>
      </c>
      <c r="AD410" t="str">
        <f t="shared" si="30"/>
        <v/>
      </c>
      <c r="AE410" s="244" t="str">
        <f t="shared" si="33"/>
        <v/>
      </c>
      <c r="AF410" t="str">
        <f t="shared" si="34"/>
        <v/>
      </c>
    </row>
    <row r="411" spans="27:32" x14ac:dyDescent="0.3">
      <c r="AA411" s="43" t="str">
        <f t="shared" si="31"/>
        <v/>
      </c>
      <c r="AC411" t="str">
        <f t="shared" si="32"/>
        <v/>
      </c>
      <c r="AD411" t="str">
        <f t="shared" si="30"/>
        <v/>
      </c>
      <c r="AE411" s="244" t="str">
        <f t="shared" si="33"/>
        <v/>
      </c>
      <c r="AF411" t="str">
        <f t="shared" si="34"/>
        <v/>
      </c>
    </row>
    <row r="412" spans="27:32" x14ac:dyDescent="0.3">
      <c r="AA412" s="43" t="str">
        <f t="shared" si="31"/>
        <v/>
      </c>
      <c r="AC412" t="str">
        <f t="shared" si="32"/>
        <v/>
      </c>
      <c r="AD412" t="str">
        <f t="shared" si="30"/>
        <v/>
      </c>
      <c r="AE412" s="244" t="str">
        <f t="shared" si="33"/>
        <v/>
      </c>
      <c r="AF412" t="str">
        <f t="shared" si="34"/>
        <v/>
      </c>
    </row>
    <row r="413" spans="27:32" x14ac:dyDescent="0.3">
      <c r="AA413" s="43" t="str">
        <f t="shared" si="31"/>
        <v/>
      </c>
      <c r="AC413" t="str">
        <f t="shared" si="32"/>
        <v/>
      </c>
      <c r="AD413" t="str">
        <f t="shared" si="30"/>
        <v/>
      </c>
      <c r="AE413" s="244" t="str">
        <f t="shared" si="33"/>
        <v/>
      </c>
      <c r="AF413" t="str">
        <f t="shared" si="34"/>
        <v/>
      </c>
    </row>
    <row r="414" spans="27:32" x14ac:dyDescent="0.3">
      <c r="AA414" s="43" t="str">
        <f t="shared" si="31"/>
        <v/>
      </c>
      <c r="AC414" t="str">
        <f t="shared" si="32"/>
        <v/>
      </c>
      <c r="AD414" t="str">
        <f t="shared" si="30"/>
        <v/>
      </c>
      <c r="AE414" s="244" t="str">
        <f t="shared" si="33"/>
        <v/>
      </c>
      <c r="AF414" t="str">
        <f t="shared" si="34"/>
        <v/>
      </c>
    </row>
    <row r="415" spans="27:32" x14ac:dyDescent="0.3">
      <c r="AA415" s="43" t="str">
        <f t="shared" si="31"/>
        <v/>
      </c>
      <c r="AC415" t="str">
        <f t="shared" si="32"/>
        <v/>
      </c>
      <c r="AD415" t="str">
        <f t="shared" ref="AD415:AD478" si="35">TRIM(C415)</f>
        <v/>
      </c>
      <c r="AE415" s="244" t="str">
        <f t="shared" si="33"/>
        <v/>
      </c>
      <c r="AF415" t="str">
        <f t="shared" si="34"/>
        <v/>
      </c>
    </row>
    <row r="416" spans="27:32" x14ac:dyDescent="0.3">
      <c r="AA416" s="43" t="str">
        <f t="shared" si="31"/>
        <v/>
      </c>
      <c r="AC416" t="str">
        <f t="shared" si="32"/>
        <v/>
      </c>
      <c r="AD416" t="str">
        <f t="shared" si="35"/>
        <v/>
      </c>
      <c r="AE416" s="244" t="str">
        <f t="shared" si="33"/>
        <v/>
      </c>
      <c r="AF416" t="str">
        <f t="shared" si="34"/>
        <v/>
      </c>
    </row>
    <row r="417" spans="27:32" x14ac:dyDescent="0.3">
      <c r="AA417" s="43" t="str">
        <f t="shared" si="31"/>
        <v/>
      </c>
      <c r="AC417" t="str">
        <f t="shared" si="32"/>
        <v/>
      </c>
      <c r="AD417" t="str">
        <f t="shared" si="35"/>
        <v/>
      </c>
      <c r="AE417" s="244" t="str">
        <f t="shared" si="33"/>
        <v/>
      </c>
      <c r="AF417" t="str">
        <f t="shared" si="34"/>
        <v/>
      </c>
    </row>
    <row r="418" spans="27:32" x14ac:dyDescent="0.3">
      <c r="AA418" s="43" t="str">
        <f t="shared" si="31"/>
        <v/>
      </c>
      <c r="AC418" t="str">
        <f t="shared" si="32"/>
        <v/>
      </c>
      <c r="AD418" t="str">
        <f t="shared" si="35"/>
        <v/>
      </c>
      <c r="AE418" s="244" t="str">
        <f t="shared" si="33"/>
        <v/>
      </c>
      <c r="AF418" t="str">
        <f t="shared" si="34"/>
        <v/>
      </c>
    </row>
    <row r="419" spans="27:32" x14ac:dyDescent="0.3">
      <c r="AA419" s="43" t="str">
        <f t="shared" si="31"/>
        <v/>
      </c>
      <c r="AC419" t="str">
        <f t="shared" si="32"/>
        <v/>
      </c>
      <c r="AD419" t="str">
        <f t="shared" si="35"/>
        <v/>
      </c>
      <c r="AE419" s="244" t="str">
        <f t="shared" si="33"/>
        <v/>
      </c>
      <c r="AF419" t="str">
        <f t="shared" si="34"/>
        <v/>
      </c>
    </row>
    <row r="420" spans="27:32" x14ac:dyDescent="0.3">
      <c r="AA420" s="43" t="str">
        <f t="shared" si="31"/>
        <v/>
      </c>
      <c r="AC420" t="str">
        <f t="shared" si="32"/>
        <v/>
      </c>
      <c r="AD420" t="str">
        <f t="shared" si="35"/>
        <v/>
      </c>
      <c r="AE420" s="244" t="str">
        <f t="shared" si="33"/>
        <v/>
      </c>
      <c r="AF420" t="str">
        <f t="shared" si="34"/>
        <v/>
      </c>
    </row>
    <row r="421" spans="27:32" x14ac:dyDescent="0.3">
      <c r="AA421" s="43" t="str">
        <f t="shared" si="31"/>
        <v/>
      </c>
      <c r="AC421" t="str">
        <f t="shared" si="32"/>
        <v/>
      </c>
      <c r="AD421" t="str">
        <f t="shared" si="35"/>
        <v/>
      </c>
      <c r="AE421" s="244" t="str">
        <f t="shared" si="33"/>
        <v/>
      </c>
      <c r="AF421" t="str">
        <f t="shared" si="34"/>
        <v/>
      </c>
    </row>
    <row r="422" spans="27:32" x14ac:dyDescent="0.3">
      <c r="AA422" s="43" t="str">
        <f t="shared" si="31"/>
        <v/>
      </c>
      <c r="AC422" t="str">
        <f t="shared" si="32"/>
        <v/>
      </c>
      <c r="AD422" t="str">
        <f t="shared" si="35"/>
        <v/>
      </c>
      <c r="AE422" s="244" t="str">
        <f t="shared" si="33"/>
        <v/>
      </c>
      <c r="AF422" t="str">
        <f t="shared" si="34"/>
        <v/>
      </c>
    </row>
    <row r="423" spans="27:32" x14ac:dyDescent="0.3">
      <c r="AA423" s="43" t="str">
        <f t="shared" si="31"/>
        <v/>
      </c>
      <c r="AC423" t="str">
        <f t="shared" si="32"/>
        <v/>
      </c>
      <c r="AD423" t="str">
        <f t="shared" si="35"/>
        <v/>
      </c>
      <c r="AE423" s="244" t="str">
        <f t="shared" si="33"/>
        <v/>
      </c>
      <c r="AF423" t="str">
        <f t="shared" si="34"/>
        <v/>
      </c>
    </row>
    <row r="424" spans="27:32" x14ac:dyDescent="0.3">
      <c r="AA424" s="43" t="str">
        <f t="shared" si="31"/>
        <v/>
      </c>
      <c r="AC424" t="str">
        <f t="shared" si="32"/>
        <v/>
      </c>
      <c r="AD424" t="str">
        <f t="shared" si="35"/>
        <v/>
      </c>
      <c r="AE424" s="244" t="str">
        <f t="shared" si="33"/>
        <v/>
      </c>
      <c r="AF424" t="str">
        <f t="shared" si="34"/>
        <v/>
      </c>
    </row>
    <row r="425" spans="27:32" x14ac:dyDescent="0.3">
      <c r="AA425" s="43" t="str">
        <f t="shared" si="31"/>
        <v/>
      </c>
      <c r="AC425" t="str">
        <f t="shared" si="32"/>
        <v/>
      </c>
      <c r="AD425" t="str">
        <f t="shared" si="35"/>
        <v/>
      </c>
      <c r="AE425" s="244" t="str">
        <f t="shared" si="33"/>
        <v/>
      </c>
      <c r="AF425" t="str">
        <f t="shared" si="34"/>
        <v/>
      </c>
    </row>
    <row r="426" spans="27:32" x14ac:dyDescent="0.3">
      <c r="AA426" s="43" t="str">
        <f t="shared" si="31"/>
        <v/>
      </c>
      <c r="AC426" t="str">
        <f t="shared" si="32"/>
        <v/>
      </c>
      <c r="AD426" t="str">
        <f t="shared" si="35"/>
        <v/>
      </c>
      <c r="AE426" s="244" t="str">
        <f t="shared" si="33"/>
        <v/>
      </c>
      <c r="AF426" t="str">
        <f t="shared" si="34"/>
        <v/>
      </c>
    </row>
    <row r="427" spans="27:32" x14ac:dyDescent="0.3">
      <c r="AA427" s="43" t="str">
        <f t="shared" si="31"/>
        <v/>
      </c>
      <c r="AC427" t="str">
        <f t="shared" si="32"/>
        <v/>
      </c>
      <c r="AD427" t="str">
        <f t="shared" si="35"/>
        <v/>
      </c>
      <c r="AE427" s="244" t="str">
        <f t="shared" si="33"/>
        <v/>
      </c>
      <c r="AF427" t="str">
        <f t="shared" si="34"/>
        <v/>
      </c>
    </row>
    <row r="428" spans="27:32" x14ac:dyDescent="0.3">
      <c r="AA428" s="43" t="str">
        <f t="shared" si="31"/>
        <v/>
      </c>
      <c r="AC428" t="str">
        <f t="shared" si="32"/>
        <v/>
      </c>
      <c r="AD428" t="str">
        <f t="shared" si="35"/>
        <v/>
      </c>
      <c r="AE428" s="244" t="str">
        <f t="shared" si="33"/>
        <v/>
      </c>
      <c r="AF428" t="str">
        <f t="shared" si="34"/>
        <v/>
      </c>
    </row>
    <row r="429" spans="27:32" x14ac:dyDescent="0.3">
      <c r="AA429" s="43" t="str">
        <f t="shared" si="31"/>
        <v/>
      </c>
      <c r="AC429" t="str">
        <f t="shared" si="32"/>
        <v/>
      </c>
      <c r="AD429" t="str">
        <f t="shared" si="35"/>
        <v/>
      </c>
      <c r="AE429" s="244" t="str">
        <f t="shared" si="33"/>
        <v/>
      </c>
      <c r="AF429" t="str">
        <f t="shared" si="34"/>
        <v/>
      </c>
    </row>
    <row r="430" spans="27:32" x14ac:dyDescent="0.3">
      <c r="AA430" s="43" t="str">
        <f t="shared" si="31"/>
        <v/>
      </c>
      <c r="AC430" t="str">
        <f t="shared" si="32"/>
        <v/>
      </c>
      <c r="AD430" t="str">
        <f t="shared" si="35"/>
        <v/>
      </c>
      <c r="AE430" s="244" t="str">
        <f t="shared" si="33"/>
        <v/>
      </c>
      <c r="AF430" t="str">
        <f t="shared" si="34"/>
        <v/>
      </c>
    </row>
    <row r="431" spans="27:32" x14ac:dyDescent="0.3">
      <c r="AA431" s="43" t="str">
        <f t="shared" si="31"/>
        <v/>
      </c>
      <c r="AC431" t="str">
        <f t="shared" si="32"/>
        <v/>
      </c>
      <c r="AD431" t="str">
        <f t="shared" si="35"/>
        <v/>
      </c>
      <c r="AE431" s="244" t="str">
        <f t="shared" si="33"/>
        <v/>
      </c>
      <c r="AF431" t="str">
        <f t="shared" si="34"/>
        <v/>
      </c>
    </row>
    <row r="432" spans="27:32" x14ac:dyDescent="0.3">
      <c r="AA432" s="43" t="str">
        <f t="shared" si="31"/>
        <v/>
      </c>
      <c r="AC432" t="str">
        <f t="shared" si="32"/>
        <v/>
      </c>
      <c r="AD432" t="str">
        <f t="shared" si="35"/>
        <v/>
      </c>
      <c r="AE432" s="244" t="str">
        <f t="shared" si="33"/>
        <v/>
      </c>
      <c r="AF432" t="str">
        <f t="shared" si="34"/>
        <v/>
      </c>
    </row>
    <row r="433" spans="27:32" x14ac:dyDescent="0.3">
      <c r="AA433" s="43" t="str">
        <f t="shared" si="31"/>
        <v/>
      </c>
      <c r="AC433" t="str">
        <f t="shared" si="32"/>
        <v/>
      </c>
      <c r="AD433" t="str">
        <f t="shared" si="35"/>
        <v/>
      </c>
      <c r="AE433" s="244" t="str">
        <f t="shared" si="33"/>
        <v/>
      </c>
      <c r="AF433" t="str">
        <f t="shared" si="34"/>
        <v/>
      </c>
    </row>
    <row r="434" spans="27:32" x14ac:dyDescent="0.3">
      <c r="AA434" s="43" t="str">
        <f t="shared" si="31"/>
        <v/>
      </c>
      <c r="AC434" t="str">
        <f t="shared" si="32"/>
        <v/>
      </c>
      <c r="AD434" t="str">
        <f t="shared" si="35"/>
        <v/>
      </c>
      <c r="AE434" s="244" t="str">
        <f t="shared" si="33"/>
        <v/>
      </c>
      <c r="AF434" t="str">
        <f t="shared" si="34"/>
        <v/>
      </c>
    </row>
    <row r="435" spans="27:32" x14ac:dyDescent="0.3">
      <c r="AA435" s="43" t="str">
        <f t="shared" si="31"/>
        <v/>
      </c>
      <c r="AC435" t="str">
        <f t="shared" si="32"/>
        <v/>
      </c>
      <c r="AD435" t="str">
        <f t="shared" si="35"/>
        <v/>
      </c>
      <c r="AE435" s="244" t="str">
        <f t="shared" si="33"/>
        <v/>
      </c>
      <c r="AF435" t="str">
        <f t="shared" si="34"/>
        <v/>
      </c>
    </row>
    <row r="436" spans="27:32" x14ac:dyDescent="0.3">
      <c r="AA436" s="43" t="str">
        <f t="shared" si="31"/>
        <v/>
      </c>
      <c r="AC436" t="str">
        <f t="shared" si="32"/>
        <v/>
      </c>
      <c r="AD436" t="str">
        <f t="shared" si="35"/>
        <v/>
      </c>
      <c r="AE436" s="244" t="str">
        <f t="shared" si="33"/>
        <v/>
      </c>
      <c r="AF436" t="str">
        <f t="shared" si="34"/>
        <v/>
      </c>
    </row>
    <row r="437" spans="27:32" x14ac:dyDescent="0.3">
      <c r="AA437" s="43" t="str">
        <f t="shared" si="31"/>
        <v/>
      </c>
      <c r="AC437" t="str">
        <f t="shared" si="32"/>
        <v/>
      </c>
      <c r="AD437" t="str">
        <f t="shared" si="35"/>
        <v/>
      </c>
      <c r="AE437" s="244" t="str">
        <f t="shared" si="33"/>
        <v/>
      </c>
      <c r="AF437" t="str">
        <f t="shared" si="34"/>
        <v/>
      </c>
    </row>
    <row r="438" spans="27:32" x14ac:dyDescent="0.3">
      <c r="AA438" s="43" t="str">
        <f t="shared" si="31"/>
        <v/>
      </c>
      <c r="AC438" t="str">
        <f t="shared" si="32"/>
        <v/>
      </c>
      <c r="AD438" t="str">
        <f t="shared" si="35"/>
        <v/>
      </c>
      <c r="AE438" s="244" t="str">
        <f t="shared" si="33"/>
        <v/>
      </c>
      <c r="AF438" t="str">
        <f t="shared" si="34"/>
        <v/>
      </c>
    </row>
    <row r="439" spans="27:32" x14ac:dyDescent="0.3">
      <c r="AA439" s="43" t="str">
        <f t="shared" si="31"/>
        <v/>
      </c>
      <c r="AC439" t="str">
        <f t="shared" si="32"/>
        <v/>
      </c>
      <c r="AD439" t="str">
        <f t="shared" si="35"/>
        <v/>
      </c>
      <c r="AE439" s="244" t="str">
        <f t="shared" si="33"/>
        <v/>
      </c>
      <c r="AF439" t="str">
        <f t="shared" si="34"/>
        <v/>
      </c>
    </row>
    <row r="440" spans="27:32" x14ac:dyDescent="0.3">
      <c r="AA440" s="43" t="str">
        <f t="shared" si="31"/>
        <v/>
      </c>
      <c r="AC440" t="str">
        <f t="shared" si="32"/>
        <v/>
      </c>
      <c r="AD440" t="str">
        <f t="shared" si="35"/>
        <v/>
      </c>
      <c r="AE440" s="244" t="str">
        <f t="shared" si="33"/>
        <v/>
      </c>
      <c r="AF440" t="str">
        <f t="shared" si="34"/>
        <v/>
      </c>
    </row>
    <row r="441" spans="27:32" x14ac:dyDescent="0.3">
      <c r="AA441" s="43" t="str">
        <f t="shared" si="31"/>
        <v/>
      </c>
      <c r="AC441" t="str">
        <f t="shared" si="32"/>
        <v/>
      </c>
      <c r="AD441" t="str">
        <f t="shared" si="35"/>
        <v/>
      </c>
      <c r="AE441" s="244" t="str">
        <f t="shared" si="33"/>
        <v/>
      </c>
      <c r="AF441" t="str">
        <f t="shared" si="34"/>
        <v/>
      </c>
    </row>
    <row r="442" spans="27:32" x14ac:dyDescent="0.3">
      <c r="AA442" s="43" t="str">
        <f t="shared" si="31"/>
        <v/>
      </c>
      <c r="AC442" t="str">
        <f t="shared" si="32"/>
        <v/>
      </c>
      <c r="AD442" t="str">
        <f t="shared" si="35"/>
        <v/>
      </c>
      <c r="AE442" s="244" t="str">
        <f t="shared" si="33"/>
        <v/>
      </c>
      <c r="AF442" t="str">
        <f t="shared" si="34"/>
        <v/>
      </c>
    </row>
    <row r="443" spans="27:32" x14ac:dyDescent="0.3">
      <c r="AA443" s="43" t="str">
        <f t="shared" si="31"/>
        <v/>
      </c>
      <c r="AC443" t="str">
        <f t="shared" si="32"/>
        <v/>
      </c>
      <c r="AD443" t="str">
        <f t="shared" si="35"/>
        <v/>
      </c>
      <c r="AE443" s="244" t="str">
        <f t="shared" si="33"/>
        <v/>
      </c>
      <c r="AF443" t="str">
        <f t="shared" si="34"/>
        <v/>
      </c>
    </row>
    <row r="444" spans="27:32" x14ac:dyDescent="0.3">
      <c r="AA444" s="43" t="str">
        <f t="shared" si="31"/>
        <v/>
      </c>
      <c r="AC444" t="str">
        <f t="shared" si="32"/>
        <v/>
      </c>
      <c r="AD444" t="str">
        <f t="shared" si="35"/>
        <v/>
      </c>
      <c r="AE444" s="244" t="str">
        <f t="shared" si="33"/>
        <v/>
      </c>
      <c r="AF444" t="str">
        <f t="shared" si="34"/>
        <v/>
      </c>
    </row>
    <row r="445" spans="27:32" x14ac:dyDescent="0.3">
      <c r="AA445" s="43" t="str">
        <f t="shared" si="31"/>
        <v/>
      </c>
      <c r="AC445" t="str">
        <f t="shared" si="32"/>
        <v/>
      </c>
      <c r="AD445" t="str">
        <f t="shared" si="35"/>
        <v/>
      </c>
      <c r="AE445" s="244" t="str">
        <f t="shared" si="33"/>
        <v/>
      </c>
      <c r="AF445" t="str">
        <f t="shared" si="34"/>
        <v/>
      </c>
    </row>
    <row r="446" spans="27:32" x14ac:dyDescent="0.3">
      <c r="AA446" s="43" t="str">
        <f t="shared" si="31"/>
        <v/>
      </c>
      <c r="AC446" t="str">
        <f t="shared" si="32"/>
        <v/>
      </c>
      <c r="AD446" t="str">
        <f t="shared" si="35"/>
        <v/>
      </c>
      <c r="AE446" s="244" t="str">
        <f t="shared" si="33"/>
        <v/>
      </c>
      <c r="AF446" t="str">
        <f t="shared" si="34"/>
        <v/>
      </c>
    </row>
    <row r="447" spans="27:32" x14ac:dyDescent="0.3">
      <c r="AA447" s="43" t="str">
        <f t="shared" si="31"/>
        <v/>
      </c>
      <c r="AC447" t="str">
        <f t="shared" si="32"/>
        <v/>
      </c>
      <c r="AD447" t="str">
        <f t="shared" si="35"/>
        <v/>
      </c>
      <c r="AE447" s="244" t="str">
        <f t="shared" si="33"/>
        <v/>
      </c>
      <c r="AF447" t="str">
        <f t="shared" si="34"/>
        <v/>
      </c>
    </row>
    <row r="448" spans="27:32" x14ac:dyDescent="0.3">
      <c r="AA448" s="43" t="str">
        <f t="shared" si="31"/>
        <v/>
      </c>
      <c r="AC448" t="str">
        <f t="shared" si="32"/>
        <v/>
      </c>
      <c r="AD448" t="str">
        <f t="shared" si="35"/>
        <v/>
      </c>
      <c r="AE448" s="244" t="str">
        <f t="shared" si="33"/>
        <v/>
      </c>
      <c r="AF448" t="str">
        <f t="shared" si="34"/>
        <v/>
      </c>
    </row>
    <row r="449" spans="27:32" x14ac:dyDescent="0.3">
      <c r="AA449" s="43" t="str">
        <f t="shared" si="31"/>
        <v/>
      </c>
      <c r="AC449" t="str">
        <f t="shared" si="32"/>
        <v/>
      </c>
      <c r="AD449" t="str">
        <f t="shared" si="35"/>
        <v/>
      </c>
      <c r="AE449" s="244" t="str">
        <f t="shared" si="33"/>
        <v/>
      </c>
      <c r="AF449" t="str">
        <f t="shared" si="34"/>
        <v/>
      </c>
    </row>
    <row r="450" spans="27:32" x14ac:dyDescent="0.3">
      <c r="AA450" s="43" t="str">
        <f t="shared" si="31"/>
        <v/>
      </c>
      <c r="AC450" t="str">
        <f t="shared" si="32"/>
        <v/>
      </c>
      <c r="AD450" t="str">
        <f t="shared" si="35"/>
        <v/>
      </c>
      <c r="AE450" s="244" t="str">
        <f t="shared" si="33"/>
        <v/>
      </c>
      <c r="AF450" t="str">
        <f t="shared" si="34"/>
        <v/>
      </c>
    </row>
    <row r="451" spans="27:32" x14ac:dyDescent="0.3">
      <c r="AA451" s="43" t="str">
        <f t="shared" si="31"/>
        <v/>
      </c>
      <c r="AC451" t="str">
        <f t="shared" si="32"/>
        <v/>
      </c>
      <c r="AD451" t="str">
        <f t="shared" si="35"/>
        <v/>
      </c>
      <c r="AE451" s="244" t="str">
        <f t="shared" si="33"/>
        <v/>
      </c>
      <c r="AF451" t="str">
        <f t="shared" si="34"/>
        <v/>
      </c>
    </row>
    <row r="452" spans="27:32" x14ac:dyDescent="0.3">
      <c r="AA452" s="43" t="str">
        <f t="shared" ref="AA452:AA515" si="36">TRIM(D452)</f>
        <v/>
      </c>
      <c r="AC452" t="str">
        <f t="shared" ref="AC452:AC515" si="37">IFERROR(TRIM(D452),"")</f>
        <v/>
      </c>
      <c r="AD452" t="str">
        <f t="shared" si="35"/>
        <v/>
      </c>
      <c r="AE452" s="244" t="str">
        <f t="shared" ref="AE452:AE515" si="38">IFERROR(G452/E452,"")</f>
        <v/>
      </c>
      <c r="AF452" t="str">
        <f t="shared" ref="AF452:AF515" si="39">AC452</f>
        <v/>
      </c>
    </row>
    <row r="453" spans="27:32" x14ac:dyDescent="0.3">
      <c r="AA453" s="43" t="str">
        <f t="shared" si="36"/>
        <v/>
      </c>
      <c r="AC453" t="str">
        <f t="shared" si="37"/>
        <v/>
      </c>
      <c r="AD453" t="str">
        <f t="shared" si="35"/>
        <v/>
      </c>
      <c r="AE453" s="244" t="str">
        <f t="shared" si="38"/>
        <v/>
      </c>
      <c r="AF453" t="str">
        <f t="shared" si="39"/>
        <v/>
      </c>
    </row>
    <row r="454" spans="27:32" x14ac:dyDescent="0.3">
      <c r="AA454" s="43" t="str">
        <f t="shared" si="36"/>
        <v/>
      </c>
      <c r="AC454" t="str">
        <f t="shared" si="37"/>
        <v/>
      </c>
      <c r="AD454" t="str">
        <f t="shared" si="35"/>
        <v/>
      </c>
      <c r="AE454" s="244" t="str">
        <f t="shared" si="38"/>
        <v/>
      </c>
      <c r="AF454" t="str">
        <f t="shared" si="39"/>
        <v/>
      </c>
    </row>
    <row r="455" spans="27:32" x14ac:dyDescent="0.3">
      <c r="AA455" s="43" t="str">
        <f t="shared" si="36"/>
        <v/>
      </c>
      <c r="AC455" t="str">
        <f t="shared" si="37"/>
        <v/>
      </c>
      <c r="AD455" t="str">
        <f t="shared" si="35"/>
        <v/>
      </c>
      <c r="AE455" s="244" t="str">
        <f t="shared" si="38"/>
        <v/>
      </c>
      <c r="AF455" t="str">
        <f t="shared" si="39"/>
        <v/>
      </c>
    </row>
    <row r="456" spans="27:32" x14ac:dyDescent="0.3">
      <c r="AA456" s="43" t="str">
        <f t="shared" si="36"/>
        <v/>
      </c>
      <c r="AC456" t="str">
        <f t="shared" si="37"/>
        <v/>
      </c>
      <c r="AD456" t="str">
        <f t="shared" si="35"/>
        <v/>
      </c>
      <c r="AE456" s="244" t="str">
        <f t="shared" si="38"/>
        <v/>
      </c>
      <c r="AF456" t="str">
        <f t="shared" si="39"/>
        <v/>
      </c>
    </row>
    <row r="457" spans="27:32" x14ac:dyDescent="0.3">
      <c r="AA457" s="43" t="str">
        <f t="shared" si="36"/>
        <v/>
      </c>
      <c r="AC457" t="str">
        <f t="shared" si="37"/>
        <v/>
      </c>
      <c r="AD457" t="str">
        <f t="shared" si="35"/>
        <v/>
      </c>
      <c r="AE457" s="244" t="str">
        <f t="shared" si="38"/>
        <v/>
      </c>
      <c r="AF457" t="str">
        <f t="shared" si="39"/>
        <v/>
      </c>
    </row>
    <row r="458" spans="27:32" x14ac:dyDescent="0.3">
      <c r="AA458" s="43" t="str">
        <f t="shared" si="36"/>
        <v/>
      </c>
      <c r="AC458" t="str">
        <f t="shared" si="37"/>
        <v/>
      </c>
      <c r="AD458" t="str">
        <f t="shared" si="35"/>
        <v/>
      </c>
      <c r="AE458" s="244" t="str">
        <f t="shared" si="38"/>
        <v/>
      </c>
      <c r="AF458" t="str">
        <f t="shared" si="39"/>
        <v/>
      </c>
    </row>
    <row r="459" spans="27:32" x14ac:dyDescent="0.3">
      <c r="AA459" s="43" t="str">
        <f t="shared" si="36"/>
        <v/>
      </c>
      <c r="AC459" t="str">
        <f t="shared" si="37"/>
        <v/>
      </c>
      <c r="AD459" t="str">
        <f t="shared" si="35"/>
        <v/>
      </c>
      <c r="AE459" s="244" t="str">
        <f t="shared" si="38"/>
        <v/>
      </c>
      <c r="AF459" t="str">
        <f t="shared" si="39"/>
        <v/>
      </c>
    </row>
    <row r="460" spans="27:32" x14ac:dyDescent="0.3">
      <c r="AA460" s="43" t="str">
        <f t="shared" si="36"/>
        <v/>
      </c>
      <c r="AC460" t="str">
        <f t="shared" si="37"/>
        <v/>
      </c>
      <c r="AD460" t="str">
        <f t="shared" si="35"/>
        <v/>
      </c>
      <c r="AE460" s="244" t="str">
        <f t="shared" si="38"/>
        <v/>
      </c>
      <c r="AF460" t="str">
        <f t="shared" si="39"/>
        <v/>
      </c>
    </row>
    <row r="461" spans="27:32" x14ac:dyDescent="0.3">
      <c r="AA461" s="43" t="str">
        <f t="shared" si="36"/>
        <v/>
      </c>
      <c r="AC461" t="str">
        <f t="shared" si="37"/>
        <v/>
      </c>
      <c r="AD461" t="str">
        <f t="shared" si="35"/>
        <v/>
      </c>
      <c r="AE461" s="244" t="str">
        <f t="shared" si="38"/>
        <v/>
      </c>
      <c r="AF461" t="str">
        <f t="shared" si="39"/>
        <v/>
      </c>
    </row>
    <row r="462" spans="27:32" x14ac:dyDescent="0.3">
      <c r="AA462" s="43" t="str">
        <f t="shared" si="36"/>
        <v/>
      </c>
      <c r="AC462" t="str">
        <f t="shared" si="37"/>
        <v/>
      </c>
      <c r="AD462" t="str">
        <f t="shared" si="35"/>
        <v/>
      </c>
      <c r="AE462" s="244" t="str">
        <f t="shared" si="38"/>
        <v/>
      </c>
      <c r="AF462" t="str">
        <f t="shared" si="39"/>
        <v/>
      </c>
    </row>
    <row r="463" spans="27:32" x14ac:dyDescent="0.3">
      <c r="AA463" s="43" t="str">
        <f t="shared" si="36"/>
        <v/>
      </c>
      <c r="AC463" t="str">
        <f t="shared" si="37"/>
        <v/>
      </c>
      <c r="AD463" t="str">
        <f t="shared" si="35"/>
        <v/>
      </c>
      <c r="AE463" s="244" t="str">
        <f t="shared" si="38"/>
        <v/>
      </c>
      <c r="AF463" t="str">
        <f t="shared" si="39"/>
        <v/>
      </c>
    </row>
    <row r="464" spans="27:32" x14ac:dyDescent="0.3">
      <c r="AA464" s="43" t="str">
        <f t="shared" si="36"/>
        <v/>
      </c>
      <c r="AC464" t="str">
        <f t="shared" si="37"/>
        <v/>
      </c>
      <c r="AD464" t="str">
        <f t="shared" si="35"/>
        <v/>
      </c>
      <c r="AE464" s="244" t="str">
        <f t="shared" si="38"/>
        <v/>
      </c>
      <c r="AF464" t="str">
        <f t="shared" si="39"/>
        <v/>
      </c>
    </row>
    <row r="465" spans="27:32" x14ac:dyDescent="0.3">
      <c r="AA465" s="43" t="str">
        <f t="shared" si="36"/>
        <v/>
      </c>
      <c r="AC465" t="str">
        <f t="shared" si="37"/>
        <v/>
      </c>
      <c r="AD465" t="str">
        <f t="shared" si="35"/>
        <v/>
      </c>
      <c r="AE465" s="244" t="str">
        <f t="shared" si="38"/>
        <v/>
      </c>
      <c r="AF465" t="str">
        <f t="shared" si="39"/>
        <v/>
      </c>
    </row>
    <row r="466" spans="27:32" x14ac:dyDescent="0.3">
      <c r="AA466" s="43" t="str">
        <f t="shared" si="36"/>
        <v/>
      </c>
      <c r="AC466" t="str">
        <f t="shared" si="37"/>
        <v/>
      </c>
      <c r="AD466" t="str">
        <f t="shared" si="35"/>
        <v/>
      </c>
      <c r="AE466" s="244" t="str">
        <f t="shared" si="38"/>
        <v/>
      </c>
      <c r="AF466" t="str">
        <f t="shared" si="39"/>
        <v/>
      </c>
    </row>
    <row r="467" spans="27:32" x14ac:dyDescent="0.3">
      <c r="AA467" s="43" t="str">
        <f t="shared" si="36"/>
        <v/>
      </c>
      <c r="AC467" t="str">
        <f t="shared" si="37"/>
        <v/>
      </c>
      <c r="AD467" t="str">
        <f t="shared" si="35"/>
        <v/>
      </c>
      <c r="AE467" s="244" t="str">
        <f t="shared" si="38"/>
        <v/>
      </c>
      <c r="AF467" t="str">
        <f t="shared" si="39"/>
        <v/>
      </c>
    </row>
    <row r="468" spans="27:32" x14ac:dyDescent="0.3">
      <c r="AA468" s="43" t="str">
        <f t="shared" si="36"/>
        <v/>
      </c>
      <c r="AC468" t="str">
        <f t="shared" si="37"/>
        <v/>
      </c>
      <c r="AD468" t="str">
        <f t="shared" si="35"/>
        <v/>
      </c>
      <c r="AE468" s="244" t="str">
        <f t="shared" si="38"/>
        <v/>
      </c>
      <c r="AF468" t="str">
        <f t="shared" si="39"/>
        <v/>
      </c>
    </row>
    <row r="469" spans="27:32" x14ac:dyDescent="0.3">
      <c r="AA469" s="43" t="str">
        <f t="shared" si="36"/>
        <v/>
      </c>
      <c r="AC469" t="str">
        <f t="shared" si="37"/>
        <v/>
      </c>
      <c r="AD469" t="str">
        <f t="shared" si="35"/>
        <v/>
      </c>
      <c r="AE469" s="244" t="str">
        <f t="shared" si="38"/>
        <v/>
      </c>
      <c r="AF469" t="str">
        <f t="shared" si="39"/>
        <v/>
      </c>
    </row>
    <row r="470" spans="27:32" x14ac:dyDescent="0.3">
      <c r="AA470" s="43" t="str">
        <f t="shared" si="36"/>
        <v/>
      </c>
      <c r="AC470" t="str">
        <f t="shared" si="37"/>
        <v/>
      </c>
      <c r="AD470" t="str">
        <f t="shared" si="35"/>
        <v/>
      </c>
      <c r="AE470" s="244" t="str">
        <f t="shared" si="38"/>
        <v/>
      </c>
      <c r="AF470" t="str">
        <f t="shared" si="39"/>
        <v/>
      </c>
    </row>
    <row r="471" spans="27:32" x14ac:dyDescent="0.3">
      <c r="AA471" s="43" t="str">
        <f t="shared" si="36"/>
        <v/>
      </c>
      <c r="AC471" t="str">
        <f t="shared" si="37"/>
        <v/>
      </c>
      <c r="AD471" t="str">
        <f t="shared" si="35"/>
        <v/>
      </c>
      <c r="AE471" s="244" t="str">
        <f t="shared" si="38"/>
        <v/>
      </c>
      <c r="AF471" t="str">
        <f t="shared" si="39"/>
        <v/>
      </c>
    </row>
    <row r="472" spans="27:32" x14ac:dyDescent="0.3">
      <c r="AA472" s="43" t="str">
        <f t="shared" si="36"/>
        <v/>
      </c>
      <c r="AC472" t="str">
        <f t="shared" si="37"/>
        <v/>
      </c>
      <c r="AD472" t="str">
        <f t="shared" si="35"/>
        <v/>
      </c>
      <c r="AE472" s="244" t="str">
        <f t="shared" si="38"/>
        <v/>
      </c>
      <c r="AF472" t="str">
        <f t="shared" si="39"/>
        <v/>
      </c>
    </row>
    <row r="473" spans="27:32" x14ac:dyDescent="0.3">
      <c r="AA473" s="43" t="str">
        <f t="shared" si="36"/>
        <v/>
      </c>
      <c r="AC473" t="str">
        <f t="shared" si="37"/>
        <v/>
      </c>
      <c r="AD473" t="str">
        <f t="shared" si="35"/>
        <v/>
      </c>
      <c r="AE473" s="244" t="str">
        <f t="shared" si="38"/>
        <v/>
      </c>
      <c r="AF473" t="str">
        <f t="shared" si="39"/>
        <v/>
      </c>
    </row>
    <row r="474" spans="27:32" x14ac:dyDescent="0.3">
      <c r="AA474" s="43" t="str">
        <f t="shared" si="36"/>
        <v/>
      </c>
      <c r="AC474" t="str">
        <f t="shared" si="37"/>
        <v/>
      </c>
      <c r="AD474" t="str">
        <f t="shared" si="35"/>
        <v/>
      </c>
      <c r="AE474" s="244" t="str">
        <f t="shared" si="38"/>
        <v/>
      </c>
      <c r="AF474" t="str">
        <f t="shared" si="39"/>
        <v/>
      </c>
    </row>
    <row r="475" spans="27:32" x14ac:dyDescent="0.3">
      <c r="AA475" s="43" t="str">
        <f t="shared" si="36"/>
        <v/>
      </c>
      <c r="AC475" t="str">
        <f t="shared" si="37"/>
        <v/>
      </c>
      <c r="AD475" t="str">
        <f t="shared" si="35"/>
        <v/>
      </c>
      <c r="AE475" s="244" t="str">
        <f t="shared" si="38"/>
        <v/>
      </c>
      <c r="AF475" t="str">
        <f t="shared" si="39"/>
        <v/>
      </c>
    </row>
    <row r="476" spans="27:32" x14ac:dyDescent="0.3">
      <c r="AA476" s="43" t="str">
        <f t="shared" si="36"/>
        <v/>
      </c>
      <c r="AC476" t="str">
        <f t="shared" si="37"/>
        <v/>
      </c>
      <c r="AD476" t="str">
        <f t="shared" si="35"/>
        <v/>
      </c>
      <c r="AE476" s="244" t="str">
        <f t="shared" si="38"/>
        <v/>
      </c>
      <c r="AF476" t="str">
        <f t="shared" si="39"/>
        <v/>
      </c>
    </row>
    <row r="477" spans="27:32" x14ac:dyDescent="0.3">
      <c r="AA477" s="43" t="str">
        <f t="shared" si="36"/>
        <v/>
      </c>
      <c r="AC477" t="str">
        <f t="shared" si="37"/>
        <v/>
      </c>
      <c r="AD477" t="str">
        <f t="shared" si="35"/>
        <v/>
      </c>
      <c r="AE477" s="244" t="str">
        <f t="shared" si="38"/>
        <v/>
      </c>
      <c r="AF477" t="str">
        <f t="shared" si="39"/>
        <v/>
      </c>
    </row>
    <row r="478" spans="27:32" x14ac:dyDescent="0.3">
      <c r="AA478" s="43" t="str">
        <f t="shared" si="36"/>
        <v/>
      </c>
      <c r="AC478" t="str">
        <f t="shared" si="37"/>
        <v/>
      </c>
      <c r="AD478" t="str">
        <f t="shared" si="35"/>
        <v/>
      </c>
      <c r="AE478" s="244" t="str">
        <f t="shared" si="38"/>
        <v/>
      </c>
      <c r="AF478" t="str">
        <f t="shared" si="39"/>
        <v/>
      </c>
    </row>
    <row r="479" spans="27:32" x14ac:dyDescent="0.3">
      <c r="AA479" s="43" t="str">
        <f t="shared" si="36"/>
        <v/>
      </c>
      <c r="AC479" t="str">
        <f t="shared" si="37"/>
        <v/>
      </c>
      <c r="AD479" t="str">
        <f t="shared" ref="AD479:AD542" si="40">TRIM(C479)</f>
        <v/>
      </c>
      <c r="AE479" s="244" t="str">
        <f t="shared" si="38"/>
        <v/>
      </c>
      <c r="AF479" t="str">
        <f t="shared" si="39"/>
        <v/>
      </c>
    </row>
    <row r="480" spans="27:32" x14ac:dyDescent="0.3">
      <c r="AA480" s="43" t="str">
        <f t="shared" si="36"/>
        <v/>
      </c>
      <c r="AC480" t="str">
        <f t="shared" si="37"/>
        <v/>
      </c>
      <c r="AD480" t="str">
        <f t="shared" si="40"/>
        <v/>
      </c>
      <c r="AE480" s="244" t="str">
        <f t="shared" si="38"/>
        <v/>
      </c>
      <c r="AF480" t="str">
        <f t="shared" si="39"/>
        <v/>
      </c>
    </row>
    <row r="481" spans="27:32" x14ac:dyDescent="0.3">
      <c r="AA481" s="43" t="str">
        <f t="shared" si="36"/>
        <v/>
      </c>
      <c r="AC481" t="str">
        <f t="shared" si="37"/>
        <v/>
      </c>
      <c r="AD481" t="str">
        <f t="shared" si="40"/>
        <v/>
      </c>
      <c r="AE481" s="244" t="str">
        <f t="shared" si="38"/>
        <v/>
      </c>
      <c r="AF481" t="str">
        <f t="shared" si="39"/>
        <v/>
      </c>
    </row>
    <row r="482" spans="27:32" x14ac:dyDescent="0.3">
      <c r="AA482" s="43" t="str">
        <f t="shared" si="36"/>
        <v/>
      </c>
      <c r="AC482" t="str">
        <f t="shared" si="37"/>
        <v/>
      </c>
      <c r="AD482" t="str">
        <f t="shared" si="40"/>
        <v/>
      </c>
      <c r="AE482" s="244" t="str">
        <f t="shared" si="38"/>
        <v/>
      </c>
      <c r="AF482" t="str">
        <f t="shared" si="39"/>
        <v/>
      </c>
    </row>
    <row r="483" spans="27:32" x14ac:dyDescent="0.3">
      <c r="AA483" s="43" t="str">
        <f t="shared" si="36"/>
        <v/>
      </c>
      <c r="AC483" t="str">
        <f t="shared" si="37"/>
        <v/>
      </c>
      <c r="AD483" t="str">
        <f t="shared" si="40"/>
        <v/>
      </c>
      <c r="AE483" s="244" t="str">
        <f t="shared" si="38"/>
        <v/>
      </c>
      <c r="AF483" t="str">
        <f t="shared" si="39"/>
        <v/>
      </c>
    </row>
    <row r="484" spans="27:32" x14ac:dyDescent="0.3">
      <c r="AA484" s="43" t="str">
        <f t="shared" si="36"/>
        <v/>
      </c>
      <c r="AC484" t="str">
        <f t="shared" si="37"/>
        <v/>
      </c>
      <c r="AD484" t="str">
        <f t="shared" si="40"/>
        <v/>
      </c>
      <c r="AE484" s="244" t="str">
        <f t="shared" si="38"/>
        <v/>
      </c>
      <c r="AF484" t="str">
        <f t="shared" si="39"/>
        <v/>
      </c>
    </row>
    <row r="485" spans="27:32" x14ac:dyDescent="0.3">
      <c r="AA485" s="43" t="str">
        <f t="shared" si="36"/>
        <v/>
      </c>
      <c r="AC485" t="str">
        <f t="shared" si="37"/>
        <v/>
      </c>
      <c r="AD485" t="str">
        <f t="shared" si="40"/>
        <v/>
      </c>
      <c r="AE485" s="244" t="str">
        <f t="shared" si="38"/>
        <v/>
      </c>
      <c r="AF485" t="str">
        <f t="shared" si="39"/>
        <v/>
      </c>
    </row>
    <row r="486" spans="27:32" x14ac:dyDescent="0.3">
      <c r="AA486" s="43" t="str">
        <f t="shared" si="36"/>
        <v/>
      </c>
      <c r="AC486" t="str">
        <f t="shared" si="37"/>
        <v/>
      </c>
      <c r="AD486" t="str">
        <f t="shared" si="40"/>
        <v/>
      </c>
      <c r="AE486" s="244" t="str">
        <f t="shared" si="38"/>
        <v/>
      </c>
      <c r="AF486" t="str">
        <f t="shared" si="39"/>
        <v/>
      </c>
    </row>
    <row r="487" spans="27:32" x14ac:dyDescent="0.3">
      <c r="AA487" s="43" t="str">
        <f t="shared" si="36"/>
        <v/>
      </c>
      <c r="AC487" t="str">
        <f t="shared" si="37"/>
        <v/>
      </c>
      <c r="AD487" t="str">
        <f t="shared" si="40"/>
        <v/>
      </c>
      <c r="AE487" s="244" t="str">
        <f t="shared" si="38"/>
        <v/>
      </c>
      <c r="AF487" t="str">
        <f t="shared" si="39"/>
        <v/>
      </c>
    </row>
    <row r="488" spans="27:32" x14ac:dyDescent="0.3">
      <c r="AA488" s="43" t="str">
        <f t="shared" si="36"/>
        <v/>
      </c>
      <c r="AC488" t="str">
        <f t="shared" si="37"/>
        <v/>
      </c>
      <c r="AD488" t="str">
        <f t="shared" si="40"/>
        <v/>
      </c>
      <c r="AE488" s="244" t="str">
        <f t="shared" si="38"/>
        <v/>
      </c>
      <c r="AF488" t="str">
        <f t="shared" si="39"/>
        <v/>
      </c>
    </row>
    <row r="489" spans="27:32" x14ac:dyDescent="0.3">
      <c r="AA489" s="43" t="str">
        <f t="shared" si="36"/>
        <v/>
      </c>
      <c r="AC489" t="str">
        <f t="shared" si="37"/>
        <v/>
      </c>
      <c r="AD489" t="str">
        <f t="shared" si="40"/>
        <v/>
      </c>
      <c r="AE489" s="244" t="str">
        <f t="shared" si="38"/>
        <v/>
      </c>
      <c r="AF489" t="str">
        <f t="shared" si="39"/>
        <v/>
      </c>
    </row>
    <row r="490" spans="27:32" x14ac:dyDescent="0.3">
      <c r="AA490" s="43" t="str">
        <f t="shared" si="36"/>
        <v/>
      </c>
      <c r="AC490" t="str">
        <f t="shared" si="37"/>
        <v/>
      </c>
      <c r="AD490" t="str">
        <f t="shared" si="40"/>
        <v/>
      </c>
      <c r="AE490" s="244" t="str">
        <f t="shared" si="38"/>
        <v/>
      </c>
      <c r="AF490" t="str">
        <f t="shared" si="39"/>
        <v/>
      </c>
    </row>
    <row r="491" spans="27:32" x14ac:dyDescent="0.3">
      <c r="AA491" s="43" t="str">
        <f t="shared" si="36"/>
        <v/>
      </c>
      <c r="AC491" t="str">
        <f t="shared" si="37"/>
        <v/>
      </c>
      <c r="AD491" t="str">
        <f t="shared" si="40"/>
        <v/>
      </c>
      <c r="AE491" s="244" t="str">
        <f t="shared" si="38"/>
        <v/>
      </c>
      <c r="AF491" t="str">
        <f t="shared" si="39"/>
        <v/>
      </c>
    </row>
    <row r="492" spans="27:32" x14ac:dyDescent="0.3">
      <c r="AA492" s="43" t="str">
        <f t="shared" si="36"/>
        <v/>
      </c>
      <c r="AC492" t="str">
        <f t="shared" si="37"/>
        <v/>
      </c>
      <c r="AD492" t="str">
        <f t="shared" si="40"/>
        <v/>
      </c>
      <c r="AE492" s="244" t="str">
        <f t="shared" si="38"/>
        <v/>
      </c>
      <c r="AF492" t="str">
        <f t="shared" si="39"/>
        <v/>
      </c>
    </row>
    <row r="493" spans="27:32" x14ac:dyDescent="0.3">
      <c r="AA493" s="43" t="str">
        <f t="shared" si="36"/>
        <v/>
      </c>
      <c r="AC493" t="str">
        <f t="shared" si="37"/>
        <v/>
      </c>
      <c r="AD493" t="str">
        <f t="shared" si="40"/>
        <v/>
      </c>
      <c r="AE493" s="244" t="str">
        <f t="shared" si="38"/>
        <v/>
      </c>
      <c r="AF493" t="str">
        <f t="shared" si="39"/>
        <v/>
      </c>
    </row>
    <row r="494" spans="27:32" x14ac:dyDescent="0.3">
      <c r="AA494" s="43" t="str">
        <f t="shared" si="36"/>
        <v/>
      </c>
      <c r="AC494" t="str">
        <f t="shared" si="37"/>
        <v/>
      </c>
      <c r="AD494" t="str">
        <f t="shared" si="40"/>
        <v/>
      </c>
      <c r="AE494" s="244" t="str">
        <f t="shared" si="38"/>
        <v/>
      </c>
      <c r="AF494" t="str">
        <f t="shared" si="39"/>
        <v/>
      </c>
    </row>
    <row r="495" spans="27:32" x14ac:dyDescent="0.3">
      <c r="AA495" s="43" t="str">
        <f t="shared" si="36"/>
        <v/>
      </c>
      <c r="AC495" t="str">
        <f t="shared" si="37"/>
        <v/>
      </c>
      <c r="AD495" t="str">
        <f t="shared" si="40"/>
        <v/>
      </c>
      <c r="AE495" s="244" t="str">
        <f t="shared" si="38"/>
        <v/>
      </c>
      <c r="AF495" t="str">
        <f t="shared" si="39"/>
        <v/>
      </c>
    </row>
    <row r="496" spans="27:32" x14ac:dyDescent="0.3">
      <c r="AA496" s="43" t="str">
        <f t="shared" si="36"/>
        <v/>
      </c>
      <c r="AC496" t="str">
        <f t="shared" si="37"/>
        <v/>
      </c>
      <c r="AD496" t="str">
        <f t="shared" si="40"/>
        <v/>
      </c>
      <c r="AE496" s="244" t="str">
        <f t="shared" si="38"/>
        <v/>
      </c>
      <c r="AF496" t="str">
        <f t="shared" si="39"/>
        <v/>
      </c>
    </row>
    <row r="497" spans="27:32" x14ac:dyDescent="0.3">
      <c r="AA497" s="43" t="str">
        <f t="shared" si="36"/>
        <v/>
      </c>
      <c r="AC497" t="str">
        <f t="shared" si="37"/>
        <v/>
      </c>
      <c r="AD497" t="str">
        <f t="shared" si="40"/>
        <v/>
      </c>
      <c r="AE497" s="244" t="str">
        <f t="shared" si="38"/>
        <v/>
      </c>
      <c r="AF497" t="str">
        <f t="shared" si="39"/>
        <v/>
      </c>
    </row>
    <row r="498" spans="27:32" x14ac:dyDescent="0.3">
      <c r="AA498" s="43" t="str">
        <f t="shared" si="36"/>
        <v/>
      </c>
      <c r="AC498" t="str">
        <f t="shared" si="37"/>
        <v/>
      </c>
      <c r="AD498" t="str">
        <f t="shared" si="40"/>
        <v/>
      </c>
      <c r="AE498" s="244" t="str">
        <f t="shared" si="38"/>
        <v/>
      </c>
      <c r="AF498" t="str">
        <f t="shared" si="39"/>
        <v/>
      </c>
    </row>
    <row r="499" spans="27:32" x14ac:dyDescent="0.3">
      <c r="AA499" s="43" t="str">
        <f t="shared" si="36"/>
        <v/>
      </c>
      <c r="AC499" t="str">
        <f t="shared" si="37"/>
        <v/>
      </c>
      <c r="AD499" t="str">
        <f t="shared" si="40"/>
        <v/>
      </c>
      <c r="AE499" s="244" t="str">
        <f t="shared" si="38"/>
        <v/>
      </c>
      <c r="AF499" t="str">
        <f t="shared" si="39"/>
        <v/>
      </c>
    </row>
    <row r="500" spans="27:32" x14ac:dyDescent="0.3">
      <c r="AA500" s="43" t="str">
        <f t="shared" si="36"/>
        <v/>
      </c>
      <c r="AC500" t="str">
        <f t="shared" si="37"/>
        <v/>
      </c>
      <c r="AD500" t="str">
        <f t="shared" si="40"/>
        <v/>
      </c>
      <c r="AE500" s="244" t="str">
        <f t="shared" si="38"/>
        <v/>
      </c>
      <c r="AF500" t="str">
        <f t="shared" si="39"/>
        <v/>
      </c>
    </row>
    <row r="501" spans="27:32" x14ac:dyDescent="0.3">
      <c r="AA501" s="43" t="str">
        <f t="shared" si="36"/>
        <v/>
      </c>
      <c r="AC501" t="str">
        <f t="shared" si="37"/>
        <v/>
      </c>
      <c r="AD501" t="str">
        <f t="shared" si="40"/>
        <v/>
      </c>
      <c r="AE501" s="244" t="str">
        <f t="shared" si="38"/>
        <v/>
      </c>
      <c r="AF501" t="str">
        <f t="shared" si="39"/>
        <v/>
      </c>
    </row>
    <row r="502" spans="27:32" x14ac:dyDescent="0.3">
      <c r="AA502" s="43" t="str">
        <f t="shared" si="36"/>
        <v/>
      </c>
      <c r="AC502" t="str">
        <f t="shared" si="37"/>
        <v/>
      </c>
      <c r="AD502" t="str">
        <f t="shared" si="40"/>
        <v/>
      </c>
      <c r="AE502" s="244" t="str">
        <f t="shared" si="38"/>
        <v/>
      </c>
      <c r="AF502" t="str">
        <f t="shared" si="39"/>
        <v/>
      </c>
    </row>
    <row r="503" spans="27:32" x14ac:dyDescent="0.3">
      <c r="AA503" s="43" t="str">
        <f t="shared" si="36"/>
        <v/>
      </c>
      <c r="AC503" t="str">
        <f t="shared" si="37"/>
        <v/>
      </c>
      <c r="AD503" t="str">
        <f t="shared" si="40"/>
        <v/>
      </c>
      <c r="AE503" s="244" t="str">
        <f t="shared" si="38"/>
        <v/>
      </c>
      <c r="AF503" t="str">
        <f t="shared" si="39"/>
        <v/>
      </c>
    </row>
    <row r="504" spans="27:32" x14ac:dyDescent="0.3">
      <c r="AA504" s="43" t="str">
        <f t="shared" si="36"/>
        <v/>
      </c>
      <c r="AC504" t="str">
        <f t="shared" si="37"/>
        <v/>
      </c>
      <c r="AD504" t="str">
        <f t="shared" si="40"/>
        <v/>
      </c>
      <c r="AE504" s="244" t="str">
        <f t="shared" si="38"/>
        <v/>
      </c>
      <c r="AF504" t="str">
        <f t="shared" si="39"/>
        <v/>
      </c>
    </row>
    <row r="505" spans="27:32" x14ac:dyDescent="0.3">
      <c r="AA505" s="43" t="str">
        <f t="shared" si="36"/>
        <v/>
      </c>
      <c r="AC505" t="str">
        <f t="shared" si="37"/>
        <v/>
      </c>
      <c r="AD505" t="str">
        <f t="shared" si="40"/>
        <v/>
      </c>
      <c r="AE505" s="244" t="str">
        <f t="shared" si="38"/>
        <v/>
      </c>
      <c r="AF505" t="str">
        <f t="shared" si="39"/>
        <v/>
      </c>
    </row>
    <row r="506" spans="27:32" x14ac:dyDescent="0.3">
      <c r="AA506" s="43" t="str">
        <f t="shared" si="36"/>
        <v/>
      </c>
      <c r="AC506" t="str">
        <f t="shared" si="37"/>
        <v/>
      </c>
      <c r="AD506" t="str">
        <f t="shared" si="40"/>
        <v/>
      </c>
      <c r="AE506" s="244" t="str">
        <f t="shared" si="38"/>
        <v/>
      </c>
      <c r="AF506" t="str">
        <f t="shared" si="39"/>
        <v/>
      </c>
    </row>
    <row r="507" spans="27:32" x14ac:dyDescent="0.3">
      <c r="AA507" s="43" t="str">
        <f t="shared" si="36"/>
        <v/>
      </c>
      <c r="AC507" t="str">
        <f t="shared" si="37"/>
        <v/>
      </c>
      <c r="AD507" t="str">
        <f t="shared" si="40"/>
        <v/>
      </c>
      <c r="AE507" s="244" t="str">
        <f t="shared" si="38"/>
        <v/>
      </c>
      <c r="AF507" t="str">
        <f t="shared" si="39"/>
        <v/>
      </c>
    </row>
    <row r="508" spans="27:32" x14ac:dyDescent="0.3">
      <c r="AA508" s="43" t="str">
        <f t="shared" si="36"/>
        <v/>
      </c>
      <c r="AC508" t="str">
        <f t="shared" si="37"/>
        <v/>
      </c>
      <c r="AD508" t="str">
        <f t="shared" si="40"/>
        <v/>
      </c>
      <c r="AE508" s="244" t="str">
        <f t="shared" si="38"/>
        <v/>
      </c>
      <c r="AF508" t="str">
        <f t="shared" si="39"/>
        <v/>
      </c>
    </row>
    <row r="509" spans="27:32" x14ac:dyDescent="0.3">
      <c r="AA509" s="43" t="str">
        <f t="shared" si="36"/>
        <v/>
      </c>
      <c r="AC509" t="str">
        <f t="shared" si="37"/>
        <v/>
      </c>
      <c r="AD509" t="str">
        <f t="shared" si="40"/>
        <v/>
      </c>
      <c r="AE509" s="244" t="str">
        <f t="shared" si="38"/>
        <v/>
      </c>
      <c r="AF509" t="str">
        <f t="shared" si="39"/>
        <v/>
      </c>
    </row>
    <row r="510" spans="27:32" x14ac:dyDescent="0.3">
      <c r="AA510" s="43" t="str">
        <f t="shared" si="36"/>
        <v/>
      </c>
      <c r="AC510" t="str">
        <f t="shared" si="37"/>
        <v/>
      </c>
      <c r="AD510" t="str">
        <f t="shared" si="40"/>
        <v/>
      </c>
      <c r="AE510" s="244" t="str">
        <f t="shared" si="38"/>
        <v/>
      </c>
      <c r="AF510" t="str">
        <f t="shared" si="39"/>
        <v/>
      </c>
    </row>
    <row r="511" spans="27:32" x14ac:dyDescent="0.3">
      <c r="AA511" s="43" t="str">
        <f t="shared" si="36"/>
        <v/>
      </c>
      <c r="AC511" t="str">
        <f t="shared" si="37"/>
        <v/>
      </c>
      <c r="AD511" t="str">
        <f t="shared" si="40"/>
        <v/>
      </c>
      <c r="AE511" s="244" t="str">
        <f t="shared" si="38"/>
        <v/>
      </c>
      <c r="AF511" t="str">
        <f t="shared" si="39"/>
        <v/>
      </c>
    </row>
    <row r="512" spans="27:32" x14ac:dyDescent="0.3">
      <c r="AA512" s="43" t="str">
        <f t="shared" si="36"/>
        <v/>
      </c>
      <c r="AC512" t="str">
        <f t="shared" si="37"/>
        <v/>
      </c>
      <c r="AD512" t="str">
        <f t="shared" si="40"/>
        <v/>
      </c>
      <c r="AE512" s="244" t="str">
        <f t="shared" si="38"/>
        <v/>
      </c>
      <c r="AF512" t="str">
        <f t="shared" si="39"/>
        <v/>
      </c>
    </row>
    <row r="513" spans="27:32" x14ac:dyDescent="0.3">
      <c r="AA513" s="43" t="str">
        <f t="shared" si="36"/>
        <v/>
      </c>
      <c r="AC513" t="str">
        <f t="shared" si="37"/>
        <v/>
      </c>
      <c r="AD513" t="str">
        <f t="shared" si="40"/>
        <v/>
      </c>
      <c r="AE513" s="244" t="str">
        <f t="shared" si="38"/>
        <v/>
      </c>
      <c r="AF513" t="str">
        <f t="shared" si="39"/>
        <v/>
      </c>
    </row>
    <row r="514" spans="27:32" x14ac:dyDescent="0.3">
      <c r="AA514" s="43" t="str">
        <f t="shared" si="36"/>
        <v/>
      </c>
      <c r="AC514" t="str">
        <f t="shared" si="37"/>
        <v/>
      </c>
      <c r="AD514" t="str">
        <f t="shared" si="40"/>
        <v/>
      </c>
      <c r="AE514" s="244" t="str">
        <f t="shared" si="38"/>
        <v/>
      </c>
      <c r="AF514" t="str">
        <f t="shared" si="39"/>
        <v/>
      </c>
    </row>
    <row r="515" spans="27:32" x14ac:dyDescent="0.3">
      <c r="AA515" s="43" t="str">
        <f t="shared" si="36"/>
        <v/>
      </c>
      <c r="AC515" t="str">
        <f t="shared" si="37"/>
        <v/>
      </c>
      <c r="AD515" t="str">
        <f t="shared" si="40"/>
        <v/>
      </c>
      <c r="AE515" s="244" t="str">
        <f t="shared" si="38"/>
        <v/>
      </c>
      <c r="AF515" t="str">
        <f t="shared" si="39"/>
        <v/>
      </c>
    </row>
    <row r="516" spans="27:32" x14ac:dyDescent="0.3">
      <c r="AA516" s="43" t="str">
        <f t="shared" ref="AA516:AA579" si="41">TRIM(D516)</f>
        <v/>
      </c>
      <c r="AC516" t="str">
        <f t="shared" ref="AC516:AC579" si="42">IFERROR(TRIM(D516),"")</f>
        <v/>
      </c>
      <c r="AD516" t="str">
        <f t="shared" si="40"/>
        <v/>
      </c>
      <c r="AE516" s="244" t="str">
        <f t="shared" ref="AE516:AE579" si="43">IFERROR(G516/E516,"")</f>
        <v/>
      </c>
      <c r="AF516" t="str">
        <f t="shared" ref="AF516:AF579" si="44">AC516</f>
        <v/>
      </c>
    </row>
    <row r="517" spans="27:32" x14ac:dyDescent="0.3">
      <c r="AA517" s="43" t="str">
        <f t="shared" si="41"/>
        <v/>
      </c>
      <c r="AC517" t="str">
        <f t="shared" si="42"/>
        <v/>
      </c>
      <c r="AD517" t="str">
        <f t="shared" si="40"/>
        <v/>
      </c>
      <c r="AE517" s="244" t="str">
        <f t="shared" si="43"/>
        <v/>
      </c>
      <c r="AF517" t="str">
        <f t="shared" si="44"/>
        <v/>
      </c>
    </row>
    <row r="518" spans="27:32" x14ac:dyDescent="0.3">
      <c r="AA518" s="43" t="str">
        <f t="shared" si="41"/>
        <v/>
      </c>
      <c r="AC518" t="str">
        <f t="shared" si="42"/>
        <v/>
      </c>
      <c r="AD518" t="str">
        <f t="shared" si="40"/>
        <v/>
      </c>
      <c r="AE518" s="244" t="str">
        <f t="shared" si="43"/>
        <v/>
      </c>
      <c r="AF518" t="str">
        <f t="shared" si="44"/>
        <v/>
      </c>
    </row>
    <row r="519" spans="27:32" x14ac:dyDescent="0.3">
      <c r="AA519" s="43" t="str">
        <f t="shared" si="41"/>
        <v/>
      </c>
      <c r="AC519" t="str">
        <f t="shared" si="42"/>
        <v/>
      </c>
      <c r="AD519" t="str">
        <f t="shared" si="40"/>
        <v/>
      </c>
      <c r="AE519" s="244" t="str">
        <f t="shared" si="43"/>
        <v/>
      </c>
      <c r="AF519" t="str">
        <f t="shared" si="44"/>
        <v/>
      </c>
    </row>
    <row r="520" spans="27:32" x14ac:dyDescent="0.3">
      <c r="AA520" s="43" t="str">
        <f t="shared" si="41"/>
        <v/>
      </c>
      <c r="AC520" t="str">
        <f t="shared" si="42"/>
        <v/>
      </c>
      <c r="AD520" t="str">
        <f t="shared" si="40"/>
        <v/>
      </c>
      <c r="AE520" s="244" t="str">
        <f t="shared" si="43"/>
        <v/>
      </c>
      <c r="AF520" t="str">
        <f t="shared" si="44"/>
        <v/>
      </c>
    </row>
    <row r="521" spans="27:32" x14ac:dyDescent="0.3">
      <c r="AA521" s="43" t="str">
        <f t="shared" si="41"/>
        <v/>
      </c>
      <c r="AC521" t="str">
        <f t="shared" si="42"/>
        <v/>
      </c>
      <c r="AD521" t="str">
        <f t="shared" si="40"/>
        <v/>
      </c>
      <c r="AE521" s="244" t="str">
        <f t="shared" si="43"/>
        <v/>
      </c>
      <c r="AF521" t="str">
        <f t="shared" si="44"/>
        <v/>
      </c>
    </row>
    <row r="522" spans="27:32" x14ac:dyDescent="0.3">
      <c r="AA522" s="43" t="str">
        <f t="shared" si="41"/>
        <v/>
      </c>
      <c r="AC522" t="str">
        <f t="shared" si="42"/>
        <v/>
      </c>
      <c r="AD522" t="str">
        <f t="shared" si="40"/>
        <v/>
      </c>
      <c r="AE522" s="244" t="str">
        <f t="shared" si="43"/>
        <v/>
      </c>
      <c r="AF522" t="str">
        <f t="shared" si="44"/>
        <v/>
      </c>
    </row>
    <row r="523" spans="27:32" x14ac:dyDescent="0.3">
      <c r="AA523" s="43" t="str">
        <f t="shared" si="41"/>
        <v/>
      </c>
      <c r="AC523" t="str">
        <f t="shared" si="42"/>
        <v/>
      </c>
      <c r="AD523" t="str">
        <f t="shared" si="40"/>
        <v/>
      </c>
      <c r="AE523" s="244" t="str">
        <f t="shared" si="43"/>
        <v/>
      </c>
      <c r="AF523" t="str">
        <f t="shared" si="44"/>
        <v/>
      </c>
    </row>
    <row r="524" spans="27:32" x14ac:dyDescent="0.3">
      <c r="AA524" s="43" t="str">
        <f t="shared" si="41"/>
        <v/>
      </c>
      <c r="AC524" t="str">
        <f t="shared" si="42"/>
        <v/>
      </c>
      <c r="AD524" t="str">
        <f t="shared" si="40"/>
        <v/>
      </c>
      <c r="AE524" s="244" t="str">
        <f t="shared" si="43"/>
        <v/>
      </c>
      <c r="AF524" t="str">
        <f t="shared" si="44"/>
        <v/>
      </c>
    </row>
    <row r="525" spans="27:32" x14ac:dyDescent="0.3">
      <c r="AA525" s="43" t="str">
        <f t="shared" si="41"/>
        <v/>
      </c>
      <c r="AC525" t="str">
        <f t="shared" si="42"/>
        <v/>
      </c>
      <c r="AD525" t="str">
        <f t="shared" si="40"/>
        <v/>
      </c>
      <c r="AE525" s="244" t="str">
        <f t="shared" si="43"/>
        <v/>
      </c>
      <c r="AF525" t="str">
        <f t="shared" si="44"/>
        <v/>
      </c>
    </row>
    <row r="526" spans="27:32" x14ac:dyDescent="0.3">
      <c r="AA526" s="43" t="str">
        <f t="shared" si="41"/>
        <v/>
      </c>
      <c r="AC526" t="str">
        <f t="shared" si="42"/>
        <v/>
      </c>
      <c r="AD526" t="str">
        <f t="shared" si="40"/>
        <v/>
      </c>
      <c r="AE526" s="244" t="str">
        <f t="shared" si="43"/>
        <v/>
      </c>
      <c r="AF526" t="str">
        <f t="shared" si="44"/>
        <v/>
      </c>
    </row>
    <row r="527" spans="27:32" x14ac:dyDescent="0.3">
      <c r="AA527" s="43" t="str">
        <f t="shared" si="41"/>
        <v/>
      </c>
      <c r="AC527" t="str">
        <f t="shared" si="42"/>
        <v/>
      </c>
      <c r="AD527" t="str">
        <f t="shared" si="40"/>
        <v/>
      </c>
      <c r="AE527" s="244" t="str">
        <f t="shared" si="43"/>
        <v/>
      </c>
      <c r="AF527" t="str">
        <f t="shared" si="44"/>
        <v/>
      </c>
    </row>
    <row r="528" spans="27:32" x14ac:dyDescent="0.3">
      <c r="AA528" s="43" t="str">
        <f t="shared" si="41"/>
        <v/>
      </c>
      <c r="AC528" t="str">
        <f t="shared" si="42"/>
        <v/>
      </c>
      <c r="AD528" t="str">
        <f t="shared" si="40"/>
        <v/>
      </c>
      <c r="AE528" s="244" t="str">
        <f t="shared" si="43"/>
        <v/>
      </c>
      <c r="AF528" t="str">
        <f t="shared" si="44"/>
        <v/>
      </c>
    </row>
    <row r="529" spans="27:32" x14ac:dyDescent="0.3">
      <c r="AA529" s="43" t="str">
        <f t="shared" si="41"/>
        <v/>
      </c>
      <c r="AC529" t="str">
        <f t="shared" si="42"/>
        <v/>
      </c>
      <c r="AD529" t="str">
        <f t="shared" si="40"/>
        <v/>
      </c>
      <c r="AE529" s="244" t="str">
        <f t="shared" si="43"/>
        <v/>
      </c>
      <c r="AF529" t="str">
        <f t="shared" si="44"/>
        <v/>
      </c>
    </row>
    <row r="530" spans="27:32" x14ac:dyDescent="0.3">
      <c r="AA530" s="43" t="str">
        <f t="shared" si="41"/>
        <v/>
      </c>
      <c r="AC530" t="str">
        <f t="shared" si="42"/>
        <v/>
      </c>
      <c r="AD530" t="str">
        <f t="shared" si="40"/>
        <v/>
      </c>
      <c r="AE530" s="244" t="str">
        <f t="shared" si="43"/>
        <v/>
      </c>
      <c r="AF530" t="str">
        <f t="shared" si="44"/>
        <v/>
      </c>
    </row>
    <row r="531" spans="27:32" x14ac:dyDescent="0.3">
      <c r="AA531" s="43" t="str">
        <f t="shared" si="41"/>
        <v/>
      </c>
      <c r="AC531" t="str">
        <f t="shared" si="42"/>
        <v/>
      </c>
      <c r="AD531" t="str">
        <f t="shared" si="40"/>
        <v/>
      </c>
      <c r="AE531" s="244" t="str">
        <f t="shared" si="43"/>
        <v/>
      </c>
      <c r="AF531" t="str">
        <f t="shared" si="44"/>
        <v/>
      </c>
    </row>
    <row r="532" spans="27:32" x14ac:dyDescent="0.3">
      <c r="AA532" s="43" t="str">
        <f t="shared" si="41"/>
        <v/>
      </c>
      <c r="AC532" t="str">
        <f t="shared" si="42"/>
        <v/>
      </c>
      <c r="AD532" t="str">
        <f t="shared" si="40"/>
        <v/>
      </c>
      <c r="AE532" s="244" t="str">
        <f t="shared" si="43"/>
        <v/>
      </c>
      <c r="AF532" t="str">
        <f t="shared" si="44"/>
        <v/>
      </c>
    </row>
    <row r="533" spans="27:32" x14ac:dyDescent="0.3">
      <c r="AA533" s="43" t="str">
        <f t="shared" si="41"/>
        <v/>
      </c>
      <c r="AC533" t="str">
        <f t="shared" si="42"/>
        <v/>
      </c>
      <c r="AD533" t="str">
        <f t="shared" si="40"/>
        <v/>
      </c>
      <c r="AE533" s="244" t="str">
        <f t="shared" si="43"/>
        <v/>
      </c>
      <c r="AF533" t="str">
        <f t="shared" si="44"/>
        <v/>
      </c>
    </row>
    <row r="534" spans="27:32" x14ac:dyDescent="0.3">
      <c r="AA534" s="43" t="str">
        <f t="shared" si="41"/>
        <v/>
      </c>
      <c r="AC534" t="str">
        <f t="shared" si="42"/>
        <v/>
      </c>
      <c r="AD534" t="str">
        <f t="shared" si="40"/>
        <v/>
      </c>
      <c r="AE534" s="244" t="str">
        <f t="shared" si="43"/>
        <v/>
      </c>
      <c r="AF534" t="str">
        <f t="shared" si="44"/>
        <v/>
      </c>
    </row>
    <row r="535" spans="27:32" x14ac:dyDescent="0.3">
      <c r="AA535" s="43" t="str">
        <f t="shared" si="41"/>
        <v/>
      </c>
      <c r="AC535" t="str">
        <f t="shared" si="42"/>
        <v/>
      </c>
      <c r="AD535" t="str">
        <f t="shared" si="40"/>
        <v/>
      </c>
      <c r="AE535" s="244" t="str">
        <f t="shared" si="43"/>
        <v/>
      </c>
      <c r="AF535" t="str">
        <f t="shared" si="44"/>
        <v/>
      </c>
    </row>
    <row r="536" spans="27:32" x14ac:dyDescent="0.3">
      <c r="AA536" s="43" t="str">
        <f t="shared" si="41"/>
        <v/>
      </c>
      <c r="AC536" t="str">
        <f t="shared" si="42"/>
        <v/>
      </c>
      <c r="AD536" t="str">
        <f t="shared" si="40"/>
        <v/>
      </c>
      <c r="AE536" s="244" t="str">
        <f t="shared" si="43"/>
        <v/>
      </c>
      <c r="AF536" t="str">
        <f t="shared" si="44"/>
        <v/>
      </c>
    </row>
    <row r="537" spans="27:32" x14ac:dyDescent="0.3">
      <c r="AA537" s="43" t="str">
        <f t="shared" si="41"/>
        <v/>
      </c>
      <c r="AC537" t="str">
        <f t="shared" si="42"/>
        <v/>
      </c>
      <c r="AD537" t="str">
        <f t="shared" si="40"/>
        <v/>
      </c>
      <c r="AE537" s="244" t="str">
        <f t="shared" si="43"/>
        <v/>
      </c>
      <c r="AF537" t="str">
        <f t="shared" si="44"/>
        <v/>
      </c>
    </row>
    <row r="538" spans="27:32" x14ac:dyDescent="0.3">
      <c r="AA538" s="43" t="str">
        <f t="shared" si="41"/>
        <v/>
      </c>
      <c r="AC538" t="str">
        <f t="shared" si="42"/>
        <v/>
      </c>
      <c r="AD538" t="str">
        <f t="shared" si="40"/>
        <v/>
      </c>
      <c r="AE538" s="244" t="str">
        <f t="shared" si="43"/>
        <v/>
      </c>
      <c r="AF538" t="str">
        <f t="shared" si="44"/>
        <v/>
      </c>
    </row>
    <row r="539" spans="27:32" x14ac:dyDescent="0.3">
      <c r="AA539" s="43" t="str">
        <f t="shared" si="41"/>
        <v/>
      </c>
      <c r="AC539" t="str">
        <f t="shared" si="42"/>
        <v/>
      </c>
      <c r="AD539" t="str">
        <f t="shared" si="40"/>
        <v/>
      </c>
      <c r="AE539" s="244" t="str">
        <f t="shared" si="43"/>
        <v/>
      </c>
      <c r="AF539" t="str">
        <f t="shared" si="44"/>
        <v/>
      </c>
    </row>
    <row r="540" spans="27:32" x14ac:dyDescent="0.3">
      <c r="AA540" s="43" t="str">
        <f t="shared" si="41"/>
        <v/>
      </c>
      <c r="AC540" t="str">
        <f t="shared" si="42"/>
        <v/>
      </c>
      <c r="AD540" t="str">
        <f t="shared" si="40"/>
        <v/>
      </c>
      <c r="AE540" s="244" t="str">
        <f t="shared" si="43"/>
        <v/>
      </c>
      <c r="AF540" t="str">
        <f t="shared" si="44"/>
        <v/>
      </c>
    </row>
    <row r="541" spans="27:32" x14ac:dyDescent="0.3">
      <c r="AA541" s="43" t="str">
        <f t="shared" si="41"/>
        <v/>
      </c>
      <c r="AC541" t="str">
        <f t="shared" si="42"/>
        <v/>
      </c>
      <c r="AD541" t="str">
        <f t="shared" si="40"/>
        <v/>
      </c>
      <c r="AE541" s="244" t="str">
        <f t="shared" si="43"/>
        <v/>
      </c>
      <c r="AF541" t="str">
        <f t="shared" si="44"/>
        <v/>
      </c>
    </row>
    <row r="542" spans="27:32" x14ac:dyDescent="0.3">
      <c r="AA542" s="43" t="str">
        <f t="shared" si="41"/>
        <v/>
      </c>
      <c r="AC542" t="str">
        <f t="shared" si="42"/>
        <v/>
      </c>
      <c r="AD542" t="str">
        <f t="shared" si="40"/>
        <v/>
      </c>
      <c r="AE542" s="244" t="str">
        <f t="shared" si="43"/>
        <v/>
      </c>
      <c r="AF542" t="str">
        <f t="shared" si="44"/>
        <v/>
      </c>
    </row>
    <row r="543" spans="27:32" x14ac:dyDescent="0.3">
      <c r="AA543" s="43" t="str">
        <f t="shared" si="41"/>
        <v/>
      </c>
      <c r="AC543" t="str">
        <f t="shared" si="42"/>
        <v/>
      </c>
      <c r="AD543" t="str">
        <f t="shared" ref="AD543:AD606" si="45">TRIM(C543)</f>
        <v/>
      </c>
      <c r="AE543" s="244" t="str">
        <f t="shared" si="43"/>
        <v/>
      </c>
      <c r="AF543" t="str">
        <f t="shared" si="44"/>
        <v/>
      </c>
    </row>
    <row r="544" spans="27:32" x14ac:dyDescent="0.3">
      <c r="AA544" s="43" t="str">
        <f t="shared" si="41"/>
        <v/>
      </c>
      <c r="AC544" t="str">
        <f t="shared" si="42"/>
        <v/>
      </c>
      <c r="AD544" t="str">
        <f t="shared" si="45"/>
        <v/>
      </c>
      <c r="AE544" s="244" t="str">
        <f t="shared" si="43"/>
        <v/>
      </c>
      <c r="AF544" t="str">
        <f t="shared" si="44"/>
        <v/>
      </c>
    </row>
    <row r="545" spans="27:32" x14ac:dyDescent="0.3">
      <c r="AA545" s="43" t="str">
        <f t="shared" si="41"/>
        <v/>
      </c>
      <c r="AC545" t="str">
        <f t="shared" si="42"/>
        <v/>
      </c>
      <c r="AD545" t="str">
        <f t="shared" si="45"/>
        <v/>
      </c>
      <c r="AE545" s="244" t="str">
        <f t="shared" si="43"/>
        <v/>
      </c>
      <c r="AF545" t="str">
        <f t="shared" si="44"/>
        <v/>
      </c>
    </row>
    <row r="546" spans="27:32" x14ac:dyDescent="0.3">
      <c r="AA546" s="43" t="str">
        <f t="shared" si="41"/>
        <v/>
      </c>
      <c r="AC546" t="str">
        <f t="shared" si="42"/>
        <v/>
      </c>
      <c r="AD546" t="str">
        <f t="shared" si="45"/>
        <v/>
      </c>
      <c r="AE546" s="244" t="str">
        <f t="shared" si="43"/>
        <v/>
      </c>
      <c r="AF546" t="str">
        <f t="shared" si="44"/>
        <v/>
      </c>
    </row>
    <row r="547" spans="27:32" x14ac:dyDescent="0.3">
      <c r="AA547" s="43" t="str">
        <f t="shared" si="41"/>
        <v/>
      </c>
      <c r="AC547" t="str">
        <f t="shared" si="42"/>
        <v/>
      </c>
      <c r="AD547" t="str">
        <f t="shared" si="45"/>
        <v/>
      </c>
      <c r="AE547" s="244" t="str">
        <f t="shared" si="43"/>
        <v/>
      </c>
      <c r="AF547" t="str">
        <f t="shared" si="44"/>
        <v/>
      </c>
    </row>
    <row r="548" spans="27:32" x14ac:dyDescent="0.3">
      <c r="AA548" s="43" t="str">
        <f t="shared" si="41"/>
        <v/>
      </c>
      <c r="AC548" t="str">
        <f t="shared" si="42"/>
        <v/>
      </c>
      <c r="AD548" t="str">
        <f t="shared" si="45"/>
        <v/>
      </c>
      <c r="AE548" s="244" t="str">
        <f t="shared" si="43"/>
        <v/>
      </c>
      <c r="AF548" t="str">
        <f t="shared" si="44"/>
        <v/>
      </c>
    </row>
    <row r="549" spans="27:32" x14ac:dyDescent="0.3">
      <c r="AA549" s="43" t="str">
        <f t="shared" si="41"/>
        <v/>
      </c>
      <c r="AC549" t="str">
        <f t="shared" si="42"/>
        <v/>
      </c>
      <c r="AD549" t="str">
        <f t="shared" si="45"/>
        <v/>
      </c>
      <c r="AE549" s="244" t="str">
        <f t="shared" si="43"/>
        <v/>
      </c>
      <c r="AF549" t="str">
        <f t="shared" si="44"/>
        <v/>
      </c>
    </row>
    <row r="550" spans="27:32" x14ac:dyDescent="0.3">
      <c r="AA550" s="43" t="str">
        <f t="shared" si="41"/>
        <v/>
      </c>
      <c r="AC550" t="str">
        <f t="shared" si="42"/>
        <v/>
      </c>
      <c r="AD550" t="str">
        <f t="shared" si="45"/>
        <v/>
      </c>
      <c r="AE550" s="244" t="str">
        <f t="shared" si="43"/>
        <v/>
      </c>
      <c r="AF550" t="str">
        <f t="shared" si="44"/>
        <v/>
      </c>
    </row>
    <row r="551" spans="27:32" x14ac:dyDescent="0.3">
      <c r="AA551" s="43" t="str">
        <f t="shared" si="41"/>
        <v/>
      </c>
      <c r="AC551" t="str">
        <f t="shared" si="42"/>
        <v/>
      </c>
      <c r="AD551" t="str">
        <f t="shared" si="45"/>
        <v/>
      </c>
      <c r="AE551" s="244" t="str">
        <f t="shared" si="43"/>
        <v/>
      </c>
      <c r="AF551" t="str">
        <f t="shared" si="44"/>
        <v/>
      </c>
    </row>
    <row r="552" spans="27:32" x14ac:dyDescent="0.3">
      <c r="AA552" s="43" t="str">
        <f t="shared" si="41"/>
        <v/>
      </c>
      <c r="AC552" t="str">
        <f t="shared" si="42"/>
        <v/>
      </c>
      <c r="AD552" t="str">
        <f t="shared" si="45"/>
        <v/>
      </c>
      <c r="AE552" s="244" t="str">
        <f t="shared" si="43"/>
        <v/>
      </c>
      <c r="AF552" t="str">
        <f t="shared" si="44"/>
        <v/>
      </c>
    </row>
    <row r="553" spans="27:32" x14ac:dyDescent="0.3">
      <c r="AA553" s="43" t="str">
        <f t="shared" si="41"/>
        <v/>
      </c>
      <c r="AC553" t="str">
        <f t="shared" si="42"/>
        <v/>
      </c>
      <c r="AD553" t="str">
        <f t="shared" si="45"/>
        <v/>
      </c>
      <c r="AE553" s="244" t="str">
        <f t="shared" si="43"/>
        <v/>
      </c>
      <c r="AF553" t="str">
        <f t="shared" si="44"/>
        <v/>
      </c>
    </row>
    <row r="554" spans="27:32" x14ac:dyDescent="0.3">
      <c r="AA554" s="43" t="str">
        <f t="shared" si="41"/>
        <v/>
      </c>
      <c r="AC554" t="str">
        <f t="shared" si="42"/>
        <v/>
      </c>
      <c r="AD554" t="str">
        <f t="shared" si="45"/>
        <v/>
      </c>
      <c r="AE554" s="244" t="str">
        <f t="shared" si="43"/>
        <v/>
      </c>
      <c r="AF554" t="str">
        <f t="shared" si="44"/>
        <v/>
      </c>
    </row>
    <row r="555" spans="27:32" x14ac:dyDescent="0.3">
      <c r="AA555" s="43" t="str">
        <f t="shared" si="41"/>
        <v/>
      </c>
      <c r="AC555" t="str">
        <f t="shared" si="42"/>
        <v/>
      </c>
      <c r="AD555" t="str">
        <f t="shared" si="45"/>
        <v/>
      </c>
      <c r="AE555" s="244" t="str">
        <f t="shared" si="43"/>
        <v/>
      </c>
      <c r="AF555" t="str">
        <f t="shared" si="44"/>
        <v/>
      </c>
    </row>
    <row r="556" spans="27:32" x14ac:dyDescent="0.3">
      <c r="AA556" s="43" t="str">
        <f t="shared" si="41"/>
        <v/>
      </c>
      <c r="AC556" t="str">
        <f t="shared" si="42"/>
        <v/>
      </c>
      <c r="AD556" t="str">
        <f t="shared" si="45"/>
        <v/>
      </c>
      <c r="AE556" s="244" t="str">
        <f t="shared" si="43"/>
        <v/>
      </c>
      <c r="AF556" t="str">
        <f t="shared" si="44"/>
        <v/>
      </c>
    </row>
    <row r="557" spans="27:32" x14ac:dyDescent="0.3">
      <c r="AA557" s="43" t="str">
        <f t="shared" si="41"/>
        <v/>
      </c>
      <c r="AC557" t="str">
        <f t="shared" si="42"/>
        <v/>
      </c>
      <c r="AD557" t="str">
        <f t="shared" si="45"/>
        <v/>
      </c>
      <c r="AE557" s="244" t="str">
        <f t="shared" si="43"/>
        <v/>
      </c>
      <c r="AF557" t="str">
        <f t="shared" si="44"/>
        <v/>
      </c>
    </row>
    <row r="558" spans="27:32" x14ac:dyDescent="0.3">
      <c r="AA558" s="43" t="str">
        <f t="shared" si="41"/>
        <v/>
      </c>
      <c r="AC558" t="str">
        <f t="shared" si="42"/>
        <v/>
      </c>
      <c r="AD558" t="str">
        <f t="shared" si="45"/>
        <v/>
      </c>
      <c r="AE558" s="244" t="str">
        <f t="shared" si="43"/>
        <v/>
      </c>
      <c r="AF558" t="str">
        <f t="shared" si="44"/>
        <v/>
      </c>
    </row>
    <row r="559" spans="27:32" x14ac:dyDescent="0.3">
      <c r="AA559" s="43" t="str">
        <f t="shared" si="41"/>
        <v/>
      </c>
      <c r="AC559" t="str">
        <f t="shared" si="42"/>
        <v/>
      </c>
      <c r="AD559" t="str">
        <f t="shared" si="45"/>
        <v/>
      </c>
      <c r="AE559" s="244" t="str">
        <f t="shared" si="43"/>
        <v/>
      </c>
      <c r="AF559" t="str">
        <f t="shared" si="44"/>
        <v/>
      </c>
    </row>
    <row r="560" spans="27:32" x14ac:dyDescent="0.3">
      <c r="AA560" s="43" t="str">
        <f t="shared" si="41"/>
        <v/>
      </c>
      <c r="AC560" t="str">
        <f t="shared" si="42"/>
        <v/>
      </c>
      <c r="AD560" t="str">
        <f t="shared" si="45"/>
        <v/>
      </c>
      <c r="AE560" s="244" t="str">
        <f t="shared" si="43"/>
        <v/>
      </c>
      <c r="AF560" t="str">
        <f t="shared" si="44"/>
        <v/>
      </c>
    </row>
    <row r="561" spans="27:32" x14ac:dyDescent="0.3">
      <c r="AA561" s="43" t="str">
        <f t="shared" si="41"/>
        <v/>
      </c>
      <c r="AC561" t="str">
        <f t="shared" si="42"/>
        <v/>
      </c>
      <c r="AD561" t="str">
        <f t="shared" si="45"/>
        <v/>
      </c>
      <c r="AE561" s="244" t="str">
        <f t="shared" si="43"/>
        <v/>
      </c>
      <c r="AF561" t="str">
        <f t="shared" si="44"/>
        <v/>
      </c>
    </row>
    <row r="562" spans="27:32" x14ac:dyDescent="0.3">
      <c r="AA562" s="43" t="str">
        <f t="shared" si="41"/>
        <v/>
      </c>
      <c r="AC562" t="str">
        <f t="shared" si="42"/>
        <v/>
      </c>
      <c r="AD562" t="str">
        <f t="shared" si="45"/>
        <v/>
      </c>
      <c r="AE562" s="244" t="str">
        <f t="shared" si="43"/>
        <v/>
      </c>
      <c r="AF562" t="str">
        <f t="shared" si="44"/>
        <v/>
      </c>
    </row>
    <row r="563" spans="27:32" x14ac:dyDescent="0.3">
      <c r="AA563" s="43" t="str">
        <f t="shared" si="41"/>
        <v/>
      </c>
      <c r="AC563" t="str">
        <f t="shared" si="42"/>
        <v/>
      </c>
      <c r="AD563" t="str">
        <f t="shared" si="45"/>
        <v/>
      </c>
      <c r="AE563" s="244" t="str">
        <f t="shared" si="43"/>
        <v/>
      </c>
      <c r="AF563" t="str">
        <f t="shared" si="44"/>
        <v/>
      </c>
    </row>
    <row r="564" spans="27:32" x14ac:dyDescent="0.3">
      <c r="AA564" s="43" t="str">
        <f t="shared" si="41"/>
        <v/>
      </c>
      <c r="AC564" t="str">
        <f t="shared" si="42"/>
        <v/>
      </c>
      <c r="AD564" t="str">
        <f t="shared" si="45"/>
        <v/>
      </c>
      <c r="AE564" s="244" t="str">
        <f t="shared" si="43"/>
        <v/>
      </c>
      <c r="AF564" t="str">
        <f t="shared" si="44"/>
        <v/>
      </c>
    </row>
    <row r="565" spans="27:32" x14ac:dyDescent="0.3">
      <c r="AA565" s="43" t="str">
        <f t="shared" si="41"/>
        <v/>
      </c>
      <c r="AC565" t="str">
        <f t="shared" si="42"/>
        <v/>
      </c>
      <c r="AD565" t="str">
        <f t="shared" si="45"/>
        <v/>
      </c>
      <c r="AE565" s="244" t="str">
        <f t="shared" si="43"/>
        <v/>
      </c>
      <c r="AF565" t="str">
        <f t="shared" si="44"/>
        <v/>
      </c>
    </row>
    <row r="566" spans="27:32" x14ac:dyDescent="0.3">
      <c r="AA566" s="43" t="str">
        <f t="shared" si="41"/>
        <v/>
      </c>
      <c r="AC566" t="str">
        <f t="shared" si="42"/>
        <v/>
      </c>
      <c r="AD566" t="str">
        <f t="shared" si="45"/>
        <v/>
      </c>
      <c r="AE566" s="244" t="str">
        <f t="shared" si="43"/>
        <v/>
      </c>
      <c r="AF566" t="str">
        <f t="shared" si="44"/>
        <v/>
      </c>
    </row>
    <row r="567" spans="27:32" x14ac:dyDescent="0.3">
      <c r="AA567" s="43" t="str">
        <f t="shared" si="41"/>
        <v/>
      </c>
      <c r="AC567" t="str">
        <f t="shared" si="42"/>
        <v/>
      </c>
      <c r="AD567" t="str">
        <f t="shared" si="45"/>
        <v/>
      </c>
      <c r="AE567" s="244" t="str">
        <f t="shared" si="43"/>
        <v/>
      </c>
      <c r="AF567" t="str">
        <f t="shared" si="44"/>
        <v/>
      </c>
    </row>
    <row r="568" spans="27:32" x14ac:dyDescent="0.3">
      <c r="AA568" s="43" t="str">
        <f t="shared" si="41"/>
        <v/>
      </c>
      <c r="AC568" t="str">
        <f t="shared" si="42"/>
        <v/>
      </c>
      <c r="AD568" t="str">
        <f t="shared" si="45"/>
        <v/>
      </c>
      <c r="AE568" s="244" t="str">
        <f t="shared" si="43"/>
        <v/>
      </c>
      <c r="AF568" t="str">
        <f t="shared" si="44"/>
        <v/>
      </c>
    </row>
    <row r="569" spans="27:32" x14ac:dyDescent="0.3">
      <c r="AA569" s="43" t="str">
        <f t="shared" si="41"/>
        <v/>
      </c>
      <c r="AC569" t="str">
        <f t="shared" si="42"/>
        <v/>
      </c>
      <c r="AD569" t="str">
        <f t="shared" si="45"/>
        <v/>
      </c>
      <c r="AE569" s="244" t="str">
        <f t="shared" si="43"/>
        <v/>
      </c>
      <c r="AF569" t="str">
        <f t="shared" si="44"/>
        <v/>
      </c>
    </row>
    <row r="570" spans="27:32" x14ac:dyDescent="0.3">
      <c r="AA570" s="43" t="str">
        <f t="shared" si="41"/>
        <v/>
      </c>
      <c r="AC570" t="str">
        <f t="shared" si="42"/>
        <v/>
      </c>
      <c r="AD570" t="str">
        <f t="shared" si="45"/>
        <v/>
      </c>
      <c r="AE570" s="244" t="str">
        <f t="shared" si="43"/>
        <v/>
      </c>
      <c r="AF570" t="str">
        <f t="shared" si="44"/>
        <v/>
      </c>
    </row>
    <row r="571" spans="27:32" x14ac:dyDescent="0.3">
      <c r="AA571" s="43" t="str">
        <f t="shared" si="41"/>
        <v/>
      </c>
      <c r="AC571" t="str">
        <f t="shared" si="42"/>
        <v/>
      </c>
      <c r="AD571" t="str">
        <f t="shared" si="45"/>
        <v/>
      </c>
      <c r="AE571" s="244" t="str">
        <f t="shared" si="43"/>
        <v/>
      </c>
      <c r="AF571" t="str">
        <f t="shared" si="44"/>
        <v/>
      </c>
    </row>
    <row r="572" spans="27:32" x14ac:dyDescent="0.3">
      <c r="AA572" s="43" t="str">
        <f t="shared" si="41"/>
        <v/>
      </c>
      <c r="AC572" t="str">
        <f t="shared" si="42"/>
        <v/>
      </c>
      <c r="AD572" t="str">
        <f t="shared" si="45"/>
        <v/>
      </c>
      <c r="AE572" s="244" t="str">
        <f t="shared" si="43"/>
        <v/>
      </c>
      <c r="AF572" t="str">
        <f t="shared" si="44"/>
        <v/>
      </c>
    </row>
    <row r="573" spans="27:32" x14ac:dyDescent="0.3">
      <c r="AA573" s="43" t="str">
        <f t="shared" si="41"/>
        <v/>
      </c>
      <c r="AC573" t="str">
        <f t="shared" si="42"/>
        <v/>
      </c>
      <c r="AD573" t="str">
        <f t="shared" si="45"/>
        <v/>
      </c>
      <c r="AE573" s="244" t="str">
        <f t="shared" si="43"/>
        <v/>
      </c>
      <c r="AF573" t="str">
        <f t="shared" si="44"/>
        <v/>
      </c>
    </row>
    <row r="574" spans="27:32" x14ac:dyDescent="0.3">
      <c r="AA574" s="43" t="str">
        <f t="shared" si="41"/>
        <v/>
      </c>
      <c r="AC574" t="str">
        <f t="shared" si="42"/>
        <v/>
      </c>
      <c r="AD574" t="str">
        <f t="shared" si="45"/>
        <v/>
      </c>
      <c r="AE574" s="244" t="str">
        <f t="shared" si="43"/>
        <v/>
      </c>
      <c r="AF574" t="str">
        <f t="shared" si="44"/>
        <v/>
      </c>
    </row>
    <row r="575" spans="27:32" x14ac:dyDescent="0.3">
      <c r="AA575" s="43" t="str">
        <f t="shared" si="41"/>
        <v/>
      </c>
      <c r="AC575" t="str">
        <f t="shared" si="42"/>
        <v/>
      </c>
      <c r="AD575" t="str">
        <f t="shared" si="45"/>
        <v/>
      </c>
      <c r="AE575" s="244" t="str">
        <f t="shared" si="43"/>
        <v/>
      </c>
      <c r="AF575" t="str">
        <f t="shared" si="44"/>
        <v/>
      </c>
    </row>
    <row r="576" spans="27:32" x14ac:dyDescent="0.3">
      <c r="AA576" s="43" t="str">
        <f t="shared" si="41"/>
        <v/>
      </c>
      <c r="AC576" t="str">
        <f t="shared" si="42"/>
        <v/>
      </c>
      <c r="AD576" t="str">
        <f t="shared" si="45"/>
        <v/>
      </c>
      <c r="AE576" s="244" t="str">
        <f t="shared" si="43"/>
        <v/>
      </c>
      <c r="AF576" t="str">
        <f t="shared" si="44"/>
        <v/>
      </c>
    </row>
    <row r="577" spans="27:32" x14ac:dyDescent="0.3">
      <c r="AA577" s="43" t="str">
        <f t="shared" si="41"/>
        <v/>
      </c>
      <c r="AC577" t="str">
        <f t="shared" si="42"/>
        <v/>
      </c>
      <c r="AD577" t="str">
        <f t="shared" si="45"/>
        <v/>
      </c>
      <c r="AE577" s="244" t="str">
        <f t="shared" si="43"/>
        <v/>
      </c>
      <c r="AF577" t="str">
        <f t="shared" si="44"/>
        <v/>
      </c>
    </row>
    <row r="578" spans="27:32" x14ac:dyDescent="0.3">
      <c r="AA578" s="43" t="str">
        <f t="shared" si="41"/>
        <v/>
      </c>
      <c r="AC578" t="str">
        <f t="shared" si="42"/>
        <v/>
      </c>
      <c r="AD578" t="str">
        <f t="shared" si="45"/>
        <v/>
      </c>
      <c r="AE578" s="244" t="str">
        <f t="shared" si="43"/>
        <v/>
      </c>
      <c r="AF578" t="str">
        <f t="shared" si="44"/>
        <v/>
      </c>
    </row>
    <row r="579" spans="27:32" x14ac:dyDescent="0.3">
      <c r="AA579" s="43" t="str">
        <f t="shared" si="41"/>
        <v/>
      </c>
      <c r="AC579" t="str">
        <f t="shared" si="42"/>
        <v/>
      </c>
      <c r="AD579" t="str">
        <f t="shared" si="45"/>
        <v/>
      </c>
      <c r="AE579" s="244" t="str">
        <f t="shared" si="43"/>
        <v/>
      </c>
      <c r="AF579" t="str">
        <f t="shared" si="44"/>
        <v/>
      </c>
    </row>
    <row r="580" spans="27:32" x14ac:dyDescent="0.3">
      <c r="AA580" s="43" t="str">
        <f t="shared" ref="AA580:AA643" si="46">TRIM(D580)</f>
        <v/>
      </c>
      <c r="AC580" t="str">
        <f t="shared" ref="AC580:AC643" si="47">IFERROR(TRIM(D580),"")</f>
        <v/>
      </c>
      <c r="AD580" t="str">
        <f t="shared" si="45"/>
        <v/>
      </c>
      <c r="AE580" s="244" t="str">
        <f t="shared" ref="AE580:AE643" si="48">IFERROR(G580/E580,"")</f>
        <v/>
      </c>
      <c r="AF580" t="str">
        <f t="shared" ref="AF580:AF643" si="49">AC580</f>
        <v/>
      </c>
    </row>
    <row r="581" spans="27:32" x14ac:dyDescent="0.3">
      <c r="AA581" s="43" t="str">
        <f t="shared" si="46"/>
        <v/>
      </c>
      <c r="AC581" t="str">
        <f t="shared" si="47"/>
        <v/>
      </c>
      <c r="AD581" t="str">
        <f t="shared" si="45"/>
        <v/>
      </c>
      <c r="AE581" s="244" t="str">
        <f t="shared" si="48"/>
        <v/>
      </c>
      <c r="AF581" t="str">
        <f t="shared" si="49"/>
        <v/>
      </c>
    </row>
    <row r="582" spans="27:32" x14ac:dyDescent="0.3">
      <c r="AA582" s="43" t="str">
        <f t="shared" si="46"/>
        <v/>
      </c>
      <c r="AC582" t="str">
        <f t="shared" si="47"/>
        <v/>
      </c>
      <c r="AD582" t="str">
        <f t="shared" si="45"/>
        <v/>
      </c>
      <c r="AE582" s="244" t="str">
        <f t="shared" si="48"/>
        <v/>
      </c>
      <c r="AF582" t="str">
        <f t="shared" si="49"/>
        <v/>
      </c>
    </row>
    <row r="583" spans="27:32" x14ac:dyDescent="0.3">
      <c r="AA583" s="43" t="str">
        <f t="shared" si="46"/>
        <v/>
      </c>
      <c r="AC583" t="str">
        <f t="shared" si="47"/>
        <v/>
      </c>
      <c r="AD583" t="str">
        <f t="shared" si="45"/>
        <v/>
      </c>
      <c r="AE583" s="244" t="str">
        <f t="shared" si="48"/>
        <v/>
      </c>
      <c r="AF583" t="str">
        <f t="shared" si="49"/>
        <v/>
      </c>
    </row>
    <row r="584" spans="27:32" x14ac:dyDescent="0.3">
      <c r="AA584" s="43" t="str">
        <f t="shared" si="46"/>
        <v/>
      </c>
      <c r="AC584" t="str">
        <f t="shared" si="47"/>
        <v/>
      </c>
      <c r="AD584" t="str">
        <f t="shared" si="45"/>
        <v/>
      </c>
      <c r="AE584" s="244" t="str">
        <f t="shared" si="48"/>
        <v/>
      </c>
      <c r="AF584" t="str">
        <f t="shared" si="49"/>
        <v/>
      </c>
    </row>
    <row r="585" spans="27:32" x14ac:dyDescent="0.3">
      <c r="AA585" s="43" t="str">
        <f t="shared" si="46"/>
        <v/>
      </c>
      <c r="AC585" t="str">
        <f t="shared" si="47"/>
        <v/>
      </c>
      <c r="AD585" t="str">
        <f t="shared" si="45"/>
        <v/>
      </c>
      <c r="AE585" s="244" t="str">
        <f t="shared" si="48"/>
        <v/>
      </c>
      <c r="AF585" t="str">
        <f t="shared" si="49"/>
        <v/>
      </c>
    </row>
    <row r="586" spans="27:32" x14ac:dyDescent="0.3">
      <c r="AA586" s="43" t="str">
        <f t="shared" si="46"/>
        <v/>
      </c>
      <c r="AC586" t="str">
        <f t="shared" si="47"/>
        <v/>
      </c>
      <c r="AD586" t="str">
        <f t="shared" si="45"/>
        <v/>
      </c>
      <c r="AE586" s="244" t="str">
        <f t="shared" si="48"/>
        <v/>
      </c>
      <c r="AF586" t="str">
        <f t="shared" si="49"/>
        <v/>
      </c>
    </row>
    <row r="587" spans="27:32" x14ac:dyDescent="0.3">
      <c r="AA587" s="43" t="str">
        <f t="shared" si="46"/>
        <v/>
      </c>
      <c r="AC587" t="str">
        <f t="shared" si="47"/>
        <v/>
      </c>
      <c r="AD587" t="str">
        <f t="shared" si="45"/>
        <v/>
      </c>
      <c r="AE587" s="244" t="str">
        <f t="shared" si="48"/>
        <v/>
      </c>
      <c r="AF587" t="str">
        <f t="shared" si="49"/>
        <v/>
      </c>
    </row>
    <row r="588" spans="27:32" x14ac:dyDescent="0.3">
      <c r="AA588" s="43" t="str">
        <f t="shared" si="46"/>
        <v/>
      </c>
      <c r="AC588" t="str">
        <f t="shared" si="47"/>
        <v/>
      </c>
      <c r="AD588" t="str">
        <f t="shared" si="45"/>
        <v/>
      </c>
      <c r="AE588" s="244" t="str">
        <f t="shared" si="48"/>
        <v/>
      </c>
      <c r="AF588" t="str">
        <f t="shared" si="49"/>
        <v/>
      </c>
    </row>
    <row r="589" spans="27:32" x14ac:dyDescent="0.3">
      <c r="AA589" s="43" t="str">
        <f t="shared" si="46"/>
        <v/>
      </c>
      <c r="AC589" t="str">
        <f t="shared" si="47"/>
        <v/>
      </c>
      <c r="AD589" t="str">
        <f t="shared" si="45"/>
        <v/>
      </c>
      <c r="AE589" s="244" t="str">
        <f t="shared" si="48"/>
        <v/>
      </c>
      <c r="AF589" t="str">
        <f t="shared" si="49"/>
        <v/>
      </c>
    </row>
    <row r="590" spans="27:32" x14ac:dyDescent="0.3">
      <c r="AA590" s="43" t="str">
        <f t="shared" si="46"/>
        <v/>
      </c>
      <c r="AC590" t="str">
        <f t="shared" si="47"/>
        <v/>
      </c>
      <c r="AD590" t="str">
        <f t="shared" si="45"/>
        <v/>
      </c>
      <c r="AE590" s="244" t="str">
        <f t="shared" si="48"/>
        <v/>
      </c>
      <c r="AF590" t="str">
        <f t="shared" si="49"/>
        <v/>
      </c>
    </row>
    <row r="591" spans="27:32" x14ac:dyDescent="0.3">
      <c r="AA591" s="43" t="str">
        <f t="shared" si="46"/>
        <v/>
      </c>
      <c r="AC591" t="str">
        <f t="shared" si="47"/>
        <v/>
      </c>
      <c r="AD591" t="str">
        <f t="shared" si="45"/>
        <v/>
      </c>
      <c r="AE591" s="244" t="str">
        <f t="shared" si="48"/>
        <v/>
      </c>
      <c r="AF591" t="str">
        <f t="shared" si="49"/>
        <v/>
      </c>
    </row>
    <row r="592" spans="27:32" x14ac:dyDescent="0.3">
      <c r="AA592" s="43" t="str">
        <f t="shared" si="46"/>
        <v/>
      </c>
      <c r="AC592" t="str">
        <f t="shared" si="47"/>
        <v/>
      </c>
      <c r="AD592" t="str">
        <f t="shared" si="45"/>
        <v/>
      </c>
      <c r="AE592" s="244" t="str">
        <f t="shared" si="48"/>
        <v/>
      </c>
      <c r="AF592" t="str">
        <f t="shared" si="49"/>
        <v/>
      </c>
    </row>
    <row r="593" spans="27:32" x14ac:dyDescent="0.3">
      <c r="AA593" s="43" t="str">
        <f t="shared" si="46"/>
        <v/>
      </c>
      <c r="AC593" t="str">
        <f t="shared" si="47"/>
        <v/>
      </c>
      <c r="AD593" t="str">
        <f t="shared" si="45"/>
        <v/>
      </c>
      <c r="AE593" s="244" t="str">
        <f t="shared" si="48"/>
        <v/>
      </c>
      <c r="AF593" t="str">
        <f t="shared" si="49"/>
        <v/>
      </c>
    </row>
    <row r="594" spans="27:32" x14ac:dyDescent="0.3">
      <c r="AA594" s="43" t="str">
        <f t="shared" si="46"/>
        <v/>
      </c>
      <c r="AC594" t="str">
        <f t="shared" si="47"/>
        <v/>
      </c>
      <c r="AD594" t="str">
        <f t="shared" si="45"/>
        <v/>
      </c>
      <c r="AE594" s="244" t="str">
        <f t="shared" si="48"/>
        <v/>
      </c>
      <c r="AF594" t="str">
        <f t="shared" si="49"/>
        <v/>
      </c>
    </row>
    <row r="595" spans="27:32" x14ac:dyDescent="0.3">
      <c r="AA595" s="43" t="str">
        <f t="shared" si="46"/>
        <v/>
      </c>
      <c r="AC595" t="str">
        <f t="shared" si="47"/>
        <v/>
      </c>
      <c r="AD595" t="str">
        <f t="shared" si="45"/>
        <v/>
      </c>
      <c r="AE595" s="244" t="str">
        <f t="shared" si="48"/>
        <v/>
      </c>
      <c r="AF595" t="str">
        <f t="shared" si="49"/>
        <v/>
      </c>
    </row>
    <row r="596" spans="27:32" x14ac:dyDescent="0.3">
      <c r="AA596" s="43" t="str">
        <f t="shared" si="46"/>
        <v/>
      </c>
      <c r="AC596" t="str">
        <f t="shared" si="47"/>
        <v/>
      </c>
      <c r="AD596" t="str">
        <f t="shared" si="45"/>
        <v/>
      </c>
      <c r="AE596" s="244" t="str">
        <f t="shared" si="48"/>
        <v/>
      </c>
      <c r="AF596" t="str">
        <f t="shared" si="49"/>
        <v/>
      </c>
    </row>
    <row r="597" spans="27:32" x14ac:dyDescent="0.3">
      <c r="AA597" s="43" t="str">
        <f t="shared" si="46"/>
        <v/>
      </c>
      <c r="AC597" t="str">
        <f t="shared" si="47"/>
        <v/>
      </c>
      <c r="AD597" t="str">
        <f t="shared" si="45"/>
        <v/>
      </c>
      <c r="AE597" s="244" t="str">
        <f t="shared" si="48"/>
        <v/>
      </c>
      <c r="AF597" t="str">
        <f t="shared" si="49"/>
        <v/>
      </c>
    </row>
    <row r="598" spans="27:32" x14ac:dyDescent="0.3">
      <c r="AA598" s="43" t="str">
        <f t="shared" si="46"/>
        <v/>
      </c>
      <c r="AC598" t="str">
        <f t="shared" si="47"/>
        <v/>
      </c>
      <c r="AD598" t="str">
        <f t="shared" si="45"/>
        <v/>
      </c>
      <c r="AE598" s="244" t="str">
        <f t="shared" si="48"/>
        <v/>
      </c>
      <c r="AF598" t="str">
        <f t="shared" si="49"/>
        <v/>
      </c>
    </row>
    <row r="599" spans="27:32" x14ac:dyDescent="0.3">
      <c r="AA599" s="43" t="str">
        <f t="shared" si="46"/>
        <v/>
      </c>
      <c r="AC599" t="str">
        <f t="shared" si="47"/>
        <v/>
      </c>
      <c r="AD599" t="str">
        <f t="shared" si="45"/>
        <v/>
      </c>
      <c r="AE599" s="244" t="str">
        <f t="shared" si="48"/>
        <v/>
      </c>
      <c r="AF599" t="str">
        <f t="shared" si="49"/>
        <v/>
      </c>
    </row>
    <row r="600" spans="27:32" x14ac:dyDescent="0.3">
      <c r="AA600" s="43" t="str">
        <f t="shared" si="46"/>
        <v/>
      </c>
      <c r="AC600" t="str">
        <f t="shared" si="47"/>
        <v/>
      </c>
      <c r="AD600" t="str">
        <f t="shared" si="45"/>
        <v/>
      </c>
      <c r="AE600" s="244" t="str">
        <f t="shared" si="48"/>
        <v/>
      </c>
      <c r="AF600" t="str">
        <f t="shared" si="49"/>
        <v/>
      </c>
    </row>
    <row r="601" spans="27:32" x14ac:dyDescent="0.3">
      <c r="AA601" s="43" t="str">
        <f t="shared" si="46"/>
        <v/>
      </c>
      <c r="AC601" t="str">
        <f t="shared" si="47"/>
        <v/>
      </c>
      <c r="AD601" t="str">
        <f t="shared" si="45"/>
        <v/>
      </c>
      <c r="AE601" s="244" t="str">
        <f t="shared" si="48"/>
        <v/>
      </c>
      <c r="AF601" t="str">
        <f t="shared" si="49"/>
        <v/>
      </c>
    </row>
    <row r="602" spans="27:32" x14ac:dyDescent="0.3">
      <c r="AA602" s="43" t="str">
        <f t="shared" si="46"/>
        <v/>
      </c>
      <c r="AC602" t="str">
        <f t="shared" si="47"/>
        <v/>
      </c>
      <c r="AD602" t="str">
        <f t="shared" si="45"/>
        <v/>
      </c>
      <c r="AE602" s="244" t="str">
        <f t="shared" si="48"/>
        <v/>
      </c>
      <c r="AF602" t="str">
        <f t="shared" si="49"/>
        <v/>
      </c>
    </row>
    <row r="603" spans="27:32" x14ac:dyDescent="0.3">
      <c r="AA603" s="43" t="str">
        <f t="shared" si="46"/>
        <v/>
      </c>
      <c r="AC603" t="str">
        <f t="shared" si="47"/>
        <v/>
      </c>
      <c r="AD603" t="str">
        <f t="shared" si="45"/>
        <v/>
      </c>
      <c r="AE603" s="244" t="str">
        <f t="shared" si="48"/>
        <v/>
      </c>
      <c r="AF603" t="str">
        <f t="shared" si="49"/>
        <v/>
      </c>
    </row>
    <row r="604" spans="27:32" x14ac:dyDescent="0.3">
      <c r="AA604" s="43" t="str">
        <f t="shared" si="46"/>
        <v/>
      </c>
      <c r="AC604" t="str">
        <f t="shared" si="47"/>
        <v/>
      </c>
      <c r="AD604" t="str">
        <f t="shared" si="45"/>
        <v/>
      </c>
      <c r="AE604" s="244" t="str">
        <f t="shared" si="48"/>
        <v/>
      </c>
      <c r="AF604" t="str">
        <f t="shared" si="49"/>
        <v/>
      </c>
    </row>
    <row r="605" spans="27:32" x14ac:dyDescent="0.3">
      <c r="AA605" s="43" t="str">
        <f t="shared" si="46"/>
        <v/>
      </c>
      <c r="AC605" t="str">
        <f t="shared" si="47"/>
        <v/>
      </c>
      <c r="AD605" t="str">
        <f t="shared" si="45"/>
        <v/>
      </c>
      <c r="AE605" s="244" t="str">
        <f t="shared" si="48"/>
        <v/>
      </c>
      <c r="AF605" t="str">
        <f t="shared" si="49"/>
        <v/>
      </c>
    </row>
    <row r="606" spans="27:32" x14ac:dyDescent="0.3">
      <c r="AA606" s="43" t="str">
        <f t="shared" si="46"/>
        <v/>
      </c>
      <c r="AC606" t="str">
        <f t="shared" si="47"/>
        <v/>
      </c>
      <c r="AD606" t="str">
        <f t="shared" si="45"/>
        <v/>
      </c>
      <c r="AE606" s="244" t="str">
        <f t="shared" si="48"/>
        <v/>
      </c>
      <c r="AF606" t="str">
        <f t="shared" si="49"/>
        <v/>
      </c>
    </row>
    <row r="607" spans="27:32" x14ac:dyDescent="0.3">
      <c r="AA607" s="43" t="str">
        <f t="shared" si="46"/>
        <v/>
      </c>
      <c r="AC607" t="str">
        <f t="shared" si="47"/>
        <v/>
      </c>
      <c r="AD607" t="str">
        <f t="shared" ref="AD607:AD670" si="50">TRIM(C607)</f>
        <v/>
      </c>
      <c r="AE607" s="244" t="str">
        <f t="shared" si="48"/>
        <v/>
      </c>
      <c r="AF607" t="str">
        <f t="shared" si="49"/>
        <v/>
      </c>
    </row>
    <row r="608" spans="27:32" x14ac:dyDescent="0.3">
      <c r="AA608" s="43" t="str">
        <f t="shared" si="46"/>
        <v/>
      </c>
      <c r="AC608" t="str">
        <f t="shared" si="47"/>
        <v/>
      </c>
      <c r="AD608" t="str">
        <f t="shared" si="50"/>
        <v/>
      </c>
      <c r="AE608" s="244" t="str">
        <f t="shared" si="48"/>
        <v/>
      </c>
      <c r="AF608" t="str">
        <f t="shared" si="49"/>
        <v/>
      </c>
    </row>
    <row r="609" spans="27:32" x14ac:dyDescent="0.3">
      <c r="AA609" s="43" t="str">
        <f t="shared" si="46"/>
        <v/>
      </c>
      <c r="AC609" t="str">
        <f t="shared" si="47"/>
        <v/>
      </c>
      <c r="AD609" t="str">
        <f t="shared" si="50"/>
        <v/>
      </c>
      <c r="AE609" s="244" t="str">
        <f t="shared" si="48"/>
        <v/>
      </c>
      <c r="AF609" t="str">
        <f t="shared" si="49"/>
        <v/>
      </c>
    </row>
    <row r="610" spans="27:32" x14ac:dyDescent="0.3">
      <c r="AA610" s="43" t="str">
        <f t="shared" si="46"/>
        <v/>
      </c>
      <c r="AC610" t="str">
        <f t="shared" si="47"/>
        <v/>
      </c>
      <c r="AD610" t="str">
        <f t="shared" si="50"/>
        <v/>
      </c>
      <c r="AE610" s="244" t="str">
        <f t="shared" si="48"/>
        <v/>
      </c>
      <c r="AF610" t="str">
        <f t="shared" si="49"/>
        <v/>
      </c>
    </row>
    <row r="611" spans="27:32" x14ac:dyDescent="0.3">
      <c r="AA611" s="43" t="str">
        <f t="shared" si="46"/>
        <v/>
      </c>
      <c r="AC611" t="str">
        <f t="shared" si="47"/>
        <v/>
      </c>
      <c r="AD611" t="str">
        <f t="shared" si="50"/>
        <v/>
      </c>
      <c r="AE611" s="244" t="str">
        <f t="shared" si="48"/>
        <v/>
      </c>
      <c r="AF611" t="str">
        <f t="shared" si="49"/>
        <v/>
      </c>
    </row>
    <row r="612" spans="27:32" x14ac:dyDescent="0.3">
      <c r="AA612" s="43" t="str">
        <f t="shared" si="46"/>
        <v/>
      </c>
      <c r="AC612" t="str">
        <f t="shared" si="47"/>
        <v/>
      </c>
      <c r="AD612" t="str">
        <f t="shared" si="50"/>
        <v/>
      </c>
      <c r="AE612" s="244" t="str">
        <f t="shared" si="48"/>
        <v/>
      </c>
      <c r="AF612" t="str">
        <f t="shared" si="49"/>
        <v/>
      </c>
    </row>
    <row r="613" spans="27:32" x14ac:dyDescent="0.3">
      <c r="AA613" s="43" t="str">
        <f t="shared" si="46"/>
        <v/>
      </c>
      <c r="AC613" t="str">
        <f t="shared" si="47"/>
        <v/>
      </c>
      <c r="AD613" t="str">
        <f t="shared" si="50"/>
        <v/>
      </c>
      <c r="AE613" s="244" t="str">
        <f t="shared" si="48"/>
        <v/>
      </c>
      <c r="AF613" t="str">
        <f t="shared" si="49"/>
        <v/>
      </c>
    </row>
    <row r="614" spans="27:32" x14ac:dyDescent="0.3">
      <c r="AA614" s="43" t="str">
        <f t="shared" si="46"/>
        <v/>
      </c>
      <c r="AC614" t="str">
        <f t="shared" si="47"/>
        <v/>
      </c>
      <c r="AD614" t="str">
        <f t="shared" si="50"/>
        <v/>
      </c>
      <c r="AE614" s="244" t="str">
        <f t="shared" si="48"/>
        <v/>
      </c>
      <c r="AF614" t="str">
        <f t="shared" si="49"/>
        <v/>
      </c>
    </row>
    <row r="615" spans="27:32" x14ac:dyDescent="0.3">
      <c r="AA615" s="43" t="str">
        <f t="shared" si="46"/>
        <v/>
      </c>
      <c r="AC615" t="str">
        <f t="shared" si="47"/>
        <v/>
      </c>
      <c r="AD615" t="str">
        <f t="shared" si="50"/>
        <v/>
      </c>
      <c r="AE615" s="244" t="str">
        <f t="shared" si="48"/>
        <v/>
      </c>
      <c r="AF615" t="str">
        <f t="shared" si="49"/>
        <v/>
      </c>
    </row>
    <row r="616" spans="27:32" x14ac:dyDescent="0.3">
      <c r="AA616" s="43" t="str">
        <f t="shared" si="46"/>
        <v/>
      </c>
      <c r="AC616" t="str">
        <f t="shared" si="47"/>
        <v/>
      </c>
      <c r="AD616" t="str">
        <f t="shared" si="50"/>
        <v/>
      </c>
      <c r="AE616" s="244" t="str">
        <f t="shared" si="48"/>
        <v/>
      </c>
      <c r="AF616" t="str">
        <f t="shared" si="49"/>
        <v/>
      </c>
    </row>
    <row r="617" spans="27:32" x14ac:dyDescent="0.3">
      <c r="AA617" s="43" t="str">
        <f t="shared" si="46"/>
        <v/>
      </c>
      <c r="AC617" t="str">
        <f t="shared" si="47"/>
        <v/>
      </c>
      <c r="AD617" t="str">
        <f t="shared" si="50"/>
        <v/>
      </c>
      <c r="AE617" s="244" t="str">
        <f t="shared" si="48"/>
        <v/>
      </c>
      <c r="AF617" t="str">
        <f t="shared" si="49"/>
        <v/>
      </c>
    </row>
    <row r="618" spans="27:32" x14ac:dyDescent="0.3">
      <c r="AA618" s="43" t="str">
        <f t="shared" si="46"/>
        <v/>
      </c>
      <c r="AC618" t="str">
        <f t="shared" si="47"/>
        <v/>
      </c>
      <c r="AD618" t="str">
        <f t="shared" si="50"/>
        <v/>
      </c>
      <c r="AE618" s="244" t="str">
        <f t="shared" si="48"/>
        <v/>
      </c>
      <c r="AF618" t="str">
        <f t="shared" si="49"/>
        <v/>
      </c>
    </row>
    <row r="619" spans="27:32" x14ac:dyDescent="0.3">
      <c r="AA619" s="43" t="str">
        <f t="shared" si="46"/>
        <v/>
      </c>
      <c r="AC619" t="str">
        <f t="shared" si="47"/>
        <v/>
      </c>
      <c r="AD619" t="str">
        <f t="shared" si="50"/>
        <v/>
      </c>
      <c r="AE619" s="244" t="str">
        <f t="shared" si="48"/>
        <v/>
      </c>
      <c r="AF619" t="str">
        <f t="shared" si="49"/>
        <v/>
      </c>
    </row>
    <row r="620" spans="27:32" x14ac:dyDescent="0.3">
      <c r="AA620" s="43" t="str">
        <f t="shared" si="46"/>
        <v/>
      </c>
      <c r="AC620" t="str">
        <f t="shared" si="47"/>
        <v/>
      </c>
      <c r="AD620" t="str">
        <f t="shared" si="50"/>
        <v/>
      </c>
      <c r="AE620" s="244" t="str">
        <f t="shared" si="48"/>
        <v/>
      </c>
      <c r="AF620" t="str">
        <f t="shared" si="49"/>
        <v/>
      </c>
    </row>
    <row r="621" spans="27:32" x14ac:dyDescent="0.3">
      <c r="AA621" s="43" t="str">
        <f t="shared" si="46"/>
        <v/>
      </c>
      <c r="AC621" t="str">
        <f t="shared" si="47"/>
        <v/>
      </c>
      <c r="AD621" t="str">
        <f t="shared" si="50"/>
        <v/>
      </c>
      <c r="AE621" s="244" t="str">
        <f t="shared" si="48"/>
        <v/>
      </c>
      <c r="AF621" t="str">
        <f t="shared" si="49"/>
        <v/>
      </c>
    </row>
    <row r="622" spans="27:32" x14ac:dyDescent="0.3">
      <c r="AA622" s="43" t="str">
        <f t="shared" si="46"/>
        <v/>
      </c>
      <c r="AC622" t="str">
        <f t="shared" si="47"/>
        <v/>
      </c>
      <c r="AD622" t="str">
        <f t="shared" si="50"/>
        <v/>
      </c>
      <c r="AE622" s="244" t="str">
        <f t="shared" si="48"/>
        <v/>
      </c>
      <c r="AF622" t="str">
        <f t="shared" si="49"/>
        <v/>
      </c>
    </row>
    <row r="623" spans="27:32" x14ac:dyDescent="0.3">
      <c r="AA623" s="43" t="str">
        <f t="shared" si="46"/>
        <v/>
      </c>
      <c r="AC623" t="str">
        <f t="shared" si="47"/>
        <v/>
      </c>
      <c r="AD623" t="str">
        <f t="shared" si="50"/>
        <v/>
      </c>
      <c r="AE623" s="244" t="str">
        <f t="shared" si="48"/>
        <v/>
      </c>
      <c r="AF623" t="str">
        <f t="shared" si="49"/>
        <v/>
      </c>
    </row>
    <row r="624" spans="27:32" x14ac:dyDescent="0.3">
      <c r="AA624" s="43" t="str">
        <f t="shared" si="46"/>
        <v/>
      </c>
      <c r="AC624" t="str">
        <f t="shared" si="47"/>
        <v/>
      </c>
      <c r="AD624" t="str">
        <f t="shared" si="50"/>
        <v/>
      </c>
      <c r="AE624" s="244" t="str">
        <f t="shared" si="48"/>
        <v/>
      </c>
      <c r="AF624" t="str">
        <f t="shared" si="49"/>
        <v/>
      </c>
    </row>
    <row r="625" spans="27:32" x14ac:dyDescent="0.3">
      <c r="AA625" s="43" t="str">
        <f t="shared" si="46"/>
        <v/>
      </c>
      <c r="AC625" t="str">
        <f t="shared" si="47"/>
        <v/>
      </c>
      <c r="AD625" t="str">
        <f t="shared" si="50"/>
        <v/>
      </c>
      <c r="AE625" s="244" t="str">
        <f t="shared" si="48"/>
        <v/>
      </c>
      <c r="AF625" t="str">
        <f t="shared" si="49"/>
        <v/>
      </c>
    </row>
    <row r="626" spans="27:32" x14ac:dyDescent="0.3">
      <c r="AA626" s="43" t="str">
        <f t="shared" si="46"/>
        <v/>
      </c>
      <c r="AC626" t="str">
        <f t="shared" si="47"/>
        <v/>
      </c>
      <c r="AD626" t="str">
        <f t="shared" si="50"/>
        <v/>
      </c>
      <c r="AE626" s="244" t="str">
        <f t="shared" si="48"/>
        <v/>
      </c>
      <c r="AF626" t="str">
        <f t="shared" si="49"/>
        <v/>
      </c>
    </row>
    <row r="627" spans="27:32" x14ac:dyDescent="0.3">
      <c r="AA627" s="43" t="str">
        <f t="shared" si="46"/>
        <v/>
      </c>
      <c r="AC627" t="str">
        <f t="shared" si="47"/>
        <v/>
      </c>
      <c r="AD627" t="str">
        <f t="shared" si="50"/>
        <v/>
      </c>
      <c r="AE627" s="244" t="str">
        <f t="shared" si="48"/>
        <v/>
      </c>
      <c r="AF627" t="str">
        <f t="shared" si="49"/>
        <v/>
      </c>
    </row>
    <row r="628" spans="27:32" x14ac:dyDescent="0.3">
      <c r="AA628" s="43" t="str">
        <f t="shared" si="46"/>
        <v/>
      </c>
      <c r="AC628" t="str">
        <f t="shared" si="47"/>
        <v/>
      </c>
      <c r="AD628" t="str">
        <f t="shared" si="50"/>
        <v/>
      </c>
      <c r="AE628" s="244" t="str">
        <f t="shared" si="48"/>
        <v/>
      </c>
      <c r="AF628" t="str">
        <f t="shared" si="49"/>
        <v/>
      </c>
    </row>
    <row r="629" spans="27:32" x14ac:dyDescent="0.3">
      <c r="AA629" s="43" t="str">
        <f t="shared" si="46"/>
        <v/>
      </c>
      <c r="AC629" t="str">
        <f t="shared" si="47"/>
        <v/>
      </c>
      <c r="AD629" t="str">
        <f t="shared" si="50"/>
        <v/>
      </c>
      <c r="AE629" s="244" t="str">
        <f t="shared" si="48"/>
        <v/>
      </c>
      <c r="AF629" t="str">
        <f t="shared" si="49"/>
        <v/>
      </c>
    </row>
    <row r="630" spans="27:32" x14ac:dyDescent="0.3">
      <c r="AA630" s="43" t="str">
        <f t="shared" si="46"/>
        <v/>
      </c>
      <c r="AC630" t="str">
        <f t="shared" si="47"/>
        <v/>
      </c>
      <c r="AD630" t="str">
        <f t="shared" si="50"/>
        <v/>
      </c>
      <c r="AE630" s="244" t="str">
        <f t="shared" si="48"/>
        <v/>
      </c>
      <c r="AF630" t="str">
        <f t="shared" si="49"/>
        <v/>
      </c>
    </row>
    <row r="631" spans="27:32" x14ac:dyDescent="0.3">
      <c r="AA631" s="43" t="str">
        <f t="shared" si="46"/>
        <v/>
      </c>
      <c r="AC631" t="str">
        <f t="shared" si="47"/>
        <v/>
      </c>
      <c r="AD631" t="str">
        <f t="shared" si="50"/>
        <v/>
      </c>
      <c r="AE631" s="244" t="str">
        <f t="shared" si="48"/>
        <v/>
      </c>
      <c r="AF631" t="str">
        <f t="shared" si="49"/>
        <v/>
      </c>
    </row>
    <row r="632" spans="27:32" x14ac:dyDescent="0.3">
      <c r="AA632" s="43" t="str">
        <f t="shared" si="46"/>
        <v/>
      </c>
      <c r="AC632" t="str">
        <f t="shared" si="47"/>
        <v/>
      </c>
      <c r="AD632" t="str">
        <f t="shared" si="50"/>
        <v/>
      </c>
      <c r="AE632" s="244" t="str">
        <f t="shared" si="48"/>
        <v/>
      </c>
      <c r="AF632" t="str">
        <f t="shared" si="49"/>
        <v/>
      </c>
    </row>
    <row r="633" spans="27:32" x14ac:dyDescent="0.3">
      <c r="AA633" s="43" t="str">
        <f t="shared" si="46"/>
        <v/>
      </c>
      <c r="AC633" t="str">
        <f t="shared" si="47"/>
        <v/>
      </c>
      <c r="AD633" t="str">
        <f t="shared" si="50"/>
        <v/>
      </c>
      <c r="AE633" s="244" t="str">
        <f t="shared" si="48"/>
        <v/>
      </c>
      <c r="AF633" t="str">
        <f t="shared" si="49"/>
        <v/>
      </c>
    </row>
    <row r="634" spans="27:32" x14ac:dyDescent="0.3">
      <c r="AA634" s="43" t="str">
        <f t="shared" si="46"/>
        <v/>
      </c>
      <c r="AC634" t="str">
        <f t="shared" si="47"/>
        <v/>
      </c>
      <c r="AD634" t="str">
        <f t="shared" si="50"/>
        <v/>
      </c>
      <c r="AE634" s="244" t="str">
        <f t="shared" si="48"/>
        <v/>
      </c>
      <c r="AF634" t="str">
        <f t="shared" si="49"/>
        <v/>
      </c>
    </row>
    <row r="635" spans="27:32" x14ac:dyDescent="0.3">
      <c r="AA635" s="43" t="str">
        <f t="shared" si="46"/>
        <v/>
      </c>
      <c r="AC635" t="str">
        <f t="shared" si="47"/>
        <v/>
      </c>
      <c r="AD635" t="str">
        <f t="shared" si="50"/>
        <v/>
      </c>
      <c r="AE635" s="244" t="str">
        <f t="shared" si="48"/>
        <v/>
      </c>
      <c r="AF635" t="str">
        <f t="shared" si="49"/>
        <v/>
      </c>
    </row>
    <row r="636" spans="27:32" x14ac:dyDescent="0.3">
      <c r="AA636" s="43" t="str">
        <f t="shared" si="46"/>
        <v/>
      </c>
      <c r="AC636" t="str">
        <f t="shared" si="47"/>
        <v/>
      </c>
      <c r="AD636" t="str">
        <f t="shared" si="50"/>
        <v/>
      </c>
      <c r="AE636" s="244" t="str">
        <f t="shared" si="48"/>
        <v/>
      </c>
      <c r="AF636" t="str">
        <f t="shared" si="49"/>
        <v/>
      </c>
    </row>
    <row r="637" spans="27:32" x14ac:dyDescent="0.3">
      <c r="AA637" s="43" t="str">
        <f t="shared" si="46"/>
        <v/>
      </c>
      <c r="AC637" t="str">
        <f t="shared" si="47"/>
        <v/>
      </c>
      <c r="AD637" t="str">
        <f t="shared" si="50"/>
        <v/>
      </c>
      <c r="AE637" s="244" t="str">
        <f t="shared" si="48"/>
        <v/>
      </c>
      <c r="AF637" t="str">
        <f t="shared" si="49"/>
        <v/>
      </c>
    </row>
    <row r="638" spans="27:32" x14ac:dyDescent="0.3">
      <c r="AA638" s="43" t="str">
        <f t="shared" si="46"/>
        <v/>
      </c>
      <c r="AC638" t="str">
        <f t="shared" si="47"/>
        <v/>
      </c>
      <c r="AD638" t="str">
        <f t="shared" si="50"/>
        <v/>
      </c>
      <c r="AE638" s="244" t="str">
        <f t="shared" si="48"/>
        <v/>
      </c>
      <c r="AF638" t="str">
        <f t="shared" si="49"/>
        <v/>
      </c>
    </row>
    <row r="639" spans="27:32" x14ac:dyDescent="0.3">
      <c r="AA639" s="43" t="str">
        <f t="shared" si="46"/>
        <v/>
      </c>
      <c r="AC639" t="str">
        <f t="shared" si="47"/>
        <v/>
      </c>
      <c r="AD639" t="str">
        <f t="shared" si="50"/>
        <v/>
      </c>
      <c r="AE639" s="244" t="str">
        <f t="shared" si="48"/>
        <v/>
      </c>
      <c r="AF639" t="str">
        <f t="shared" si="49"/>
        <v/>
      </c>
    </row>
    <row r="640" spans="27:32" x14ac:dyDescent="0.3">
      <c r="AA640" s="43" t="str">
        <f t="shared" si="46"/>
        <v/>
      </c>
      <c r="AC640" t="str">
        <f t="shared" si="47"/>
        <v/>
      </c>
      <c r="AD640" t="str">
        <f t="shared" si="50"/>
        <v/>
      </c>
      <c r="AE640" s="244" t="str">
        <f t="shared" si="48"/>
        <v/>
      </c>
      <c r="AF640" t="str">
        <f t="shared" si="49"/>
        <v/>
      </c>
    </row>
    <row r="641" spans="27:32" x14ac:dyDescent="0.3">
      <c r="AA641" s="43" t="str">
        <f t="shared" si="46"/>
        <v/>
      </c>
      <c r="AC641" t="str">
        <f t="shared" si="47"/>
        <v/>
      </c>
      <c r="AD641" t="str">
        <f t="shared" si="50"/>
        <v/>
      </c>
      <c r="AE641" s="244" t="str">
        <f t="shared" si="48"/>
        <v/>
      </c>
      <c r="AF641" t="str">
        <f t="shared" si="49"/>
        <v/>
      </c>
    </row>
    <row r="642" spans="27:32" x14ac:dyDescent="0.3">
      <c r="AA642" s="43" t="str">
        <f t="shared" si="46"/>
        <v/>
      </c>
      <c r="AC642" t="str">
        <f t="shared" si="47"/>
        <v/>
      </c>
      <c r="AD642" t="str">
        <f t="shared" si="50"/>
        <v/>
      </c>
      <c r="AE642" s="244" t="str">
        <f t="shared" si="48"/>
        <v/>
      </c>
      <c r="AF642" t="str">
        <f t="shared" si="49"/>
        <v/>
      </c>
    </row>
    <row r="643" spans="27:32" x14ac:dyDescent="0.3">
      <c r="AA643" s="43" t="str">
        <f t="shared" si="46"/>
        <v/>
      </c>
      <c r="AC643" t="str">
        <f t="shared" si="47"/>
        <v/>
      </c>
      <c r="AD643" t="str">
        <f t="shared" si="50"/>
        <v/>
      </c>
      <c r="AE643" s="244" t="str">
        <f t="shared" si="48"/>
        <v/>
      </c>
      <c r="AF643" t="str">
        <f t="shared" si="49"/>
        <v/>
      </c>
    </row>
    <row r="644" spans="27:32" x14ac:dyDescent="0.3">
      <c r="AA644" s="43" t="str">
        <f t="shared" ref="AA644:AA707" si="51">TRIM(D644)</f>
        <v/>
      </c>
      <c r="AC644" t="str">
        <f t="shared" ref="AC644:AC707" si="52">IFERROR(TRIM(D644),"")</f>
        <v/>
      </c>
      <c r="AD644" t="str">
        <f t="shared" si="50"/>
        <v/>
      </c>
      <c r="AE644" s="244" t="str">
        <f t="shared" ref="AE644:AE707" si="53">IFERROR(G644/E644,"")</f>
        <v/>
      </c>
      <c r="AF644" t="str">
        <f t="shared" ref="AF644:AF707" si="54">AC644</f>
        <v/>
      </c>
    </row>
    <row r="645" spans="27:32" x14ac:dyDescent="0.3">
      <c r="AA645" s="43" t="str">
        <f t="shared" si="51"/>
        <v/>
      </c>
      <c r="AC645" t="str">
        <f t="shared" si="52"/>
        <v/>
      </c>
      <c r="AD645" t="str">
        <f t="shared" si="50"/>
        <v/>
      </c>
      <c r="AE645" s="244" t="str">
        <f t="shared" si="53"/>
        <v/>
      </c>
      <c r="AF645" t="str">
        <f t="shared" si="54"/>
        <v/>
      </c>
    </row>
    <row r="646" spans="27:32" x14ac:dyDescent="0.3">
      <c r="AA646" s="43" t="str">
        <f t="shared" si="51"/>
        <v/>
      </c>
      <c r="AC646" t="str">
        <f t="shared" si="52"/>
        <v/>
      </c>
      <c r="AD646" t="str">
        <f t="shared" si="50"/>
        <v/>
      </c>
      <c r="AE646" s="244" t="str">
        <f t="shared" si="53"/>
        <v/>
      </c>
      <c r="AF646" t="str">
        <f t="shared" si="54"/>
        <v/>
      </c>
    </row>
    <row r="647" spans="27:32" x14ac:dyDescent="0.3">
      <c r="AA647" s="43" t="str">
        <f t="shared" si="51"/>
        <v/>
      </c>
      <c r="AC647" t="str">
        <f t="shared" si="52"/>
        <v/>
      </c>
      <c r="AD647" t="str">
        <f t="shared" si="50"/>
        <v/>
      </c>
      <c r="AE647" s="244" t="str">
        <f t="shared" si="53"/>
        <v/>
      </c>
      <c r="AF647" t="str">
        <f t="shared" si="54"/>
        <v/>
      </c>
    </row>
    <row r="648" spans="27:32" x14ac:dyDescent="0.3">
      <c r="AA648" s="43" t="str">
        <f t="shared" si="51"/>
        <v/>
      </c>
      <c r="AC648" t="str">
        <f t="shared" si="52"/>
        <v/>
      </c>
      <c r="AD648" t="str">
        <f t="shared" si="50"/>
        <v/>
      </c>
      <c r="AE648" s="244" t="str">
        <f t="shared" si="53"/>
        <v/>
      </c>
      <c r="AF648" t="str">
        <f t="shared" si="54"/>
        <v/>
      </c>
    </row>
    <row r="649" spans="27:32" x14ac:dyDescent="0.3">
      <c r="AA649" s="43" t="str">
        <f t="shared" si="51"/>
        <v/>
      </c>
      <c r="AC649" t="str">
        <f t="shared" si="52"/>
        <v/>
      </c>
      <c r="AD649" t="str">
        <f t="shared" si="50"/>
        <v/>
      </c>
      <c r="AE649" s="244" t="str">
        <f t="shared" si="53"/>
        <v/>
      </c>
      <c r="AF649" t="str">
        <f t="shared" si="54"/>
        <v/>
      </c>
    </row>
    <row r="650" spans="27:32" x14ac:dyDescent="0.3">
      <c r="AA650" s="43" t="str">
        <f t="shared" si="51"/>
        <v/>
      </c>
      <c r="AC650" t="str">
        <f t="shared" si="52"/>
        <v/>
      </c>
      <c r="AD650" t="str">
        <f t="shared" si="50"/>
        <v/>
      </c>
      <c r="AE650" s="244" t="str">
        <f t="shared" si="53"/>
        <v/>
      </c>
      <c r="AF650" t="str">
        <f t="shared" si="54"/>
        <v/>
      </c>
    </row>
    <row r="651" spans="27:32" x14ac:dyDescent="0.3">
      <c r="AA651" s="43" t="str">
        <f t="shared" si="51"/>
        <v/>
      </c>
      <c r="AC651" t="str">
        <f t="shared" si="52"/>
        <v/>
      </c>
      <c r="AD651" t="str">
        <f t="shared" si="50"/>
        <v/>
      </c>
      <c r="AE651" s="244" t="str">
        <f t="shared" si="53"/>
        <v/>
      </c>
      <c r="AF651" t="str">
        <f t="shared" si="54"/>
        <v/>
      </c>
    </row>
    <row r="652" spans="27:32" x14ac:dyDescent="0.3">
      <c r="AA652" s="43" t="str">
        <f t="shared" si="51"/>
        <v/>
      </c>
      <c r="AC652" t="str">
        <f t="shared" si="52"/>
        <v/>
      </c>
      <c r="AD652" t="str">
        <f t="shared" si="50"/>
        <v/>
      </c>
      <c r="AE652" s="244" t="str">
        <f t="shared" si="53"/>
        <v/>
      </c>
      <c r="AF652" t="str">
        <f t="shared" si="54"/>
        <v/>
      </c>
    </row>
    <row r="653" spans="27:32" x14ac:dyDescent="0.3">
      <c r="AA653" s="43" t="str">
        <f t="shared" si="51"/>
        <v/>
      </c>
      <c r="AC653" t="str">
        <f t="shared" si="52"/>
        <v/>
      </c>
      <c r="AD653" t="str">
        <f t="shared" si="50"/>
        <v/>
      </c>
      <c r="AE653" s="244" t="str">
        <f t="shared" si="53"/>
        <v/>
      </c>
      <c r="AF653" t="str">
        <f t="shared" si="54"/>
        <v/>
      </c>
    </row>
    <row r="654" spans="27:32" x14ac:dyDescent="0.3">
      <c r="AA654" s="43" t="str">
        <f t="shared" si="51"/>
        <v/>
      </c>
      <c r="AC654" t="str">
        <f t="shared" si="52"/>
        <v/>
      </c>
      <c r="AD654" t="str">
        <f t="shared" si="50"/>
        <v/>
      </c>
      <c r="AE654" s="244" t="str">
        <f t="shared" si="53"/>
        <v/>
      </c>
      <c r="AF654" t="str">
        <f t="shared" si="54"/>
        <v/>
      </c>
    </row>
    <row r="655" spans="27:32" x14ac:dyDescent="0.3">
      <c r="AA655" s="43" t="str">
        <f t="shared" si="51"/>
        <v/>
      </c>
      <c r="AC655" t="str">
        <f t="shared" si="52"/>
        <v/>
      </c>
      <c r="AD655" t="str">
        <f t="shared" si="50"/>
        <v/>
      </c>
      <c r="AE655" s="244" t="str">
        <f t="shared" si="53"/>
        <v/>
      </c>
      <c r="AF655" t="str">
        <f t="shared" si="54"/>
        <v/>
      </c>
    </row>
    <row r="656" spans="27:32" x14ac:dyDescent="0.3">
      <c r="AA656" s="43" t="str">
        <f t="shared" si="51"/>
        <v/>
      </c>
      <c r="AC656" t="str">
        <f t="shared" si="52"/>
        <v/>
      </c>
      <c r="AD656" t="str">
        <f t="shared" si="50"/>
        <v/>
      </c>
      <c r="AE656" s="244" t="str">
        <f t="shared" si="53"/>
        <v/>
      </c>
      <c r="AF656" t="str">
        <f t="shared" si="54"/>
        <v/>
      </c>
    </row>
    <row r="657" spans="27:32" x14ac:dyDescent="0.3">
      <c r="AA657" s="43" t="str">
        <f t="shared" si="51"/>
        <v/>
      </c>
      <c r="AC657" t="str">
        <f t="shared" si="52"/>
        <v/>
      </c>
      <c r="AD657" t="str">
        <f t="shared" si="50"/>
        <v/>
      </c>
      <c r="AE657" s="244" t="str">
        <f t="shared" si="53"/>
        <v/>
      </c>
      <c r="AF657" t="str">
        <f t="shared" si="54"/>
        <v/>
      </c>
    </row>
    <row r="658" spans="27:32" x14ac:dyDescent="0.3">
      <c r="AA658" s="43" t="str">
        <f t="shared" si="51"/>
        <v/>
      </c>
      <c r="AC658" t="str">
        <f t="shared" si="52"/>
        <v/>
      </c>
      <c r="AD658" t="str">
        <f t="shared" si="50"/>
        <v/>
      </c>
      <c r="AE658" s="244" t="str">
        <f t="shared" si="53"/>
        <v/>
      </c>
      <c r="AF658" t="str">
        <f t="shared" si="54"/>
        <v/>
      </c>
    </row>
    <row r="659" spans="27:32" x14ac:dyDescent="0.3">
      <c r="AA659" s="43" t="str">
        <f t="shared" si="51"/>
        <v/>
      </c>
      <c r="AC659" t="str">
        <f t="shared" si="52"/>
        <v/>
      </c>
      <c r="AD659" t="str">
        <f t="shared" si="50"/>
        <v/>
      </c>
      <c r="AE659" s="244" t="str">
        <f t="shared" si="53"/>
        <v/>
      </c>
      <c r="AF659" t="str">
        <f t="shared" si="54"/>
        <v/>
      </c>
    </row>
    <row r="660" spans="27:32" x14ac:dyDescent="0.3">
      <c r="AA660" s="43" t="str">
        <f t="shared" si="51"/>
        <v/>
      </c>
      <c r="AC660" t="str">
        <f t="shared" si="52"/>
        <v/>
      </c>
      <c r="AD660" t="str">
        <f t="shared" si="50"/>
        <v/>
      </c>
      <c r="AE660" s="244" t="str">
        <f t="shared" si="53"/>
        <v/>
      </c>
      <c r="AF660" t="str">
        <f t="shared" si="54"/>
        <v/>
      </c>
    </row>
    <row r="661" spans="27:32" x14ac:dyDescent="0.3">
      <c r="AA661" s="43" t="str">
        <f t="shared" si="51"/>
        <v/>
      </c>
      <c r="AC661" t="str">
        <f t="shared" si="52"/>
        <v/>
      </c>
      <c r="AD661" t="str">
        <f t="shared" si="50"/>
        <v/>
      </c>
      <c r="AE661" s="244" t="str">
        <f t="shared" si="53"/>
        <v/>
      </c>
      <c r="AF661" t="str">
        <f t="shared" si="54"/>
        <v/>
      </c>
    </row>
    <row r="662" spans="27:32" x14ac:dyDescent="0.3">
      <c r="AA662" s="43" t="str">
        <f t="shared" si="51"/>
        <v/>
      </c>
      <c r="AC662" t="str">
        <f t="shared" si="52"/>
        <v/>
      </c>
      <c r="AD662" t="str">
        <f t="shared" si="50"/>
        <v/>
      </c>
      <c r="AE662" s="244" t="str">
        <f t="shared" si="53"/>
        <v/>
      </c>
      <c r="AF662" t="str">
        <f t="shared" si="54"/>
        <v/>
      </c>
    </row>
    <row r="663" spans="27:32" x14ac:dyDescent="0.3">
      <c r="AA663" s="43" t="str">
        <f t="shared" si="51"/>
        <v/>
      </c>
      <c r="AC663" t="str">
        <f t="shared" si="52"/>
        <v/>
      </c>
      <c r="AD663" t="str">
        <f t="shared" si="50"/>
        <v/>
      </c>
      <c r="AE663" s="244" t="str">
        <f t="shared" si="53"/>
        <v/>
      </c>
      <c r="AF663" t="str">
        <f t="shared" si="54"/>
        <v/>
      </c>
    </row>
    <row r="664" spans="27:32" x14ac:dyDescent="0.3">
      <c r="AA664" s="43" t="str">
        <f t="shared" si="51"/>
        <v/>
      </c>
      <c r="AC664" t="str">
        <f t="shared" si="52"/>
        <v/>
      </c>
      <c r="AD664" t="str">
        <f t="shared" si="50"/>
        <v/>
      </c>
      <c r="AE664" s="244" t="str">
        <f t="shared" si="53"/>
        <v/>
      </c>
      <c r="AF664" t="str">
        <f t="shared" si="54"/>
        <v/>
      </c>
    </row>
    <row r="665" spans="27:32" x14ac:dyDescent="0.3">
      <c r="AA665" s="43" t="str">
        <f t="shared" si="51"/>
        <v/>
      </c>
      <c r="AC665" t="str">
        <f t="shared" si="52"/>
        <v/>
      </c>
      <c r="AD665" t="str">
        <f t="shared" si="50"/>
        <v/>
      </c>
      <c r="AE665" s="244" t="str">
        <f t="shared" si="53"/>
        <v/>
      </c>
      <c r="AF665" t="str">
        <f t="shared" si="54"/>
        <v/>
      </c>
    </row>
    <row r="666" spans="27:32" x14ac:dyDescent="0.3">
      <c r="AA666" s="43" t="str">
        <f t="shared" si="51"/>
        <v/>
      </c>
      <c r="AC666" t="str">
        <f t="shared" si="52"/>
        <v/>
      </c>
      <c r="AD666" t="str">
        <f t="shared" si="50"/>
        <v/>
      </c>
      <c r="AE666" s="244" t="str">
        <f t="shared" si="53"/>
        <v/>
      </c>
      <c r="AF666" t="str">
        <f t="shared" si="54"/>
        <v/>
      </c>
    </row>
    <row r="667" spans="27:32" x14ac:dyDescent="0.3">
      <c r="AA667" s="43" t="str">
        <f t="shared" si="51"/>
        <v/>
      </c>
      <c r="AC667" t="str">
        <f t="shared" si="52"/>
        <v/>
      </c>
      <c r="AD667" t="str">
        <f t="shared" si="50"/>
        <v/>
      </c>
      <c r="AE667" s="244" t="str">
        <f t="shared" si="53"/>
        <v/>
      </c>
      <c r="AF667" t="str">
        <f t="shared" si="54"/>
        <v/>
      </c>
    </row>
    <row r="668" spans="27:32" x14ac:dyDescent="0.3">
      <c r="AA668" s="43" t="str">
        <f t="shared" si="51"/>
        <v/>
      </c>
      <c r="AC668" t="str">
        <f t="shared" si="52"/>
        <v/>
      </c>
      <c r="AD668" t="str">
        <f t="shared" si="50"/>
        <v/>
      </c>
      <c r="AE668" s="244" t="str">
        <f t="shared" si="53"/>
        <v/>
      </c>
      <c r="AF668" t="str">
        <f t="shared" si="54"/>
        <v/>
      </c>
    </row>
    <row r="669" spans="27:32" x14ac:dyDescent="0.3">
      <c r="AA669" s="43" t="str">
        <f t="shared" si="51"/>
        <v/>
      </c>
      <c r="AC669" t="str">
        <f t="shared" si="52"/>
        <v/>
      </c>
      <c r="AD669" t="str">
        <f t="shared" si="50"/>
        <v/>
      </c>
      <c r="AE669" s="244" t="str">
        <f t="shared" si="53"/>
        <v/>
      </c>
      <c r="AF669" t="str">
        <f t="shared" si="54"/>
        <v/>
      </c>
    </row>
    <row r="670" spans="27:32" x14ac:dyDescent="0.3">
      <c r="AA670" s="43" t="str">
        <f t="shared" si="51"/>
        <v/>
      </c>
      <c r="AC670" t="str">
        <f t="shared" si="52"/>
        <v/>
      </c>
      <c r="AD670" t="str">
        <f t="shared" si="50"/>
        <v/>
      </c>
      <c r="AE670" s="244" t="str">
        <f t="shared" si="53"/>
        <v/>
      </c>
      <c r="AF670" t="str">
        <f t="shared" si="54"/>
        <v/>
      </c>
    </row>
    <row r="671" spans="27:32" x14ac:dyDescent="0.3">
      <c r="AA671" s="43" t="str">
        <f t="shared" si="51"/>
        <v/>
      </c>
      <c r="AC671" t="str">
        <f t="shared" si="52"/>
        <v/>
      </c>
      <c r="AD671" t="str">
        <f t="shared" ref="AD671:AD734" si="55">TRIM(C671)</f>
        <v/>
      </c>
      <c r="AE671" s="244" t="str">
        <f t="shared" si="53"/>
        <v/>
      </c>
      <c r="AF671" t="str">
        <f t="shared" si="54"/>
        <v/>
      </c>
    </row>
    <row r="672" spans="27:32" x14ac:dyDescent="0.3">
      <c r="AA672" s="43" t="str">
        <f t="shared" si="51"/>
        <v/>
      </c>
      <c r="AC672" t="str">
        <f t="shared" si="52"/>
        <v/>
      </c>
      <c r="AD672" t="str">
        <f t="shared" si="55"/>
        <v/>
      </c>
      <c r="AE672" s="244" t="str">
        <f t="shared" si="53"/>
        <v/>
      </c>
      <c r="AF672" t="str">
        <f t="shared" si="54"/>
        <v/>
      </c>
    </row>
    <row r="673" spans="27:32" x14ac:dyDescent="0.3">
      <c r="AA673" s="43" t="str">
        <f t="shared" si="51"/>
        <v/>
      </c>
      <c r="AC673" t="str">
        <f t="shared" si="52"/>
        <v/>
      </c>
      <c r="AD673" t="str">
        <f t="shared" si="55"/>
        <v/>
      </c>
      <c r="AE673" s="244" t="str">
        <f t="shared" si="53"/>
        <v/>
      </c>
      <c r="AF673" t="str">
        <f t="shared" si="54"/>
        <v/>
      </c>
    </row>
    <row r="674" spans="27:32" x14ac:dyDescent="0.3">
      <c r="AA674" s="43" t="str">
        <f t="shared" si="51"/>
        <v/>
      </c>
      <c r="AC674" t="str">
        <f t="shared" si="52"/>
        <v/>
      </c>
      <c r="AD674" t="str">
        <f t="shared" si="55"/>
        <v/>
      </c>
      <c r="AE674" s="244" t="str">
        <f t="shared" si="53"/>
        <v/>
      </c>
      <c r="AF674" t="str">
        <f t="shared" si="54"/>
        <v/>
      </c>
    </row>
    <row r="675" spans="27:32" x14ac:dyDescent="0.3">
      <c r="AA675" s="43" t="str">
        <f t="shared" si="51"/>
        <v/>
      </c>
      <c r="AC675" t="str">
        <f t="shared" si="52"/>
        <v/>
      </c>
      <c r="AD675" t="str">
        <f t="shared" si="55"/>
        <v/>
      </c>
      <c r="AE675" s="244" t="str">
        <f t="shared" si="53"/>
        <v/>
      </c>
      <c r="AF675" t="str">
        <f t="shared" si="54"/>
        <v/>
      </c>
    </row>
    <row r="676" spans="27:32" x14ac:dyDescent="0.3">
      <c r="AA676" s="43" t="str">
        <f t="shared" si="51"/>
        <v/>
      </c>
      <c r="AC676" t="str">
        <f t="shared" si="52"/>
        <v/>
      </c>
      <c r="AD676" t="str">
        <f t="shared" si="55"/>
        <v/>
      </c>
      <c r="AE676" s="244" t="str">
        <f t="shared" si="53"/>
        <v/>
      </c>
      <c r="AF676" t="str">
        <f t="shared" si="54"/>
        <v/>
      </c>
    </row>
    <row r="677" spans="27:32" x14ac:dyDescent="0.3">
      <c r="AA677" s="43" t="str">
        <f t="shared" si="51"/>
        <v/>
      </c>
      <c r="AC677" t="str">
        <f t="shared" si="52"/>
        <v/>
      </c>
      <c r="AD677" t="str">
        <f t="shared" si="55"/>
        <v/>
      </c>
      <c r="AE677" s="244" t="str">
        <f t="shared" si="53"/>
        <v/>
      </c>
      <c r="AF677" t="str">
        <f t="shared" si="54"/>
        <v/>
      </c>
    </row>
    <row r="678" spans="27:32" x14ac:dyDescent="0.3">
      <c r="AA678" s="43" t="str">
        <f t="shared" si="51"/>
        <v/>
      </c>
      <c r="AC678" t="str">
        <f t="shared" si="52"/>
        <v/>
      </c>
      <c r="AD678" t="str">
        <f t="shared" si="55"/>
        <v/>
      </c>
      <c r="AE678" s="244" t="str">
        <f t="shared" si="53"/>
        <v/>
      </c>
      <c r="AF678" t="str">
        <f t="shared" si="54"/>
        <v/>
      </c>
    </row>
    <row r="679" spans="27:32" x14ac:dyDescent="0.3">
      <c r="AA679" s="43" t="str">
        <f t="shared" si="51"/>
        <v/>
      </c>
      <c r="AC679" t="str">
        <f t="shared" si="52"/>
        <v/>
      </c>
      <c r="AD679" t="str">
        <f t="shared" si="55"/>
        <v/>
      </c>
      <c r="AE679" s="244" t="str">
        <f t="shared" si="53"/>
        <v/>
      </c>
      <c r="AF679" t="str">
        <f t="shared" si="54"/>
        <v/>
      </c>
    </row>
    <row r="680" spans="27:32" x14ac:dyDescent="0.3">
      <c r="AA680" s="43" t="str">
        <f t="shared" si="51"/>
        <v/>
      </c>
      <c r="AC680" t="str">
        <f t="shared" si="52"/>
        <v/>
      </c>
      <c r="AD680" t="str">
        <f t="shared" si="55"/>
        <v/>
      </c>
      <c r="AE680" s="244" t="str">
        <f t="shared" si="53"/>
        <v/>
      </c>
      <c r="AF680" t="str">
        <f t="shared" si="54"/>
        <v/>
      </c>
    </row>
    <row r="681" spans="27:32" x14ac:dyDescent="0.3">
      <c r="AA681" s="43" t="str">
        <f t="shared" si="51"/>
        <v/>
      </c>
      <c r="AC681" t="str">
        <f t="shared" si="52"/>
        <v/>
      </c>
      <c r="AD681" t="str">
        <f t="shared" si="55"/>
        <v/>
      </c>
      <c r="AE681" s="244" t="str">
        <f t="shared" si="53"/>
        <v/>
      </c>
      <c r="AF681" t="str">
        <f t="shared" si="54"/>
        <v/>
      </c>
    </row>
    <row r="682" spans="27:32" x14ac:dyDescent="0.3">
      <c r="AA682" s="43" t="str">
        <f t="shared" si="51"/>
        <v/>
      </c>
      <c r="AC682" t="str">
        <f t="shared" si="52"/>
        <v/>
      </c>
      <c r="AD682" t="str">
        <f t="shared" si="55"/>
        <v/>
      </c>
      <c r="AE682" s="244" t="str">
        <f t="shared" si="53"/>
        <v/>
      </c>
      <c r="AF682" t="str">
        <f t="shared" si="54"/>
        <v/>
      </c>
    </row>
    <row r="683" spans="27:32" x14ac:dyDescent="0.3">
      <c r="AA683" s="43" t="str">
        <f t="shared" si="51"/>
        <v/>
      </c>
      <c r="AC683" t="str">
        <f t="shared" si="52"/>
        <v/>
      </c>
      <c r="AD683" t="str">
        <f t="shared" si="55"/>
        <v/>
      </c>
      <c r="AE683" s="244" t="str">
        <f t="shared" si="53"/>
        <v/>
      </c>
      <c r="AF683" t="str">
        <f t="shared" si="54"/>
        <v/>
      </c>
    </row>
    <row r="684" spans="27:32" x14ac:dyDescent="0.3">
      <c r="AA684" s="43" t="str">
        <f t="shared" si="51"/>
        <v/>
      </c>
      <c r="AC684" t="str">
        <f t="shared" si="52"/>
        <v/>
      </c>
      <c r="AD684" t="str">
        <f t="shared" si="55"/>
        <v/>
      </c>
      <c r="AE684" s="244" t="str">
        <f t="shared" si="53"/>
        <v/>
      </c>
      <c r="AF684" t="str">
        <f t="shared" si="54"/>
        <v/>
      </c>
    </row>
    <row r="685" spans="27:32" x14ac:dyDescent="0.3">
      <c r="AA685" s="43" t="str">
        <f t="shared" si="51"/>
        <v/>
      </c>
      <c r="AC685" t="str">
        <f t="shared" si="52"/>
        <v/>
      </c>
      <c r="AD685" t="str">
        <f t="shared" si="55"/>
        <v/>
      </c>
      <c r="AE685" s="244" t="str">
        <f t="shared" si="53"/>
        <v/>
      </c>
      <c r="AF685" t="str">
        <f t="shared" si="54"/>
        <v/>
      </c>
    </row>
    <row r="686" spans="27:32" x14ac:dyDescent="0.3">
      <c r="AA686" s="43" t="str">
        <f t="shared" si="51"/>
        <v/>
      </c>
      <c r="AC686" t="str">
        <f t="shared" si="52"/>
        <v/>
      </c>
      <c r="AD686" t="str">
        <f t="shared" si="55"/>
        <v/>
      </c>
      <c r="AE686" s="244" t="str">
        <f t="shared" si="53"/>
        <v/>
      </c>
      <c r="AF686" t="str">
        <f t="shared" si="54"/>
        <v/>
      </c>
    </row>
    <row r="687" spans="27:32" x14ac:dyDescent="0.3">
      <c r="AA687" s="43" t="str">
        <f t="shared" si="51"/>
        <v/>
      </c>
      <c r="AC687" t="str">
        <f t="shared" si="52"/>
        <v/>
      </c>
      <c r="AD687" t="str">
        <f t="shared" si="55"/>
        <v/>
      </c>
      <c r="AE687" s="244" t="str">
        <f t="shared" si="53"/>
        <v/>
      </c>
      <c r="AF687" t="str">
        <f t="shared" si="54"/>
        <v/>
      </c>
    </row>
    <row r="688" spans="27:32" x14ac:dyDescent="0.3">
      <c r="AA688" s="43" t="str">
        <f t="shared" si="51"/>
        <v/>
      </c>
      <c r="AC688" t="str">
        <f t="shared" si="52"/>
        <v/>
      </c>
      <c r="AD688" t="str">
        <f t="shared" si="55"/>
        <v/>
      </c>
      <c r="AE688" s="244" t="str">
        <f t="shared" si="53"/>
        <v/>
      </c>
      <c r="AF688" t="str">
        <f t="shared" si="54"/>
        <v/>
      </c>
    </row>
    <row r="689" spans="27:32" x14ac:dyDescent="0.3">
      <c r="AA689" s="43" t="str">
        <f t="shared" si="51"/>
        <v/>
      </c>
      <c r="AC689" t="str">
        <f t="shared" si="52"/>
        <v/>
      </c>
      <c r="AD689" t="str">
        <f t="shared" si="55"/>
        <v/>
      </c>
      <c r="AE689" s="244" t="str">
        <f t="shared" si="53"/>
        <v/>
      </c>
      <c r="AF689" t="str">
        <f t="shared" si="54"/>
        <v/>
      </c>
    </row>
    <row r="690" spans="27:32" x14ac:dyDescent="0.3">
      <c r="AA690" s="43" t="str">
        <f t="shared" si="51"/>
        <v/>
      </c>
      <c r="AC690" t="str">
        <f t="shared" si="52"/>
        <v/>
      </c>
      <c r="AD690" t="str">
        <f t="shared" si="55"/>
        <v/>
      </c>
      <c r="AE690" s="244" t="str">
        <f t="shared" si="53"/>
        <v/>
      </c>
      <c r="AF690" t="str">
        <f t="shared" si="54"/>
        <v/>
      </c>
    </row>
    <row r="691" spans="27:32" x14ac:dyDescent="0.3">
      <c r="AA691" s="43" t="str">
        <f t="shared" si="51"/>
        <v/>
      </c>
      <c r="AC691" t="str">
        <f t="shared" si="52"/>
        <v/>
      </c>
      <c r="AD691" t="str">
        <f t="shared" si="55"/>
        <v/>
      </c>
      <c r="AE691" s="244" t="str">
        <f t="shared" si="53"/>
        <v/>
      </c>
      <c r="AF691" t="str">
        <f t="shared" si="54"/>
        <v/>
      </c>
    </row>
    <row r="692" spans="27:32" x14ac:dyDescent="0.3">
      <c r="AA692" s="43" t="str">
        <f t="shared" si="51"/>
        <v/>
      </c>
      <c r="AC692" t="str">
        <f t="shared" si="52"/>
        <v/>
      </c>
      <c r="AD692" t="str">
        <f t="shared" si="55"/>
        <v/>
      </c>
      <c r="AE692" s="244" t="str">
        <f t="shared" si="53"/>
        <v/>
      </c>
      <c r="AF692" t="str">
        <f t="shared" si="54"/>
        <v/>
      </c>
    </row>
    <row r="693" spans="27:32" x14ac:dyDescent="0.3">
      <c r="AA693" s="43" t="str">
        <f t="shared" si="51"/>
        <v/>
      </c>
      <c r="AC693" t="str">
        <f t="shared" si="52"/>
        <v/>
      </c>
      <c r="AD693" t="str">
        <f t="shared" si="55"/>
        <v/>
      </c>
      <c r="AE693" s="244" t="str">
        <f t="shared" si="53"/>
        <v/>
      </c>
      <c r="AF693" t="str">
        <f t="shared" si="54"/>
        <v/>
      </c>
    </row>
    <row r="694" spans="27:32" x14ac:dyDescent="0.3">
      <c r="AA694" s="43" t="str">
        <f t="shared" si="51"/>
        <v/>
      </c>
      <c r="AC694" t="str">
        <f t="shared" si="52"/>
        <v/>
      </c>
      <c r="AD694" t="str">
        <f t="shared" si="55"/>
        <v/>
      </c>
      <c r="AE694" s="244" t="str">
        <f t="shared" si="53"/>
        <v/>
      </c>
      <c r="AF694" t="str">
        <f t="shared" si="54"/>
        <v/>
      </c>
    </row>
    <row r="695" spans="27:32" x14ac:dyDescent="0.3">
      <c r="AA695" s="43" t="str">
        <f t="shared" si="51"/>
        <v/>
      </c>
      <c r="AC695" t="str">
        <f t="shared" si="52"/>
        <v/>
      </c>
      <c r="AD695" t="str">
        <f t="shared" si="55"/>
        <v/>
      </c>
      <c r="AE695" s="244" t="str">
        <f t="shared" si="53"/>
        <v/>
      </c>
      <c r="AF695" t="str">
        <f t="shared" si="54"/>
        <v/>
      </c>
    </row>
    <row r="696" spans="27:32" x14ac:dyDescent="0.3">
      <c r="AA696" s="43" t="str">
        <f t="shared" si="51"/>
        <v/>
      </c>
      <c r="AC696" t="str">
        <f t="shared" si="52"/>
        <v/>
      </c>
      <c r="AD696" t="str">
        <f t="shared" si="55"/>
        <v/>
      </c>
      <c r="AE696" s="244" t="str">
        <f t="shared" si="53"/>
        <v/>
      </c>
      <c r="AF696" t="str">
        <f t="shared" si="54"/>
        <v/>
      </c>
    </row>
    <row r="697" spans="27:32" x14ac:dyDescent="0.3">
      <c r="AA697" s="43" t="str">
        <f t="shared" si="51"/>
        <v/>
      </c>
      <c r="AC697" t="str">
        <f t="shared" si="52"/>
        <v/>
      </c>
      <c r="AD697" t="str">
        <f t="shared" si="55"/>
        <v/>
      </c>
      <c r="AE697" s="244" t="str">
        <f t="shared" si="53"/>
        <v/>
      </c>
      <c r="AF697" t="str">
        <f t="shared" si="54"/>
        <v/>
      </c>
    </row>
    <row r="698" spans="27:32" x14ac:dyDescent="0.3">
      <c r="AA698" s="43" t="str">
        <f t="shared" si="51"/>
        <v/>
      </c>
      <c r="AC698" t="str">
        <f t="shared" si="52"/>
        <v/>
      </c>
      <c r="AD698" t="str">
        <f t="shared" si="55"/>
        <v/>
      </c>
      <c r="AE698" s="244" t="str">
        <f t="shared" si="53"/>
        <v/>
      </c>
      <c r="AF698" t="str">
        <f t="shared" si="54"/>
        <v/>
      </c>
    </row>
    <row r="699" spans="27:32" x14ac:dyDescent="0.3">
      <c r="AA699" s="43" t="str">
        <f t="shared" si="51"/>
        <v/>
      </c>
      <c r="AC699" t="str">
        <f t="shared" si="52"/>
        <v/>
      </c>
      <c r="AD699" t="str">
        <f t="shared" si="55"/>
        <v/>
      </c>
      <c r="AE699" s="244" t="str">
        <f t="shared" si="53"/>
        <v/>
      </c>
      <c r="AF699" t="str">
        <f t="shared" si="54"/>
        <v/>
      </c>
    </row>
    <row r="700" spans="27:32" x14ac:dyDescent="0.3">
      <c r="AA700" s="43" t="str">
        <f t="shared" si="51"/>
        <v/>
      </c>
      <c r="AC700" t="str">
        <f t="shared" si="52"/>
        <v/>
      </c>
      <c r="AD700" t="str">
        <f t="shared" si="55"/>
        <v/>
      </c>
      <c r="AE700" s="244" t="str">
        <f t="shared" si="53"/>
        <v/>
      </c>
      <c r="AF700" t="str">
        <f t="shared" si="54"/>
        <v/>
      </c>
    </row>
    <row r="701" spans="27:32" x14ac:dyDescent="0.3">
      <c r="AA701" s="43" t="str">
        <f t="shared" si="51"/>
        <v/>
      </c>
      <c r="AC701" t="str">
        <f t="shared" si="52"/>
        <v/>
      </c>
      <c r="AD701" t="str">
        <f t="shared" si="55"/>
        <v/>
      </c>
      <c r="AE701" s="244" t="str">
        <f t="shared" si="53"/>
        <v/>
      </c>
      <c r="AF701" t="str">
        <f t="shared" si="54"/>
        <v/>
      </c>
    </row>
    <row r="702" spans="27:32" x14ac:dyDescent="0.3">
      <c r="AA702" s="43" t="str">
        <f t="shared" si="51"/>
        <v/>
      </c>
      <c r="AC702" t="str">
        <f t="shared" si="52"/>
        <v/>
      </c>
      <c r="AD702" t="str">
        <f t="shared" si="55"/>
        <v/>
      </c>
      <c r="AE702" s="244" t="str">
        <f t="shared" si="53"/>
        <v/>
      </c>
      <c r="AF702" t="str">
        <f t="shared" si="54"/>
        <v/>
      </c>
    </row>
    <row r="703" spans="27:32" x14ac:dyDescent="0.3">
      <c r="AA703" s="43" t="str">
        <f t="shared" si="51"/>
        <v/>
      </c>
      <c r="AC703" t="str">
        <f t="shared" si="52"/>
        <v/>
      </c>
      <c r="AD703" t="str">
        <f t="shared" si="55"/>
        <v/>
      </c>
      <c r="AE703" s="244" t="str">
        <f t="shared" si="53"/>
        <v/>
      </c>
      <c r="AF703" t="str">
        <f t="shared" si="54"/>
        <v/>
      </c>
    </row>
    <row r="704" spans="27:32" x14ac:dyDescent="0.3">
      <c r="AA704" s="43" t="str">
        <f t="shared" si="51"/>
        <v/>
      </c>
      <c r="AC704" t="str">
        <f t="shared" si="52"/>
        <v/>
      </c>
      <c r="AD704" t="str">
        <f t="shared" si="55"/>
        <v/>
      </c>
      <c r="AE704" s="244" t="str">
        <f t="shared" si="53"/>
        <v/>
      </c>
      <c r="AF704" t="str">
        <f t="shared" si="54"/>
        <v/>
      </c>
    </row>
    <row r="705" spans="27:32" x14ac:dyDescent="0.3">
      <c r="AA705" s="43" t="str">
        <f t="shared" si="51"/>
        <v/>
      </c>
      <c r="AC705" t="str">
        <f t="shared" si="52"/>
        <v/>
      </c>
      <c r="AD705" t="str">
        <f t="shared" si="55"/>
        <v/>
      </c>
      <c r="AE705" s="244" t="str">
        <f t="shared" si="53"/>
        <v/>
      </c>
      <c r="AF705" t="str">
        <f t="shared" si="54"/>
        <v/>
      </c>
    </row>
    <row r="706" spans="27:32" x14ac:dyDescent="0.3">
      <c r="AA706" s="43" t="str">
        <f t="shared" si="51"/>
        <v/>
      </c>
      <c r="AC706" t="str">
        <f t="shared" si="52"/>
        <v/>
      </c>
      <c r="AD706" t="str">
        <f t="shared" si="55"/>
        <v/>
      </c>
      <c r="AE706" s="244" t="str">
        <f t="shared" si="53"/>
        <v/>
      </c>
      <c r="AF706" t="str">
        <f t="shared" si="54"/>
        <v/>
      </c>
    </row>
    <row r="707" spans="27:32" x14ac:dyDescent="0.3">
      <c r="AA707" s="43" t="str">
        <f t="shared" si="51"/>
        <v/>
      </c>
      <c r="AC707" t="str">
        <f t="shared" si="52"/>
        <v/>
      </c>
      <c r="AD707" t="str">
        <f t="shared" si="55"/>
        <v/>
      </c>
      <c r="AE707" s="244" t="str">
        <f t="shared" si="53"/>
        <v/>
      </c>
      <c r="AF707" t="str">
        <f t="shared" si="54"/>
        <v/>
      </c>
    </row>
    <row r="708" spans="27:32" x14ac:dyDescent="0.3">
      <c r="AA708" s="43" t="str">
        <f t="shared" ref="AA708:AA771" si="56">TRIM(D708)</f>
        <v/>
      </c>
      <c r="AC708" t="str">
        <f t="shared" ref="AC708:AC771" si="57">IFERROR(TRIM(D708),"")</f>
        <v/>
      </c>
      <c r="AD708" t="str">
        <f t="shared" si="55"/>
        <v/>
      </c>
      <c r="AE708" s="244" t="str">
        <f t="shared" ref="AE708:AE771" si="58">IFERROR(G708/E708,"")</f>
        <v/>
      </c>
      <c r="AF708" t="str">
        <f t="shared" ref="AF708:AF771" si="59">AC708</f>
        <v/>
      </c>
    </row>
    <row r="709" spans="27:32" x14ac:dyDescent="0.3">
      <c r="AA709" s="43" t="str">
        <f t="shared" si="56"/>
        <v/>
      </c>
      <c r="AC709" t="str">
        <f t="shared" si="57"/>
        <v/>
      </c>
      <c r="AD709" t="str">
        <f t="shared" si="55"/>
        <v/>
      </c>
      <c r="AE709" s="244" t="str">
        <f t="shared" si="58"/>
        <v/>
      </c>
      <c r="AF709" t="str">
        <f t="shared" si="59"/>
        <v/>
      </c>
    </row>
    <row r="710" spans="27:32" x14ac:dyDescent="0.3">
      <c r="AA710" s="43" t="str">
        <f t="shared" si="56"/>
        <v/>
      </c>
      <c r="AC710" t="str">
        <f t="shared" si="57"/>
        <v/>
      </c>
      <c r="AD710" t="str">
        <f t="shared" si="55"/>
        <v/>
      </c>
      <c r="AE710" s="244" t="str">
        <f t="shared" si="58"/>
        <v/>
      </c>
      <c r="AF710" t="str">
        <f t="shared" si="59"/>
        <v/>
      </c>
    </row>
    <row r="711" spans="27:32" x14ac:dyDescent="0.3">
      <c r="AA711" s="43" t="str">
        <f t="shared" si="56"/>
        <v/>
      </c>
      <c r="AC711" t="str">
        <f t="shared" si="57"/>
        <v/>
      </c>
      <c r="AD711" t="str">
        <f t="shared" si="55"/>
        <v/>
      </c>
      <c r="AE711" s="244" t="str">
        <f t="shared" si="58"/>
        <v/>
      </c>
      <c r="AF711" t="str">
        <f t="shared" si="59"/>
        <v/>
      </c>
    </row>
    <row r="712" spans="27:32" x14ac:dyDescent="0.3">
      <c r="AA712" s="43" t="str">
        <f t="shared" si="56"/>
        <v/>
      </c>
      <c r="AC712" t="str">
        <f t="shared" si="57"/>
        <v/>
      </c>
      <c r="AD712" t="str">
        <f t="shared" si="55"/>
        <v/>
      </c>
      <c r="AE712" s="244" t="str">
        <f t="shared" si="58"/>
        <v/>
      </c>
      <c r="AF712" t="str">
        <f t="shared" si="59"/>
        <v/>
      </c>
    </row>
    <row r="713" spans="27:32" x14ac:dyDescent="0.3">
      <c r="AA713" s="43" t="str">
        <f t="shared" si="56"/>
        <v/>
      </c>
      <c r="AC713" t="str">
        <f t="shared" si="57"/>
        <v/>
      </c>
      <c r="AD713" t="str">
        <f t="shared" si="55"/>
        <v/>
      </c>
      <c r="AE713" s="244" t="str">
        <f t="shared" si="58"/>
        <v/>
      </c>
      <c r="AF713" t="str">
        <f t="shared" si="59"/>
        <v/>
      </c>
    </row>
    <row r="714" spans="27:32" x14ac:dyDescent="0.3">
      <c r="AA714" s="43" t="str">
        <f t="shared" si="56"/>
        <v/>
      </c>
      <c r="AC714" t="str">
        <f t="shared" si="57"/>
        <v/>
      </c>
      <c r="AD714" t="str">
        <f t="shared" si="55"/>
        <v/>
      </c>
      <c r="AE714" s="244" t="str">
        <f t="shared" si="58"/>
        <v/>
      </c>
      <c r="AF714" t="str">
        <f t="shared" si="59"/>
        <v/>
      </c>
    </row>
    <row r="715" spans="27:32" x14ac:dyDescent="0.3">
      <c r="AA715" s="43" t="str">
        <f t="shared" si="56"/>
        <v/>
      </c>
      <c r="AC715" t="str">
        <f t="shared" si="57"/>
        <v/>
      </c>
      <c r="AD715" t="str">
        <f t="shared" si="55"/>
        <v/>
      </c>
      <c r="AE715" s="244" t="str">
        <f t="shared" si="58"/>
        <v/>
      </c>
      <c r="AF715" t="str">
        <f t="shared" si="59"/>
        <v/>
      </c>
    </row>
    <row r="716" spans="27:32" x14ac:dyDescent="0.3">
      <c r="AA716" s="43" t="str">
        <f t="shared" si="56"/>
        <v/>
      </c>
      <c r="AC716" t="str">
        <f t="shared" si="57"/>
        <v/>
      </c>
      <c r="AD716" t="str">
        <f t="shared" si="55"/>
        <v/>
      </c>
      <c r="AE716" s="244" t="str">
        <f t="shared" si="58"/>
        <v/>
      </c>
      <c r="AF716" t="str">
        <f t="shared" si="59"/>
        <v/>
      </c>
    </row>
    <row r="717" spans="27:32" x14ac:dyDescent="0.3">
      <c r="AA717" s="43" t="str">
        <f t="shared" si="56"/>
        <v/>
      </c>
      <c r="AC717" t="str">
        <f t="shared" si="57"/>
        <v/>
      </c>
      <c r="AD717" t="str">
        <f t="shared" si="55"/>
        <v/>
      </c>
      <c r="AE717" s="244" t="str">
        <f t="shared" si="58"/>
        <v/>
      </c>
      <c r="AF717" t="str">
        <f t="shared" si="59"/>
        <v/>
      </c>
    </row>
    <row r="718" spans="27:32" x14ac:dyDescent="0.3">
      <c r="AA718" s="43" t="str">
        <f t="shared" si="56"/>
        <v/>
      </c>
      <c r="AC718" t="str">
        <f t="shared" si="57"/>
        <v/>
      </c>
      <c r="AD718" t="str">
        <f t="shared" si="55"/>
        <v/>
      </c>
      <c r="AE718" s="244" t="str">
        <f t="shared" si="58"/>
        <v/>
      </c>
      <c r="AF718" t="str">
        <f t="shared" si="59"/>
        <v/>
      </c>
    </row>
    <row r="719" spans="27:32" x14ac:dyDescent="0.3">
      <c r="AA719" s="43" t="str">
        <f t="shared" si="56"/>
        <v/>
      </c>
      <c r="AC719" t="str">
        <f t="shared" si="57"/>
        <v/>
      </c>
      <c r="AD719" t="str">
        <f t="shared" si="55"/>
        <v/>
      </c>
      <c r="AE719" s="244" t="str">
        <f t="shared" si="58"/>
        <v/>
      </c>
      <c r="AF719" t="str">
        <f t="shared" si="59"/>
        <v/>
      </c>
    </row>
    <row r="720" spans="27:32" x14ac:dyDescent="0.3">
      <c r="AA720" s="43" t="str">
        <f t="shared" si="56"/>
        <v/>
      </c>
      <c r="AC720" t="str">
        <f t="shared" si="57"/>
        <v/>
      </c>
      <c r="AD720" t="str">
        <f t="shared" si="55"/>
        <v/>
      </c>
      <c r="AE720" s="244" t="str">
        <f t="shared" si="58"/>
        <v/>
      </c>
      <c r="AF720" t="str">
        <f t="shared" si="59"/>
        <v/>
      </c>
    </row>
    <row r="721" spans="27:32" x14ac:dyDescent="0.3">
      <c r="AA721" s="43" t="str">
        <f t="shared" si="56"/>
        <v/>
      </c>
      <c r="AC721" t="str">
        <f t="shared" si="57"/>
        <v/>
      </c>
      <c r="AD721" t="str">
        <f t="shared" si="55"/>
        <v/>
      </c>
      <c r="AE721" s="244" t="str">
        <f t="shared" si="58"/>
        <v/>
      </c>
      <c r="AF721" t="str">
        <f t="shared" si="59"/>
        <v/>
      </c>
    </row>
    <row r="722" spans="27:32" x14ac:dyDescent="0.3">
      <c r="AA722" s="43" t="str">
        <f t="shared" si="56"/>
        <v/>
      </c>
      <c r="AC722" t="str">
        <f t="shared" si="57"/>
        <v/>
      </c>
      <c r="AD722" t="str">
        <f t="shared" si="55"/>
        <v/>
      </c>
      <c r="AE722" s="244" t="str">
        <f t="shared" si="58"/>
        <v/>
      </c>
      <c r="AF722" t="str">
        <f t="shared" si="59"/>
        <v/>
      </c>
    </row>
    <row r="723" spans="27:32" x14ac:dyDescent="0.3">
      <c r="AA723" s="43" t="str">
        <f t="shared" si="56"/>
        <v/>
      </c>
      <c r="AC723" t="str">
        <f t="shared" si="57"/>
        <v/>
      </c>
      <c r="AD723" t="str">
        <f t="shared" si="55"/>
        <v/>
      </c>
      <c r="AE723" s="244" t="str">
        <f t="shared" si="58"/>
        <v/>
      </c>
      <c r="AF723" t="str">
        <f t="shared" si="59"/>
        <v/>
      </c>
    </row>
    <row r="724" spans="27:32" x14ac:dyDescent="0.3">
      <c r="AA724" s="43" t="str">
        <f t="shared" si="56"/>
        <v/>
      </c>
      <c r="AC724" t="str">
        <f t="shared" si="57"/>
        <v/>
      </c>
      <c r="AD724" t="str">
        <f t="shared" si="55"/>
        <v/>
      </c>
      <c r="AE724" s="244" t="str">
        <f t="shared" si="58"/>
        <v/>
      </c>
      <c r="AF724" t="str">
        <f t="shared" si="59"/>
        <v/>
      </c>
    </row>
    <row r="725" spans="27:32" x14ac:dyDescent="0.3">
      <c r="AA725" s="43" t="str">
        <f t="shared" si="56"/>
        <v/>
      </c>
      <c r="AC725" t="str">
        <f t="shared" si="57"/>
        <v/>
      </c>
      <c r="AD725" t="str">
        <f t="shared" si="55"/>
        <v/>
      </c>
      <c r="AE725" s="244" t="str">
        <f t="shared" si="58"/>
        <v/>
      </c>
      <c r="AF725" t="str">
        <f t="shared" si="59"/>
        <v/>
      </c>
    </row>
    <row r="726" spans="27:32" x14ac:dyDescent="0.3">
      <c r="AA726" s="43" t="str">
        <f t="shared" si="56"/>
        <v/>
      </c>
      <c r="AC726" t="str">
        <f t="shared" si="57"/>
        <v/>
      </c>
      <c r="AD726" t="str">
        <f t="shared" si="55"/>
        <v/>
      </c>
      <c r="AE726" s="244" t="str">
        <f t="shared" si="58"/>
        <v/>
      </c>
      <c r="AF726" t="str">
        <f t="shared" si="59"/>
        <v/>
      </c>
    </row>
    <row r="727" spans="27:32" x14ac:dyDescent="0.3">
      <c r="AA727" s="43" t="str">
        <f t="shared" si="56"/>
        <v/>
      </c>
      <c r="AC727" t="str">
        <f t="shared" si="57"/>
        <v/>
      </c>
      <c r="AD727" t="str">
        <f t="shared" si="55"/>
        <v/>
      </c>
      <c r="AE727" s="244" t="str">
        <f t="shared" si="58"/>
        <v/>
      </c>
      <c r="AF727" t="str">
        <f t="shared" si="59"/>
        <v/>
      </c>
    </row>
    <row r="728" spans="27:32" x14ac:dyDescent="0.3">
      <c r="AA728" s="43" t="str">
        <f t="shared" si="56"/>
        <v/>
      </c>
      <c r="AC728" t="str">
        <f t="shared" si="57"/>
        <v/>
      </c>
      <c r="AD728" t="str">
        <f t="shared" si="55"/>
        <v/>
      </c>
      <c r="AE728" s="244" t="str">
        <f t="shared" si="58"/>
        <v/>
      </c>
      <c r="AF728" t="str">
        <f t="shared" si="59"/>
        <v/>
      </c>
    </row>
    <row r="729" spans="27:32" x14ac:dyDescent="0.3">
      <c r="AA729" s="43" t="str">
        <f t="shared" si="56"/>
        <v/>
      </c>
      <c r="AC729" t="str">
        <f t="shared" si="57"/>
        <v/>
      </c>
      <c r="AD729" t="str">
        <f t="shared" si="55"/>
        <v/>
      </c>
      <c r="AE729" s="244" t="str">
        <f t="shared" si="58"/>
        <v/>
      </c>
      <c r="AF729" t="str">
        <f t="shared" si="59"/>
        <v/>
      </c>
    </row>
    <row r="730" spans="27:32" x14ac:dyDescent="0.3">
      <c r="AA730" s="43" t="str">
        <f t="shared" si="56"/>
        <v/>
      </c>
      <c r="AC730" t="str">
        <f t="shared" si="57"/>
        <v/>
      </c>
      <c r="AD730" t="str">
        <f t="shared" si="55"/>
        <v/>
      </c>
      <c r="AE730" s="244" t="str">
        <f t="shared" si="58"/>
        <v/>
      </c>
      <c r="AF730" t="str">
        <f t="shared" si="59"/>
        <v/>
      </c>
    </row>
    <row r="731" spans="27:32" x14ac:dyDescent="0.3">
      <c r="AA731" s="43" t="str">
        <f t="shared" si="56"/>
        <v/>
      </c>
      <c r="AC731" t="str">
        <f t="shared" si="57"/>
        <v/>
      </c>
      <c r="AD731" t="str">
        <f t="shared" si="55"/>
        <v/>
      </c>
      <c r="AE731" s="244" t="str">
        <f t="shared" si="58"/>
        <v/>
      </c>
      <c r="AF731" t="str">
        <f t="shared" si="59"/>
        <v/>
      </c>
    </row>
    <row r="732" spans="27:32" x14ac:dyDescent="0.3">
      <c r="AA732" s="43" t="str">
        <f t="shared" si="56"/>
        <v/>
      </c>
      <c r="AC732" t="str">
        <f t="shared" si="57"/>
        <v/>
      </c>
      <c r="AD732" t="str">
        <f t="shared" si="55"/>
        <v/>
      </c>
      <c r="AE732" s="244" t="str">
        <f t="shared" si="58"/>
        <v/>
      </c>
      <c r="AF732" t="str">
        <f t="shared" si="59"/>
        <v/>
      </c>
    </row>
    <row r="733" spans="27:32" x14ac:dyDescent="0.3">
      <c r="AA733" s="43" t="str">
        <f t="shared" si="56"/>
        <v/>
      </c>
      <c r="AC733" t="str">
        <f t="shared" si="57"/>
        <v/>
      </c>
      <c r="AD733" t="str">
        <f t="shared" si="55"/>
        <v/>
      </c>
      <c r="AE733" s="244" t="str">
        <f t="shared" si="58"/>
        <v/>
      </c>
      <c r="AF733" t="str">
        <f t="shared" si="59"/>
        <v/>
      </c>
    </row>
    <row r="734" spans="27:32" x14ac:dyDescent="0.3">
      <c r="AA734" s="43" t="str">
        <f t="shared" si="56"/>
        <v/>
      </c>
      <c r="AC734" t="str">
        <f t="shared" si="57"/>
        <v/>
      </c>
      <c r="AD734" t="str">
        <f t="shared" si="55"/>
        <v/>
      </c>
      <c r="AE734" s="244" t="str">
        <f t="shared" si="58"/>
        <v/>
      </c>
      <c r="AF734" t="str">
        <f t="shared" si="59"/>
        <v/>
      </c>
    </row>
    <row r="735" spans="27:32" x14ac:dyDescent="0.3">
      <c r="AA735" s="43" t="str">
        <f t="shared" si="56"/>
        <v/>
      </c>
      <c r="AC735" t="str">
        <f t="shared" si="57"/>
        <v/>
      </c>
      <c r="AD735" t="str">
        <f t="shared" ref="AD735:AD798" si="60">TRIM(C735)</f>
        <v/>
      </c>
      <c r="AE735" s="244" t="str">
        <f t="shared" si="58"/>
        <v/>
      </c>
      <c r="AF735" t="str">
        <f t="shared" si="59"/>
        <v/>
      </c>
    </row>
    <row r="736" spans="27:32" x14ac:dyDescent="0.3">
      <c r="AA736" s="43" t="str">
        <f t="shared" si="56"/>
        <v/>
      </c>
      <c r="AC736" t="str">
        <f t="shared" si="57"/>
        <v/>
      </c>
      <c r="AD736" t="str">
        <f t="shared" si="60"/>
        <v/>
      </c>
      <c r="AE736" s="244" t="str">
        <f t="shared" si="58"/>
        <v/>
      </c>
      <c r="AF736" t="str">
        <f t="shared" si="59"/>
        <v/>
      </c>
    </row>
    <row r="737" spans="27:32" x14ac:dyDescent="0.3">
      <c r="AA737" s="43" t="str">
        <f t="shared" si="56"/>
        <v/>
      </c>
      <c r="AC737" t="str">
        <f t="shared" si="57"/>
        <v/>
      </c>
      <c r="AD737" t="str">
        <f t="shared" si="60"/>
        <v/>
      </c>
      <c r="AE737" s="244" t="str">
        <f t="shared" si="58"/>
        <v/>
      </c>
      <c r="AF737" t="str">
        <f t="shared" si="59"/>
        <v/>
      </c>
    </row>
    <row r="738" spans="27:32" x14ac:dyDescent="0.3">
      <c r="AA738" s="43" t="str">
        <f t="shared" si="56"/>
        <v/>
      </c>
      <c r="AC738" t="str">
        <f t="shared" si="57"/>
        <v/>
      </c>
      <c r="AD738" t="str">
        <f t="shared" si="60"/>
        <v/>
      </c>
      <c r="AE738" s="244" t="str">
        <f t="shared" si="58"/>
        <v/>
      </c>
      <c r="AF738" t="str">
        <f t="shared" si="59"/>
        <v/>
      </c>
    </row>
    <row r="739" spans="27:32" x14ac:dyDescent="0.3">
      <c r="AA739" s="43" t="str">
        <f t="shared" si="56"/>
        <v/>
      </c>
      <c r="AC739" t="str">
        <f t="shared" si="57"/>
        <v/>
      </c>
      <c r="AD739" t="str">
        <f t="shared" si="60"/>
        <v/>
      </c>
      <c r="AE739" s="244" t="str">
        <f t="shared" si="58"/>
        <v/>
      </c>
      <c r="AF739" t="str">
        <f t="shared" si="59"/>
        <v/>
      </c>
    </row>
    <row r="740" spans="27:32" x14ac:dyDescent="0.3">
      <c r="AA740" s="43" t="str">
        <f t="shared" si="56"/>
        <v/>
      </c>
      <c r="AC740" t="str">
        <f t="shared" si="57"/>
        <v/>
      </c>
      <c r="AD740" t="str">
        <f t="shared" si="60"/>
        <v/>
      </c>
      <c r="AE740" s="244" t="str">
        <f t="shared" si="58"/>
        <v/>
      </c>
      <c r="AF740" t="str">
        <f t="shared" si="59"/>
        <v/>
      </c>
    </row>
    <row r="741" spans="27:32" x14ac:dyDescent="0.3">
      <c r="AA741" s="43" t="str">
        <f t="shared" si="56"/>
        <v/>
      </c>
      <c r="AC741" t="str">
        <f t="shared" si="57"/>
        <v/>
      </c>
      <c r="AD741" t="str">
        <f t="shared" si="60"/>
        <v/>
      </c>
      <c r="AE741" s="244" t="str">
        <f t="shared" si="58"/>
        <v/>
      </c>
      <c r="AF741" t="str">
        <f t="shared" si="59"/>
        <v/>
      </c>
    </row>
    <row r="742" spans="27:32" x14ac:dyDescent="0.3">
      <c r="AA742" s="43" t="str">
        <f t="shared" si="56"/>
        <v/>
      </c>
      <c r="AC742" t="str">
        <f t="shared" si="57"/>
        <v/>
      </c>
      <c r="AD742" t="str">
        <f t="shared" si="60"/>
        <v/>
      </c>
      <c r="AE742" s="244" t="str">
        <f t="shared" si="58"/>
        <v/>
      </c>
      <c r="AF742" t="str">
        <f t="shared" si="59"/>
        <v/>
      </c>
    </row>
    <row r="743" spans="27:32" x14ac:dyDescent="0.3">
      <c r="AA743" s="43" t="str">
        <f t="shared" si="56"/>
        <v/>
      </c>
      <c r="AC743" t="str">
        <f t="shared" si="57"/>
        <v/>
      </c>
      <c r="AD743" t="str">
        <f t="shared" si="60"/>
        <v/>
      </c>
      <c r="AE743" s="244" t="str">
        <f t="shared" si="58"/>
        <v/>
      </c>
      <c r="AF743" t="str">
        <f t="shared" si="59"/>
        <v/>
      </c>
    </row>
    <row r="744" spans="27:32" x14ac:dyDescent="0.3">
      <c r="AA744" s="43" t="str">
        <f t="shared" si="56"/>
        <v/>
      </c>
      <c r="AC744" t="str">
        <f t="shared" si="57"/>
        <v/>
      </c>
      <c r="AD744" t="str">
        <f t="shared" si="60"/>
        <v/>
      </c>
      <c r="AE744" s="244" t="str">
        <f t="shared" si="58"/>
        <v/>
      </c>
      <c r="AF744" t="str">
        <f t="shared" si="59"/>
        <v/>
      </c>
    </row>
    <row r="745" spans="27:32" x14ac:dyDescent="0.3">
      <c r="AA745" s="43" t="str">
        <f t="shared" si="56"/>
        <v/>
      </c>
      <c r="AC745" t="str">
        <f t="shared" si="57"/>
        <v/>
      </c>
      <c r="AD745" t="str">
        <f t="shared" si="60"/>
        <v/>
      </c>
      <c r="AE745" s="244" t="str">
        <f t="shared" si="58"/>
        <v/>
      </c>
      <c r="AF745" t="str">
        <f t="shared" si="59"/>
        <v/>
      </c>
    </row>
    <row r="746" spans="27:32" x14ac:dyDescent="0.3">
      <c r="AA746" s="43" t="str">
        <f t="shared" si="56"/>
        <v/>
      </c>
      <c r="AC746" t="str">
        <f t="shared" si="57"/>
        <v/>
      </c>
      <c r="AD746" t="str">
        <f t="shared" si="60"/>
        <v/>
      </c>
      <c r="AE746" s="244" t="str">
        <f t="shared" si="58"/>
        <v/>
      </c>
      <c r="AF746" t="str">
        <f t="shared" si="59"/>
        <v/>
      </c>
    </row>
    <row r="747" spans="27:32" x14ac:dyDescent="0.3">
      <c r="AA747" s="43" t="str">
        <f t="shared" si="56"/>
        <v/>
      </c>
      <c r="AC747" t="str">
        <f t="shared" si="57"/>
        <v/>
      </c>
      <c r="AD747" t="str">
        <f t="shared" si="60"/>
        <v/>
      </c>
      <c r="AE747" s="244" t="str">
        <f t="shared" si="58"/>
        <v/>
      </c>
      <c r="AF747" t="str">
        <f t="shared" si="59"/>
        <v/>
      </c>
    </row>
    <row r="748" spans="27:32" x14ac:dyDescent="0.3">
      <c r="AA748" s="43" t="str">
        <f t="shared" si="56"/>
        <v/>
      </c>
      <c r="AC748" t="str">
        <f t="shared" si="57"/>
        <v/>
      </c>
      <c r="AD748" t="str">
        <f t="shared" si="60"/>
        <v/>
      </c>
      <c r="AE748" s="244" t="str">
        <f t="shared" si="58"/>
        <v/>
      </c>
      <c r="AF748" t="str">
        <f t="shared" si="59"/>
        <v/>
      </c>
    </row>
    <row r="749" spans="27:32" x14ac:dyDescent="0.3">
      <c r="AA749" s="43" t="str">
        <f t="shared" si="56"/>
        <v/>
      </c>
      <c r="AC749" t="str">
        <f t="shared" si="57"/>
        <v/>
      </c>
      <c r="AD749" t="str">
        <f t="shared" si="60"/>
        <v/>
      </c>
      <c r="AE749" s="244" t="str">
        <f t="shared" si="58"/>
        <v/>
      </c>
      <c r="AF749" t="str">
        <f t="shared" si="59"/>
        <v/>
      </c>
    </row>
    <row r="750" spans="27:32" x14ac:dyDescent="0.3">
      <c r="AA750" s="43" t="str">
        <f t="shared" si="56"/>
        <v/>
      </c>
      <c r="AC750" t="str">
        <f t="shared" si="57"/>
        <v/>
      </c>
      <c r="AD750" t="str">
        <f t="shared" si="60"/>
        <v/>
      </c>
      <c r="AE750" s="244" t="str">
        <f t="shared" si="58"/>
        <v/>
      </c>
      <c r="AF750" t="str">
        <f t="shared" si="59"/>
        <v/>
      </c>
    </row>
    <row r="751" spans="27:32" x14ac:dyDescent="0.3">
      <c r="AA751" s="43" t="str">
        <f t="shared" si="56"/>
        <v/>
      </c>
      <c r="AC751" t="str">
        <f t="shared" si="57"/>
        <v/>
      </c>
      <c r="AD751" t="str">
        <f t="shared" si="60"/>
        <v/>
      </c>
      <c r="AE751" s="244" t="str">
        <f t="shared" si="58"/>
        <v/>
      </c>
      <c r="AF751" t="str">
        <f t="shared" si="59"/>
        <v/>
      </c>
    </row>
    <row r="752" spans="27:32" x14ac:dyDescent="0.3">
      <c r="AA752" s="43" t="str">
        <f t="shared" si="56"/>
        <v/>
      </c>
      <c r="AC752" t="str">
        <f t="shared" si="57"/>
        <v/>
      </c>
      <c r="AD752" t="str">
        <f t="shared" si="60"/>
        <v/>
      </c>
      <c r="AE752" s="244" t="str">
        <f t="shared" si="58"/>
        <v/>
      </c>
      <c r="AF752" t="str">
        <f t="shared" si="59"/>
        <v/>
      </c>
    </row>
    <row r="753" spans="27:32" x14ac:dyDescent="0.3">
      <c r="AA753" s="43" t="str">
        <f t="shared" si="56"/>
        <v/>
      </c>
      <c r="AC753" t="str">
        <f t="shared" si="57"/>
        <v/>
      </c>
      <c r="AD753" t="str">
        <f t="shared" si="60"/>
        <v/>
      </c>
      <c r="AE753" s="244" t="str">
        <f t="shared" si="58"/>
        <v/>
      </c>
      <c r="AF753" t="str">
        <f t="shared" si="59"/>
        <v/>
      </c>
    </row>
    <row r="754" spans="27:32" x14ac:dyDescent="0.3">
      <c r="AA754" s="43" t="str">
        <f t="shared" si="56"/>
        <v/>
      </c>
      <c r="AC754" t="str">
        <f t="shared" si="57"/>
        <v/>
      </c>
      <c r="AD754" t="str">
        <f t="shared" si="60"/>
        <v/>
      </c>
      <c r="AE754" s="244" t="str">
        <f t="shared" si="58"/>
        <v/>
      </c>
      <c r="AF754" t="str">
        <f t="shared" si="59"/>
        <v/>
      </c>
    </row>
    <row r="755" spans="27:32" x14ac:dyDescent="0.3">
      <c r="AA755" s="43" t="str">
        <f t="shared" si="56"/>
        <v/>
      </c>
      <c r="AC755" t="str">
        <f t="shared" si="57"/>
        <v/>
      </c>
      <c r="AD755" t="str">
        <f t="shared" si="60"/>
        <v/>
      </c>
      <c r="AE755" s="244" t="str">
        <f t="shared" si="58"/>
        <v/>
      </c>
      <c r="AF755" t="str">
        <f t="shared" si="59"/>
        <v/>
      </c>
    </row>
    <row r="756" spans="27:32" x14ac:dyDescent="0.3">
      <c r="AA756" s="43" t="str">
        <f t="shared" si="56"/>
        <v/>
      </c>
      <c r="AC756" t="str">
        <f t="shared" si="57"/>
        <v/>
      </c>
      <c r="AD756" t="str">
        <f t="shared" si="60"/>
        <v/>
      </c>
      <c r="AE756" s="244" t="str">
        <f t="shared" si="58"/>
        <v/>
      </c>
      <c r="AF756" t="str">
        <f t="shared" si="59"/>
        <v/>
      </c>
    </row>
    <row r="757" spans="27:32" x14ac:dyDescent="0.3">
      <c r="AA757" s="43" t="str">
        <f t="shared" si="56"/>
        <v/>
      </c>
      <c r="AC757" t="str">
        <f t="shared" si="57"/>
        <v/>
      </c>
      <c r="AD757" t="str">
        <f t="shared" si="60"/>
        <v/>
      </c>
      <c r="AE757" s="244" t="str">
        <f t="shared" si="58"/>
        <v/>
      </c>
      <c r="AF757" t="str">
        <f t="shared" si="59"/>
        <v/>
      </c>
    </row>
    <row r="758" spans="27:32" x14ac:dyDescent="0.3">
      <c r="AA758" s="43" t="str">
        <f t="shared" si="56"/>
        <v/>
      </c>
      <c r="AC758" t="str">
        <f t="shared" si="57"/>
        <v/>
      </c>
      <c r="AD758" t="str">
        <f t="shared" si="60"/>
        <v/>
      </c>
      <c r="AE758" s="244" t="str">
        <f t="shared" si="58"/>
        <v/>
      </c>
      <c r="AF758" t="str">
        <f t="shared" si="59"/>
        <v/>
      </c>
    </row>
    <row r="759" spans="27:32" x14ac:dyDescent="0.3">
      <c r="AA759" s="43" t="str">
        <f t="shared" si="56"/>
        <v/>
      </c>
      <c r="AC759" t="str">
        <f t="shared" si="57"/>
        <v/>
      </c>
      <c r="AD759" t="str">
        <f t="shared" si="60"/>
        <v/>
      </c>
      <c r="AE759" s="244" t="str">
        <f t="shared" si="58"/>
        <v/>
      </c>
      <c r="AF759" t="str">
        <f t="shared" si="59"/>
        <v/>
      </c>
    </row>
    <row r="760" spans="27:32" x14ac:dyDescent="0.3">
      <c r="AA760" s="43" t="str">
        <f t="shared" si="56"/>
        <v/>
      </c>
      <c r="AC760" t="str">
        <f t="shared" si="57"/>
        <v/>
      </c>
      <c r="AD760" t="str">
        <f t="shared" si="60"/>
        <v/>
      </c>
      <c r="AE760" s="244" t="str">
        <f t="shared" si="58"/>
        <v/>
      </c>
      <c r="AF760" t="str">
        <f t="shared" si="59"/>
        <v/>
      </c>
    </row>
    <row r="761" spans="27:32" x14ac:dyDescent="0.3">
      <c r="AA761" s="43" t="str">
        <f t="shared" si="56"/>
        <v/>
      </c>
      <c r="AC761" t="str">
        <f t="shared" si="57"/>
        <v/>
      </c>
      <c r="AD761" t="str">
        <f t="shared" si="60"/>
        <v/>
      </c>
      <c r="AE761" s="244" t="str">
        <f t="shared" si="58"/>
        <v/>
      </c>
      <c r="AF761" t="str">
        <f t="shared" si="59"/>
        <v/>
      </c>
    </row>
    <row r="762" spans="27:32" x14ac:dyDescent="0.3">
      <c r="AA762" s="43" t="str">
        <f t="shared" si="56"/>
        <v/>
      </c>
      <c r="AC762" t="str">
        <f t="shared" si="57"/>
        <v/>
      </c>
      <c r="AD762" t="str">
        <f t="shared" si="60"/>
        <v/>
      </c>
      <c r="AE762" s="244" t="str">
        <f t="shared" si="58"/>
        <v/>
      </c>
      <c r="AF762" t="str">
        <f t="shared" si="59"/>
        <v/>
      </c>
    </row>
    <row r="763" spans="27:32" x14ac:dyDescent="0.3">
      <c r="AA763" s="43" t="str">
        <f t="shared" si="56"/>
        <v/>
      </c>
      <c r="AC763" t="str">
        <f t="shared" si="57"/>
        <v/>
      </c>
      <c r="AD763" t="str">
        <f t="shared" si="60"/>
        <v/>
      </c>
      <c r="AE763" s="244" t="str">
        <f t="shared" si="58"/>
        <v/>
      </c>
      <c r="AF763" t="str">
        <f t="shared" si="59"/>
        <v/>
      </c>
    </row>
    <row r="764" spans="27:32" x14ac:dyDescent="0.3">
      <c r="AA764" s="43" t="str">
        <f t="shared" si="56"/>
        <v/>
      </c>
      <c r="AC764" t="str">
        <f t="shared" si="57"/>
        <v/>
      </c>
      <c r="AD764" t="str">
        <f t="shared" si="60"/>
        <v/>
      </c>
      <c r="AE764" s="244" t="str">
        <f t="shared" si="58"/>
        <v/>
      </c>
      <c r="AF764" t="str">
        <f t="shared" si="59"/>
        <v/>
      </c>
    </row>
    <row r="765" spans="27:32" x14ac:dyDescent="0.3">
      <c r="AA765" s="43" t="str">
        <f t="shared" si="56"/>
        <v/>
      </c>
      <c r="AC765" t="str">
        <f t="shared" si="57"/>
        <v/>
      </c>
      <c r="AD765" t="str">
        <f t="shared" si="60"/>
        <v/>
      </c>
      <c r="AE765" s="244" t="str">
        <f t="shared" si="58"/>
        <v/>
      </c>
      <c r="AF765" t="str">
        <f t="shared" si="59"/>
        <v/>
      </c>
    </row>
    <row r="766" spans="27:32" x14ac:dyDescent="0.3">
      <c r="AA766" s="43" t="str">
        <f t="shared" si="56"/>
        <v/>
      </c>
      <c r="AC766" t="str">
        <f t="shared" si="57"/>
        <v/>
      </c>
      <c r="AD766" t="str">
        <f t="shared" si="60"/>
        <v/>
      </c>
      <c r="AE766" s="244" t="str">
        <f t="shared" si="58"/>
        <v/>
      </c>
      <c r="AF766" t="str">
        <f t="shared" si="59"/>
        <v/>
      </c>
    </row>
    <row r="767" spans="27:32" x14ac:dyDescent="0.3">
      <c r="AA767" s="43" t="str">
        <f t="shared" si="56"/>
        <v/>
      </c>
      <c r="AC767" t="str">
        <f t="shared" si="57"/>
        <v/>
      </c>
      <c r="AD767" t="str">
        <f t="shared" si="60"/>
        <v/>
      </c>
      <c r="AE767" s="244" t="str">
        <f t="shared" si="58"/>
        <v/>
      </c>
      <c r="AF767" t="str">
        <f t="shared" si="59"/>
        <v/>
      </c>
    </row>
    <row r="768" spans="27:32" x14ac:dyDescent="0.3">
      <c r="AA768" s="43" t="str">
        <f t="shared" si="56"/>
        <v/>
      </c>
      <c r="AC768" t="str">
        <f t="shared" si="57"/>
        <v/>
      </c>
      <c r="AD768" t="str">
        <f t="shared" si="60"/>
        <v/>
      </c>
      <c r="AE768" s="244" t="str">
        <f t="shared" si="58"/>
        <v/>
      </c>
      <c r="AF768" t="str">
        <f t="shared" si="59"/>
        <v/>
      </c>
    </row>
    <row r="769" spans="27:32" x14ac:dyDescent="0.3">
      <c r="AA769" s="43" t="str">
        <f t="shared" si="56"/>
        <v/>
      </c>
      <c r="AC769" t="str">
        <f t="shared" si="57"/>
        <v/>
      </c>
      <c r="AD769" t="str">
        <f t="shared" si="60"/>
        <v/>
      </c>
      <c r="AE769" s="244" t="str">
        <f t="shared" si="58"/>
        <v/>
      </c>
      <c r="AF769" t="str">
        <f t="shared" si="59"/>
        <v/>
      </c>
    </row>
    <row r="770" spans="27:32" x14ac:dyDescent="0.3">
      <c r="AA770" s="43" t="str">
        <f t="shared" si="56"/>
        <v/>
      </c>
      <c r="AC770" t="str">
        <f t="shared" si="57"/>
        <v/>
      </c>
      <c r="AD770" t="str">
        <f t="shared" si="60"/>
        <v/>
      </c>
      <c r="AE770" s="244" t="str">
        <f t="shared" si="58"/>
        <v/>
      </c>
      <c r="AF770" t="str">
        <f t="shared" si="59"/>
        <v/>
      </c>
    </row>
    <row r="771" spans="27:32" x14ac:dyDescent="0.3">
      <c r="AA771" s="43" t="str">
        <f t="shared" si="56"/>
        <v/>
      </c>
      <c r="AC771" t="str">
        <f t="shared" si="57"/>
        <v/>
      </c>
      <c r="AD771" t="str">
        <f t="shared" si="60"/>
        <v/>
      </c>
      <c r="AE771" s="244" t="str">
        <f t="shared" si="58"/>
        <v/>
      </c>
      <c r="AF771" t="str">
        <f t="shared" si="59"/>
        <v/>
      </c>
    </row>
    <row r="772" spans="27:32" x14ac:dyDescent="0.3">
      <c r="AA772" s="43" t="str">
        <f t="shared" ref="AA772:AA835" si="61">TRIM(D772)</f>
        <v/>
      </c>
      <c r="AC772" t="str">
        <f t="shared" ref="AC772:AC835" si="62">IFERROR(TRIM(D772),"")</f>
        <v/>
      </c>
      <c r="AD772" t="str">
        <f t="shared" si="60"/>
        <v/>
      </c>
      <c r="AE772" s="244" t="str">
        <f t="shared" ref="AE772:AE835" si="63">IFERROR(G772/E772,"")</f>
        <v/>
      </c>
      <c r="AF772" t="str">
        <f t="shared" ref="AF772:AF835" si="64">AC772</f>
        <v/>
      </c>
    </row>
    <row r="773" spans="27:32" x14ac:dyDescent="0.3">
      <c r="AA773" s="43" t="str">
        <f t="shared" si="61"/>
        <v/>
      </c>
      <c r="AC773" t="str">
        <f t="shared" si="62"/>
        <v/>
      </c>
      <c r="AD773" t="str">
        <f t="shared" si="60"/>
        <v/>
      </c>
      <c r="AE773" s="244" t="str">
        <f t="shared" si="63"/>
        <v/>
      </c>
      <c r="AF773" t="str">
        <f t="shared" si="64"/>
        <v/>
      </c>
    </row>
    <row r="774" spans="27:32" x14ac:dyDescent="0.3">
      <c r="AA774" s="43" t="str">
        <f t="shared" si="61"/>
        <v/>
      </c>
      <c r="AC774" t="str">
        <f t="shared" si="62"/>
        <v/>
      </c>
      <c r="AD774" t="str">
        <f t="shared" si="60"/>
        <v/>
      </c>
      <c r="AE774" s="244" t="str">
        <f t="shared" si="63"/>
        <v/>
      </c>
      <c r="AF774" t="str">
        <f t="shared" si="64"/>
        <v/>
      </c>
    </row>
    <row r="775" spans="27:32" x14ac:dyDescent="0.3">
      <c r="AA775" s="43" t="str">
        <f t="shared" si="61"/>
        <v/>
      </c>
      <c r="AC775" t="str">
        <f t="shared" si="62"/>
        <v/>
      </c>
      <c r="AD775" t="str">
        <f t="shared" si="60"/>
        <v/>
      </c>
      <c r="AE775" s="244" t="str">
        <f t="shared" si="63"/>
        <v/>
      </c>
      <c r="AF775" t="str">
        <f t="shared" si="64"/>
        <v/>
      </c>
    </row>
    <row r="776" spans="27:32" x14ac:dyDescent="0.3">
      <c r="AA776" s="43" t="str">
        <f t="shared" si="61"/>
        <v/>
      </c>
      <c r="AC776" t="str">
        <f t="shared" si="62"/>
        <v/>
      </c>
      <c r="AD776" t="str">
        <f t="shared" si="60"/>
        <v/>
      </c>
      <c r="AE776" s="244" t="str">
        <f t="shared" si="63"/>
        <v/>
      </c>
      <c r="AF776" t="str">
        <f t="shared" si="64"/>
        <v/>
      </c>
    </row>
    <row r="777" spans="27:32" x14ac:dyDescent="0.3">
      <c r="AA777" s="43" t="str">
        <f t="shared" si="61"/>
        <v/>
      </c>
      <c r="AC777" t="str">
        <f t="shared" si="62"/>
        <v/>
      </c>
      <c r="AD777" t="str">
        <f t="shared" si="60"/>
        <v/>
      </c>
      <c r="AE777" s="244" t="str">
        <f t="shared" si="63"/>
        <v/>
      </c>
      <c r="AF777" t="str">
        <f t="shared" si="64"/>
        <v/>
      </c>
    </row>
    <row r="778" spans="27:32" x14ac:dyDescent="0.3">
      <c r="AA778" s="43" t="str">
        <f t="shared" si="61"/>
        <v/>
      </c>
      <c r="AC778" t="str">
        <f t="shared" si="62"/>
        <v/>
      </c>
      <c r="AD778" t="str">
        <f t="shared" si="60"/>
        <v/>
      </c>
      <c r="AE778" s="244" t="str">
        <f t="shared" si="63"/>
        <v/>
      </c>
      <c r="AF778" t="str">
        <f t="shared" si="64"/>
        <v/>
      </c>
    </row>
    <row r="779" spans="27:32" x14ac:dyDescent="0.3">
      <c r="AA779" s="43" t="str">
        <f t="shared" si="61"/>
        <v/>
      </c>
      <c r="AC779" t="str">
        <f t="shared" si="62"/>
        <v/>
      </c>
      <c r="AD779" t="str">
        <f t="shared" si="60"/>
        <v/>
      </c>
      <c r="AE779" s="244" t="str">
        <f t="shared" si="63"/>
        <v/>
      </c>
      <c r="AF779" t="str">
        <f t="shared" si="64"/>
        <v/>
      </c>
    </row>
    <row r="780" spans="27:32" x14ac:dyDescent="0.3">
      <c r="AA780" s="43" t="str">
        <f t="shared" si="61"/>
        <v/>
      </c>
      <c r="AC780" t="str">
        <f t="shared" si="62"/>
        <v/>
      </c>
      <c r="AD780" t="str">
        <f t="shared" si="60"/>
        <v/>
      </c>
      <c r="AE780" s="244" t="str">
        <f t="shared" si="63"/>
        <v/>
      </c>
      <c r="AF780" t="str">
        <f t="shared" si="64"/>
        <v/>
      </c>
    </row>
    <row r="781" spans="27:32" x14ac:dyDescent="0.3">
      <c r="AA781" s="43" t="str">
        <f t="shared" si="61"/>
        <v/>
      </c>
      <c r="AC781" t="str">
        <f t="shared" si="62"/>
        <v/>
      </c>
      <c r="AD781" t="str">
        <f t="shared" si="60"/>
        <v/>
      </c>
      <c r="AE781" s="244" t="str">
        <f t="shared" si="63"/>
        <v/>
      </c>
      <c r="AF781" t="str">
        <f t="shared" si="64"/>
        <v/>
      </c>
    </row>
    <row r="782" spans="27:32" x14ac:dyDescent="0.3">
      <c r="AA782" s="43" t="str">
        <f t="shared" si="61"/>
        <v/>
      </c>
      <c r="AC782" t="str">
        <f t="shared" si="62"/>
        <v/>
      </c>
      <c r="AD782" t="str">
        <f t="shared" si="60"/>
        <v/>
      </c>
      <c r="AE782" s="244" t="str">
        <f t="shared" si="63"/>
        <v/>
      </c>
      <c r="AF782" t="str">
        <f t="shared" si="64"/>
        <v/>
      </c>
    </row>
    <row r="783" spans="27:32" x14ac:dyDescent="0.3">
      <c r="AA783" s="43" t="str">
        <f t="shared" si="61"/>
        <v/>
      </c>
      <c r="AC783" t="str">
        <f t="shared" si="62"/>
        <v/>
      </c>
      <c r="AD783" t="str">
        <f t="shared" si="60"/>
        <v/>
      </c>
      <c r="AE783" s="244" t="str">
        <f t="shared" si="63"/>
        <v/>
      </c>
      <c r="AF783" t="str">
        <f t="shared" si="64"/>
        <v/>
      </c>
    </row>
    <row r="784" spans="27:32" x14ac:dyDescent="0.3">
      <c r="AA784" s="43" t="str">
        <f t="shared" si="61"/>
        <v/>
      </c>
      <c r="AC784" t="str">
        <f t="shared" si="62"/>
        <v/>
      </c>
      <c r="AD784" t="str">
        <f t="shared" si="60"/>
        <v/>
      </c>
      <c r="AE784" s="244" t="str">
        <f t="shared" si="63"/>
        <v/>
      </c>
      <c r="AF784" t="str">
        <f t="shared" si="64"/>
        <v/>
      </c>
    </row>
    <row r="785" spans="27:32" x14ac:dyDescent="0.3">
      <c r="AA785" s="43" t="str">
        <f t="shared" si="61"/>
        <v/>
      </c>
      <c r="AC785" t="str">
        <f t="shared" si="62"/>
        <v/>
      </c>
      <c r="AD785" t="str">
        <f t="shared" si="60"/>
        <v/>
      </c>
      <c r="AE785" s="244" t="str">
        <f t="shared" si="63"/>
        <v/>
      </c>
      <c r="AF785" t="str">
        <f t="shared" si="64"/>
        <v/>
      </c>
    </row>
    <row r="786" spans="27:32" x14ac:dyDescent="0.3">
      <c r="AA786" s="43" t="str">
        <f t="shared" si="61"/>
        <v/>
      </c>
      <c r="AC786" t="str">
        <f t="shared" si="62"/>
        <v/>
      </c>
      <c r="AD786" t="str">
        <f t="shared" si="60"/>
        <v/>
      </c>
      <c r="AE786" s="244" t="str">
        <f t="shared" si="63"/>
        <v/>
      </c>
      <c r="AF786" t="str">
        <f t="shared" si="64"/>
        <v/>
      </c>
    </row>
    <row r="787" spans="27:32" x14ac:dyDescent="0.3">
      <c r="AA787" s="43" t="str">
        <f t="shared" si="61"/>
        <v/>
      </c>
      <c r="AC787" t="str">
        <f t="shared" si="62"/>
        <v/>
      </c>
      <c r="AD787" t="str">
        <f t="shared" si="60"/>
        <v/>
      </c>
      <c r="AE787" s="244" t="str">
        <f t="shared" si="63"/>
        <v/>
      </c>
      <c r="AF787" t="str">
        <f t="shared" si="64"/>
        <v/>
      </c>
    </row>
    <row r="788" spans="27:32" x14ac:dyDescent="0.3">
      <c r="AA788" s="43" t="str">
        <f t="shared" si="61"/>
        <v/>
      </c>
      <c r="AC788" t="str">
        <f t="shared" si="62"/>
        <v/>
      </c>
      <c r="AD788" t="str">
        <f t="shared" si="60"/>
        <v/>
      </c>
      <c r="AE788" s="244" t="str">
        <f t="shared" si="63"/>
        <v/>
      </c>
      <c r="AF788" t="str">
        <f t="shared" si="64"/>
        <v/>
      </c>
    </row>
    <row r="789" spans="27:32" x14ac:dyDescent="0.3">
      <c r="AA789" s="43" t="str">
        <f t="shared" si="61"/>
        <v/>
      </c>
      <c r="AC789" t="str">
        <f t="shared" si="62"/>
        <v/>
      </c>
      <c r="AD789" t="str">
        <f t="shared" si="60"/>
        <v/>
      </c>
      <c r="AE789" s="244" t="str">
        <f t="shared" si="63"/>
        <v/>
      </c>
      <c r="AF789" t="str">
        <f t="shared" si="64"/>
        <v/>
      </c>
    </row>
    <row r="790" spans="27:32" x14ac:dyDescent="0.3">
      <c r="AA790" s="43" t="str">
        <f t="shared" si="61"/>
        <v/>
      </c>
      <c r="AC790" t="str">
        <f t="shared" si="62"/>
        <v/>
      </c>
      <c r="AD790" t="str">
        <f t="shared" si="60"/>
        <v/>
      </c>
      <c r="AE790" s="244" t="str">
        <f t="shared" si="63"/>
        <v/>
      </c>
      <c r="AF790" t="str">
        <f t="shared" si="64"/>
        <v/>
      </c>
    </row>
    <row r="791" spans="27:32" x14ac:dyDescent="0.3">
      <c r="AA791" s="43" t="str">
        <f t="shared" si="61"/>
        <v/>
      </c>
      <c r="AC791" t="str">
        <f t="shared" si="62"/>
        <v/>
      </c>
      <c r="AD791" t="str">
        <f t="shared" si="60"/>
        <v/>
      </c>
      <c r="AE791" s="244" t="str">
        <f t="shared" si="63"/>
        <v/>
      </c>
      <c r="AF791" t="str">
        <f t="shared" si="64"/>
        <v/>
      </c>
    </row>
    <row r="792" spans="27:32" x14ac:dyDescent="0.3">
      <c r="AA792" s="43" t="str">
        <f t="shared" si="61"/>
        <v/>
      </c>
      <c r="AC792" t="str">
        <f t="shared" si="62"/>
        <v/>
      </c>
      <c r="AD792" t="str">
        <f t="shared" si="60"/>
        <v/>
      </c>
      <c r="AE792" s="244" t="str">
        <f t="shared" si="63"/>
        <v/>
      </c>
      <c r="AF792" t="str">
        <f t="shared" si="64"/>
        <v/>
      </c>
    </row>
    <row r="793" spans="27:32" x14ac:dyDescent="0.3">
      <c r="AA793" s="43" t="str">
        <f t="shared" si="61"/>
        <v/>
      </c>
      <c r="AC793" t="str">
        <f t="shared" si="62"/>
        <v/>
      </c>
      <c r="AD793" t="str">
        <f t="shared" si="60"/>
        <v/>
      </c>
      <c r="AE793" s="244" t="str">
        <f t="shared" si="63"/>
        <v/>
      </c>
      <c r="AF793" t="str">
        <f t="shared" si="64"/>
        <v/>
      </c>
    </row>
    <row r="794" spans="27:32" x14ac:dyDescent="0.3">
      <c r="AA794" s="43" t="str">
        <f t="shared" si="61"/>
        <v/>
      </c>
      <c r="AC794" t="str">
        <f t="shared" si="62"/>
        <v/>
      </c>
      <c r="AD794" t="str">
        <f t="shared" si="60"/>
        <v/>
      </c>
      <c r="AE794" s="244" t="str">
        <f t="shared" si="63"/>
        <v/>
      </c>
      <c r="AF794" t="str">
        <f t="shared" si="64"/>
        <v/>
      </c>
    </row>
    <row r="795" spans="27:32" x14ac:dyDescent="0.3">
      <c r="AA795" s="43" t="str">
        <f t="shared" si="61"/>
        <v/>
      </c>
      <c r="AC795" t="str">
        <f t="shared" si="62"/>
        <v/>
      </c>
      <c r="AD795" t="str">
        <f t="shared" si="60"/>
        <v/>
      </c>
      <c r="AE795" s="244" t="str">
        <f t="shared" si="63"/>
        <v/>
      </c>
      <c r="AF795" t="str">
        <f t="shared" si="64"/>
        <v/>
      </c>
    </row>
    <row r="796" spans="27:32" x14ac:dyDescent="0.3">
      <c r="AA796" s="43" t="str">
        <f t="shared" si="61"/>
        <v/>
      </c>
      <c r="AC796" t="str">
        <f t="shared" si="62"/>
        <v/>
      </c>
      <c r="AD796" t="str">
        <f t="shared" si="60"/>
        <v/>
      </c>
      <c r="AE796" s="244" t="str">
        <f t="shared" si="63"/>
        <v/>
      </c>
      <c r="AF796" t="str">
        <f t="shared" si="64"/>
        <v/>
      </c>
    </row>
    <row r="797" spans="27:32" x14ac:dyDescent="0.3">
      <c r="AA797" s="43" t="str">
        <f t="shared" si="61"/>
        <v/>
      </c>
      <c r="AC797" t="str">
        <f t="shared" si="62"/>
        <v/>
      </c>
      <c r="AD797" t="str">
        <f t="shared" si="60"/>
        <v/>
      </c>
      <c r="AE797" s="244" t="str">
        <f t="shared" si="63"/>
        <v/>
      </c>
      <c r="AF797" t="str">
        <f t="shared" si="64"/>
        <v/>
      </c>
    </row>
    <row r="798" spans="27:32" x14ac:dyDescent="0.3">
      <c r="AA798" s="43" t="str">
        <f t="shared" si="61"/>
        <v/>
      </c>
      <c r="AC798" t="str">
        <f t="shared" si="62"/>
        <v/>
      </c>
      <c r="AD798" t="str">
        <f t="shared" si="60"/>
        <v/>
      </c>
      <c r="AE798" s="244" t="str">
        <f t="shared" si="63"/>
        <v/>
      </c>
      <c r="AF798" t="str">
        <f t="shared" si="64"/>
        <v/>
      </c>
    </row>
    <row r="799" spans="27:32" x14ac:dyDescent="0.3">
      <c r="AA799" s="43" t="str">
        <f t="shared" si="61"/>
        <v/>
      </c>
      <c r="AC799" t="str">
        <f t="shared" si="62"/>
        <v/>
      </c>
      <c r="AD799" t="str">
        <f t="shared" ref="AD799:AD862" si="65">TRIM(C799)</f>
        <v/>
      </c>
      <c r="AE799" s="244" t="str">
        <f t="shared" si="63"/>
        <v/>
      </c>
      <c r="AF799" t="str">
        <f t="shared" si="64"/>
        <v/>
      </c>
    </row>
    <row r="800" spans="27:32" x14ac:dyDescent="0.3">
      <c r="AA800" s="43" t="str">
        <f t="shared" si="61"/>
        <v/>
      </c>
      <c r="AC800" t="str">
        <f t="shared" si="62"/>
        <v/>
      </c>
      <c r="AD800" t="str">
        <f t="shared" si="65"/>
        <v/>
      </c>
      <c r="AE800" s="244" t="str">
        <f t="shared" si="63"/>
        <v/>
      </c>
      <c r="AF800" t="str">
        <f t="shared" si="64"/>
        <v/>
      </c>
    </row>
    <row r="801" spans="27:32" x14ac:dyDescent="0.3">
      <c r="AA801" s="43" t="str">
        <f t="shared" si="61"/>
        <v/>
      </c>
      <c r="AC801" t="str">
        <f t="shared" si="62"/>
        <v/>
      </c>
      <c r="AD801" t="str">
        <f t="shared" si="65"/>
        <v/>
      </c>
      <c r="AE801" s="244" t="str">
        <f t="shared" si="63"/>
        <v/>
      </c>
      <c r="AF801" t="str">
        <f t="shared" si="64"/>
        <v/>
      </c>
    </row>
    <row r="802" spans="27:32" x14ac:dyDescent="0.3">
      <c r="AA802" s="43" t="str">
        <f t="shared" si="61"/>
        <v/>
      </c>
      <c r="AC802" t="str">
        <f t="shared" si="62"/>
        <v/>
      </c>
      <c r="AD802" t="str">
        <f t="shared" si="65"/>
        <v/>
      </c>
      <c r="AE802" s="244" t="str">
        <f t="shared" si="63"/>
        <v/>
      </c>
      <c r="AF802" t="str">
        <f t="shared" si="64"/>
        <v/>
      </c>
    </row>
    <row r="803" spans="27:32" x14ac:dyDescent="0.3">
      <c r="AA803" s="43" t="str">
        <f t="shared" si="61"/>
        <v/>
      </c>
      <c r="AC803" t="str">
        <f t="shared" si="62"/>
        <v/>
      </c>
      <c r="AD803" t="str">
        <f t="shared" si="65"/>
        <v/>
      </c>
      <c r="AE803" s="244" t="str">
        <f t="shared" si="63"/>
        <v/>
      </c>
      <c r="AF803" t="str">
        <f t="shared" si="64"/>
        <v/>
      </c>
    </row>
    <row r="804" spans="27:32" x14ac:dyDescent="0.3">
      <c r="AA804" s="43" t="str">
        <f t="shared" si="61"/>
        <v/>
      </c>
      <c r="AC804" t="str">
        <f t="shared" si="62"/>
        <v/>
      </c>
      <c r="AD804" t="str">
        <f t="shared" si="65"/>
        <v/>
      </c>
      <c r="AE804" s="244" t="str">
        <f t="shared" si="63"/>
        <v/>
      </c>
      <c r="AF804" t="str">
        <f t="shared" si="64"/>
        <v/>
      </c>
    </row>
    <row r="805" spans="27:32" x14ac:dyDescent="0.3">
      <c r="AA805" s="43" t="str">
        <f t="shared" si="61"/>
        <v/>
      </c>
      <c r="AC805" t="str">
        <f t="shared" si="62"/>
        <v/>
      </c>
      <c r="AD805" t="str">
        <f t="shared" si="65"/>
        <v/>
      </c>
      <c r="AE805" s="244" t="str">
        <f t="shared" si="63"/>
        <v/>
      </c>
      <c r="AF805" t="str">
        <f t="shared" si="64"/>
        <v/>
      </c>
    </row>
    <row r="806" spans="27:32" x14ac:dyDescent="0.3">
      <c r="AA806" s="43" t="str">
        <f t="shared" si="61"/>
        <v/>
      </c>
      <c r="AC806" t="str">
        <f t="shared" si="62"/>
        <v/>
      </c>
      <c r="AD806" t="str">
        <f t="shared" si="65"/>
        <v/>
      </c>
      <c r="AE806" s="244" t="str">
        <f t="shared" si="63"/>
        <v/>
      </c>
      <c r="AF806" t="str">
        <f t="shared" si="64"/>
        <v/>
      </c>
    </row>
    <row r="807" spans="27:32" x14ac:dyDescent="0.3">
      <c r="AA807" s="43" t="str">
        <f t="shared" si="61"/>
        <v/>
      </c>
      <c r="AC807" t="str">
        <f t="shared" si="62"/>
        <v/>
      </c>
      <c r="AD807" t="str">
        <f t="shared" si="65"/>
        <v/>
      </c>
      <c r="AE807" s="244" t="str">
        <f t="shared" si="63"/>
        <v/>
      </c>
      <c r="AF807" t="str">
        <f t="shared" si="64"/>
        <v/>
      </c>
    </row>
    <row r="808" spans="27:32" x14ac:dyDescent="0.3">
      <c r="AA808" s="43" t="str">
        <f t="shared" si="61"/>
        <v/>
      </c>
      <c r="AC808" t="str">
        <f t="shared" si="62"/>
        <v/>
      </c>
      <c r="AD808" t="str">
        <f t="shared" si="65"/>
        <v/>
      </c>
      <c r="AE808" s="244" t="str">
        <f t="shared" si="63"/>
        <v/>
      </c>
      <c r="AF808" t="str">
        <f t="shared" si="64"/>
        <v/>
      </c>
    </row>
    <row r="809" spans="27:32" x14ac:dyDescent="0.3">
      <c r="AA809" s="43" t="str">
        <f t="shared" si="61"/>
        <v/>
      </c>
      <c r="AC809" t="str">
        <f t="shared" si="62"/>
        <v/>
      </c>
      <c r="AD809" t="str">
        <f t="shared" si="65"/>
        <v/>
      </c>
      <c r="AE809" s="244" t="str">
        <f t="shared" si="63"/>
        <v/>
      </c>
      <c r="AF809" t="str">
        <f t="shared" si="64"/>
        <v/>
      </c>
    </row>
    <row r="810" spans="27:32" x14ac:dyDescent="0.3">
      <c r="AA810" s="43" t="str">
        <f t="shared" si="61"/>
        <v/>
      </c>
      <c r="AC810" t="str">
        <f t="shared" si="62"/>
        <v/>
      </c>
      <c r="AD810" t="str">
        <f t="shared" si="65"/>
        <v/>
      </c>
      <c r="AE810" s="244" t="str">
        <f t="shared" si="63"/>
        <v/>
      </c>
      <c r="AF810" t="str">
        <f t="shared" si="64"/>
        <v/>
      </c>
    </row>
    <row r="811" spans="27:32" x14ac:dyDescent="0.3">
      <c r="AA811" s="43" t="str">
        <f t="shared" si="61"/>
        <v/>
      </c>
      <c r="AC811" t="str">
        <f t="shared" si="62"/>
        <v/>
      </c>
      <c r="AD811" t="str">
        <f t="shared" si="65"/>
        <v/>
      </c>
      <c r="AE811" s="244" t="str">
        <f t="shared" si="63"/>
        <v/>
      </c>
      <c r="AF811" t="str">
        <f t="shared" si="64"/>
        <v/>
      </c>
    </row>
    <row r="812" spans="27:32" x14ac:dyDescent="0.3">
      <c r="AA812" s="43" t="str">
        <f t="shared" si="61"/>
        <v/>
      </c>
      <c r="AC812" t="str">
        <f t="shared" si="62"/>
        <v/>
      </c>
      <c r="AD812" t="str">
        <f t="shared" si="65"/>
        <v/>
      </c>
      <c r="AE812" s="244" t="str">
        <f t="shared" si="63"/>
        <v/>
      </c>
      <c r="AF812" t="str">
        <f t="shared" si="64"/>
        <v/>
      </c>
    </row>
    <row r="813" spans="27:32" x14ac:dyDescent="0.3">
      <c r="AA813" s="43" t="str">
        <f t="shared" si="61"/>
        <v/>
      </c>
      <c r="AC813" t="str">
        <f t="shared" si="62"/>
        <v/>
      </c>
      <c r="AD813" t="str">
        <f t="shared" si="65"/>
        <v/>
      </c>
      <c r="AE813" s="244" t="str">
        <f t="shared" si="63"/>
        <v/>
      </c>
      <c r="AF813" t="str">
        <f t="shared" si="64"/>
        <v/>
      </c>
    </row>
    <row r="814" spans="27:32" x14ac:dyDescent="0.3">
      <c r="AA814" s="43" t="str">
        <f t="shared" si="61"/>
        <v/>
      </c>
      <c r="AC814" t="str">
        <f t="shared" si="62"/>
        <v/>
      </c>
      <c r="AD814" t="str">
        <f t="shared" si="65"/>
        <v/>
      </c>
      <c r="AE814" s="244" t="str">
        <f t="shared" si="63"/>
        <v/>
      </c>
      <c r="AF814" t="str">
        <f t="shared" si="64"/>
        <v/>
      </c>
    </row>
    <row r="815" spans="27:32" x14ac:dyDescent="0.3">
      <c r="AA815" s="43" t="str">
        <f t="shared" si="61"/>
        <v/>
      </c>
      <c r="AC815" t="str">
        <f t="shared" si="62"/>
        <v/>
      </c>
      <c r="AD815" t="str">
        <f t="shared" si="65"/>
        <v/>
      </c>
      <c r="AE815" s="244" t="str">
        <f t="shared" si="63"/>
        <v/>
      </c>
      <c r="AF815" t="str">
        <f t="shared" si="64"/>
        <v/>
      </c>
    </row>
    <row r="816" spans="27:32" x14ac:dyDescent="0.3">
      <c r="AA816" s="43" t="str">
        <f t="shared" si="61"/>
        <v/>
      </c>
      <c r="AC816" t="str">
        <f t="shared" si="62"/>
        <v/>
      </c>
      <c r="AD816" t="str">
        <f t="shared" si="65"/>
        <v/>
      </c>
      <c r="AE816" s="244" t="str">
        <f t="shared" si="63"/>
        <v/>
      </c>
      <c r="AF816" t="str">
        <f t="shared" si="64"/>
        <v/>
      </c>
    </row>
    <row r="817" spans="27:32" x14ac:dyDescent="0.3">
      <c r="AA817" s="43" t="str">
        <f t="shared" si="61"/>
        <v/>
      </c>
      <c r="AC817" t="str">
        <f t="shared" si="62"/>
        <v/>
      </c>
      <c r="AD817" t="str">
        <f t="shared" si="65"/>
        <v/>
      </c>
      <c r="AE817" s="244" t="str">
        <f t="shared" si="63"/>
        <v/>
      </c>
      <c r="AF817" t="str">
        <f t="shared" si="64"/>
        <v/>
      </c>
    </row>
    <row r="818" spans="27:32" x14ac:dyDescent="0.3">
      <c r="AA818" s="43" t="str">
        <f t="shared" si="61"/>
        <v/>
      </c>
      <c r="AC818" t="str">
        <f t="shared" si="62"/>
        <v/>
      </c>
      <c r="AD818" t="str">
        <f t="shared" si="65"/>
        <v/>
      </c>
      <c r="AE818" s="244" t="str">
        <f t="shared" si="63"/>
        <v/>
      </c>
      <c r="AF818" t="str">
        <f t="shared" si="64"/>
        <v/>
      </c>
    </row>
    <row r="819" spans="27:32" x14ac:dyDescent="0.3">
      <c r="AA819" s="43" t="str">
        <f t="shared" si="61"/>
        <v/>
      </c>
      <c r="AC819" t="str">
        <f t="shared" si="62"/>
        <v/>
      </c>
      <c r="AD819" t="str">
        <f t="shared" si="65"/>
        <v/>
      </c>
      <c r="AE819" s="244" t="str">
        <f t="shared" si="63"/>
        <v/>
      </c>
      <c r="AF819" t="str">
        <f t="shared" si="64"/>
        <v/>
      </c>
    </row>
    <row r="820" spans="27:32" x14ac:dyDescent="0.3">
      <c r="AA820" s="43" t="str">
        <f t="shared" si="61"/>
        <v/>
      </c>
      <c r="AC820" t="str">
        <f t="shared" si="62"/>
        <v/>
      </c>
      <c r="AD820" t="str">
        <f t="shared" si="65"/>
        <v/>
      </c>
      <c r="AE820" s="244" t="str">
        <f t="shared" si="63"/>
        <v/>
      </c>
      <c r="AF820" t="str">
        <f t="shared" si="64"/>
        <v/>
      </c>
    </row>
    <row r="821" spans="27:32" x14ac:dyDescent="0.3">
      <c r="AA821" s="43" t="str">
        <f t="shared" si="61"/>
        <v/>
      </c>
      <c r="AC821" t="str">
        <f t="shared" si="62"/>
        <v/>
      </c>
      <c r="AD821" t="str">
        <f t="shared" si="65"/>
        <v/>
      </c>
      <c r="AE821" s="244" t="str">
        <f t="shared" si="63"/>
        <v/>
      </c>
      <c r="AF821" t="str">
        <f t="shared" si="64"/>
        <v/>
      </c>
    </row>
    <row r="822" spans="27:32" x14ac:dyDescent="0.3">
      <c r="AA822" s="43" t="str">
        <f t="shared" si="61"/>
        <v/>
      </c>
      <c r="AC822" t="str">
        <f t="shared" si="62"/>
        <v/>
      </c>
      <c r="AD822" t="str">
        <f t="shared" si="65"/>
        <v/>
      </c>
      <c r="AE822" s="244" t="str">
        <f t="shared" si="63"/>
        <v/>
      </c>
      <c r="AF822" t="str">
        <f t="shared" si="64"/>
        <v/>
      </c>
    </row>
    <row r="823" spans="27:32" x14ac:dyDescent="0.3">
      <c r="AA823" s="43" t="str">
        <f t="shared" si="61"/>
        <v/>
      </c>
      <c r="AC823" t="str">
        <f t="shared" si="62"/>
        <v/>
      </c>
      <c r="AD823" t="str">
        <f t="shared" si="65"/>
        <v/>
      </c>
      <c r="AE823" s="244" t="str">
        <f t="shared" si="63"/>
        <v/>
      </c>
      <c r="AF823" t="str">
        <f t="shared" si="64"/>
        <v/>
      </c>
    </row>
    <row r="824" spans="27:32" x14ac:dyDescent="0.3">
      <c r="AA824" s="43" t="str">
        <f t="shared" si="61"/>
        <v/>
      </c>
      <c r="AC824" t="str">
        <f t="shared" si="62"/>
        <v/>
      </c>
      <c r="AD824" t="str">
        <f t="shared" si="65"/>
        <v/>
      </c>
      <c r="AE824" s="244" t="str">
        <f t="shared" si="63"/>
        <v/>
      </c>
      <c r="AF824" t="str">
        <f t="shared" si="64"/>
        <v/>
      </c>
    </row>
    <row r="825" spans="27:32" x14ac:dyDescent="0.3">
      <c r="AA825" s="43" t="str">
        <f t="shared" si="61"/>
        <v/>
      </c>
      <c r="AC825" t="str">
        <f t="shared" si="62"/>
        <v/>
      </c>
      <c r="AD825" t="str">
        <f t="shared" si="65"/>
        <v/>
      </c>
      <c r="AE825" s="244" t="str">
        <f t="shared" si="63"/>
        <v/>
      </c>
      <c r="AF825" t="str">
        <f t="shared" si="64"/>
        <v/>
      </c>
    </row>
    <row r="826" spans="27:32" x14ac:dyDescent="0.3">
      <c r="AA826" s="43" t="str">
        <f t="shared" si="61"/>
        <v/>
      </c>
      <c r="AC826" t="str">
        <f t="shared" si="62"/>
        <v/>
      </c>
      <c r="AD826" t="str">
        <f t="shared" si="65"/>
        <v/>
      </c>
      <c r="AE826" s="244" t="str">
        <f t="shared" si="63"/>
        <v/>
      </c>
      <c r="AF826" t="str">
        <f t="shared" si="64"/>
        <v/>
      </c>
    </row>
    <row r="827" spans="27:32" x14ac:dyDescent="0.3">
      <c r="AA827" s="43" t="str">
        <f t="shared" si="61"/>
        <v/>
      </c>
      <c r="AC827" t="str">
        <f t="shared" si="62"/>
        <v/>
      </c>
      <c r="AD827" t="str">
        <f t="shared" si="65"/>
        <v/>
      </c>
      <c r="AE827" s="244" t="str">
        <f t="shared" si="63"/>
        <v/>
      </c>
      <c r="AF827" t="str">
        <f t="shared" si="64"/>
        <v/>
      </c>
    </row>
    <row r="828" spans="27:32" x14ac:dyDescent="0.3">
      <c r="AA828" s="43" t="str">
        <f t="shared" si="61"/>
        <v/>
      </c>
      <c r="AC828" t="str">
        <f t="shared" si="62"/>
        <v/>
      </c>
      <c r="AD828" t="str">
        <f t="shared" si="65"/>
        <v/>
      </c>
      <c r="AE828" s="244" t="str">
        <f t="shared" si="63"/>
        <v/>
      </c>
      <c r="AF828" t="str">
        <f t="shared" si="64"/>
        <v/>
      </c>
    </row>
    <row r="829" spans="27:32" x14ac:dyDescent="0.3">
      <c r="AA829" s="43" t="str">
        <f t="shared" si="61"/>
        <v/>
      </c>
      <c r="AC829" t="str">
        <f t="shared" si="62"/>
        <v/>
      </c>
      <c r="AD829" t="str">
        <f t="shared" si="65"/>
        <v/>
      </c>
      <c r="AE829" s="244" t="str">
        <f t="shared" si="63"/>
        <v/>
      </c>
      <c r="AF829" t="str">
        <f t="shared" si="64"/>
        <v/>
      </c>
    </row>
    <row r="830" spans="27:32" x14ac:dyDescent="0.3">
      <c r="AA830" s="43" t="str">
        <f t="shared" si="61"/>
        <v/>
      </c>
      <c r="AC830" t="str">
        <f t="shared" si="62"/>
        <v/>
      </c>
      <c r="AD830" t="str">
        <f t="shared" si="65"/>
        <v/>
      </c>
      <c r="AE830" s="244" t="str">
        <f t="shared" si="63"/>
        <v/>
      </c>
      <c r="AF830" t="str">
        <f t="shared" si="64"/>
        <v/>
      </c>
    </row>
    <row r="831" spans="27:32" x14ac:dyDescent="0.3">
      <c r="AA831" s="43" t="str">
        <f t="shared" si="61"/>
        <v/>
      </c>
      <c r="AC831" t="str">
        <f t="shared" si="62"/>
        <v/>
      </c>
      <c r="AD831" t="str">
        <f t="shared" si="65"/>
        <v/>
      </c>
      <c r="AE831" s="244" t="str">
        <f t="shared" si="63"/>
        <v/>
      </c>
      <c r="AF831" t="str">
        <f t="shared" si="64"/>
        <v/>
      </c>
    </row>
    <row r="832" spans="27:32" x14ac:dyDescent="0.3">
      <c r="AA832" s="43" t="str">
        <f t="shared" si="61"/>
        <v/>
      </c>
      <c r="AC832" t="str">
        <f t="shared" si="62"/>
        <v/>
      </c>
      <c r="AD832" t="str">
        <f t="shared" si="65"/>
        <v/>
      </c>
      <c r="AE832" s="244" t="str">
        <f t="shared" si="63"/>
        <v/>
      </c>
      <c r="AF832" t="str">
        <f t="shared" si="64"/>
        <v/>
      </c>
    </row>
    <row r="833" spans="27:32" x14ac:dyDescent="0.3">
      <c r="AA833" s="43" t="str">
        <f t="shared" si="61"/>
        <v/>
      </c>
      <c r="AC833" t="str">
        <f t="shared" si="62"/>
        <v/>
      </c>
      <c r="AD833" t="str">
        <f t="shared" si="65"/>
        <v/>
      </c>
      <c r="AE833" s="244" t="str">
        <f t="shared" si="63"/>
        <v/>
      </c>
      <c r="AF833" t="str">
        <f t="shared" si="64"/>
        <v/>
      </c>
    </row>
    <row r="834" spans="27:32" x14ac:dyDescent="0.3">
      <c r="AA834" s="43" t="str">
        <f t="shared" si="61"/>
        <v/>
      </c>
      <c r="AC834" t="str">
        <f t="shared" si="62"/>
        <v/>
      </c>
      <c r="AD834" t="str">
        <f t="shared" si="65"/>
        <v/>
      </c>
      <c r="AE834" s="244" t="str">
        <f t="shared" si="63"/>
        <v/>
      </c>
      <c r="AF834" t="str">
        <f t="shared" si="64"/>
        <v/>
      </c>
    </row>
    <row r="835" spans="27:32" x14ac:dyDescent="0.3">
      <c r="AA835" s="43" t="str">
        <f t="shared" si="61"/>
        <v/>
      </c>
      <c r="AC835" t="str">
        <f t="shared" si="62"/>
        <v/>
      </c>
      <c r="AD835" t="str">
        <f t="shared" si="65"/>
        <v/>
      </c>
      <c r="AE835" s="244" t="str">
        <f t="shared" si="63"/>
        <v/>
      </c>
      <c r="AF835" t="str">
        <f t="shared" si="64"/>
        <v/>
      </c>
    </row>
    <row r="836" spans="27:32" x14ac:dyDescent="0.3">
      <c r="AA836" s="43" t="str">
        <f t="shared" ref="AA836:AA899" si="66">TRIM(D836)</f>
        <v/>
      </c>
      <c r="AC836" t="str">
        <f t="shared" ref="AC836:AC899" si="67">IFERROR(TRIM(D836),"")</f>
        <v/>
      </c>
      <c r="AD836" t="str">
        <f t="shared" si="65"/>
        <v/>
      </c>
      <c r="AE836" s="244" t="str">
        <f t="shared" ref="AE836:AE899" si="68">IFERROR(G836/E836,"")</f>
        <v/>
      </c>
      <c r="AF836" t="str">
        <f t="shared" ref="AF836:AF899" si="69">AC836</f>
        <v/>
      </c>
    </row>
    <row r="837" spans="27:32" x14ac:dyDescent="0.3">
      <c r="AA837" s="43" t="str">
        <f t="shared" si="66"/>
        <v/>
      </c>
      <c r="AC837" t="str">
        <f t="shared" si="67"/>
        <v/>
      </c>
      <c r="AD837" t="str">
        <f t="shared" si="65"/>
        <v/>
      </c>
      <c r="AE837" s="244" t="str">
        <f t="shared" si="68"/>
        <v/>
      </c>
      <c r="AF837" t="str">
        <f t="shared" si="69"/>
        <v/>
      </c>
    </row>
    <row r="838" spans="27:32" x14ac:dyDescent="0.3">
      <c r="AA838" s="43" t="str">
        <f t="shared" si="66"/>
        <v/>
      </c>
      <c r="AC838" t="str">
        <f t="shared" si="67"/>
        <v/>
      </c>
      <c r="AD838" t="str">
        <f t="shared" si="65"/>
        <v/>
      </c>
      <c r="AE838" s="244" t="str">
        <f t="shared" si="68"/>
        <v/>
      </c>
      <c r="AF838" t="str">
        <f t="shared" si="69"/>
        <v/>
      </c>
    </row>
    <row r="839" spans="27:32" x14ac:dyDescent="0.3">
      <c r="AA839" s="43" t="str">
        <f t="shared" si="66"/>
        <v/>
      </c>
      <c r="AC839" t="str">
        <f t="shared" si="67"/>
        <v/>
      </c>
      <c r="AD839" t="str">
        <f t="shared" si="65"/>
        <v/>
      </c>
      <c r="AE839" s="244" t="str">
        <f t="shared" si="68"/>
        <v/>
      </c>
      <c r="AF839" t="str">
        <f t="shared" si="69"/>
        <v/>
      </c>
    </row>
    <row r="840" spans="27:32" x14ac:dyDescent="0.3">
      <c r="AA840" s="43" t="str">
        <f t="shared" si="66"/>
        <v/>
      </c>
      <c r="AC840" t="str">
        <f t="shared" si="67"/>
        <v/>
      </c>
      <c r="AD840" t="str">
        <f t="shared" si="65"/>
        <v/>
      </c>
      <c r="AE840" s="244" t="str">
        <f t="shared" si="68"/>
        <v/>
      </c>
      <c r="AF840" t="str">
        <f t="shared" si="69"/>
        <v/>
      </c>
    </row>
    <row r="841" spans="27:32" x14ac:dyDescent="0.3">
      <c r="AA841" s="43" t="str">
        <f t="shared" si="66"/>
        <v/>
      </c>
      <c r="AC841" t="str">
        <f t="shared" si="67"/>
        <v/>
      </c>
      <c r="AD841" t="str">
        <f t="shared" si="65"/>
        <v/>
      </c>
      <c r="AE841" s="244" t="str">
        <f t="shared" si="68"/>
        <v/>
      </c>
      <c r="AF841" t="str">
        <f t="shared" si="69"/>
        <v/>
      </c>
    </row>
    <row r="842" spans="27:32" x14ac:dyDescent="0.3">
      <c r="AA842" s="43" t="str">
        <f t="shared" si="66"/>
        <v/>
      </c>
      <c r="AC842" t="str">
        <f t="shared" si="67"/>
        <v/>
      </c>
      <c r="AD842" t="str">
        <f t="shared" si="65"/>
        <v/>
      </c>
      <c r="AE842" s="244" t="str">
        <f t="shared" si="68"/>
        <v/>
      </c>
      <c r="AF842" t="str">
        <f t="shared" si="69"/>
        <v/>
      </c>
    </row>
    <row r="843" spans="27:32" x14ac:dyDescent="0.3">
      <c r="AA843" s="43" t="str">
        <f t="shared" si="66"/>
        <v/>
      </c>
      <c r="AC843" t="str">
        <f t="shared" si="67"/>
        <v/>
      </c>
      <c r="AD843" t="str">
        <f t="shared" si="65"/>
        <v/>
      </c>
      <c r="AE843" s="244" t="str">
        <f t="shared" si="68"/>
        <v/>
      </c>
      <c r="AF843" t="str">
        <f t="shared" si="69"/>
        <v/>
      </c>
    </row>
    <row r="844" spans="27:32" x14ac:dyDescent="0.3">
      <c r="AA844" s="43" t="str">
        <f t="shared" si="66"/>
        <v/>
      </c>
      <c r="AC844" t="str">
        <f t="shared" si="67"/>
        <v/>
      </c>
      <c r="AD844" t="str">
        <f t="shared" si="65"/>
        <v/>
      </c>
      <c r="AE844" s="244" t="str">
        <f t="shared" si="68"/>
        <v/>
      </c>
      <c r="AF844" t="str">
        <f t="shared" si="69"/>
        <v/>
      </c>
    </row>
    <row r="845" spans="27:32" x14ac:dyDescent="0.3">
      <c r="AA845" s="43" t="str">
        <f t="shared" si="66"/>
        <v/>
      </c>
      <c r="AC845" t="str">
        <f t="shared" si="67"/>
        <v/>
      </c>
      <c r="AD845" t="str">
        <f t="shared" si="65"/>
        <v/>
      </c>
      <c r="AE845" s="244" t="str">
        <f t="shared" si="68"/>
        <v/>
      </c>
      <c r="AF845" t="str">
        <f t="shared" si="69"/>
        <v/>
      </c>
    </row>
    <row r="846" spans="27:32" x14ac:dyDescent="0.3">
      <c r="AA846" s="43" t="str">
        <f t="shared" si="66"/>
        <v/>
      </c>
      <c r="AC846" t="str">
        <f t="shared" si="67"/>
        <v/>
      </c>
      <c r="AD846" t="str">
        <f t="shared" si="65"/>
        <v/>
      </c>
      <c r="AE846" s="244" t="str">
        <f t="shared" si="68"/>
        <v/>
      </c>
      <c r="AF846" t="str">
        <f t="shared" si="69"/>
        <v/>
      </c>
    </row>
    <row r="847" spans="27:32" x14ac:dyDescent="0.3">
      <c r="AA847" s="43" t="str">
        <f t="shared" si="66"/>
        <v/>
      </c>
      <c r="AC847" t="str">
        <f t="shared" si="67"/>
        <v/>
      </c>
      <c r="AD847" t="str">
        <f t="shared" si="65"/>
        <v/>
      </c>
      <c r="AE847" s="244" t="str">
        <f t="shared" si="68"/>
        <v/>
      </c>
      <c r="AF847" t="str">
        <f t="shared" si="69"/>
        <v/>
      </c>
    </row>
    <row r="848" spans="27:32" x14ac:dyDescent="0.3">
      <c r="AA848" s="43" t="str">
        <f t="shared" si="66"/>
        <v/>
      </c>
      <c r="AC848" t="str">
        <f t="shared" si="67"/>
        <v/>
      </c>
      <c r="AD848" t="str">
        <f t="shared" si="65"/>
        <v/>
      </c>
      <c r="AE848" s="244" t="str">
        <f t="shared" si="68"/>
        <v/>
      </c>
      <c r="AF848" t="str">
        <f t="shared" si="69"/>
        <v/>
      </c>
    </row>
    <row r="849" spans="27:32" x14ac:dyDescent="0.3">
      <c r="AA849" s="43" t="str">
        <f t="shared" si="66"/>
        <v/>
      </c>
      <c r="AC849" t="str">
        <f t="shared" si="67"/>
        <v/>
      </c>
      <c r="AD849" t="str">
        <f t="shared" si="65"/>
        <v/>
      </c>
      <c r="AE849" s="244" t="str">
        <f t="shared" si="68"/>
        <v/>
      </c>
      <c r="AF849" t="str">
        <f t="shared" si="69"/>
        <v/>
      </c>
    </row>
    <row r="850" spans="27:32" x14ac:dyDescent="0.3">
      <c r="AA850" s="43" t="str">
        <f t="shared" si="66"/>
        <v/>
      </c>
      <c r="AC850" t="str">
        <f t="shared" si="67"/>
        <v/>
      </c>
      <c r="AD850" t="str">
        <f t="shared" si="65"/>
        <v/>
      </c>
      <c r="AE850" s="244" t="str">
        <f t="shared" si="68"/>
        <v/>
      </c>
      <c r="AF850" t="str">
        <f t="shared" si="69"/>
        <v/>
      </c>
    </row>
    <row r="851" spans="27:32" x14ac:dyDescent="0.3">
      <c r="AA851" s="43" t="str">
        <f t="shared" si="66"/>
        <v/>
      </c>
      <c r="AC851" t="str">
        <f t="shared" si="67"/>
        <v/>
      </c>
      <c r="AD851" t="str">
        <f t="shared" si="65"/>
        <v/>
      </c>
      <c r="AE851" s="244" t="str">
        <f t="shared" si="68"/>
        <v/>
      </c>
      <c r="AF851" t="str">
        <f t="shared" si="69"/>
        <v/>
      </c>
    </row>
    <row r="852" spans="27:32" x14ac:dyDescent="0.3">
      <c r="AA852" s="43" t="str">
        <f t="shared" si="66"/>
        <v/>
      </c>
      <c r="AC852" t="str">
        <f t="shared" si="67"/>
        <v/>
      </c>
      <c r="AD852" t="str">
        <f t="shared" si="65"/>
        <v/>
      </c>
      <c r="AE852" s="244" t="str">
        <f t="shared" si="68"/>
        <v/>
      </c>
      <c r="AF852" t="str">
        <f t="shared" si="69"/>
        <v/>
      </c>
    </row>
    <row r="853" spans="27:32" x14ac:dyDescent="0.3">
      <c r="AA853" s="43" t="str">
        <f t="shared" si="66"/>
        <v/>
      </c>
      <c r="AC853" t="str">
        <f t="shared" si="67"/>
        <v/>
      </c>
      <c r="AD853" t="str">
        <f t="shared" si="65"/>
        <v/>
      </c>
      <c r="AE853" s="244" t="str">
        <f t="shared" si="68"/>
        <v/>
      </c>
      <c r="AF853" t="str">
        <f t="shared" si="69"/>
        <v/>
      </c>
    </row>
    <row r="854" spans="27:32" x14ac:dyDescent="0.3">
      <c r="AA854" s="43" t="str">
        <f t="shared" si="66"/>
        <v/>
      </c>
      <c r="AC854" t="str">
        <f t="shared" si="67"/>
        <v/>
      </c>
      <c r="AD854" t="str">
        <f t="shared" si="65"/>
        <v/>
      </c>
      <c r="AE854" s="244" t="str">
        <f t="shared" si="68"/>
        <v/>
      </c>
      <c r="AF854" t="str">
        <f t="shared" si="69"/>
        <v/>
      </c>
    </row>
    <row r="855" spans="27:32" x14ac:dyDescent="0.3">
      <c r="AA855" s="43" t="str">
        <f t="shared" si="66"/>
        <v/>
      </c>
      <c r="AC855" t="str">
        <f t="shared" si="67"/>
        <v/>
      </c>
      <c r="AD855" t="str">
        <f t="shared" si="65"/>
        <v/>
      </c>
      <c r="AE855" s="244" t="str">
        <f t="shared" si="68"/>
        <v/>
      </c>
      <c r="AF855" t="str">
        <f t="shared" si="69"/>
        <v/>
      </c>
    </row>
    <row r="856" spans="27:32" x14ac:dyDescent="0.3">
      <c r="AA856" s="43" t="str">
        <f t="shared" si="66"/>
        <v/>
      </c>
      <c r="AC856" t="str">
        <f t="shared" si="67"/>
        <v/>
      </c>
      <c r="AD856" t="str">
        <f t="shared" si="65"/>
        <v/>
      </c>
      <c r="AE856" s="244" t="str">
        <f t="shared" si="68"/>
        <v/>
      </c>
      <c r="AF856" t="str">
        <f t="shared" si="69"/>
        <v/>
      </c>
    </row>
    <row r="857" spans="27:32" x14ac:dyDescent="0.3">
      <c r="AA857" s="43" t="str">
        <f t="shared" si="66"/>
        <v/>
      </c>
      <c r="AC857" t="str">
        <f t="shared" si="67"/>
        <v/>
      </c>
      <c r="AD857" t="str">
        <f t="shared" si="65"/>
        <v/>
      </c>
      <c r="AE857" s="244" t="str">
        <f t="shared" si="68"/>
        <v/>
      </c>
      <c r="AF857" t="str">
        <f t="shared" si="69"/>
        <v/>
      </c>
    </row>
    <row r="858" spans="27:32" x14ac:dyDescent="0.3">
      <c r="AA858" s="43" t="str">
        <f t="shared" si="66"/>
        <v/>
      </c>
      <c r="AC858" t="str">
        <f t="shared" si="67"/>
        <v/>
      </c>
      <c r="AD858" t="str">
        <f t="shared" si="65"/>
        <v/>
      </c>
      <c r="AE858" s="244" t="str">
        <f t="shared" si="68"/>
        <v/>
      </c>
      <c r="AF858" t="str">
        <f t="shared" si="69"/>
        <v/>
      </c>
    </row>
    <row r="859" spans="27:32" x14ac:dyDescent="0.3">
      <c r="AA859" s="43" t="str">
        <f t="shared" si="66"/>
        <v/>
      </c>
      <c r="AC859" t="str">
        <f t="shared" si="67"/>
        <v/>
      </c>
      <c r="AD859" t="str">
        <f t="shared" si="65"/>
        <v/>
      </c>
      <c r="AE859" s="244" t="str">
        <f t="shared" si="68"/>
        <v/>
      </c>
      <c r="AF859" t="str">
        <f t="shared" si="69"/>
        <v/>
      </c>
    </row>
    <row r="860" spans="27:32" x14ac:dyDescent="0.3">
      <c r="AA860" s="43" t="str">
        <f t="shared" si="66"/>
        <v/>
      </c>
      <c r="AC860" t="str">
        <f t="shared" si="67"/>
        <v/>
      </c>
      <c r="AD860" t="str">
        <f t="shared" si="65"/>
        <v/>
      </c>
      <c r="AE860" s="244" t="str">
        <f t="shared" si="68"/>
        <v/>
      </c>
      <c r="AF860" t="str">
        <f t="shared" si="69"/>
        <v/>
      </c>
    </row>
    <row r="861" spans="27:32" x14ac:dyDescent="0.3">
      <c r="AA861" s="43" t="str">
        <f t="shared" si="66"/>
        <v/>
      </c>
      <c r="AC861" t="str">
        <f t="shared" si="67"/>
        <v/>
      </c>
      <c r="AD861" t="str">
        <f t="shared" si="65"/>
        <v/>
      </c>
      <c r="AE861" s="244" t="str">
        <f t="shared" si="68"/>
        <v/>
      </c>
      <c r="AF861" t="str">
        <f t="shared" si="69"/>
        <v/>
      </c>
    </row>
    <row r="862" spans="27:32" x14ac:dyDescent="0.3">
      <c r="AA862" s="43" t="str">
        <f t="shared" si="66"/>
        <v/>
      </c>
      <c r="AC862" t="str">
        <f t="shared" si="67"/>
        <v/>
      </c>
      <c r="AD862" t="str">
        <f t="shared" si="65"/>
        <v/>
      </c>
      <c r="AE862" s="244" t="str">
        <f t="shared" si="68"/>
        <v/>
      </c>
      <c r="AF862" t="str">
        <f t="shared" si="69"/>
        <v/>
      </c>
    </row>
    <row r="863" spans="27:32" x14ac:dyDescent="0.3">
      <c r="AA863" s="43" t="str">
        <f t="shared" si="66"/>
        <v/>
      </c>
      <c r="AC863" t="str">
        <f t="shared" si="67"/>
        <v/>
      </c>
      <c r="AD863" t="str">
        <f t="shared" ref="AD863:AD926" si="70">TRIM(C863)</f>
        <v/>
      </c>
      <c r="AE863" s="244" t="str">
        <f t="shared" si="68"/>
        <v/>
      </c>
      <c r="AF863" t="str">
        <f t="shared" si="69"/>
        <v/>
      </c>
    </row>
    <row r="864" spans="27:32" x14ac:dyDescent="0.3">
      <c r="AA864" s="43" t="str">
        <f t="shared" si="66"/>
        <v/>
      </c>
      <c r="AC864" t="str">
        <f t="shared" si="67"/>
        <v/>
      </c>
      <c r="AD864" t="str">
        <f t="shared" si="70"/>
        <v/>
      </c>
      <c r="AE864" s="244" t="str">
        <f t="shared" si="68"/>
        <v/>
      </c>
      <c r="AF864" t="str">
        <f t="shared" si="69"/>
        <v/>
      </c>
    </row>
    <row r="865" spans="27:32" x14ac:dyDescent="0.3">
      <c r="AA865" s="43" t="str">
        <f t="shared" si="66"/>
        <v/>
      </c>
      <c r="AC865" t="str">
        <f t="shared" si="67"/>
        <v/>
      </c>
      <c r="AD865" t="str">
        <f t="shared" si="70"/>
        <v/>
      </c>
      <c r="AE865" s="244" t="str">
        <f t="shared" si="68"/>
        <v/>
      </c>
      <c r="AF865" t="str">
        <f t="shared" si="69"/>
        <v/>
      </c>
    </row>
    <row r="866" spans="27:32" x14ac:dyDescent="0.3">
      <c r="AA866" s="43" t="str">
        <f t="shared" si="66"/>
        <v/>
      </c>
      <c r="AC866" t="str">
        <f t="shared" si="67"/>
        <v/>
      </c>
      <c r="AD866" t="str">
        <f t="shared" si="70"/>
        <v/>
      </c>
      <c r="AE866" s="244" t="str">
        <f t="shared" si="68"/>
        <v/>
      </c>
      <c r="AF866" t="str">
        <f t="shared" si="69"/>
        <v/>
      </c>
    </row>
    <row r="867" spans="27:32" x14ac:dyDescent="0.3">
      <c r="AA867" s="43" t="str">
        <f t="shared" si="66"/>
        <v/>
      </c>
      <c r="AC867" t="str">
        <f t="shared" si="67"/>
        <v/>
      </c>
      <c r="AD867" t="str">
        <f t="shared" si="70"/>
        <v/>
      </c>
      <c r="AE867" s="244" t="str">
        <f t="shared" si="68"/>
        <v/>
      </c>
      <c r="AF867" t="str">
        <f t="shared" si="69"/>
        <v/>
      </c>
    </row>
    <row r="868" spans="27:32" x14ac:dyDescent="0.3">
      <c r="AA868" s="43" t="str">
        <f t="shared" si="66"/>
        <v/>
      </c>
      <c r="AC868" t="str">
        <f t="shared" si="67"/>
        <v/>
      </c>
      <c r="AD868" t="str">
        <f t="shared" si="70"/>
        <v/>
      </c>
      <c r="AE868" s="244" t="str">
        <f t="shared" si="68"/>
        <v/>
      </c>
      <c r="AF868" t="str">
        <f t="shared" si="69"/>
        <v/>
      </c>
    </row>
    <row r="869" spans="27:32" x14ac:dyDescent="0.3">
      <c r="AA869" s="43" t="str">
        <f t="shared" si="66"/>
        <v/>
      </c>
      <c r="AC869" t="str">
        <f t="shared" si="67"/>
        <v/>
      </c>
      <c r="AD869" t="str">
        <f t="shared" si="70"/>
        <v/>
      </c>
      <c r="AE869" s="244" t="str">
        <f t="shared" si="68"/>
        <v/>
      </c>
      <c r="AF869" t="str">
        <f t="shared" si="69"/>
        <v/>
      </c>
    </row>
    <row r="870" spans="27:32" x14ac:dyDescent="0.3">
      <c r="AA870" s="43" t="str">
        <f t="shared" si="66"/>
        <v/>
      </c>
      <c r="AC870" t="str">
        <f t="shared" si="67"/>
        <v/>
      </c>
      <c r="AD870" t="str">
        <f t="shared" si="70"/>
        <v/>
      </c>
      <c r="AE870" s="244" t="str">
        <f t="shared" si="68"/>
        <v/>
      </c>
      <c r="AF870" t="str">
        <f t="shared" si="69"/>
        <v/>
      </c>
    </row>
    <row r="871" spans="27:32" x14ac:dyDescent="0.3">
      <c r="AA871" s="43" t="str">
        <f t="shared" si="66"/>
        <v/>
      </c>
      <c r="AC871" t="str">
        <f t="shared" si="67"/>
        <v/>
      </c>
      <c r="AD871" t="str">
        <f t="shared" si="70"/>
        <v/>
      </c>
      <c r="AE871" s="244" t="str">
        <f t="shared" si="68"/>
        <v/>
      </c>
      <c r="AF871" t="str">
        <f t="shared" si="69"/>
        <v/>
      </c>
    </row>
    <row r="872" spans="27:32" x14ac:dyDescent="0.3">
      <c r="AA872" s="43" t="str">
        <f t="shared" si="66"/>
        <v/>
      </c>
      <c r="AC872" t="str">
        <f t="shared" si="67"/>
        <v/>
      </c>
      <c r="AD872" t="str">
        <f t="shared" si="70"/>
        <v/>
      </c>
      <c r="AE872" s="244" t="str">
        <f t="shared" si="68"/>
        <v/>
      </c>
      <c r="AF872" t="str">
        <f t="shared" si="69"/>
        <v/>
      </c>
    </row>
    <row r="873" spans="27:32" x14ac:dyDescent="0.3">
      <c r="AA873" s="43" t="str">
        <f t="shared" si="66"/>
        <v/>
      </c>
      <c r="AC873" t="str">
        <f t="shared" si="67"/>
        <v/>
      </c>
      <c r="AD873" t="str">
        <f t="shared" si="70"/>
        <v/>
      </c>
      <c r="AE873" s="244" t="str">
        <f t="shared" si="68"/>
        <v/>
      </c>
      <c r="AF873" t="str">
        <f t="shared" si="69"/>
        <v/>
      </c>
    </row>
    <row r="874" spans="27:32" x14ac:dyDescent="0.3">
      <c r="AA874" s="43" t="str">
        <f t="shared" si="66"/>
        <v/>
      </c>
      <c r="AC874" t="str">
        <f t="shared" si="67"/>
        <v/>
      </c>
      <c r="AD874" t="str">
        <f t="shared" si="70"/>
        <v/>
      </c>
      <c r="AE874" s="244" t="str">
        <f t="shared" si="68"/>
        <v/>
      </c>
      <c r="AF874" t="str">
        <f t="shared" si="69"/>
        <v/>
      </c>
    </row>
    <row r="875" spans="27:32" x14ac:dyDescent="0.3">
      <c r="AA875" s="43" t="str">
        <f t="shared" si="66"/>
        <v/>
      </c>
      <c r="AC875" t="str">
        <f t="shared" si="67"/>
        <v/>
      </c>
      <c r="AD875" t="str">
        <f t="shared" si="70"/>
        <v/>
      </c>
      <c r="AE875" s="244" t="str">
        <f t="shared" si="68"/>
        <v/>
      </c>
      <c r="AF875" t="str">
        <f t="shared" si="69"/>
        <v/>
      </c>
    </row>
    <row r="876" spans="27:32" x14ac:dyDescent="0.3">
      <c r="AA876" s="43" t="str">
        <f t="shared" si="66"/>
        <v/>
      </c>
      <c r="AC876" t="str">
        <f t="shared" si="67"/>
        <v/>
      </c>
      <c r="AD876" t="str">
        <f t="shared" si="70"/>
        <v/>
      </c>
      <c r="AE876" s="244" t="str">
        <f t="shared" si="68"/>
        <v/>
      </c>
      <c r="AF876" t="str">
        <f t="shared" si="69"/>
        <v/>
      </c>
    </row>
    <row r="877" spans="27:32" x14ac:dyDescent="0.3">
      <c r="AA877" s="43" t="str">
        <f t="shared" si="66"/>
        <v/>
      </c>
      <c r="AC877" t="str">
        <f t="shared" si="67"/>
        <v/>
      </c>
      <c r="AD877" t="str">
        <f t="shared" si="70"/>
        <v/>
      </c>
      <c r="AE877" s="244" t="str">
        <f t="shared" si="68"/>
        <v/>
      </c>
      <c r="AF877" t="str">
        <f t="shared" si="69"/>
        <v/>
      </c>
    </row>
    <row r="878" spans="27:32" x14ac:dyDescent="0.3">
      <c r="AA878" s="43" t="str">
        <f t="shared" si="66"/>
        <v/>
      </c>
      <c r="AC878" t="str">
        <f t="shared" si="67"/>
        <v/>
      </c>
      <c r="AD878" t="str">
        <f t="shared" si="70"/>
        <v/>
      </c>
      <c r="AE878" s="244" t="str">
        <f t="shared" si="68"/>
        <v/>
      </c>
      <c r="AF878" t="str">
        <f t="shared" si="69"/>
        <v/>
      </c>
    </row>
    <row r="879" spans="27:32" x14ac:dyDescent="0.3">
      <c r="AA879" s="43" t="str">
        <f t="shared" si="66"/>
        <v/>
      </c>
      <c r="AC879" t="str">
        <f t="shared" si="67"/>
        <v/>
      </c>
      <c r="AD879" t="str">
        <f t="shared" si="70"/>
        <v/>
      </c>
      <c r="AE879" s="244" t="str">
        <f t="shared" si="68"/>
        <v/>
      </c>
      <c r="AF879" t="str">
        <f t="shared" si="69"/>
        <v/>
      </c>
    </row>
    <row r="880" spans="27:32" x14ac:dyDescent="0.3">
      <c r="AA880" s="43" t="str">
        <f t="shared" si="66"/>
        <v/>
      </c>
      <c r="AC880" t="str">
        <f t="shared" si="67"/>
        <v/>
      </c>
      <c r="AD880" t="str">
        <f t="shared" si="70"/>
        <v/>
      </c>
      <c r="AE880" s="244" t="str">
        <f t="shared" si="68"/>
        <v/>
      </c>
      <c r="AF880" t="str">
        <f t="shared" si="69"/>
        <v/>
      </c>
    </row>
    <row r="881" spans="27:32" x14ac:dyDescent="0.3">
      <c r="AA881" s="43" t="str">
        <f t="shared" si="66"/>
        <v/>
      </c>
      <c r="AC881" t="str">
        <f t="shared" si="67"/>
        <v/>
      </c>
      <c r="AD881" t="str">
        <f t="shared" si="70"/>
        <v/>
      </c>
      <c r="AE881" s="244" t="str">
        <f t="shared" si="68"/>
        <v/>
      </c>
      <c r="AF881" t="str">
        <f t="shared" si="69"/>
        <v/>
      </c>
    </row>
    <row r="882" spans="27:32" x14ac:dyDescent="0.3">
      <c r="AA882" s="43" t="str">
        <f t="shared" si="66"/>
        <v/>
      </c>
      <c r="AC882" t="str">
        <f t="shared" si="67"/>
        <v/>
      </c>
      <c r="AD882" t="str">
        <f t="shared" si="70"/>
        <v/>
      </c>
      <c r="AE882" s="244" t="str">
        <f t="shared" si="68"/>
        <v/>
      </c>
      <c r="AF882" t="str">
        <f t="shared" si="69"/>
        <v/>
      </c>
    </row>
    <row r="883" spans="27:32" x14ac:dyDescent="0.3">
      <c r="AA883" s="43" t="str">
        <f t="shared" si="66"/>
        <v/>
      </c>
      <c r="AC883" t="str">
        <f t="shared" si="67"/>
        <v/>
      </c>
      <c r="AD883" t="str">
        <f t="shared" si="70"/>
        <v/>
      </c>
      <c r="AE883" s="244" t="str">
        <f t="shared" si="68"/>
        <v/>
      </c>
      <c r="AF883" t="str">
        <f t="shared" si="69"/>
        <v/>
      </c>
    </row>
    <row r="884" spans="27:32" x14ac:dyDescent="0.3">
      <c r="AA884" s="43" t="str">
        <f t="shared" si="66"/>
        <v/>
      </c>
      <c r="AC884" t="str">
        <f t="shared" si="67"/>
        <v/>
      </c>
      <c r="AD884" t="str">
        <f t="shared" si="70"/>
        <v/>
      </c>
      <c r="AE884" s="244" t="str">
        <f t="shared" si="68"/>
        <v/>
      </c>
      <c r="AF884" t="str">
        <f t="shared" si="69"/>
        <v/>
      </c>
    </row>
    <row r="885" spans="27:32" x14ac:dyDescent="0.3">
      <c r="AA885" s="43" t="str">
        <f t="shared" si="66"/>
        <v/>
      </c>
      <c r="AC885" t="str">
        <f t="shared" si="67"/>
        <v/>
      </c>
      <c r="AD885" t="str">
        <f t="shared" si="70"/>
        <v/>
      </c>
      <c r="AE885" s="244" t="str">
        <f t="shared" si="68"/>
        <v/>
      </c>
      <c r="AF885" t="str">
        <f t="shared" si="69"/>
        <v/>
      </c>
    </row>
    <row r="886" spans="27:32" x14ac:dyDescent="0.3">
      <c r="AA886" s="43" t="str">
        <f t="shared" si="66"/>
        <v/>
      </c>
      <c r="AC886" t="str">
        <f t="shared" si="67"/>
        <v/>
      </c>
      <c r="AD886" t="str">
        <f t="shared" si="70"/>
        <v/>
      </c>
      <c r="AE886" s="244" t="str">
        <f t="shared" si="68"/>
        <v/>
      </c>
      <c r="AF886" t="str">
        <f t="shared" si="69"/>
        <v/>
      </c>
    </row>
    <row r="887" spans="27:32" x14ac:dyDescent="0.3">
      <c r="AA887" s="43" t="str">
        <f t="shared" si="66"/>
        <v/>
      </c>
      <c r="AC887" t="str">
        <f t="shared" si="67"/>
        <v/>
      </c>
      <c r="AD887" t="str">
        <f t="shared" si="70"/>
        <v/>
      </c>
      <c r="AE887" s="244" t="str">
        <f t="shared" si="68"/>
        <v/>
      </c>
      <c r="AF887" t="str">
        <f t="shared" si="69"/>
        <v/>
      </c>
    </row>
    <row r="888" spans="27:32" x14ac:dyDescent="0.3">
      <c r="AA888" s="43" t="str">
        <f t="shared" si="66"/>
        <v/>
      </c>
      <c r="AC888" t="str">
        <f t="shared" si="67"/>
        <v/>
      </c>
      <c r="AD888" t="str">
        <f t="shared" si="70"/>
        <v/>
      </c>
      <c r="AE888" s="244" t="str">
        <f t="shared" si="68"/>
        <v/>
      </c>
      <c r="AF888" t="str">
        <f t="shared" si="69"/>
        <v/>
      </c>
    </row>
    <row r="889" spans="27:32" x14ac:dyDescent="0.3">
      <c r="AA889" s="43" t="str">
        <f t="shared" si="66"/>
        <v/>
      </c>
      <c r="AC889" t="str">
        <f t="shared" si="67"/>
        <v/>
      </c>
      <c r="AD889" t="str">
        <f t="shared" si="70"/>
        <v/>
      </c>
      <c r="AE889" s="244" t="str">
        <f t="shared" si="68"/>
        <v/>
      </c>
      <c r="AF889" t="str">
        <f t="shared" si="69"/>
        <v/>
      </c>
    </row>
    <row r="890" spans="27:32" x14ac:dyDescent="0.3">
      <c r="AA890" s="43" t="str">
        <f t="shared" si="66"/>
        <v/>
      </c>
      <c r="AC890" t="str">
        <f t="shared" si="67"/>
        <v/>
      </c>
      <c r="AD890" t="str">
        <f t="shared" si="70"/>
        <v/>
      </c>
      <c r="AE890" s="244" t="str">
        <f t="shared" si="68"/>
        <v/>
      </c>
      <c r="AF890" t="str">
        <f t="shared" si="69"/>
        <v/>
      </c>
    </row>
    <row r="891" spans="27:32" x14ac:dyDescent="0.3">
      <c r="AA891" s="43" t="str">
        <f t="shared" si="66"/>
        <v/>
      </c>
      <c r="AC891" t="str">
        <f t="shared" si="67"/>
        <v/>
      </c>
      <c r="AD891" t="str">
        <f t="shared" si="70"/>
        <v/>
      </c>
      <c r="AE891" s="244" t="str">
        <f t="shared" si="68"/>
        <v/>
      </c>
      <c r="AF891" t="str">
        <f t="shared" si="69"/>
        <v/>
      </c>
    </row>
    <row r="892" spans="27:32" x14ac:dyDescent="0.3">
      <c r="AA892" s="43" t="str">
        <f t="shared" si="66"/>
        <v/>
      </c>
      <c r="AC892" t="str">
        <f t="shared" si="67"/>
        <v/>
      </c>
      <c r="AD892" t="str">
        <f t="shared" si="70"/>
        <v/>
      </c>
      <c r="AE892" s="244" t="str">
        <f t="shared" si="68"/>
        <v/>
      </c>
      <c r="AF892" t="str">
        <f t="shared" si="69"/>
        <v/>
      </c>
    </row>
    <row r="893" spans="27:32" x14ac:dyDescent="0.3">
      <c r="AA893" s="43" t="str">
        <f t="shared" si="66"/>
        <v/>
      </c>
      <c r="AC893" t="str">
        <f t="shared" si="67"/>
        <v/>
      </c>
      <c r="AD893" t="str">
        <f t="shared" si="70"/>
        <v/>
      </c>
      <c r="AE893" s="244" t="str">
        <f t="shared" si="68"/>
        <v/>
      </c>
      <c r="AF893" t="str">
        <f t="shared" si="69"/>
        <v/>
      </c>
    </row>
    <row r="894" spans="27:32" x14ac:dyDescent="0.3">
      <c r="AA894" s="43" t="str">
        <f t="shared" si="66"/>
        <v/>
      </c>
      <c r="AC894" t="str">
        <f t="shared" si="67"/>
        <v/>
      </c>
      <c r="AD894" t="str">
        <f t="shared" si="70"/>
        <v/>
      </c>
      <c r="AE894" s="244" t="str">
        <f t="shared" si="68"/>
        <v/>
      </c>
      <c r="AF894" t="str">
        <f t="shared" si="69"/>
        <v/>
      </c>
    </row>
    <row r="895" spans="27:32" x14ac:dyDescent="0.3">
      <c r="AA895" s="43" t="str">
        <f t="shared" si="66"/>
        <v/>
      </c>
      <c r="AC895" t="str">
        <f t="shared" si="67"/>
        <v/>
      </c>
      <c r="AD895" t="str">
        <f t="shared" si="70"/>
        <v/>
      </c>
      <c r="AE895" s="244" t="str">
        <f t="shared" si="68"/>
        <v/>
      </c>
      <c r="AF895" t="str">
        <f t="shared" si="69"/>
        <v/>
      </c>
    </row>
    <row r="896" spans="27:32" x14ac:dyDescent="0.3">
      <c r="AA896" s="43" t="str">
        <f t="shared" si="66"/>
        <v/>
      </c>
      <c r="AC896" t="str">
        <f t="shared" si="67"/>
        <v/>
      </c>
      <c r="AD896" t="str">
        <f t="shared" si="70"/>
        <v/>
      </c>
      <c r="AE896" s="244" t="str">
        <f t="shared" si="68"/>
        <v/>
      </c>
      <c r="AF896" t="str">
        <f t="shared" si="69"/>
        <v/>
      </c>
    </row>
    <row r="897" spans="27:32" x14ac:dyDescent="0.3">
      <c r="AA897" s="43" t="str">
        <f t="shared" si="66"/>
        <v/>
      </c>
      <c r="AC897" t="str">
        <f t="shared" si="67"/>
        <v/>
      </c>
      <c r="AD897" t="str">
        <f t="shared" si="70"/>
        <v/>
      </c>
      <c r="AE897" s="244" t="str">
        <f t="shared" si="68"/>
        <v/>
      </c>
      <c r="AF897" t="str">
        <f t="shared" si="69"/>
        <v/>
      </c>
    </row>
    <row r="898" spans="27:32" x14ac:dyDescent="0.3">
      <c r="AA898" s="43" t="str">
        <f t="shared" si="66"/>
        <v/>
      </c>
      <c r="AC898" t="str">
        <f t="shared" si="67"/>
        <v/>
      </c>
      <c r="AD898" t="str">
        <f t="shared" si="70"/>
        <v/>
      </c>
      <c r="AE898" s="244" t="str">
        <f t="shared" si="68"/>
        <v/>
      </c>
      <c r="AF898" t="str">
        <f t="shared" si="69"/>
        <v/>
      </c>
    </row>
    <row r="899" spans="27:32" x14ac:dyDescent="0.3">
      <c r="AA899" s="43" t="str">
        <f t="shared" si="66"/>
        <v/>
      </c>
      <c r="AC899" t="str">
        <f t="shared" si="67"/>
        <v/>
      </c>
      <c r="AD899" t="str">
        <f t="shared" si="70"/>
        <v/>
      </c>
      <c r="AE899" s="244" t="str">
        <f t="shared" si="68"/>
        <v/>
      </c>
      <c r="AF899" t="str">
        <f t="shared" si="69"/>
        <v/>
      </c>
    </row>
    <row r="900" spans="27:32" x14ac:dyDescent="0.3">
      <c r="AA900" s="43" t="str">
        <f t="shared" ref="AA900:AA963" si="71">TRIM(D900)</f>
        <v/>
      </c>
      <c r="AC900" t="str">
        <f t="shared" ref="AC900:AC963" si="72">IFERROR(TRIM(D900),"")</f>
        <v/>
      </c>
      <c r="AD900" t="str">
        <f t="shared" si="70"/>
        <v/>
      </c>
      <c r="AE900" s="244" t="str">
        <f t="shared" ref="AE900:AE963" si="73">IFERROR(G900/E900,"")</f>
        <v/>
      </c>
      <c r="AF900" t="str">
        <f t="shared" ref="AF900:AF963" si="74">AC900</f>
        <v/>
      </c>
    </row>
    <row r="901" spans="27:32" x14ac:dyDescent="0.3">
      <c r="AA901" s="43" t="str">
        <f t="shared" si="71"/>
        <v/>
      </c>
      <c r="AC901" t="str">
        <f t="shared" si="72"/>
        <v/>
      </c>
      <c r="AD901" t="str">
        <f t="shared" si="70"/>
        <v/>
      </c>
      <c r="AE901" s="244" t="str">
        <f t="shared" si="73"/>
        <v/>
      </c>
      <c r="AF901" t="str">
        <f t="shared" si="74"/>
        <v/>
      </c>
    </row>
    <row r="902" spans="27:32" x14ac:dyDescent="0.3">
      <c r="AA902" s="43" t="str">
        <f t="shared" si="71"/>
        <v/>
      </c>
      <c r="AC902" t="str">
        <f t="shared" si="72"/>
        <v/>
      </c>
      <c r="AD902" t="str">
        <f t="shared" si="70"/>
        <v/>
      </c>
      <c r="AE902" s="244" t="str">
        <f t="shared" si="73"/>
        <v/>
      </c>
      <c r="AF902" t="str">
        <f t="shared" si="74"/>
        <v/>
      </c>
    </row>
    <row r="903" spans="27:32" x14ac:dyDescent="0.3">
      <c r="AA903" s="43" t="str">
        <f t="shared" si="71"/>
        <v/>
      </c>
      <c r="AC903" t="str">
        <f t="shared" si="72"/>
        <v/>
      </c>
      <c r="AD903" t="str">
        <f t="shared" si="70"/>
        <v/>
      </c>
      <c r="AE903" s="244" t="str">
        <f t="shared" si="73"/>
        <v/>
      </c>
      <c r="AF903" t="str">
        <f t="shared" si="74"/>
        <v/>
      </c>
    </row>
    <row r="904" spans="27:32" x14ac:dyDescent="0.3">
      <c r="AA904" s="43" t="str">
        <f t="shared" si="71"/>
        <v/>
      </c>
      <c r="AC904" t="str">
        <f t="shared" si="72"/>
        <v/>
      </c>
      <c r="AD904" t="str">
        <f t="shared" si="70"/>
        <v/>
      </c>
      <c r="AE904" s="244" t="str">
        <f t="shared" si="73"/>
        <v/>
      </c>
      <c r="AF904" t="str">
        <f t="shared" si="74"/>
        <v/>
      </c>
    </row>
    <row r="905" spans="27:32" x14ac:dyDescent="0.3">
      <c r="AA905" s="43" t="str">
        <f t="shared" si="71"/>
        <v/>
      </c>
      <c r="AC905" t="str">
        <f t="shared" si="72"/>
        <v/>
      </c>
      <c r="AD905" t="str">
        <f t="shared" si="70"/>
        <v/>
      </c>
      <c r="AE905" s="244" t="str">
        <f t="shared" si="73"/>
        <v/>
      </c>
      <c r="AF905" t="str">
        <f t="shared" si="74"/>
        <v/>
      </c>
    </row>
    <row r="906" spans="27:32" x14ac:dyDescent="0.3">
      <c r="AA906" s="43" t="str">
        <f t="shared" si="71"/>
        <v/>
      </c>
      <c r="AC906" t="str">
        <f t="shared" si="72"/>
        <v/>
      </c>
      <c r="AD906" t="str">
        <f t="shared" si="70"/>
        <v/>
      </c>
      <c r="AE906" s="244" t="str">
        <f t="shared" si="73"/>
        <v/>
      </c>
      <c r="AF906" t="str">
        <f t="shared" si="74"/>
        <v/>
      </c>
    </row>
    <row r="907" spans="27:32" x14ac:dyDescent="0.3">
      <c r="AA907" s="43" t="str">
        <f t="shared" si="71"/>
        <v/>
      </c>
      <c r="AC907" t="str">
        <f t="shared" si="72"/>
        <v/>
      </c>
      <c r="AD907" t="str">
        <f t="shared" si="70"/>
        <v/>
      </c>
      <c r="AE907" s="244" t="str">
        <f t="shared" si="73"/>
        <v/>
      </c>
      <c r="AF907" t="str">
        <f t="shared" si="74"/>
        <v/>
      </c>
    </row>
    <row r="908" spans="27:32" x14ac:dyDescent="0.3">
      <c r="AA908" s="43" t="str">
        <f t="shared" si="71"/>
        <v/>
      </c>
      <c r="AC908" t="str">
        <f t="shared" si="72"/>
        <v/>
      </c>
      <c r="AD908" t="str">
        <f t="shared" si="70"/>
        <v/>
      </c>
      <c r="AE908" s="244" t="str">
        <f t="shared" si="73"/>
        <v/>
      </c>
      <c r="AF908" t="str">
        <f t="shared" si="74"/>
        <v/>
      </c>
    </row>
    <row r="909" spans="27:32" x14ac:dyDescent="0.3">
      <c r="AA909" s="43" t="str">
        <f t="shared" si="71"/>
        <v/>
      </c>
      <c r="AC909" t="str">
        <f t="shared" si="72"/>
        <v/>
      </c>
      <c r="AD909" t="str">
        <f t="shared" si="70"/>
        <v/>
      </c>
      <c r="AE909" s="244" t="str">
        <f t="shared" si="73"/>
        <v/>
      </c>
      <c r="AF909" t="str">
        <f t="shared" si="74"/>
        <v/>
      </c>
    </row>
    <row r="910" spans="27:32" x14ac:dyDescent="0.3">
      <c r="AA910" s="43" t="str">
        <f t="shared" si="71"/>
        <v/>
      </c>
      <c r="AC910" t="str">
        <f t="shared" si="72"/>
        <v/>
      </c>
      <c r="AD910" t="str">
        <f t="shared" si="70"/>
        <v/>
      </c>
      <c r="AE910" s="244" t="str">
        <f t="shared" si="73"/>
        <v/>
      </c>
      <c r="AF910" t="str">
        <f t="shared" si="74"/>
        <v/>
      </c>
    </row>
    <row r="911" spans="27:32" x14ac:dyDescent="0.3">
      <c r="AA911" s="43" t="str">
        <f t="shared" si="71"/>
        <v/>
      </c>
      <c r="AC911" t="str">
        <f t="shared" si="72"/>
        <v/>
      </c>
      <c r="AD911" t="str">
        <f t="shared" si="70"/>
        <v/>
      </c>
      <c r="AE911" s="244" t="str">
        <f t="shared" si="73"/>
        <v/>
      </c>
      <c r="AF911" t="str">
        <f t="shared" si="74"/>
        <v/>
      </c>
    </row>
    <row r="912" spans="27:32" x14ac:dyDescent="0.3">
      <c r="AA912" s="43" t="str">
        <f t="shared" si="71"/>
        <v/>
      </c>
      <c r="AC912" t="str">
        <f t="shared" si="72"/>
        <v/>
      </c>
      <c r="AD912" t="str">
        <f t="shared" si="70"/>
        <v/>
      </c>
      <c r="AE912" s="244" t="str">
        <f t="shared" si="73"/>
        <v/>
      </c>
      <c r="AF912" t="str">
        <f t="shared" si="74"/>
        <v/>
      </c>
    </row>
    <row r="913" spans="27:32" x14ac:dyDescent="0.3">
      <c r="AA913" s="43" t="str">
        <f t="shared" si="71"/>
        <v/>
      </c>
      <c r="AC913" t="str">
        <f t="shared" si="72"/>
        <v/>
      </c>
      <c r="AD913" t="str">
        <f t="shared" si="70"/>
        <v/>
      </c>
      <c r="AE913" s="244" t="str">
        <f t="shared" si="73"/>
        <v/>
      </c>
      <c r="AF913" t="str">
        <f t="shared" si="74"/>
        <v/>
      </c>
    </row>
    <row r="914" spans="27:32" x14ac:dyDescent="0.3">
      <c r="AA914" s="43" t="str">
        <f t="shared" si="71"/>
        <v/>
      </c>
      <c r="AC914" t="str">
        <f t="shared" si="72"/>
        <v/>
      </c>
      <c r="AD914" t="str">
        <f t="shared" si="70"/>
        <v/>
      </c>
      <c r="AE914" s="244" t="str">
        <f t="shared" si="73"/>
        <v/>
      </c>
      <c r="AF914" t="str">
        <f t="shared" si="74"/>
        <v/>
      </c>
    </row>
    <row r="915" spans="27:32" x14ac:dyDescent="0.3">
      <c r="AA915" s="43" t="str">
        <f t="shared" si="71"/>
        <v/>
      </c>
      <c r="AC915" t="str">
        <f t="shared" si="72"/>
        <v/>
      </c>
      <c r="AD915" t="str">
        <f t="shared" si="70"/>
        <v/>
      </c>
      <c r="AE915" s="244" t="str">
        <f t="shared" si="73"/>
        <v/>
      </c>
      <c r="AF915" t="str">
        <f t="shared" si="74"/>
        <v/>
      </c>
    </row>
    <row r="916" spans="27:32" x14ac:dyDescent="0.3">
      <c r="AA916" s="43" t="str">
        <f t="shared" si="71"/>
        <v/>
      </c>
      <c r="AC916" t="str">
        <f t="shared" si="72"/>
        <v/>
      </c>
      <c r="AD916" t="str">
        <f t="shared" si="70"/>
        <v/>
      </c>
      <c r="AE916" s="244" t="str">
        <f t="shared" si="73"/>
        <v/>
      </c>
      <c r="AF916" t="str">
        <f t="shared" si="74"/>
        <v/>
      </c>
    </row>
    <row r="917" spans="27:32" x14ac:dyDescent="0.3">
      <c r="AA917" s="43" t="str">
        <f t="shared" si="71"/>
        <v/>
      </c>
      <c r="AC917" t="str">
        <f t="shared" si="72"/>
        <v/>
      </c>
      <c r="AD917" t="str">
        <f t="shared" si="70"/>
        <v/>
      </c>
      <c r="AE917" s="244" t="str">
        <f t="shared" si="73"/>
        <v/>
      </c>
      <c r="AF917" t="str">
        <f t="shared" si="74"/>
        <v/>
      </c>
    </row>
    <row r="918" spans="27:32" x14ac:dyDescent="0.3">
      <c r="AA918" s="43" t="str">
        <f t="shared" si="71"/>
        <v/>
      </c>
      <c r="AC918" t="str">
        <f t="shared" si="72"/>
        <v/>
      </c>
      <c r="AD918" t="str">
        <f t="shared" si="70"/>
        <v/>
      </c>
      <c r="AE918" s="244" t="str">
        <f t="shared" si="73"/>
        <v/>
      </c>
      <c r="AF918" t="str">
        <f t="shared" si="74"/>
        <v/>
      </c>
    </row>
    <row r="919" spans="27:32" x14ac:dyDescent="0.3">
      <c r="AA919" s="43" t="str">
        <f t="shared" si="71"/>
        <v/>
      </c>
      <c r="AC919" t="str">
        <f t="shared" si="72"/>
        <v/>
      </c>
      <c r="AD919" t="str">
        <f t="shared" si="70"/>
        <v/>
      </c>
      <c r="AE919" s="244" t="str">
        <f t="shared" si="73"/>
        <v/>
      </c>
      <c r="AF919" t="str">
        <f t="shared" si="74"/>
        <v/>
      </c>
    </row>
    <row r="920" spans="27:32" x14ac:dyDescent="0.3">
      <c r="AA920" s="43" t="str">
        <f t="shared" si="71"/>
        <v/>
      </c>
      <c r="AC920" t="str">
        <f t="shared" si="72"/>
        <v/>
      </c>
      <c r="AD920" t="str">
        <f t="shared" si="70"/>
        <v/>
      </c>
      <c r="AE920" s="244" t="str">
        <f t="shared" si="73"/>
        <v/>
      </c>
      <c r="AF920" t="str">
        <f t="shared" si="74"/>
        <v/>
      </c>
    </row>
    <row r="921" spans="27:32" x14ac:dyDescent="0.3">
      <c r="AA921" s="43" t="str">
        <f t="shared" si="71"/>
        <v/>
      </c>
      <c r="AC921" t="str">
        <f t="shared" si="72"/>
        <v/>
      </c>
      <c r="AD921" t="str">
        <f t="shared" si="70"/>
        <v/>
      </c>
      <c r="AE921" s="244" t="str">
        <f t="shared" si="73"/>
        <v/>
      </c>
      <c r="AF921" t="str">
        <f t="shared" si="74"/>
        <v/>
      </c>
    </row>
    <row r="922" spans="27:32" x14ac:dyDescent="0.3">
      <c r="AA922" s="43" t="str">
        <f t="shared" si="71"/>
        <v/>
      </c>
      <c r="AC922" t="str">
        <f t="shared" si="72"/>
        <v/>
      </c>
      <c r="AD922" t="str">
        <f t="shared" si="70"/>
        <v/>
      </c>
      <c r="AE922" s="244" t="str">
        <f t="shared" si="73"/>
        <v/>
      </c>
      <c r="AF922" t="str">
        <f t="shared" si="74"/>
        <v/>
      </c>
    </row>
    <row r="923" spans="27:32" x14ac:dyDescent="0.3">
      <c r="AA923" s="43" t="str">
        <f t="shared" si="71"/>
        <v/>
      </c>
      <c r="AC923" t="str">
        <f t="shared" si="72"/>
        <v/>
      </c>
      <c r="AD923" t="str">
        <f t="shared" si="70"/>
        <v/>
      </c>
      <c r="AE923" s="244" t="str">
        <f t="shared" si="73"/>
        <v/>
      </c>
      <c r="AF923" t="str">
        <f t="shared" si="74"/>
        <v/>
      </c>
    </row>
    <row r="924" spans="27:32" x14ac:dyDescent="0.3">
      <c r="AA924" s="43" t="str">
        <f t="shared" si="71"/>
        <v/>
      </c>
      <c r="AC924" t="str">
        <f t="shared" si="72"/>
        <v/>
      </c>
      <c r="AD924" t="str">
        <f t="shared" si="70"/>
        <v/>
      </c>
      <c r="AE924" s="244" t="str">
        <f t="shared" si="73"/>
        <v/>
      </c>
      <c r="AF924" t="str">
        <f t="shared" si="74"/>
        <v/>
      </c>
    </row>
    <row r="925" spans="27:32" x14ac:dyDescent="0.3">
      <c r="AA925" s="43" t="str">
        <f t="shared" si="71"/>
        <v/>
      </c>
      <c r="AC925" t="str">
        <f t="shared" si="72"/>
        <v/>
      </c>
      <c r="AD925" t="str">
        <f t="shared" si="70"/>
        <v/>
      </c>
      <c r="AE925" s="244" t="str">
        <f t="shared" si="73"/>
        <v/>
      </c>
      <c r="AF925" t="str">
        <f t="shared" si="74"/>
        <v/>
      </c>
    </row>
    <row r="926" spans="27:32" x14ac:dyDescent="0.3">
      <c r="AA926" s="43" t="str">
        <f t="shared" si="71"/>
        <v/>
      </c>
      <c r="AC926" t="str">
        <f t="shared" si="72"/>
        <v/>
      </c>
      <c r="AD926" t="str">
        <f t="shared" si="70"/>
        <v/>
      </c>
      <c r="AE926" s="244" t="str">
        <f t="shared" si="73"/>
        <v/>
      </c>
      <c r="AF926" t="str">
        <f t="shared" si="74"/>
        <v/>
      </c>
    </row>
    <row r="927" spans="27:32" x14ac:dyDescent="0.3">
      <c r="AA927" s="43" t="str">
        <f t="shared" si="71"/>
        <v/>
      </c>
      <c r="AC927" t="str">
        <f t="shared" si="72"/>
        <v/>
      </c>
      <c r="AD927" t="str">
        <f t="shared" ref="AD927:AD990" si="75">TRIM(C927)</f>
        <v/>
      </c>
      <c r="AE927" s="244" t="str">
        <f t="shared" si="73"/>
        <v/>
      </c>
      <c r="AF927" t="str">
        <f t="shared" si="74"/>
        <v/>
      </c>
    </row>
    <row r="928" spans="27:32" x14ac:dyDescent="0.3">
      <c r="AA928" s="43" t="str">
        <f t="shared" si="71"/>
        <v/>
      </c>
      <c r="AC928" t="str">
        <f t="shared" si="72"/>
        <v/>
      </c>
      <c r="AD928" t="str">
        <f t="shared" si="75"/>
        <v/>
      </c>
      <c r="AE928" s="244" t="str">
        <f t="shared" si="73"/>
        <v/>
      </c>
      <c r="AF928" t="str">
        <f t="shared" si="74"/>
        <v/>
      </c>
    </row>
    <row r="929" spans="27:32" x14ac:dyDescent="0.3">
      <c r="AA929" s="43" t="str">
        <f t="shared" si="71"/>
        <v/>
      </c>
      <c r="AC929" t="str">
        <f t="shared" si="72"/>
        <v/>
      </c>
      <c r="AD929" t="str">
        <f t="shared" si="75"/>
        <v/>
      </c>
      <c r="AE929" s="244" t="str">
        <f t="shared" si="73"/>
        <v/>
      </c>
      <c r="AF929" t="str">
        <f t="shared" si="74"/>
        <v/>
      </c>
    </row>
    <row r="930" spans="27:32" x14ac:dyDescent="0.3">
      <c r="AA930" s="43" t="str">
        <f t="shared" si="71"/>
        <v/>
      </c>
      <c r="AC930" t="str">
        <f t="shared" si="72"/>
        <v/>
      </c>
      <c r="AD930" t="str">
        <f t="shared" si="75"/>
        <v/>
      </c>
      <c r="AE930" s="244" t="str">
        <f t="shared" si="73"/>
        <v/>
      </c>
      <c r="AF930" t="str">
        <f t="shared" si="74"/>
        <v/>
      </c>
    </row>
    <row r="931" spans="27:32" x14ac:dyDescent="0.3">
      <c r="AA931" s="43" t="str">
        <f t="shared" si="71"/>
        <v/>
      </c>
      <c r="AC931" t="str">
        <f t="shared" si="72"/>
        <v/>
      </c>
      <c r="AD931" t="str">
        <f t="shared" si="75"/>
        <v/>
      </c>
      <c r="AE931" s="244" t="str">
        <f t="shared" si="73"/>
        <v/>
      </c>
      <c r="AF931" t="str">
        <f t="shared" si="74"/>
        <v/>
      </c>
    </row>
    <row r="932" spans="27:32" x14ac:dyDescent="0.3">
      <c r="AA932" s="43" t="str">
        <f t="shared" si="71"/>
        <v/>
      </c>
      <c r="AC932" t="str">
        <f t="shared" si="72"/>
        <v/>
      </c>
      <c r="AD932" t="str">
        <f t="shared" si="75"/>
        <v/>
      </c>
      <c r="AE932" s="244" t="str">
        <f t="shared" si="73"/>
        <v/>
      </c>
      <c r="AF932" t="str">
        <f t="shared" si="74"/>
        <v/>
      </c>
    </row>
    <row r="933" spans="27:32" x14ac:dyDescent="0.3">
      <c r="AA933" s="43" t="str">
        <f t="shared" si="71"/>
        <v/>
      </c>
      <c r="AC933" t="str">
        <f t="shared" si="72"/>
        <v/>
      </c>
      <c r="AD933" t="str">
        <f t="shared" si="75"/>
        <v/>
      </c>
      <c r="AE933" s="244" t="str">
        <f t="shared" si="73"/>
        <v/>
      </c>
      <c r="AF933" t="str">
        <f t="shared" si="74"/>
        <v/>
      </c>
    </row>
    <row r="934" spans="27:32" x14ac:dyDescent="0.3">
      <c r="AA934" s="43" t="str">
        <f t="shared" si="71"/>
        <v/>
      </c>
      <c r="AC934" t="str">
        <f t="shared" si="72"/>
        <v/>
      </c>
      <c r="AD934" t="str">
        <f t="shared" si="75"/>
        <v/>
      </c>
      <c r="AE934" s="244" t="str">
        <f t="shared" si="73"/>
        <v/>
      </c>
      <c r="AF934" t="str">
        <f t="shared" si="74"/>
        <v/>
      </c>
    </row>
    <row r="935" spans="27:32" x14ac:dyDescent="0.3">
      <c r="AA935" s="43" t="str">
        <f t="shared" si="71"/>
        <v/>
      </c>
      <c r="AC935" t="str">
        <f t="shared" si="72"/>
        <v/>
      </c>
      <c r="AD935" t="str">
        <f t="shared" si="75"/>
        <v/>
      </c>
      <c r="AE935" s="244" t="str">
        <f t="shared" si="73"/>
        <v/>
      </c>
      <c r="AF935" t="str">
        <f t="shared" si="74"/>
        <v/>
      </c>
    </row>
    <row r="936" spans="27:32" x14ac:dyDescent="0.3">
      <c r="AA936" s="43" t="str">
        <f t="shared" si="71"/>
        <v/>
      </c>
      <c r="AC936" t="str">
        <f t="shared" si="72"/>
        <v/>
      </c>
      <c r="AD936" t="str">
        <f t="shared" si="75"/>
        <v/>
      </c>
      <c r="AE936" s="244" t="str">
        <f t="shared" si="73"/>
        <v/>
      </c>
      <c r="AF936" t="str">
        <f t="shared" si="74"/>
        <v/>
      </c>
    </row>
    <row r="937" spans="27:32" x14ac:dyDescent="0.3">
      <c r="AA937" s="43" t="str">
        <f t="shared" si="71"/>
        <v/>
      </c>
      <c r="AC937" t="str">
        <f t="shared" si="72"/>
        <v/>
      </c>
      <c r="AD937" t="str">
        <f t="shared" si="75"/>
        <v/>
      </c>
      <c r="AE937" s="244" t="str">
        <f t="shared" si="73"/>
        <v/>
      </c>
      <c r="AF937" t="str">
        <f t="shared" si="74"/>
        <v/>
      </c>
    </row>
    <row r="938" spans="27:32" x14ac:dyDescent="0.3">
      <c r="AA938" s="43" t="str">
        <f t="shared" si="71"/>
        <v/>
      </c>
      <c r="AC938" t="str">
        <f t="shared" si="72"/>
        <v/>
      </c>
      <c r="AD938" t="str">
        <f t="shared" si="75"/>
        <v/>
      </c>
      <c r="AE938" s="244" t="str">
        <f t="shared" si="73"/>
        <v/>
      </c>
      <c r="AF938" t="str">
        <f t="shared" si="74"/>
        <v/>
      </c>
    </row>
    <row r="939" spans="27:32" x14ac:dyDescent="0.3">
      <c r="AA939" s="43" t="str">
        <f t="shared" si="71"/>
        <v/>
      </c>
      <c r="AC939" t="str">
        <f t="shared" si="72"/>
        <v/>
      </c>
      <c r="AD939" t="str">
        <f t="shared" si="75"/>
        <v/>
      </c>
      <c r="AE939" s="244" t="str">
        <f t="shared" si="73"/>
        <v/>
      </c>
      <c r="AF939" t="str">
        <f t="shared" si="74"/>
        <v/>
      </c>
    </row>
    <row r="940" spans="27:32" x14ac:dyDescent="0.3">
      <c r="AA940" s="43" t="str">
        <f t="shared" si="71"/>
        <v/>
      </c>
      <c r="AC940" t="str">
        <f t="shared" si="72"/>
        <v/>
      </c>
      <c r="AD940" t="str">
        <f t="shared" si="75"/>
        <v/>
      </c>
      <c r="AE940" s="244" t="str">
        <f t="shared" si="73"/>
        <v/>
      </c>
      <c r="AF940" t="str">
        <f t="shared" si="74"/>
        <v/>
      </c>
    </row>
    <row r="941" spans="27:32" x14ac:dyDescent="0.3">
      <c r="AA941" s="43" t="str">
        <f t="shared" si="71"/>
        <v/>
      </c>
      <c r="AC941" t="str">
        <f t="shared" si="72"/>
        <v/>
      </c>
      <c r="AD941" t="str">
        <f t="shared" si="75"/>
        <v/>
      </c>
      <c r="AE941" s="244" t="str">
        <f t="shared" si="73"/>
        <v/>
      </c>
      <c r="AF941" t="str">
        <f t="shared" si="74"/>
        <v/>
      </c>
    </row>
    <row r="942" spans="27:32" x14ac:dyDescent="0.3">
      <c r="AA942" s="43" t="str">
        <f t="shared" si="71"/>
        <v/>
      </c>
      <c r="AC942" t="str">
        <f t="shared" si="72"/>
        <v/>
      </c>
      <c r="AD942" t="str">
        <f t="shared" si="75"/>
        <v/>
      </c>
      <c r="AE942" s="244" t="str">
        <f t="shared" si="73"/>
        <v/>
      </c>
      <c r="AF942" t="str">
        <f t="shared" si="74"/>
        <v/>
      </c>
    </row>
    <row r="943" spans="27:32" x14ac:dyDescent="0.3">
      <c r="AA943" s="43" t="str">
        <f t="shared" si="71"/>
        <v/>
      </c>
      <c r="AC943" t="str">
        <f t="shared" si="72"/>
        <v/>
      </c>
      <c r="AD943" t="str">
        <f t="shared" si="75"/>
        <v/>
      </c>
      <c r="AE943" s="244" t="str">
        <f t="shared" si="73"/>
        <v/>
      </c>
      <c r="AF943" t="str">
        <f t="shared" si="74"/>
        <v/>
      </c>
    </row>
    <row r="944" spans="27:32" x14ac:dyDescent="0.3">
      <c r="AA944" s="43" t="str">
        <f t="shared" si="71"/>
        <v/>
      </c>
      <c r="AC944" t="str">
        <f t="shared" si="72"/>
        <v/>
      </c>
      <c r="AD944" t="str">
        <f t="shared" si="75"/>
        <v/>
      </c>
      <c r="AE944" s="244" t="str">
        <f t="shared" si="73"/>
        <v/>
      </c>
      <c r="AF944" t="str">
        <f t="shared" si="74"/>
        <v/>
      </c>
    </row>
    <row r="945" spans="27:32" x14ac:dyDescent="0.3">
      <c r="AA945" s="43" t="str">
        <f t="shared" si="71"/>
        <v/>
      </c>
      <c r="AC945" t="str">
        <f t="shared" si="72"/>
        <v/>
      </c>
      <c r="AD945" t="str">
        <f t="shared" si="75"/>
        <v/>
      </c>
      <c r="AE945" s="244" t="str">
        <f t="shared" si="73"/>
        <v/>
      </c>
      <c r="AF945" t="str">
        <f t="shared" si="74"/>
        <v/>
      </c>
    </row>
    <row r="946" spans="27:32" x14ac:dyDescent="0.3">
      <c r="AA946" s="43" t="str">
        <f t="shared" si="71"/>
        <v/>
      </c>
      <c r="AC946" t="str">
        <f t="shared" si="72"/>
        <v/>
      </c>
      <c r="AD946" t="str">
        <f t="shared" si="75"/>
        <v/>
      </c>
      <c r="AE946" s="244" t="str">
        <f t="shared" si="73"/>
        <v/>
      </c>
      <c r="AF946" t="str">
        <f t="shared" si="74"/>
        <v/>
      </c>
    </row>
    <row r="947" spans="27:32" x14ac:dyDescent="0.3">
      <c r="AA947" s="43" t="str">
        <f t="shared" si="71"/>
        <v/>
      </c>
      <c r="AC947" t="str">
        <f t="shared" si="72"/>
        <v/>
      </c>
      <c r="AD947" t="str">
        <f t="shared" si="75"/>
        <v/>
      </c>
      <c r="AE947" s="244" t="str">
        <f t="shared" si="73"/>
        <v/>
      </c>
      <c r="AF947" t="str">
        <f t="shared" si="74"/>
        <v/>
      </c>
    </row>
    <row r="948" spans="27:32" x14ac:dyDescent="0.3">
      <c r="AA948" s="43" t="str">
        <f t="shared" si="71"/>
        <v/>
      </c>
      <c r="AC948" t="str">
        <f t="shared" si="72"/>
        <v/>
      </c>
      <c r="AD948" t="str">
        <f t="shared" si="75"/>
        <v/>
      </c>
      <c r="AE948" s="244" t="str">
        <f t="shared" si="73"/>
        <v/>
      </c>
      <c r="AF948" t="str">
        <f t="shared" si="74"/>
        <v/>
      </c>
    </row>
    <row r="949" spans="27:32" x14ac:dyDescent="0.3">
      <c r="AA949" s="43" t="str">
        <f t="shared" si="71"/>
        <v/>
      </c>
      <c r="AC949" t="str">
        <f t="shared" si="72"/>
        <v/>
      </c>
      <c r="AD949" t="str">
        <f t="shared" si="75"/>
        <v/>
      </c>
      <c r="AE949" s="244" t="str">
        <f t="shared" si="73"/>
        <v/>
      </c>
      <c r="AF949" t="str">
        <f t="shared" si="74"/>
        <v/>
      </c>
    </row>
    <row r="950" spans="27:32" x14ac:dyDescent="0.3">
      <c r="AA950" s="43" t="str">
        <f t="shared" si="71"/>
        <v/>
      </c>
      <c r="AC950" t="str">
        <f t="shared" si="72"/>
        <v/>
      </c>
      <c r="AD950" t="str">
        <f t="shared" si="75"/>
        <v/>
      </c>
      <c r="AE950" s="244" t="str">
        <f t="shared" si="73"/>
        <v/>
      </c>
      <c r="AF950" t="str">
        <f t="shared" si="74"/>
        <v/>
      </c>
    </row>
    <row r="951" spans="27:32" x14ac:dyDescent="0.3">
      <c r="AA951" s="43" t="str">
        <f t="shared" si="71"/>
        <v/>
      </c>
      <c r="AC951" t="str">
        <f t="shared" si="72"/>
        <v/>
      </c>
      <c r="AD951" t="str">
        <f t="shared" si="75"/>
        <v/>
      </c>
      <c r="AE951" s="244" t="str">
        <f t="shared" si="73"/>
        <v/>
      </c>
      <c r="AF951" t="str">
        <f t="shared" si="74"/>
        <v/>
      </c>
    </row>
    <row r="952" spans="27:32" x14ac:dyDescent="0.3">
      <c r="AA952" s="43" t="str">
        <f t="shared" si="71"/>
        <v/>
      </c>
      <c r="AC952" t="str">
        <f t="shared" si="72"/>
        <v/>
      </c>
      <c r="AD952" t="str">
        <f t="shared" si="75"/>
        <v/>
      </c>
      <c r="AE952" s="244" t="str">
        <f t="shared" si="73"/>
        <v/>
      </c>
      <c r="AF952" t="str">
        <f t="shared" si="74"/>
        <v/>
      </c>
    </row>
    <row r="953" spans="27:32" x14ac:dyDescent="0.3">
      <c r="AA953" s="43" t="str">
        <f t="shared" si="71"/>
        <v/>
      </c>
      <c r="AC953" t="str">
        <f t="shared" si="72"/>
        <v/>
      </c>
      <c r="AD953" t="str">
        <f t="shared" si="75"/>
        <v/>
      </c>
      <c r="AE953" s="244" t="str">
        <f t="shared" si="73"/>
        <v/>
      </c>
      <c r="AF953" t="str">
        <f t="shared" si="74"/>
        <v/>
      </c>
    </row>
    <row r="954" spans="27:32" x14ac:dyDescent="0.3">
      <c r="AA954" s="43" t="str">
        <f t="shared" si="71"/>
        <v/>
      </c>
      <c r="AC954" t="str">
        <f t="shared" si="72"/>
        <v/>
      </c>
      <c r="AD954" t="str">
        <f t="shared" si="75"/>
        <v/>
      </c>
      <c r="AE954" s="244" t="str">
        <f t="shared" si="73"/>
        <v/>
      </c>
      <c r="AF954" t="str">
        <f t="shared" si="74"/>
        <v/>
      </c>
    </row>
    <row r="955" spans="27:32" x14ac:dyDescent="0.3">
      <c r="AA955" s="43" t="str">
        <f t="shared" si="71"/>
        <v/>
      </c>
      <c r="AC955" t="str">
        <f t="shared" si="72"/>
        <v/>
      </c>
      <c r="AD955" t="str">
        <f t="shared" si="75"/>
        <v/>
      </c>
      <c r="AE955" s="244" t="str">
        <f t="shared" si="73"/>
        <v/>
      </c>
      <c r="AF955" t="str">
        <f t="shared" si="74"/>
        <v/>
      </c>
    </row>
    <row r="956" spans="27:32" x14ac:dyDescent="0.3">
      <c r="AA956" s="43" t="str">
        <f t="shared" si="71"/>
        <v/>
      </c>
      <c r="AC956" t="str">
        <f t="shared" si="72"/>
        <v/>
      </c>
      <c r="AD956" t="str">
        <f t="shared" si="75"/>
        <v/>
      </c>
      <c r="AE956" s="244" t="str">
        <f t="shared" si="73"/>
        <v/>
      </c>
      <c r="AF956" t="str">
        <f t="shared" si="74"/>
        <v/>
      </c>
    </row>
    <row r="957" spans="27:32" x14ac:dyDescent="0.3">
      <c r="AA957" s="43" t="str">
        <f t="shared" si="71"/>
        <v/>
      </c>
      <c r="AC957" t="str">
        <f t="shared" si="72"/>
        <v/>
      </c>
      <c r="AD957" t="str">
        <f t="shared" si="75"/>
        <v/>
      </c>
      <c r="AE957" s="244" t="str">
        <f t="shared" si="73"/>
        <v/>
      </c>
      <c r="AF957" t="str">
        <f t="shared" si="74"/>
        <v/>
      </c>
    </row>
    <row r="958" spans="27:32" x14ac:dyDescent="0.3">
      <c r="AA958" s="43" t="str">
        <f t="shared" si="71"/>
        <v/>
      </c>
      <c r="AC958" t="str">
        <f t="shared" si="72"/>
        <v/>
      </c>
      <c r="AD958" t="str">
        <f t="shared" si="75"/>
        <v/>
      </c>
      <c r="AE958" s="244" t="str">
        <f t="shared" si="73"/>
        <v/>
      </c>
      <c r="AF958" t="str">
        <f t="shared" si="74"/>
        <v/>
      </c>
    </row>
    <row r="959" spans="27:32" x14ac:dyDescent="0.3">
      <c r="AA959" s="43" t="str">
        <f t="shared" si="71"/>
        <v/>
      </c>
      <c r="AC959" t="str">
        <f t="shared" si="72"/>
        <v/>
      </c>
      <c r="AD959" t="str">
        <f t="shared" si="75"/>
        <v/>
      </c>
      <c r="AE959" s="244" t="str">
        <f t="shared" si="73"/>
        <v/>
      </c>
      <c r="AF959" t="str">
        <f t="shared" si="74"/>
        <v/>
      </c>
    </row>
    <row r="960" spans="27:32" x14ac:dyDescent="0.3">
      <c r="AA960" s="43" t="str">
        <f t="shared" si="71"/>
        <v/>
      </c>
      <c r="AC960" t="str">
        <f t="shared" si="72"/>
        <v/>
      </c>
      <c r="AD960" t="str">
        <f t="shared" si="75"/>
        <v/>
      </c>
      <c r="AE960" s="244" t="str">
        <f t="shared" si="73"/>
        <v/>
      </c>
      <c r="AF960" t="str">
        <f t="shared" si="74"/>
        <v/>
      </c>
    </row>
    <row r="961" spans="27:32" x14ac:dyDescent="0.3">
      <c r="AA961" s="43" t="str">
        <f t="shared" si="71"/>
        <v/>
      </c>
      <c r="AC961" t="str">
        <f t="shared" si="72"/>
        <v/>
      </c>
      <c r="AD961" t="str">
        <f t="shared" si="75"/>
        <v/>
      </c>
      <c r="AE961" s="244" t="str">
        <f t="shared" si="73"/>
        <v/>
      </c>
      <c r="AF961" t="str">
        <f t="shared" si="74"/>
        <v/>
      </c>
    </row>
    <row r="962" spans="27:32" x14ac:dyDescent="0.3">
      <c r="AA962" s="43" t="str">
        <f t="shared" si="71"/>
        <v/>
      </c>
      <c r="AC962" t="str">
        <f t="shared" si="72"/>
        <v/>
      </c>
      <c r="AD962" t="str">
        <f t="shared" si="75"/>
        <v/>
      </c>
      <c r="AE962" s="244" t="str">
        <f t="shared" si="73"/>
        <v/>
      </c>
      <c r="AF962" t="str">
        <f t="shared" si="74"/>
        <v/>
      </c>
    </row>
    <row r="963" spans="27:32" x14ac:dyDescent="0.3">
      <c r="AA963" s="43" t="str">
        <f t="shared" si="71"/>
        <v/>
      </c>
      <c r="AC963" t="str">
        <f t="shared" si="72"/>
        <v/>
      </c>
      <c r="AD963" t="str">
        <f t="shared" si="75"/>
        <v/>
      </c>
      <c r="AE963" s="244" t="str">
        <f t="shared" si="73"/>
        <v/>
      </c>
      <c r="AF963" t="str">
        <f t="shared" si="74"/>
        <v/>
      </c>
    </row>
    <row r="964" spans="27:32" x14ac:dyDescent="0.3">
      <c r="AA964" s="43" t="str">
        <f t="shared" ref="AA964:AA1027" si="76">TRIM(D964)</f>
        <v/>
      </c>
      <c r="AC964" t="str">
        <f t="shared" ref="AC964:AC1027" si="77">IFERROR(TRIM(D964),"")</f>
        <v/>
      </c>
      <c r="AD964" t="str">
        <f t="shared" si="75"/>
        <v/>
      </c>
      <c r="AE964" s="244" t="str">
        <f t="shared" ref="AE964:AE1027" si="78">IFERROR(G964/E964,"")</f>
        <v/>
      </c>
      <c r="AF964" t="str">
        <f t="shared" ref="AF964:AF1027" si="79">AC964</f>
        <v/>
      </c>
    </row>
    <row r="965" spans="27:32" x14ac:dyDescent="0.3">
      <c r="AA965" s="43" t="str">
        <f t="shared" si="76"/>
        <v/>
      </c>
      <c r="AC965" t="str">
        <f t="shared" si="77"/>
        <v/>
      </c>
      <c r="AD965" t="str">
        <f t="shared" si="75"/>
        <v/>
      </c>
      <c r="AE965" s="244" t="str">
        <f t="shared" si="78"/>
        <v/>
      </c>
      <c r="AF965" t="str">
        <f t="shared" si="79"/>
        <v/>
      </c>
    </row>
    <row r="966" spans="27:32" x14ac:dyDescent="0.3">
      <c r="AA966" s="43" t="str">
        <f t="shared" si="76"/>
        <v/>
      </c>
      <c r="AC966" t="str">
        <f t="shared" si="77"/>
        <v/>
      </c>
      <c r="AD966" t="str">
        <f t="shared" si="75"/>
        <v/>
      </c>
      <c r="AE966" s="244" t="str">
        <f t="shared" si="78"/>
        <v/>
      </c>
      <c r="AF966" t="str">
        <f t="shared" si="79"/>
        <v/>
      </c>
    </row>
    <row r="967" spans="27:32" x14ac:dyDescent="0.3">
      <c r="AA967" s="43" t="str">
        <f t="shared" si="76"/>
        <v/>
      </c>
      <c r="AC967" t="str">
        <f t="shared" si="77"/>
        <v/>
      </c>
      <c r="AD967" t="str">
        <f t="shared" si="75"/>
        <v/>
      </c>
      <c r="AE967" s="244" t="str">
        <f t="shared" si="78"/>
        <v/>
      </c>
      <c r="AF967" t="str">
        <f t="shared" si="79"/>
        <v/>
      </c>
    </row>
    <row r="968" spans="27:32" x14ac:dyDescent="0.3">
      <c r="AA968" s="43" t="str">
        <f t="shared" si="76"/>
        <v/>
      </c>
      <c r="AC968" t="str">
        <f t="shared" si="77"/>
        <v/>
      </c>
      <c r="AD968" t="str">
        <f t="shared" si="75"/>
        <v/>
      </c>
      <c r="AE968" s="244" t="str">
        <f t="shared" si="78"/>
        <v/>
      </c>
      <c r="AF968" t="str">
        <f t="shared" si="79"/>
        <v/>
      </c>
    </row>
    <row r="969" spans="27:32" x14ac:dyDescent="0.3">
      <c r="AA969" s="43" t="str">
        <f t="shared" si="76"/>
        <v/>
      </c>
      <c r="AC969" t="str">
        <f t="shared" si="77"/>
        <v/>
      </c>
      <c r="AD969" t="str">
        <f t="shared" si="75"/>
        <v/>
      </c>
      <c r="AE969" s="244" t="str">
        <f t="shared" si="78"/>
        <v/>
      </c>
      <c r="AF969" t="str">
        <f t="shared" si="79"/>
        <v/>
      </c>
    </row>
    <row r="970" spans="27:32" x14ac:dyDescent="0.3">
      <c r="AA970" s="43" t="str">
        <f t="shared" si="76"/>
        <v/>
      </c>
      <c r="AC970" t="str">
        <f t="shared" si="77"/>
        <v/>
      </c>
      <c r="AD970" t="str">
        <f t="shared" si="75"/>
        <v/>
      </c>
      <c r="AE970" s="244" t="str">
        <f t="shared" si="78"/>
        <v/>
      </c>
      <c r="AF970" t="str">
        <f t="shared" si="79"/>
        <v/>
      </c>
    </row>
    <row r="971" spans="27:32" x14ac:dyDescent="0.3">
      <c r="AA971" s="43" t="str">
        <f t="shared" si="76"/>
        <v/>
      </c>
      <c r="AC971" t="str">
        <f t="shared" si="77"/>
        <v/>
      </c>
      <c r="AD971" t="str">
        <f t="shared" si="75"/>
        <v/>
      </c>
      <c r="AE971" s="244" t="str">
        <f t="shared" si="78"/>
        <v/>
      </c>
      <c r="AF971" t="str">
        <f t="shared" si="79"/>
        <v/>
      </c>
    </row>
    <row r="972" spans="27:32" x14ac:dyDescent="0.3">
      <c r="AA972" s="43" t="str">
        <f t="shared" si="76"/>
        <v/>
      </c>
      <c r="AC972" t="str">
        <f t="shared" si="77"/>
        <v/>
      </c>
      <c r="AD972" t="str">
        <f t="shared" si="75"/>
        <v/>
      </c>
      <c r="AE972" s="244" t="str">
        <f t="shared" si="78"/>
        <v/>
      </c>
      <c r="AF972" t="str">
        <f t="shared" si="79"/>
        <v/>
      </c>
    </row>
    <row r="973" spans="27:32" x14ac:dyDescent="0.3">
      <c r="AA973" s="43" t="str">
        <f t="shared" si="76"/>
        <v/>
      </c>
      <c r="AC973" t="str">
        <f t="shared" si="77"/>
        <v/>
      </c>
      <c r="AD973" t="str">
        <f t="shared" si="75"/>
        <v/>
      </c>
      <c r="AE973" s="244" t="str">
        <f t="shared" si="78"/>
        <v/>
      </c>
      <c r="AF973" t="str">
        <f t="shared" si="79"/>
        <v/>
      </c>
    </row>
    <row r="974" spans="27:32" x14ac:dyDescent="0.3">
      <c r="AA974" s="43" t="str">
        <f t="shared" si="76"/>
        <v/>
      </c>
      <c r="AC974" t="str">
        <f t="shared" si="77"/>
        <v/>
      </c>
      <c r="AD974" t="str">
        <f t="shared" si="75"/>
        <v/>
      </c>
      <c r="AE974" s="244" t="str">
        <f t="shared" si="78"/>
        <v/>
      </c>
      <c r="AF974" t="str">
        <f t="shared" si="79"/>
        <v/>
      </c>
    </row>
    <row r="975" spans="27:32" x14ac:dyDescent="0.3">
      <c r="AA975" s="43" t="str">
        <f t="shared" si="76"/>
        <v/>
      </c>
      <c r="AC975" t="str">
        <f t="shared" si="77"/>
        <v/>
      </c>
      <c r="AD975" t="str">
        <f t="shared" si="75"/>
        <v/>
      </c>
      <c r="AE975" s="244" t="str">
        <f t="shared" si="78"/>
        <v/>
      </c>
      <c r="AF975" t="str">
        <f t="shared" si="79"/>
        <v/>
      </c>
    </row>
    <row r="976" spans="27:32" x14ac:dyDescent="0.3">
      <c r="AA976" s="43" t="str">
        <f t="shared" si="76"/>
        <v/>
      </c>
      <c r="AC976" t="str">
        <f t="shared" si="77"/>
        <v/>
      </c>
      <c r="AD976" t="str">
        <f t="shared" si="75"/>
        <v/>
      </c>
      <c r="AE976" s="244" t="str">
        <f t="shared" si="78"/>
        <v/>
      </c>
      <c r="AF976" t="str">
        <f t="shared" si="79"/>
        <v/>
      </c>
    </row>
    <row r="977" spans="27:32" x14ac:dyDescent="0.3">
      <c r="AA977" s="43" t="str">
        <f t="shared" si="76"/>
        <v/>
      </c>
      <c r="AC977" t="str">
        <f t="shared" si="77"/>
        <v/>
      </c>
      <c r="AD977" t="str">
        <f t="shared" si="75"/>
        <v/>
      </c>
      <c r="AE977" s="244" t="str">
        <f t="shared" si="78"/>
        <v/>
      </c>
      <c r="AF977" t="str">
        <f t="shared" si="79"/>
        <v/>
      </c>
    </row>
    <row r="978" spans="27:32" x14ac:dyDescent="0.3">
      <c r="AA978" s="43" t="str">
        <f t="shared" si="76"/>
        <v/>
      </c>
      <c r="AC978" t="str">
        <f t="shared" si="77"/>
        <v/>
      </c>
      <c r="AD978" t="str">
        <f t="shared" si="75"/>
        <v/>
      </c>
      <c r="AE978" s="244" t="str">
        <f t="shared" si="78"/>
        <v/>
      </c>
      <c r="AF978" t="str">
        <f t="shared" si="79"/>
        <v/>
      </c>
    </row>
    <row r="979" spans="27:32" x14ac:dyDescent="0.3">
      <c r="AA979" s="43" t="str">
        <f t="shared" si="76"/>
        <v/>
      </c>
      <c r="AC979" t="str">
        <f t="shared" si="77"/>
        <v/>
      </c>
      <c r="AD979" t="str">
        <f t="shared" si="75"/>
        <v/>
      </c>
      <c r="AE979" s="244" t="str">
        <f t="shared" si="78"/>
        <v/>
      </c>
      <c r="AF979" t="str">
        <f t="shared" si="79"/>
        <v/>
      </c>
    </row>
    <row r="980" spans="27:32" x14ac:dyDescent="0.3">
      <c r="AA980" s="43" t="str">
        <f t="shared" si="76"/>
        <v/>
      </c>
      <c r="AC980" t="str">
        <f t="shared" si="77"/>
        <v/>
      </c>
      <c r="AD980" t="str">
        <f t="shared" si="75"/>
        <v/>
      </c>
      <c r="AE980" s="244" t="str">
        <f t="shared" si="78"/>
        <v/>
      </c>
      <c r="AF980" t="str">
        <f t="shared" si="79"/>
        <v/>
      </c>
    </row>
    <row r="981" spans="27:32" x14ac:dyDescent="0.3">
      <c r="AA981" s="43" t="str">
        <f t="shared" si="76"/>
        <v/>
      </c>
      <c r="AC981" t="str">
        <f t="shared" si="77"/>
        <v/>
      </c>
      <c r="AD981" t="str">
        <f t="shared" si="75"/>
        <v/>
      </c>
      <c r="AE981" s="244" t="str">
        <f t="shared" si="78"/>
        <v/>
      </c>
      <c r="AF981" t="str">
        <f t="shared" si="79"/>
        <v/>
      </c>
    </row>
    <row r="982" spans="27:32" x14ac:dyDescent="0.3">
      <c r="AA982" s="43" t="str">
        <f t="shared" si="76"/>
        <v/>
      </c>
      <c r="AC982" t="str">
        <f t="shared" si="77"/>
        <v/>
      </c>
      <c r="AD982" t="str">
        <f t="shared" si="75"/>
        <v/>
      </c>
      <c r="AE982" s="244" t="str">
        <f t="shared" si="78"/>
        <v/>
      </c>
      <c r="AF982" t="str">
        <f t="shared" si="79"/>
        <v/>
      </c>
    </row>
    <row r="983" spans="27:32" x14ac:dyDescent="0.3">
      <c r="AA983" s="43" t="str">
        <f t="shared" si="76"/>
        <v/>
      </c>
      <c r="AC983" t="str">
        <f t="shared" si="77"/>
        <v/>
      </c>
      <c r="AD983" t="str">
        <f t="shared" si="75"/>
        <v/>
      </c>
      <c r="AE983" s="244" t="str">
        <f t="shared" si="78"/>
        <v/>
      </c>
      <c r="AF983" t="str">
        <f t="shared" si="79"/>
        <v/>
      </c>
    </row>
    <row r="984" spans="27:32" x14ac:dyDescent="0.3">
      <c r="AA984" s="43" t="str">
        <f t="shared" si="76"/>
        <v/>
      </c>
      <c r="AC984" t="str">
        <f t="shared" si="77"/>
        <v/>
      </c>
      <c r="AD984" t="str">
        <f t="shared" si="75"/>
        <v/>
      </c>
      <c r="AE984" s="244" t="str">
        <f t="shared" si="78"/>
        <v/>
      </c>
      <c r="AF984" t="str">
        <f t="shared" si="79"/>
        <v/>
      </c>
    </row>
    <row r="985" spans="27:32" x14ac:dyDescent="0.3">
      <c r="AA985" s="43" t="str">
        <f t="shared" si="76"/>
        <v/>
      </c>
      <c r="AC985" t="str">
        <f t="shared" si="77"/>
        <v/>
      </c>
      <c r="AD985" t="str">
        <f t="shared" si="75"/>
        <v/>
      </c>
      <c r="AE985" s="244" t="str">
        <f t="shared" si="78"/>
        <v/>
      </c>
      <c r="AF985" t="str">
        <f t="shared" si="79"/>
        <v/>
      </c>
    </row>
    <row r="986" spans="27:32" x14ac:dyDescent="0.3">
      <c r="AA986" s="43" t="str">
        <f t="shared" si="76"/>
        <v/>
      </c>
      <c r="AC986" t="str">
        <f t="shared" si="77"/>
        <v/>
      </c>
      <c r="AD986" t="str">
        <f t="shared" si="75"/>
        <v/>
      </c>
      <c r="AE986" s="244" t="str">
        <f t="shared" si="78"/>
        <v/>
      </c>
      <c r="AF986" t="str">
        <f t="shared" si="79"/>
        <v/>
      </c>
    </row>
    <row r="987" spans="27:32" x14ac:dyDescent="0.3">
      <c r="AA987" s="43" t="str">
        <f t="shared" si="76"/>
        <v/>
      </c>
      <c r="AC987" t="str">
        <f t="shared" si="77"/>
        <v/>
      </c>
      <c r="AD987" t="str">
        <f t="shared" si="75"/>
        <v/>
      </c>
      <c r="AE987" s="244" t="str">
        <f t="shared" si="78"/>
        <v/>
      </c>
      <c r="AF987" t="str">
        <f t="shared" si="79"/>
        <v/>
      </c>
    </row>
    <row r="988" spans="27:32" x14ac:dyDescent="0.3">
      <c r="AA988" s="43" t="str">
        <f t="shared" si="76"/>
        <v/>
      </c>
      <c r="AC988" t="str">
        <f t="shared" si="77"/>
        <v/>
      </c>
      <c r="AD988" t="str">
        <f t="shared" si="75"/>
        <v/>
      </c>
      <c r="AE988" s="244" t="str">
        <f t="shared" si="78"/>
        <v/>
      </c>
      <c r="AF988" t="str">
        <f t="shared" si="79"/>
        <v/>
      </c>
    </row>
    <row r="989" spans="27:32" x14ac:dyDescent="0.3">
      <c r="AA989" s="43" t="str">
        <f t="shared" si="76"/>
        <v/>
      </c>
      <c r="AC989" t="str">
        <f t="shared" si="77"/>
        <v/>
      </c>
      <c r="AD989" t="str">
        <f t="shared" si="75"/>
        <v/>
      </c>
      <c r="AE989" s="244" t="str">
        <f t="shared" si="78"/>
        <v/>
      </c>
      <c r="AF989" t="str">
        <f t="shared" si="79"/>
        <v/>
      </c>
    </row>
    <row r="990" spans="27:32" x14ac:dyDescent="0.3">
      <c r="AA990" s="43" t="str">
        <f t="shared" si="76"/>
        <v/>
      </c>
      <c r="AC990" t="str">
        <f t="shared" si="77"/>
        <v/>
      </c>
      <c r="AD990" t="str">
        <f t="shared" si="75"/>
        <v/>
      </c>
      <c r="AE990" s="244" t="str">
        <f t="shared" si="78"/>
        <v/>
      </c>
      <c r="AF990" t="str">
        <f t="shared" si="79"/>
        <v/>
      </c>
    </row>
    <row r="991" spans="27:32" x14ac:dyDescent="0.3">
      <c r="AA991" s="43" t="str">
        <f t="shared" si="76"/>
        <v/>
      </c>
      <c r="AC991" t="str">
        <f t="shared" si="77"/>
        <v/>
      </c>
      <c r="AD991" t="str">
        <f t="shared" ref="AD991:AD1054" si="80">TRIM(C991)</f>
        <v/>
      </c>
      <c r="AE991" s="244" t="str">
        <f t="shared" si="78"/>
        <v/>
      </c>
      <c r="AF991" t="str">
        <f t="shared" si="79"/>
        <v/>
      </c>
    </row>
    <row r="992" spans="27:32" x14ac:dyDescent="0.3">
      <c r="AA992" s="43" t="str">
        <f t="shared" si="76"/>
        <v/>
      </c>
      <c r="AC992" t="str">
        <f t="shared" si="77"/>
        <v/>
      </c>
      <c r="AD992" t="str">
        <f t="shared" si="80"/>
        <v/>
      </c>
      <c r="AE992" s="244" t="str">
        <f t="shared" si="78"/>
        <v/>
      </c>
      <c r="AF992" t="str">
        <f t="shared" si="79"/>
        <v/>
      </c>
    </row>
    <row r="993" spans="27:32" x14ac:dyDescent="0.3">
      <c r="AA993" s="43" t="str">
        <f t="shared" si="76"/>
        <v/>
      </c>
      <c r="AC993" t="str">
        <f t="shared" si="77"/>
        <v/>
      </c>
      <c r="AD993" t="str">
        <f t="shared" si="80"/>
        <v/>
      </c>
      <c r="AE993" s="244" t="str">
        <f t="shared" si="78"/>
        <v/>
      </c>
      <c r="AF993" t="str">
        <f t="shared" si="79"/>
        <v/>
      </c>
    </row>
    <row r="994" spans="27:32" x14ac:dyDescent="0.3">
      <c r="AA994" s="43" t="str">
        <f t="shared" si="76"/>
        <v/>
      </c>
      <c r="AC994" t="str">
        <f t="shared" si="77"/>
        <v/>
      </c>
      <c r="AD994" t="str">
        <f t="shared" si="80"/>
        <v/>
      </c>
      <c r="AE994" s="244" t="str">
        <f t="shared" si="78"/>
        <v/>
      </c>
      <c r="AF994" t="str">
        <f t="shared" si="79"/>
        <v/>
      </c>
    </row>
    <row r="995" spans="27:32" x14ac:dyDescent="0.3">
      <c r="AA995" s="43" t="str">
        <f t="shared" si="76"/>
        <v/>
      </c>
      <c r="AC995" t="str">
        <f t="shared" si="77"/>
        <v/>
      </c>
      <c r="AD995" t="str">
        <f t="shared" si="80"/>
        <v/>
      </c>
      <c r="AE995" s="244" t="str">
        <f t="shared" si="78"/>
        <v/>
      </c>
      <c r="AF995" t="str">
        <f t="shared" si="79"/>
        <v/>
      </c>
    </row>
    <row r="996" spans="27:32" x14ac:dyDescent="0.3">
      <c r="AA996" s="43" t="str">
        <f t="shared" si="76"/>
        <v/>
      </c>
      <c r="AC996" t="str">
        <f t="shared" si="77"/>
        <v/>
      </c>
      <c r="AD996" t="str">
        <f t="shared" si="80"/>
        <v/>
      </c>
      <c r="AE996" s="244" t="str">
        <f t="shared" si="78"/>
        <v/>
      </c>
      <c r="AF996" t="str">
        <f t="shared" si="79"/>
        <v/>
      </c>
    </row>
    <row r="997" spans="27:32" x14ac:dyDescent="0.3">
      <c r="AA997" s="43" t="str">
        <f t="shared" si="76"/>
        <v/>
      </c>
      <c r="AC997" t="str">
        <f t="shared" si="77"/>
        <v/>
      </c>
      <c r="AD997" t="str">
        <f t="shared" si="80"/>
        <v/>
      </c>
      <c r="AE997" s="244" t="str">
        <f t="shared" si="78"/>
        <v/>
      </c>
      <c r="AF997" t="str">
        <f t="shared" si="79"/>
        <v/>
      </c>
    </row>
    <row r="998" spans="27:32" x14ac:dyDescent="0.3">
      <c r="AA998" s="43" t="str">
        <f t="shared" si="76"/>
        <v/>
      </c>
      <c r="AC998" t="str">
        <f t="shared" si="77"/>
        <v/>
      </c>
      <c r="AD998" t="str">
        <f t="shared" si="80"/>
        <v/>
      </c>
      <c r="AE998" s="244" t="str">
        <f t="shared" si="78"/>
        <v/>
      </c>
      <c r="AF998" t="str">
        <f t="shared" si="79"/>
        <v/>
      </c>
    </row>
    <row r="999" spans="27:32" x14ac:dyDescent="0.3">
      <c r="AA999" s="43" t="str">
        <f t="shared" si="76"/>
        <v/>
      </c>
      <c r="AC999" t="str">
        <f t="shared" si="77"/>
        <v/>
      </c>
      <c r="AD999" t="str">
        <f t="shared" si="80"/>
        <v/>
      </c>
      <c r="AE999" s="244" t="str">
        <f t="shared" si="78"/>
        <v/>
      </c>
      <c r="AF999" t="str">
        <f t="shared" si="79"/>
        <v/>
      </c>
    </row>
    <row r="1000" spans="27:32" x14ac:dyDescent="0.3">
      <c r="AA1000" s="43" t="str">
        <f t="shared" si="76"/>
        <v/>
      </c>
      <c r="AC1000" t="str">
        <f t="shared" si="77"/>
        <v/>
      </c>
      <c r="AD1000" t="str">
        <f t="shared" si="80"/>
        <v/>
      </c>
      <c r="AE1000" s="244" t="str">
        <f t="shared" si="78"/>
        <v/>
      </c>
      <c r="AF1000" t="str">
        <f t="shared" si="79"/>
        <v/>
      </c>
    </row>
    <row r="1001" spans="27:32" x14ac:dyDescent="0.3">
      <c r="AA1001" s="43" t="str">
        <f t="shared" si="76"/>
        <v/>
      </c>
      <c r="AC1001" t="str">
        <f t="shared" si="77"/>
        <v/>
      </c>
      <c r="AD1001" t="str">
        <f t="shared" si="80"/>
        <v/>
      </c>
      <c r="AE1001" s="244" t="str">
        <f t="shared" si="78"/>
        <v/>
      </c>
      <c r="AF1001" t="str">
        <f t="shared" si="79"/>
        <v/>
      </c>
    </row>
    <row r="1002" spans="27:32" x14ac:dyDescent="0.3">
      <c r="AA1002" s="43" t="str">
        <f t="shared" si="76"/>
        <v/>
      </c>
      <c r="AC1002" t="str">
        <f t="shared" si="77"/>
        <v/>
      </c>
      <c r="AD1002" t="str">
        <f t="shared" si="80"/>
        <v/>
      </c>
      <c r="AE1002" s="244" t="str">
        <f t="shared" si="78"/>
        <v/>
      </c>
      <c r="AF1002" t="str">
        <f t="shared" si="79"/>
        <v/>
      </c>
    </row>
    <row r="1003" spans="27:32" x14ac:dyDescent="0.3">
      <c r="AA1003" s="43" t="str">
        <f t="shared" si="76"/>
        <v/>
      </c>
      <c r="AC1003" t="str">
        <f t="shared" si="77"/>
        <v/>
      </c>
      <c r="AD1003" t="str">
        <f t="shared" si="80"/>
        <v/>
      </c>
      <c r="AE1003" s="244" t="str">
        <f t="shared" si="78"/>
        <v/>
      </c>
      <c r="AF1003" t="str">
        <f t="shared" si="79"/>
        <v/>
      </c>
    </row>
    <row r="1004" spans="27:32" x14ac:dyDescent="0.3">
      <c r="AA1004" s="43" t="str">
        <f t="shared" si="76"/>
        <v/>
      </c>
      <c r="AC1004" t="str">
        <f t="shared" si="77"/>
        <v/>
      </c>
      <c r="AD1004" t="str">
        <f t="shared" si="80"/>
        <v/>
      </c>
      <c r="AE1004" s="244" t="str">
        <f t="shared" si="78"/>
        <v/>
      </c>
      <c r="AF1004" t="str">
        <f t="shared" si="79"/>
        <v/>
      </c>
    </row>
    <row r="1005" spans="27:32" x14ac:dyDescent="0.3">
      <c r="AA1005" s="43" t="str">
        <f t="shared" si="76"/>
        <v/>
      </c>
      <c r="AC1005" t="str">
        <f t="shared" si="77"/>
        <v/>
      </c>
      <c r="AD1005" t="str">
        <f t="shared" si="80"/>
        <v/>
      </c>
      <c r="AE1005" s="244" t="str">
        <f t="shared" si="78"/>
        <v/>
      </c>
      <c r="AF1005" t="str">
        <f t="shared" si="79"/>
        <v/>
      </c>
    </row>
    <row r="1006" spans="27:32" x14ac:dyDescent="0.3">
      <c r="AA1006" s="43" t="str">
        <f t="shared" si="76"/>
        <v/>
      </c>
      <c r="AC1006" t="str">
        <f t="shared" si="77"/>
        <v/>
      </c>
      <c r="AD1006" t="str">
        <f t="shared" si="80"/>
        <v/>
      </c>
      <c r="AE1006" s="244" t="str">
        <f t="shared" si="78"/>
        <v/>
      </c>
      <c r="AF1006" t="str">
        <f t="shared" si="79"/>
        <v/>
      </c>
    </row>
    <row r="1007" spans="27:32" x14ac:dyDescent="0.3">
      <c r="AA1007" s="43" t="str">
        <f t="shared" si="76"/>
        <v/>
      </c>
      <c r="AC1007" t="str">
        <f t="shared" si="77"/>
        <v/>
      </c>
      <c r="AD1007" t="str">
        <f t="shared" si="80"/>
        <v/>
      </c>
      <c r="AE1007" s="244" t="str">
        <f t="shared" si="78"/>
        <v/>
      </c>
      <c r="AF1007" t="str">
        <f t="shared" si="79"/>
        <v/>
      </c>
    </row>
    <row r="1008" spans="27:32" x14ac:dyDescent="0.3">
      <c r="AA1008" s="43" t="str">
        <f t="shared" si="76"/>
        <v/>
      </c>
      <c r="AC1008" t="str">
        <f t="shared" si="77"/>
        <v/>
      </c>
      <c r="AD1008" t="str">
        <f t="shared" si="80"/>
        <v/>
      </c>
      <c r="AE1008" s="244" t="str">
        <f t="shared" si="78"/>
        <v/>
      </c>
      <c r="AF1008" t="str">
        <f t="shared" si="79"/>
        <v/>
      </c>
    </row>
    <row r="1009" spans="27:32" x14ac:dyDescent="0.3">
      <c r="AA1009" s="43" t="str">
        <f t="shared" si="76"/>
        <v/>
      </c>
      <c r="AC1009" t="str">
        <f t="shared" si="77"/>
        <v/>
      </c>
      <c r="AD1009" t="str">
        <f t="shared" si="80"/>
        <v/>
      </c>
      <c r="AE1009" s="244" t="str">
        <f t="shared" si="78"/>
        <v/>
      </c>
      <c r="AF1009" t="str">
        <f t="shared" si="79"/>
        <v/>
      </c>
    </row>
    <row r="1010" spans="27:32" x14ac:dyDescent="0.3">
      <c r="AA1010" s="43" t="str">
        <f t="shared" si="76"/>
        <v/>
      </c>
      <c r="AC1010" t="str">
        <f t="shared" si="77"/>
        <v/>
      </c>
      <c r="AD1010" t="str">
        <f t="shared" si="80"/>
        <v/>
      </c>
      <c r="AE1010" s="244" t="str">
        <f t="shared" si="78"/>
        <v/>
      </c>
      <c r="AF1010" t="str">
        <f t="shared" si="79"/>
        <v/>
      </c>
    </row>
    <row r="1011" spans="27:32" x14ac:dyDescent="0.3">
      <c r="AA1011" s="43" t="str">
        <f t="shared" si="76"/>
        <v/>
      </c>
      <c r="AC1011" t="str">
        <f t="shared" si="77"/>
        <v/>
      </c>
      <c r="AD1011" t="str">
        <f t="shared" si="80"/>
        <v/>
      </c>
      <c r="AE1011" s="244" t="str">
        <f t="shared" si="78"/>
        <v/>
      </c>
      <c r="AF1011" t="str">
        <f t="shared" si="79"/>
        <v/>
      </c>
    </row>
    <row r="1012" spans="27:32" x14ac:dyDescent="0.3">
      <c r="AA1012" s="43" t="str">
        <f t="shared" si="76"/>
        <v/>
      </c>
      <c r="AC1012" t="str">
        <f t="shared" si="77"/>
        <v/>
      </c>
      <c r="AD1012" t="str">
        <f t="shared" si="80"/>
        <v/>
      </c>
      <c r="AE1012" s="244" t="str">
        <f t="shared" si="78"/>
        <v/>
      </c>
      <c r="AF1012" t="str">
        <f t="shared" si="79"/>
        <v/>
      </c>
    </row>
    <row r="1013" spans="27:32" x14ac:dyDescent="0.3">
      <c r="AA1013" s="43" t="str">
        <f t="shared" si="76"/>
        <v/>
      </c>
      <c r="AC1013" t="str">
        <f t="shared" si="77"/>
        <v/>
      </c>
      <c r="AD1013" t="str">
        <f t="shared" si="80"/>
        <v/>
      </c>
      <c r="AE1013" s="244" t="str">
        <f t="shared" si="78"/>
        <v/>
      </c>
      <c r="AF1013" t="str">
        <f t="shared" si="79"/>
        <v/>
      </c>
    </row>
    <row r="1014" spans="27:32" x14ac:dyDescent="0.3">
      <c r="AA1014" s="43" t="str">
        <f t="shared" si="76"/>
        <v/>
      </c>
      <c r="AC1014" t="str">
        <f t="shared" si="77"/>
        <v/>
      </c>
      <c r="AD1014" t="str">
        <f t="shared" si="80"/>
        <v/>
      </c>
      <c r="AE1014" s="244" t="str">
        <f t="shared" si="78"/>
        <v/>
      </c>
      <c r="AF1014" t="str">
        <f t="shared" si="79"/>
        <v/>
      </c>
    </row>
    <row r="1015" spans="27:32" x14ac:dyDescent="0.3">
      <c r="AA1015" s="43" t="str">
        <f t="shared" si="76"/>
        <v/>
      </c>
      <c r="AC1015" t="str">
        <f t="shared" si="77"/>
        <v/>
      </c>
      <c r="AD1015" t="str">
        <f t="shared" si="80"/>
        <v/>
      </c>
      <c r="AE1015" s="244" t="str">
        <f t="shared" si="78"/>
        <v/>
      </c>
      <c r="AF1015" t="str">
        <f t="shared" si="79"/>
        <v/>
      </c>
    </row>
    <row r="1016" spans="27:32" x14ac:dyDescent="0.3">
      <c r="AA1016" s="43" t="str">
        <f t="shared" si="76"/>
        <v/>
      </c>
      <c r="AC1016" t="str">
        <f t="shared" si="77"/>
        <v/>
      </c>
      <c r="AD1016" t="str">
        <f t="shared" si="80"/>
        <v/>
      </c>
      <c r="AE1016" s="244" t="str">
        <f t="shared" si="78"/>
        <v/>
      </c>
      <c r="AF1016" t="str">
        <f t="shared" si="79"/>
        <v/>
      </c>
    </row>
    <row r="1017" spans="27:32" x14ac:dyDescent="0.3">
      <c r="AA1017" s="43" t="str">
        <f t="shared" si="76"/>
        <v/>
      </c>
      <c r="AC1017" t="str">
        <f t="shared" si="77"/>
        <v/>
      </c>
      <c r="AD1017" t="str">
        <f t="shared" si="80"/>
        <v/>
      </c>
      <c r="AE1017" s="244" t="str">
        <f t="shared" si="78"/>
        <v/>
      </c>
      <c r="AF1017" t="str">
        <f t="shared" si="79"/>
        <v/>
      </c>
    </row>
    <row r="1018" spans="27:32" x14ac:dyDescent="0.3">
      <c r="AA1018" s="43" t="str">
        <f t="shared" si="76"/>
        <v/>
      </c>
      <c r="AC1018" t="str">
        <f t="shared" si="77"/>
        <v/>
      </c>
      <c r="AD1018" t="str">
        <f t="shared" si="80"/>
        <v/>
      </c>
      <c r="AE1018" s="244" t="str">
        <f t="shared" si="78"/>
        <v/>
      </c>
      <c r="AF1018" t="str">
        <f t="shared" si="79"/>
        <v/>
      </c>
    </row>
    <row r="1019" spans="27:32" x14ac:dyDescent="0.3">
      <c r="AA1019" s="43" t="str">
        <f t="shared" si="76"/>
        <v/>
      </c>
      <c r="AC1019" t="str">
        <f t="shared" si="77"/>
        <v/>
      </c>
      <c r="AD1019" t="str">
        <f t="shared" si="80"/>
        <v/>
      </c>
      <c r="AE1019" s="244" t="str">
        <f t="shared" si="78"/>
        <v/>
      </c>
      <c r="AF1019" t="str">
        <f t="shared" si="79"/>
        <v/>
      </c>
    </row>
    <row r="1020" spans="27:32" x14ac:dyDescent="0.3">
      <c r="AA1020" s="43" t="str">
        <f t="shared" si="76"/>
        <v/>
      </c>
      <c r="AC1020" t="str">
        <f t="shared" si="77"/>
        <v/>
      </c>
      <c r="AD1020" t="str">
        <f t="shared" si="80"/>
        <v/>
      </c>
      <c r="AE1020" s="244" t="str">
        <f t="shared" si="78"/>
        <v/>
      </c>
      <c r="AF1020" t="str">
        <f t="shared" si="79"/>
        <v/>
      </c>
    </row>
    <row r="1021" spans="27:32" x14ac:dyDescent="0.3">
      <c r="AA1021" s="43" t="str">
        <f t="shared" si="76"/>
        <v/>
      </c>
      <c r="AC1021" t="str">
        <f t="shared" si="77"/>
        <v/>
      </c>
      <c r="AD1021" t="str">
        <f t="shared" si="80"/>
        <v/>
      </c>
      <c r="AE1021" s="244" t="str">
        <f t="shared" si="78"/>
        <v/>
      </c>
      <c r="AF1021" t="str">
        <f t="shared" si="79"/>
        <v/>
      </c>
    </row>
    <row r="1022" spans="27:32" x14ac:dyDescent="0.3">
      <c r="AA1022" s="43" t="str">
        <f t="shared" si="76"/>
        <v/>
      </c>
      <c r="AC1022" t="str">
        <f t="shared" si="77"/>
        <v/>
      </c>
      <c r="AD1022" t="str">
        <f t="shared" si="80"/>
        <v/>
      </c>
      <c r="AE1022" s="244" t="str">
        <f t="shared" si="78"/>
        <v/>
      </c>
      <c r="AF1022" t="str">
        <f t="shared" si="79"/>
        <v/>
      </c>
    </row>
    <row r="1023" spans="27:32" x14ac:dyDescent="0.3">
      <c r="AA1023" s="43" t="str">
        <f t="shared" si="76"/>
        <v/>
      </c>
      <c r="AC1023" t="str">
        <f t="shared" si="77"/>
        <v/>
      </c>
      <c r="AD1023" t="str">
        <f t="shared" si="80"/>
        <v/>
      </c>
      <c r="AE1023" s="244" t="str">
        <f t="shared" si="78"/>
        <v/>
      </c>
      <c r="AF1023" t="str">
        <f t="shared" si="79"/>
        <v/>
      </c>
    </row>
    <row r="1024" spans="27:32" x14ac:dyDescent="0.3">
      <c r="AA1024" s="43" t="str">
        <f t="shared" si="76"/>
        <v/>
      </c>
      <c r="AC1024" t="str">
        <f t="shared" si="77"/>
        <v/>
      </c>
      <c r="AD1024" t="str">
        <f t="shared" si="80"/>
        <v/>
      </c>
      <c r="AE1024" s="244" t="str">
        <f t="shared" si="78"/>
        <v/>
      </c>
      <c r="AF1024" t="str">
        <f t="shared" si="79"/>
        <v/>
      </c>
    </row>
    <row r="1025" spans="27:32" x14ac:dyDescent="0.3">
      <c r="AA1025" s="43" t="str">
        <f t="shared" si="76"/>
        <v/>
      </c>
      <c r="AC1025" t="str">
        <f t="shared" si="77"/>
        <v/>
      </c>
      <c r="AD1025" t="str">
        <f t="shared" si="80"/>
        <v/>
      </c>
      <c r="AE1025" s="244" t="str">
        <f t="shared" si="78"/>
        <v/>
      </c>
      <c r="AF1025" t="str">
        <f t="shared" si="79"/>
        <v/>
      </c>
    </row>
    <row r="1026" spans="27:32" x14ac:dyDescent="0.3">
      <c r="AA1026" s="43" t="str">
        <f t="shared" si="76"/>
        <v/>
      </c>
      <c r="AC1026" t="str">
        <f t="shared" si="77"/>
        <v/>
      </c>
      <c r="AD1026" t="str">
        <f t="shared" si="80"/>
        <v/>
      </c>
      <c r="AE1026" s="244" t="str">
        <f t="shared" si="78"/>
        <v/>
      </c>
      <c r="AF1026" t="str">
        <f t="shared" si="79"/>
        <v/>
      </c>
    </row>
    <row r="1027" spans="27:32" x14ac:dyDescent="0.3">
      <c r="AA1027" s="43" t="str">
        <f t="shared" si="76"/>
        <v/>
      </c>
      <c r="AC1027" t="str">
        <f t="shared" si="77"/>
        <v/>
      </c>
      <c r="AD1027" t="str">
        <f t="shared" si="80"/>
        <v/>
      </c>
      <c r="AE1027" s="244" t="str">
        <f t="shared" si="78"/>
        <v/>
      </c>
      <c r="AF1027" t="str">
        <f t="shared" si="79"/>
        <v/>
      </c>
    </row>
    <row r="1028" spans="27:32" x14ac:dyDescent="0.3">
      <c r="AA1028" s="43" t="str">
        <f t="shared" ref="AA1028:AA1091" si="81">TRIM(D1028)</f>
        <v/>
      </c>
      <c r="AC1028" t="str">
        <f t="shared" ref="AC1028:AC1091" si="82">IFERROR(TRIM(D1028),"")</f>
        <v/>
      </c>
      <c r="AD1028" t="str">
        <f t="shared" si="80"/>
        <v/>
      </c>
      <c r="AE1028" s="244" t="str">
        <f t="shared" ref="AE1028:AE1091" si="83">IFERROR(G1028/E1028,"")</f>
        <v/>
      </c>
      <c r="AF1028" t="str">
        <f t="shared" ref="AF1028:AF1091" si="84">AC1028</f>
        <v/>
      </c>
    </row>
    <row r="1029" spans="27:32" x14ac:dyDescent="0.3">
      <c r="AA1029" s="43" t="str">
        <f t="shared" si="81"/>
        <v/>
      </c>
      <c r="AC1029" t="str">
        <f t="shared" si="82"/>
        <v/>
      </c>
      <c r="AD1029" t="str">
        <f t="shared" si="80"/>
        <v/>
      </c>
      <c r="AE1029" s="244" t="str">
        <f t="shared" si="83"/>
        <v/>
      </c>
      <c r="AF1029" t="str">
        <f t="shared" si="84"/>
        <v/>
      </c>
    </row>
    <row r="1030" spans="27:32" x14ac:dyDescent="0.3">
      <c r="AA1030" s="43" t="str">
        <f t="shared" si="81"/>
        <v/>
      </c>
      <c r="AC1030" t="str">
        <f t="shared" si="82"/>
        <v/>
      </c>
      <c r="AD1030" t="str">
        <f t="shared" si="80"/>
        <v/>
      </c>
      <c r="AE1030" s="244" t="str">
        <f t="shared" si="83"/>
        <v/>
      </c>
      <c r="AF1030" t="str">
        <f t="shared" si="84"/>
        <v/>
      </c>
    </row>
    <row r="1031" spans="27:32" x14ac:dyDescent="0.3">
      <c r="AA1031" s="43" t="str">
        <f t="shared" si="81"/>
        <v/>
      </c>
      <c r="AC1031" t="str">
        <f t="shared" si="82"/>
        <v/>
      </c>
      <c r="AD1031" t="str">
        <f t="shared" si="80"/>
        <v/>
      </c>
      <c r="AE1031" s="244" t="str">
        <f t="shared" si="83"/>
        <v/>
      </c>
      <c r="AF1031" t="str">
        <f t="shared" si="84"/>
        <v/>
      </c>
    </row>
    <row r="1032" spans="27:32" x14ac:dyDescent="0.3">
      <c r="AA1032" s="43" t="str">
        <f t="shared" si="81"/>
        <v/>
      </c>
      <c r="AC1032" t="str">
        <f t="shared" si="82"/>
        <v/>
      </c>
      <c r="AD1032" t="str">
        <f t="shared" si="80"/>
        <v/>
      </c>
      <c r="AE1032" s="244" t="str">
        <f t="shared" si="83"/>
        <v/>
      </c>
      <c r="AF1032" t="str">
        <f t="shared" si="84"/>
        <v/>
      </c>
    </row>
    <row r="1033" spans="27:32" x14ac:dyDescent="0.3">
      <c r="AA1033" s="43" t="str">
        <f t="shared" si="81"/>
        <v/>
      </c>
      <c r="AC1033" t="str">
        <f t="shared" si="82"/>
        <v/>
      </c>
      <c r="AD1033" t="str">
        <f t="shared" si="80"/>
        <v/>
      </c>
      <c r="AE1033" s="244" t="str">
        <f t="shared" si="83"/>
        <v/>
      </c>
      <c r="AF1033" t="str">
        <f t="shared" si="84"/>
        <v/>
      </c>
    </row>
    <row r="1034" spans="27:32" x14ac:dyDescent="0.3">
      <c r="AA1034" s="43" t="str">
        <f t="shared" si="81"/>
        <v/>
      </c>
      <c r="AC1034" t="str">
        <f t="shared" si="82"/>
        <v/>
      </c>
      <c r="AD1034" t="str">
        <f t="shared" si="80"/>
        <v/>
      </c>
      <c r="AE1034" s="244" t="str">
        <f t="shared" si="83"/>
        <v/>
      </c>
      <c r="AF1034" t="str">
        <f t="shared" si="84"/>
        <v/>
      </c>
    </row>
    <row r="1035" spans="27:32" x14ac:dyDescent="0.3">
      <c r="AA1035" s="43" t="str">
        <f t="shared" si="81"/>
        <v/>
      </c>
      <c r="AC1035" t="str">
        <f t="shared" si="82"/>
        <v/>
      </c>
      <c r="AD1035" t="str">
        <f t="shared" si="80"/>
        <v/>
      </c>
      <c r="AE1035" s="244" t="str">
        <f t="shared" si="83"/>
        <v/>
      </c>
      <c r="AF1035" t="str">
        <f t="shared" si="84"/>
        <v/>
      </c>
    </row>
    <row r="1036" spans="27:32" x14ac:dyDescent="0.3">
      <c r="AA1036" s="43" t="str">
        <f t="shared" si="81"/>
        <v/>
      </c>
      <c r="AC1036" t="str">
        <f t="shared" si="82"/>
        <v/>
      </c>
      <c r="AD1036" t="str">
        <f t="shared" si="80"/>
        <v/>
      </c>
      <c r="AE1036" s="244" t="str">
        <f t="shared" si="83"/>
        <v/>
      </c>
      <c r="AF1036" t="str">
        <f t="shared" si="84"/>
        <v/>
      </c>
    </row>
    <row r="1037" spans="27:32" x14ac:dyDescent="0.3">
      <c r="AA1037" s="43" t="str">
        <f t="shared" si="81"/>
        <v/>
      </c>
      <c r="AC1037" t="str">
        <f t="shared" si="82"/>
        <v/>
      </c>
      <c r="AD1037" t="str">
        <f t="shared" si="80"/>
        <v/>
      </c>
      <c r="AE1037" s="244" t="str">
        <f t="shared" si="83"/>
        <v/>
      </c>
      <c r="AF1037" t="str">
        <f t="shared" si="84"/>
        <v/>
      </c>
    </row>
    <row r="1038" spans="27:32" x14ac:dyDescent="0.3">
      <c r="AA1038" s="43" t="str">
        <f t="shared" si="81"/>
        <v/>
      </c>
      <c r="AC1038" t="str">
        <f t="shared" si="82"/>
        <v/>
      </c>
      <c r="AD1038" t="str">
        <f t="shared" si="80"/>
        <v/>
      </c>
      <c r="AE1038" s="244" t="str">
        <f t="shared" si="83"/>
        <v/>
      </c>
      <c r="AF1038" t="str">
        <f t="shared" si="84"/>
        <v/>
      </c>
    </row>
    <row r="1039" spans="27:32" x14ac:dyDescent="0.3">
      <c r="AA1039" s="43" t="str">
        <f t="shared" si="81"/>
        <v/>
      </c>
      <c r="AC1039" t="str">
        <f t="shared" si="82"/>
        <v/>
      </c>
      <c r="AD1039" t="str">
        <f t="shared" si="80"/>
        <v/>
      </c>
      <c r="AE1039" s="244" t="str">
        <f t="shared" si="83"/>
        <v/>
      </c>
      <c r="AF1039" t="str">
        <f t="shared" si="84"/>
        <v/>
      </c>
    </row>
    <row r="1040" spans="27:32" x14ac:dyDescent="0.3">
      <c r="AA1040" s="43" t="str">
        <f t="shared" si="81"/>
        <v/>
      </c>
      <c r="AC1040" t="str">
        <f t="shared" si="82"/>
        <v/>
      </c>
      <c r="AD1040" t="str">
        <f t="shared" si="80"/>
        <v/>
      </c>
      <c r="AE1040" s="244" t="str">
        <f t="shared" si="83"/>
        <v/>
      </c>
      <c r="AF1040" t="str">
        <f t="shared" si="84"/>
        <v/>
      </c>
    </row>
    <row r="1041" spans="27:32" x14ac:dyDescent="0.3">
      <c r="AA1041" s="43" t="str">
        <f t="shared" si="81"/>
        <v/>
      </c>
      <c r="AC1041" t="str">
        <f t="shared" si="82"/>
        <v/>
      </c>
      <c r="AD1041" t="str">
        <f t="shared" si="80"/>
        <v/>
      </c>
      <c r="AE1041" s="244" t="str">
        <f t="shared" si="83"/>
        <v/>
      </c>
      <c r="AF1041" t="str">
        <f t="shared" si="84"/>
        <v/>
      </c>
    </row>
    <row r="1042" spans="27:32" x14ac:dyDescent="0.3">
      <c r="AA1042" s="43" t="str">
        <f t="shared" si="81"/>
        <v/>
      </c>
      <c r="AC1042" t="str">
        <f t="shared" si="82"/>
        <v/>
      </c>
      <c r="AD1042" t="str">
        <f t="shared" si="80"/>
        <v/>
      </c>
      <c r="AE1042" s="244" t="str">
        <f t="shared" si="83"/>
        <v/>
      </c>
      <c r="AF1042" t="str">
        <f t="shared" si="84"/>
        <v/>
      </c>
    </row>
    <row r="1043" spans="27:32" x14ac:dyDescent="0.3">
      <c r="AA1043" s="43" t="str">
        <f t="shared" si="81"/>
        <v/>
      </c>
      <c r="AC1043" t="str">
        <f t="shared" si="82"/>
        <v/>
      </c>
      <c r="AD1043" t="str">
        <f t="shared" si="80"/>
        <v/>
      </c>
      <c r="AE1043" s="244" t="str">
        <f t="shared" si="83"/>
        <v/>
      </c>
      <c r="AF1043" t="str">
        <f t="shared" si="84"/>
        <v/>
      </c>
    </row>
    <row r="1044" spans="27:32" x14ac:dyDescent="0.3">
      <c r="AA1044" s="43" t="str">
        <f t="shared" si="81"/>
        <v/>
      </c>
      <c r="AC1044" t="str">
        <f t="shared" si="82"/>
        <v/>
      </c>
      <c r="AD1044" t="str">
        <f t="shared" si="80"/>
        <v/>
      </c>
      <c r="AE1044" s="244" t="str">
        <f t="shared" si="83"/>
        <v/>
      </c>
      <c r="AF1044" t="str">
        <f t="shared" si="84"/>
        <v/>
      </c>
    </row>
    <row r="1045" spans="27:32" x14ac:dyDescent="0.3">
      <c r="AA1045" s="43" t="str">
        <f t="shared" si="81"/>
        <v/>
      </c>
      <c r="AC1045" t="str">
        <f t="shared" si="82"/>
        <v/>
      </c>
      <c r="AD1045" t="str">
        <f t="shared" si="80"/>
        <v/>
      </c>
      <c r="AE1045" s="244" t="str">
        <f t="shared" si="83"/>
        <v/>
      </c>
      <c r="AF1045" t="str">
        <f t="shared" si="84"/>
        <v/>
      </c>
    </row>
    <row r="1046" spans="27:32" x14ac:dyDescent="0.3">
      <c r="AA1046" s="43" t="str">
        <f t="shared" si="81"/>
        <v/>
      </c>
      <c r="AC1046" t="str">
        <f t="shared" si="82"/>
        <v/>
      </c>
      <c r="AD1046" t="str">
        <f t="shared" si="80"/>
        <v/>
      </c>
      <c r="AE1046" s="244" t="str">
        <f t="shared" si="83"/>
        <v/>
      </c>
      <c r="AF1046" t="str">
        <f t="shared" si="84"/>
        <v/>
      </c>
    </row>
    <row r="1047" spans="27:32" x14ac:dyDescent="0.3">
      <c r="AA1047" s="43" t="str">
        <f t="shared" si="81"/>
        <v/>
      </c>
      <c r="AC1047" t="str">
        <f t="shared" si="82"/>
        <v/>
      </c>
      <c r="AD1047" t="str">
        <f t="shared" si="80"/>
        <v/>
      </c>
      <c r="AE1047" s="244" t="str">
        <f t="shared" si="83"/>
        <v/>
      </c>
      <c r="AF1047" t="str">
        <f t="shared" si="84"/>
        <v/>
      </c>
    </row>
    <row r="1048" spans="27:32" x14ac:dyDescent="0.3">
      <c r="AA1048" s="43" t="str">
        <f t="shared" si="81"/>
        <v/>
      </c>
      <c r="AC1048" t="str">
        <f t="shared" si="82"/>
        <v/>
      </c>
      <c r="AD1048" t="str">
        <f t="shared" si="80"/>
        <v/>
      </c>
      <c r="AE1048" s="244" t="str">
        <f t="shared" si="83"/>
        <v/>
      </c>
      <c r="AF1048" t="str">
        <f t="shared" si="84"/>
        <v/>
      </c>
    </row>
    <row r="1049" spans="27:32" x14ac:dyDescent="0.3">
      <c r="AA1049" s="43" t="str">
        <f t="shared" si="81"/>
        <v/>
      </c>
      <c r="AC1049" t="str">
        <f t="shared" si="82"/>
        <v/>
      </c>
      <c r="AD1049" t="str">
        <f t="shared" si="80"/>
        <v/>
      </c>
      <c r="AE1049" s="244" t="str">
        <f t="shared" si="83"/>
        <v/>
      </c>
      <c r="AF1049" t="str">
        <f t="shared" si="84"/>
        <v/>
      </c>
    </row>
    <row r="1050" spans="27:32" x14ac:dyDescent="0.3">
      <c r="AA1050" s="43" t="str">
        <f t="shared" si="81"/>
        <v/>
      </c>
      <c r="AC1050" t="str">
        <f t="shared" si="82"/>
        <v/>
      </c>
      <c r="AD1050" t="str">
        <f t="shared" si="80"/>
        <v/>
      </c>
      <c r="AE1050" s="244" t="str">
        <f t="shared" si="83"/>
        <v/>
      </c>
      <c r="AF1050" t="str">
        <f t="shared" si="84"/>
        <v/>
      </c>
    </row>
    <row r="1051" spans="27:32" x14ac:dyDescent="0.3">
      <c r="AA1051" s="43" t="str">
        <f t="shared" si="81"/>
        <v/>
      </c>
      <c r="AC1051" t="str">
        <f t="shared" si="82"/>
        <v/>
      </c>
      <c r="AD1051" t="str">
        <f t="shared" si="80"/>
        <v/>
      </c>
      <c r="AE1051" s="244" t="str">
        <f t="shared" si="83"/>
        <v/>
      </c>
      <c r="AF1051" t="str">
        <f t="shared" si="84"/>
        <v/>
      </c>
    </row>
    <row r="1052" spans="27:32" x14ac:dyDescent="0.3">
      <c r="AA1052" s="43" t="str">
        <f t="shared" si="81"/>
        <v/>
      </c>
      <c r="AC1052" t="str">
        <f t="shared" si="82"/>
        <v/>
      </c>
      <c r="AD1052" t="str">
        <f t="shared" si="80"/>
        <v/>
      </c>
      <c r="AE1052" s="244" t="str">
        <f t="shared" si="83"/>
        <v/>
      </c>
      <c r="AF1052" t="str">
        <f t="shared" si="84"/>
        <v/>
      </c>
    </row>
    <row r="1053" spans="27:32" x14ac:dyDescent="0.3">
      <c r="AA1053" s="43" t="str">
        <f t="shared" si="81"/>
        <v/>
      </c>
      <c r="AC1053" t="str">
        <f t="shared" si="82"/>
        <v/>
      </c>
      <c r="AD1053" t="str">
        <f t="shared" si="80"/>
        <v/>
      </c>
      <c r="AE1053" s="244" t="str">
        <f t="shared" si="83"/>
        <v/>
      </c>
      <c r="AF1053" t="str">
        <f t="shared" si="84"/>
        <v/>
      </c>
    </row>
    <row r="1054" spans="27:32" x14ac:dyDescent="0.3">
      <c r="AA1054" s="43" t="str">
        <f t="shared" si="81"/>
        <v/>
      </c>
      <c r="AC1054" t="str">
        <f t="shared" si="82"/>
        <v/>
      </c>
      <c r="AD1054" t="str">
        <f t="shared" si="80"/>
        <v/>
      </c>
      <c r="AE1054" s="244" t="str">
        <f t="shared" si="83"/>
        <v/>
      </c>
      <c r="AF1054" t="str">
        <f t="shared" si="84"/>
        <v/>
      </c>
    </row>
    <row r="1055" spans="27:32" x14ac:dyDescent="0.3">
      <c r="AA1055" s="43" t="str">
        <f t="shared" si="81"/>
        <v/>
      </c>
      <c r="AC1055" t="str">
        <f t="shared" si="82"/>
        <v/>
      </c>
      <c r="AD1055" t="str">
        <f t="shared" ref="AD1055:AD1118" si="85">TRIM(C1055)</f>
        <v/>
      </c>
      <c r="AE1055" s="244" t="str">
        <f t="shared" si="83"/>
        <v/>
      </c>
      <c r="AF1055" t="str">
        <f t="shared" si="84"/>
        <v/>
      </c>
    </row>
    <row r="1056" spans="27:32" x14ac:dyDescent="0.3">
      <c r="AA1056" s="43" t="str">
        <f t="shared" si="81"/>
        <v/>
      </c>
      <c r="AC1056" t="str">
        <f t="shared" si="82"/>
        <v/>
      </c>
      <c r="AD1056" t="str">
        <f t="shared" si="85"/>
        <v/>
      </c>
      <c r="AE1056" s="244" t="str">
        <f t="shared" si="83"/>
        <v/>
      </c>
      <c r="AF1056" t="str">
        <f t="shared" si="84"/>
        <v/>
      </c>
    </row>
    <row r="1057" spans="27:32" x14ac:dyDescent="0.3">
      <c r="AA1057" s="43" t="str">
        <f t="shared" si="81"/>
        <v/>
      </c>
      <c r="AC1057" t="str">
        <f t="shared" si="82"/>
        <v/>
      </c>
      <c r="AD1057" t="str">
        <f t="shared" si="85"/>
        <v/>
      </c>
      <c r="AE1057" s="244" t="str">
        <f t="shared" si="83"/>
        <v/>
      </c>
      <c r="AF1057" t="str">
        <f t="shared" si="84"/>
        <v/>
      </c>
    </row>
    <row r="1058" spans="27:32" x14ac:dyDescent="0.3">
      <c r="AA1058" s="43" t="str">
        <f t="shared" si="81"/>
        <v/>
      </c>
      <c r="AC1058" t="str">
        <f t="shared" si="82"/>
        <v/>
      </c>
      <c r="AD1058" t="str">
        <f t="shared" si="85"/>
        <v/>
      </c>
      <c r="AE1058" s="244" t="str">
        <f t="shared" si="83"/>
        <v/>
      </c>
      <c r="AF1058" t="str">
        <f t="shared" si="84"/>
        <v/>
      </c>
    </row>
    <row r="1059" spans="27:32" x14ac:dyDescent="0.3">
      <c r="AA1059" s="43" t="str">
        <f t="shared" si="81"/>
        <v/>
      </c>
      <c r="AC1059" t="str">
        <f t="shared" si="82"/>
        <v/>
      </c>
      <c r="AD1059" t="str">
        <f t="shared" si="85"/>
        <v/>
      </c>
      <c r="AE1059" s="244" t="str">
        <f t="shared" si="83"/>
        <v/>
      </c>
      <c r="AF1059" t="str">
        <f t="shared" si="84"/>
        <v/>
      </c>
    </row>
    <row r="1060" spans="27:32" x14ac:dyDescent="0.3">
      <c r="AA1060" s="43" t="str">
        <f t="shared" si="81"/>
        <v/>
      </c>
      <c r="AC1060" t="str">
        <f t="shared" si="82"/>
        <v/>
      </c>
      <c r="AD1060" t="str">
        <f t="shared" si="85"/>
        <v/>
      </c>
      <c r="AE1060" s="244" t="str">
        <f t="shared" si="83"/>
        <v/>
      </c>
      <c r="AF1060" t="str">
        <f t="shared" si="84"/>
        <v/>
      </c>
    </row>
    <row r="1061" spans="27:32" x14ac:dyDescent="0.3">
      <c r="AA1061" s="43" t="str">
        <f t="shared" si="81"/>
        <v/>
      </c>
      <c r="AC1061" t="str">
        <f t="shared" si="82"/>
        <v/>
      </c>
      <c r="AD1061" t="str">
        <f t="shared" si="85"/>
        <v/>
      </c>
      <c r="AE1061" s="244" t="str">
        <f t="shared" si="83"/>
        <v/>
      </c>
      <c r="AF1061" t="str">
        <f t="shared" si="84"/>
        <v/>
      </c>
    </row>
    <row r="1062" spans="27:32" x14ac:dyDescent="0.3">
      <c r="AA1062" s="43" t="str">
        <f t="shared" si="81"/>
        <v/>
      </c>
      <c r="AC1062" t="str">
        <f t="shared" si="82"/>
        <v/>
      </c>
      <c r="AD1062" t="str">
        <f t="shared" si="85"/>
        <v/>
      </c>
      <c r="AE1062" s="244" t="str">
        <f t="shared" si="83"/>
        <v/>
      </c>
      <c r="AF1062" t="str">
        <f t="shared" si="84"/>
        <v/>
      </c>
    </row>
    <row r="1063" spans="27:32" x14ac:dyDescent="0.3">
      <c r="AA1063" s="43" t="str">
        <f t="shared" si="81"/>
        <v/>
      </c>
      <c r="AC1063" t="str">
        <f t="shared" si="82"/>
        <v/>
      </c>
      <c r="AD1063" t="str">
        <f t="shared" si="85"/>
        <v/>
      </c>
      <c r="AE1063" s="244" t="str">
        <f t="shared" si="83"/>
        <v/>
      </c>
      <c r="AF1063" t="str">
        <f t="shared" si="84"/>
        <v/>
      </c>
    </row>
    <row r="1064" spans="27:32" x14ac:dyDescent="0.3">
      <c r="AA1064" s="43" t="str">
        <f t="shared" si="81"/>
        <v/>
      </c>
      <c r="AC1064" t="str">
        <f t="shared" si="82"/>
        <v/>
      </c>
      <c r="AD1064" t="str">
        <f t="shared" si="85"/>
        <v/>
      </c>
      <c r="AE1064" s="244" t="str">
        <f t="shared" si="83"/>
        <v/>
      </c>
      <c r="AF1064" t="str">
        <f t="shared" si="84"/>
        <v/>
      </c>
    </row>
    <row r="1065" spans="27:32" x14ac:dyDescent="0.3">
      <c r="AA1065" s="43" t="str">
        <f t="shared" si="81"/>
        <v/>
      </c>
      <c r="AC1065" t="str">
        <f t="shared" si="82"/>
        <v/>
      </c>
      <c r="AD1065" t="str">
        <f t="shared" si="85"/>
        <v/>
      </c>
      <c r="AE1065" s="244" t="str">
        <f t="shared" si="83"/>
        <v/>
      </c>
      <c r="AF1065" t="str">
        <f t="shared" si="84"/>
        <v/>
      </c>
    </row>
    <row r="1066" spans="27:32" x14ac:dyDescent="0.3">
      <c r="AA1066" s="43" t="str">
        <f t="shared" si="81"/>
        <v/>
      </c>
      <c r="AC1066" t="str">
        <f t="shared" si="82"/>
        <v/>
      </c>
      <c r="AD1066" t="str">
        <f t="shared" si="85"/>
        <v/>
      </c>
      <c r="AE1066" s="244" t="str">
        <f t="shared" si="83"/>
        <v/>
      </c>
      <c r="AF1066" t="str">
        <f t="shared" si="84"/>
        <v/>
      </c>
    </row>
    <row r="1067" spans="27:32" x14ac:dyDescent="0.3">
      <c r="AA1067" s="43" t="str">
        <f t="shared" si="81"/>
        <v/>
      </c>
      <c r="AC1067" t="str">
        <f t="shared" si="82"/>
        <v/>
      </c>
      <c r="AD1067" t="str">
        <f t="shared" si="85"/>
        <v/>
      </c>
      <c r="AE1067" s="244" t="str">
        <f t="shared" si="83"/>
        <v/>
      </c>
      <c r="AF1067" t="str">
        <f t="shared" si="84"/>
        <v/>
      </c>
    </row>
    <row r="1068" spans="27:32" x14ac:dyDescent="0.3">
      <c r="AA1068" s="43" t="str">
        <f t="shared" si="81"/>
        <v/>
      </c>
      <c r="AC1068" t="str">
        <f t="shared" si="82"/>
        <v/>
      </c>
      <c r="AD1068" t="str">
        <f t="shared" si="85"/>
        <v/>
      </c>
      <c r="AE1068" s="244" t="str">
        <f t="shared" si="83"/>
        <v/>
      </c>
      <c r="AF1068" t="str">
        <f t="shared" si="84"/>
        <v/>
      </c>
    </row>
    <row r="1069" spans="27:32" x14ac:dyDescent="0.3">
      <c r="AA1069" s="43" t="str">
        <f t="shared" si="81"/>
        <v/>
      </c>
      <c r="AC1069" t="str">
        <f t="shared" si="82"/>
        <v/>
      </c>
      <c r="AD1069" t="str">
        <f t="shared" si="85"/>
        <v/>
      </c>
      <c r="AE1069" s="244" t="str">
        <f t="shared" si="83"/>
        <v/>
      </c>
      <c r="AF1069" t="str">
        <f t="shared" si="84"/>
        <v/>
      </c>
    </row>
    <row r="1070" spans="27:32" x14ac:dyDescent="0.3">
      <c r="AA1070" s="43" t="str">
        <f t="shared" si="81"/>
        <v/>
      </c>
      <c r="AC1070" t="str">
        <f t="shared" si="82"/>
        <v/>
      </c>
      <c r="AD1070" t="str">
        <f t="shared" si="85"/>
        <v/>
      </c>
      <c r="AE1070" s="244" t="str">
        <f t="shared" si="83"/>
        <v/>
      </c>
      <c r="AF1070" t="str">
        <f t="shared" si="84"/>
        <v/>
      </c>
    </row>
    <row r="1071" spans="27:32" x14ac:dyDescent="0.3">
      <c r="AA1071" s="43" t="str">
        <f t="shared" si="81"/>
        <v/>
      </c>
      <c r="AC1071" t="str">
        <f t="shared" si="82"/>
        <v/>
      </c>
      <c r="AD1071" t="str">
        <f t="shared" si="85"/>
        <v/>
      </c>
      <c r="AE1071" s="244" t="str">
        <f t="shared" si="83"/>
        <v/>
      </c>
      <c r="AF1071" t="str">
        <f t="shared" si="84"/>
        <v/>
      </c>
    </row>
    <row r="1072" spans="27:32" x14ac:dyDescent="0.3">
      <c r="AA1072" s="43" t="str">
        <f t="shared" si="81"/>
        <v/>
      </c>
      <c r="AC1072" t="str">
        <f t="shared" si="82"/>
        <v/>
      </c>
      <c r="AD1072" t="str">
        <f t="shared" si="85"/>
        <v/>
      </c>
      <c r="AE1072" s="244" t="str">
        <f t="shared" si="83"/>
        <v/>
      </c>
      <c r="AF1072" t="str">
        <f t="shared" si="84"/>
        <v/>
      </c>
    </row>
    <row r="1073" spans="27:32" x14ac:dyDescent="0.3">
      <c r="AA1073" s="43" t="str">
        <f t="shared" si="81"/>
        <v/>
      </c>
      <c r="AC1073" t="str">
        <f t="shared" si="82"/>
        <v/>
      </c>
      <c r="AD1073" t="str">
        <f t="shared" si="85"/>
        <v/>
      </c>
      <c r="AE1073" s="244" t="str">
        <f t="shared" si="83"/>
        <v/>
      </c>
      <c r="AF1073" t="str">
        <f t="shared" si="84"/>
        <v/>
      </c>
    </row>
    <row r="1074" spans="27:32" x14ac:dyDescent="0.3">
      <c r="AA1074" s="43" t="str">
        <f t="shared" si="81"/>
        <v/>
      </c>
      <c r="AC1074" t="str">
        <f t="shared" si="82"/>
        <v/>
      </c>
      <c r="AD1074" t="str">
        <f t="shared" si="85"/>
        <v/>
      </c>
      <c r="AE1074" s="244" t="str">
        <f t="shared" si="83"/>
        <v/>
      </c>
      <c r="AF1074" t="str">
        <f t="shared" si="84"/>
        <v/>
      </c>
    </row>
    <row r="1075" spans="27:32" x14ac:dyDescent="0.3">
      <c r="AA1075" s="43" t="str">
        <f t="shared" si="81"/>
        <v/>
      </c>
      <c r="AC1075" t="str">
        <f t="shared" si="82"/>
        <v/>
      </c>
      <c r="AD1075" t="str">
        <f t="shared" si="85"/>
        <v/>
      </c>
      <c r="AE1075" s="244" t="str">
        <f t="shared" si="83"/>
        <v/>
      </c>
      <c r="AF1075" t="str">
        <f t="shared" si="84"/>
        <v/>
      </c>
    </row>
    <row r="1076" spans="27:32" x14ac:dyDescent="0.3">
      <c r="AA1076" s="43" t="str">
        <f t="shared" si="81"/>
        <v/>
      </c>
      <c r="AC1076" t="str">
        <f t="shared" si="82"/>
        <v/>
      </c>
      <c r="AD1076" t="str">
        <f t="shared" si="85"/>
        <v/>
      </c>
      <c r="AE1076" s="244" t="str">
        <f t="shared" si="83"/>
        <v/>
      </c>
      <c r="AF1076" t="str">
        <f t="shared" si="84"/>
        <v/>
      </c>
    </row>
    <row r="1077" spans="27:32" x14ac:dyDescent="0.3">
      <c r="AA1077" s="43" t="str">
        <f t="shared" si="81"/>
        <v/>
      </c>
      <c r="AC1077" t="str">
        <f t="shared" si="82"/>
        <v/>
      </c>
      <c r="AD1077" t="str">
        <f t="shared" si="85"/>
        <v/>
      </c>
      <c r="AE1077" s="244" t="str">
        <f t="shared" si="83"/>
        <v/>
      </c>
      <c r="AF1077" t="str">
        <f t="shared" si="84"/>
        <v/>
      </c>
    </row>
    <row r="1078" spans="27:32" x14ac:dyDescent="0.3">
      <c r="AA1078" s="43" t="str">
        <f t="shared" si="81"/>
        <v/>
      </c>
      <c r="AC1078" t="str">
        <f t="shared" si="82"/>
        <v/>
      </c>
      <c r="AD1078" t="str">
        <f t="shared" si="85"/>
        <v/>
      </c>
      <c r="AE1078" s="244" t="str">
        <f t="shared" si="83"/>
        <v/>
      </c>
      <c r="AF1078" t="str">
        <f t="shared" si="84"/>
        <v/>
      </c>
    </row>
    <row r="1079" spans="27:32" x14ac:dyDescent="0.3">
      <c r="AA1079" s="43" t="str">
        <f t="shared" si="81"/>
        <v/>
      </c>
      <c r="AC1079" t="str">
        <f t="shared" si="82"/>
        <v/>
      </c>
      <c r="AD1079" t="str">
        <f t="shared" si="85"/>
        <v/>
      </c>
      <c r="AE1079" s="244" t="str">
        <f t="shared" si="83"/>
        <v/>
      </c>
      <c r="AF1079" t="str">
        <f t="shared" si="84"/>
        <v/>
      </c>
    </row>
    <row r="1080" spans="27:32" x14ac:dyDescent="0.3">
      <c r="AA1080" s="43" t="str">
        <f t="shared" si="81"/>
        <v/>
      </c>
      <c r="AC1080" t="str">
        <f t="shared" si="82"/>
        <v/>
      </c>
      <c r="AD1080" t="str">
        <f t="shared" si="85"/>
        <v/>
      </c>
      <c r="AE1080" s="244" t="str">
        <f t="shared" si="83"/>
        <v/>
      </c>
      <c r="AF1080" t="str">
        <f t="shared" si="84"/>
        <v/>
      </c>
    </row>
    <row r="1081" spans="27:32" x14ac:dyDescent="0.3">
      <c r="AA1081" s="43" t="str">
        <f t="shared" si="81"/>
        <v/>
      </c>
      <c r="AC1081" t="str">
        <f t="shared" si="82"/>
        <v/>
      </c>
      <c r="AD1081" t="str">
        <f t="shared" si="85"/>
        <v/>
      </c>
      <c r="AE1081" s="244" t="str">
        <f t="shared" si="83"/>
        <v/>
      </c>
      <c r="AF1081" t="str">
        <f t="shared" si="84"/>
        <v/>
      </c>
    </row>
    <row r="1082" spans="27:32" x14ac:dyDescent="0.3">
      <c r="AA1082" s="43" t="str">
        <f t="shared" si="81"/>
        <v/>
      </c>
      <c r="AC1082" t="str">
        <f t="shared" si="82"/>
        <v/>
      </c>
      <c r="AD1082" t="str">
        <f t="shared" si="85"/>
        <v/>
      </c>
      <c r="AE1082" s="244" t="str">
        <f t="shared" si="83"/>
        <v/>
      </c>
      <c r="AF1082" t="str">
        <f t="shared" si="84"/>
        <v/>
      </c>
    </row>
    <row r="1083" spans="27:32" x14ac:dyDescent="0.3">
      <c r="AA1083" s="43" t="str">
        <f t="shared" si="81"/>
        <v/>
      </c>
      <c r="AC1083" t="str">
        <f t="shared" si="82"/>
        <v/>
      </c>
      <c r="AD1083" t="str">
        <f t="shared" si="85"/>
        <v/>
      </c>
      <c r="AE1083" s="244" t="str">
        <f t="shared" si="83"/>
        <v/>
      </c>
      <c r="AF1083" t="str">
        <f t="shared" si="84"/>
        <v/>
      </c>
    </row>
    <row r="1084" spans="27:32" x14ac:dyDescent="0.3">
      <c r="AA1084" s="43" t="str">
        <f t="shared" si="81"/>
        <v/>
      </c>
      <c r="AC1084" t="str">
        <f t="shared" si="82"/>
        <v/>
      </c>
      <c r="AD1084" t="str">
        <f t="shared" si="85"/>
        <v/>
      </c>
      <c r="AE1084" s="244" t="str">
        <f t="shared" si="83"/>
        <v/>
      </c>
      <c r="AF1084" t="str">
        <f t="shared" si="84"/>
        <v/>
      </c>
    </row>
    <row r="1085" spans="27:32" x14ac:dyDescent="0.3">
      <c r="AA1085" s="43" t="str">
        <f t="shared" si="81"/>
        <v/>
      </c>
      <c r="AC1085" t="str">
        <f t="shared" si="82"/>
        <v/>
      </c>
      <c r="AD1085" t="str">
        <f t="shared" si="85"/>
        <v/>
      </c>
      <c r="AE1085" s="244" t="str">
        <f t="shared" si="83"/>
        <v/>
      </c>
      <c r="AF1085" t="str">
        <f t="shared" si="84"/>
        <v/>
      </c>
    </row>
    <row r="1086" spans="27:32" x14ac:dyDescent="0.3">
      <c r="AA1086" s="43" t="str">
        <f t="shared" si="81"/>
        <v/>
      </c>
      <c r="AC1086" t="str">
        <f t="shared" si="82"/>
        <v/>
      </c>
      <c r="AD1086" t="str">
        <f t="shared" si="85"/>
        <v/>
      </c>
      <c r="AE1086" s="244" t="str">
        <f t="shared" si="83"/>
        <v/>
      </c>
      <c r="AF1086" t="str">
        <f t="shared" si="84"/>
        <v/>
      </c>
    </row>
    <row r="1087" spans="27:32" x14ac:dyDescent="0.3">
      <c r="AA1087" s="43" t="str">
        <f t="shared" si="81"/>
        <v/>
      </c>
      <c r="AC1087" t="str">
        <f t="shared" si="82"/>
        <v/>
      </c>
      <c r="AD1087" t="str">
        <f t="shared" si="85"/>
        <v/>
      </c>
      <c r="AE1087" s="244" t="str">
        <f t="shared" si="83"/>
        <v/>
      </c>
      <c r="AF1087" t="str">
        <f t="shared" si="84"/>
        <v/>
      </c>
    </row>
    <row r="1088" spans="27:32" x14ac:dyDescent="0.3">
      <c r="AA1088" s="43" t="str">
        <f t="shared" si="81"/>
        <v/>
      </c>
      <c r="AC1088" t="str">
        <f t="shared" si="82"/>
        <v/>
      </c>
      <c r="AD1088" t="str">
        <f t="shared" si="85"/>
        <v/>
      </c>
      <c r="AE1088" s="244" t="str">
        <f t="shared" si="83"/>
        <v/>
      </c>
      <c r="AF1088" t="str">
        <f t="shared" si="84"/>
        <v/>
      </c>
    </row>
    <row r="1089" spans="27:32" x14ac:dyDescent="0.3">
      <c r="AA1089" s="43" t="str">
        <f t="shared" si="81"/>
        <v/>
      </c>
      <c r="AC1089" t="str">
        <f t="shared" si="82"/>
        <v/>
      </c>
      <c r="AD1089" t="str">
        <f t="shared" si="85"/>
        <v/>
      </c>
      <c r="AE1089" s="244" t="str">
        <f t="shared" si="83"/>
        <v/>
      </c>
      <c r="AF1089" t="str">
        <f t="shared" si="84"/>
        <v/>
      </c>
    </row>
    <row r="1090" spans="27:32" x14ac:dyDescent="0.3">
      <c r="AA1090" s="43" t="str">
        <f t="shared" si="81"/>
        <v/>
      </c>
      <c r="AC1090" t="str">
        <f t="shared" si="82"/>
        <v/>
      </c>
      <c r="AD1090" t="str">
        <f t="shared" si="85"/>
        <v/>
      </c>
      <c r="AE1090" s="244" t="str">
        <f t="shared" si="83"/>
        <v/>
      </c>
      <c r="AF1090" t="str">
        <f t="shared" si="84"/>
        <v/>
      </c>
    </row>
    <row r="1091" spans="27:32" x14ac:dyDescent="0.3">
      <c r="AA1091" s="43" t="str">
        <f t="shared" si="81"/>
        <v/>
      </c>
      <c r="AC1091" t="str">
        <f t="shared" si="82"/>
        <v/>
      </c>
      <c r="AD1091" t="str">
        <f t="shared" si="85"/>
        <v/>
      </c>
      <c r="AE1091" s="244" t="str">
        <f t="shared" si="83"/>
        <v/>
      </c>
      <c r="AF1091" t="str">
        <f t="shared" si="84"/>
        <v/>
      </c>
    </row>
    <row r="1092" spans="27:32" x14ac:dyDescent="0.3">
      <c r="AA1092" s="43" t="str">
        <f t="shared" ref="AA1092:AA1155" si="86">TRIM(D1092)</f>
        <v/>
      </c>
      <c r="AC1092" t="str">
        <f t="shared" ref="AC1092:AC1155" si="87">IFERROR(TRIM(D1092),"")</f>
        <v/>
      </c>
      <c r="AD1092" t="str">
        <f t="shared" si="85"/>
        <v/>
      </c>
      <c r="AE1092" s="244" t="str">
        <f t="shared" ref="AE1092:AE1155" si="88">IFERROR(G1092/E1092,"")</f>
        <v/>
      </c>
      <c r="AF1092" t="str">
        <f t="shared" ref="AF1092:AF1155" si="89">AC1092</f>
        <v/>
      </c>
    </row>
    <row r="1093" spans="27:32" x14ac:dyDescent="0.3">
      <c r="AA1093" s="43" t="str">
        <f t="shared" si="86"/>
        <v/>
      </c>
      <c r="AC1093" t="str">
        <f t="shared" si="87"/>
        <v/>
      </c>
      <c r="AD1093" t="str">
        <f t="shared" si="85"/>
        <v/>
      </c>
      <c r="AE1093" s="244" t="str">
        <f t="shared" si="88"/>
        <v/>
      </c>
      <c r="AF1093" t="str">
        <f t="shared" si="89"/>
        <v/>
      </c>
    </row>
    <row r="1094" spans="27:32" x14ac:dyDescent="0.3">
      <c r="AA1094" s="43" t="str">
        <f t="shared" si="86"/>
        <v/>
      </c>
      <c r="AC1094" t="str">
        <f t="shared" si="87"/>
        <v/>
      </c>
      <c r="AD1094" t="str">
        <f t="shared" si="85"/>
        <v/>
      </c>
      <c r="AE1094" s="244" t="str">
        <f t="shared" si="88"/>
        <v/>
      </c>
      <c r="AF1094" t="str">
        <f t="shared" si="89"/>
        <v/>
      </c>
    </row>
    <row r="1095" spans="27:32" x14ac:dyDescent="0.3">
      <c r="AA1095" s="43" t="str">
        <f t="shared" si="86"/>
        <v/>
      </c>
      <c r="AC1095" t="str">
        <f t="shared" si="87"/>
        <v/>
      </c>
      <c r="AD1095" t="str">
        <f t="shared" si="85"/>
        <v/>
      </c>
      <c r="AE1095" s="244" t="str">
        <f t="shared" si="88"/>
        <v/>
      </c>
      <c r="AF1095" t="str">
        <f t="shared" si="89"/>
        <v/>
      </c>
    </row>
    <row r="1096" spans="27:32" x14ac:dyDescent="0.3">
      <c r="AA1096" s="43" t="str">
        <f t="shared" si="86"/>
        <v/>
      </c>
      <c r="AC1096" t="str">
        <f t="shared" si="87"/>
        <v/>
      </c>
      <c r="AD1096" t="str">
        <f t="shared" si="85"/>
        <v/>
      </c>
      <c r="AE1096" s="244" t="str">
        <f t="shared" si="88"/>
        <v/>
      </c>
      <c r="AF1096" t="str">
        <f t="shared" si="89"/>
        <v/>
      </c>
    </row>
    <row r="1097" spans="27:32" x14ac:dyDescent="0.3">
      <c r="AA1097" s="43" t="str">
        <f t="shared" si="86"/>
        <v/>
      </c>
      <c r="AC1097" t="str">
        <f t="shared" si="87"/>
        <v/>
      </c>
      <c r="AD1097" t="str">
        <f t="shared" si="85"/>
        <v/>
      </c>
      <c r="AE1097" s="244" t="str">
        <f t="shared" si="88"/>
        <v/>
      </c>
      <c r="AF1097" t="str">
        <f t="shared" si="89"/>
        <v/>
      </c>
    </row>
    <row r="1098" spans="27:32" x14ac:dyDescent="0.3">
      <c r="AA1098" s="43" t="str">
        <f t="shared" si="86"/>
        <v/>
      </c>
      <c r="AC1098" t="str">
        <f t="shared" si="87"/>
        <v/>
      </c>
      <c r="AD1098" t="str">
        <f t="shared" si="85"/>
        <v/>
      </c>
      <c r="AE1098" s="244" t="str">
        <f t="shared" si="88"/>
        <v/>
      </c>
      <c r="AF1098" t="str">
        <f t="shared" si="89"/>
        <v/>
      </c>
    </row>
    <row r="1099" spans="27:32" x14ac:dyDescent="0.3">
      <c r="AA1099" s="43" t="str">
        <f t="shared" si="86"/>
        <v/>
      </c>
      <c r="AC1099" t="str">
        <f t="shared" si="87"/>
        <v/>
      </c>
      <c r="AD1099" t="str">
        <f t="shared" si="85"/>
        <v/>
      </c>
      <c r="AE1099" s="244" t="str">
        <f t="shared" si="88"/>
        <v/>
      </c>
      <c r="AF1099" t="str">
        <f t="shared" si="89"/>
        <v/>
      </c>
    </row>
    <row r="1100" spans="27:32" x14ac:dyDescent="0.3">
      <c r="AA1100" s="43" t="str">
        <f t="shared" si="86"/>
        <v/>
      </c>
      <c r="AC1100" t="str">
        <f t="shared" si="87"/>
        <v/>
      </c>
      <c r="AD1100" t="str">
        <f t="shared" si="85"/>
        <v/>
      </c>
      <c r="AE1100" s="244" t="str">
        <f t="shared" si="88"/>
        <v/>
      </c>
      <c r="AF1100" t="str">
        <f t="shared" si="89"/>
        <v/>
      </c>
    </row>
    <row r="1101" spans="27:32" x14ac:dyDescent="0.3">
      <c r="AA1101" s="43" t="str">
        <f t="shared" si="86"/>
        <v/>
      </c>
      <c r="AC1101" t="str">
        <f t="shared" si="87"/>
        <v/>
      </c>
      <c r="AD1101" t="str">
        <f t="shared" si="85"/>
        <v/>
      </c>
      <c r="AE1101" s="244" t="str">
        <f t="shared" si="88"/>
        <v/>
      </c>
      <c r="AF1101" t="str">
        <f t="shared" si="89"/>
        <v/>
      </c>
    </row>
    <row r="1102" spans="27:32" x14ac:dyDescent="0.3">
      <c r="AA1102" s="43" t="str">
        <f t="shared" si="86"/>
        <v/>
      </c>
      <c r="AC1102" t="str">
        <f t="shared" si="87"/>
        <v/>
      </c>
      <c r="AD1102" t="str">
        <f t="shared" si="85"/>
        <v/>
      </c>
      <c r="AE1102" s="244" t="str">
        <f t="shared" si="88"/>
        <v/>
      </c>
      <c r="AF1102" t="str">
        <f t="shared" si="89"/>
        <v/>
      </c>
    </row>
    <row r="1103" spans="27:32" x14ac:dyDescent="0.3">
      <c r="AA1103" s="43" t="str">
        <f t="shared" si="86"/>
        <v/>
      </c>
      <c r="AC1103" t="str">
        <f t="shared" si="87"/>
        <v/>
      </c>
      <c r="AD1103" t="str">
        <f t="shared" si="85"/>
        <v/>
      </c>
      <c r="AE1103" s="244" t="str">
        <f t="shared" si="88"/>
        <v/>
      </c>
      <c r="AF1103" t="str">
        <f t="shared" si="89"/>
        <v/>
      </c>
    </row>
    <row r="1104" spans="27:32" x14ac:dyDescent="0.3">
      <c r="AA1104" s="43" t="str">
        <f t="shared" si="86"/>
        <v/>
      </c>
      <c r="AC1104" t="str">
        <f t="shared" si="87"/>
        <v/>
      </c>
      <c r="AD1104" t="str">
        <f t="shared" si="85"/>
        <v/>
      </c>
      <c r="AE1104" s="244" t="str">
        <f t="shared" si="88"/>
        <v/>
      </c>
      <c r="AF1104" t="str">
        <f t="shared" si="89"/>
        <v/>
      </c>
    </row>
    <row r="1105" spans="27:32" x14ac:dyDescent="0.3">
      <c r="AA1105" s="43" t="str">
        <f t="shared" si="86"/>
        <v/>
      </c>
      <c r="AC1105" t="str">
        <f t="shared" si="87"/>
        <v/>
      </c>
      <c r="AD1105" t="str">
        <f t="shared" si="85"/>
        <v/>
      </c>
      <c r="AE1105" s="244" t="str">
        <f t="shared" si="88"/>
        <v/>
      </c>
      <c r="AF1105" t="str">
        <f t="shared" si="89"/>
        <v/>
      </c>
    </row>
    <row r="1106" spans="27:32" x14ac:dyDescent="0.3">
      <c r="AA1106" s="43" t="str">
        <f t="shared" si="86"/>
        <v/>
      </c>
      <c r="AC1106" t="str">
        <f t="shared" si="87"/>
        <v/>
      </c>
      <c r="AD1106" t="str">
        <f t="shared" si="85"/>
        <v/>
      </c>
      <c r="AE1106" s="244" t="str">
        <f t="shared" si="88"/>
        <v/>
      </c>
      <c r="AF1106" t="str">
        <f t="shared" si="89"/>
        <v/>
      </c>
    </row>
    <row r="1107" spans="27:32" x14ac:dyDescent="0.3">
      <c r="AA1107" s="43" t="str">
        <f t="shared" si="86"/>
        <v/>
      </c>
      <c r="AC1107" t="str">
        <f t="shared" si="87"/>
        <v/>
      </c>
      <c r="AD1107" t="str">
        <f t="shared" si="85"/>
        <v/>
      </c>
      <c r="AE1107" s="244" t="str">
        <f t="shared" si="88"/>
        <v/>
      </c>
      <c r="AF1107" t="str">
        <f t="shared" si="89"/>
        <v/>
      </c>
    </row>
    <row r="1108" spans="27:32" x14ac:dyDescent="0.3">
      <c r="AA1108" s="43" t="str">
        <f t="shared" si="86"/>
        <v/>
      </c>
      <c r="AC1108" t="str">
        <f t="shared" si="87"/>
        <v/>
      </c>
      <c r="AD1108" t="str">
        <f t="shared" si="85"/>
        <v/>
      </c>
      <c r="AE1108" s="244" t="str">
        <f t="shared" si="88"/>
        <v/>
      </c>
      <c r="AF1108" t="str">
        <f t="shared" si="89"/>
        <v/>
      </c>
    </row>
    <row r="1109" spans="27:32" x14ac:dyDescent="0.3">
      <c r="AA1109" s="43" t="str">
        <f t="shared" si="86"/>
        <v/>
      </c>
      <c r="AC1109" t="str">
        <f t="shared" si="87"/>
        <v/>
      </c>
      <c r="AD1109" t="str">
        <f t="shared" si="85"/>
        <v/>
      </c>
      <c r="AE1109" s="244" t="str">
        <f t="shared" si="88"/>
        <v/>
      </c>
      <c r="AF1109" t="str">
        <f t="shared" si="89"/>
        <v/>
      </c>
    </row>
    <row r="1110" spans="27:32" x14ac:dyDescent="0.3">
      <c r="AA1110" s="43" t="str">
        <f t="shared" si="86"/>
        <v/>
      </c>
      <c r="AC1110" t="str">
        <f t="shared" si="87"/>
        <v/>
      </c>
      <c r="AD1110" t="str">
        <f t="shared" si="85"/>
        <v/>
      </c>
      <c r="AE1110" s="244" t="str">
        <f t="shared" si="88"/>
        <v/>
      </c>
      <c r="AF1110" t="str">
        <f t="shared" si="89"/>
        <v/>
      </c>
    </row>
    <row r="1111" spans="27:32" x14ac:dyDescent="0.3">
      <c r="AA1111" s="43" t="str">
        <f t="shared" si="86"/>
        <v/>
      </c>
      <c r="AC1111" t="str">
        <f t="shared" si="87"/>
        <v/>
      </c>
      <c r="AD1111" t="str">
        <f t="shared" si="85"/>
        <v/>
      </c>
      <c r="AE1111" s="244" t="str">
        <f t="shared" si="88"/>
        <v/>
      </c>
      <c r="AF1111" t="str">
        <f t="shared" si="89"/>
        <v/>
      </c>
    </row>
    <row r="1112" spans="27:32" x14ac:dyDescent="0.3">
      <c r="AA1112" s="43" t="str">
        <f t="shared" si="86"/>
        <v/>
      </c>
      <c r="AC1112" t="str">
        <f t="shared" si="87"/>
        <v/>
      </c>
      <c r="AD1112" t="str">
        <f t="shared" si="85"/>
        <v/>
      </c>
      <c r="AE1112" s="244" t="str">
        <f t="shared" si="88"/>
        <v/>
      </c>
      <c r="AF1112" t="str">
        <f t="shared" si="89"/>
        <v/>
      </c>
    </row>
    <row r="1113" spans="27:32" x14ac:dyDescent="0.3">
      <c r="AA1113" s="43" t="str">
        <f t="shared" si="86"/>
        <v/>
      </c>
      <c r="AC1113" t="str">
        <f t="shared" si="87"/>
        <v/>
      </c>
      <c r="AD1113" t="str">
        <f t="shared" si="85"/>
        <v/>
      </c>
      <c r="AE1113" s="244" t="str">
        <f t="shared" si="88"/>
        <v/>
      </c>
      <c r="AF1113" t="str">
        <f t="shared" si="89"/>
        <v/>
      </c>
    </row>
    <row r="1114" spans="27:32" x14ac:dyDescent="0.3">
      <c r="AA1114" s="43" t="str">
        <f t="shared" si="86"/>
        <v/>
      </c>
      <c r="AC1114" t="str">
        <f t="shared" si="87"/>
        <v/>
      </c>
      <c r="AD1114" t="str">
        <f t="shared" si="85"/>
        <v/>
      </c>
      <c r="AE1114" s="244" t="str">
        <f t="shared" si="88"/>
        <v/>
      </c>
      <c r="AF1114" t="str">
        <f t="shared" si="89"/>
        <v/>
      </c>
    </row>
    <row r="1115" spans="27:32" x14ac:dyDescent="0.3">
      <c r="AA1115" s="43" t="str">
        <f t="shared" si="86"/>
        <v/>
      </c>
      <c r="AC1115" t="str">
        <f t="shared" si="87"/>
        <v/>
      </c>
      <c r="AD1115" t="str">
        <f t="shared" si="85"/>
        <v/>
      </c>
      <c r="AE1115" s="244" t="str">
        <f t="shared" si="88"/>
        <v/>
      </c>
      <c r="AF1115" t="str">
        <f t="shared" si="89"/>
        <v/>
      </c>
    </row>
    <row r="1116" spans="27:32" x14ac:dyDescent="0.3">
      <c r="AA1116" s="43" t="str">
        <f t="shared" si="86"/>
        <v/>
      </c>
      <c r="AC1116" t="str">
        <f t="shared" si="87"/>
        <v/>
      </c>
      <c r="AD1116" t="str">
        <f t="shared" si="85"/>
        <v/>
      </c>
      <c r="AE1116" s="244" t="str">
        <f t="shared" si="88"/>
        <v/>
      </c>
      <c r="AF1116" t="str">
        <f t="shared" si="89"/>
        <v/>
      </c>
    </row>
    <row r="1117" spans="27:32" x14ac:dyDescent="0.3">
      <c r="AA1117" s="43" t="str">
        <f t="shared" si="86"/>
        <v/>
      </c>
      <c r="AC1117" t="str">
        <f t="shared" si="87"/>
        <v/>
      </c>
      <c r="AD1117" t="str">
        <f t="shared" si="85"/>
        <v/>
      </c>
      <c r="AE1117" s="244" t="str">
        <f t="shared" si="88"/>
        <v/>
      </c>
      <c r="AF1117" t="str">
        <f t="shared" si="89"/>
        <v/>
      </c>
    </row>
    <row r="1118" spans="27:32" x14ac:dyDescent="0.3">
      <c r="AA1118" s="43" t="str">
        <f t="shared" si="86"/>
        <v/>
      </c>
      <c r="AC1118" t="str">
        <f t="shared" si="87"/>
        <v/>
      </c>
      <c r="AD1118" t="str">
        <f t="shared" si="85"/>
        <v/>
      </c>
      <c r="AE1118" s="244" t="str">
        <f t="shared" si="88"/>
        <v/>
      </c>
      <c r="AF1118" t="str">
        <f t="shared" si="89"/>
        <v/>
      </c>
    </row>
    <row r="1119" spans="27:32" x14ac:dyDescent="0.3">
      <c r="AA1119" s="43" t="str">
        <f t="shared" si="86"/>
        <v/>
      </c>
      <c r="AC1119" t="str">
        <f t="shared" si="87"/>
        <v/>
      </c>
      <c r="AD1119" t="str">
        <f t="shared" ref="AD1119:AD1182" si="90">TRIM(C1119)</f>
        <v/>
      </c>
      <c r="AE1119" s="244" t="str">
        <f t="shared" si="88"/>
        <v/>
      </c>
      <c r="AF1119" t="str">
        <f t="shared" si="89"/>
        <v/>
      </c>
    </row>
    <row r="1120" spans="27:32" x14ac:dyDescent="0.3">
      <c r="AA1120" s="43" t="str">
        <f t="shared" si="86"/>
        <v/>
      </c>
      <c r="AC1120" t="str">
        <f t="shared" si="87"/>
        <v/>
      </c>
      <c r="AD1120" t="str">
        <f t="shared" si="90"/>
        <v/>
      </c>
      <c r="AE1120" s="244" t="str">
        <f t="shared" si="88"/>
        <v/>
      </c>
      <c r="AF1120" t="str">
        <f t="shared" si="89"/>
        <v/>
      </c>
    </row>
    <row r="1121" spans="27:32" x14ac:dyDescent="0.3">
      <c r="AA1121" s="43" t="str">
        <f t="shared" si="86"/>
        <v/>
      </c>
      <c r="AC1121" t="str">
        <f t="shared" si="87"/>
        <v/>
      </c>
      <c r="AD1121" t="str">
        <f t="shared" si="90"/>
        <v/>
      </c>
      <c r="AE1121" s="244" t="str">
        <f t="shared" si="88"/>
        <v/>
      </c>
      <c r="AF1121" t="str">
        <f t="shared" si="89"/>
        <v/>
      </c>
    </row>
    <row r="1122" spans="27:32" x14ac:dyDescent="0.3">
      <c r="AA1122" s="43" t="str">
        <f t="shared" si="86"/>
        <v/>
      </c>
      <c r="AC1122" t="str">
        <f t="shared" si="87"/>
        <v/>
      </c>
      <c r="AD1122" t="str">
        <f t="shared" si="90"/>
        <v/>
      </c>
      <c r="AE1122" s="244" t="str">
        <f t="shared" si="88"/>
        <v/>
      </c>
      <c r="AF1122" t="str">
        <f t="shared" si="89"/>
        <v/>
      </c>
    </row>
    <row r="1123" spans="27:32" x14ac:dyDescent="0.3">
      <c r="AA1123" s="43" t="str">
        <f t="shared" si="86"/>
        <v/>
      </c>
      <c r="AC1123" t="str">
        <f t="shared" si="87"/>
        <v/>
      </c>
      <c r="AD1123" t="str">
        <f t="shared" si="90"/>
        <v/>
      </c>
      <c r="AE1123" s="244" t="str">
        <f t="shared" si="88"/>
        <v/>
      </c>
      <c r="AF1123" t="str">
        <f t="shared" si="89"/>
        <v/>
      </c>
    </row>
    <row r="1124" spans="27:32" x14ac:dyDescent="0.3">
      <c r="AA1124" s="43" t="str">
        <f t="shared" si="86"/>
        <v/>
      </c>
      <c r="AC1124" t="str">
        <f t="shared" si="87"/>
        <v/>
      </c>
      <c r="AD1124" t="str">
        <f t="shared" si="90"/>
        <v/>
      </c>
      <c r="AE1124" s="244" t="str">
        <f t="shared" si="88"/>
        <v/>
      </c>
      <c r="AF1124" t="str">
        <f t="shared" si="89"/>
        <v/>
      </c>
    </row>
    <row r="1125" spans="27:32" x14ac:dyDescent="0.3">
      <c r="AA1125" s="43" t="str">
        <f t="shared" si="86"/>
        <v/>
      </c>
      <c r="AC1125" t="str">
        <f t="shared" si="87"/>
        <v/>
      </c>
      <c r="AD1125" t="str">
        <f t="shared" si="90"/>
        <v/>
      </c>
      <c r="AE1125" s="244" t="str">
        <f t="shared" si="88"/>
        <v/>
      </c>
      <c r="AF1125" t="str">
        <f t="shared" si="89"/>
        <v/>
      </c>
    </row>
    <row r="1126" spans="27:32" x14ac:dyDescent="0.3">
      <c r="AA1126" s="43" t="str">
        <f t="shared" si="86"/>
        <v/>
      </c>
      <c r="AC1126" t="str">
        <f t="shared" si="87"/>
        <v/>
      </c>
      <c r="AD1126" t="str">
        <f t="shared" si="90"/>
        <v/>
      </c>
      <c r="AE1126" s="244" t="str">
        <f t="shared" si="88"/>
        <v/>
      </c>
      <c r="AF1126" t="str">
        <f t="shared" si="89"/>
        <v/>
      </c>
    </row>
    <row r="1127" spans="27:32" x14ac:dyDescent="0.3">
      <c r="AA1127" s="43" t="str">
        <f t="shared" si="86"/>
        <v/>
      </c>
      <c r="AC1127" t="str">
        <f t="shared" si="87"/>
        <v/>
      </c>
      <c r="AD1127" t="str">
        <f t="shared" si="90"/>
        <v/>
      </c>
      <c r="AE1127" s="244" t="str">
        <f t="shared" si="88"/>
        <v/>
      </c>
      <c r="AF1127" t="str">
        <f t="shared" si="89"/>
        <v/>
      </c>
    </row>
    <row r="1128" spans="27:32" x14ac:dyDescent="0.3">
      <c r="AA1128" s="43" t="str">
        <f t="shared" si="86"/>
        <v/>
      </c>
      <c r="AC1128" t="str">
        <f t="shared" si="87"/>
        <v/>
      </c>
      <c r="AD1128" t="str">
        <f t="shared" si="90"/>
        <v/>
      </c>
      <c r="AE1128" s="244" t="str">
        <f t="shared" si="88"/>
        <v/>
      </c>
      <c r="AF1128" t="str">
        <f t="shared" si="89"/>
        <v/>
      </c>
    </row>
    <row r="1129" spans="27:32" x14ac:dyDescent="0.3">
      <c r="AA1129" s="43" t="str">
        <f t="shared" si="86"/>
        <v/>
      </c>
      <c r="AC1129" t="str">
        <f t="shared" si="87"/>
        <v/>
      </c>
      <c r="AD1129" t="str">
        <f t="shared" si="90"/>
        <v/>
      </c>
      <c r="AE1129" s="244" t="str">
        <f t="shared" si="88"/>
        <v/>
      </c>
      <c r="AF1129" t="str">
        <f t="shared" si="89"/>
        <v/>
      </c>
    </row>
    <row r="1130" spans="27:32" x14ac:dyDescent="0.3">
      <c r="AA1130" s="43" t="str">
        <f t="shared" si="86"/>
        <v/>
      </c>
      <c r="AC1130" t="str">
        <f t="shared" si="87"/>
        <v/>
      </c>
      <c r="AD1130" t="str">
        <f t="shared" si="90"/>
        <v/>
      </c>
      <c r="AE1130" s="244" t="str">
        <f t="shared" si="88"/>
        <v/>
      </c>
      <c r="AF1130" t="str">
        <f t="shared" si="89"/>
        <v/>
      </c>
    </row>
    <row r="1131" spans="27:32" x14ac:dyDescent="0.3">
      <c r="AA1131" s="43" t="str">
        <f t="shared" si="86"/>
        <v/>
      </c>
      <c r="AC1131" t="str">
        <f t="shared" si="87"/>
        <v/>
      </c>
      <c r="AD1131" t="str">
        <f t="shared" si="90"/>
        <v/>
      </c>
      <c r="AE1131" s="244" t="str">
        <f t="shared" si="88"/>
        <v/>
      </c>
      <c r="AF1131" t="str">
        <f t="shared" si="89"/>
        <v/>
      </c>
    </row>
    <row r="1132" spans="27:32" x14ac:dyDescent="0.3">
      <c r="AA1132" s="43" t="str">
        <f t="shared" si="86"/>
        <v/>
      </c>
      <c r="AC1132" t="str">
        <f t="shared" si="87"/>
        <v/>
      </c>
      <c r="AD1132" t="str">
        <f t="shared" si="90"/>
        <v/>
      </c>
      <c r="AE1132" s="244" t="str">
        <f t="shared" si="88"/>
        <v/>
      </c>
      <c r="AF1132" t="str">
        <f t="shared" si="89"/>
        <v/>
      </c>
    </row>
    <row r="1133" spans="27:32" x14ac:dyDescent="0.3">
      <c r="AA1133" s="43" t="str">
        <f t="shared" si="86"/>
        <v/>
      </c>
      <c r="AC1133" t="str">
        <f t="shared" si="87"/>
        <v/>
      </c>
      <c r="AD1133" t="str">
        <f t="shared" si="90"/>
        <v/>
      </c>
      <c r="AE1133" s="244" t="str">
        <f t="shared" si="88"/>
        <v/>
      </c>
      <c r="AF1133" t="str">
        <f t="shared" si="89"/>
        <v/>
      </c>
    </row>
    <row r="1134" spans="27:32" x14ac:dyDescent="0.3">
      <c r="AA1134" s="43" t="str">
        <f t="shared" si="86"/>
        <v/>
      </c>
      <c r="AC1134" t="str">
        <f t="shared" si="87"/>
        <v/>
      </c>
      <c r="AD1134" t="str">
        <f t="shared" si="90"/>
        <v/>
      </c>
      <c r="AE1134" s="244" t="str">
        <f t="shared" si="88"/>
        <v/>
      </c>
      <c r="AF1134" t="str">
        <f t="shared" si="89"/>
        <v/>
      </c>
    </row>
    <row r="1135" spans="27:32" x14ac:dyDescent="0.3">
      <c r="AA1135" s="43" t="str">
        <f t="shared" si="86"/>
        <v/>
      </c>
      <c r="AC1135" t="str">
        <f t="shared" si="87"/>
        <v/>
      </c>
      <c r="AD1135" t="str">
        <f t="shared" si="90"/>
        <v/>
      </c>
      <c r="AE1135" s="244" t="str">
        <f t="shared" si="88"/>
        <v/>
      </c>
      <c r="AF1135" t="str">
        <f t="shared" si="89"/>
        <v/>
      </c>
    </row>
    <row r="1136" spans="27:32" x14ac:dyDescent="0.3">
      <c r="AA1136" s="43" t="str">
        <f t="shared" si="86"/>
        <v/>
      </c>
      <c r="AC1136" t="str">
        <f t="shared" si="87"/>
        <v/>
      </c>
      <c r="AD1136" t="str">
        <f t="shared" si="90"/>
        <v/>
      </c>
      <c r="AE1136" s="244" t="str">
        <f t="shared" si="88"/>
        <v/>
      </c>
      <c r="AF1136" t="str">
        <f t="shared" si="89"/>
        <v/>
      </c>
    </row>
    <row r="1137" spans="27:32" x14ac:dyDescent="0.3">
      <c r="AA1137" s="43" t="str">
        <f t="shared" si="86"/>
        <v/>
      </c>
      <c r="AC1137" t="str">
        <f t="shared" si="87"/>
        <v/>
      </c>
      <c r="AD1137" t="str">
        <f t="shared" si="90"/>
        <v/>
      </c>
      <c r="AE1137" s="244" t="str">
        <f t="shared" si="88"/>
        <v/>
      </c>
      <c r="AF1137" t="str">
        <f t="shared" si="89"/>
        <v/>
      </c>
    </row>
    <row r="1138" spans="27:32" x14ac:dyDescent="0.3">
      <c r="AA1138" s="43" t="str">
        <f t="shared" si="86"/>
        <v/>
      </c>
      <c r="AC1138" t="str">
        <f t="shared" si="87"/>
        <v/>
      </c>
      <c r="AD1138" t="str">
        <f t="shared" si="90"/>
        <v/>
      </c>
      <c r="AE1138" s="244" t="str">
        <f t="shared" si="88"/>
        <v/>
      </c>
      <c r="AF1138" t="str">
        <f t="shared" si="89"/>
        <v/>
      </c>
    </row>
    <row r="1139" spans="27:32" x14ac:dyDescent="0.3">
      <c r="AA1139" s="43" t="str">
        <f t="shared" si="86"/>
        <v/>
      </c>
      <c r="AC1139" t="str">
        <f t="shared" si="87"/>
        <v/>
      </c>
      <c r="AD1139" t="str">
        <f t="shared" si="90"/>
        <v/>
      </c>
      <c r="AE1139" s="244" t="str">
        <f t="shared" si="88"/>
        <v/>
      </c>
      <c r="AF1139" t="str">
        <f t="shared" si="89"/>
        <v/>
      </c>
    </row>
    <row r="1140" spans="27:32" x14ac:dyDescent="0.3">
      <c r="AA1140" s="43" t="str">
        <f t="shared" si="86"/>
        <v/>
      </c>
      <c r="AC1140" t="str">
        <f t="shared" si="87"/>
        <v/>
      </c>
      <c r="AD1140" t="str">
        <f t="shared" si="90"/>
        <v/>
      </c>
      <c r="AE1140" s="244" t="str">
        <f t="shared" si="88"/>
        <v/>
      </c>
      <c r="AF1140" t="str">
        <f t="shared" si="89"/>
        <v/>
      </c>
    </row>
    <row r="1141" spans="27:32" x14ac:dyDescent="0.3">
      <c r="AA1141" s="43" t="str">
        <f t="shared" si="86"/>
        <v/>
      </c>
      <c r="AC1141" t="str">
        <f t="shared" si="87"/>
        <v/>
      </c>
      <c r="AD1141" t="str">
        <f t="shared" si="90"/>
        <v/>
      </c>
      <c r="AE1141" s="244" t="str">
        <f t="shared" si="88"/>
        <v/>
      </c>
      <c r="AF1141" t="str">
        <f t="shared" si="89"/>
        <v/>
      </c>
    </row>
    <row r="1142" spans="27:32" x14ac:dyDescent="0.3">
      <c r="AA1142" s="43" t="str">
        <f t="shared" si="86"/>
        <v/>
      </c>
      <c r="AC1142" t="str">
        <f t="shared" si="87"/>
        <v/>
      </c>
      <c r="AD1142" t="str">
        <f t="shared" si="90"/>
        <v/>
      </c>
      <c r="AE1142" s="244" t="str">
        <f t="shared" si="88"/>
        <v/>
      </c>
      <c r="AF1142" t="str">
        <f t="shared" si="89"/>
        <v/>
      </c>
    </row>
    <row r="1143" spans="27:32" x14ac:dyDescent="0.3">
      <c r="AA1143" s="43" t="str">
        <f t="shared" si="86"/>
        <v/>
      </c>
      <c r="AC1143" t="str">
        <f t="shared" si="87"/>
        <v/>
      </c>
      <c r="AD1143" t="str">
        <f t="shared" si="90"/>
        <v/>
      </c>
      <c r="AE1143" s="244" t="str">
        <f t="shared" si="88"/>
        <v/>
      </c>
      <c r="AF1143" t="str">
        <f t="shared" si="89"/>
        <v/>
      </c>
    </row>
    <row r="1144" spans="27:32" x14ac:dyDescent="0.3">
      <c r="AA1144" s="43" t="str">
        <f t="shared" si="86"/>
        <v/>
      </c>
      <c r="AC1144" t="str">
        <f t="shared" si="87"/>
        <v/>
      </c>
      <c r="AD1144" t="str">
        <f t="shared" si="90"/>
        <v/>
      </c>
      <c r="AE1144" s="244" t="str">
        <f t="shared" si="88"/>
        <v/>
      </c>
      <c r="AF1144" t="str">
        <f t="shared" si="89"/>
        <v/>
      </c>
    </row>
    <row r="1145" spans="27:32" x14ac:dyDescent="0.3">
      <c r="AA1145" s="43" t="str">
        <f t="shared" si="86"/>
        <v/>
      </c>
      <c r="AC1145" t="str">
        <f t="shared" si="87"/>
        <v/>
      </c>
      <c r="AD1145" t="str">
        <f t="shared" si="90"/>
        <v/>
      </c>
      <c r="AE1145" s="244" t="str">
        <f t="shared" si="88"/>
        <v/>
      </c>
      <c r="AF1145" t="str">
        <f t="shared" si="89"/>
        <v/>
      </c>
    </row>
    <row r="1146" spans="27:32" x14ac:dyDescent="0.3">
      <c r="AA1146" s="43" t="str">
        <f t="shared" si="86"/>
        <v/>
      </c>
      <c r="AC1146" t="str">
        <f t="shared" si="87"/>
        <v/>
      </c>
      <c r="AD1146" t="str">
        <f t="shared" si="90"/>
        <v/>
      </c>
      <c r="AE1146" s="244" t="str">
        <f t="shared" si="88"/>
        <v/>
      </c>
      <c r="AF1146" t="str">
        <f t="shared" si="89"/>
        <v/>
      </c>
    </row>
    <row r="1147" spans="27:32" x14ac:dyDescent="0.3">
      <c r="AA1147" s="43" t="str">
        <f t="shared" si="86"/>
        <v/>
      </c>
      <c r="AC1147" t="str">
        <f t="shared" si="87"/>
        <v/>
      </c>
      <c r="AD1147" t="str">
        <f t="shared" si="90"/>
        <v/>
      </c>
      <c r="AE1147" s="244" t="str">
        <f t="shared" si="88"/>
        <v/>
      </c>
      <c r="AF1147" t="str">
        <f t="shared" si="89"/>
        <v/>
      </c>
    </row>
    <row r="1148" spans="27:32" x14ac:dyDescent="0.3">
      <c r="AA1148" s="43" t="str">
        <f t="shared" si="86"/>
        <v/>
      </c>
      <c r="AC1148" t="str">
        <f t="shared" si="87"/>
        <v/>
      </c>
      <c r="AD1148" t="str">
        <f t="shared" si="90"/>
        <v/>
      </c>
      <c r="AE1148" s="244" t="str">
        <f t="shared" si="88"/>
        <v/>
      </c>
      <c r="AF1148" t="str">
        <f t="shared" si="89"/>
        <v/>
      </c>
    </row>
    <row r="1149" spans="27:32" x14ac:dyDescent="0.3">
      <c r="AA1149" s="43" t="str">
        <f t="shared" si="86"/>
        <v/>
      </c>
      <c r="AC1149" t="str">
        <f t="shared" si="87"/>
        <v/>
      </c>
      <c r="AD1149" t="str">
        <f t="shared" si="90"/>
        <v/>
      </c>
      <c r="AE1149" s="244" t="str">
        <f t="shared" si="88"/>
        <v/>
      </c>
      <c r="AF1149" t="str">
        <f t="shared" si="89"/>
        <v/>
      </c>
    </row>
    <row r="1150" spans="27:32" x14ac:dyDescent="0.3">
      <c r="AA1150" s="43" t="str">
        <f t="shared" si="86"/>
        <v/>
      </c>
      <c r="AC1150" t="str">
        <f t="shared" si="87"/>
        <v/>
      </c>
      <c r="AD1150" t="str">
        <f t="shared" si="90"/>
        <v/>
      </c>
      <c r="AE1150" s="244" t="str">
        <f t="shared" si="88"/>
        <v/>
      </c>
      <c r="AF1150" t="str">
        <f t="shared" si="89"/>
        <v/>
      </c>
    </row>
    <row r="1151" spans="27:32" x14ac:dyDescent="0.3">
      <c r="AA1151" s="43" t="str">
        <f t="shared" si="86"/>
        <v/>
      </c>
      <c r="AC1151" t="str">
        <f t="shared" si="87"/>
        <v/>
      </c>
      <c r="AD1151" t="str">
        <f t="shared" si="90"/>
        <v/>
      </c>
      <c r="AE1151" s="244" t="str">
        <f t="shared" si="88"/>
        <v/>
      </c>
      <c r="AF1151" t="str">
        <f t="shared" si="89"/>
        <v/>
      </c>
    </row>
    <row r="1152" spans="27:32" x14ac:dyDescent="0.3">
      <c r="AA1152" s="43" t="str">
        <f t="shared" si="86"/>
        <v/>
      </c>
      <c r="AC1152" t="str">
        <f t="shared" si="87"/>
        <v/>
      </c>
      <c r="AD1152" t="str">
        <f t="shared" si="90"/>
        <v/>
      </c>
      <c r="AE1152" s="244" t="str">
        <f t="shared" si="88"/>
        <v/>
      </c>
      <c r="AF1152" t="str">
        <f t="shared" si="89"/>
        <v/>
      </c>
    </row>
    <row r="1153" spans="27:32" x14ac:dyDescent="0.3">
      <c r="AA1153" s="43" t="str">
        <f t="shared" si="86"/>
        <v/>
      </c>
      <c r="AC1153" t="str">
        <f t="shared" si="87"/>
        <v/>
      </c>
      <c r="AD1153" t="str">
        <f t="shared" si="90"/>
        <v/>
      </c>
      <c r="AE1153" s="244" t="str">
        <f t="shared" si="88"/>
        <v/>
      </c>
      <c r="AF1153" t="str">
        <f t="shared" si="89"/>
        <v/>
      </c>
    </row>
    <row r="1154" spans="27:32" x14ac:dyDescent="0.3">
      <c r="AA1154" s="43" t="str">
        <f t="shared" si="86"/>
        <v/>
      </c>
      <c r="AC1154" t="str">
        <f t="shared" si="87"/>
        <v/>
      </c>
      <c r="AD1154" t="str">
        <f t="shared" si="90"/>
        <v/>
      </c>
      <c r="AE1154" s="244" t="str">
        <f t="shared" si="88"/>
        <v/>
      </c>
      <c r="AF1154" t="str">
        <f t="shared" si="89"/>
        <v/>
      </c>
    </row>
    <row r="1155" spans="27:32" x14ac:dyDescent="0.3">
      <c r="AA1155" s="43" t="str">
        <f t="shared" si="86"/>
        <v/>
      </c>
      <c r="AC1155" t="str">
        <f t="shared" si="87"/>
        <v/>
      </c>
      <c r="AD1155" t="str">
        <f t="shared" si="90"/>
        <v/>
      </c>
      <c r="AE1155" s="244" t="str">
        <f t="shared" si="88"/>
        <v/>
      </c>
      <c r="AF1155" t="str">
        <f t="shared" si="89"/>
        <v/>
      </c>
    </row>
    <row r="1156" spans="27:32" x14ac:dyDescent="0.3">
      <c r="AA1156" s="43" t="str">
        <f t="shared" ref="AA1156:AA1219" si="91">TRIM(D1156)</f>
        <v/>
      </c>
      <c r="AC1156" t="str">
        <f t="shared" ref="AC1156:AC1219" si="92">IFERROR(TRIM(D1156),"")</f>
        <v/>
      </c>
      <c r="AD1156" t="str">
        <f t="shared" si="90"/>
        <v/>
      </c>
      <c r="AE1156" s="244" t="str">
        <f t="shared" ref="AE1156:AE1219" si="93">IFERROR(G1156/E1156,"")</f>
        <v/>
      </c>
      <c r="AF1156" t="str">
        <f t="shared" ref="AF1156:AF1219" si="94">AC1156</f>
        <v/>
      </c>
    </row>
    <row r="1157" spans="27:32" x14ac:dyDescent="0.3">
      <c r="AA1157" s="43" t="str">
        <f t="shared" si="91"/>
        <v/>
      </c>
      <c r="AC1157" t="str">
        <f t="shared" si="92"/>
        <v/>
      </c>
      <c r="AD1157" t="str">
        <f t="shared" si="90"/>
        <v/>
      </c>
      <c r="AE1157" s="244" t="str">
        <f t="shared" si="93"/>
        <v/>
      </c>
      <c r="AF1157" t="str">
        <f t="shared" si="94"/>
        <v/>
      </c>
    </row>
    <row r="1158" spans="27:32" x14ac:dyDescent="0.3">
      <c r="AA1158" s="43" t="str">
        <f t="shared" si="91"/>
        <v/>
      </c>
      <c r="AC1158" t="str">
        <f t="shared" si="92"/>
        <v/>
      </c>
      <c r="AD1158" t="str">
        <f t="shared" si="90"/>
        <v/>
      </c>
      <c r="AE1158" s="244" t="str">
        <f t="shared" si="93"/>
        <v/>
      </c>
      <c r="AF1158" t="str">
        <f t="shared" si="94"/>
        <v/>
      </c>
    </row>
    <row r="1159" spans="27:32" x14ac:dyDescent="0.3">
      <c r="AA1159" s="43" t="str">
        <f t="shared" si="91"/>
        <v/>
      </c>
      <c r="AC1159" t="str">
        <f t="shared" si="92"/>
        <v/>
      </c>
      <c r="AD1159" t="str">
        <f t="shared" si="90"/>
        <v/>
      </c>
      <c r="AE1159" s="244" t="str">
        <f t="shared" si="93"/>
        <v/>
      </c>
      <c r="AF1159" t="str">
        <f t="shared" si="94"/>
        <v/>
      </c>
    </row>
    <row r="1160" spans="27:32" x14ac:dyDescent="0.3">
      <c r="AA1160" s="43" t="str">
        <f t="shared" si="91"/>
        <v/>
      </c>
      <c r="AC1160" t="str">
        <f t="shared" si="92"/>
        <v/>
      </c>
      <c r="AD1160" t="str">
        <f t="shared" si="90"/>
        <v/>
      </c>
      <c r="AE1160" s="244" t="str">
        <f t="shared" si="93"/>
        <v/>
      </c>
      <c r="AF1160" t="str">
        <f t="shared" si="94"/>
        <v/>
      </c>
    </row>
    <row r="1161" spans="27:32" x14ac:dyDescent="0.3">
      <c r="AA1161" s="43" t="str">
        <f t="shared" si="91"/>
        <v/>
      </c>
      <c r="AC1161" t="str">
        <f t="shared" si="92"/>
        <v/>
      </c>
      <c r="AD1161" t="str">
        <f t="shared" si="90"/>
        <v/>
      </c>
      <c r="AE1161" s="244" t="str">
        <f t="shared" si="93"/>
        <v/>
      </c>
      <c r="AF1161" t="str">
        <f t="shared" si="94"/>
        <v/>
      </c>
    </row>
    <row r="1162" spans="27:32" x14ac:dyDescent="0.3">
      <c r="AA1162" s="43" t="str">
        <f t="shared" si="91"/>
        <v/>
      </c>
      <c r="AC1162" t="str">
        <f t="shared" si="92"/>
        <v/>
      </c>
      <c r="AD1162" t="str">
        <f t="shared" si="90"/>
        <v/>
      </c>
      <c r="AE1162" s="244" t="str">
        <f t="shared" si="93"/>
        <v/>
      </c>
      <c r="AF1162" t="str">
        <f t="shared" si="94"/>
        <v/>
      </c>
    </row>
    <row r="1163" spans="27:32" x14ac:dyDescent="0.3">
      <c r="AA1163" s="43" t="str">
        <f t="shared" si="91"/>
        <v/>
      </c>
      <c r="AC1163" t="str">
        <f t="shared" si="92"/>
        <v/>
      </c>
      <c r="AD1163" t="str">
        <f t="shared" si="90"/>
        <v/>
      </c>
      <c r="AE1163" s="244" t="str">
        <f t="shared" si="93"/>
        <v/>
      </c>
      <c r="AF1163" t="str">
        <f t="shared" si="94"/>
        <v/>
      </c>
    </row>
    <row r="1164" spans="27:32" x14ac:dyDescent="0.3">
      <c r="AA1164" s="43" t="str">
        <f t="shared" si="91"/>
        <v/>
      </c>
      <c r="AC1164" t="str">
        <f t="shared" si="92"/>
        <v/>
      </c>
      <c r="AD1164" t="str">
        <f t="shared" si="90"/>
        <v/>
      </c>
      <c r="AE1164" s="244" t="str">
        <f t="shared" si="93"/>
        <v/>
      </c>
      <c r="AF1164" t="str">
        <f t="shared" si="94"/>
        <v/>
      </c>
    </row>
    <row r="1165" spans="27:32" x14ac:dyDescent="0.3">
      <c r="AA1165" s="43" t="str">
        <f t="shared" si="91"/>
        <v/>
      </c>
      <c r="AC1165" t="str">
        <f t="shared" si="92"/>
        <v/>
      </c>
      <c r="AD1165" t="str">
        <f t="shared" si="90"/>
        <v/>
      </c>
      <c r="AE1165" s="244" t="str">
        <f t="shared" si="93"/>
        <v/>
      </c>
      <c r="AF1165" t="str">
        <f t="shared" si="94"/>
        <v/>
      </c>
    </row>
    <row r="1166" spans="27:32" x14ac:dyDescent="0.3">
      <c r="AA1166" s="43" t="str">
        <f t="shared" si="91"/>
        <v/>
      </c>
      <c r="AC1166" t="str">
        <f t="shared" si="92"/>
        <v/>
      </c>
      <c r="AD1166" t="str">
        <f t="shared" si="90"/>
        <v/>
      </c>
      <c r="AE1166" s="244" t="str">
        <f t="shared" si="93"/>
        <v/>
      </c>
      <c r="AF1166" t="str">
        <f t="shared" si="94"/>
        <v/>
      </c>
    </row>
    <row r="1167" spans="27:32" x14ac:dyDescent="0.3">
      <c r="AA1167" s="43" t="str">
        <f t="shared" si="91"/>
        <v/>
      </c>
      <c r="AC1167" t="str">
        <f t="shared" si="92"/>
        <v/>
      </c>
      <c r="AD1167" t="str">
        <f t="shared" si="90"/>
        <v/>
      </c>
      <c r="AE1167" s="244" t="str">
        <f t="shared" si="93"/>
        <v/>
      </c>
      <c r="AF1167" t="str">
        <f t="shared" si="94"/>
        <v/>
      </c>
    </row>
    <row r="1168" spans="27:32" x14ac:dyDescent="0.3">
      <c r="AA1168" s="43" t="str">
        <f t="shared" si="91"/>
        <v/>
      </c>
      <c r="AC1168" t="str">
        <f t="shared" si="92"/>
        <v/>
      </c>
      <c r="AD1168" t="str">
        <f t="shared" si="90"/>
        <v/>
      </c>
      <c r="AE1168" s="244" t="str">
        <f t="shared" si="93"/>
        <v/>
      </c>
      <c r="AF1168" t="str">
        <f t="shared" si="94"/>
        <v/>
      </c>
    </row>
    <row r="1169" spans="27:32" x14ac:dyDescent="0.3">
      <c r="AA1169" s="43" t="str">
        <f t="shared" si="91"/>
        <v/>
      </c>
      <c r="AC1169" t="str">
        <f t="shared" si="92"/>
        <v/>
      </c>
      <c r="AD1169" t="str">
        <f t="shared" si="90"/>
        <v/>
      </c>
      <c r="AE1169" s="244" t="str">
        <f t="shared" si="93"/>
        <v/>
      </c>
      <c r="AF1169" t="str">
        <f t="shared" si="94"/>
        <v/>
      </c>
    </row>
    <row r="1170" spans="27:32" x14ac:dyDescent="0.3">
      <c r="AA1170" s="43" t="str">
        <f t="shared" si="91"/>
        <v/>
      </c>
      <c r="AC1170" t="str">
        <f t="shared" si="92"/>
        <v/>
      </c>
      <c r="AD1170" t="str">
        <f t="shared" si="90"/>
        <v/>
      </c>
      <c r="AE1170" s="244" t="str">
        <f t="shared" si="93"/>
        <v/>
      </c>
      <c r="AF1170" t="str">
        <f t="shared" si="94"/>
        <v/>
      </c>
    </row>
    <row r="1171" spans="27:32" x14ac:dyDescent="0.3">
      <c r="AA1171" s="43" t="str">
        <f t="shared" si="91"/>
        <v/>
      </c>
      <c r="AC1171" t="str">
        <f t="shared" si="92"/>
        <v/>
      </c>
      <c r="AD1171" t="str">
        <f t="shared" si="90"/>
        <v/>
      </c>
      <c r="AE1171" s="244" t="str">
        <f t="shared" si="93"/>
        <v/>
      </c>
      <c r="AF1171" t="str">
        <f t="shared" si="94"/>
        <v/>
      </c>
    </row>
    <row r="1172" spans="27:32" x14ac:dyDescent="0.3">
      <c r="AA1172" s="43" t="str">
        <f t="shared" si="91"/>
        <v/>
      </c>
      <c r="AC1172" t="str">
        <f t="shared" si="92"/>
        <v/>
      </c>
      <c r="AD1172" t="str">
        <f t="shared" si="90"/>
        <v/>
      </c>
      <c r="AE1172" s="244" t="str">
        <f t="shared" si="93"/>
        <v/>
      </c>
      <c r="AF1172" t="str">
        <f t="shared" si="94"/>
        <v/>
      </c>
    </row>
    <row r="1173" spans="27:32" x14ac:dyDescent="0.3">
      <c r="AA1173" s="43" t="str">
        <f t="shared" si="91"/>
        <v/>
      </c>
      <c r="AC1173" t="str">
        <f t="shared" si="92"/>
        <v/>
      </c>
      <c r="AD1173" t="str">
        <f t="shared" si="90"/>
        <v/>
      </c>
      <c r="AE1173" s="244" t="str">
        <f t="shared" si="93"/>
        <v/>
      </c>
      <c r="AF1173" t="str">
        <f t="shared" si="94"/>
        <v/>
      </c>
    </row>
    <row r="1174" spans="27:32" x14ac:dyDescent="0.3">
      <c r="AA1174" s="43" t="str">
        <f t="shared" si="91"/>
        <v/>
      </c>
      <c r="AC1174" t="str">
        <f t="shared" si="92"/>
        <v/>
      </c>
      <c r="AD1174" t="str">
        <f t="shared" si="90"/>
        <v/>
      </c>
      <c r="AE1174" s="244" t="str">
        <f t="shared" si="93"/>
        <v/>
      </c>
      <c r="AF1174" t="str">
        <f t="shared" si="94"/>
        <v/>
      </c>
    </row>
    <row r="1175" spans="27:32" x14ac:dyDescent="0.3">
      <c r="AA1175" s="43" t="str">
        <f t="shared" si="91"/>
        <v/>
      </c>
      <c r="AC1175" t="str">
        <f t="shared" si="92"/>
        <v/>
      </c>
      <c r="AD1175" t="str">
        <f t="shared" si="90"/>
        <v/>
      </c>
      <c r="AE1175" s="244" t="str">
        <f t="shared" si="93"/>
        <v/>
      </c>
      <c r="AF1175" t="str">
        <f t="shared" si="94"/>
        <v/>
      </c>
    </row>
    <row r="1176" spans="27:32" x14ac:dyDescent="0.3">
      <c r="AA1176" s="43" t="str">
        <f t="shared" si="91"/>
        <v/>
      </c>
      <c r="AC1176" t="str">
        <f t="shared" si="92"/>
        <v/>
      </c>
      <c r="AD1176" t="str">
        <f t="shared" si="90"/>
        <v/>
      </c>
      <c r="AE1176" s="244" t="str">
        <f t="shared" si="93"/>
        <v/>
      </c>
      <c r="AF1176" t="str">
        <f t="shared" si="94"/>
        <v/>
      </c>
    </row>
    <row r="1177" spans="27:32" x14ac:dyDescent="0.3">
      <c r="AA1177" s="43" t="str">
        <f t="shared" si="91"/>
        <v/>
      </c>
      <c r="AC1177" t="str">
        <f t="shared" si="92"/>
        <v/>
      </c>
      <c r="AD1177" t="str">
        <f t="shared" si="90"/>
        <v/>
      </c>
      <c r="AE1177" s="244" t="str">
        <f t="shared" si="93"/>
        <v/>
      </c>
      <c r="AF1177" t="str">
        <f t="shared" si="94"/>
        <v/>
      </c>
    </row>
    <row r="1178" spans="27:32" x14ac:dyDescent="0.3">
      <c r="AA1178" s="43" t="str">
        <f t="shared" si="91"/>
        <v/>
      </c>
      <c r="AC1178" t="str">
        <f t="shared" si="92"/>
        <v/>
      </c>
      <c r="AD1178" t="str">
        <f t="shared" si="90"/>
        <v/>
      </c>
      <c r="AE1178" s="244" t="str">
        <f t="shared" si="93"/>
        <v/>
      </c>
      <c r="AF1178" t="str">
        <f t="shared" si="94"/>
        <v/>
      </c>
    </row>
    <row r="1179" spans="27:32" x14ac:dyDescent="0.3">
      <c r="AA1179" s="43" t="str">
        <f t="shared" si="91"/>
        <v/>
      </c>
      <c r="AC1179" t="str">
        <f t="shared" si="92"/>
        <v/>
      </c>
      <c r="AD1179" t="str">
        <f t="shared" si="90"/>
        <v/>
      </c>
      <c r="AE1179" s="244" t="str">
        <f t="shared" si="93"/>
        <v/>
      </c>
      <c r="AF1179" t="str">
        <f t="shared" si="94"/>
        <v/>
      </c>
    </row>
    <row r="1180" spans="27:32" x14ac:dyDescent="0.3">
      <c r="AA1180" s="43" t="str">
        <f t="shared" si="91"/>
        <v/>
      </c>
      <c r="AC1180" t="str">
        <f t="shared" si="92"/>
        <v/>
      </c>
      <c r="AD1180" t="str">
        <f t="shared" si="90"/>
        <v/>
      </c>
      <c r="AE1180" s="244" t="str">
        <f t="shared" si="93"/>
        <v/>
      </c>
      <c r="AF1180" t="str">
        <f t="shared" si="94"/>
        <v/>
      </c>
    </row>
    <row r="1181" spans="27:32" x14ac:dyDescent="0.3">
      <c r="AA1181" s="43" t="str">
        <f t="shared" si="91"/>
        <v/>
      </c>
      <c r="AC1181" t="str">
        <f t="shared" si="92"/>
        <v/>
      </c>
      <c r="AD1181" t="str">
        <f t="shared" si="90"/>
        <v/>
      </c>
      <c r="AE1181" s="244" t="str">
        <f t="shared" si="93"/>
        <v/>
      </c>
      <c r="AF1181" t="str">
        <f t="shared" si="94"/>
        <v/>
      </c>
    </row>
    <row r="1182" spans="27:32" x14ac:dyDescent="0.3">
      <c r="AA1182" s="43" t="str">
        <f t="shared" si="91"/>
        <v/>
      </c>
      <c r="AC1182" t="str">
        <f t="shared" si="92"/>
        <v/>
      </c>
      <c r="AD1182" t="str">
        <f t="shared" si="90"/>
        <v/>
      </c>
      <c r="AE1182" s="244" t="str">
        <f t="shared" si="93"/>
        <v/>
      </c>
      <c r="AF1182" t="str">
        <f t="shared" si="94"/>
        <v/>
      </c>
    </row>
    <row r="1183" spans="27:32" x14ac:dyDescent="0.3">
      <c r="AA1183" s="43" t="str">
        <f t="shared" si="91"/>
        <v/>
      </c>
      <c r="AC1183" t="str">
        <f t="shared" si="92"/>
        <v/>
      </c>
      <c r="AD1183" t="str">
        <f t="shared" ref="AD1183:AD1246" si="95">TRIM(C1183)</f>
        <v/>
      </c>
      <c r="AE1183" s="244" t="str">
        <f t="shared" si="93"/>
        <v/>
      </c>
      <c r="AF1183" t="str">
        <f t="shared" si="94"/>
        <v/>
      </c>
    </row>
    <row r="1184" spans="27:32" x14ac:dyDescent="0.3">
      <c r="AA1184" s="43" t="str">
        <f t="shared" si="91"/>
        <v/>
      </c>
      <c r="AC1184" t="str">
        <f t="shared" si="92"/>
        <v/>
      </c>
      <c r="AD1184" t="str">
        <f t="shared" si="95"/>
        <v/>
      </c>
      <c r="AE1184" s="244" t="str">
        <f t="shared" si="93"/>
        <v/>
      </c>
      <c r="AF1184" t="str">
        <f t="shared" si="94"/>
        <v/>
      </c>
    </row>
    <row r="1185" spans="27:32" x14ac:dyDescent="0.3">
      <c r="AA1185" s="43" t="str">
        <f t="shared" si="91"/>
        <v/>
      </c>
      <c r="AC1185" t="str">
        <f t="shared" si="92"/>
        <v/>
      </c>
      <c r="AD1185" t="str">
        <f t="shared" si="95"/>
        <v/>
      </c>
      <c r="AE1185" s="244" t="str">
        <f t="shared" si="93"/>
        <v/>
      </c>
      <c r="AF1185" t="str">
        <f t="shared" si="94"/>
        <v/>
      </c>
    </row>
    <row r="1186" spans="27:32" x14ac:dyDescent="0.3">
      <c r="AA1186" s="43" t="str">
        <f t="shared" si="91"/>
        <v/>
      </c>
      <c r="AC1186" t="str">
        <f t="shared" si="92"/>
        <v/>
      </c>
      <c r="AD1186" t="str">
        <f t="shared" si="95"/>
        <v/>
      </c>
      <c r="AE1186" s="244" t="str">
        <f t="shared" si="93"/>
        <v/>
      </c>
      <c r="AF1186" t="str">
        <f t="shared" si="94"/>
        <v/>
      </c>
    </row>
    <row r="1187" spans="27:32" x14ac:dyDescent="0.3">
      <c r="AA1187" s="43" t="str">
        <f t="shared" si="91"/>
        <v/>
      </c>
      <c r="AC1187" t="str">
        <f t="shared" si="92"/>
        <v/>
      </c>
      <c r="AD1187" t="str">
        <f t="shared" si="95"/>
        <v/>
      </c>
      <c r="AE1187" s="244" t="str">
        <f t="shared" si="93"/>
        <v/>
      </c>
      <c r="AF1187" t="str">
        <f t="shared" si="94"/>
        <v/>
      </c>
    </row>
    <row r="1188" spans="27:32" x14ac:dyDescent="0.3">
      <c r="AA1188" s="43" t="str">
        <f t="shared" si="91"/>
        <v/>
      </c>
      <c r="AC1188" t="str">
        <f t="shared" si="92"/>
        <v/>
      </c>
      <c r="AD1188" t="str">
        <f t="shared" si="95"/>
        <v/>
      </c>
      <c r="AE1188" s="244" t="str">
        <f t="shared" si="93"/>
        <v/>
      </c>
      <c r="AF1188" t="str">
        <f t="shared" si="94"/>
        <v/>
      </c>
    </row>
    <row r="1189" spans="27:32" x14ac:dyDescent="0.3">
      <c r="AA1189" s="43" t="str">
        <f t="shared" si="91"/>
        <v/>
      </c>
      <c r="AC1189" t="str">
        <f t="shared" si="92"/>
        <v/>
      </c>
      <c r="AD1189" t="str">
        <f t="shared" si="95"/>
        <v/>
      </c>
      <c r="AE1189" s="244" t="str">
        <f t="shared" si="93"/>
        <v/>
      </c>
      <c r="AF1189" t="str">
        <f t="shared" si="94"/>
        <v/>
      </c>
    </row>
    <row r="1190" spans="27:32" x14ac:dyDescent="0.3">
      <c r="AA1190" s="43" t="str">
        <f t="shared" si="91"/>
        <v/>
      </c>
      <c r="AC1190" t="str">
        <f t="shared" si="92"/>
        <v/>
      </c>
      <c r="AD1190" t="str">
        <f t="shared" si="95"/>
        <v/>
      </c>
      <c r="AE1190" s="244" t="str">
        <f t="shared" si="93"/>
        <v/>
      </c>
      <c r="AF1190" t="str">
        <f t="shared" si="94"/>
        <v/>
      </c>
    </row>
    <row r="1191" spans="27:32" x14ac:dyDescent="0.3">
      <c r="AA1191" s="43" t="str">
        <f t="shared" si="91"/>
        <v/>
      </c>
      <c r="AC1191" t="str">
        <f t="shared" si="92"/>
        <v/>
      </c>
      <c r="AD1191" t="str">
        <f t="shared" si="95"/>
        <v/>
      </c>
      <c r="AE1191" s="244" t="str">
        <f t="shared" si="93"/>
        <v/>
      </c>
      <c r="AF1191" t="str">
        <f t="shared" si="94"/>
        <v/>
      </c>
    </row>
    <row r="1192" spans="27:32" x14ac:dyDescent="0.3">
      <c r="AA1192" s="43" t="str">
        <f t="shared" si="91"/>
        <v/>
      </c>
      <c r="AC1192" t="str">
        <f t="shared" si="92"/>
        <v/>
      </c>
      <c r="AD1192" t="str">
        <f t="shared" si="95"/>
        <v/>
      </c>
      <c r="AE1192" s="244" t="str">
        <f t="shared" si="93"/>
        <v/>
      </c>
      <c r="AF1192" t="str">
        <f t="shared" si="94"/>
        <v/>
      </c>
    </row>
    <row r="1193" spans="27:32" x14ac:dyDescent="0.3">
      <c r="AA1193" s="43" t="str">
        <f t="shared" si="91"/>
        <v/>
      </c>
      <c r="AC1193" t="str">
        <f t="shared" si="92"/>
        <v/>
      </c>
      <c r="AD1193" t="str">
        <f t="shared" si="95"/>
        <v/>
      </c>
      <c r="AE1193" s="244" t="str">
        <f t="shared" si="93"/>
        <v/>
      </c>
      <c r="AF1193" t="str">
        <f t="shared" si="94"/>
        <v/>
      </c>
    </row>
    <row r="1194" spans="27:32" x14ac:dyDescent="0.3">
      <c r="AA1194" s="43" t="str">
        <f t="shared" si="91"/>
        <v/>
      </c>
      <c r="AC1194" t="str">
        <f t="shared" si="92"/>
        <v/>
      </c>
      <c r="AD1194" t="str">
        <f t="shared" si="95"/>
        <v/>
      </c>
      <c r="AE1194" s="244" t="str">
        <f t="shared" si="93"/>
        <v/>
      </c>
      <c r="AF1194" t="str">
        <f t="shared" si="94"/>
        <v/>
      </c>
    </row>
    <row r="1195" spans="27:32" x14ac:dyDescent="0.3">
      <c r="AA1195" s="43" t="str">
        <f t="shared" si="91"/>
        <v/>
      </c>
      <c r="AC1195" t="str">
        <f t="shared" si="92"/>
        <v/>
      </c>
      <c r="AD1195" t="str">
        <f t="shared" si="95"/>
        <v/>
      </c>
      <c r="AE1195" s="244" t="str">
        <f t="shared" si="93"/>
        <v/>
      </c>
      <c r="AF1195" t="str">
        <f t="shared" si="94"/>
        <v/>
      </c>
    </row>
    <row r="1196" spans="27:32" x14ac:dyDescent="0.3">
      <c r="AA1196" s="43" t="str">
        <f t="shared" si="91"/>
        <v/>
      </c>
      <c r="AC1196" t="str">
        <f t="shared" si="92"/>
        <v/>
      </c>
      <c r="AD1196" t="str">
        <f t="shared" si="95"/>
        <v/>
      </c>
      <c r="AE1196" s="244" t="str">
        <f t="shared" si="93"/>
        <v/>
      </c>
      <c r="AF1196" t="str">
        <f t="shared" si="94"/>
        <v/>
      </c>
    </row>
    <row r="1197" spans="27:32" x14ac:dyDescent="0.3">
      <c r="AA1197" s="43" t="str">
        <f t="shared" si="91"/>
        <v/>
      </c>
      <c r="AC1197" t="str">
        <f t="shared" si="92"/>
        <v/>
      </c>
      <c r="AD1197" t="str">
        <f t="shared" si="95"/>
        <v/>
      </c>
      <c r="AE1197" s="244" t="str">
        <f t="shared" si="93"/>
        <v/>
      </c>
      <c r="AF1197" t="str">
        <f t="shared" si="94"/>
        <v/>
      </c>
    </row>
    <row r="1198" spans="27:32" x14ac:dyDescent="0.3">
      <c r="AA1198" s="43" t="str">
        <f t="shared" si="91"/>
        <v/>
      </c>
      <c r="AC1198" t="str">
        <f t="shared" si="92"/>
        <v/>
      </c>
      <c r="AD1198" t="str">
        <f t="shared" si="95"/>
        <v/>
      </c>
      <c r="AE1198" s="244" t="str">
        <f t="shared" si="93"/>
        <v/>
      </c>
      <c r="AF1198" t="str">
        <f t="shared" si="94"/>
        <v/>
      </c>
    </row>
    <row r="1199" spans="27:32" x14ac:dyDescent="0.3">
      <c r="AA1199" s="43" t="str">
        <f t="shared" si="91"/>
        <v/>
      </c>
      <c r="AC1199" t="str">
        <f t="shared" si="92"/>
        <v/>
      </c>
      <c r="AD1199" t="str">
        <f t="shared" si="95"/>
        <v/>
      </c>
      <c r="AE1199" s="244" t="str">
        <f t="shared" si="93"/>
        <v/>
      </c>
      <c r="AF1199" t="str">
        <f t="shared" si="94"/>
        <v/>
      </c>
    </row>
    <row r="1200" spans="27:32" x14ac:dyDescent="0.3">
      <c r="AA1200" s="43" t="str">
        <f t="shared" si="91"/>
        <v/>
      </c>
      <c r="AC1200" t="str">
        <f t="shared" si="92"/>
        <v/>
      </c>
      <c r="AD1200" t="str">
        <f t="shared" si="95"/>
        <v/>
      </c>
      <c r="AE1200" s="244" t="str">
        <f t="shared" si="93"/>
        <v/>
      </c>
      <c r="AF1200" t="str">
        <f t="shared" si="94"/>
        <v/>
      </c>
    </row>
    <row r="1201" spans="27:32" x14ac:dyDescent="0.3">
      <c r="AA1201" s="43" t="str">
        <f t="shared" si="91"/>
        <v/>
      </c>
      <c r="AC1201" t="str">
        <f t="shared" si="92"/>
        <v/>
      </c>
      <c r="AD1201" t="str">
        <f t="shared" si="95"/>
        <v/>
      </c>
      <c r="AE1201" s="244" t="str">
        <f t="shared" si="93"/>
        <v/>
      </c>
      <c r="AF1201" t="str">
        <f t="shared" si="94"/>
        <v/>
      </c>
    </row>
    <row r="1202" spans="27:32" x14ac:dyDescent="0.3">
      <c r="AA1202" s="43" t="str">
        <f t="shared" si="91"/>
        <v/>
      </c>
      <c r="AC1202" t="str">
        <f t="shared" si="92"/>
        <v/>
      </c>
      <c r="AD1202" t="str">
        <f t="shared" si="95"/>
        <v/>
      </c>
      <c r="AE1202" s="244" t="str">
        <f t="shared" si="93"/>
        <v/>
      </c>
      <c r="AF1202" t="str">
        <f t="shared" si="94"/>
        <v/>
      </c>
    </row>
    <row r="1203" spans="27:32" x14ac:dyDescent="0.3">
      <c r="AA1203" s="43" t="str">
        <f t="shared" si="91"/>
        <v/>
      </c>
      <c r="AC1203" t="str">
        <f t="shared" si="92"/>
        <v/>
      </c>
      <c r="AD1203" t="str">
        <f t="shared" si="95"/>
        <v/>
      </c>
      <c r="AE1203" s="244" t="str">
        <f t="shared" si="93"/>
        <v/>
      </c>
      <c r="AF1203" t="str">
        <f t="shared" si="94"/>
        <v/>
      </c>
    </row>
    <row r="1204" spans="27:32" x14ac:dyDescent="0.3">
      <c r="AA1204" s="43" t="str">
        <f t="shared" si="91"/>
        <v/>
      </c>
      <c r="AC1204" t="str">
        <f t="shared" si="92"/>
        <v/>
      </c>
      <c r="AD1204" t="str">
        <f t="shared" si="95"/>
        <v/>
      </c>
      <c r="AE1204" s="244" t="str">
        <f t="shared" si="93"/>
        <v/>
      </c>
      <c r="AF1204" t="str">
        <f t="shared" si="94"/>
        <v/>
      </c>
    </row>
    <row r="1205" spans="27:32" x14ac:dyDescent="0.3">
      <c r="AA1205" s="43" t="str">
        <f t="shared" si="91"/>
        <v/>
      </c>
      <c r="AC1205" t="str">
        <f t="shared" si="92"/>
        <v/>
      </c>
      <c r="AD1205" t="str">
        <f t="shared" si="95"/>
        <v/>
      </c>
      <c r="AE1205" s="244" t="str">
        <f t="shared" si="93"/>
        <v/>
      </c>
      <c r="AF1205" t="str">
        <f t="shared" si="94"/>
        <v/>
      </c>
    </row>
    <row r="1206" spans="27:32" x14ac:dyDescent="0.3">
      <c r="AA1206" s="43" t="str">
        <f t="shared" si="91"/>
        <v/>
      </c>
      <c r="AC1206" t="str">
        <f t="shared" si="92"/>
        <v/>
      </c>
      <c r="AD1206" t="str">
        <f t="shared" si="95"/>
        <v/>
      </c>
      <c r="AE1206" s="244" t="str">
        <f t="shared" si="93"/>
        <v/>
      </c>
      <c r="AF1206" t="str">
        <f t="shared" si="94"/>
        <v/>
      </c>
    </row>
    <row r="1207" spans="27:32" x14ac:dyDescent="0.3">
      <c r="AA1207" s="43" t="str">
        <f t="shared" si="91"/>
        <v/>
      </c>
      <c r="AC1207" t="str">
        <f t="shared" si="92"/>
        <v/>
      </c>
      <c r="AD1207" t="str">
        <f t="shared" si="95"/>
        <v/>
      </c>
      <c r="AE1207" s="244" t="str">
        <f t="shared" si="93"/>
        <v/>
      </c>
      <c r="AF1207" t="str">
        <f t="shared" si="94"/>
        <v/>
      </c>
    </row>
    <row r="1208" spans="27:32" x14ac:dyDescent="0.3">
      <c r="AA1208" s="43" t="str">
        <f t="shared" si="91"/>
        <v/>
      </c>
      <c r="AC1208" t="str">
        <f t="shared" si="92"/>
        <v/>
      </c>
      <c r="AD1208" t="str">
        <f t="shared" si="95"/>
        <v/>
      </c>
      <c r="AE1208" s="244" t="str">
        <f t="shared" si="93"/>
        <v/>
      </c>
      <c r="AF1208" t="str">
        <f t="shared" si="94"/>
        <v/>
      </c>
    </row>
    <row r="1209" spans="27:32" x14ac:dyDescent="0.3">
      <c r="AA1209" s="43" t="str">
        <f t="shared" si="91"/>
        <v/>
      </c>
      <c r="AC1209" t="str">
        <f t="shared" si="92"/>
        <v/>
      </c>
      <c r="AD1209" t="str">
        <f t="shared" si="95"/>
        <v/>
      </c>
      <c r="AE1209" s="244" t="str">
        <f t="shared" si="93"/>
        <v/>
      </c>
      <c r="AF1209" t="str">
        <f t="shared" si="94"/>
        <v/>
      </c>
    </row>
    <row r="1210" spans="27:32" x14ac:dyDescent="0.3">
      <c r="AA1210" s="43" t="str">
        <f t="shared" si="91"/>
        <v/>
      </c>
      <c r="AC1210" t="str">
        <f t="shared" si="92"/>
        <v/>
      </c>
      <c r="AD1210" t="str">
        <f t="shared" si="95"/>
        <v/>
      </c>
      <c r="AE1210" s="244" t="str">
        <f t="shared" si="93"/>
        <v/>
      </c>
      <c r="AF1210" t="str">
        <f t="shared" si="94"/>
        <v/>
      </c>
    </row>
    <row r="1211" spans="27:32" x14ac:dyDescent="0.3">
      <c r="AA1211" s="43" t="str">
        <f t="shared" si="91"/>
        <v/>
      </c>
      <c r="AC1211" t="str">
        <f t="shared" si="92"/>
        <v/>
      </c>
      <c r="AD1211" t="str">
        <f t="shared" si="95"/>
        <v/>
      </c>
      <c r="AE1211" s="244" t="str">
        <f t="shared" si="93"/>
        <v/>
      </c>
      <c r="AF1211" t="str">
        <f t="shared" si="94"/>
        <v/>
      </c>
    </row>
    <row r="1212" spans="27:32" x14ac:dyDescent="0.3">
      <c r="AA1212" s="43" t="str">
        <f t="shared" si="91"/>
        <v/>
      </c>
      <c r="AC1212" t="str">
        <f t="shared" si="92"/>
        <v/>
      </c>
      <c r="AD1212" t="str">
        <f t="shared" si="95"/>
        <v/>
      </c>
      <c r="AE1212" s="244" t="str">
        <f t="shared" si="93"/>
        <v/>
      </c>
      <c r="AF1212" t="str">
        <f t="shared" si="94"/>
        <v/>
      </c>
    </row>
    <row r="1213" spans="27:32" x14ac:dyDescent="0.3">
      <c r="AA1213" s="43" t="str">
        <f t="shared" si="91"/>
        <v/>
      </c>
      <c r="AC1213" t="str">
        <f t="shared" si="92"/>
        <v/>
      </c>
      <c r="AD1213" t="str">
        <f t="shared" si="95"/>
        <v/>
      </c>
      <c r="AE1213" s="244" t="str">
        <f t="shared" si="93"/>
        <v/>
      </c>
      <c r="AF1213" t="str">
        <f t="shared" si="94"/>
        <v/>
      </c>
    </row>
    <row r="1214" spans="27:32" x14ac:dyDescent="0.3">
      <c r="AA1214" s="43" t="str">
        <f t="shared" si="91"/>
        <v/>
      </c>
      <c r="AC1214" t="str">
        <f t="shared" si="92"/>
        <v/>
      </c>
      <c r="AD1214" t="str">
        <f t="shared" si="95"/>
        <v/>
      </c>
      <c r="AE1214" s="244" t="str">
        <f t="shared" si="93"/>
        <v/>
      </c>
      <c r="AF1214" t="str">
        <f t="shared" si="94"/>
        <v/>
      </c>
    </row>
    <row r="1215" spans="27:32" x14ac:dyDescent="0.3">
      <c r="AA1215" s="43" t="str">
        <f t="shared" si="91"/>
        <v/>
      </c>
      <c r="AC1215" t="str">
        <f t="shared" si="92"/>
        <v/>
      </c>
      <c r="AD1215" t="str">
        <f t="shared" si="95"/>
        <v/>
      </c>
      <c r="AE1215" s="244" t="str">
        <f t="shared" si="93"/>
        <v/>
      </c>
      <c r="AF1215" t="str">
        <f t="shared" si="94"/>
        <v/>
      </c>
    </row>
    <row r="1216" spans="27:32" x14ac:dyDescent="0.3">
      <c r="AA1216" s="43" t="str">
        <f t="shared" si="91"/>
        <v/>
      </c>
      <c r="AC1216" t="str">
        <f t="shared" si="92"/>
        <v/>
      </c>
      <c r="AD1216" t="str">
        <f t="shared" si="95"/>
        <v/>
      </c>
      <c r="AE1216" s="244" t="str">
        <f t="shared" si="93"/>
        <v/>
      </c>
      <c r="AF1216" t="str">
        <f t="shared" si="94"/>
        <v/>
      </c>
    </row>
    <row r="1217" spans="27:32" x14ac:dyDescent="0.3">
      <c r="AA1217" s="43" t="str">
        <f t="shared" si="91"/>
        <v/>
      </c>
      <c r="AC1217" t="str">
        <f t="shared" si="92"/>
        <v/>
      </c>
      <c r="AD1217" t="str">
        <f t="shared" si="95"/>
        <v/>
      </c>
      <c r="AE1217" s="244" t="str">
        <f t="shared" si="93"/>
        <v/>
      </c>
      <c r="AF1217" t="str">
        <f t="shared" si="94"/>
        <v/>
      </c>
    </row>
    <row r="1218" spans="27:32" x14ac:dyDescent="0.3">
      <c r="AA1218" s="43" t="str">
        <f t="shared" si="91"/>
        <v/>
      </c>
      <c r="AC1218" t="str">
        <f t="shared" si="92"/>
        <v/>
      </c>
      <c r="AD1218" t="str">
        <f t="shared" si="95"/>
        <v/>
      </c>
      <c r="AE1218" s="244" t="str">
        <f t="shared" si="93"/>
        <v/>
      </c>
      <c r="AF1218" t="str">
        <f t="shared" si="94"/>
        <v/>
      </c>
    </row>
    <row r="1219" spans="27:32" x14ac:dyDescent="0.3">
      <c r="AA1219" s="43" t="str">
        <f t="shared" si="91"/>
        <v/>
      </c>
      <c r="AC1219" t="str">
        <f t="shared" si="92"/>
        <v/>
      </c>
      <c r="AD1219" t="str">
        <f t="shared" si="95"/>
        <v/>
      </c>
      <c r="AE1219" s="244" t="str">
        <f t="shared" si="93"/>
        <v/>
      </c>
      <c r="AF1219" t="str">
        <f t="shared" si="94"/>
        <v/>
      </c>
    </row>
    <row r="1220" spans="27:32" x14ac:dyDescent="0.3">
      <c r="AA1220" s="43" t="str">
        <f t="shared" ref="AA1220:AA1283" si="96">TRIM(D1220)</f>
        <v/>
      </c>
      <c r="AC1220" t="str">
        <f t="shared" ref="AC1220:AC1283" si="97">IFERROR(TRIM(D1220),"")</f>
        <v/>
      </c>
      <c r="AD1220" t="str">
        <f t="shared" si="95"/>
        <v/>
      </c>
      <c r="AE1220" s="244" t="str">
        <f t="shared" ref="AE1220:AE1283" si="98">IFERROR(G1220/E1220,"")</f>
        <v/>
      </c>
      <c r="AF1220" t="str">
        <f t="shared" ref="AF1220:AF1283" si="99">AC1220</f>
        <v/>
      </c>
    </row>
    <row r="1221" spans="27:32" x14ac:dyDescent="0.3">
      <c r="AA1221" s="43" t="str">
        <f t="shared" si="96"/>
        <v/>
      </c>
      <c r="AC1221" t="str">
        <f t="shared" si="97"/>
        <v/>
      </c>
      <c r="AD1221" t="str">
        <f t="shared" si="95"/>
        <v/>
      </c>
      <c r="AE1221" s="244" t="str">
        <f t="shared" si="98"/>
        <v/>
      </c>
      <c r="AF1221" t="str">
        <f t="shared" si="99"/>
        <v/>
      </c>
    </row>
    <row r="1222" spans="27:32" x14ac:dyDescent="0.3">
      <c r="AA1222" s="43" t="str">
        <f t="shared" si="96"/>
        <v/>
      </c>
      <c r="AC1222" t="str">
        <f t="shared" si="97"/>
        <v/>
      </c>
      <c r="AD1222" t="str">
        <f t="shared" si="95"/>
        <v/>
      </c>
      <c r="AE1222" s="244" t="str">
        <f t="shared" si="98"/>
        <v/>
      </c>
      <c r="AF1222" t="str">
        <f t="shared" si="99"/>
        <v/>
      </c>
    </row>
    <row r="1223" spans="27:32" x14ac:dyDescent="0.3">
      <c r="AA1223" s="43" t="str">
        <f t="shared" si="96"/>
        <v/>
      </c>
      <c r="AC1223" t="str">
        <f t="shared" si="97"/>
        <v/>
      </c>
      <c r="AD1223" t="str">
        <f t="shared" si="95"/>
        <v/>
      </c>
      <c r="AE1223" s="244" t="str">
        <f t="shared" si="98"/>
        <v/>
      </c>
      <c r="AF1223" t="str">
        <f t="shared" si="99"/>
        <v/>
      </c>
    </row>
    <row r="1224" spans="27:32" x14ac:dyDescent="0.3">
      <c r="AA1224" s="43" t="str">
        <f t="shared" si="96"/>
        <v/>
      </c>
      <c r="AC1224" t="str">
        <f t="shared" si="97"/>
        <v/>
      </c>
      <c r="AD1224" t="str">
        <f t="shared" si="95"/>
        <v/>
      </c>
      <c r="AE1224" s="244" t="str">
        <f t="shared" si="98"/>
        <v/>
      </c>
      <c r="AF1224" t="str">
        <f t="shared" si="99"/>
        <v/>
      </c>
    </row>
    <row r="1225" spans="27:32" x14ac:dyDescent="0.3">
      <c r="AA1225" s="43" t="str">
        <f t="shared" si="96"/>
        <v/>
      </c>
      <c r="AC1225" t="str">
        <f t="shared" si="97"/>
        <v/>
      </c>
      <c r="AD1225" t="str">
        <f t="shared" si="95"/>
        <v/>
      </c>
      <c r="AE1225" s="244" t="str">
        <f t="shared" si="98"/>
        <v/>
      </c>
      <c r="AF1225" t="str">
        <f t="shared" si="99"/>
        <v/>
      </c>
    </row>
    <row r="1226" spans="27:32" x14ac:dyDescent="0.3">
      <c r="AA1226" s="43" t="str">
        <f t="shared" si="96"/>
        <v/>
      </c>
      <c r="AC1226" t="str">
        <f t="shared" si="97"/>
        <v/>
      </c>
      <c r="AD1226" t="str">
        <f t="shared" si="95"/>
        <v/>
      </c>
      <c r="AE1226" s="244" t="str">
        <f t="shared" si="98"/>
        <v/>
      </c>
      <c r="AF1226" t="str">
        <f t="shared" si="99"/>
        <v/>
      </c>
    </row>
    <row r="1227" spans="27:32" x14ac:dyDescent="0.3">
      <c r="AA1227" s="43" t="str">
        <f t="shared" si="96"/>
        <v/>
      </c>
      <c r="AC1227" t="str">
        <f t="shared" si="97"/>
        <v/>
      </c>
      <c r="AD1227" t="str">
        <f t="shared" si="95"/>
        <v/>
      </c>
      <c r="AE1227" s="244" t="str">
        <f t="shared" si="98"/>
        <v/>
      </c>
      <c r="AF1227" t="str">
        <f t="shared" si="99"/>
        <v/>
      </c>
    </row>
    <row r="1228" spans="27:32" x14ac:dyDescent="0.3">
      <c r="AA1228" s="43" t="str">
        <f t="shared" si="96"/>
        <v/>
      </c>
      <c r="AC1228" t="str">
        <f t="shared" si="97"/>
        <v/>
      </c>
      <c r="AD1228" t="str">
        <f t="shared" si="95"/>
        <v/>
      </c>
      <c r="AE1228" s="244" t="str">
        <f t="shared" si="98"/>
        <v/>
      </c>
      <c r="AF1228" t="str">
        <f t="shared" si="99"/>
        <v/>
      </c>
    </row>
    <row r="1229" spans="27:32" x14ac:dyDescent="0.3">
      <c r="AA1229" s="43" t="str">
        <f t="shared" si="96"/>
        <v/>
      </c>
      <c r="AC1229" t="str">
        <f t="shared" si="97"/>
        <v/>
      </c>
      <c r="AD1229" t="str">
        <f t="shared" si="95"/>
        <v/>
      </c>
      <c r="AE1229" s="244" t="str">
        <f t="shared" si="98"/>
        <v/>
      </c>
      <c r="AF1229" t="str">
        <f t="shared" si="99"/>
        <v/>
      </c>
    </row>
    <row r="1230" spans="27:32" x14ac:dyDescent="0.3">
      <c r="AA1230" s="43" t="str">
        <f t="shared" si="96"/>
        <v/>
      </c>
      <c r="AC1230" t="str">
        <f t="shared" si="97"/>
        <v/>
      </c>
      <c r="AD1230" t="str">
        <f t="shared" si="95"/>
        <v/>
      </c>
      <c r="AE1230" s="244" t="str">
        <f t="shared" si="98"/>
        <v/>
      </c>
      <c r="AF1230" t="str">
        <f t="shared" si="99"/>
        <v/>
      </c>
    </row>
    <row r="1231" spans="27:32" x14ac:dyDescent="0.3">
      <c r="AA1231" s="43" t="str">
        <f t="shared" si="96"/>
        <v/>
      </c>
      <c r="AC1231" t="str">
        <f t="shared" si="97"/>
        <v/>
      </c>
      <c r="AD1231" t="str">
        <f t="shared" si="95"/>
        <v/>
      </c>
      <c r="AE1231" s="244" t="str">
        <f t="shared" si="98"/>
        <v/>
      </c>
      <c r="AF1231" t="str">
        <f t="shared" si="99"/>
        <v/>
      </c>
    </row>
    <row r="1232" spans="27:32" x14ac:dyDescent="0.3">
      <c r="AA1232" s="43" t="str">
        <f t="shared" si="96"/>
        <v/>
      </c>
      <c r="AC1232" t="str">
        <f t="shared" si="97"/>
        <v/>
      </c>
      <c r="AD1232" t="str">
        <f t="shared" si="95"/>
        <v/>
      </c>
      <c r="AE1232" s="244" t="str">
        <f t="shared" si="98"/>
        <v/>
      </c>
      <c r="AF1232" t="str">
        <f t="shared" si="99"/>
        <v/>
      </c>
    </row>
    <row r="1233" spans="27:32" x14ac:dyDescent="0.3">
      <c r="AA1233" s="43" t="str">
        <f t="shared" si="96"/>
        <v/>
      </c>
      <c r="AC1233" t="str">
        <f t="shared" si="97"/>
        <v/>
      </c>
      <c r="AD1233" t="str">
        <f t="shared" si="95"/>
        <v/>
      </c>
      <c r="AE1233" s="244" t="str">
        <f t="shared" si="98"/>
        <v/>
      </c>
      <c r="AF1233" t="str">
        <f t="shared" si="99"/>
        <v/>
      </c>
    </row>
    <row r="1234" spans="27:32" x14ac:dyDescent="0.3">
      <c r="AA1234" s="43" t="str">
        <f t="shared" si="96"/>
        <v/>
      </c>
      <c r="AC1234" t="str">
        <f t="shared" si="97"/>
        <v/>
      </c>
      <c r="AD1234" t="str">
        <f t="shared" si="95"/>
        <v/>
      </c>
      <c r="AE1234" s="244" t="str">
        <f t="shared" si="98"/>
        <v/>
      </c>
      <c r="AF1234" t="str">
        <f t="shared" si="99"/>
        <v/>
      </c>
    </row>
    <row r="1235" spans="27:32" x14ac:dyDescent="0.3">
      <c r="AA1235" s="43" t="str">
        <f t="shared" si="96"/>
        <v/>
      </c>
      <c r="AC1235" t="str">
        <f t="shared" si="97"/>
        <v/>
      </c>
      <c r="AD1235" t="str">
        <f t="shared" si="95"/>
        <v/>
      </c>
      <c r="AE1235" s="244" t="str">
        <f t="shared" si="98"/>
        <v/>
      </c>
      <c r="AF1235" t="str">
        <f t="shared" si="99"/>
        <v/>
      </c>
    </row>
    <row r="1236" spans="27:32" x14ac:dyDescent="0.3">
      <c r="AA1236" s="43" t="str">
        <f t="shared" si="96"/>
        <v/>
      </c>
      <c r="AC1236" t="str">
        <f t="shared" si="97"/>
        <v/>
      </c>
      <c r="AD1236" t="str">
        <f t="shared" si="95"/>
        <v/>
      </c>
      <c r="AE1236" s="244" t="str">
        <f t="shared" si="98"/>
        <v/>
      </c>
      <c r="AF1236" t="str">
        <f t="shared" si="99"/>
        <v/>
      </c>
    </row>
    <row r="1237" spans="27:32" x14ac:dyDescent="0.3">
      <c r="AA1237" s="43" t="str">
        <f t="shared" si="96"/>
        <v/>
      </c>
      <c r="AC1237" t="str">
        <f t="shared" si="97"/>
        <v/>
      </c>
      <c r="AD1237" t="str">
        <f t="shared" si="95"/>
        <v/>
      </c>
      <c r="AE1237" s="244" t="str">
        <f t="shared" si="98"/>
        <v/>
      </c>
      <c r="AF1237" t="str">
        <f t="shared" si="99"/>
        <v/>
      </c>
    </row>
    <row r="1238" spans="27:32" x14ac:dyDescent="0.3">
      <c r="AA1238" s="43" t="str">
        <f t="shared" si="96"/>
        <v/>
      </c>
      <c r="AC1238" t="str">
        <f t="shared" si="97"/>
        <v/>
      </c>
      <c r="AD1238" t="str">
        <f t="shared" si="95"/>
        <v/>
      </c>
      <c r="AE1238" s="244" t="str">
        <f t="shared" si="98"/>
        <v/>
      </c>
      <c r="AF1238" t="str">
        <f t="shared" si="99"/>
        <v/>
      </c>
    </row>
    <row r="1239" spans="27:32" x14ac:dyDescent="0.3">
      <c r="AA1239" s="43" t="str">
        <f t="shared" si="96"/>
        <v/>
      </c>
      <c r="AC1239" t="str">
        <f t="shared" si="97"/>
        <v/>
      </c>
      <c r="AD1239" t="str">
        <f t="shared" si="95"/>
        <v/>
      </c>
      <c r="AE1239" s="244" t="str">
        <f t="shared" si="98"/>
        <v/>
      </c>
      <c r="AF1239" t="str">
        <f t="shared" si="99"/>
        <v/>
      </c>
    </row>
    <row r="1240" spans="27:32" x14ac:dyDescent="0.3">
      <c r="AA1240" s="43" t="str">
        <f t="shared" si="96"/>
        <v/>
      </c>
      <c r="AC1240" t="str">
        <f t="shared" si="97"/>
        <v/>
      </c>
      <c r="AD1240" t="str">
        <f t="shared" si="95"/>
        <v/>
      </c>
      <c r="AE1240" s="244" t="str">
        <f t="shared" si="98"/>
        <v/>
      </c>
      <c r="AF1240" t="str">
        <f t="shared" si="99"/>
        <v/>
      </c>
    </row>
    <row r="1241" spans="27:32" x14ac:dyDescent="0.3">
      <c r="AA1241" s="43" t="str">
        <f t="shared" si="96"/>
        <v/>
      </c>
      <c r="AC1241" t="str">
        <f t="shared" si="97"/>
        <v/>
      </c>
      <c r="AD1241" t="str">
        <f t="shared" si="95"/>
        <v/>
      </c>
      <c r="AE1241" s="244" t="str">
        <f t="shared" si="98"/>
        <v/>
      </c>
      <c r="AF1241" t="str">
        <f t="shared" si="99"/>
        <v/>
      </c>
    </row>
    <row r="1242" spans="27:32" x14ac:dyDescent="0.3">
      <c r="AA1242" s="43" t="str">
        <f t="shared" si="96"/>
        <v/>
      </c>
      <c r="AC1242" t="str">
        <f t="shared" si="97"/>
        <v/>
      </c>
      <c r="AD1242" t="str">
        <f t="shared" si="95"/>
        <v/>
      </c>
      <c r="AE1242" s="244" t="str">
        <f t="shared" si="98"/>
        <v/>
      </c>
      <c r="AF1242" t="str">
        <f t="shared" si="99"/>
        <v/>
      </c>
    </row>
    <row r="1243" spans="27:32" x14ac:dyDescent="0.3">
      <c r="AA1243" s="43" t="str">
        <f t="shared" si="96"/>
        <v/>
      </c>
      <c r="AC1243" t="str">
        <f t="shared" si="97"/>
        <v/>
      </c>
      <c r="AD1243" t="str">
        <f t="shared" si="95"/>
        <v/>
      </c>
      <c r="AE1243" s="244" t="str">
        <f t="shared" si="98"/>
        <v/>
      </c>
      <c r="AF1243" t="str">
        <f t="shared" si="99"/>
        <v/>
      </c>
    </row>
    <row r="1244" spans="27:32" x14ac:dyDescent="0.3">
      <c r="AA1244" s="43" t="str">
        <f t="shared" si="96"/>
        <v/>
      </c>
      <c r="AC1244" t="str">
        <f t="shared" si="97"/>
        <v/>
      </c>
      <c r="AD1244" t="str">
        <f t="shared" si="95"/>
        <v/>
      </c>
      <c r="AE1244" s="244" t="str">
        <f t="shared" si="98"/>
        <v/>
      </c>
      <c r="AF1244" t="str">
        <f t="shared" si="99"/>
        <v/>
      </c>
    </row>
    <row r="1245" spans="27:32" x14ac:dyDescent="0.3">
      <c r="AA1245" s="43" t="str">
        <f t="shared" si="96"/>
        <v/>
      </c>
      <c r="AC1245" t="str">
        <f t="shared" si="97"/>
        <v/>
      </c>
      <c r="AD1245" t="str">
        <f t="shared" si="95"/>
        <v/>
      </c>
      <c r="AE1245" s="244" t="str">
        <f t="shared" si="98"/>
        <v/>
      </c>
      <c r="AF1245" t="str">
        <f t="shared" si="99"/>
        <v/>
      </c>
    </row>
    <row r="1246" spans="27:32" x14ac:dyDescent="0.3">
      <c r="AA1246" s="43" t="str">
        <f t="shared" si="96"/>
        <v/>
      </c>
      <c r="AC1246" t="str">
        <f t="shared" si="97"/>
        <v/>
      </c>
      <c r="AD1246" t="str">
        <f t="shared" si="95"/>
        <v/>
      </c>
      <c r="AE1246" s="244" t="str">
        <f t="shared" si="98"/>
        <v/>
      </c>
      <c r="AF1246" t="str">
        <f t="shared" si="99"/>
        <v/>
      </c>
    </row>
    <row r="1247" spans="27:32" x14ac:dyDescent="0.3">
      <c r="AA1247" s="43" t="str">
        <f t="shared" si="96"/>
        <v/>
      </c>
      <c r="AC1247" t="str">
        <f t="shared" si="97"/>
        <v/>
      </c>
      <c r="AD1247" t="str">
        <f t="shared" ref="AD1247:AD1310" si="100">TRIM(C1247)</f>
        <v/>
      </c>
      <c r="AE1247" s="244" t="str">
        <f t="shared" si="98"/>
        <v/>
      </c>
      <c r="AF1247" t="str">
        <f t="shared" si="99"/>
        <v/>
      </c>
    </row>
    <row r="1248" spans="27:32" x14ac:dyDescent="0.3">
      <c r="AA1248" s="43" t="str">
        <f t="shared" si="96"/>
        <v/>
      </c>
      <c r="AC1248" t="str">
        <f t="shared" si="97"/>
        <v/>
      </c>
      <c r="AD1248" t="str">
        <f t="shared" si="100"/>
        <v/>
      </c>
      <c r="AE1248" s="244" t="str">
        <f t="shared" si="98"/>
        <v/>
      </c>
      <c r="AF1248" t="str">
        <f t="shared" si="99"/>
        <v/>
      </c>
    </row>
    <row r="1249" spans="27:32" x14ac:dyDescent="0.3">
      <c r="AA1249" s="43" t="str">
        <f t="shared" si="96"/>
        <v/>
      </c>
      <c r="AC1249" t="str">
        <f t="shared" si="97"/>
        <v/>
      </c>
      <c r="AD1249" t="str">
        <f t="shared" si="100"/>
        <v/>
      </c>
      <c r="AE1249" s="244" t="str">
        <f t="shared" si="98"/>
        <v/>
      </c>
      <c r="AF1249" t="str">
        <f t="shared" si="99"/>
        <v/>
      </c>
    </row>
    <row r="1250" spans="27:32" x14ac:dyDescent="0.3">
      <c r="AA1250" s="43" t="str">
        <f t="shared" si="96"/>
        <v/>
      </c>
      <c r="AC1250" t="str">
        <f t="shared" si="97"/>
        <v/>
      </c>
      <c r="AD1250" t="str">
        <f t="shared" si="100"/>
        <v/>
      </c>
      <c r="AE1250" s="244" t="str">
        <f t="shared" si="98"/>
        <v/>
      </c>
      <c r="AF1250" t="str">
        <f t="shared" si="99"/>
        <v/>
      </c>
    </row>
    <row r="1251" spans="27:32" x14ac:dyDescent="0.3">
      <c r="AA1251" s="43" t="str">
        <f t="shared" si="96"/>
        <v/>
      </c>
      <c r="AC1251" t="str">
        <f t="shared" si="97"/>
        <v/>
      </c>
      <c r="AD1251" t="str">
        <f t="shared" si="100"/>
        <v/>
      </c>
      <c r="AE1251" s="244" t="str">
        <f t="shared" si="98"/>
        <v/>
      </c>
      <c r="AF1251" t="str">
        <f t="shared" si="99"/>
        <v/>
      </c>
    </row>
    <row r="1252" spans="27:32" x14ac:dyDescent="0.3">
      <c r="AA1252" s="43" t="str">
        <f t="shared" si="96"/>
        <v/>
      </c>
      <c r="AC1252" t="str">
        <f t="shared" si="97"/>
        <v/>
      </c>
      <c r="AD1252" t="str">
        <f t="shared" si="100"/>
        <v/>
      </c>
      <c r="AE1252" s="244" t="str">
        <f t="shared" si="98"/>
        <v/>
      </c>
      <c r="AF1252" t="str">
        <f t="shared" si="99"/>
        <v/>
      </c>
    </row>
    <row r="1253" spans="27:32" x14ac:dyDescent="0.3">
      <c r="AA1253" s="43" t="str">
        <f t="shared" si="96"/>
        <v/>
      </c>
      <c r="AC1253" t="str">
        <f t="shared" si="97"/>
        <v/>
      </c>
      <c r="AD1253" t="str">
        <f t="shared" si="100"/>
        <v/>
      </c>
      <c r="AE1253" s="244" t="str">
        <f t="shared" si="98"/>
        <v/>
      </c>
      <c r="AF1253" t="str">
        <f t="shared" si="99"/>
        <v/>
      </c>
    </row>
    <row r="1254" spans="27:32" x14ac:dyDescent="0.3">
      <c r="AA1254" s="43" t="str">
        <f t="shared" si="96"/>
        <v/>
      </c>
      <c r="AC1254" t="str">
        <f t="shared" si="97"/>
        <v/>
      </c>
      <c r="AD1254" t="str">
        <f t="shared" si="100"/>
        <v/>
      </c>
      <c r="AE1254" s="244" t="str">
        <f t="shared" si="98"/>
        <v/>
      </c>
      <c r="AF1254" t="str">
        <f t="shared" si="99"/>
        <v/>
      </c>
    </row>
    <row r="1255" spans="27:32" x14ac:dyDescent="0.3">
      <c r="AA1255" s="43" t="str">
        <f t="shared" si="96"/>
        <v/>
      </c>
      <c r="AC1255" t="str">
        <f t="shared" si="97"/>
        <v/>
      </c>
      <c r="AD1255" t="str">
        <f t="shared" si="100"/>
        <v/>
      </c>
      <c r="AE1255" s="244" t="str">
        <f t="shared" si="98"/>
        <v/>
      </c>
      <c r="AF1255" t="str">
        <f t="shared" si="99"/>
        <v/>
      </c>
    </row>
    <row r="1256" spans="27:32" x14ac:dyDescent="0.3">
      <c r="AA1256" s="43" t="str">
        <f t="shared" si="96"/>
        <v/>
      </c>
      <c r="AC1256" t="str">
        <f t="shared" si="97"/>
        <v/>
      </c>
      <c r="AD1256" t="str">
        <f t="shared" si="100"/>
        <v/>
      </c>
      <c r="AE1256" s="244" t="str">
        <f t="shared" si="98"/>
        <v/>
      </c>
      <c r="AF1256" t="str">
        <f t="shared" si="99"/>
        <v/>
      </c>
    </row>
    <row r="1257" spans="27:32" x14ac:dyDescent="0.3">
      <c r="AA1257" s="43" t="str">
        <f t="shared" si="96"/>
        <v/>
      </c>
      <c r="AC1257" t="str">
        <f t="shared" si="97"/>
        <v/>
      </c>
      <c r="AD1257" t="str">
        <f t="shared" si="100"/>
        <v/>
      </c>
      <c r="AE1257" s="244" t="str">
        <f t="shared" si="98"/>
        <v/>
      </c>
      <c r="AF1257" t="str">
        <f t="shared" si="99"/>
        <v/>
      </c>
    </row>
    <row r="1258" spans="27:32" x14ac:dyDescent="0.3">
      <c r="AA1258" s="43" t="str">
        <f t="shared" si="96"/>
        <v/>
      </c>
      <c r="AC1258" t="str">
        <f t="shared" si="97"/>
        <v/>
      </c>
      <c r="AD1258" t="str">
        <f t="shared" si="100"/>
        <v/>
      </c>
      <c r="AE1258" s="244" t="str">
        <f t="shared" si="98"/>
        <v/>
      </c>
      <c r="AF1258" t="str">
        <f t="shared" si="99"/>
        <v/>
      </c>
    </row>
    <row r="1259" spans="27:32" x14ac:dyDescent="0.3">
      <c r="AA1259" s="43" t="str">
        <f t="shared" si="96"/>
        <v/>
      </c>
      <c r="AC1259" t="str">
        <f t="shared" si="97"/>
        <v/>
      </c>
      <c r="AD1259" t="str">
        <f t="shared" si="100"/>
        <v/>
      </c>
      <c r="AE1259" s="244" t="str">
        <f t="shared" si="98"/>
        <v/>
      </c>
      <c r="AF1259" t="str">
        <f t="shared" si="99"/>
        <v/>
      </c>
    </row>
    <row r="1260" spans="27:32" x14ac:dyDescent="0.3">
      <c r="AA1260" s="43" t="str">
        <f t="shared" si="96"/>
        <v/>
      </c>
      <c r="AC1260" t="str">
        <f t="shared" si="97"/>
        <v/>
      </c>
      <c r="AD1260" t="str">
        <f t="shared" si="100"/>
        <v/>
      </c>
      <c r="AE1260" s="244" t="str">
        <f t="shared" si="98"/>
        <v/>
      </c>
      <c r="AF1260" t="str">
        <f t="shared" si="99"/>
        <v/>
      </c>
    </row>
    <row r="1261" spans="27:32" x14ac:dyDescent="0.3">
      <c r="AA1261" s="43" t="str">
        <f t="shared" si="96"/>
        <v/>
      </c>
      <c r="AC1261" t="str">
        <f t="shared" si="97"/>
        <v/>
      </c>
      <c r="AD1261" t="str">
        <f t="shared" si="100"/>
        <v/>
      </c>
      <c r="AE1261" s="244" t="str">
        <f t="shared" si="98"/>
        <v/>
      </c>
      <c r="AF1261" t="str">
        <f t="shared" si="99"/>
        <v/>
      </c>
    </row>
    <row r="1262" spans="27:32" x14ac:dyDescent="0.3">
      <c r="AA1262" s="43" t="str">
        <f t="shared" si="96"/>
        <v/>
      </c>
      <c r="AC1262" t="str">
        <f t="shared" si="97"/>
        <v/>
      </c>
      <c r="AD1262" t="str">
        <f t="shared" si="100"/>
        <v/>
      </c>
      <c r="AE1262" s="244" t="str">
        <f t="shared" si="98"/>
        <v/>
      </c>
      <c r="AF1262" t="str">
        <f t="shared" si="99"/>
        <v/>
      </c>
    </row>
    <row r="1263" spans="27:32" x14ac:dyDescent="0.3">
      <c r="AA1263" s="43" t="str">
        <f t="shared" si="96"/>
        <v/>
      </c>
      <c r="AC1263" t="str">
        <f t="shared" si="97"/>
        <v/>
      </c>
      <c r="AD1263" t="str">
        <f t="shared" si="100"/>
        <v/>
      </c>
      <c r="AE1263" s="244" t="str">
        <f t="shared" si="98"/>
        <v/>
      </c>
      <c r="AF1263" t="str">
        <f t="shared" si="99"/>
        <v/>
      </c>
    </row>
    <row r="1264" spans="27:32" x14ac:dyDescent="0.3">
      <c r="AA1264" s="43" t="str">
        <f t="shared" si="96"/>
        <v/>
      </c>
      <c r="AC1264" t="str">
        <f t="shared" si="97"/>
        <v/>
      </c>
      <c r="AD1264" t="str">
        <f t="shared" si="100"/>
        <v/>
      </c>
      <c r="AE1264" s="244" t="str">
        <f t="shared" si="98"/>
        <v/>
      </c>
      <c r="AF1264" t="str">
        <f t="shared" si="99"/>
        <v/>
      </c>
    </row>
    <row r="1265" spans="27:32" x14ac:dyDescent="0.3">
      <c r="AA1265" s="43" t="str">
        <f t="shared" si="96"/>
        <v/>
      </c>
      <c r="AC1265" t="str">
        <f t="shared" si="97"/>
        <v/>
      </c>
      <c r="AD1265" t="str">
        <f t="shared" si="100"/>
        <v/>
      </c>
      <c r="AE1265" s="244" t="str">
        <f t="shared" si="98"/>
        <v/>
      </c>
      <c r="AF1265" t="str">
        <f t="shared" si="99"/>
        <v/>
      </c>
    </row>
    <row r="1266" spans="27:32" x14ac:dyDescent="0.3">
      <c r="AA1266" s="43" t="str">
        <f t="shared" si="96"/>
        <v/>
      </c>
      <c r="AC1266" t="str">
        <f t="shared" si="97"/>
        <v/>
      </c>
      <c r="AD1266" t="str">
        <f t="shared" si="100"/>
        <v/>
      </c>
      <c r="AE1266" s="244" t="str">
        <f t="shared" si="98"/>
        <v/>
      </c>
      <c r="AF1266" t="str">
        <f t="shared" si="99"/>
        <v/>
      </c>
    </row>
    <row r="1267" spans="27:32" x14ac:dyDescent="0.3">
      <c r="AA1267" s="43" t="str">
        <f t="shared" si="96"/>
        <v/>
      </c>
      <c r="AC1267" t="str">
        <f t="shared" si="97"/>
        <v/>
      </c>
      <c r="AD1267" t="str">
        <f t="shared" si="100"/>
        <v/>
      </c>
      <c r="AE1267" s="244" t="str">
        <f t="shared" si="98"/>
        <v/>
      </c>
      <c r="AF1267" t="str">
        <f t="shared" si="99"/>
        <v/>
      </c>
    </row>
    <row r="1268" spans="27:32" x14ac:dyDescent="0.3">
      <c r="AA1268" s="43" t="str">
        <f t="shared" si="96"/>
        <v/>
      </c>
      <c r="AC1268" t="str">
        <f t="shared" si="97"/>
        <v/>
      </c>
      <c r="AD1268" t="str">
        <f t="shared" si="100"/>
        <v/>
      </c>
      <c r="AE1268" s="244" t="str">
        <f t="shared" si="98"/>
        <v/>
      </c>
      <c r="AF1268" t="str">
        <f t="shared" si="99"/>
        <v/>
      </c>
    </row>
    <row r="1269" spans="27:32" x14ac:dyDescent="0.3">
      <c r="AA1269" s="43" t="str">
        <f t="shared" si="96"/>
        <v/>
      </c>
      <c r="AC1269" t="str">
        <f t="shared" si="97"/>
        <v/>
      </c>
      <c r="AD1269" t="str">
        <f t="shared" si="100"/>
        <v/>
      </c>
      <c r="AE1269" s="244" t="str">
        <f t="shared" si="98"/>
        <v/>
      </c>
      <c r="AF1269" t="str">
        <f t="shared" si="99"/>
        <v/>
      </c>
    </row>
    <row r="1270" spans="27:32" x14ac:dyDescent="0.3">
      <c r="AA1270" s="43" t="str">
        <f t="shared" si="96"/>
        <v/>
      </c>
      <c r="AC1270" t="str">
        <f t="shared" si="97"/>
        <v/>
      </c>
      <c r="AD1270" t="str">
        <f t="shared" si="100"/>
        <v/>
      </c>
      <c r="AE1270" s="244" t="str">
        <f t="shared" si="98"/>
        <v/>
      </c>
      <c r="AF1270" t="str">
        <f t="shared" si="99"/>
        <v/>
      </c>
    </row>
    <row r="1271" spans="27:32" x14ac:dyDescent="0.3">
      <c r="AA1271" s="43" t="str">
        <f t="shared" si="96"/>
        <v/>
      </c>
      <c r="AC1271" t="str">
        <f t="shared" si="97"/>
        <v/>
      </c>
      <c r="AD1271" t="str">
        <f t="shared" si="100"/>
        <v/>
      </c>
      <c r="AE1271" s="244" t="str">
        <f t="shared" si="98"/>
        <v/>
      </c>
      <c r="AF1271" t="str">
        <f t="shared" si="99"/>
        <v/>
      </c>
    </row>
    <row r="1272" spans="27:32" x14ac:dyDescent="0.3">
      <c r="AA1272" s="43" t="str">
        <f t="shared" si="96"/>
        <v/>
      </c>
      <c r="AC1272" t="str">
        <f t="shared" si="97"/>
        <v/>
      </c>
      <c r="AD1272" t="str">
        <f t="shared" si="100"/>
        <v/>
      </c>
      <c r="AE1272" s="244" t="str">
        <f t="shared" si="98"/>
        <v/>
      </c>
      <c r="AF1272" t="str">
        <f t="shared" si="99"/>
        <v/>
      </c>
    </row>
    <row r="1273" spans="27:32" x14ac:dyDescent="0.3">
      <c r="AA1273" s="43" t="str">
        <f t="shared" si="96"/>
        <v/>
      </c>
      <c r="AC1273" t="str">
        <f t="shared" si="97"/>
        <v/>
      </c>
      <c r="AD1273" t="str">
        <f t="shared" si="100"/>
        <v/>
      </c>
      <c r="AE1273" s="244" t="str">
        <f t="shared" si="98"/>
        <v/>
      </c>
      <c r="AF1273" t="str">
        <f t="shared" si="99"/>
        <v/>
      </c>
    </row>
    <row r="1274" spans="27:32" x14ac:dyDescent="0.3">
      <c r="AA1274" s="43" t="str">
        <f t="shared" si="96"/>
        <v/>
      </c>
      <c r="AC1274" t="str">
        <f t="shared" si="97"/>
        <v/>
      </c>
      <c r="AD1274" t="str">
        <f t="shared" si="100"/>
        <v/>
      </c>
      <c r="AE1274" s="244" t="str">
        <f t="shared" si="98"/>
        <v/>
      </c>
      <c r="AF1274" t="str">
        <f t="shared" si="99"/>
        <v/>
      </c>
    </row>
    <row r="1275" spans="27:32" x14ac:dyDescent="0.3">
      <c r="AA1275" s="43" t="str">
        <f t="shared" si="96"/>
        <v/>
      </c>
      <c r="AC1275" t="str">
        <f t="shared" si="97"/>
        <v/>
      </c>
      <c r="AD1275" t="str">
        <f t="shared" si="100"/>
        <v/>
      </c>
      <c r="AE1275" s="244" t="str">
        <f t="shared" si="98"/>
        <v/>
      </c>
      <c r="AF1275" t="str">
        <f t="shared" si="99"/>
        <v/>
      </c>
    </row>
    <row r="1276" spans="27:32" x14ac:dyDescent="0.3">
      <c r="AA1276" s="43" t="str">
        <f t="shared" si="96"/>
        <v/>
      </c>
      <c r="AC1276" t="str">
        <f t="shared" si="97"/>
        <v/>
      </c>
      <c r="AD1276" t="str">
        <f t="shared" si="100"/>
        <v/>
      </c>
      <c r="AE1276" s="244" t="str">
        <f t="shared" si="98"/>
        <v/>
      </c>
      <c r="AF1276" t="str">
        <f t="shared" si="99"/>
        <v/>
      </c>
    </row>
    <row r="1277" spans="27:32" x14ac:dyDescent="0.3">
      <c r="AA1277" s="43" t="str">
        <f t="shared" si="96"/>
        <v/>
      </c>
      <c r="AC1277" t="str">
        <f t="shared" si="97"/>
        <v/>
      </c>
      <c r="AD1277" t="str">
        <f t="shared" si="100"/>
        <v/>
      </c>
      <c r="AE1277" s="244" t="str">
        <f t="shared" si="98"/>
        <v/>
      </c>
      <c r="AF1277" t="str">
        <f t="shared" si="99"/>
        <v/>
      </c>
    </row>
    <row r="1278" spans="27:32" x14ac:dyDescent="0.3">
      <c r="AA1278" s="43" t="str">
        <f t="shared" si="96"/>
        <v/>
      </c>
      <c r="AC1278" t="str">
        <f t="shared" si="97"/>
        <v/>
      </c>
      <c r="AD1278" t="str">
        <f t="shared" si="100"/>
        <v/>
      </c>
      <c r="AE1278" s="244" t="str">
        <f t="shared" si="98"/>
        <v/>
      </c>
      <c r="AF1278" t="str">
        <f t="shared" si="99"/>
        <v/>
      </c>
    </row>
    <row r="1279" spans="27:32" x14ac:dyDescent="0.3">
      <c r="AA1279" s="43" t="str">
        <f t="shared" si="96"/>
        <v/>
      </c>
      <c r="AC1279" t="str">
        <f t="shared" si="97"/>
        <v/>
      </c>
      <c r="AD1279" t="str">
        <f t="shared" si="100"/>
        <v/>
      </c>
      <c r="AE1279" s="244" t="str">
        <f t="shared" si="98"/>
        <v/>
      </c>
      <c r="AF1279" t="str">
        <f t="shared" si="99"/>
        <v/>
      </c>
    </row>
    <row r="1280" spans="27:32" x14ac:dyDescent="0.3">
      <c r="AA1280" s="43" t="str">
        <f t="shared" si="96"/>
        <v/>
      </c>
      <c r="AC1280" t="str">
        <f t="shared" si="97"/>
        <v/>
      </c>
      <c r="AD1280" t="str">
        <f t="shared" si="100"/>
        <v/>
      </c>
      <c r="AE1280" s="244" t="str">
        <f t="shared" si="98"/>
        <v/>
      </c>
      <c r="AF1280" t="str">
        <f t="shared" si="99"/>
        <v/>
      </c>
    </row>
    <row r="1281" spans="27:32" x14ac:dyDescent="0.3">
      <c r="AA1281" s="43" t="str">
        <f t="shared" si="96"/>
        <v/>
      </c>
      <c r="AC1281" t="str">
        <f t="shared" si="97"/>
        <v/>
      </c>
      <c r="AD1281" t="str">
        <f t="shared" si="100"/>
        <v/>
      </c>
      <c r="AE1281" s="244" t="str">
        <f t="shared" si="98"/>
        <v/>
      </c>
      <c r="AF1281" t="str">
        <f t="shared" si="99"/>
        <v/>
      </c>
    </row>
    <row r="1282" spans="27:32" x14ac:dyDescent="0.3">
      <c r="AA1282" s="43" t="str">
        <f t="shared" si="96"/>
        <v/>
      </c>
      <c r="AC1282" t="str">
        <f t="shared" si="97"/>
        <v/>
      </c>
      <c r="AD1282" t="str">
        <f t="shared" si="100"/>
        <v/>
      </c>
      <c r="AE1282" s="244" t="str">
        <f t="shared" si="98"/>
        <v/>
      </c>
      <c r="AF1282" t="str">
        <f t="shared" si="99"/>
        <v/>
      </c>
    </row>
    <row r="1283" spans="27:32" x14ac:dyDescent="0.3">
      <c r="AA1283" s="43" t="str">
        <f t="shared" si="96"/>
        <v/>
      </c>
      <c r="AC1283" t="str">
        <f t="shared" si="97"/>
        <v/>
      </c>
      <c r="AD1283" t="str">
        <f t="shared" si="100"/>
        <v/>
      </c>
      <c r="AE1283" s="244" t="str">
        <f t="shared" si="98"/>
        <v/>
      </c>
      <c r="AF1283" t="str">
        <f t="shared" si="99"/>
        <v/>
      </c>
    </row>
    <row r="1284" spans="27:32" x14ac:dyDescent="0.3">
      <c r="AA1284" s="43" t="str">
        <f t="shared" ref="AA1284:AA1310" si="101">TRIM(D1284)</f>
        <v/>
      </c>
      <c r="AC1284" t="str">
        <f t="shared" ref="AC1284:AC1310" si="102">IFERROR(TRIM(D1284),"")</f>
        <v/>
      </c>
      <c r="AD1284" t="str">
        <f t="shared" si="100"/>
        <v/>
      </c>
      <c r="AE1284" s="244" t="str">
        <f t="shared" ref="AE1284:AE1310" si="103">IFERROR(G1284/E1284,"")</f>
        <v/>
      </c>
      <c r="AF1284" t="str">
        <f t="shared" ref="AF1284:AF1310" si="104">AC1284</f>
        <v/>
      </c>
    </row>
    <row r="1285" spans="27:32" x14ac:dyDescent="0.3">
      <c r="AA1285" s="43" t="str">
        <f t="shared" si="101"/>
        <v/>
      </c>
      <c r="AC1285" t="str">
        <f t="shared" si="102"/>
        <v/>
      </c>
      <c r="AD1285" t="str">
        <f t="shared" si="100"/>
        <v/>
      </c>
      <c r="AE1285" s="244" t="str">
        <f t="shared" si="103"/>
        <v/>
      </c>
      <c r="AF1285" t="str">
        <f t="shared" si="104"/>
        <v/>
      </c>
    </row>
    <row r="1286" spans="27:32" x14ac:dyDescent="0.3">
      <c r="AA1286" s="43" t="str">
        <f t="shared" si="101"/>
        <v/>
      </c>
      <c r="AC1286" t="str">
        <f t="shared" si="102"/>
        <v/>
      </c>
      <c r="AD1286" t="str">
        <f t="shared" si="100"/>
        <v/>
      </c>
      <c r="AE1286" s="244" t="str">
        <f t="shared" si="103"/>
        <v/>
      </c>
      <c r="AF1286" t="str">
        <f t="shared" si="104"/>
        <v/>
      </c>
    </row>
    <row r="1287" spans="27:32" x14ac:dyDescent="0.3">
      <c r="AA1287" s="43" t="str">
        <f t="shared" si="101"/>
        <v/>
      </c>
      <c r="AC1287" t="str">
        <f t="shared" si="102"/>
        <v/>
      </c>
      <c r="AD1287" t="str">
        <f t="shared" si="100"/>
        <v/>
      </c>
      <c r="AE1287" s="244" t="str">
        <f t="shared" si="103"/>
        <v/>
      </c>
      <c r="AF1287" t="str">
        <f t="shared" si="104"/>
        <v/>
      </c>
    </row>
    <row r="1288" spans="27:32" x14ac:dyDescent="0.3">
      <c r="AA1288" s="43" t="str">
        <f t="shared" si="101"/>
        <v/>
      </c>
      <c r="AC1288" t="str">
        <f t="shared" si="102"/>
        <v/>
      </c>
      <c r="AD1288" t="str">
        <f t="shared" si="100"/>
        <v/>
      </c>
      <c r="AE1288" s="244" t="str">
        <f t="shared" si="103"/>
        <v/>
      </c>
      <c r="AF1288" t="str">
        <f t="shared" si="104"/>
        <v/>
      </c>
    </row>
    <row r="1289" spans="27:32" x14ac:dyDescent="0.3">
      <c r="AA1289" s="43" t="str">
        <f t="shared" si="101"/>
        <v/>
      </c>
      <c r="AC1289" t="str">
        <f t="shared" si="102"/>
        <v/>
      </c>
      <c r="AD1289" t="str">
        <f t="shared" si="100"/>
        <v/>
      </c>
      <c r="AE1289" s="244" t="str">
        <f t="shared" si="103"/>
        <v/>
      </c>
      <c r="AF1289" t="str">
        <f t="shared" si="104"/>
        <v/>
      </c>
    </row>
    <row r="1290" spans="27:32" x14ac:dyDescent="0.3">
      <c r="AA1290" s="43" t="str">
        <f t="shared" si="101"/>
        <v/>
      </c>
      <c r="AC1290" t="str">
        <f t="shared" si="102"/>
        <v/>
      </c>
      <c r="AD1290" t="str">
        <f t="shared" si="100"/>
        <v/>
      </c>
      <c r="AE1290" s="244" t="str">
        <f t="shared" si="103"/>
        <v/>
      </c>
      <c r="AF1290" t="str">
        <f t="shared" si="104"/>
        <v/>
      </c>
    </row>
    <row r="1291" spans="27:32" x14ac:dyDescent="0.3">
      <c r="AA1291" s="43" t="str">
        <f t="shared" si="101"/>
        <v/>
      </c>
      <c r="AC1291" t="str">
        <f t="shared" si="102"/>
        <v/>
      </c>
      <c r="AD1291" t="str">
        <f t="shared" si="100"/>
        <v/>
      </c>
      <c r="AE1291" s="244" t="str">
        <f t="shared" si="103"/>
        <v/>
      </c>
      <c r="AF1291" t="str">
        <f t="shared" si="104"/>
        <v/>
      </c>
    </row>
    <row r="1292" spans="27:32" x14ac:dyDescent="0.3">
      <c r="AA1292" s="43" t="str">
        <f t="shared" si="101"/>
        <v/>
      </c>
      <c r="AC1292" t="str">
        <f t="shared" si="102"/>
        <v/>
      </c>
      <c r="AD1292" t="str">
        <f t="shared" si="100"/>
        <v/>
      </c>
      <c r="AE1292" s="244" t="str">
        <f t="shared" si="103"/>
        <v/>
      </c>
      <c r="AF1292" t="str">
        <f t="shared" si="104"/>
        <v/>
      </c>
    </row>
    <row r="1293" spans="27:32" x14ac:dyDescent="0.3">
      <c r="AA1293" s="43" t="str">
        <f t="shared" si="101"/>
        <v/>
      </c>
      <c r="AC1293" t="str">
        <f t="shared" si="102"/>
        <v/>
      </c>
      <c r="AD1293" t="str">
        <f t="shared" si="100"/>
        <v/>
      </c>
      <c r="AE1293" s="244" t="str">
        <f t="shared" si="103"/>
        <v/>
      </c>
      <c r="AF1293" t="str">
        <f t="shared" si="104"/>
        <v/>
      </c>
    </row>
    <row r="1294" spans="27:32" x14ac:dyDescent="0.3">
      <c r="AA1294" s="43" t="str">
        <f t="shared" si="101"/>
        <v/>
      </c>
      <c r="AC1294" t="str">
        <f t="shared" si="102"/>
        <v/>
      </c>
      <c r="AD1294" t="str">
        <f t="shared" si="100"/>
        <v/>
      </c>
      <c r="AE1294" s="244" t="str">
        <f t="shared" si="103"/>
        <v/>
      </c>
      <c r="AF1294" t="str">
        <f t="shared" si="104"/>
        <v/>
      </c>
    </row>
    <row r="1295" spans="27:32" x14ac:dyDescent="0.3">
      <c r="AA1295" s="43" t="str">
        <f t="shared" si="101"/>
        <v/>
      </c>
      <c r="AC1295" t="str">
        <f t="shared" si="102"/>
        <v/>
      </c>
      <c r="AD1295" t="str">
        <f t="shared" si="100"/>
        <v/>
      </c>
      <c r="AE1295" s="244" t="str">
        <f t="shared" si="103"/>
        <v/>
      </c>
      <c r="AF1295" t="str">
        <f t="shared" si="104"/>
        <v/>
      </c>
    </row>
    <row r="1296" spans="27:32" x14ac:dyDescent="0.3">
      <c r="AA1296" s="43" t="str">
        <f t="shared" si="101"/>
        <v/>
      </c>
      <c r="AC1296" t="str">
        <f t="shared" si="102"/>
        <v/>
      </c>
      <c r="AD1296" t="str">
        <f t="shared" si="100"/>
        <v/>
      </c>
      <c r="AE1296" s="244" t="str">
        <f t="shared" si="103"/>
        <v/>
      </c>
      <c r="AF1296" t="str">
        <f t="shared" si="104"/>
        <v/>
      </c>
    </row>
    <row r="1297" spans="27:32" x14ac:dyDescent="0.3">
      <c r="AA1297" s="43" t="str">
        <f t="shared" si="101"/>
        <v/>
      </c>
      <c r="AC1297" t="str">
        <f t="shared" si="102"/>
        <v/>
      </c>
      <c r="AD1297" t="str">
        <f t="shared" si="100"/>
        <v/>
      </c>
      <c r="AE1297" s="244" t="str">
        <f t="shared" si="103"/>
        <v/>
      </c>
      <c r="AF1297" t="str">
        <f t="shared" si="104"/>
        <v/>
      </c>
    </row>
    <row r="1298" spans="27:32" x14ac:dyDescent="0.3">
      <c r="AA1298" s="43" t="str">
        <f t="shared" si="101"/>
        <v/>
      </c>
      <c r="AC1298" t="str">
        <f t="shared" si="102"/>
        <v/>
      </c>
      <c r="AD1298" t="str">
        <f t="shared" si="100"/>
        <v/>
      </c>
      <c r="AE1298" s="244" t="str">
        <f t="shared" si="103"/>
        <v/>
      </c>
      <c r="AF1298" t="str">
        <f t="shared" si="104"/>
        <v/>
      </c>
    </row>
    <row r="1299" spans="27:32" x14ac:dyDescent="0.3">
      <c r="AA1299" s="43" t="str">
        <f t="shared" si="101"/>
        <v/>
      </c>
      <c r="AC1299" t="str">
        <f t="shared" si="102"/>
        <v/>
      </c>
      <c r="AD1299" t="str">
        <f t="shared" si="100"/>
        <v/>
      </c>
      <c r="AE1299" s="244" t="str">
        <f t="shared" si="103"/>
        <v/>
      </c>
      <c r="AF1299" t="str">
        <f t="shared" si="104"/>
        <v/>
      </c>
    </row>
    <row r="1300" spans="27:32" x14ac:dyDescent="0.3">
      <c r="AA1300" s="43" t="str">
        <f t="shared" si="101"/>
        <v/>
      </c>
      <c r="AC1300" t="str">
        <f t="shared" si="102"/>
        <v/>
      </c>
      <c r="AD1300" t="str">
        <f t="shared" si="100"/>
        <v/>
      </c>
      <c r="AE1300" s="244" t="str">
        <f t="shared" si="103"/>
        <v/>
      </c>
      <c r="AF1300" t="str">
        <f t="shared" si="104"/>
        <v/>
      </c>
    </row>
    <row r="1301" spans="27:32" x14ac:dyDescent="0.3">
      <c r="AA1301" s="43" t="str">
        <f t="shared" si="101"/>
        <v/>
      </c>
      <c r="AC1301" t="str">
        <f t="shared" si="102"/>
        <v/>
      </c>
      <c r="AD1301" t="str">
        <f t="shared" si="100"/>
        <v/>
      </c>
      <c r="AE1301" s="244" t="str">
        <f t="shared" si="103"/>
        <v/>
      </c>
      <c r="AF1301" t="str">
        <f t="shared" si="104"/>
        <v/>
      </c>
    </row>
    <row r="1302" spans="27:32" x14ac:dyDescent="0.3">
      <c r="AA1302" s="43" t="str">
        <f t="shared" si="101"/>
        <v/>
      </c>
      <c r="AC1302" t="str">
        <f t="shared" si="102"/>
        <v/>
      </c>
      <c r="AD1302" t="str">
        <f t="shared" si="100"/>
        <v/>
      </c>
      <c r="AE1302" s="244" t="str">
        <f t="shared" si="103"/>
        <v/>
      </c>
      <c r="AF1302" t="str">
        <f t="shared" si="104"/>
        <v/>
      </c>
    </row>
    <row r="1303" spans="27:32" x14ac:dyDescent="0.3">
      <c r="AA1303" s="43" t="str">
        <f t="shared" si="101"/>
        <v/>
      </c>
      <c r="AC1303" t="str">
        <f t="shared" si="102"/>
        <v/>
      </c>
      <c r="AD1303" t="str">
        <f t="shared" si="100"/>
        <v/>
      </c>
      <c r="AE1303" s="244" t="str">
        <f t="shared" si="103"/>
        <v/>
      </c>
      <c r="AF1303" t="str">
        <f t="shared" si="104"/>
        <v/>
      </c>
    </row>
    <row r="1304" spans="27:32" x14ac:dyDescent="0.3">
      <c r="AA1304" s="43" t="str">
        <f t="shared" si="101"/>
        <v/>
      </c>
      <c r="AC1304" t="str">
        <f t="shared" si="102"/>
        <v/>
      </c>
      <c r="AD1304" t="str">
        <f t="shared" si="100"/>
        <v/>
      </c>
      <c r="AE1304" s="244" t="str">
        <f t="shared" si="103"/>
        <v/>
      </c>
      <c r="AF1304" t="str">
        <f t="shared" si="104"/>
        <v/>
      </c>
    </row>
    <row r="1305" spans="27:32" x14ac:dyDescent="0.3">
      <c r="AA1305" s="43" t="str">
        <f t="shared" si="101"/>
        <v/>
      </c>
      <c r="AC1305" t="str">
        <f t="shared" si="102"/>
        <v/>
      </c>
      <c r="AD1305" t="str">
        <f t="shared" si="100"/>
        <v/>
      </c>
      <c r="AE1305" s="244" t="str">
        <f t="shared" si="103"/>
        <v/>
      </c>
      <c r="AF1305" t="str">
        <f t="shared" si="104"/>
        <v/>
      </c>
    </row>
    <row r="1306" spans="27:32" x14ac:dyDescent="0.3">
      <c r="AA1306" s="43" t="str">
        <f t="shared" si="101"/>
        <v/>
      </c>
      <c r="AC1306" t="str">
        <f t="shared" si="102"/>
        <v/>
      </c>
      <c r="AD1306" t="str">
        <f t="shared" si="100"/>
        <v/>
      </c>
      <c r="AE1306" s="244" t="str">
        <f t="shared" si="103"/>
        <v/>
      </c>
      <c r="AF1306" t="str">
        <f t="shared" si="104"/>
        <v/>
      </c>
    </row>
    <row r="1307" spans="27:32" x14ac:dyDescent="0.3">
      <c r="AA1307" s="43" t="str">
        <f t="shared" si="101"/>
        <v/>
      </c>
      <c r="AC1307" t="str">
        <f t="shared" si="102"/>
        <v/>
      </c>
      <c r="AD1307" t="str">
        <f t="shared" si="100"/>
        <v/>
      </c>
      <c r="AE1307" s="244" t="str">
        <f t="shared" si="103"/>
        <v/>
      </c>
      <c r="AF1307" t="str">
        <f t="shared" si="104"/>
        <v/>
      </c>
    </row>
    <row r="1308" spans="27:32" x14ac:dyDescent="0.3">
      <c r="AA1308" s="43" t="str">
        <f t="shared" si="101"/>
        <v/>
      </c>
      <c r="AC1308" t="str">
        <f t="shared" si="102"/>
        <v/>
      </c>
      <c r="AD1308" t="str">
        <f t="shared" si="100"/>
        <v/>
      </c>
      <c r="AE1308" s="244" t="str">
        <f t="shared" si="103"/>
        <v/>
      </c>
      <c r="AF1308" t="str">
        <f t="shared" si="104"/>
        <v/>
      </c>
    </row>
    <row r="1309" spans="27:32" x14ac:dyDescent="0.3">
      <c r="AA1309" s="43" t="str">
        <f t="shared" si="101"/>
        <v/>
      </c>
      <c r="AC1309" t="str">
        <f t="shared" si="102"/>
        <v/>
      </c>
      <c r="AD1309" t="str">
        <f t="shared" si="100"/>
        <v/>
      </c>
      <c r="AE1309" s="244" t="str">
        <f t="shared" si="103"/>
        <v/>
      </c>
      <c r="AF1309" t="str">
        <f t="shared" si="104"/>
        <v/>
      </c>
    </row>
    <row r="1310" spans="27:32" x14ac:dyDescent="0.3">
      <c r="AA1310" s="43" t="str">
        <f t="shared" si="101"/>
        <v/>
      </c>
      <c r="AC1310" t="str">
        <f t="shared" si="102"/>
        <v/>
      </c>
      <c r="AD1310" t="str">
        <f t="shared" si="100"/>
        <v/>
      </c>
      <c r="AE1310" s="244" t="str">
        <f t="shared" si="103"/>
        <v/>
      </c>
      <c r="AF1310" t="str">
        <f t="shared" si="104"/>
        <v/>
      </c>
    </row>
  </sheetData>
  <conditionalFormatting sqref="AE3:AE131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1" r:id="rId1" xr:uid="{405E88DB-A1E7-4679-BD95-3516EB81F95B}"/>
  </hyperlinks>
  <pageMargins left="0.7" right="0.7" top="0.75" bottom="0.75" header="0.3" footer="0.3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573E27-064D-4E9C-8D1B-3149FE470DC1}">
  <sheetPr codeName="Sheet25">
    <tabColor rgb="FF92D050"/>
  </sheetPr>
  <dimension ref="A1:AF1310"/>
  <sheetViews>
    <sheetView workbookViewId="0">
      <selection activeCell="AC3" sqref="AC3:AC1310"/>
    </sheetView>
  </sheetViews>
  <sheetFormatPr defaultRowHeight="14.4" x14ac:dyDescent="0.3"/>
  <cols>
    <col min="2" max="2" width="6" style="152" bestFit="1" customWidth="1"/>
    <col min="3" max="3" width="18.44140625" style="152" bestFit="1" customWidth="1"/>
    <col min="4" max="4" width="5.44140625" style="152" bestFit="1" customWidth="1"/>
    <col min="5" max="5" width="7.109375" style="152" bestFit="1" customWidth="1"/>
    <col min="6" max="6" width="8.44140625" style="152" bestFit="1" customWidth="1"/>
    <col min="7" max="7" width="4.88671875" style="152" bestFit="1" customWidth="1"/>
    <col min="8" max="9" width="5.44140625" style="152" bestFit="1" customWidth="1"/>
    <col min="10" max="10" width="5" style="152" bestFit="1" customWidth="1"/>
    <col min="11" max="11" width="5.44140625" style="152" bestFit="1" customWidth="1"/>
    <col min="12" max="12" width="6.6640625" style="152" bestFit="1" customWidth="1"/>
    <col min="13" max="13" width="17.88671875" style="152" bestFit="1" customWidth="1"/>
    <col min="14" max="17" width="8.21875" style="152" bestFit="1" customWidth="1"/>
    <col min="18" max="18" width="9.6640625" style="152" bestFit="1" customWidth="1"/>
    <col min="19" max="19" width="3.6640625" style="152" bestFit="1" customWidth="1"/>
    <col min="20" max="20" width="6.21875" style="152" bestFit="1" customWidth="1"/>
    <col min="21" max="21" width="6.109375" style="152" bestFit="1" customWidth="1"/>
    <col min="22" max="22" width="6.21875" style="152" bestFit="1" customWidth="1"/>
    <col min="23" max="23" width="6.5546875" style="152" bestFit="1" customWidth="1"/>
    <col min="24" max="24" width="6.44140625" style="152" bestFit="1" customWidth="1"/>
    <col min="25" max="25" width="7.44140625" style="152" bestFit="1" customWidth="1"/>
    <col min="26" max="26" width="5" style="152" bestFit="1" customWidth="1"/>
    <col min="29" max="29" width="10.5546875" style="43" bestFit="1" customWidth="1"/>
    <col min="30" max="30" width="18" style="43" bestFit="1" customWidth="1"/>
    <col min="31" max="32" width="8.88671875" style="43"/>
  </cols>
  <sheetData>
    <row r="1" spans="1:32" ht="15" thickBot="1" x14ac:dyDescent="0.35">
      <c r="A1" s="260" t="s">
        <v>1032</v>
      </c>
      <c r="B1" s="240" t="s">
        <v>798</v>
      </c>
      <c r="C1" s="4"/>
      <c r="D1" s="277"/>
      <c r="E1" s="278" t="s">
        <v>738</v>
      </c>
      <c r="F1" s="261"/>
      <c r="G1" s="262"/>
      <c r="H1" s="262"/>
      <c r="I1" s="262"/>
      <c r="J1" s="262"/>
      <c r="K1" s="262"/>
      <c r="L1" s="263"/>
      <c r="M1" s="264"/>
      <c r="N1" s="265"/>
      <c r="O1" s="265"/>
      <c r="P1" s="265"/>
      <c r="Q1" s="266" t="s">
        <v>1067</v>
      </c>
      <c r="R1" s="267"/>
      <c r="S1" s="268"/>
      <c r="T1" s="268"/>
      <c r="U1" s="268"/>
      <c r="V1" s="269" t="s">
        <v>1068</v>
      </c>
      <c r="W1" s="279"/>
      <c r="X1" s="280"/>
      <c r="Y1" s="281"/>
      <c r="Z1" s="282"/>
    </row>
    <row r="2" spans="1:32" x14ac:dyDescent="0.3">
      <c r="B2" s="257" t="s">
        <v>166</v>
      </c>
      <c r="C2" s="257" t="s">
        <v>213</v>
      </c>
      <c r="D2" s="258"/>
      <c r="E2" s="258" t="s">
        <v>992</v>
      </c>
      <c r="F2" s="258" t="s">
        <v>756</v>
      </c>
      <c r="G2" s="258" t="s">
        <v>740</v>
      </c>
      <c r="H2" s="258" t="s">
        <v>1069</v>
      </c>
      <c r="I2" s="258" t="s">
        <v>1070</v>
      </c>
      <c r="J2" s="259" t="s">
        <v>1071</v>
      </c>
      <c r="K2" s="258" t="s">
        <v>1007</v>
      </c>
      <c r="L2" s="241" t="s">
        <v>1072</v>
      </c>
      <c r="M2" s="257" t="s">
        <v>1073</v>
      </c>
      <c r="N2" s="257" t="s">
        <v>1074</v>
      </c>
      <c r="O2" s="258" t="s">
        <v>744</v>
      </c>
      <c r="P2" s="258" t="s">
        <v>1075</v>
      </c>
      <c r="Q2" s="258" t="s">
        <v>746</v>
      </c>
      <c r="R2" s="258" t="s">
        <v>757</v>
      </c>
      <c r="S2" s="258" t="s">
        <v>1076</v>
      </c>
      <c r="T2" s="259" t="s">
        <v>1077</v>
      </c>
      <c r="U2" s="258" t="s">
        <v>1015</v>
      </c>
      <c r="V2" s="241" t="s">
        <v>758</v>
      </c>
      <c r="W2" s="257" t="s">
        <v>750</v>
      </c>
      <c r="X2" s="257" t="s">
        <v>751</v>
      </c>
      <c r="Y2" s="258" t="s">
        <v>752</v>
      </c>
      <c r="Z2" s="258" t="s">
        <v>753</v>
      </c>
      <c r="AA2" s="258" t="s">
        <v>754</v>
      </c>
      <c r="AB2" s="270" t="s">
        <v>755</v>
      </c>
      <c r="AC2" s="334" t="s">
        <v>1066</v>
      </c>
      <c r="AD2" s="334" t="s">
        <v>228</v>
      </c>
      <c r="AE2" s="334" t="s">
        <v>1038</v>
      </c>
    </row>
    <row r="3" spans="1:32" x14ac:dyDescent="0.3">
      <c r="B3" s="152">
        <v>1</v>
      </c>
      <c r="C3" s="152" t="s">
        <v>436</v>
      </c>
      <c r="D3" s="152" t="s">
        <v>778</v>
      </c>
      <c r="E3" s="152">
        <v>3</v>
      </c>
      <c r="F3" s="152">
        <v>12</v>
      </c>
      <c r="G3" s="152">
        <v>265</v>
      </c>
      <c r="H3" s="152">
        <v>22.1</v>
      </c>
      <c r="I3" s="152">
        <v>174</v>
      </c>
      <c r="J3" s="152">
        <v>14.5</v>
      </c>
      <c r="K3" s="152">
        <v>174</v>
      </c>
      <c r="L3" s="255">
        <v>14.5</v>
      </c>
      <c r="M3" s="256">
        <v>91</v>
      </c>
      <c r="N3" s="152">
        <v>7.6</v>
      </c>
      <c r="O3" s="256">
        <v>5</v>
      </c>
      <c r="P3" s="152">
        <v>0.4</v>
      </c>
      <c r="Q3" s="152">
        <v>0</v>
      </c>
      <c r="R3" s="152">
        <v>20</v>
      </c>
      <c r="S3" s="239">
        <v>0.247</v>
      </c>
      <c r="T3" s="239">
        <v>14</v>
      </c>
      <c r="U3" s="239">
        <v>2</v>
      </c>
      <c r="V3" s="239">
        <v>4</v>
      </c>
      <c r="W3" s="152">
        <v>8</v>
      </c>
      <c r="X3" s="152">
        <v>4</v>
      </c>
      <c r="Y3" s="152">
        <v>3</v>
      </c>
      <c r="Z3" s="152">
        <v>2</v>
      </c>
      <c r="AA3" s="152" t="str">
        <f>TRIM(D3)</f>
        <v>GB</v>
      </c>
      <c r="AB3" s="152">
        <v>63</v>
      </c>
      <c r="AC3" s="244" t="str">
        <f>IFERROR(TRIM(D3),"")</f>
        <v>GB</v>
      </c>
      <c r="AD3" s="43" t="str">
        <f>TRIM(C3)</f>
        <v>Christian Watson</v>
      </c>
      <c r="AE3" s="244">
        <f>G3/E3</f>
        <v>88.333333333333329</v>
      </c>
      <c r="AF3" s="244" t="str">
        <f>AC3</f>
        <v>GB</v>
      </c>
    </row>
    <row r="4" spans="1:32" x14ac:dyDescent="0.3">
      <c r="B4" s="152">
        <v>2</v>
      </c>
      <c r="C4" s="152" t="s">
        <v>234</v>
      </c>
      <c r="D4" s="152" t="s">
        <v>773</v>
      </c>
      <c r="E4" s="152">
        <v>3</v>
      </c>
      <c r="F4" s="152">
        <v>23</v>
      </c>
      <c r="G4" s="152">
        <v>341</v>
      </c>
      <c r="H4" s="152">
        <v>14.8</v>
      </c>
      <c r="I4" s="152">
        <v>218</v>
      </c>
      <c r="J4" s="152">
        <v>9.5</v>
      </c>
      <c r="K4" s="152">
        <v>218</v>
      </c>
      <c r="L4" s="255">
        <v>9.5</v>
      </c>
      <c r="M4" s="256">
        <v>123</v>
      </c>
      <c r="N4" s="152">
        <v>5.3</v>
      </c>
      <c r="O4" s="256">
        <v>29</v>
      </c>
      <c r="P4" s="152">
        <v>1.3</v>
      </c>
      <c r="Q4" s="152">
        <v>3</v>
      </c>
      <c r="R4" s="152">
        <v>38</v>
      </c>
      <c r="S4" s="239">
        <v>0.34200000000000003</v>
      </c>
      <c r="T4" s="239">
        <v>25</v>
      </c>
      <c r="U4" s="239">
        <v>2</v>
      </c>
      <c r="V4" s="239">
        <v>3</v>
      </c>
      <c r="W4" s="152">
        <v>13</v>
      </c>
      <c r="X4" s="152">
        <v>6</v>
      </c>
      <c r="Y4" s="152">
        <v>3</v>
      </c>
      <c r="Z4" s="152">
        <v>1</v>
      </c>
      <c r="AA4" s="152" t="str">
        <f t="shared" ref="AA4:AA67" si="0">TRIM(D4)</f>
        <v>LV</v>
      </c>
      <c r="AB4" s="152">
        <v>48</v>
      </c>
      <c r="AC4" s="244" t="str">
        <f t="shared" ref="AC4:AC67" si="1">IFERROR(TRIM(D4),"")</f>
        <v>LV</v>
      </c>
      <c r="AD4" s="43" t="str">
        <f t="shared" ref="AD4:AD67" si="2">TRIM(C4)</f>
        <v>Davante Adams</v>
      </c>
      <c r="AE4" s="244">
        <f t="shared" ref="AE4:AE67" si="3">G4/E4</f>
        <v>113.66666666666667</v>
      </c>
      <c r="AF4" s="244" t="str">
        <f t="shared" ref="AF4:AF67" si="4">AC4</f>
        <v>LV</v>
      </c>
    </row>
    <row r="5" spans="1:32" x14ac:dyDescent="0.3">
      <c r="B5" s="152">
        <v>3</v>
      </c>
      <c r="C5" s="152" t="s">
        <v>230</v>
      </c>
      <c r="D5" s="152" t="s">
        <v>782</v>
      </c>
      <c r="E5" s="152">
        <v>3</v>
      </c>
      <c r="F5" s="152">
        <v>22</v>
      </c>
      <c r="G5" s="152">
        <v>365</v>
      </c>
      <c r="H5" s="152">
        <v>16.600000000000001</v>
      </c>
      <c r="I5" s="152">
        <v>286</v>
      </c>
      <c r="J5" s="152">
        <v>13</v>
      </c>
      <c r="K5" s="152">
        <v>286</v>
      </c>
      <c r="L5" s="255">
        <v>13</v>
      </c>
      <c r="M5" s="256">
        <v>79</v>
      </c>
      <c r="N5" s="152">
        <v>3.6</v>
      </c>
      <c r="O5" s="256">
        <v>31</v>
      </c>
      <c r="P5" s="152">
        <v>1.4</v>
      </c>
      <c r="Q5" s="152">
        <v>1</v>
      </c>
      <c r="R5" s="152">
        <v>32</v>
      </c>
      <c r="S5" s="239">
        <v>0.27800000000000002</v>
      </c>
      <c r="T5" s="239">
        <v>23</v>
      </c>
      <c r="U5" s="239">
        <v>1</v>
      </c>
      <c r="V5" s="239">
        <v>5</v>
      </c>
      <c r="W5" s="152">
        <v>14</v>
      </c>
      <c r="X5" s="152">
        <v>7</v>
      </c>
      <c r="Y5" s="152">
        <v>4</v>
      </c>
      <c r="Z5" s="152">
        <v>1</v>
      </c>
      <c r="AA5" s="152" t="str">
        <f t="shared" si="0"/>
        <v>MIN</v>
      </c>
      <c r="AB5" s="152">
        <v>46</v>
      </c>
      <c r="AC5" s="244" t="str">
        <f t="shared" si="1"/>
        <v>MIN</v>
      </c>
      <c r="AD5" s="43" t="str">
        <f t="shared" si="2"/>
        <v>Justin Jefferson</v>
      </c>
      <c r="AE5" s="244">
        <f t="shared" si="3"/>
        <v>121.66666666666667</v>
      </c>
      <c r="AF5" s="244" t="str">
        <f t="shared" si="4"/>
        <v>MIN</v>
      </c>
    </row>
    <row r="6" spans="1:32" x14ac:dyDescent="0.3">
      <c r="B6" s="152">
        <v>4</v>
      </c>
      <c r="C6" s="152" t="s">
        <v>244</v>
      </c>
      <c r="D6" s="152" t="s">
        <v>790</v>
      </c>
      <c r="E6" s="152">
        <v>3</v>
      </c>
      <c r="F6" s="152">
        <v>22</v>
      </c>
      <c r="G6" s="152">
        <v>301</v>
      </c>
      <c r="H6" s="152">
        <v>13.7</v>
      </c>
      <c r="I6" s="152">
        <v>220</v>
      </c>
      <c r="J6" s="152">
        <v>10</v>
      </c>
      <c r="K6" s="152">
        <v>220</v>
      </c>
      <c r="L6" s="255">
        <v>10</v>
      </c>
      <c r="M6" s="256">
        <v>81</v>
      </c>
      <c r="N6" s="152">
        <v>3.7</v>
      </c>
      <c r="O6" s="152">
        <v>26</v>
      </c>
      <c r="P6" s="152">
        <v>1.2</v>
      </c>
      <c r="Q6" s="152">
        <v>2</v>
      </c>
      <c r="R6" s="152">
        <v>31</v>
      </c>
      <c r="S6" s="239">
        <v>0.30099999999999999</v>
      </c>
      <c r="T6" s="239">
        <v>22</v>
      </c>
      <c r="U6" s="239">
        <v>0</v>
      </c>
      <c r="V6" s="239">
        <v>4</v>
      </c>
      <c r="W6" s="152">
        <v>11</v>
      </c>
      <c r="X6" s="152">
        <v>7</v>
      </c>
      <c r="Y6" s="152">
        <v>2</v>
      </c>
      <c r="Z6" s="152">
        <v>0</v>
      </c>
      <c r="AA6" s="152" t="str">
        <f t="shared" si="0"/>
        <v>DAL</v>
      </c>
      <c r="AB6" s="152">
        <v>35</v>
      </c>
      <c r="AC6" s="244" t="str">
        <f t="shared" si="1"/>
        <v>DAL</v>
      </c>
      <c r="AD6" s="43" t="str">
        <f t="shared" si="2"/>
        <v>CeeDee Lamb</v>
      </c>
      <c r="AE6" s="244">
        <f t="shared" si="3"/>
        <v>100.33333333333333</v>
      </c>
      <c r="AF6" s="244" t="str">
        <f t="shared" si="4"/>
        <v>DAL</v>
      </c>
    </row>
    <row r="7" spans="1:32" x14ac:dyDescent="0.3">
      <c r="B7" s="152">
        <v>5</v>
      </c>
      <c r="C7" s="152" t="s">
        <v>277</v>
      </c>
      <c r="D7" s="152" t="s">
        <v>763</v>
      </c>
      <c r="E7" s="152">
        <v>3</v>
      </c>
      <c r="F7" s="152">
        <v>26</v>
      </c>
      <c r="G7" s="152">
        <v>317</v>
      </c>
      <c r="H7" s="152">
        <v>12.2</v>
      </c>
      <c r="I7" s="152">
        <v>166</v>
      </c>
      <c r="J7" s="152">
        <v>6.4</v>
      </c>
      <c r="K7" s="152">
        <v>166</v>
      </c>
      <c r="L7" s="255">
        <v>6.4</v>
      </c>
      <c r="M7" s="256">
        <v>151</v>
      </c>
      <c r="N7" s="152">
        <v>5.8</v>
      </c>
      <c r="O7" s="256">
        <v>38</v>
      </c>
      <c r="P7" s="152">
        <v>1.5</v>
      </c>
      <c r="Q7" s="152">
        <v>3</v>
      </c>
      <c r="R7" s="152">
        <v>29</v>
      </c>
      <c r="S7" s="239">
        <v>0.34100000000000003</v>
      </c>
      <c r="T7" s="239">
        <v>26</v>
      </c>
      <c r="U7" s="239">
        <v>0</v>
      </c>
      <c r="V7" s="239">
        <v>3</v>
      </c>
      <c r="W7" s="152">
        <v>16</v>
      </c>
      <c r="X7" s="152">
        <v>4</v>
      </c>
      <c r="Y7" s="152">
        <v>1</v>
      </c>
      <c r="Z7" s="152">
        <v>0</v>
      </c>
      <c r="AA7" s="152" t="str">
        <f t="shared" si="0"/>
        <v>DET</v>
      </c>
      <c r="AB7" s="152">
        <v>32</v>
      </c>
      <c r="AC7" s="244" t="str">
        <f t="shared" si="1"/>
        <v>DET</v>
      </c>
      <c r="AD7" s="43" t="str">
        <f t="shared" si="2"/>
        <v>Amon-Ra St. Brown</v>
      </c>
      <c r="AE7" s="244">
        <f t="shared" si="3"/>
        <v>105.66666666666667</v>
      </c>
      <c r="AF7" s="244" t="str">
        <f t="shared" si="4"/>
        <v>DET</v>
      </c>
    </row>
    <row r="8" spans="1:32" x14ac:dyDescent="0.3">
      <c r="B8" s="152">
        <v>6</v>
      </c>
      <c r="C8" s="152" t="s">
        <v>238</v>
      </c>
      <c r="D8" s="152" t="s">
        <v>770</v>
      </c>
      <c r="E8" s="152">
        <v>3</v>
      </c>
      <c r="F8" s="152">
        <v>24</v>
      </c>
      <c r="G8" s="152">
        <v>253</v>
      </c>
      <c r="H8" s="152">
        <v>10.5</v>
      </c>
      <c r="I8" s="152">
        <v>180</v>
      </c>
      <c r="J8" s="152">
        <v>7.5</v>
      </c>
      <c r="K8" s="152">
        <v>180</v>
      </c>
      <c r="L8" s="255">
        <v>7.5</v>
      </c>
      <c r="M8" s="256">
        <v>73</v>
      </c>
      <c r="N8" s="152">
        <v>3</v>
      </c>
      <c r="O8" s="256">
        <v>36</v>
      </c>
      <c r="P8" s="152">
        <v>1.5</v>
      </c>
      <c r="Q8" s="152">
        <v>1</v>
      </c>
      <c r="R8" s="152">
        <v>36</v>
      </c>
      <c r="S8" s="239">
        <v>0.34599999999999997</v>
      </c>
      <c r="T8" s="239">
        <v>27</v>
      </c>
      <c r="U8" s="239">
        <v>3</v>
      </c>
      <c r="V8" s="239">
        <v>6</v>
      </c>
      <c r="W8" s="152">
        <v>10</v>
      </c>
      <c r="X8" s="152">
        <v>3</v>
      </c>
      <c r="Y8" s="152">
        <v>1</v>
      </c>
      <c r="Z8" s="152">
        <v>0</v>
      </c>
      <c r="AA8" s="152" t="str">
        <f t="shared" si="0"/>
        <v>BUF</v>
      </c>
      <c r="AB8" s="152">
        <v>36</v>
      </c>
      <c r="AC8" s="244" t="str">
        <f t="shared" si="1"/>
        <v>BUF</v>
      </c>
      <c r="AD8" s="43" t="str">
        <f t="shared" si="2"/>
        <v>Stefon Diggs</v>
      </c>
      <c r="AE8" s="244">
        <f t="shared" si="3"/>
        <v>84.333333333333329</v>
      </c>
      <c r="AF8" s="244" t="str">
        <f t="shared" si="4"/>
        <v>BUF</v>
      </c>
    </row>
    <row r="9" spans="1:32" x14ac:dyDescent="0.3">
      <c r="B9" s="152">
        <v>7</v>
      </c>
      <c r="C9" s="152" t="s">
        <v>260</v>
      </c>
      <c r="D9" s="152" t="s">
        <v>780</v>
      </c>
      <c r="E9" s="152">
        <v>3</v>
      </c>
      <c r="F9" s="152">
        <v>18</v>
      </c>
      <c r="G9" s="152">
        <v>239</v>
      </c>
      <c r="H9" s="152">
        <v>13.3</v>
      </c>
      <c r="I9" s="152">
        <v>169</v>
      </c>
      <c r="J9" s="152">
        <v>9.4</v>
      </c>
      <c r="K9" s="152">
        <v>169</v>
      </c>
      <c r="L9" s="255">
        <v>9.4</v>
      </c>
      <c r="M9" s="256">
        <v>70</v>
      </c>
      <c r="N9" s="152">
        <v>3.9</v>
      </c>
      <c r="O9" s="256">
        <v>17</v>
      </c>
      <c r="P9" s="152">
        <v>0.9</v>
      </c>
      <c r="Q9" s="152">
        <v>2</v>
      </c>
      <c r="R9" s="152">
        <v>27</v>
      </c>
      <c r="S9" s="239">
        <v>0.248</v>
      </c>
      <c r="T9" s="239">
        <v>20</v>
      </c>
      <c r="U9" s="239">
        <v>2</v>
      </c>
      <c r="V9" s="239">
        <v>1</v>
      </c>
      <c r="W9" s="152">
        <v>12</v>
      </c>
      <c r="X9" s="152">
        <v>3</v>
      </c>
      <c r="Y9" s="152">
        <v>1</v>
      </c>
      <c r="Z9" s="152">
        <v>1</v>
      </c>
      <c r="AA9" s="152" t="str">
        <f t="shared" si="0"/>
        <v>CLE</v>
      </c>
      <c r="AB9" s="152">
        <v>45</v>
      </c>
      <c r="AC9" s="244" t="str">
        <f t="shared" si="1"/>
        <v>CLE</v>
      </c>
      <c r="AD9" s="43" t="str">
        <f t="shared" si="2"/>
        <v>Amari Cooper</v>
      </c>
      <c r="AE9" s="244">
        <f t="shared" si="3"/>
        <v>79.666666666666671</v>
      </c>
      <c r="AF9" s="244" t="str">
        <f t="shared" si="4"/>
        <v>CLE</v>
      </c>
    </row>
    <row r="10" spans="1:32" x14ac:dyDescent="0.3">
      <c r="B10" s="152">
        <v>8</v>
      </c>
      <c r="C10" s="152" t="s">
        <v>799</v>
      </c>
      <c r="D10" s="152" t="s">
        <v>766</v>
      </c>
      <c r="E10" s="152">
        <v>3</v>
      </c>
      <c r="F10" s="152">
        <v>23</v>
      </c>
      <c r="G10" s="152">
        <v>276</v>
      </c>
      <c r="H10" s="152">
        <v>12</v>
      </c>
      <c r="I10" s="152">
        <v>201</v>
      </c>
      <c r="J10" s="152">
        <v>8.6999999999999993</v>
      </c>
      <c r="K10" s="152">
        <v>201</v>
      </c>
      <c r="L10" s="255">
        <v>8.6999999999999993</v>
      </c>
      <c r="M10" s="256">
        <v>75</v>
      </c>
      <c r="N10" s="152">
        <v>3.3</v>
      </c>
      <c r="O10" s="152">
        <v>41</v>
      </c>
      <c r="P10" s="152">
        <v>1.8</v>
      </c>
      <c r="Q10" s="152">
        <v>1</v>
      </c>
      <c r="R10" s="152">
        <v>32</v>
      </c>
      <c r="S10" s="239">
        <v>0.308</v>
      </c>
      <c r="T10" s="239">
        <v>24</v>
      </c>
      <c r="U10" s="239">
        <v>1</v>
      </c>
      <c r="V10" s="239">
        <v>3</v>
      </c>
      <c r="W10" s="152">
        <v>12</v>
      </c>
      <c r="X10" s="152">
        <v>4</v>
      </c>
      <c r="Y10" s="152">
        <v>1</v>
      </c>
      <c r="Z10" s="152">
        <v>0</v>
      </c>
      <c r="AA10" s="152" t="str">
        <f t="shared" si="0"/>
        <v>ARI</v>
      </c>
      <c r="AB10" s="152">
        <v>33</v>
      </c>
      <c r="AC10" s="244" t="str">
        <f t="shared" si="1"/>
        <v>ARI</v>
      </c>
      <c r="AD10" s="43" t="str">
        <f t="shared" si="2"/>
        <v>DeAndre Hopkins</v>
      </c>
      <c r="AE10" s="244">
        <f t="shared" si="3"/>
        <v>92</v>
      </c>
      <c r="AF10" s="244" t="str">
        <f t="shared" si="4"/>
        <v>ARI</v>
      </c>
    </row>
    <row r="11" spans="1:32" x14ac:dyDescent="0.3">
      <c r="B11" s="152">
        <v>9</v>
      </c>
      <c r="C11" s="152" t="s">
        <v>318</v>
      </c>
      <c r="D11" s="152" t="s">
        <v>774</v>
      </c>
      <c r="E11" s="152">
        <v>3</v>
      </c>
      <c r="F11" s="152">
        <v>10</v>
      </c>
      <c r="G11" s="152">
        <v>172</v>
      </c>
      <c r="H11" s="152">
        <v>17.2</v>
      </c>
      <c r="I11" s="152">
        <v>147</v>
      </c>
      <c r="J11" s="152">
        <v>14.7</v>
      </c>
      <c r="K11" s="152">
        <v>147</v>
      </c>
      <c r="L11" s="255">
        <v>14.7</v>
      </c>
      <c r="M11" s="256">
        <v>25</v>
      </c>
      <c r="N11" s="152">
        <v>2.5</v>
      </c>
      <c r="O11" s="152">
        <v>23</v>
      </c>
      <c r="P11" s="152">
        <v>2.2999999999999998</v>
      </c>
      <c r="Q11" s="152">
        <v>3</v>
      </c>
      <c r="R11" s="152">
        <v>16</v>
      </c>
      <c r="S11" s="239">
        <v>0.17399999999999999</v>
      </c>
      <c r="T11" s="239">
        <v>12</v>
      </c>
      <c r="U11" s="239">
        <v>2</v>
      </c>
      <c r="V11" s="239">
        <v>1</v>
      </c>
      <c r="W11" s="152">
        <v>7</v>
      </c>
      <c r="X11" s="152">
        <v>4</v>
      </c>
      <c r="Y11" s="152">
        <v>2</v>
      </c>
      <c r="Z11" s="152">
        <v>0</v>
      </c>
      <c r="AA11" s="152" t="str">
        <f t="shared" si="0"/>
        <v>PIT</v>
      </c>
      <c r="AB11" s="152">
        <v>35</v>
      </c>
      <c r="AC11" s="244" t="str">
        <f t="shared" si="1"/>
        <v>PIT</v>
      </c>
      <c r="AD11" s="43" t="str">
        <f t="shared" si="2"/>
        <v>George Pickens</v>
      </c>
      <c r="AE11" s="244">
        <f t="shared" si="3"/>
        <v>57.333333333333336</v>
      </c>
      <c r="AF11" s="244" t="str">
        <f t="shared" si="4"/>
        <v>PIT</v>
      </c>
    </row>
    <row r="12" spans="1:32" x14ac:dyDescent="0.3">
      <c r="B12" s="152">
        <v>10</v>
      </c>
      <c r="C12" s="152" t="s">
        <v>319</v>
      </c>
      <c r="D12" s="152" t="s">
        <v>777</v>
      </c>
      <c r="E12" s="152">
        <v>3</v>
      </c>
      <c r="F12" s="152">
        <v>16</v>
      </c>
      <c r="G12" s="152">
        <v>206</v>
      </c>
      <c r="H12" s="152">
        <v>12.9</v>
      </c>
      <c r="I12" s="152">
        <v>157</v>
      </c>
      <c r="J12" s="152">
        <v>9.8000000000000007</v>
      </c>
      <c r="K12" s="152">
        <v>157</v>
      </c>
      <c r="L12" s="255">
        <v>9.8000000000000007</v>
      </c>
      <c r="M12" s="256">
        <v>49</v>
      </c>
      <c r="N12" s="152">
        <v>3.1</v>
      </c>
      <c r="O12" s="256">
        <v>20</v>
      </c>
      <c r="P12" s="152">
        <v>1.3</v>
      </c>
      <c r="Q12" s="152">
        <v>1</v>
      </c>
      <c r="R12" s="152">
        <v>25</v>
      </c>
      <c r="S12" s="239">
        <v>0.22500000000000001</v>
      </c>
      <c r="T12" s="239">
        <v>17</v>
      </c>
      <c r="U12" s="239">
        <v>1</v>
      </c>
      <c r="V12" s="239">
        <v>2</v>
      </c>
      <c r="W12" s="152">
        <v>8</v>
      </c>
      <c r="X12" s="152">
        <v>2</v>
      </c>
      <c r="Y12" s="152">
        <v>1</v>
      </c>
      <c r="Z12" s="152">
        <v>1</v>
      </c>
      <c r="AA12" s="152" t="str">
        <f t="shared" si="0"/>
        <v>LAC</v>
      </c>
      <c r="AB12" s="152">
        <v>50</v>
      </c>
      <c r="AC12" s="244" t="str">
        <f t="shared" si="1"/>
        <v>LAC</v>
      </c>
      <c r="AD12" s="43" t="str">
        <f t="shared" si="2"/>
        <v>Joshua Palmer</v>
      </c>
      <c r="AE12" s="244">
        <f t="shared" si="3"/>
        <v>68.666666666666671</v>
      </c>
      <c r="AF12" s="244" t="str">
        <f t="shared" si="4"/>
        <v>LAC</v>
      </c>
    </row>
    <row r="13" spans="1:32" x14ac:dyDescent="0.3">
      <c r="B13" s="152">
        <v>11</v>
      </c>
      <c r="C13" s="152" t="s">
        <v>429</v>
      </c>
      <c r="D13" s="152" t="s">
        <v>776</v>
      </c>
      <c r="E13" s="152">
        <v>3</v>
      </c>
      <c r="F13" s="152">
        <v>11</v>
      </c>
      <c r="G13" s="152">
        <v>205</v>
      </c>
      <c r="H13" s="152">
        <v>18.600000000000001</v>
      </c>
      <c r="I13" s="152">
        <v>125</v>
      </c>
      <c r="J13" s="152">
        <v>11.4</v>
      </c>
      <c r="K13" s="152">
        <v>125</v>
      </c>
      <c r="L13" s="255">
        <v>11.4</v>
      </c>
      <c r="M13" s="256">
        <v>80</v>
      </c>
      <c r="N13" s="152">
        <v>7.3</v>
      </c>
      <c r="O13" s="152">
        <v>26</v>
      </c>
      <c r="P13" s="152">
        <v>2.4</v>
      </c>
      <c r="Q13" s="152">
        <v>0</v>
      </c>
      <c r="R13" s="152">
        <v>16</v>
      </c>
      <c r="S13" s="239">
        <v>0.16500000000000001</v>
      </c>
      <c r="T13" s="239">
        <v>11</v>
      </c>
      <c r="U13" s="239">
        <v>0</v>
      </c>
      <c r="V13" s="239">
        <v>2</v>
      </c>
      <c r="W13" s="152">
        <v>7</v>
      </c>
      <c r="X13" s="152">
        <v>4</v>
      </c>
      <c r="Y13" s="152">
        <v>1</v>
      </c>
      <c r="Z13" s="152">
        <v>1</v>
      </c>
      <c r="AA13" s="152" t="str">
        <f t="shared" si="0"/>
        <v>TEN</v>
      </c>
      <c r="AB13" s="152">
        <v>63</v>
      </c>
      <c r="AC13" s="244" t="str">
        <f t="shared" si="1"/>
        <v>TEN</v>
      </c>
      <c r="AD13" s="43" t="str">
        <f t="shared" si="2"/>
        <v>Nick Westbrook-Ikhine</v>
      </c>
      <c r="AE13" s="244">
        <f t="shared" si="3"/>
        <v>68.333333333333329</v>
      </c>
      <c r="AF13" s="244" t="str">
        <f t="shared" si="4"/>
        <v>TEN</v>
      </c>
    </row>
    <row r="14" spans="1:32" x14ac:dyDescent="0.3">
      <c r="B14" s="152">
        <v>12</v>
      </c>
      <c r="C14" s="152" t="s">
        <v>316</v>
      </c>
      <c r="D14" s="152" t="s">
        <v>781</v>
      </c>
      <c r="E14" s="152">
        <v>2</v>
      </c>
      <c r="F14" s="152">
        <v>16</v>
      </c>
      <c r="G14" s="152">
        <v>262</v>
      </c>
      <c r="H14" s="152">
        <v>16.399999999999999</v>
      </c>
      <c r="I14" s="152">
        <v>212</v>
      </c>
      <c r="J14" s="152">
        <v>13.3</v>
      </c>
      <c r="K14" s="152">
        <v>212</v>
      </c>
      <c r="L14" s="255">
        <v>13.3</v>
      </c>
      <c r="M14" s="256">
        <v>50</v>
      </c>
      <c r="N14" s="152">
        <v>3.1</v>
      </c>
      <c r="O14" s="152">
        <v>20</v>
      </c>
      <c r="P14" s="152">
        <v>1.3</v>
      </c>
      <c r="Q14" s="152">
        <v>0</v>
      </c>
      <c r="R14" s="152">
        <v>22</v>
      </c>
      <c r="S14" s="239">
        <v>0.30099999999999999</v>
      </c>
      <c r="T14" s="239">
        <v>17</v>
      </c>
      <c r="U14" s="239">
        <v>1</v>
      </c>
      <c r="V14" s="239">
        <v>0</v>
      </c>
      <c r="W14" s="152">
        <v>12</v>
      </c>
      <c r="X14" s="152">
        <v>5</v>
      </c>
      <c r="Y14" s="152">
        <v>1</v>
      </c>
      <c r="Z14" s="152">
        <v>0</v>
      </c>
      <c r="AA14" s="152" t="str">
        <f t="shared" si="0"/>
        <v>CIN</v>
      </c>
      <c r="AB14" s="152">
        <v>33</v>
      </c>
      <c r="AC14" s="244" t="str">
        <f t="shared" si="1"/>
        <v>CIN</v>
      </c>
      <c r="AD14" s="43" t="str">
        <f t="shared" si="2"/>
        <v>Tee Higgins</v>
      </c>
      <c r="AE14" s="244">
        <f t="shared" si="3"/>
        <v>131</v>
      </c>
      <c r="AF14" s="244" t="str">
        <f t="shared" si="4"/>
        <v>CIN</v>
      </c>
    </row>
    <row r="15" spans="1:32" x14ac:dyDescent="0.3">
      <c r="B15" s="152">
        <v>13</v>
      </c>
      <c r="C15" s="152" t="s">
        <v>458</v>
      </c>
      <c r="D15" s="152" t="s">
        <v>783</v>
      </c>
      <c r="E15" s="152">
        <v>3</v>
      </c>
      <c r="F15" s="152">
        <v>11</v>
      </c>
      <c r="G15" s="152">
        <v>244</v>
      </c>
      <c r="H15" s="152">
        <v>22.2</v>
      </c>
      <c r="I15" s="152">
        <v>127</v>
      </c>
      <c r="J15" s="152">
        <v>11.5</v>
      </c>
      <c r="K15" s="152">
        <v>127</v>
      </c>
      <c r="L15" s="255">
        <v>11.5</v>
      </c>
      <c r="M15" s="256">
        <v>117</v>
      </c>
      <c r="N15" s="152">
        <v>10.6</v>
      </c>
      <c r="O15" s="256">
        <v>65</v>
      </c>
      <c r="P15" s="152">
        <v>5.9</v>
      </c>
      <c r="Q15" s="152">
        <v>0</v>
      </c>
      <c r="R15" s="152">
        <v>20</v>
      </c>
      <c r="S15" s="239">
        <v>0.23300000000000001</v>
      </c>
      <c r="T15" s="239">
        <v>14</v>
      </c>
      <c r="U15" s="239">
        <v>3</v>
      </c>
      <c r="V15" s="239">
        <v>0</v>
      </c>
      <c r="W15" s="152">
        <v>8</v>
      </c>
      <c r="X15" s="152">
        <v>5</v>
      </c>
      <c r="Y15" s="152">
        <v>3</v>
      </c>
      <c r="Z15" s="152">
        <v>2</v>
      </c>
      <c r="AA15" s="152" t="str">
        <f t="shared" si="0"/>
        <v>NYG</v>
      </c>
      <c r="AB15" s="152">
        <v>54</v>
      </c>
      <c r="AC15" s="244" t="str">
        <f t="shared" si="1"/>
        <v>NYG</v>
      </c>
      <c r="AD15" s="43" t="str">
        <f t="shared" si="2"/>
        <v>Darius Slayton</v>
      </c>
      <c r="AE15" s="244">
        <f t="shared" si="3"/>
        <v>81.333333333333329</v>
      </c>
      <c r="AF15" s="244" t="str">
        <f t="shared" si="4"/>
        <v>NYG</v>
      </c>
    </row>
    <row r="16" spans="1:32" x14ac:dyDescent="0.3">
      <c r="B16" s="152">
        <v>14</v>
      </c>
      <c r="C16" s="152" t="s">
        <v>367</v>
      </c>
      <c r="D16" s="152" t="s">
        <v>794</v>
      </c>
      <c r="E16" s="152">
        <v>2</v>
      </c>
      <c r="F16" s="152">
        <v>18</v>
      </c>
      <c r="G16" s="152">
        <v>181</v>
      </c>
      <c r="H16" s="152">
        <v>10.1</v>
      </c>
      <c r="I16" s="152">
        <v>92</v>
      </c>
      <c r="J16" s="152">
        <v>5.0999999999999996</v>
      </c>
      <c r="K16" s="152">
        <v>92</v>
      </c>
      <c r="L16" s="255">
        <v>5.0999999999999996</v>
      </c>
      <c r="M16" s="256">
        <v>89</v>
      </c>
      <c r="N16" s="152">
        <v>4.9000000000000004</v>
      </c>
      <c r="O16" s="256">
        <v>4</v>
      </c>
      <c r="P16" s="152">
        <v>0.2</v>
      </c>
      <c r="Q16" s="152">
        <v>0</v>
      </c>
      <c r="R16" s="152">
        <v>21</v>
      </c>
      <c r="S16" s="239">
        <v>0.29599999999999999</v>
      </c>
      <c r="T16" s="239">
        <v>18</v>
      </c>
      <c r="U16" s="239">
        <v>0</v>
      </c>
      <c r="V16" s="239">
        <v>2</v>
      </c>
      <c r="W16" s="152">
        <v>8</v>
      </c>
      <c r="X16" s="152">
        <v>2</v>
      </c>
      <c r="Y16" s="152">
        <v>0</v>
      </c>
      <c r="Z16" s="152">
        <v>0</v>
      </c>
      <c r="AA16" s="152" t="str">
        <f t="shared" si="0"/>
        <v>TB</v>
      </c>
      <c r="AB16" s="152">
        <v>23</v>
      </c>
      <c r="AC16" s="244" t="str">
        <f t="shared" si="1"/>
        <v>TB</v>
      </c>
      <c r="AD16" s="43" t="str">
        <f t="shared" si="2"/>
        <v>Chris Godwin</v>
      </c>
      <c r="AE16" s="244">
        <f t="shared" si="3"/>
        <v>90.5</v>
      </c>
      <c r="AF16" s="244" t="str">
        <f t="shared" si="4"/>
        <v>TB</v>
      </c>
    </row>
    <row r="17" spans="2:32" x14ac:dyDescent="0.3">
      <c r="B17" s="152">
        <v>15</v>
      </c>
      <c r="C17" s="152" t="s">
        <v>387</v>
      </c>
      <c r="D17" s="152" t="s">
        <v>777</v>
      </c>
      <c r="E17" s="152">
        <v>3</v>
      </c>
      <c r="F17" s="152">
        <v>14</v>
      </c>
      <c r="G17" s="152">
        <v>170</v>
      </c>
      <c r="H17" s="152">
        <v>12.1</v>
      </c>
      <c r="I17" s="152">
        <v>107</v>
      </c>
      <c r="J17" s="152">
        <v>7.6</v>
      </c>
      <c r="K17" s="152">
        <v>107</v>
      </c>
      <c r="L17" s="255">
        <v>7.6</v>
      </c>
      <c r="M17" s="256">
        <v>63</v>
      </c>
      <c r="N17" s="152">
        <v>4.5</v>
      </c>
      <c r="O17" s="256">
        <v>2</v>
      </c>
      <c r="P17" s="152">
        <v>0.1</v>
      </c>
      <c r="Q17" s="152">
        <v>0</v>
      </c>
      <c r="R17" s="152">
        <v>17</v>
      </c>
      <c r="S17" s="239">
        <v>0.153</v>
      </c>
      <c r="T17" s="239">
        <v>14</v>
      </c>
      <c r="U17" s="239">
        <v>0</v>
      </c>
      <c r="V17" s="239">
        <v>0</v>
      </c>
      <c r="W17" s="152">
        <v>7</v>
      </c>
      <c r="X17" s="152">
        <v>4</v>
      </c>
      <c r="Y17" s="152">
        <v>3</v>
      </c>
      <c r="Z17" s="152">
        <v>0</v>
      </c>
      <c r="AA17" s="152" t="str">
        <f t="shared" si="0"/>
        <v>LAC</v>
      </c>
      <c r="AB17" s="152">
        <v>33</v>
      </c>
      <c r="AC17" s="244" t="str">
        <f t="shared" si="1"/>
        <v>LAC</v>
      </c>
      <c r="AD17" s="43" t="str">
        <f t="shared" si="2"/>
        <v>DeAndre Carter</v>
      </c>
      <c r="AE17" s="244">
        <f t="shared" si="3"/>
        <v>56.666666666666664</v>
      </c>
      <c r="AF17" s="244" t="str">
        <f t="shared" si="4"/>
        <v>LAC</v>
      </c>
    </row>
    <row r="18" spans="2:32" x14ac:dyDescent="0.3">
      <c r="B18" s="152">
        <v>16</v>
      </c>
      <c r="C18" s="152" t="s">
        <v>325</v>
      </c>
      <c r="D18" s="152" t="s">
        <v>768</v>
      </c>
      <c r="E18" s="152">
        <v>3</v>
      </c>
      <c r="F18" s="152">
        <v>13</v>
      </c>
      <c r="G18" s="152">
        <v>169</v>
      </c>
      <c r="H18" s="152">
        <v>13</v>
      </c>
      <c r="I18" s="152">
        <v>113</v>
      </c>
      <c r="J18" s="152">
        <v>8.6999999999999993</v>
      </c>
      <c r="K18" s="152">
        <v>113</v>
      </c>
      <c r="L18" s="255">
        <v>8.6999999999999993</v>
      </c>
      <c r="M18" s="256">
        <v>56</v>
      </c>
      <c r="N18" s="152">
        <v>4.3</v>
      </c>
      <c r="O18" s="256">
        <v>24</v>
      </c>
      <c r="P18" s="152">
        <v>1.8</v>
      </c>
      <c r="Q18" s="152">
        <v>1</v>
      </c>
      <c r="R18" s="152">
        <v>19</v>
      </c>
      <c r="S18" s="239">
        <v>0.20200000000000001</v>
      </c>
      <c r="T18" s="239">
        <v>14</v>
      </c>
      <c r="U18" s="239">
        <v>1</v>
      </c>
      <c r="V18" s="239">
        <v>4</v>
      </c>
      <c r="W18" s="152">
        <v>8</v>
      </c>
      <c r="X18" s="152">
        <v>4</v>
      </c>
      <c r="Y18" s="152">
        <v>0</v>
      </c>
      <c r="Z18" s="152">
        <v>0</v>
      </c>
      <c r="AA18" s="152" t="str">
        <f t="shared" si="0"/>
        <v>SF</v>
      </c>
      <c r="AB18" s="152">
        <v>27</v>
      </c>
      <c r="AC18" s="244" t="str">
        <f t="shared" si="1"/>
        <v>SF</v>
      </c>
      <c r="AD18" s="43" t="str">
        <f t="shared" si="2"/>
        <v>Brandon Aiyuk</v>
      </c>
      <c r="AE18" s="244">
        <f t="shared" si="3"/>
        <v>56.333333333333336</v>
      </c>
      <c r="AF18" s="244" t="str">
        <f t="shared" si="4"/>
        <v>SF</v>
      </c>
    </row>
    <row r="19" spans="2:32" x14ac:dyDescent="0.3">
      <c r="B19" s="152">
        <v>17</v>
      </c>
      <c r="C19" s="152" t="s">
        <v>275</v>
      </c>
      <c r="D19" s="152" t="s">
        <v>788</v>
      </c>
      <c r="E19" s="152">
        <v>2</v>
      </c>
      <c r="F19" s="152">
        <v>13</v>
      </c>
      <c r="G19" s="152">
        <v>151</v>
      </c>
      <c r="H19" s="152">
        <v>11.6</v>
      </c>
      <c r="I19" s="152">
        <v>106</v>
      </c>
      <c r="J19" s="152">
        <v>8.1999999999999993</v>
      </c>
      <c r="K19" s="152">
        <v>106</v>
      </c>
      <c r="L19" s="255">
        <v>8.1999999999999993</v>
      </c>
      <c r="M19" s="256">
        <v>45</v>
      </c>
      <c r="N19" s="152">
        <v>3.5</v>
      </c>
      <c r="O19" s="152">
        <v>16</v>
      </c>
      <c r="P19" s="152">
        <v>1.2</v>
      </c>
      <c r="Q19" s="152">
        <v>2</v>
      </c>
      <c r="R19" s="152">
        <v>21</v>
      </c>
      <c r="S19" s="239">
        <v>0.27600000000000002</v>
      </c>
      <c r="T19" s="239">
        <v>15</v>
      </c>
      <c r="U19" s="239">
        <v>2</v>
      </c>
      <c r="V19" s="239">
        <v>4</v>
      </c>
      <c r="W19" s="152">
        <v>8</v>
      </c>
      <c r="X19" s="152">
        <v>1</v>
      </c>
      <c r="Y19" s="152">
        <v>0</v>
      </c>
      <c r="Z19" s="152">
        <v>0</v>
      </c>
      <c r="AA19" s="152" t="str">
        <f t="shared" si="0"/>
        <v>JAC</v>
      </c>
      <c r="AB19" s="152">
        <v>24</v>
      </c>
      <c r="AC19" s="244" t="str">
        <f t="shared" si="1"/>
        <v>JAC</v>
      </c>
      <c r="AD19" s="43" t="str">
        <f t="shared" si="2"/>
        <v>Christian Kirk</v>
      </c>
      <c r="AE19" s="244">
        <f t="shared" si="3"/>
        <v>75.5</v>
      </c>
      <c r="AF19" s="244" t="str">
        <f t="shared" si="4"/>
        <v>JAC</v>
      </c>
    </row>
    <row r="20" spans="2:32" x14ac:dyDescent="0.3">
      <c r="B20" s="152">
        <v>18</v>
      </c>
      <c r="C20" s="152" t="s">
        <v>264</v>
      </c>
      <c r="D20" s="152" t="s">
        <v>786</v>
      </c>
      <c r="E20" s="152">
        <v>3</v>
      </c>
      <c r="F20" s="152">
        <v>13</v>
      </c>
      <c r="G20" s="152">
        <v>204</v>
      </c>
      <c r="H20" s="152">
        <v>15.7</v>
      </c>
      <c r="I20" s="152">
        <v>161</v>
      </c>
      <c r="J20" s="152">
        <v>12.4</v>
      </c>
      <c r="K20" s="152">
        <v>161</v>
      </c>
      <c r="L20" s="255">
        <v>12.4</v>
      </c>
      <c r="M20" s="256">
        <v>43</v>
      </c>
      <c r="N20" s="152">
        <v>3.3</v>
      </c>
      <c r="O20" s="256">
        <v>4</v>
      </c>
      <c r="P20" s="152">
        <v>0.3</v>
      </c>
      <c r="Q20" s="152">
        <v>0</v>
      </c>
      <c r="R20" s="152">
        <v>20</v>
      </c>
      <c r="S20" s="239">
        <v>0.23499999999999999</v>
      </c>
      <c r="T20" s="239">
        <v>14</v>
      </c>
      <c r="U20" s="239">
        <v>2</v>
      </c>
      <c r="V20" s="239">
        <v>2</v>
      </c>
      <c r="W20" s="152">
        <v>10</v>
      </c>
      <c r="X20" s="152">
        <v>2</v>
      </c>
      <c r="Y20" s="152">
        <v>1</v>
      </c>
      <c r="Z20" s="152">
        <v>1</v>
      </c>
      <c r="AA20" s="152" t="str">
        <f t="shared" si="0"/>
        <v>NO</v>
      </c>
      <c r="AB20" s="152">
        <v>53</v>
      </c>
      <c r="AC20" s="244" t="str">
        <f t="shared" si="1"/>
        <v>NO</v>
      </c>
      <c r="AD20" s="43" t="str">
        <f t="shared" si="2"/>
        <v>Chris Olave</v>
      </c>
      <c r="AE20" s="244">
        <f t="shared" si="3"/>
        <v>68</v>
      </c>
      <c r="AF20" s="244" t="str">
        <f t="shared" si="4"/>
        <v>NO</v>
      </c>
    </row>
    <row r="21" spans="2:32" x14ac:dyDescent="0.3">
      <c r="B21" s="152">
        <v>19</v>
      </c>
      <c r="C21" s="152" t="s">
        <v>356</v>
      </c>
      <c r="D21" s="152" t="s">
        <v>770</v>
      </c>
      <c r="E21" s="152">
        <v>3</v>
      </c>
      <c r="F21" s="152">
        <v>15</v>
      </c>
      <c r="G21" s="152">
        <v>199</v>
      </c>
      <c r="H21" s="152">
        <v>13.3</v>
      </c>
      <c r="I21" s="152">
        <v>189</v>
      </c>
      <c r="J21" s="152">
        <v>12.6</v>
      </c>
      <c r="K21" s="152">
        <v>189</v>
      </c>
      <c r="L21" s="255">
        <v>12.6</v>
      </c>
      <c r="M21" s="256">
        <v>10</v>
      </c>
      <c r="N21" s="152">
        <v>0.7</v>
      </c>
      <c r="O21" s="152">
        <v>2</v>
      </c>
      <c r="P21" s="152">
        <v>0.1</v>
      </c>
      <c r="Q21" s="152">
        <v>0</v>
      </c>
      <c r="R21" s="152">
        <v>22</v>
      </c>
      <c r="S21" s="239">
        <v>0.21199999999999999</v>
      </c>
      <c r="T21" s="239">
        <v>17</v>
      </c>
      <c r="U21" s="239">
        <v>2</v>
      </c>
      <c r="V21" s="239">
        <v>3</v>
      </c>
      <c r="W21" s="152">
        <v>9</v>
      </c>
      <c r="X21" s="152">
        <v>3</v>
      </c>
      <c r="Y21" s="152">
        <v>0</v>
      </c>
      <c r="Z21" s="152">
        <v>0</v>
      </c>
      <c r="AA21" s="152" t="str">
        <f t="shared" si="0"/>
        <v>BUF</v>
      </c>
      <c r="AB21" s="152">
        <v>28</v>
      </c>
      <c r="AC21" s="244" t="str">
        <f t="shared" si="1"/>
        <v>BUF</v>
      </c>
      <c r="AD21" s="43" t="str">
        <f t="shared" si="2"/>
        <v>Gabe Davis</v>
      </c>
      <c r="AE21" s="244">
        <f t="shared" si="3"/>
        <v>66.333333333333329</v>
      </c>
      <c r="AF21" s="244" t="str">
        <f t="shared" si="4"/>
        <v>BUF</v>
      </c>
    </row>
    <row r="22" spans="2:32" x14ac:dyDescent="0.3">
      <c r="B22" s="152">
        <v>20</v>
      </c>
      <c r="C22" s="152" t="s">
        <v>284</v>
      </c>
      <c r="D22" s="152" t="s">
        <v>789</v>
      </c>
      <c r="E22" s="152">
        <v>3</v>
      </c>
      <c r="F22" s="152">
        <v>20</v>
      </c>
      <c r="G22" s="152">
        <v>189</v>
      </c>
      <c r="H22" s="152">
        <v>9.5</v>
      </c>
      <c r="I22" s="152">
        <v>140</v>
      </c>
      <c r="J22" s="152">
        <v>7</v>
      </c>
      <c r="K22" s="152">
        <v>140</v>
      </c>
      <c r="L22" s="255">
        <v>7</v>
      </c>
      <c r="M22" s="256">
        <v>49</v>
      </c>
      <c r="N22" s="152">
        <v>2.5</v>
      </c>
      <c r="O22" s="152">
        <v>10</v>
      </c>
      <c r="P22" s="152">
        <v>0.5</v>
      </c>
      <c r="Q22" s="152">
        <v>1</v>
      </c>
      <c r="R22" s="152">
        <v>27</v>
      </c>
      <c r="S22" s="239">
        <v>0.3</v>
      </c>
      <c r="T22" s="239">
        <v>21</v>
      </c>
      <c r="U22" s="239">
        <v>1</v>
      </c>
      <c r="V22" s="239">
        <v>2</v>
      </c>
      <c r="W22" s="152">
        <v>7</v>
      </c>
      <c r="X22" s="152">
        <v>2</v>
      </c>
      <c r="Y22" s="152">
        <v>0</v>
      </c>
      <c r="Z22" s="152">
        <v>0</v>
      </c>
      <c r="AA22" s="152" t="str">
        <f t="shared" si="0"/>
        <v>IND</v>
      </c>
      <c r="AB22" s="152">
        <v>28</v>
      </c>
      <c r="AC22" s="244" t="str">
        <f t="shared" si="1"/>
        <v>IND</v>
      </c>
      <c r="AD22" s="43" t="str">
        <f t="shared" si="2"/>
        <v>Michael Pittman Jr.</v>
      </c>
      <c r="AE22" s="244">
        <f t="shared" si="3"/>
        <v>63</v>
      </c>
      <c r="AF22" s="244" t="str">
        <f t="shared" si="4"/>
        <v>IND</v>
      </c>
    </row>
    <row r="23" spans="2:32" x14ac:dyDescent="0.3">
      <c r="B23" s="152">
        <v>21</v>
      </c>
      <c r="C23" s="152" t="s">
        <v>280</v>
      </c>
      <c r="D23" s="152" t="s">
        <v>768</v>
      </c>
      <c r="E23" s="152">
        <v>3</v>
      </c>
      <c r="F23" s="152">
        <v>12</v>
      </c>
      <c r="G23" s="152">
        <v>124</v>
      </c>
      <c r="H23" s="152">
        <v>10.3</v>
      </c>
      <c r="I23" s="152">
        <v>15</v>
      </c>
      <c r="J23" s="152">
        <v>1.3</v>
      </c>
      <c r="K23" s="152">
        <v>15</v>
      </c>
      <c r="L23" s="255">
        <v>1.3</v>
      </c>
      <c r="M23" s="256">
        <v>109</v>
      </c>
      <c r="N23" s="152">
        <v>9.1</v>
      </c>
      <c r="O23" s="152">
        <v>39</v>
      </c>
      <c r="P23" s="152">
        <v>3.3</v>
      </c>
      <c r="Q23" s="152">
        <v>3</v>
      </c>
      <c r="R23" s="152">
        <v>22</v>
      </c>
      <c r="S23" s="239">
        <v>0.23400000000000001</v>
      </c>
      <c r="T23" s="239">
        <v>13</v>
      </c>
      <c r="U23" s="239">
        <v>1</v>
      </c>
      <c r="V23" s="239">
        <v>3</v>
      </c>
      <c r="W23" s="152">
        <v>5</v>
      </c>
      <c r="X23" s="152">
        <v>1</v>
      </c>
      <c r="Y23" s="152">
        <v>0</v>
      </c>
      <c r="Z23" s="152">
        <v>0</v>
      </c>
      <c r="AA23" s="152" t="str">
        <f t="shared" si="0"/>
        <v>SF</v>
      </c>
      <c r="AB23" s="152">
        <v>20</v>
      </c>
      <c r="AC23" s="244" t="str">
        <f t="shared" si="1"/>
        <v>SF</v>
      </c>
      <c r="AD23" s="43" t="str">
        <f t="shared" si="2"/>
        <v>Deebo Samuel</v>
      </c>
      <c r="AE23" s="244">
        <f t="shared" si="3"/>
        <v>41.333333333333336</v>
      </c>
      <c r="AF23" s="244" t="str">
        <f t="shared" si="4"/>
        <v>SF</v>
      </c>
    </row>
    <row r="24" spans="2:32" x14ac:dyDescent="0.3">
      <c r="B24" s="152">
        <v>22</v>
      </c>
      <c r="C24" s="152" t="s">
        <v>464</v>
      </c>
      <c r="D24" s="152" t="s">
        <v>765</v>
      </c>
      <c r="E24" s="152">
        <v>3</v>
      </c>
      <c r="F24" s="152">
        <v>9</v>
      </c>
      <c r="G24" s="152">
        <v>146</v>
      </c>
      <c r="H24" s="152">
        <v>16.2</v>
      </c>
      <c r="I24" s="152">
        <v>118</v>
      </c>
      <c r="J24" s="152">
        <v>13.1</v>
      </c>
      <c r="K24" s="152">
        <v>118</v>
      </c>
      <c r="L24" s="255">
        <v>13.1</v>
      </c>
      <c r="M24" s="256">
        <v>28</v>
      </c>
      <c r="N24" s="152">
        <v>3.1</v>
      </c>
      <c r="O24" s="152">
        <v>8</v>
      </c>
      <c r="P24" s="152">
        <v>0.9</v>
      </c>
      <c r="Q24" s="152">
        <v>0</v>
      </c>
      <c r="R24" s="152">
        <v>11</v>
      </c>
      <c r="S24" s="239">
        <v>0.151</v>
      </c>
      <c r="T24" s="239">
        <v>10</v>
      </c>
      <c r="U24" s="239">
        <v>1</v>
      </c>
      <c r="V24" s="239">
        <v>1</v>
      </c>
      <c r="W24" s="152">
        <v>4</v>
      </c>
      <c r="X24" s="152">
        <v>3</v>
      </c>
      <c r="Y24" s="152">
        <v>2</v>
      </c>
      <c r="Z24" s="152">
        <v>1</v>
      </c>
      <c r="AA24" s="152" t="str">
        <f t="shared" si="0"/>
        <v>PHI</v>
      </c>
      <c r="AB24" s="152">
        <v>50</v>
      </c>
      <c r="AC24" s="244" t="str">
        <f t="shared" si="1"/>
        <v>PHI</v>
      </c>
      <c r="AD24" s="43" t="str">
        <f t="shared" si="2"/>
        <v>Quez Watkins</v>
      </c>
      <c r="AE24" s="244">
        <f t="shared" si="3"/>
        <v>48.666666666666664</v>
      </c>
      <c r="AF24" s="244" t="str">
        <f t="shared" si="4"/>
        <v>PHI</v>
      </c>
    </row>
    <row r="25" spans="2:32" x14ac:dyDescent="0.3">
      <c r="B25" s="152">
        <v>23</v>
      </c>
      <c r="C25" s="152" t="s">
        <v>292</v>
      </c>
      <c r="D25" s="152" t="s">
        <v>775</v>
      </c>
      <c r="E25" s="152">
        <v>3</v>
      </c>
      <c r="F25" s="152">
        <v>16</v>
      </c>
      <c r="G25" s="152">
        <v>231</v>
      </c>
      <c r="H25" s="152">
        <v>14.4</v>
      </c>
      <c r="I25" s="152">
        <v>185</v>
      </c>
      <c r="J25" s="152">
        <v>11.6</v>
      </c>
      <c r="K25" s="152">
        <v>185</v>
      </c>
      <c r="L25" s="255">
        <v>11.6</v>
      </c>
      <c r="M25" s="256">
        <v>46</v>
      </c>
      <c r="N25" s="152">
        <v>2.9</v>
      </c>
      <c r="O25" s="256">
        <v>10</v>
      </c>
      <c r="P25" s="152">
        <v>0.6</v>
      </c>
      <c r="Q25" s="152">
        <v>0</v>
      </c>
      <c r="R25" s="152">
        <v>24</v>
      </c>
      <c r="S25" s="239">
        <v>0.34300000000000003</v>
      </c>
      <c r="T25" s="239">
        <v>16</v>
      </c>
      <c r="U25" s="239">
        <v>0</v>
      </c>
      <c r="V25" s="239">
        <v>1</v>
      </c>
      <c r="W25" s="152">
        <v>10</v>
      </c>
      <c r="X25" s="152">
        <v>3</v>
      </c>
      <c r="Y25" s="152">
        <v>1</v>
      </c>
      <c r="Z25" s="152">
        <v>1</v>
      </c>
      <c r="AA25" s="152" t="str">
        <f t="shared" si="0"/>
        <v>WAS</v>
      </c>
      <c r="AB25" s="152">
        <v>41</v>
      </c>
      <c r="AC25" s="244" t="str">
        <f t="shared" si="1"/>
        <v>WAS</v>
      </c>
      <c r="AD25" s="43" t="str">
        <f t="shared" si="2"/>
        <v>Terry McLaurin</v>
      </c>
      <c r="AE25" s="244">
        <f t="shared" si="3"/>
        <v>77</v>
      </c>
      <c r="AF25" s="244" t="str">
        <f t="shared" si="4"/>
        <v>WAS</v>
      </c>
    </row>
    <row r="26" spans="2:32" x14ac:dyDescent="0.3">
      <c r="B26" s="152">
        <v>24</v>
      </c>
      <c r="C26" s="152" t="s">
        <v>296</v>
      </c>
      <c r="D26" s="152" t="s">
        <v>780</v>
      </c>
      <c r="E26" s="152">
        <v>3</v>
      </c>
      <c r="F26" s="152">
        <v>12</v>
      </c>
      <c r="G26" s="152">
        <v>176</v>
      </c>
      <c r="H26" s="152">
        <v>14.7</v>
      </c>
      <c r="I26" s="152">
        <v>145</v>
      </c>
      <c r="J26" s="152">
        <v>12.1</v>
      </c>
      <c r="K26" s="152">
        <v>145</v>
      </c>
      <c r="L26" s="255">
        <v>12.1</v>
      </c>
      <c r="M26" s="256">
        <v>31</v>
      </c>
      <c r="N26" s="152">
        <v>2.6</v>
      </c>
      <c r="O26" s="152">
        <v>7</v>
      </c>
      <c r="P26" s="152">
        <v>0.6</v>
      </c>
      <c r="Q26" s="152">
        <v>0</v>
      </c>
      <c r="R26" s="152">
        <v>19</v>
      </c>
      <c r="S26" s="239">
        <v>0.17399999999999999</v>
      </c>
      <c r="T26" s="239">
        <v>12</v>
      </c>
      <c r="U26" s="239">
        <v>0</v>
      </c>
      <c r="V26" s="239">
        <v>2</v>
      </c>
      <c r="W26" s="152">
        <v>6</v>
      </c>
      <c r="X26" s="152">
        <v>4</v>
      </c>
      <c r="Y26" s="152">
        <v>1</v>
      </c>
      <c r="Z26" s="152">
        <v>0</v>
      </c>
      <c r="AA26" s="152" t="str">
        <f t="shared" si="0"/>
        <v>CLE</v>
      </c>
      <c r="AB26" s="152">
        <v>38</v>
      </c>
      <c r="AC26" s="244" t="str">
        <f t="shared" si="1"/>
        <v>CLE</v>
      </c>
      <c r="AD26" s="43" t="str">
        <f t="shared" si="2"/>
        <v>Donovan Peoples-Jones</v>
      </c>
      <c r="AE26" s="244">
        <f t="shared" si="3"/>
        <v>58.666666666666664</v>
      </c>
      <c r="AF26" s="244" t="str">
        <f t="shared" si="4"/>
        <v>CLE</v>
      </c>
    </row>
    <row r="27" spans="2:32" x14ac:dyDescent="0.3">
      <c r="B27" s="152">
        <v>25</v>
      </c>
      <c r="C27" s="152" t="s">
        <v>295</v>
      </c>
      <c r="D27" s="152" t="s">
        <v>788</v>
      </c>
      <c r="E27" s="152">
        <v>2</v>
      </c>
      <c r="F27" s="152">
        <v>19</v>
      </c>
      <c r="G27" s="152">
        <v>213</v>
      </c>
      <c r="H27" s="152">
        <v>11.2</v>
      </c>
      <c r="I27" s="152">
        <v>157</v>
      </c>
      <c r="J27" s="152">
        <v>8.3000000000000007</v>
      </c>
      <c r="K27" s="152">
        <v>157</v>
      </c>
      <c r="L27" s="255">
        <v>8.3000000000000007</v>
      </c>
      <c r="M27" s="256">
        <v>56</v>
      </c>
      <c r="N27" s="152">
        <v>2.9</v>
      </c>
      <c r="O27" s="152">
        <v>13</v>
      </c>
      <c r="P27" s="152">
        <v>0.7</v>
      </c>
      <c r="Q27" s="152">
        <v>1</v>
      </c>
      <c r="R27" s="152">
        <v>24</v>
      </c>
      <c r="S27" s="239">
        <v>0.316</v>
      </c>
      <c r="T27" s="239">
        <v>21</v>
      </c>
      <c r="U27" s="239">
        <v>2</v>
      </c>
      <c r="V27" s="239">
        <v>2</v>
      </c>
      <c r="W27" s="152">
        <v>7</v>
      </c>
      <c r="X27" s="152">
        <v>3</v>
      </c>
      <c r="Y27" s="152">
        <v>0</v>
      </c>
      <c r="Z27" s="152">
        <v>0</v>
      </c>
      <c r="AA27" s="152" t="str">
        <f t="shared" si="0"/>
        <v>JAC</v>
      </c>
      <c r="AB27" s="152">
        <v>29</v>
      </c>
      <c r="AC27" s="244" t="str">
        <f t="shared" si="1"/>
        <v>JAC</v>
      </c>
      <c r="AD27" s="43" t="str">
        <f t="shared" si="2"/>
        <v>Zay Jones</v>
      </c>
      <c r="AE27" s="244">
        <f t="shared" si="3"/>
        <v>106.5</v>
      </c>
      <c r="AF27" s="244" t="str">
        <f t="shared" si="4"/>
        <v>JAC</v>
      </c>
    </row>
    <row r="28" spans="2:32" x14ac:dyDescent="0.3">
      <c r="B28" s="152">
        <v>26</v>
      </c>
      <c r="C28" s="152" t="s">
        <v>271</v>
      </c>
      <c r="D28" s="152" t="s">
        <v>767</v>
      </c>
      <c r="E28" s="152">
        <v>2</v>
      </c>
      <c r="F28" s="152">
        <v>6</v>
      </c>
      <c r="G28" s="152">
        <v>110</v>
      </c>
      <c r="H28" s="152">
        <v>18.3</v>
      </c>
      <c r="I28" s="152">
        <v>77</v>
      </c>
      <c r="J28" s="152">
        <v>12.8</v>
      </c>
      <c r="K28" s="152">
        <v>77</v>
      </c>
      <c r="L28" s="255">
        <v>12.8</v>
      </c>
      <c r="M28" s="256">
        <v>33</v>
      </c>
      <c r="N28" s="152">
        <v>5.5</v>
      </c>
      <c r="O28" s="152">
        <v>0</v>
      </c>
      <c r="P28" s="152">
        <v>0</v>
      </c>
      <c r="Q28" s="152">
        <v>0</v>
      </c>
      <c r="R28" s="152">
        <v>12</v>
      </c>
      <c r="S28" s="239">
        <v>0.17100000000000001</v>
      </c>
      <c r="T28" s="239">
        <v>6</v>
      </c>
      <c r="U28" s="239">
        <v>0</v>
      </c>
      <c r="V28" s="239">
        <v>0</v>
      </c>
      <c r="W28" s="152">
        <v>5</v>
      </c>
      <c r="X28" s="152">
        <v>3</v>
      </c>
      <c r="Y28" s="152">
        <v>1</v>
      </c>
      <c r="Z28" s="152">
        <v>0</v>
      </c>
      <c r="AA28" s="152" t="str">
        <f t="shared" si="0"/>
        <v>SEA</v>
      </c>
      <c r="AB28" s="152">
        <v>35</v>
      </c>
      <c r="AC28" s="244" t="str">
        <f t="shared" si="1"/>
        <v>SEA</v>
      </c>
      <c r="AD28" s="43" t="str">
        <f t="shared" si="2"/>
        <v>Tyler Lockett</v>
      </c>
      <c r="AE28" s="244">
        <f t="shared" si="3"/>
        <v>55</v>
      </c>
      <c r="AF28" s="244" t="str">
        <f t="shared" si="4"/>
        <v>SEA</v>
      </c>
    </row>
    <row r="29" spans="2:32" x14ac:dyDescent="0.3">
      <c r="B29" s="152">
        <v>27</v>
      </c>
      <c r="C29" s="152" t="s">
        <v>258</v>
      </c>
      <c r="D29" s="152" t="s">
        <v>779</v>
      </c>
      <c r="E29" s="152">
        <v>2</v>
      </c>
      <c r="F29" s="152">
        <v>7</v>
      </c>
      <c r="G29" s="152">
        <v>107</v>
      </c>
      <c r="H29" s="152">
        <v>15.3</v>
      </c>
      <c r="I29" s="152">
        <v>58</v>
      </c>
      <c r="J29" s="152">
        <v>8.3000000000000007</v>
      </c>
      <c r="K29" s="152">
        <v>58</v>
      </c>
      <c r="L29" s="255">
        <v>8.3000000000000007</v>
      </c>
      <c r="M29" s="256">
        <v>49</v>
      </c>
      <c r="N29" s="152">
        <v>7</v>
      </c>
      <c r="O29" s="152">
        <v>36</v>
      </c>
      <c r="P29" s="152">
        <v>5.0999999999999996</v>
      </c>
      <c r="Q29" s="152">
        <v>1</v>
      </c>
      <c r="R29" s="152">
        <v>11</v>
      </c>
      <c r="S29" s="239">
        <v>0.22900000000000001</v>
      </c>
      <c r="T29" s="239">
        <v>7</v>
      </c>
      <c r="U29" s="239">
        <v>0</v>
      </c>
      <c r="V29" s="239">
        <v>2</v>
      </c>
      <c r="W29" s="152">
        <v>3</v>
      </c>
      <c r="X29" s="152">
        <v>1</v>
      </c>
      <c r="Y29" s="152">
        <v>1</v>
      </c>
      <c r="Z29" s="152">
        <v>1</v>
      </c>
      <c r="AA29" s="152" t="str">
        <f t="shared" si="0"/>
        <v>NYJ</v>
      </c>
      <c r="AB29" s="152">
        <v>54</v>
      </c>
      <c r="AC29" s="244" t="str">
        <f t="shared" si="1"/>
        <v>NYJ</v>
      </c>
      <c r="AD29" s="43" t="str">
        <f t="shared" si="2"/>
        <v>Garrett Wilson</v>
      </c>
      <c r="AE29" s="244">
        <f t="shared" si="3"/>
        <v>53.5</v>
      </c>
      <c r="AF29" s="244" t="str">
        <f t="shared" si="4"/>
        <v>NYJ</v>
      </c>
    </row>
    <row r="30" spans="2:32" x14ac:dyDescent="0.3">
      <c r="B30" s="152">
        <v>28</v>
      </c>
      <c r="C30" s="152" t="s">
        <v>250</v>
      </c>
      <c r="D30" s="152" t="s">
        <v>771</v>
      </c>
      <c r="E30" s="152">
        <v>3</v>
      </c>
      <c r="F30" s="152">
        <v>17</v>
      </c>
      <c r="G30" s="152">
        <v>221</v>
      </c>
      <c r="H30" s="152">
        <v>13</v>
      </c>
      <c r="I30" s="152">
        <v>178</v>
      </c>
      <c r="J30" s="152">
        <v>10.5</v>
      </c>
      <c r="K30" s="152">
        <v>178</v>
      </c>
      <c r="L30" s="255">
        <v>10.5</v>
      </c>
      <c r="M30" s="256">
        <v>43</v>
      </c>
      <c r="N30" s="152">
        <v>2.5</v>
      </c>
      <c r="O30" s="152">
        <v>7</v>
      </c>
      <c r="P30" s="152">
        <v>0.4</v>
      </c>
      <c r="Q30" s="152">
        <v>1</v>
      </c>
      <c r="R30" s="152">
        <v>26</v>
      </c>
      <c r="S30" s="239">
        <v>0.26300000000000001</v>
      </c>
      <c r="T30" s="239">
        <v>20</v>
      </c>
      <c r="U30" s="239">
        <v>3</v>
      </c>
      <c r="V30" s="239">
        <v>2</v>
      </c>
      <c r="W30" s="152">
        <v>10</v>
      </c>
      <c r="X30" s="152">
        <v>3</v>
      </c>
      <c r="Y30" s="152">
        <v>0</v>
      </c>
      <c r="Z30" s="152">
        <v>0</v>
      </c>
      <c r="AA30" s="152" t="str">
        <f t="shared" si="0"/>
        <v>DEN</v>
      </c>
      <c r="AB30" s="152">
        <v>23</v>
      </c>
      <c r="AC30" s="244" t="str">
        <f t="shared" si="1"/>
        <v>DEN</v>
      </c>
      <c r="AD30" s="43" t="str">
        <f t="shared" si="2"/>
        <v>Courtland Sutton</v>
      </c>
      <c r="AE30" s="244">
        <f t="shared" si="3"/>
        <v>73.666666666666671</v>
      </c>
      <c r="AF30" s="244" t="str">
        <f t="shared" si="4"/>
        <v>DEN</v>
      </c>
    </row>
    <row r="31" spans="2:32" x14ac:dyDescent="0.3">
      <c r="B31" s="152">
        <v>29</v>
      </c>
      <c r="C31" s="152" t="s">
        <v>349</v>
      </c>
      <c r="D31" s="152" t="s">
        <v>770</v>
      </c>
      <c r="E31" s="152">
        <v>3</v>
      </c>
      <c r="F31" s="152">
        <v>10</v>
      </c>
      <c r="G31" s="152">
        <v>133</v>
      </c>
      <c r="H31" s="152">
        <v>13.3</v>
      </c>
      <c r="I31" s="152">
        <v>101</v>
      </c>
      <c r="J31" s="152">
        <v>10.1</v>
      </c>
      <c r="K31" s="152">
        <v>101</v>
      </c>
      <c r="L31" s="255">
        <v>10.1</v>
      </c>
      <c r="M31" s="152">
        <v>32</v>
      </c>
      <c r="N31" s="152">
        <v>3.2</v>
      </c>
      <c r="O31" s="152">
        <v>1</v>
      </c>
      <c r="P31" s="152">
        <v>0.1</v>
      </c>
      <c r="Q31" s="152">
        <v>0</v>
      </c>
      <c r="R31" s="152">
        <v>15</v>
      </c>
      <c r="S31" s="239">
        <v>0.14399999999999999</v>
      </c>
      <c r="T31" s="239">
        <v>11</v>
      </c>
      <c r="U31" s="239">
        <v>1</v>
      </c>
      <c r="V31" s="239">
        <v>3</v>
      </c>
      <c r="W31" s="152">
        <v>5</v>
      </c>
      <c r="X31" s="152">
        <v>2</v>
      </c>
      <c r="Y31" s="152">
        <v>1</v>
      </c>
      <c r="Z31" s="152">
        <v>0</v>
      </c>
      <c r="AA31" s="152" t="str">
        <f t="shared" si="0"/>
        <v>BUF</v>
      </c>
      <c r="AB31" s="152">
        <v>30</v>
      </c>
      <c r="AC31" s="244" t="str">
        <f t="shared" si="1"/>
        <v>BUF</v>
      </c>
      <c r="AD31" s="43" t="str">
        <f t="shared" si="2"/>
        <v>Isaiah McKenzie</v>
      </c>
      <c r="AE31" s="244">
        <f t="shared" si="3"/>
        <v>44.333333333333336</v>
      </c>
      <c r="AF31" s="244" t="str">
        <f t="shared" si="4"/>
        <v>BUF</v>
      </c>
    </row>
    <row r="32" spans="2:32" x14ac:dyDescent="0.3">
      <c r="B32" s="152">
        <v>30</v>
      </c>
      <c r="C32" s="152" t="s">
        <v>394</v>
      </c>
      <c r="D32" s="152" t="s">
        <v>789</v>
      </c>
      <c r="E32" s="152">
        <v>3</v>
      </c>
      <c r="F32" s="152">
        <v>14</v>
      </c>
      <c r="G32" s="152">
        <v>157</v>
      </c>
      <c r="H32" s="152">
        <v>11.2</v>
      </c>
      <c r="I32" s="152">
        <v>90</v>
      </c>
      <c r="J32" s="152">
        <v>6.4</v>
      </c>
      <c r="K32" s="152">
        <v>90</v>
      </c>
      <c r="L32" s="255">
        <v>6.4</v>
      </c>
      <c r="M32" s="256">
        <v>67</v>
      </c>
      <c r="N32" s="152">
        <v>4.8</v>
      </c>
      <c r="O32" s="152">
        <v>14</v>
      </c>
      <c r="P32" s="152">
        <v>1</v>
      </c>
      <c r="Q32" s="152">
        <v>0</v>
      </c>
      <c r="R32" s="152">
        <v>18</v>
      </c>
      <c r="S32" s="239">
        <v>0.2</v>
      </c>
      <c r="T32" s="239">
        <v>16</v>
      </c>
      <c r="U32" s="239">
        <v>2</v>
      </c>
      <c r="V32" s="239">
        <v>2</v>
      </c>
      <c r="W32" s="152">
        <v>6</v>
      </c>
      <c r="X32" s="152">
        <v>2</v>
      </c>
      <c r="Y32" s="152">
        <v>2</v>
      </c>
      <c r="Z32" s="152">
        <v>0</v>
      </c>
      <c r="AA32" s="152" t="str">
        <f t="shared" si="0"/>
        <v>IND</v>
      </c>
      <c r="AB32" s="152">
        <v>35</v>
      </c>
      <c r="AC32" s="244" t="str">
        <f t="shared" si="1"/>
        <v>IND</v>
      </c>
      <c r="AD32" s="43" t="str">
        <f t="shared" si="2"/>
        <v>Parris Campbell</v>
      </c>
      <c r="AE32" s="244">
        <f t="shared" si="3"/>
        <v>52.333333333333336</v>
      </c>
      <c r="AF32" s="244" t="str">
        <f t="shared" si="4"/>
        <v>IND</v>
      </c>
    </row>
    <row r="33" spans="2:32" x14ac:dyDescent="0.3">
      <c r="B33" s="152">
        <v>31</v>
      </c>
      <c r="C33" s="152" t="s">
        <v>1392</v>
      </c>
      <c r="D33" s="152" t="s">
        <v>787</v>
      </c>
      <c r="E33" s="152">
        <v>3</v>
      </c>
      <c r="F33" s="152">
        <v>9</v>
      </c>
      <c r="G33" s="152">
        <v>97</v>
      </c>
      <c r="H33" s="152">
        <v>10.8</v>
      </c>
      <c r="I33" s="152">
        <v>88</v>
      </c>
      <c r="J33" s="152">
        <v>9.8000000000000007</v>
      </c>
      <c r="K33" s="152">
        <v>88</v>
      </c>
      <c r="L33" s="255">
        <v>9.8000000000000007</v>
      </c>
      <c r="M33" s="152">
        <v>9</v>
      </c>
      <c r="N33" s="152">
        <v>1</v>
      </c>
      <c r="O33" s="152">
        <v>3</v>
      </c>
      <c r="P33" s="152">
        <v>0.3</v>
      </c>
      <c r="Q33" s="152">
        <v>0</v>
      </c>
      <c r="R33" s="152">
        <v>14</v>
      </c>
      <c r="S33" s="239">
        <v>0.159</v>
      </c>
      <c r="T33" s="239">
        <v>9</v>
      </c>
      <c r="U33" s="239">
        <v>0</v>
      </c>
      <c r="V33" s="239">
        <v>3</v>
      </c>
      <c r="W33" s="152">
        <v>4</v>
      </c>
      <c r="X33" s="152">
        <v>1</v>
      </c>
      <c r="Y33" s="152">
        <v>0</v>
      </c>
      <c r="Z33" s="152">
        <v>0</v>
      </c>
      <c r="AA33" s="152" t="str">
        <f t="shared" si="0"/>
        <v>LAR</v>
      </c>
      <c r="AB33" s="152">
        <v>20</v>
      </c>
      <c r="AC33" s="244" t="str">
        <f t="shared" si="1"/>
        <v>LAR</v>
      </c>
      <c r="AD33" s="43" t="str">
        <f t="shared" si="2"/>
        <v>Van Jefferson</v>
      </c>
      <c r="AE33" s="244">
        <f t="shared" si="3"/>
        <v>32.333333333333336</v>
      </c>
      <c r="AF33" s="244" t="str">
        <f t="shared" si="4"/>
        <v>LAR</v>
      </c>
    </row>
    <row r="34" spans="2:32" x14ac:dyDescent="0.3">
      <c r="B34" s="152">
        <v>32</v>
      </c>
      <c r="C34" s="152" t="s">
        <v>282</v>
      </c>
      <c r="D34" s="152" t="s">
        <v>785</v>
      </c>
      <c r="E34" s="152">
        <v>3</v>
      </c>
      <c r="F34" s="152">
        <v>11</v>
      </c>
      <c r="G34" s="152">
        <v>156</v>
      </c>
      <c r="H34" s="152">
        <v>14.2</v>
      </c>
      <c r="I34" s="152">
        <v>139</v>
      </c>
      <c r="J34" s="152">
        <v>12.6</v>
      </c>
      <c r="K34" s="152">
        <v>139</v>
      </c>
      <c r="L34" s="255">
        <v>12.6</v>
      </c>
      <c r="M34" s="152">
        <v>17</v>
      </c>
      <c r="N34" s="152">
        <v>1.5</v>
      </c>
      <c r="O34" s="152">
        <v>0</v>
      </c>
      <c r="P34" s="152">
        <v>0</v>
      </c>
      <c r="Q34" s="152">
        <v>0</v>
      </c>
      <c r="R34" s="152">
        <v>17</v>
      </c>
      <c r="S34" s="239">
        <v>0.26600000000000001</v>
      </c>
      <c r="T34" s="239">
        <v>12</v>
      </c>
      <c r="U34" s="239">
        <v>1</v>
      </c>
      <c r="V34" s="239">
        <v>1</v>
      </c>
      <c r="W34" s="152">
        <v>5</v>
      </c>
      <c r="X34" s="152">
        <v>4</v>
      </c>
      <c r="Y34" s="152">
        <v>1</v>
      </c>
      <c r="Z34" s="152">
        <v>1</v>
      </c>
      <c r="AA34" s="152" t="str">
        <f t="shared" si="0"/>
        <v>CAR</v>
      </c>
      <c r="AB34" s="152">
        <v>52</v>
      </c>
      <c r="AC34" s="244" t="str">
        <f t="shared" si="1"/>
        <v>CAR</v>
      </c>
      <c r="AD34" s="43" t="str">
        <f t="shared" si="2"/>
        <v>DJ Moore</v>
      </c>
      <c r="AE34" s="244">
        <f t="shared" si="3"/>
        <v>52</v>
      </c>
      <c r="AF34" s="244" t="str">
        <f t="shared" si="4"/>
        <v>CAR</v>
      </c>
    </row>
    <row r="35" spans="2:32" x14ac:dyDescent="0.3">
      <c r="B35" s="152">
        <v>33</v>
      </c>
      <c r="C35" s="152" t="s">
        <v>347</v>
      </c>
      <c r="D35" s="152" t="s">
        <v>783</v>
      </c>
      <c r="E35" s="152">
        <v>2</v>
      </c>
      <c r="F35" s="152">
        <v>8</v>
      </c>
      <c r="G35" s="152">
        <v>89</v>
      </c>
      <c r="H35" s="152">
        <v>11.1</v>
      </c>
      <c r="I35" s="152">
        <v>56</v>
      </c>
      <c r="J35" s="152">
        <v>7</v>
      </c>
      <c r="K35" s="152">
        <v>56</v>
      </c>
      <c r="L35" s="255">
        <v>7</v>
      </c>
      <c r="M35" s="152">
        <v>33</v>
      </c>
      <c r="N35" s="152">
        <v>4.0999999999999996</v>
      </c>
      <c r="O35" s="152">
        <v>0</v>
      </c>
      <c r="P35" s="152">
        <v>0</v>
      </c>
      <c r="Q35" s="152">
        <v>0</v>
      </c>
      <c r="R35" s="152">
        <v>9</v>
      </c>
      <c r="S35" s="239">
        <v>0.106</v>
      </c>
      <c r="T35" s="239">
        <v>8</v>
      </c>
      <c r="U35" s="239">
        <v>0</v>
      </c>
      <c r="V35" s="239">
        <v>2</v>
      </c>
      <c r="W35" s="152">
        <v>4</v>
      </c>
      <c r="X35" s="152">
        <v>1</v>
      </c>
      <c r="Y35" s="152">
        <v>0</v>
      </c>
      <c r="Z35" s="152">
        <v>0</v>
      </c>
      <c r="AA35" s="152" t="str">
        <f t="shared" si="0"/>
        <v>NYG</v>
      </c>
      <c r="AB35" s="152">
        <v>20</v>
      </c>
      <c r="AC35" s="244" t="str">
        <f t="shared" si="1"/>
        <v>NYG</v>
      </c>
      <c r="AD35" s="43" t="str">
        <f t="shared" si="2"/>
        <v>Richie James Jr.</v>
      </c>
      <c r="AE35" s="244">
        <f t="shared" si="3"/>
        <v>44.5</v>
      </c>
      <c r="AF35" s="244" t="str">
        <f t="shared" si="4"/>
        <v>NYG</v>
      </c>
    </row>
    <row r="36" spans="2:32" x14ac:dyDescent="0.3">
      <c r="B36" s="152">
        <v>34</v>
      </c>
      <c r="C36" s="152" t="s">
        <v>279</v>
      </c>
      <c r="D36" s="152" t="s">
        <v>765</v>
      </c>
      <c r="E36" s="152">
        <v>3</v>
      </c>
      <c r="F36" s="152">
        <v>16</v>
      </c>
      <c r="G36" s="152">
        <v>167</v>
      </c>
      <c r="H36" s="152">
        <v>10.4</v>
      </c>
      <c r="I36" s="152">
        <v>116</v>
      </c>
      <c r="J36" s="152">
        <v>7.3</v>
      </c>
      <c r="K36" s="152">
        <v>116</v>
      </c>
      <c r="L36" s="255">
        <v>7.3</v>
      </c>
      <c r="M36" s="152">
        <v>51</v>
      </c>
      <c r="N36" s="152">
        <v>3.2</v>
      </c>
      <c r="O36" s="152">
        <v>20</v>
      </c>
      <c r="P36" s="152">
        <v>1.3</v>
      </c>
      <c r="Q36" s="152">
        <v>1</v>
      </c>
      <c r="R36" s="152">
        <v>26</v>
      </c>
      <c r="S36" s="239">
        <v>0.35599999999999998</v>
      </c>
      <c r="T36" s="239">
        <v>19</v>
      </c>
      <c r="U36" s="239">
        <v>3</v>
      </c>
      <c r="V36" s="239">
        <v>4</v>
      </c>
      <c r="W36" s="152">
        <v>10</v>
      </c>
      <c r="X36" s="152">
        <v>1</v>
      </c>
      <c r="Y36" s="152">
        <v>0</v>
      </c>
      <c r="Z36" s="152">
        <v>0</v>
      </c>
      <c r="AA36" s="152" t="str">
        <f t="shared" si="0"/>
        <v>PHI</v>
      </c>
      <c r="AB36" s="152">
        <v>24</v>
      </c>
      <c r="AC36" s="244" t="str">
        <f t="shared" si="1"/>
        <v>PHI</v>
      </c>
      <c r="AD36" s="43" t="str">
        <f t="shared" si="2"/>
        <v>DeVonta Smith</v>
      </c>
      <c r="AE36" s="244">
        <f t="shared" si="3"/>
        <v>55.666666666666664</v>
      </c>
      <c r="AF36" s="244" t="str">
        <f t="shared" si="4"/>
        <v>PHI</v>
      </c>
    </row>
    <row r="37" spans="2:32" x14ac:dyDescent="0.3">
      <c r="B37" s="152">
        <v>35</v>
      </c>
      <c r="C37" s="152" t="s">
        <v>388</v>
      </c>
      <c r="D37" s="152" t="s">
        <v>776</v>
      </c>
      <c r="E37" s="152">
        <v>3</v>
      </c>
      <c r="F37" s="152">
        <v>14</v>
      </c>
      <c r="G37" s="152">
        <v>205</v>
      </c>
      <c r="H37" s="152">
        <v>14.6</v>
      </c>
      <c r="I37" s="152">
        <v>146</v>
      </c>
      <c r="J37" s="152">
        <v>10.4</v>
      </c>
      <c r="K37" s="152">
        <v>146</v>
      </c>
      <c r="L37" s="255">
        <v>10.4</v>
      </c>
      <c r="M37" s="152">
        <v>59</v>
      </c>
      <c r="N37" s="152">
        <v>4.2</v>
      </c>
      <c r="O37" s="152">
        <v>21</v>
      </c>
      <c r="P37" s="152">
        <v>1.5</v>
      </c>
      <c r="Q37" s="152">
        <v>0</v>
      </c>
      <c r="R37" s="152">
        <v>20</v>
      </c>
      <c r="S37" s="239">
        <v>0.20599999999999999</v>
      </c>
      <c r="T37" s="239">
        <v>15</v>
      </c>
      <c r="U37" s="239">
        <v>1</v>
      </c>
      <c r="V37" s="239">
        <v>2</v>
      </c>
      <c r="W37" s="152">
        <v>4</v>
      </c>
      <c r="X37" s="152">
        <v>3</v>
      </c>
      <c r="Y37" s="152">
        <v>3</v>
      </c>
      <c r="Z37" s="152">
        <v>3</v>
      </c>
      <c r="AA37" s="152" t="str">
        <f t="shared" si="0"/>
        <v>TEN</v>
      </c>
      <c r="AB37" s="152">
        <v>51</v>
      </c>
      <c r="AC37" s="244" t="str">
        <f t="shared" si="1"/>
        <v>TEN</v>
      </c>
      <c r="AD37" s="43" t="str">
        <f t="shared" si="2"/>
        <v>Treylon Burks</v>
      </c>
      <c r="AE37" s="244">
        <f t="shared" si="3"/>
        <v>68.333333333333329</v>
      </c>
      <c r="AF37" s="244" t="str">
        <f t="shared" si="4"/>
        <v>TEN</v>
      </c>
    </row>
    <row r="38" spans="2:32" x14ac:dyDescent="0.3">
      <c r="B38" s="152">
        <v>36</v>
      </c>
      <c r="C38" s="152" t="s">
        <v>327</v>
      </c>
      <c r="D38" s="152" t="s">
        <v>793</v>
      </c>
      <c r="E38" s="152">
        <v>3</v>
      </c>
      <c r="F38" s="152">
        <v>16</v>
      </c>
      <c r="G38" s="152">
        <v>141</v>
      </c>
      <c r="H38" s="152">
        <v>8.8000000000000007</v>
      </c>
      <c r="I38" s="152">
        <v>69</v>
      </c>
      <c r="J38" s="152">
        <v>4.3</v>
      </c>
      <c r="K38" s="152">
        <v>69</v>
      </c>
      <c r="L38" s="255">
        <v>4.3</v>
      </c>
      <c r="M38" s="152">
        <v>72</v>
      </c>
      <c r="N38" s="152">
        <v>4.5</v>
      </c>
      <c r="O38" s="152">
        <v>9</v>
      </c>
      <c r="P38" s="152">
        <v>0.6</v>
      </c>
      <c r="Q38" s="152">
        <v>2</v>
      </c>
      <c r="R38" s="152">
        <v>26</v>
      </c>
      <c r="S38" s="239">
        <v>0.24299999999999999</v>
      </c>
      <c r="T38" s="239">
        <v>17</v>
      </c>
      <c r="U38" s="239">
        <v>1</v>
      </c>
      <c r="V38" s="239">
        <v>5</v>
      </c>
      <c r="W38" s="152">
        <v>6</v>
      </c>
      <c r="X38" s="152">
        <v>1</v>
      </c>
      <c r="Y38" s="152">
        <v>0</v>
      </c>
      <c r="Z38" s="152">
        <v>0</v>
      </c>
      <c r="AA38" s="152" t="str">
        <f t="shared" si="0"/>
        <v>HOU</v>
      </c>
      <c r="AB38" s="152">
        <v>22</v>
      </c>
      <c r="AC38" s="244" t="str">
        <f t="shared" si="1"/>
        <v>HOU</v>
      </c>
      <c r="AD38" s="43" t="str">
        <f t="shared" si="2"/>
        <v>Nico Collins</v>
      </c>
      <c r="AE38" s="244">
        <f t="shared" si="3"/>
        <v>47</v>
      </c>
      <c r="AF38" s="244" t="str">
        <f t="shared" si="4"/>
        <v>HOU</v>
      </c>
    </row>
    <row r="39" spans="2:32" x14ac:dyDescent="0.3">
      <c r="B39" s="152">
        <v>37</v>
      </c>
      <c r="C39" s="152" t="s">
        <v>288</v>
      </c>
      <c r="D39" s="152" t="s">
        <v>782</v>
      </c>
      <c r="E39" s="152">
        <v>3</v>
      </c>
      <c r="F39" s="152">
        <v>16</v>
      </c>
      <c r="G39" s="152">
        <v>135</v>
      </c>
      <c r="H39" s="152">
        <v>8.4</v>
      </c>
      <c r="I39" s="152">
        <v>100</v>
      </c>
      <c r="J39" s="152">
        <v>6.3</v>
      </c>
      <c r="K39" s="152">
        <v>100</v>
      </c>
      <c r="L39" s="255">
        <v>6.3</v>
      </c>
      <c r="M39" s="152">
        <v>35</v>
      </c>
      <c r="N39" s="152">
        <v>2.2000000000000002</v>
      </c>
      <c r="O39" s="152">
        <v>3</v>
      </c>
      <c r="P39" s="152">
        <v>0.2</v>
      </c>
      <c r="Q39" s="152">
        <v>0</v>
      </c>
      <c r="R39" s="152">
        <v>20</v>
      </c>
      <c r="S39" s="239">
        <v>0.17399999999999999</v>
      </c>
      <c r="T39" s="239">
        <v>16</v>
      </c>
      <c r="U39" s="239">
        <v>0</v>
      </c>
      <c r="V39" s="239">
        <v>4</v>
      </c>
      <c r="W39" s="152">
        <v>6</v>
      </c>
      <c r="X39" s="152">
        <v>1</v>
      </c>
      <c r="Y39" s="152">
        <v>0</v>
      </c>
      <c r="Z39" s="152">
        <v>0</v>
      </c>
      <c r="AA39" s="152" t="str">
        <f t="shared" si="0"/>
        <v>MIN</v>
      </c>
      <c r="AB39" s="152">
        <v>21</v>
      </c>
      <c r="AC39" s="244" t="str">
        <f t="shared" si="1"/>
        <v>MIN</v>
      </c>
      <c r="AD39" s="43" t="str">
        <f t="shared" si="2"/>
        <v>Adam Thielen</v>
      </c>
      <c r="AE39" s="244">
        <f t="shared" si="3"/>
        <v>45</v>
      </c>
      <c r="AF39" s="244" t="str">
        <f t="shared" si="4"/>
        <v>MIN</v>
      </c>
    </row>
    <row r="40" spans="2:32" x14ac:dyDescent="0.3">
      <c r="B40" s="152">
        <v>38</v>
      </c>
      <c r="C40" s="152" t="s">
        <v>242</v>
      </c>
      <c r="D40" s="152" t="s">
        <v>791</v>
      </c>
      <c r="E40" s="152">
        <v>2</v>
      </c>
      <c r="F40" s="152">
        <v>11</v>
      </c>
      <c r="G40" s="152">
        <v>129</v>
      </c>
      <c r="H40" s="152">
        <v>11.7</v>
      </c>
      <c r="I40" s="152">
        <v>89</v>
      </c>
      <c r="J40" s="152">
        <v>8.1</v>
      </c>
      <c r="K40" s="152">
        <v>89</v>
      </c>
      <c r="L40" s="255">
        <v>8.1</v>
      </c>
      <c r="M40" s="152">
        <v>40</v>
      </c>
      <c r="N40" s="152">
        <v>3.6</v>
      </c>
      <c r="O40" s="152">
        <v>0</v>
      </c>
      <c r="P40" s="152">
        <v>0</v>
      </c>
      <c r="Q40" s="152">
        <v>0</v>
      </c>
      <c r="R40" s="152">
        <v>15</v>
      </c>
      <c r="S40" s="239">
        <v>0.21099999999999999</v>
      </c>
      <c r="T40" s="239">
        <v>12</v>
      </c>
      <c r="U40" s="239">
        <v>1</v>
      </c>
      <c r="V40" s="239">
        <v>4</v>
      </c>
      <c r="W40" s="152">
        <v>6</v>
      </c>
      <c r="X40" s="152">
        <v>2</v>
      </c>
      <c r="Y40" s="152">
        <v>0</v>
      </c>
      <c r="Z40" s="152">
        <v>0</v>
      </c>
      <c r="AA40" s="152" t="str">
        <f t="shared" si="0"/>
        <v>MIA</v>
      </c>
      <c r="AB40" s="152">
        <v>29</v>
      </c>
      <c r="AC40" s="244" t="str">
        <f t="shared" si="1"/>
        <v>MIA</v>
      </c>
      <c r="AD40" s="43" t="str">
        <f t="shared" si="2"/>
        <v>Tyreek Hill</v>
      </c>
      <c r="AE40" s="244">
        <f t="shared" si="3"/>
        <v>64.5</v>
      </c>
      <c r="AF40" s="244" t="str">
        <f t="shared" si="4"/>
        <v>MIA</v>
      </c>
    </row>
    <row r="41" spans="2:32" x14ac:dyDescent="0.3">
      <c r="B41" s="152">
        <v>39</v>
      </c>
      <c r="C41" s="152" t="s">
        <v>297</v>
      </c>
      <c r="D41" s="152" t="s">
        <v>792</v>
      </c>
      <c r="E41" s="152">
        <v>3</v>
      </c>
      <c r="F41" s="152">
        <v>8</v>
      </c>
      <c r="G41" s="152">
        <v>134</v>
      </c>
      <c r="H41" s="152">
        <v>16.8</v>
      </c>
      <c r="I41" s="152">
        <v>123</v>
      </c>
      <c r="J41" s="152">
        <v>15.4</v>
      </c>
      <c r="K41" s="152">
        <v>123</v>
      </c>
      <c r="L41" s="255">
        <v>15.4</v>
      </c>
      <c r="M41" s="152">
        <v>11</v>
      </c>
      <c r="N41" s="152">
        <v>1.4</v>
      </c>
      <c r="O41" s="152">
        <v>2</v>
      </c>
      <c r="P41" s="152">
        <v>0.3</v>
      </c>
      <c r="Q41" s="152">
        <v>0</v>
      </c>
      <c r="R41" s="152">
        <v>13</v>
      </c>
      <c r="S41" s="239">
        <v>0.126</v>
      </c>
      <c r="T41" s="239">
        <v>10</v>
      </c>
      <c r="U41" s="239">
        <v>2</v>
      </c>
      <c r="V41" s="239">
        <v>2</v>
      </c>
      <c r="W41" s="152">
        <v>5</v>
      </c>
      <c r="X41" s="152">
        <v>3</v>
      </c>
      <c r="Y41" s="152">
        <v>1</v>
      </c>
      <c r="Z41" s="152">
        <v>0</v>
      </c>
      <c r="AA41" s="152" t="str">
        <f t="shared" si="0"/>
        <v>KC</v>
      </c>
      <c r="AB41" s="152">
        <v>36</v>
      </c>
      <c r="AC41" s="244" t="str">
        <f t="shared" si="1"/>
        <v>KC</v>
      </c>
      <c r="AD41" s="43" t="str">
        <f t="shared" si="2"/>
        <v>Marquez Valdes-Scantling</v>
      </c>
      <c r="AE41" s="244">
        <f t="shared" si="3"/>
        <v>44.666666666666664</v>
      </c>
      <c r="AF41" s="244" t="str">
        <f t="shared" si="4"/>
        <v>KC</v>
      </c>
    </row>
    <row r="42" spans="2:32" x14ac:dyDescent="0.3">
      <c r="B42" s="152">
        <v>40</v>
      </c>
      <c r="C42" s="152" t="s">
        <v>311</v>
      </c>
      <c r="D42" s="152" t="s">
        <v>773</v>
      </c>
      <c r="E42" s="152">
        <v>3</v>
      </c>
      <c r="F42" s="152">
        <v>12</v>
      </c>
      <c r="G42" s="152">
        <v>133</v>
      </c>
      <c r="H42" s="152">
        <v>11.1</v>
      </c>
      <c r="I42" s="152">
        <v>81</v>
      </c>
      <c r="J42" s="152">
        <v>6.8</v>
      </c>
      <c r="K42" s="152">
        <v>81</v>
      </c>
      <c r="L42" s="255">
        <v>6.8</v>
      </c>
      <c r="M42" s="152">
        <v>52</v>
      </c>
      <c r="N42" s="152">
        <v>4.3</v>
      </c>
      <c r="O42" s="152">
        <v>8</v>
      </c>
      <c r="P42" s="152">
        <v>0.7</v>
      </c>
      <c r="Q42" s="152">
        <v>2</v>
      </c>
      <c r="R42" s="152">
        <v>20</v>
      </c>
      <c r="S42" s="239">
        <v>0.18</v>
      </c>
      <c r="T42" s="239">
        <v>12</v>
      </c>
      <c r="U42" s="239">
        <v>1</v>
      </c>
      <c r="V42" s="239">
        <v>0</v>
      </c>
      <c r="W42" s="152">
        <v>4</v>
      </c>
      <c r="X42" s="152">
        <v>2</v>
      </c>
      <c r="Y42" s="152">
        <v>1</v>
      </c>
      <c r="Z42" s="152">
        <v>0</v>
      </c>
      <c r="AA42" s="152" t="str">
        <f t="shared" si="0"/>
        <v>LV</v>
      </c>
      <c r="AB42" s="152">
        <v>36</v>
      </c>
      <c r="AC42" s="244" t="str">
        <f t="shared" si="1"/>
        <v>LV</v>
      </c>
      <c r="AD42" s="43" t="str">
        <f t="shared" si="2"/>
        <v>Mack Hollins</v>
      </c>
      <c r="AE42" s="244">
        <f t="shared" si="3"/>
        <v>44.333333333333336</v>
      </c>
      <c r="AF42" s="244" t="str">
        <f t="shared" si="4"/>
        <v>LV</v>
      </c>
    </row>
    <row r="43" spans="2:32" x14ac:dyDescent="0.3">
      <c r="B43" s="152">
        <v>41</v>
      </c>
      <c r="C43" s="152" t="s">
        <v>272</v>
      </c>
      <c r="D43" s="152" t="s">
        <v>764</v>
      </c>
      <c r="E43" s="152">
        <v>3</v>
      </c>
      <c r="F43" s="152">
        <v>8</v>
      </c>
      <c r="G43" s="152">
        <v>69</v>
      </c>
      <c r="H43" s="152">
        <v>8.6</v>
      </c>
      <c r="I43" s="152">
        <v>48</v>
      </c>
      <c r="J43" s="152">
        <v>6</v>
      </c>
      <c r="K43" s="152">
        <v>48</v>
      </c>
      <c r="L43" s="255">
        <v>6</v>
      </c>
      <c r="M43" s="152">
        <v>21</v>
      </c>
      <c r="N43" s="152">
        <v>2.6</v>
      </c>
      <c r="O43" s="152">
        <v>0</v>
      </c>
      <c r="P43" s="152">
        <v>0</v>
      </c>
      <c r="Q43" s="152">
        <v>0</v>
      </c>
      <c r="R43" s="152">
        <v>13</v>
      </c>
      <c r="S43" s="239">
        <v>0.183</v>
      </c>
      <c r="T43" s="239">
        <v>9</v>
      </c>
      <c r="U43" s="239">
        <v>1</v>
      </c>
      <c r="V43" s="239">
        <v>2</v>
      </c>
      <c r="W43" s="152">
        <v>2</v>
      </c>
      <c r="X43" s="152">
        <v>1</v>
      </c>
      <c r="Y43" s="152">
        <v>0</v>
      </c>
      <c r="Z43" s="152">
        <v>0</v>
      </c>
      <c r="AA43" s="152" t="str">
        <f t="shared" si="0"/>
        <v>ATL</v>
      </c>
      <c r="AB43" s="152">
        <v>22</v>
      </c>
      <c r="AC43" s="244" t="str">
        <f t="shared" si="1"/>
        <v>ATL</v>
      </c>
      <c r="AD43" s="43" t="str">
        <f t="shared" si="2"/>
        <v>Drake London</v>
      </c>
      <c r="AE43" s="244">
        <f t="shared" si="3"/>
        <v>23</v>
      </c>
      <c r="AF43" s="244" t="str">
        <f t="shared" si="4"/>
        <v>ATL</v>
      </c>
    </row>
    <row r="44" spans="2:32" x14ac:dyDescent="0.3">
      <c r="B44" s="152">
        <v>42</v>
      </c>
      <c r="C44" s="152" t="s">
        <v>539</v>
      </c>
      <c r="D44" s="152" t="s">
        <v>777</v>
      </c>
      <c r="E44" s="152">
        <v>2</v>
      </c>
      <c r="F44" s="152">
        <v>10</v>
      </c>
      <c r="G44" s="152">
        <v>143</v>
      </c>
      <c r="H44" s="152">
        <v>14.3</v>
      </c>
      <c r="I44" s="152">
        <v>88</v>
      </c>
      <c r="J44" s="152">
        <v>8.8000000000000007</v>
      </c>
      <c r="K44" s="152">
        <v>88</v>
      </c>
      <c r="L44" s="255">
        <v>8.8000000000000007</v>
      </c>
      <c r="M44" s="152">
        <v>55</v>
      </c>
      <c r="N44" s="152">
        <v>5.5</v>
      </c>
      <c r="O44" s="152">
        <v>0</v>
      </c>
      <c r="P44" s="152">
        <v>0</v>
      </c>
      <c r="Q44" s="152">
        <v>0</v>
      </c>
      <c r="R44" s="152">
        <v>15</v>
      </c>
      <c r="S44" s="239">
        <v>0.13500000000000001</v>
      </c>
      <c r="T44" s="239">
        <v>10</v>
      </c>
      <c r="U44" s="239">
        <v>0</v>
      </c>
      <c r="V44" s="239">
        <v>4</v>
      </c>
      <c r="W44" s="152">
        <v>7</v>
      </c>
      <c r="X44" s="152">
        <v>1</v>
      </c>
      <c r="Y44" s="152">
        <v>1</v>
      </c>
      <c r="Z44" s="152">
        <v>1</v>
      </c>
      <c r="AA44" s="152" t="str">
        <f t="shared" si="0"/>
        <v>LAC</v>
      </c>
      <c r="AB44" s="152">
        <v>46</v>
      </c>
      <c r="AC44" s="244" t="str">
        <f t="shared" si="1"/>
        <v>LAC</v>
      </c>
      <c r="AD44" s="43" t="str">
        <f t="shared" si="2"/>
        <v>Keenan Allen</v>
      </c>
      <c r="AE44" s="244">
        <f t="shared" si="3"/>
        <v>71.5</v>
      </c>
      <c r="AF44" s="244" t="str">
        <f t="shared" si="4"/>
        <v>LAC</v>
      </c>
    </row>
    <row r="45" spans="2:32" x14ac:dyDescent="0.3">
      <c r="B45" s="152">
        <v>43</v>
      </c>
      <c r="C45" s="152" t="s">
        <v>266</v>
      </c>
      <c r="D45" s="152" t="s">
        <v>793</v>
      </c>
      <c r="E45" s="152">
        <v>3</v>
      </c>
      <c r="F45" s="152">
        <v>12</v>
      </c>
      <c r="G45" s="152">
        <v>166</v>
      </c>
      <c r="H45" s="152">
        <v>13.8</v>
      </c>
      <c r="I45" s="152">
        <v>93</v>
      </c>
      <c r="J45" s="152">
        <v>7.8</v>
      </c>
      <c r="K45" s="152">
        <v>93</v>
      </c>
      <c r="L45" s="255">
        <v>7.8</v>
      </c>
      <c r="M45" s="152">
        <v>73</v>
      </c>
      <c r="N45" s="152">
        <v>6.1</v>
      </c>
      <c r="O45" s="152">
        <v>2</v>
      </c>
      <c r="P45" s="152">
        <v>0.2</v>
      </c>
      <c r="Q45" s="152">
        <v>0</v>
      </c>
      <c r="R45" s="152">
        <v>18</v>
      </c>
      <c r="S45" s="239">
        <v>0.16800000000000001</v>
      </c>
      <c r="T45" s="239">
        <v>13</v>
      </c>
      <c r="U45" s="239">
        <v>1</v>
      </c>
      <c r="V45" s="239">
        <v>3</v>
      </c>
      <c r="W45" s="152">
        <v>6</v>
      </c>
      <c r="X45" s="152">
        <v>3</v>
      </c>
      <c r="Y45" s="152">
        <v>2</v>
      </c>
      <c r="Z45" s="152">
        <v>1</v>
      </c>
      <c r="AA45" s="152" t="str">
        <f t="shared" si="0"/>
        <v>HOU</v>
      </c>
      <c r="AB45" s="152">
        <v>41</v>
      </c>
      <c r="AC45" s="244" t="str">
        <f t="shared" si="1"/>
        <v>HOU</v>
      </c>
      <c r="AD45" s="43" t="str">
        <f t="shared" si="2"/>
        <v>Brandin Cooks</v>
      </c>
      <c r="AE45" s="244">
        <f t="shared" si="3"/>
        <v>55.333333333333336</v>
      </c>
      <c r="AF45" s="244" t="str">
        <f t="shared" si="4"/>
        <v>HOU</v>
      </c>
    </row>
    <row r="46" spans="2:32" x14ac:dyDescent="0.3">
      <c r="B46" s="152">
        <v>44</v>
      </c>
      <c r="C46" s="152" t="s">
        <v>483</v>
      </c>
      <c r="D46" s="152" t="s">
        <v>794</v>
      </c>
      <c r="E46" s="152">
        <v>2</v>
      </c>
      <c r="F46" s="152">
        <v>6</v>
      </c>
      <c r="G46" s="152">
        <v>93</v>
      </c>
      <c r="H46" s="152">
        <v>15.5</v>
      </c>
      <c r="I46" s="152">
        <v>44</v>
      </c>
      <c r="J46" s="152">
        <v>7.3</v>
      </c>
      <c r="K46" s="152">
        <v>44</v>
      </c>
      <c r="L46" s="255">
        <v>7.3</v>
      </c>
      <c r="M46" s="152">
        <v>49</v>
      </c>
      <c r="N46" s="152">
        <v>8.1999999999999993</v>
      </c>
      <c r="O46" s="152">
        <v>0</v>
      </c>
      <c r="P46" s="152">
        <v>0</v>
      </c>
      <c r="Q46" s="152">
        <v>0</v>
      </c>
      <c r="R46" s="152">
        <v>9</v>
      </c>
      <c r="S46" s="239">
        <v>0.127</v>
      </c>
      <c r="T46" s="239">
        <v>6</v>
      </c>
      <c r="U46" s="239">
        <v>0</v>
      </c>
      <c r="V46" s="239">
        <v>1</v>
      </c>
      <c r="W46" s="152">
        <v>3</v>
      </c>
      <c r="X46" s="152">
        <v>2</v>
      </c>
      <c r="Y46" s="152">
        <v>1</v>
      </c>
      <c r="Z46" s="152">
        <v>0</v>
      </c>
      <c r="AA46" s="152" t="str">
        <f t="shared" si="0"/>
        <v>TB</v>
      </c>
      <c r="AB46" s="152">
        <v>31</v>
      </c>
      <c r="AC46" s="244" t="str">
        <f t="shared" si="1"/>
        <v>TB</v>
      </c>
      <c r="AD46" s="43" t="str">
        <f t="shared" si="2"/>
        <v>Julio Jones</v>
      </c>
      <c r="AE46" s="244">
        <f t="shared" si="3"/>
        <v>46.5</v>
      </c>
      <c r="AF46" s="244" t="str">
        <f t="shared" si="4"/>
        <v>TB</v>
      </c>
    </row>
    <row r="47" spans="2:32" x14ac:dyDescent="0.3">
      <c r="B47" s="152">
        <v>45</v>
      </c>
      <c r="C47" s="152" t="s">
        <v>522</v>
      </c>
      <c r="D47" s="152" t="s">
        <v>771</v>
      </c>
      <c r="E47" s="152">
        <v>3</v>
      </c>
      <c r="F47" s="152">
        <v>12</v>
      </c>
      <c r="G47" s="152">
        <v>154</v>
      </c>
      <c r="H47" s="152">
        <v>12.8</v>
      </c>
      <c r="I47" s="152">
        <v>67</v>
      </c>
      <c r="J47" s="152">
        <v>5.6</v>
      </c>
      <c r="K47" s="152">
        <v>67</v>
      </c>
      <c r="L47" s="255">
        <v>5.6</v>
      </c>
      <c r="M47" s="152">
        <v>87</v>
      </c>
      <c r="N47" s="152">
        <v>7.3</v>
      </c>
      <c r="O47" s="152">
        <v>37</v>
      </c>
      <c r="P47" s="152">
        <v>3.1</v>
      </c>
      <c r="Q47" s="152">
        <v>1</v>
      </c>
      <c r="R47" s="152">
        <v>17</v>
      </c>
      <c r="S47" s="239">
        <v>0.17199999999999999</v>
      </c>
      <c r="T47" s="239">
        <v>13</v>
      </c>
      <c r="U47" s="239">
        <v>1</v>
      </c>
      <c r="V47" s="239">
        <v>2</v>
      </c>
      <c r="W47" s="152">
        <v>5</v>
      </c>
      <c r="X47" s="152">
        <v>2</v>
      </c>
      <c r="Y47" s="152">
        <v>2</v>
      </c>
      <c r="Z47" s="152">
        <v>0</v>
      </c>
      <c r="AA47" s="152" t="str">
        <f t="shared" si="0"/>
        <v>DEN</v>
      </c>
      <c r="AB47" s="152">
        <v>35</v>
      </c>
      <c r="AC47" s="244" t="str">
        <f t="shared" si="1"/>
        <v>DEN</v>
      </c>
      <c r="AD47" s="43" t="str">
        <f t="shared" si="2"/>
        <v>Kendall Hinton</v>
      </c>
      <c r="AE47" s="244">
        <f t="shared" si="3"/>
        <v>51.333333333333336</v>
      </c>
      <c r="AF47" s="244" t="str">
        <f t="shared" si="4"/>
        <v>DEN</v>
      </c>
    </row>
    <row r="48" spans="2:32" x14ac:dyDescent="0.3">
      <c r="B48" s="152">
        <v>46</v>
      </c>
      <c r="C48" s="152" t="s">
        <v>262</v>
      </c>
      <c r="D48" s="152" t="s">
        <v>767</v>
      </c>
      <c r="E48" s="152">
        <v>2</v>
      </c>
      <c r="F48" s="152">
        <v>17</v>
      </c>
      <c r="G48" s="152">
        <v>161</v>
      </c>
      <c r="H48" s="152">
        <v>9.5</v>
      </c>
      <c r="I48" s="152">
        <v>123</v>
      </c>
      <c r="J48" s="152">
        <v>7.2</v>
      </c>
      <c r="K48" s="152">
        <v>123</v>
      </c>
      <c r="L48" s="255">
        <v>7.2</v>
      </c>
      <c r="M48" s="152">
        <v>38</v>
      </c>
      <c r="N48" s="152">
        <v>2.2000000000000002</v>
      </c>
      <c r="O48" s="152">
        <v>6</v>
      </c>
      <c r="P48" s="152">
        <v>0.4</v>
      </c>
      <c r="Q48" s="152">
        <v>0</v>
      </c>
      <c r="R48" s="152">
        <v>24</v>
      </c>
      <c r="S48" s="239">
        <v>0.34300000000000003</v>
      </c>
      <c r="T48" s="239">
        <v>17</v>
      </c>
      <c r="U48" s="239">
        <v>0</v>
      </c>
      <c r="V48" s="239">
        <v>5</v>
      </c>
      <c r="W48" s="152">
        <v>7</v>
      </c>
      <c r="X48" s="152">
        <v>1</v>
      </c>
      <c r="Y48" s="152">
        <v>0</v>
      </c>
      <c r="Z48" s="152">
        <v>0</v>
      </c>
      <c r="AA48" s="152" t="str">
        <f t="shared" si="0"/>
        <v>SEA</v>
      </c>
      <c r="AB48" s="152">
        <v>24</v>
      </c>
      <c r="AC48" s="244" t="str">
        <f t="shared" si="1"/>
        <v>SEA</v>
      </c>
      <c r="AD48" s="43" t="str">
        <f t="shared" si="2"/>
        <v>DK Metcalf</v>
      </c>
      <c r="AE48" s="244">
        <f t="shared" si="3"/>
        <v>80.5</v>
      </c>
      <c r="AF48" s="244" t="str">
        <f t="shared" si="4"/>
        <v>SEA</v>
      </c>
    </row>
    <row r="49" spans="2:32" x14ac:dyDescent="0.3">
      <c r="B49" s="152">
        <v>47</v>
      </c>
      <c r="C49" s="152" t="s">
        <v>411</v>
      </c>
      <c r="D49" s="152" t="s">
        <v>791</v>
      </c>
      <c r="E49" s="152">
        <v>2</v>
      </c>
      <c r="F49" s="152">
        <v>6</v>
      </c>
      <c r="G49" s="152">
        <v>96</v>
      </c>
      <c r="H49" s="152">
        <v>16</v>
      </c>
      <c r="I49" s="152">
        <v>78</v>
      </c>
      <c r="J49" s="152">
        <v>13</v>
      </c>
      <c r="K49" s="152">
        <v>78</v>
      </c>
      <c r="L49" s="255">
        <v>13</v>
      </c>
      <c r="M49" s="152">
        <v>18</v>
      </c>
      <c r="N49" s="152">
        <v>3</v>
      </c>
      <c r="O49" s="152">
        <v>15</v>
      </c>
      <c r="P49" s="152">
        <v>2.5</v>
      </c>
      <c r="Q49" s="152">
        <v>1</v>
      </c>
      <c r="R49" s="152">
        <v>10</v>
      </c>
      <c r="S49" s="239">
        <v>0.14099999999999999</v>
      </c>
      <c r="T49" s="239">
        <v>7</v>
      </c>
      <c r="U49" s="239">
        <v>1</v>
      </c>
      <c r="V49" s="239">
        <v>2</v>
      </c>
      <c r="W49" s="152">
        <v>4</v>
      </c>
      <c r="X49" s="152">
        <v>2</v>
      </c>
      <c r="Y49" s="152">
        <v>0</v>
      </c>
      <c r="Z49" s="152">
        <v>0</v>
      </c>
      <c r="AA49" s="152" t="str">
        <f t="shared" si="0"/>
        <v>MIA</v>
      </c>
      <c r="AB49" s="152">
        <v>27</v>
      </c>
      <c r="AC49" s="244" t="str">
        <f t="shared" si="1"/>
        <v>MIA</v>
      </c>
      <c r="AD49" s="43" t="str">
        <f t="shared" si="2"/>
        <v>Trent Sherfield</v>
      </c>
      <c r="AE49" s="244">
        <f t="shared" si="3"/>
        <v>48</v>
      </c>
      <c r="AF49" s="244" t="str">
        <f t="shared" si="4"/>
        <v>MIA</v>
      </c>
    </row>
    <row r="50" spans="2:32" x14ac:dyDescent="0.3">
      <c r="B50" s="152">
        <v>48</v>
      </c>
      <c r="C50" s="152" t="s">
        <v>468</v>
      </c>
      <c r="D50" s="152" t="s">
        <v>767</v>
      </c>
      <c r="E50" s="152">
        <v>2</v>
      </c>
      <c r="F50" s="152">
        <v>5</v>
      </c>
      <c r="G50" s="152">
        <v>86</v>
      </c>
      <c r="H50" s="152">
        <v>17.2</v>
      </c>
      <c r="I50" s="152">
        <v>70</v>
      </c>
      <c r="J50" s="152">
        <v>14</v>
      </c>
      <c r="K50" s="152">
        <v>70</v>
      </c>
      <c r="L50" s="255">
        <v>14</v>
      </c>
      <c r="M50" s="152">
        <v>16</v>
      </c>
      <c r="N50" s="152">
        <v>3.2</v>
      </c>
      <c r="O50" s="152">
        <v>5</v>
      </c>
      <c r="P50" s="152">
        <v>1</v>
      </c>
      <c r="Q50" s="152">
        <v>0</v>
      </c>
      <c r="R50" s="152">
        <v>5</v>
      </c>
      <c r="S50" s="239">
        <v>7.0999999999999994E-2</v>
      </c>
      <c r="T50" s="239">
        <v>5</v>
      </c>
      <c r="U50" s="239">
        <v>0</v>
      </c>
      <c r="V50" s="239">
        <v>1</v>
      </c>
      <c r="W50" s="152">
        <v>4</v>
      </c>
      <c r="X50" s="152">
        <v>2</v>
      </c>
      <c r="Y50" s="152">
        <v>0</v>
      </c>
      <c r="Z50" s="152">
        <v>0</v>
      </c>
      <c r="AA50" s="152" t="str">
        <f t="shared" si="0"/>
        <v>SEA</v>
      </c>
      <c r="AB50" s="152">
        <v>21</v>
      </c>
      <c r="AC50" s="244" t="str">
        <f t="shared" si="1"/>
        <v>SEA</v>
      </c>
      <c r="AD50" s="43" t="str">
        <f t="shared" si="2"/>
        <v>Marquise Goodwin</v>
      </c>
      <c r="AE50" s="244">
        <f t="shared" si="3"/>
        <v>43</v>
      </c>
      <c r="AF50" s="244" t="str">
        <f t="shared" si="4"/>
        <v>SEA</v>
      </c>
    </row>
    <row r="51" spans="2:32" x14ac:dyDescent="0.3">
      <c r="B51" s="152">
        <v>49</v>
      </c>
      <c r="C51" s="152" t="s">
        <v>330</v>
      </c>
      <c r="D51" s="152" t="s">
        <v>778</v>
      </c>
      <c r="E51" s="152">
        <v>2</v>
      </c>
      <c r="F51" s="152">
        <v>8</v>
      </c>
      <c r="G51" s="152">
        <v>92</v>
      </c>
      <c r="H51" s="152">
        <v>11.5</v>
      </c>
      <c r="I51" s="152">
        <v>67</v>
      </c>
      <c r="J51" s="152">
        <v>8.4</v>
      </c>
      <c r="K51" s="152">
        <v>67</v>
      </c>
      <c r="L51" s="255">
        <v>8.4</v>
      </c>
      <c r="M51" s="152">
        <v>25</v>
      </c>
      <c r="N51" s="152">
        <v>3.1</v>
      </c>
      <c r="O51" s="152">
        <v>6</v>
      </c>
      <c r="P51" s="152">
        <v>0.8</v>
      </c>
      <c r="Q51" s="152">
        <v>0</v>
      </c>
      <c r="R51" s="152">
        <v>10</v>
      </c>
      <c r="S51" s="239">
        <v>0.10299999999999999</v>
      </c>
      <c r="T51" s="239">
        <v>9</v>
      </c>
      <c r="U51" s="239">
        <v>1</v>
      </c>
      <c r="V51" s="239">
        <v>2</v>
      </c>
      <c r="W51" s="152">
        <v>3</v>
      </c>
      <c r="X51" s="152">
        <v>2</v>
      </c>
      <c r="Y51" s="152">
        <v>0</v>
      </c>
      <c r="Z51" s="152">
        <v>0</v>
      </c>
      <c r="AA51" s="152" t="str">
        <f t="shared" si="0"/>
        <v>GB</v>
      </c>
      <c r="AB51" s="152">
        <v>28</v>
      </c>
      <c r="AC51" s="244" t="str">
        <f t="shared" si="1"/>
        <v>GB</v>
      </c>
      <c r="AD51" s="43" t="str">
        <f t="shared" si="2"/>
        <v>Randall Cobb</v>
      </c>
      <c r="AE51" s="244">
        <f t="shared" si="3"/>
        <v>46</v>
      </c>
      <c r="AF51" s="244" t="str">
        <f t="shared" si="4"/>
        <v>GB</v>
      </c>
    </row>
    <row r="52" spans="2:32" x14ac:dyDescent="0.3">
      <c r="B52" s="152">
        <v>50</v>
      </c>
      <c r="C52" s="152" t="s">
        <v>274</v>
      </c>
      <c r="D52" s="152" t="s">
        <v>791</v>
      </c>
      <c r="E52" s="152">
        <v>2</v>
      </c>
      <c r="F52" s="152">
        <v>9</v>
      </c>
      <c r="G52" s="152">
        <v>151</v>
      </c>
      <c r="H52" s="152">
        <v>16.8</v>
      </c>
      <c r="I52" s="152">
        <v>122</v>
      </c>
      <c r="J52" s="152">
        <v>13.6</v>
      </c>
      <c r="K52" s="152">
        <v>122</v>
      </c>
      <c r="L52" s="255">
        <v>13.6</v>
      </c>
      <c r="M52" s="152">
        <v>29</v>
      </c>
      <c r="N52" s="152">
        <v>3.2</v>
      </c>
      <c r="O52" s="152">
        <v>1</v>
      </c>
      <c r="P52" s="152">
        <v>0.1</v>
      </c>
      <c r="Q52" s="152">
        <v>0</v>
      </c>
      <c r="R52" s="152">
        <v>15</v>
      </c>
      <c r="S52" s="239">
        <v>0.21099999999999999</v>
      </c>
      <c r="T52" s="239">
        <v>11</v>
      </c>
      <c r="U52" s="239">
        <v>2</v>
      </c>
      <c r="V52" s="239">
        <v>1</v>
      </c>
      <c r="W52" s="152">
        <v>7</v>
      </c>
      <c r="X52" s="152">
        <v>3</v>
      </c>
      <c r="Y52" s="152">
        <v>1</v>
      </c>
      <c r="Z52" s="152">
        <v>0</v>
      </c>
      <c r="AA52" s="152" t="str">
        <f t="shared" si="0"/>
        <v>MIA</v>
      </c>
      <c r="AB52" s="152">
        <v>34</v>
      </c>
      <c r="AC52" s="244" t="str">
        <f t="shared" si="1"/>
        <v>MIA</v>
      </c>
      <c r="AD52" s="43" t="str">
        <f t="shared" si="2"/>
        <v>Jaylen Waddle</v>
      </c>
      <c r="AE52" s="244">
        <f t="shared" si="3"/>
        <v>75.5</v>
      </c>
      <c r="AF52" s="244" t="str">
        <f t="shared" si="4"/>
        <v>MIA</v>
      </c>
    </row>
    <row r="53" spans="2:32" x14ac:dyDescent="0.3">
      <c r="B53" s="152">
        <v>51</v>
      </c>
      <c r="C53" s="152" t="s">
        <v>338</v>
      </c>
      <c r="D53" s="152" t="s">
        <v>787</v>
      </c>
      <c r="E53" s="152">
        <v>2</v>
      </c>
      <c r="F53" s="152">
        <v>8</v>
      </c>
      <c r="G53" s="152">
        <v>91</v>
      </c>
      <c r="H53" s="152">
        <v>11.4</v>
      </c>
      <c r="I53" s="152">
        <v>74</v>
      </c>
      <c r="J53" s="152">
        <v>9.3000000000000007</v>
      </c>
      <c r="K53" s="152">
        <v>74</v>
      </c>
      <c r="L53" s="255">
        <v>9.3000000000000007</v>
      </c>
      <c r="M53" s="152">
        <v>17</v>
      </c>
      <c r="N53" s="152">
        <v>2.1</v>
      </c>
      <c r="O53" s="152">
        <v>1</v>
      </c>
      <c r="P53" s="152">
        <v>0.1</v>
      </c>
      <c r="Q53" s="152">
        <v>0</v>
      </c>
      <c r="R53" s="152">
        <v>11</v>
      </c>
      <c r="S53" s="239">
        <v>0.125</v>
      </c>
      <c r="T53" s="239">
        <v>9</v>
      </c>
      <c r="U53" s="239">
        <v>1</v>
      </c>
      <c r="V53" s="239">
        <v>1</v>
      </c>
      <c r="W53" s="152">
        <v>5</v>
      </c>
      <c r="X53" s="152">
        <v>0</v>
      </c>
      <c r="Y53" s="152">
        <v>0</v>
      </c>
      <c r="Z53" s="152">
        <v>0</v>
      </c>
      <c r="AA53" s="152" t="str">
        <f t="shared" si="0"/>
        <v>LAR</v>
      </c>
      <c r="AB53" s="152">
        <v>17</v>
      </c>
      <c r="AC53" s="244" t="str">
        <f t="shared" si="1"/>
        <v>LAR</v>
      </c>
      <c r="AD53" s="43" t="str">
        <f t="shared" si="2"/>
        <v>Allen Robinson II</v>
      </c>
      <c r="AE53" s="244">
        <f t="shared" si="3"/>
        <v>45.5</v>
      </c>
      <c r="AF53" s="244" t="str">
        <f t="shared" si="4"/>
        <v>LAR</v>
      </c>
    </row>
    <row r="54" spans="2:32" x14ac:dyDescent="0.3">
      <c r="B54" s="152">
        <v>52</v>
      </c>
      <c r="C54" s="152" t="s">
        <v>560</v>
      </c>
      <c r="D54" s="152" t="s">
        <v>792</v>
      </c>
      <c r="E54" s="152">
        <v>2</v>
      </c>
      <c r="F54" s="152">
        <v>4</v>
      </c>
      <c r="G54" s="152">
        <v>57</v>
      </c>
      <c r="H54" s="152">
        <v>14.3</v>
      </c>
      <c r="I54" s="152">
        <v>26</v>
      </c>
      <c r="J54" s="152">
        <v>6.5</v>
      </c>
      <c r="K54" s="152">
        <v>26</v>
      </c>
      <c r="L54" s="255">
        <v>6.5</v>
      </c>
      <c r="M54" s="152">
        <v>31</v>
      </c>
      <c r="N54" s="152">
        <v>7.8</v>
      </c>
      <c r="O54" s="152">
        <v>19</v>
      </c>
      <c r="P54" s="152">
        <v>4.8</v>
      </c>
      <c r="Q54" s="152">
        <v>2</v>
      </c>
      <c r="R54" s="152">
        <v>6</v>
      </c>
      <c r="S54" s="239">
        <v>5.8000000000000003E-2</v>
      </c>
      <c r="T54" s="239">
        <v>5</v>
      </c>
      <c r="U54" s="239">
        <v>1</v>
      </c>
      <c r="V54" s="239">
        <v>1</v>
      </c>
      <c r="W54" s="152">
        <v>2</v>
      </c>
      <c r="X54" s="152">
        <v>2</v>
      </c>
      <c r="Y54" s="152">
        <v>0</v>
      </c>
      <c r="Z54" s="152">
        <v>0</v>
      </c>
      <c r="AA54" s="152" t="str">
        <f t="shared" si="0"/>
        <v>KC</v>
      </c>
      <c r="AB54" s="152">
        <v>23</v>
      </c>
      <c r="AC54" s="244" t="str">
        <f t="shared" si="1"/>
        <v>KC</v>
      </c>
      <c r="AD54" s="43" t="str">
        <f t="shared" si="2"/>
        <v>Kadarius Toney</v>
      </c>
      <c r="AE54" s="244">
        <f t="shared" si="3"/>
        <v>28.5</v>
      </c>
      <c r="AF54" s="244" t="str">
        <f t="shared" si="4"/>
        <v>KC</v>
      </c>
    </row>
    <row r="55" spans="2:32" x14ac:dyDescent="0.3">
      <c r="B55" s="152">
        <v>53</v>
      </c>
      <c r="C55" s="152" t="s">
        <v>350</v>
      </c>
      <c r="D55" s="152" t="s">
        <v>786</v>
      </c>
      <c r="E55" s="152">
        <v>3</v>
      </c>
      <c r="F55" s="152">
        <v>8</v>
      </c>
      <c r="G55" s="152">
        <v>90</v>
      </c>
      <c r="H55" s="152">
        <v>11.3</v>
      </c>
      <c r="I55" s="152">
        <v>73</v>
      </c>
      <c r="J55" s="152">
        <v>9.1</v>
      </c>
      <c r="K55" s="152">
        <v>73</v>
      </c>
      <c r="L55" s="255">
        <v>9.1</v>
      </c>
      <c r="M55" s="152">
        <v>17</v>
      </c>
      <c r="N55" s="152">
        <v>2.1</v>
      </c>
      <c r="O55" s="152">
        <v>7</v>
      </c>
      <c r="P55" s="152">
        <v>0.9</v>
      </c>
      <c r="Q55" s="152">
        <v>1</v>
      </c>
      <c r="R55" s="152">
        <v>14</v>
      </c>
      <c r="S55" s="239">
        <v>0.16500000000000001</v>
      </c>
      <c r="T55" s="239">
        <v>9</v>
      </c>
      <c r="U55" s="239">
        <v>1</v>
      </c>
      <c r="V55" s="239">
        <v>4</v>
      </c>
      <c r="W55" s="152">
        <v>4</v>
      </c>
      <c r="X55" s="152">
        <v>0</v>
      </c>
      <c r="Y55" s="152">
        <v>0</v>
      </c>
      <c r="Z55" s="152">
        <v>0</v>
      </c>
      <c r="AA55" s="152" t="str">
        <f t="shared" si="0"/>
        <v>NO</v>
      </c>
      <c r="AB55" s="152">
        <v>18</v>
      </c>
      <c r="AC55" s="244" t="str">
        <f t="shared" si="1"/>
        <v>NO</v>
      </c>
      <c r="AD55" s="43" t="str">
        <f t="shared" si="2"/>
        <v>Jarvis Landry</v>
      </c>
      <c r="AE55" s="244">
        <f t="shared" si="3"/>
        <v>30</v>
      </c>
      <c r="AF55" s="244" t="str">
        <f t="shared" si="4"/>
        <v>NO</v>
      </c>
    </row>
    <row r="56" spans="2:32" x14ac:dyDescent="0.3">
      <c r="B56" s="152">
        <v>54</v>
      </c>
      <c r="C56" s="152" t="s">
        <v>378</v>
      </c>
      <c r="D56" s="152" t="s">
        <v>768</v>
      </c>
      <c r="E56" s="152">
        <v>3</v>
      </c>
      <c r="F56" s="152">
        <v>10</v>
      </c>
      <c r="G56" s="152">
        <v>89</v>
      </c>
      <c r="H56" s="152">
        <v>8.9</v>
      </c>
      <c r="I56" s="152">
        <v>57</v>
      </c>
      <c r="J56" s="152">
        <v>5.7</v>
      </c>
      <c r="K56" s="152">
        <v>57</v>
      </c>
      <c r="L56" s="255">
        <v>5.7</v>
      </c>
      <c r="M56" s="152">
        <v>32</v>
      </c>
      <c r="N56" s="152">
        <v>3.2</v>
      </c>
      <c r="O56" s="152">
        <v>4</v>
      </c>
      <c r="P56" s="152">
        <v>0.4</v>
      </c>
      <c r="Q56" s="152">
        <v>0</v>
      </c>
      <c r="R56" s="152">
        <v>13</v>
      </c>
      <c r="S56" s="239">
        <v>0.13800000000000001</v>
      </c>
      <c r="T56" s="239">
        <v>10</v>
      </c>
      <c r="U56" s="239">
        <v>0</v>
      </c>
      <c r="V56" s="239">
        <v>2</v>
      </c>
      <c r="W56" s="152">
        <v>6</v>
      </c>
      <c r="X56" s="152">
        <v>0</v>
      </c>
      <c r="Y56" s="152">
        <v>0</v>
      </c>
      <c r="Z56" s="152">
        <v>0</v>
      </c>
      <c r="AA56" s="152" t="str">
        <f t="shared" si="0"/>
        <v>SF</v>
      </c>
      <c r="AB56" s="152">
        <v>13</v>
      </c>
      <c r="AC56" s="244" t="str">
        <f t="shared" si="1"/>
        <v>SF</v>
      </c>
      <c r="AD56" s="43" t="str">
        <f t="shared" si="2"/>
        <v>Jauan Jennings</v>
      </c>
      <c r="AE56" s="244">
        <f t="shared" si="3"/>
        <v>29.666666666666668</v>
      </c>
      <c r="AF56" s="244" t="str">
        <f t="shared" si="4"/>
        <v>SF</v>
      </c>
    </row>
    <row r="57" spans="2:32" x14ac:dyDescent="0.3">
      <c r="B57" s="152">
        <v>55</v>
      </c>
      <c r="C57" s="152" t="s">
        <v>400</v>
      </c>
      <c r="D57" s="152" t="s">
        <v>764</v>
      </c>
      <c r="E57" s="152">
        <v>3</v>
      </c>
      <c r="F57" s="152">
        <v>8</v>
      </c>
      <c r="G57" s="152">
        <v>134</v>
      </c>
      <c r="H57" s="152">
        <v>16.8</v>
      </c>
      <c r="I57" s="152">
        <v>73</v>
      </c>
      <c r="J57" s="152">
        <v>9.1</v>
      </c>
      <c r="K57" s="152">
        <v>73</v>
      </c>
      <c r="L57" s="255">
        <v>9.1</v>
      </c>
      <c r="M57" s="152">
        <v>61</v>
      </c>
      <c r="N57" s="152">
        <v>7.6</v>
      </c>
      <c r="O57" s="152">
        <v>15</v>
      </c>
      <c r="P57" s="152">
        <v>1.9</v>
      </c>
      <c r="Q57" s="152">
        <v>1</v>
      </c>
      <c r="R57" s="152">
        <v>14</v>
      </c>
      <c r="S57" s="239">
        <v>0.19700000000000001</v>
      </c>
      <c r="T57" s="239">
        <v>9</v>
      </c>
      <c r="U57" s="239">
        <v>0</v>
      </c>
      <c r="V57" s="239">
        <v>0</v>
      </c>
      <c r="W57" s="152">
        <v>4</v>
      </c>
      <c r="X57" s="152">
        <v>3</v>
      </c>
      <c r="Y57" s="152">
        <v>1</v>
      </c>
      <c r="Z57" s="152">
        <v>1</v>
      </c>
      <c r="AA57" s="152" t="str">
        <f t="shared" si="0"/>
        <v>ATL</v>
      </c>
      <c r="AB57" s="152">
        <v>45</v>
      </c>
      <c r="AC57" s="244" t="str">
        <f t="shared" si="1"/>
        <v>ATL</v>
      </c>
      <c r="AD57" s="43" t="str">
        <f t="shared" si="2"/>
        <v>Olamide Zaccheaus</v>
      </c>
      <c r="AE57" s="244">
        <f t="shared" si="3"/>
        <v>44.666666666666664</v>
      </c>
      <c r="AF57" s="244" t="str">
        <f t="shared" si="4"/>
        <v>ATL</v>
      </c>
    </row>
    <row r="58" spans="2:32" x14ac:dyDescent="0.3">
      <c r="B58" s="152">
        <v>56</v>
      </c>
      <c r="C58" s="152" t="s">
        <v>596</v>
      </c>
      <c r="D58" s="152" t="s">
        <v>785</v>
      </c>
      <c r="E58" s="152">
        <v>3</v>
      </c>
      <c r="F58" s="152">
        <v>9</v>
      </c>
      <c r="G58" s="152">
        <v>43</v>
      </c>
      <c r="H58" s="152">
        <v>4.8</v>
      </c>
      <c r="I58" s="152">
        <v>-26</v>
      </c>
      <c r="J58" s="152">
        <v>-2.9</v>
      </c>
      <c r="K58" s="152">
        <v>-26</v>
      </c>
      <c r="L58" s="255">
        <v>-2.9</v>
      </c>
      <c r="M58" s="152">
        <v>69</v>
      </c>
      <c r="N58" s="152">
        <v>7.7</v>
      </c>
      <c r="O58" s="152">
        <v>15</v>
      </c>
      <c r="P58" s="152">
        <v>1.7</v>
      </c>
      <c r="Q58" s="152">
        <v>0</v>
      </c>
      <c r="R58" s="152">
        <v>10</v>
      </c>
      <c r="S58" s="239">
        <v>0.156</v>
      </c>
      <c r="T58" s="239">
        <v>10</v>
      </c>
      <c r="U58" s="239">
        <v>1</v>
      </c>
      <c r="V58" s="239">
        <v>0</v>
      </c>
      <c r="W58" s="152">
        <v>1</v>
      </c>
      <c r="X58" s="152">
        <v>0</v>
      </c>
      <c r="Y58" s="152">
        <v>0</v>
      </c>
      <c r="Z58" s="152">
        <v>0</v>
      </c>
      <c r="AA58" s="152" t="str">
        <f t="shared" si="0"/>
        <v>CAR</v>
      </c>
      <c r="AB58" s="152">
        <v>14</v>
      </c>
      <c r="AC58" s="244" t="str">
        <f t="shared" si="1"/>
        <v>CAR</v>
      </c>
      <c r="AD58" s="43" t="str">
        <f t="shared" si="2"/>
        <v>Laviska Shenault Jr.</v>
      </c>
      <c r="AE58" s="244">
        <f t="shared" si="3"/>
        <v>14.333333333333334</v>
      </c>
      <c r="AF58" s="244" t="str">
        <f t="shared" si="4"/>
        <v>CAR</v>
      </c>
    </row>
    <row r="59" spans="2:32" x14ac:dyDescent="0.3">
      <c r="B59" s="152">
        <v>57</v>
      </c>
      <c r="C59" s="152" t="s">
        <v>352</v>
      </c>
      <c r="D59" s="152" t="s">
        <v>772</v>
      </c>
      <c r="E59" s="152">
        <v>2</v>
      </c>
      <c r="F59" s="152">
        <v>8</v>
      </c>
      <c r="G59" s="152">
        <v>86</v>
      </c>
      <c r="H59" s="152">
        <v>10.8</v>
      </c>
      <c r="I59" s="152">
        <v>47</v>
      </c>
      <c r="J59" s="152">
        <v>5.9</v>
      </c>
      <c r="K59" s="152">
        <v>47</v>
      </c>
      <c r="L59" s="255">
        <v>5.9</v>
      </c>
      <c r="M59" s="152">
        <v>39</v>
      </c>
      <c r="N59" s="152">
        <v>4.9000000000000004</v>
      </c>
      <c r="O59" s="152">
        <v>1</v>
      </c>
      <c r="P59" s="152">
        <v>0.1</v>
      </c>
      <c r="Q59" s="152">
        <v>0</v>
      </c>
      <c r="R59" s="152">
        <v>9</v>
      </c>
      <c r="S59" s="239">
        <v>0.14799999999999999</v>
      </c>
      <c r="T59" s="239">
        <v>8</v>
      </c>
      <c r="U59" s="239">
        <v>0</v>
      </c>
      <c r="V59" s="239">
        <v>2</v>
      </c>
      <c r="W59" s="152">
        <v>4</v>
      </c>
      <c r="X59" s="152">
        <v>1</v>
      </c>
      <c r="Y59" s="152">
        <v>0</v>
      </c>
      <c r="Z59" s="152">
        <v>0</v>
      </c>
      <c r="AA59" s="152" t="str">
        <f t="shared" si="0"/>
        <v>CHI</v>
      </c>
      <c r="AB59" s="152">
        <v>22</v>
      </c>
      <c r="AC59" s="244" t="str">
        <f t="shared" si="1"/>
        <v>CHI</v>
      </c>
      <c r="AD59" s="43" t="str">
        <f t="shared" si="2"/>
        <v>Darnell Mooney</v>
      </c>
      <c r="AE59" s="244">
        <f t="shared" si="3"/>
        <v>43</v>
      </c>
      <c r="AF59" s="244" t="str">
        <f t="shared" si="4"/>
        <v>CHI</v>
      </c>
    </row>
    <row r="60" spans="2:32" x14ac:dyDescent="0.3">
      <c r="B60" s="152">
        <v>58</v>
      </c>
      <c r="C60" s="152" t="s">
        <v>529</v>
      </c>
      <c r="D60" s="152" t="s">
        <v>787</v>
      </c>
      <c r="E60" s="152">
        <v>2</v>
      </c>
      <c r="F60" s="152">
        <v>3</v>
      </c>
      <c r="G60" s="152">
        <v>85</v>
      </c>
      <c r="H60" s="152">
        <v>28.3</v>
      </c>
      <c r="I60" s="152">
        <v>66</v>
      </c>
      <c r="J60" s="152">
        <v>22</v>
      </c>
      <c r="K60" s="152">
        <v>66</v>
      </c>
      <c r="L60" s="255">
        <v>22</v>
      </c>
      <c r="M60" s="152">
        <v>19</v>
      </c>
      <c r="N60" s="152">
        <v>6.3</v>
      </c>
      <c r="O60" s="152">
        <v>0</v>
      </c>
      <c r="P60" s="152">
        <v>0</v>
      </c>
      <c r="Q60" s="152">
        <v>0</v>
      </c>
      <c r="R60" s="152">
        <v>3</v>
      </c>
      <c r="S60" s="239">
        <v>3.4000000000000002E-2</v>
      </c>
      <c r="T60" s="239">
        <v>3</v>
      </c>
      <c r="U60" s="239">
        <v>0</v>
      </c>
      <c r="V60" s="239">
        <v>0</v>
      </c>
      <c r="W60" s="152">
        <v>2</v>
      </c>
      <c r="X60" s="152">
        <v>1</v>
      </c>
      <c r="Y60" s="152">
        <v>1</v>
      </c>
      <c r="Z60" s="152">
        <v>1</v>
      </c>
      <c r="AA60" s="152" t="str">
        <f t="shared" si="0"/>
        <v>LAR</v>
      </c>
      <c r="AB60" s="152">
        <v>62</v>
      </c>
      <c r="AC60" s="244" t="str">
        <f t="shared" si="1"/>
        <v>LAR</v>
      </c>
      <c r="AD60" s="43" t="str">
        <f t="shared" si="2"/>
        <v>Tutu Atwell</v>
      </c>
      <c r="AE60" s="244">
        <f t="shared" si="3"/>
        <v>42.5</v>
      </c>
      <c r="AF60" s="244" t="str">
        <f t="shared" si="4"/>
        <v>LAR</v>
      </c>
    </row>
    <row r="61" spans="2:32" x14ac:dyDescent="0.3">
      <c r="B61" s="152">
        <v>59</v>
      </c>
      <c r="C61" s="152" t="s">
        <v>422</v>
      </c>
      <c r="D61" s="152" t="s">
        <v>769</v>
      </c>
      <c r="E61" s="152">
        <v>2</v>
      </c>
      <c r="F61" s="152">
        <v>10</v>
      </c>
      <c r="G61" s="152">
        <v>145</v>
      </c>
      <c r="H61" s="152">
        <v>14.5</v>
      </c>
      <c r="I61" s="152">
        <v>97</v>
      </c>
      <c r="J61" s="152">
        <v>9.6999999999999993</v>
      </c>
      <c r="K61" s="152">
        <v>97</v>
      </c>
      <c r="L61" s="255">
        <v>9.6999999999999993</v>
      </c>
      <c r="M61" s="152">
        <v>48</v>
      </c>
      <c r="N61" s="152">
        <v>4.8</v>
      </c>
      <c r="O61" s="152">
        <v>4</v>
      </c>
      <c r="P61" s="152">
        <v>0.4</v>
      </c>
      <c r="Q61" s="152">
        <v>0</v>
      </c>
      <c r="R61" s="152">
        <v>13</v>
      </c>
      <c r="S61" s="239">
        <v>0.21</v>
      </c>
      <c r="T61" s="239">
        <v>11</v>
      </c>
      <c r="U61" s="239">
        <v>1</v>
      </c>
      <c r="V61" s="239">
        <v>1</v>
      </c>
      <c r="W61" s="152">
        <v>6</v>
      </c>
      <c r="X61" s="152">
        <v>3</v>
      </c>
      <c r="Y61" s="152">
        <v>1</v>
      </c>
      <c r="Z61" s="152">
        <v>0</v>
      </c>
      <c r="AA61" s="152" t="str">
        <f t="shared" si="0"/>
        <v>BAL</v>
      </c>
      <c r="AB61" s="152">
        <v>31</v>
      </c>
      <c r="AC61" s="244" t="str">
        <f t="shared" si="1"/>
        <v>BAL</v>
      </c>
      <c r="AD61" s="43" t="str">
        <f t="shared" si="2"/>
        <v>Demarcus Robinson</v>
      </c>
      <c r="AE61" s="244">
        <f t="shared" si="3"/>
        <v>72.5</v>
      </c>
      <c r="AF61" s="244" t="str">
        <f t="shared" si="4"/>
        <v>BAL</v>
      </c>
    </row>
    <row r="62" spans="2:32" x14ac:dyDescent="0.3">
      <c r="B62" s="152">
        <v>60</v>
      </c>
      <c r="C62" s="152" t="s">
        <v>364</v>
      </c>
      <c r="D62" s="152" t="s">
        <v>784</v>
      </c>
      <c r="E62" s="152">
        <v>2</v>
      </c>
      <c r="F62" s="152">
        <v>8</v>
      </c>
      <c r="G62" s="152">
        <v>83</v>
      </c>
      <c r="H62" s="152">
        <v>10.4</v>
      </c>
      <c r="I62" s="152">
        <v>45</v>
      </c>
      <c r="J62" s="152">
        <v>5.6</v>
      </c>
      <c r="K62" s="152">
        <v>45</v>
      </c>
      <c r="L62" s="255">
        <v>5.6</v>
      </c>
      <c r="M62" s="152">
        <v>38</v>
      </c>
      <c r="N62" s="152">
        <v>4.8</v>
      </c>
      <c r="O62" s="152">
        <v>8</v>
      </c>
      <c r="P62" s="152">
        <v>1</v>
      </c>
      <c r="Q62" s="152">
        <v>1</v>
      </c>
      <c r="R62" s="152">
        <v>11</v>
      </c>
      <c r="S62" s="239">
        <v>0.17699999999999999</v>
      </c>
      <c r="T62" s="239">
        <v>8</v>
      </c>
      <c r="U62" s="239">
        <v>0</v>
      </c>
      <c r="V62" s="239">
        <v>1</v>
      </c>
      <c r="W62" s="152">
        <v>3</v>
      </c>
      <c r="X62" s="152">
        <v>1</v>
      </c>
      <c r="Y62" s="152">
        <v>1</v>
      </c>
      <c r="Z62" s="152">
        <v>0</v>
      </c>
      <c r="AA62" s="152" t="str">
        <f t="shared" si="0"/>
        <v>NE</v>
      </c>
      <c r="AB62" s="152">
        <v>34</v>
      </c>
      <c r="AC62" s="244" t="str">
        <f t="shared" si="1"/>
        <v>NE</v>
      </c>
      <c r="AD62" s="43" t="str">
        <f t="shared" si="2"/>
        <v>Nelson Agholor</v>
      </c>
      <c r="AE62" s="244">
        <f t="shared" si="3"/>
        <v>41.5</v>
      </c>
      <c r="AF62" s="244" t="str">
        <f t="shared" si="4"/>
        <v>NE</v>
      </c>
    </row>
    <row r="63" spans="2:32" x14ac:dyDescent="0.3">
      <c r="B63" s="152">
        <v>61</v>
      </c>
      <c r="C63" s="152" t="s">
        <v>252</v>
      </c>
      <c r="D63" s="152" t="s">
        <v>775</v>
      </c>
      <c r="E63" s="152">
        <v>3</v>
      </c>
      <c r="F63" s="152">
        <v>3</v>
      </c>
      <c r="G63" s="152">
        <v>38</v>
      </c>
      <c r="H63" s="152">
        <v>12.7</v>
      </c>
      <c r="I63" s="152">
        <v>6</v>
      </c>
      <c r="J63" s="152">
        <v>2</v>
      </c>
      <c r="K63" s="152">
        <v>6</v>
      </c>
      <c r="L63" s="255">
        <v>2</v>
      </c>
      <c r="M63" s="152">
        <v>32</v>
      </c>
      <c r="N63" s="152">
        <v>10.7</v>
      </c>
      <c r="O63" s="152">
        <v>4</v>
      </c>
      <c r="P63" s="152">
        <v>1.3</v>
      </c>
      <c r="Q63" s="152">
        <v>1</v>
      </c>
      <c r="R63" s="152">
        <v>6</v>
      </c>
      <c r="S63" s="239">
        <v>8.5999999999999993E-2</v>
      </c>
      <c r="T63" s="239">
        <v>4</v>
      </c>
      <c r="U63" s="239">
        <v>1</v>
      </c>
      <c r="V63" s="239">
        <v>0</v>
      </c>
      <c r="W63" s="152">
        <v>2</v>
      </c>
      <c r="X63" s="152">
        <v>1</v>
      </c>
      <c r="Y63" s="152">
        <v>0</v>
      </c>
      <c r="Z63" s="152">
        <v>0</v>
      </c>
      <c r="AA63" s="152" t="str">
        <f t="shared" si="0"/>
        <v>WAS</v>
      </c>
      <c r="AB63" s="152">
        <v>23</v>
      </c>
      <c r="AC63" s="244" t="str">
        <f t="shared" si="1"/>
        <v>WAS</v>
      </c>
      <c r="AD63" s="43" t="str">
        <f t="shared" si="2"/>
        <v>Curtis Samuel</v>
      </c>
      <c r="AE63" s="244">
        <f t="shared" si="3"/>
        <v>12.666666666666666</v>
      </c>
      <c r="AF63" s="244" t="str">
        <f t="shared" si="4"/>
        <v>WAS</v>
      </c>
    </row>
    <row r="64" spans="2:32" x14ac:dyDescent="0.3">
      <c r="B64" s="152">
        <v>62</v>
      </c>
      <c r="C64" s="152" t="s">
        <v>473</v>
      </c>
      <c r="D64" s="152" t="s">
        <v>790</v>
      </c>
      <c r="E64" s="152">
        <v>3</v>
      </c>
      <c r="F64" s="152">
        <v>12</v>
      </c>
      <c r="G64" s="152">
        <v>139</v>
      </c>
      <c r="H64" s="152">
        <v>11.6</v>
      </c>
      <c r="I64" s="152">
        <v>94</v>
      </c>
      <c r="J64" s="152">
        <v>7.8</v>
      </c>
      <c r="K64" s="152">
        <v>94</v>
      </c>
      <c r="L64" s="152">
        <v>7.8</v>
      </c>
      <c r="M64" s="152">
        <v>45</v>
      </c>
      <c r="N64" s="152">
        <v>3.8</v>
      </c>
      <c r="O64" s="152">
        <v>12</v>
      </c>
      <c r="P64" s="152">
        <v>1</v>
      </c>
      <c r="Q64" s="152">
        <v>0</v>
      </c>
      <c r="R64" s="152">
        <v>19</v>
      </c>
      <c r="S64" s="239">
        <v>0.184</v>
      </c>
      <c r="T64" s="239">
        <v>13</v>
      </c>
      <c r="U64" s="239">
        <v>1</v>
      </c>
      <c r="V64" s="239">
        <v>1</v>
      </c>
      <c r="W64" s="152">
        <v>6</v>
      </c>
      <c r="X64" s="152">
        <v>2</v>
      </c>
      <c r="Y64" s="152">
        <v>0</v>
      </c>
      <c r="Z64" s="152">
        <v>0</v>
      </c>
      <c r="AA64" s="152" t="str">
        <f t="shared" si="0"/>
        <v>DAL</v>
      </c>
      <c r="AB64" s="152">
        <v>25</v>
      </c>
      <c r="AC64" s="244" t="str">
        <f t="shared" si="1"/>
        <v>DAL</v>
      </c>
      <c r="AD64" s="43" t="str">
        <f t="shared" si="2"/>
        <v>Michael Gallup</v>
      </c>
      <c r="AE64" s="244">
        <f t="shared" si="3"/>
        <v>46.333333333333336</v>
      </c>
      <c r="AF64" s="244" t="str">
        <f t="shared" si="4"/>
        <v>DAL</v>
      </c>
    </row>
    <row r="65" spans="2:32" x14ac:dyDescent="0.3">
      <c r="B65" s="152">
        <v>63</v>
      </c>
      <c r="C65" s="152" t="s">
        <v>306</v>
      </c>
      <c r="D65" s="152" t="s">
        <v>779</v>
      </c>
      <c r="E65" s="152">
        <v>2</v>
      </c>
      <c r="F65" s="152">
        <v>4</v>
      </c>
      <c r="G65" s="152">
        <v>81</v>
      </c>
      <c r="H65" s="152">
        <v>20.3</v>
      </c>
      <c r="I65" s="152">
        <v>55</v>
      </c>
      <c r="J65" s="152">
        <v>13.8</v>
      </c>
      <c r="K65" s="152">
        <v>55</v>
      </c>
      <c r="L65" s="152">
        <v>13.8</v>
      </c>
      <c r="M65" s="152">
        <v>26</v>
      </c>
      <c r="N65" s="152">
        <v>6.5</v>
      </c>
      <c r="O65" s="152">
        <v>24</v>
      </c>
      <c r="P65" s="152">
        <v>6</v>
      </c>
      <c r="Q65" s="152">
        <v>1</v>
      </c>
      <c r="R65" s="152">
        <v>6</v>
      </c>
      <c r="S65" s="239">
        <v>0.125</v>
      </c>
      <c r="T65" s="239">
        <v>4</v>
      </c>
      <c r="U65" s="239">
        <v>0</v>
      </c>
      <c r="V65" s="239">
        <v>0</v>
      </c>
      <c r="W65" s="152">
        <v>3</v>
      </c>
      <c r="X65" s="152">
        <v>2</v>
      </c>
      <c r="Y65" s="152">
        <v>1</v>
      </c>
      <c r="Z65" s="152">
        <v>1</v>
      </c>
      <c r="AA65" s="152" t="str">
        <f t="shared" si="0"/>
        <v>NYJ</v>
      </c>
      <c r="AB65" s="152">
        <v>42</v>
      </c>
      <c r="AC65" s="244" t="str">
        <f t="shared" si="1"/>
        <v>NYJ</v>
      </c>
      <c r="AD65" s="43" t="str">
        <f t="shared" si="2"/>
        <v>Elijah Moore</v>
      </c>
      <c r="AE65" s="244">
        <f t="shared" si="3"/>
        <v>40.5</v>
      </c>
      <c r="AF65" s="244" t="str">
        <f t="shared" si="4"/>
        <v>NYJ</v>
      </c>
    </row>
    <row r="66" spans="2:32" x14ac:dyDescent="0.3">
      <c r="B66" s="152">
        <v>64</v>
      </c>
      <c r="C66" s="152" t="s">
        <v>240</v>
      </c>
      <c r="D66" s="152" t="s">
        <v>774</v>
      </c>
      <c r="E66" s="152">
        <v>3</v>
      </c>
      <c r="F66" s="152">
        <v>13</v>
      </c>
      <c r="G66" s="152">
        <v>133</v>
      </c>
      <c r="H66" s="152">
        <v>10.199999999999999</v>
      </c>
      <c r="I66" s="152">
        <v>103</v>
      </c>
      <c r="J66" s="152">
        <v>7.9</v>
      </c>
      <c r="K66" s="152">
        <v>103</v>
      </c>
      <c r="L66" s="152">
        <v>7.9</v>
      </c>
      <c r="M66" s="152">
        <v>30</v>
      </c>
      <c r="N66" s="152">
        <v>2.2999999999999998</v>
      </c>
      <c r="O66" s="152">
        <v>9</v>
      </c>
      <c r="P66" s="152">
        <v>0.7</v>
      </c>
      <c r="Q66" s="152">
        <v>0</v>
      </c>
      <c r="R66" s="152">
        <v>18</v>
      </c>
      <c r="S66" s="239">
        <v>0.19600000000000001</v>
      </c>
      <c r="T66" s="239">
        <v>13</v>
      </c>
      <c r="U66" s="239">
        <v>0</v>
      </c>
      <c r="V66" s="239">
        <v>3</v>
      </c>
      <c r="W66" s="152">
        <v>5</v>
      </c>
      <c r="X66" s="152">
        <v>1</v>
      </c>
      <c r="Y66" s="152">
        <v>1</v>
      </c>
      <c r="Z66" s="152">
        <v>0</v>
      </c>
      <c r="AA66" s="152" t="str">
        <f t="shared" si="0"/>
        <v>PIT</v>
      </c>
      <c r="AB66" s="152">
        <v>36</v>
      </c>
      <c r="AC66" s="244" t="str">
        <f t="shared" si="1"/>
        <v>PIT</v>
      </c>
      <c r="AD66" s="43" t="str">
        <f t="shared" si="2"/>
        <v>Diontae Johnson</v>
      </c>
      <c r="AE66" s="244">
        <f t="shared" si="3"/>
        <v>44.333333333333336</v>
      </c>
      <c r="AF66" s="244" t="str">
        <f t="shared" si="4"/>
        <v>PIT</v>
      </c>
    </row>
    <row r="67" spans="2:32" x14ac:dyDescent="0.3">
      <c r="B67" s="152">
        <v>65</v>
      </c>
      <c r="C67" s="152" t="s">
        <v>254</v>
      </c>
      <c r="D67" s="152" t="s">
        <v>765</v>
      </c>
      <c r="E67" s="152">
        <v>3</v>
      </c>
      <c r="F67" s="152">
        <v>10</v>
      </c>
      <c r="G67" s="152">
        <v>113</v>
      </c>
      <c r="H67" s="152">
        <v>11.3</v>
      </c>
      <c r="I67" s="152">
        <v>57</v>
      </c>
      <c r="J67" s="152">
        <v>5.7</v>
      </c>
      <c r="K67" s="152">
        <v>57</v>
      </c>
      <c r="L67" s="152">
        <v>5.7</v>
      </c>
      <c r="M67" s="152">
        <v>56</v>
      </c>
      <c r="N67" s="152">
        <v>5.6</v>
      </c>
      <c r="O67" s="152">
        <v>16</v>
      </c>
      <c r="P67" s="152">
        <v>1.6</v>
      </c>
      <c r="Q67" s="152">
        <v>1</v>
      </c>
      <c r="R67" s="152">
        <v>17</v>
      </c>
      <c r="S67" s="239">
        <v>0.23300000000000001</v>
      </c>
      <c r="T67" s="239">
        <v>11</v>
      </c>
      <c r="U67" s="239">
        <v>1</v>
      </c>
      <c r="V67" s="239">
        <v>2</v>
      </c>
      <c r="W67" s="152">
        <v>4</v>
      </c>
      <c r="X67" s="152">
        <v>2</v>
      </c>
      <c r="Y67" s="152">
        <v>0</v>
      </c>
      <c r="Z67" s="152">
        <v>0</v>
      </c>
      <c r="AA67" s="152" t="str">
        <f t="shared" si="0"/>
        <v>PHI</v>
      </c>
      <c r="AB67" s="152">
        <v>29</v>
      </c>
      <c r="AC67" s="244" t="str">
        <f t="shared" si="1"/>
        <v>PHI</v>
      </c>
      <c r="AD67" s="43" t="str">
        <f t="shared" si="2"/>
        <v>A.J. Brown</v>
      </c>
      <c r="AE67" s="244">
        <f t="shared" si="3"/>
        <v>37.666666666666664</v>
      </c>
      <c r="AF67" s="244" t="str">
        <f t="shared" si="4"/>
        <v>PHI</v>
      </c>
    </row>
    <row r="68" spans="2:32" x14ac:dyDescent="0.3">
      <c r="B68" s="152">
        <v>66</v>
      </c>
      <c r="C68" s="152" t="s">
        <v>553</v>
      </c>
      <c r="D68" s="152" t="s">
        <v>785</v>
      </c>
      <c r="E68" s="152">
        <v>3</v>
      </c>
      <c r="F68" s="152">
        <v>5</v>
      </c>
      <c r="G68" s="152">
        <v>127</v>
      </c>
      <c r="H68" s="152">
        <v>25.4</v>
      </c>
      <c r="I68" s="152">
        <v>90</v>
      </c>
      <c r="J68" s="152">
        <v>18</v>
      </c>
      <c r="K68" s="152">
        <v>90</v>
      </c>
      <c r="L68" s="152">
        <v>18</v>
      </c>
      <c r="M68" s="152">
        <v>37</v>
      </c>
      <c r="N68" s="152">
        <v>7.4</v>
      </c>
      <c r="O68" s="152">
        <v>27</v>
      </c>
      <c r="P68" s="152">
        <v>5.4</v>
      </c>
      <c r="Q68" s="152">
        <v>1</v>
      </c>
      <c r="R68" s="152">
        <v>11</v>
      </c>
      <c r="S68" s="239">
        <v>0.17199999999999999</v>
      </c>
      <c r="T68" s="239">
        <v>7</v>
      </c>
      <c r="U68" s="239">
        <v>0</v>
      </c>
      <c r="V68" s="239">
        <v>1</v>
      </c>
      <c r="W68" s="152">
        <v>4</v>
      </c>
      <c r="X68" s="152">
        <v>3</v>
      </c>
      <c r="Y68" s="152">
        <v>2</v>
      </c>
      <c r="Z68" s="152">
        <v>1</v>
      </c>
      <c r="AA68" s="152" t="str">
        <f t="shared" ref="AA68:AA131" si="5">TRIM(D68)</f>
        <v>CAR</v>
      </c>
      <c r="AB68" s="152">
        <v>43</v>
      </c>
      <c r="AC68" s="244" t="str">
        <f t="shared" ref="AC68:AC131" si="6">IFERROR(TRIM(D68),"")</f>
        <v>CAR</v>
      </c>
      <c r="AD68" s="43" t="str">
        <f t="shared" ref="AD68:AD131" si="7">TRIM(C68)</f>
        <v>Terrace Marshall Jr.</v>
      </c>
      <c r="AE68" s="244">
        <f t="shared" ref="AE68:AE131" si="8">G68/E68</f>
        <v>42.333333333333336</v>
      </c>
      <c r="AF68" s="244" t="str">
        <f t="shared" ref="AF68:AF131" si="9">AC68</f>
        <v>CAR</v>
      </c>
    </row>
    <row r="69" spans="2:32" x14ac:dyDescent="0.3">
      <c r="B69" s="152">
        <v>67</v>
      </c>
      <c r="C69" s="152" t="s">
        <v>331</v>
      </c>
      <c r="D69" s="152" t="s">
        <v>778</v>
      </c>
      <c r="E69" s="152">
        <v>3</v>
      </c>
      <c r="F69" s="152">
        <v>10</v>
      </c>
      <c r="G69" s="152">
        <v>126</v>
      </c>
      <c r="H69" s="152">
        <v>12.6</v>
      </c>
      <c r="I69" s="152">
        <v>73</v>
      </c>
      <c r="J69" s="152">
        <v>7.3</v>
      </c>
      <c r="K69" s="152">
        <v>73</v>
      </c>
      <c r="L69" s="152">
        <v>7.3</v>
      </c>
      <c r="M69" s="152">
        <v>53</v>
      </c>
      <c r="N69" s="152">
        <v>5.3</v>
      </c>
      <c r="O69" s="152">
        <v>10</v>
      </c>
      <c r="P69" s="152">
        <v>1</v>
      </c>
      <c r="Q69" s="152">
        <v>0</v>
      </c>
      <c r="R69" s="152">
        <v>18</v>
      </c>
      <c r="S69" s="239">
        <v>0.222</v>
      </c>
      <c r="T69" s="239">
        <v>13</v>
      </c>
      <c r="U69" s="239">
        <v>2</v>
      </c>
      <c r="V69" s="239">
        <v>1</v>
      </c>
      <c r="W69" s="152">
        <v>5</v>
      </c>
      <c r="X69" s="152">
        <v>2</v>
      </c>
      <c r="Y69" s="152">
        <v>1</v>
      </c>
      <c r="Z69" s="152">
        <v>0</v>
      </c>
      <c r="AA69" s="152" t="str">
        <f t="shared" si="5"/>
        <v>GB</v>
      </c>
      <c r="AB69" s="152">
        <v>36</v>
      </c>
      <c r="AC69" s="244" t="str">
        <f t="shared" si="6"/>
        <v>GB</v>
      </c>
      <c r="AD69" s="43" t="str">
        <f t="shared" si="7"/>
        <v>Allen Lazard</v>
      </c>
      <c r="AE69" s="244">
        <f t="shared" si="8"/>
        <v>42</v>
      </c>
      <c r="AF69" s="244" t="str">
        <f t="shared" si="9"/>
        <v>GB</v>
      </c>
    </row>
    <row r="70" spans="2:32" x14ac:dyDescent="0.3">
      <c r="B70" s="152">
        <v>68</v>
      </c>
      <c r="C70" s="152" t="s">
        <v>374</v>
      </c>
      <c r="D70" s="152" t="s">
        <v>766</v>
      </c>
      <c r="E70" s="152">
        <v>3</v>
      </c>
      <c r="F70" s="152">
        <v>8</v>
      </c>
      <c r="G70" s="152">
        <v>65</v>
      </c>
      <c r="H70" s="152">
        <v>8.1</v>
      </c>
      <c r="I70" s="152">
        <v>59</v>
      </c>
      <c r="J70" s="152">
        <v>7.4</v>
      </c>
      <c r="K70" s="152">
        <v>59</v>
      </c>
      <c r="L70" s="152">
        <v>7.4</v>
      </c>
      <c r="M70" s="152">
        <v>6</v>
      </c>
      <c r="N70" s="152">
        <v>0.8</v>
      </c>
      <c r="O70" s="152">
        <v>0</v>
      </c>
      <c r="P70" s="152">
        <v>0</v>
      </c>
      <c r="Q70" s="152">
        <v>0</v>
      </c>
      <c r="R70" s="152">
        <v>13</v>
      </c>
      <c r="S70" s="239">
        <v>0.125</v>
      </c>
      <c r="T70" s="239">
        <v>8</v>
      </c>
      <c r="U70" s="239">
        <v>0</v>
      </c>
      <c r="V70" s="239">
        <v>3</v>
      </c>
      <c r="W70" s="152">
        <v>2</v>
      </c>
      <c r="X70" s="152">
        <v>0</v>
      </c>
      <c r="Y70" s="152">
        <v>0</v>
      </c>
      <c r="Z70" s="152">
        <v>0</v>
      </c>
      <c r="AA70" s="152" t="str">
        <f t="shared" si="5"/>
        <v>ARI</v>
      </c>
      <c r="AB70" s="152">
        <v>18</v>
      </c>
      <c r="AC70" s="244" t="str">
        <f t="shared" si="6"/>
        <v>ARI</v>
      </c>
      <c r="AD70" s="43" t="str">
        <f t="shared" si="7"/>
        <v>A.J. Green</v>
      </c>
      <c r="AE70" s="244">
        <f t="shared" si="8"/>
        <v>21.666666666666668</v>
      </c>
      <c r="AF70" s="244" t="str">
        <f t="shared" si="9"/>
        <v>ARI</v>
      </c>
    </row>
    <row r="71" spans="2:32" x14ac:dyDescent="0.3">
      <c r="B71" s="152">
        <v>69</v>
      </c>
      <c r="C71" s="152" t="s">
        <v>396</v>
      </c>
      <c r="D71" s="152" t="s">
        <v>763</v>
      </c>
      <c r="E71" s="152">
        <v>3</v>
      </c>
      <c r="F71" s="152">
        <v>10</v>
      </c>
      <c r="G71" s="152">
        <v>115</v>
      </c>
      <c r="H71" s="152">
        <v>11.5</v>
      </c>
      <c r="I71" s="152">
        <v>50</v>
      </c>
      <c r="J71" s="152">
        <v>5</v>
      </c>
      <c r="K71" s="152">
        <v>50</v>
      </c>
      <c r="L71" s="152">
        <v>5</v>
      </c>
      <c r="M71" s="152">
        <v>65</v>
      </c>
      <c r="N71" s="152">
        <v>6.5</v>
      </c>
      <c r="O71" s="152">
        <v>4</v>
      </c>
      <c r="P71" s="152">
        <v>0.4</v>
      </c>
      <c r="Q71" s="152">
        <v>0</v>
      </c>
      <c r="R71" s="152">
        <v>16</v>
      </c>
      <c r="S71" s="239">
        <v>0.188</v>
      </c>
      <c r="T71" s="239">
        <v>10</v>
      </c>
      <c r="U71" s="239">
        <v>0</v>
      </c>
      <c r="V71" s="239">
        <v>3</v>
      </c>
      <c r="W71" s="152">
        <v>5</v>
      </c>
      <c r="X71" s="152">
        <v>3</v>
      </c>
      <c r="Y71" s="152">
        <v>0</v>
      </c>
      <c r="Z71" s="152">
        <v>0</v>
      </c>
      <c r="AA71" s="152" t="str">
        <f t="shared" si="5"/>
        <v>DET</v>
      </c>
      <c r="AB71" s="152">
        <v>21</v>
      </c>
      <c r="AC71" s="244" t="str">
        <f t="shared" si="6"/>
        <v>DET</v>
      </c>
      <c r="AD71" s="43" t="str">
        <f t="shared" si="7"/>
        <v>Kalif Raymond</v>
      </c>
      <c r="AE71" s="244">
        <f t="shared" si="8"/>
        <v>38.333333333333336</v>
      </c>
      <c r="AF71" s="244" t="str">
        <f t="shared" si="9"/>
        <v>DET</v>
      </c>
    </row>
    <row r="72" spans="2:32" x14ac:dyDescent="0.3">
      <c r="B72" s="152">
        <v>70</v>
      </c>
      <c r="C72" s="152" t="s">
        <v>614</v>
      </c>
      <c r="D72" s="152" t="s">
        <v>783</v>
      </c>
      <c r="E72" s="152">
        <v>2</v>
      </c>
      <c r="F72" s="152">
        <v>11</v>
      </c>
      <c r="G72" s="152">
        <v>120</v>
      </c>
      <c r="H72" s="152">
        <v>10.9</v>
      </c>
      <c r="I72" s="152">
        <v>50</v>
      </c>
      <c r="J72" s="152">
        <v>4.5</v>
      </c>
      <c r="K72" s="152">
        <v>50</v>
      </c>
      <c r="L72" s="152">
        <v>4.5</v>
      </c>
      <c r="M72" s="152">
        <v>70</v>
      </c>
      <c r="N72" s="152">
        <v>6.4</v>
      </c>
      <c r="O72" s="152">
        <v>11</v>
      </c>
      <c r="P72" s="152">
        <v>1</v>
      </c>
      <c r="Q72" s="152">
        <v>0</v>
      </c>
      <c r="R72" s="152">
        <v>15</v>
      </c>
      <c r="S72" s="239">
        <v>0.17399999999999999</v>
      </c>
      <c r="T72" s="239">
        <v>12</v>
      </c>
      <c r="U72" s="239">
        <v>1</v>
      </c>
      <c r="V72" s="239">
        <v>0</v>
      </c>
      <c r="W72" s="152">
        <v>5</v>
      </c>
      <c r="X72" s="152">
        <v>0</v>
      </c>
      <c r="Y72" s="152">
        <v>0</v>
      </c>
      <c r="Z72" s="152">
        <v>0</v>
      </c>
      <c r="AA72" s="152" t="str">
        <f t="shared" si="5"/>
        <v>NYG</v>
      </c>
      <c r="AB72" s="152">
        <v>19</v>
      </c>
      <c r="AC72" s="244" t="str">
        <f t="shared" si="6"/>
        <v>NYG</v>
      </c>
      <c r="AD72" s="43" t="str">
        <f t="shared" si="7"/>
        <v>Wan'Dale Robinson</v>
      </c>
      <c r="AE72" s="244">
        <f t="shared" si="8"/>
        <v>60</v>
      </c>
      <c r="AF72" s="244" t="str">
        <f t="shared" si="9"/>
        <v>NYG</v>
      </c>
    </row>
    <row r="73" spans="2:32" x14ac:dyDescent="0.3">
      <c r="B73" s="152">
        <v>71</v>
      </c>
      <c r="C73" s="152" t="s">
        <v>971</v>
      </c>
      <c r="D73" s="152" t="s">
        <v>781</v>
      </c>
      <c r="E73" s="152">
        <v>2</v>
      </c>
      <c r="F73" s="152">
        <v>4</v>
      </c>
      <c r="G73" s="152">
        <v>58</v>
      </c>
      <c r="H73" s="152">
        <v>14.5</v>
      </c>
      <c r="I73" s="152">
        <v>36</v>
      </c>
      <c r="J73" s="152">
        <v>9</v>
      </c>
      <c r="K73" s="152">
        <v>36</v>
      </c>
      <c r="L73" s="152">
        <v>9</v>
      </c>
      <c r="M73" s="152">
        <v>22</v>
      </c>
      <c r="N73" s="152">
        <v>5.5</v>
      </c>
      <c r="O73" s="152">
        <v>7</v>
      </c>
      <c r="P73" s="152">
        <v>1.8</v>
      </c>
      <c r="Q73" s="152">
        <v>0</v>
      </c>
      <c r="R73" s="152">
        <v>8</v>
      </c>
      <c r="S73" s="239">
        <v>0.11</v>
      </c>
      <c r="T73" s="239">
        <v>4</v>
      </c>
      <c r="U73" s="239">
        <v>0</v>
      </c>
      <c r="V73" s="239">
        <v>1</v>
      </c>
      <c r="W73" s="152">
        <v>2</v>
      </c>
      <c r="X73" s="152">
        <v>1</v>
      </c>
      <c r="Y73" s="152">
        <v>1</v>
      </c>
      <c r="Z73" s="152">
        <v>0</v>
      </c>
      <c r="AA73" s="152" t="str">
        <f t="shared" si="5"/>
        <v>CIN</v>
      </c>
      <c r="AB73" s="152">
        <v>32</v>
      </c>
      <c r="AC73" s="244" t="str">
        <f t="shared" si="6"/>
        <v>CIN</v>
      </c>
      <c r="AD73" s="43" t="str">
        <f t="shared" si="7"/>
        <v>Trenton Irwin</v>
      </c>
      <c r="AE73" s="244">
        <f t="shared" si="8"/>
        <v>29</v>
      </c>
      <c r="AF73" s="244" t="str">
        <f t="shared" si="9"/>
        <v>CIN</v>
      </c>
    </row>
    <row r="74" spans="2:32" x14ac:dyDescent="0.3">
      <c r="B74" s="152">
        <v>72</v>
      </c>
      <c r="C74" s="152" t="s">
        <v>302</v>
      </c>
      <c r="D74" s="152" t="s">
        <v>788</v>
      </c>
      <c r="E74" s="152">
        <v>2</v>
      </c>
      <c r="F74" s="152">
        <v>4</v>
      </c>
      <c r="G74" s="152">
        <v>55</v>
      </c>
      <c r="H74" s="152">
        <v>13.8</v>
      </c>
      <c r="I74" s="152">
        <v>47</v>
      </c>
      <c r="J74" s="152">
        <v>11.8</v>
      </c>
      <c r="K74" s="152">
        <v>47</v>
      </c>
      <c r="L74" s="152">
        <v>11.8</v>
      </c>
      <c r="M74" s="152">
        <v>8</v>
      </c>
      <c r="N74" s="152">
        <v>2</v>
      </c>
      <c r="O74" s="152">
        <v>2</v>
      </c>
      <c r="P74" s="152">
        <v>0.5</v>
      </c>
      <c r="Q74" s="152">
        <v>0</v>
      </c>
      <c r="R74" s="152">
        <v>6</v>
      </c>
      <c r="S74" s="239">
        <v>7.9000000000000001E-2</v>
      </c>
      <c r="T74" s="239">
        <v>4</v>
      </c>
      <c r="U74" s="239">
        <v>0</v>
      </c>
      <c r="V74" s="239">
        <v>2</v>
      </c>
      <c r="W74" s="152">
        <v>3</v>
      </c>
      <c r="X74" s="152">
        <v>1</v>
      </c>
      <c r="Y74" s="152">
        <v>1</v>
      </c>
      <c r="Z74" s="152">
        <v>0</v>
      </c>
      <c r="AA74" s="152" t="str">
        <f t="shared" si="5"/>
        <v>JAC</v>
      </c>
      <c r="AB74" s="152">
        <v>33</v>
      </c>
      <c r="AC74" s="244" t="str">
        <f t="shared" si="6"/>
        <v>JAC</v>
      </c>
      <c r="AD74" s="43" t="str">
        <f t="shared" si="7"/>
        <v>Marvin Jones Jr.</v>
      </c>
      <c r="AE74" s="244">
        <f t="shared" si="8"/>
        <v>27.5</v>
      </c>
      <c r="AF74" s="244" t="str">
        <f t="shared" si="9"/>
        <v>JAC</v>
      </c>
    </row>
    <row r="75" spans="2:32" x14ac:dyDescent="0.3">
      <c r="B75" s="152">
        <v>73</v>
      </c>
      <c r="C75" s="152" t="s">
        <v>323</v>
      </c>
      <c r="D75" s="152" t="s">
        <v>784</v>
      </c>
      <c r="E75" s="152">
        <v>2</v>
      </c>
      <c r="F75" s="152">
        <v>7</v>
      </c>
      <c r="G75" s="152">
        <v>114</v>
      </c>
      <c r="H75" s="152">
        <v>16.3</v>
      </c>
      <c r="I75" s="152">
        <v>94</v>
      </c>
      <c r="J75" s="152">
        <v>13.4</v>
      </c>
      <c r="K75" s="152">
        <v>94</v>
      </c>
      <c r="L75" s="152">
        <v>13.4</v>
      </c>
      <c r="M75" s="152">
        <v>20</v>
      </c>
      <c r="N75" s="152">
        <v>2.9</v>
      </c>
      <c r="O75" s="152">
        <v>10</v>
      </c>
      <c r="P75" s="152">
        <v>1.4</v>
      </c>
      <c r="Q75" s="152">
        <v>0</v>
      </c>
      <c r="R75" s="152">
        <v>10</v>
      </c>
      <c r="S75" s="239">
        <v>0.161</v>
      </c>
      <c r="T75" s="239">
        <v>8</v>
      </c>
      <c r="U75" s="239">
        <v>1</v>
      </c>
      <c r="V75" s="239">
        <v>0</v>
      </c>
      <c r="W75" s="152">
        <v>6</v>
      </c>
      <c r="X75" s="152">
        <v>3</v>
      </c>
      <c r="Y75" s="152">
        <v>0</v>
      </c>
      <c r="Z75" s="152">
        <v>0</v>
      </c>
      <c r="AA75" s="152" t="str">
        <f t="shared" si="5"/>
        <v>NE</v>
      </c>
      <c r="AB75" s="152">
        <v>26</v>
      </c>
      <c r="AC75" s="244" t="str">
        <f t="shared" si="6"/>
        <v>NE</v>
      </c>
      <c r="AD75" s="43" t="str">
        <f t="shared" si="7"/>
        <v>Jakobi Meyers</v>
      </c>
      <c r="AE75" s="244">
        <f t="shared" si="8"/>
        <v>57</v>
      </c>
      <c r="AF75" s="244" t="str">
        <f t="shared" si="9"/>
        <v>NE</v>
      </c>
    </row>
    <row r="76" spans="2:32" x14ac:dyDescent="0.3">
      <c r="B76" s="152">
        <v>74</v>
      </c>
      <c r="C76" s="152" t="s">
        <v>421</v>
      </c>
      <c r="D76" s="152" t="s">
        <v>764</v>
      </c>
      <c r="E76" s="152">
        <v>2</v>
      </c>
      <c r="F76" s="152">
        <v>3</v>
      </c>
      <c r="G76" s="152">
        <v>50</v>
      </c>
      <c r="H76" s="152">
        <v>16.7</v>
      </c>
      <c r="I76" s="152">
        <v>49</v>
      </c>
      <c r="J76" s="152">
        <v>16.3</v>
      </c>
      <c r="K76" s="152">
        <v>49</v>
      </c>
      <c r="L76" s="152">
        <v>16.3</v>
      </c>
      <c r="M76" s="152">
        <v>1</v>
      </c>
      <c r="N76" s="152">
        <v>0.3</v>
      </c>
      <c r="O76" s="152">
        <v>0</v>
      </c>
      <c r="P76" s="152">
        <v>0</v>
      </c>
      <c r="Q76" s="152">
        <v>0</v>
      </c>
      <c r="R76" s="152">
        <v>3</v>
      </c>
      <c r="S76" s="239">
        <v>4.2000000000000003E-2</v>
      </c>
      <c r="T76" s="239">
        <v>3</v>
      </c>
      <c r="U76" s="239">
        <v>0</v>
      </c>
      <c r="V76" s="239">
        <v>0</v>
      </c>
      <c r="W76" s="152">
        <v>3</v>
      </c>
      <c r="X76" s="152">
        <v>1</v>
      </c>
      <c r="Y76" s="152">
        <v>0</v>
      </c>
      <c r="Z76" s="152">
        <v>0</v>
      </c>
      <c r="AA76" s="152" t="str">
        <f t="shared" si="5"/>
        <v>ATL</v>
      </c>
      <c r="AB76" s="152">
        <v>25</v>
      </c>
      <c r="AC76" s="244" t="str">
        <f t="shared" si="6"/>
        <v>ATL</v>
      </c>
      <c r="AD76" s="43" t="str">
        <f t="shared" si="7"/>
        <v>KhaDarel Hodge</v>
      </c>
      <c r="AE76" s="244">
        <f t="shared" si="8"/>
        <v>25</v>
      </c>
      <c r="AF76" s="244" t="str">
        <f t="shared" si="9"/>
        <v>ATL</v>
      </c>
    </row>
    <row r="77" spans="2:32" x14ac:dyDescent="0.3">
      <c r="B77" s="152">
        <v>75</v>
      </c>
      <c r="C77" s="152" t="s">
        <v>607</v>
      </c>
      <c r="D77" s="152" t="s">
        <v>783</v>
      </c>
      <c r="E77" s="152">
        <v>3</v>
      </c>
      <c r="F77" s="152">
        <v>5</v>
      </c>
      <c r="G77" s="152">
        <v>49</v>
      </c>
      <c r="H77" s="152">
        <v>9.8000000000000007</v>
      </c>
      <c r="I77" s="152">
        <v>13</v>
      </c>
      <c r="J77" s="152">
        <v>2.6</v>
      </c>
      <c r="K77" s="152">
        <v>13</v>
      </c>
      <c r="L77" s="152">
        <v>2.6</v>
      </c>
      <c r="M77" s="152">
        <v>36</v>
      </c>
      <c r="N77" s="152">
        <v>7.2</v>
      </c>
      <c r="O77" s="152">
        <v>5</v>
      </c>
      <c r="P77" s="152">
        <v>1</v>
      </c>
      <c r="Q77" s="152">
        <v>0</v>
      </c>
      <c r="R77" s="152">
        <v>7</v>
      </c>
      <c r="S77" s="239">
        <v>8.1000000000000003E-2</v>
      </c>
      <c r="T77" s="239">
        <v>5</v>
      </c>
      <c r="U77" s="239">
        <v>0</v>
      </c>
      <c r="V77" s="239">
        <v>1</v>
      </c>
      <c r="W77" s="152">
        <v>2</v>
      </c>
      <c r="X77" s="152">
        <v>1</v>
      </c>
      <c r="Y77" s="152">
        <v>0</v>
      </c>
      <c r="Z77" s="152">
        <v>0</v>
      </c>
      <c r="AA77" s="152" t="str">
        <f t="shared" si="5"/>
        <v>NYG</v>
      </c>
      <c r="AB77" s="152">
        <v>20</v>
      </c>
      <c r="AC77" s="244" t="str">
        <f t="shared" si="6"/>
        <v>NYG</v>
      </c>
      <c r="AD77" s="43" t="str">
        <f t="shared" si="7"/>
        <v>Lawrence Cager</v>
      </c>
      <c r="AE77" s="244">
        <f t="shared" si="8"/>
        <v>16.333333333333332</v>
      </c>
      <c r="AF77" s="244" t="str">
        <f t="shared" si="9"/>
        <v>NYG</v>
      </c>
    </row>
    <row r="78" spans="2:32" x14ac:dyDescent="0.3">
      <c r="B78" s="152">
        <v>76</v>
      </c>
      <c r="C78" s="152" t="s">
        <v>496</v>
      </c>
      <c r="D78" s="152" t="s">
        <v>792</v>
      </c>
      <c r="E78" s="152">
        <v>3</v>
      </c>
      <c r="F78" s="152">
        <v>6</v>
      </c>
      <c r="G78" s="152">
        <v>105</v>
      </c>
      <c r="H78" s="152">
        <v>17.5</v>
      </c>
      <c r="I78" s="152">
        <v>88</v>
      </c>
      <c r="J78" s="152">
        <v>14.7</v>
      </c>
      <c r="K78" s="152">
        <v>88</v>
      </c>
      <c r="L78" s="152">
        <v>14.7</v>
      </c>
      <c r="M78" s="152">
        <v>17</v>
      </c>
      <c r="N78" s="152">
        <v>2.8</v>
      </c>
      <c r="O78" s="152">
        <v>0</v>
      </c>
      <c r="P78" s="152">
        <v>0</v>
      </c>
      <c r="Q78" s="152">
        <v>0</v>
      </c>
      <c r="R78" s="152">
        <v>7</v>
      </c>
      <c r="S78" s="239">
        <v>6.8000000000000005E-2</v>
      </c>
      <c r="T78" s="239">
        <v>6</v>
      </c>
      <c r="U78" s="239">
        <v>0</v>
      </c>
      <c r="V78" s="239">
        <v>0</v>
      </c>
      <c r="W78" s="152">
        <v>6</v>
      </c>
      <c r="X78" s="152">
        <v>2</v>
      </c>
      <c r="Y78" s="152">
        <v>0</v>
      </c>
      <c r="Z78" s="152">
        <v>0</v>
      </c>
      <c r="AA78" s="152" t="str">
        <f t="shared" si="5"/>
        <v>KC</v>
      </c>
      <c r="AB78" s="152">
        <v>29</v>
      </c>
      <c r="AC78" s="244" t="str">
        <f t="shared" si="6"/>
        <v>KC</v>
      </c>
      <c r="AD78" s="43" t="str">
        <f t="shared" si="7"/>
        <v>Justin Watson</v>
      </c>
      <c r="AE78" s="244">
        <f t="shared" si="8"/>
        <v>35</v>
      </c>
      <c r="AF78" s="244" t="str">
        <f t="shared" si="9"/>
        <v>KC</v>
      </c>
    </row>
    <row r="79" spans="2:32" x14ac:dyDescent="0.3">
      <c r="B79" s="152">
        <v>77</v>
      </c>
      <c r="C79" s="152" t="s">
        <v>337</v>
      </c>
      <c r="D79" s="152" t="s">
        <v>766</v>
      </c>
      <c r="E79" s="152">
        <v>2</v>
      </c>
      <c r="F79" s="152">
        <v>9</v>
      </c>
      <c r="G79" s="152">
        <v>103</v>
      </c>
      <c r="H79" s="152">
        <v>11.4</v>
      </c>
      <c r="I79" s="152">
        <v>16</v>
      </c>
      <c r="J79" s="152">
        <v>1.8</v>
      </c>
      <c r="K79" s="152">
        <v>16</v>
      </c>
      <c r="L79" s="152">
        <v>1.8</v>
      </c>
      <c r="M79" s="152">
        <v>87</v>
      </c>
      <c r="N79" s="152">
        <v>9.6999999999999993</v>
      </c>
      <c r="O79" s="152">
        <v>56</v>
      </c>
      <c r="P79" s="152">
        <v>6.2</v>
      </c>
      <c r="Q79" s="152">
        <v>1</v>
      </c>
      <c r="R79" s="152">
        <v>10</v>
      </c>
      <c r="S79" s="239">
        <v>0.114</v>
      </c>
      <c r="T79" s="239">
        <v>9</v>
      </c>
      <c r="U79" s="239">
        <v>0</v>
      </c>
      <c r="V79" s="239">
        <v>1</v>
      </c>
      <c r="W79" s="152">
        <v>3</v>
      </c>
      <c r="X79" s="152">
        <v>1</v>
      </c>
      <c r="Y79" s="152">
        <v>1</v>
      </c>
      <c r="Z79" s="152">
        <v>1</v>
      </c>
      <c r="AA79" s="152" t="str">
        <f t="shared" si="5"/>
        <v>ARI</v>
      </c>
      <c r="AB79" s="152">
        <v>47</v>
      </c>
      <c r="AC79" s="244" t="str">
        <f t="shared" si="6"/>
        <v>ARI</v>
      </c>
      <c r="AD79" s="43" t="str">
        <f t="shared" si="7"/>
        <v>Greg Dortch</v>
      </c>
      <c r="AE79" s="244">
        <f t="shared" si="8"/>
        <v>51.5</v>
      </c>
      <c r="AF79" s="244" t="str">
        <f t="shared" si="9"/>
        <v>ARI</v>
      </c>
    </row>
    <row r="80" spans="2:32" x14ac:dyDescent="0.3">
      <c r="B80" s="152">
        <v>78</v>
      </c>
      <c r="C80" s="152" t="s">
        <v>442</v>
      </c>
      <c r="D80" s="152" t="s">
        <v>788</v>
      </c>
      <c r="E80" s="152">
        <v>2</v>
      </c>
      <c r="F80" s="152">
        <v>8</v>
      </c>
      <c r="G80" s="152">
        <v>41</v>
      </c>
      <c r="H80" s="152">
        <v>5.0999999999999996</v>
      </c>
      <c r="I80" s="152">
        <v>9</v>
      </c>
      <c r="J80" s="152">
        <v>1.1000000000000001</v>
      </c>
      <c r="K80" s="152">
        <v>9</v>
      </c>
      <c r="L80" s="152">
        <v>1.1000000000000001</v>
      </c>
      <c r="M80" s="152">
        <v>32</v>
      </c>
      <c r="N80" s="152">
        <v>4</v>
      </c>
      <c r="O80" s="152">
        <v>5</v>
      </c>
      <c r="P80" s="152">
        <v>0.6</v>
      </c>
      <c r="Q80" s="152">
        <v>0</v>
      </c>
      <c r="R80" s="152">
        <v>9</v>
      </c>
      <c r="S80" s="239">
        <v>8.6999999999999994E-2</v>
      </c>
      <c r="T80" s="239">
        <v>8</v>
      </c>
      <c r="U80" s="239">
        <v>0</v>
      </c>
      <c r="V80" s="239">
        <v>3</v>
      </c>
      <c r="W80" s="152">
        <v>1</v>
      </c>
      <c r="X80" s="152">
        <v>0</v>
      </c>
      <c r="Y80" s="152">
        <v>0</v>
      </c>
      <c r="Z80" s="152">
        <v>0</v>
      </c>
      <c r="AA80" s="152" t="str">
        <f t="shared" si="5"/>
        <v>JAC</v>
      </c>
      <c r="AB80" s="152">
        <v>17</v>
      </c>
      <c r="AC80" s="244" t="str">
        <f t="shared" si="6"/>
        <v>JAC</v>
      </c>
      <c r="AD80" s="43" t="str">
        <f t="shared" si="7"/>
        <v>Jamal Agnew</v>
      </c>
      <c r="AE80" s="244">
        <f t="shared" si="8"/>
        <v>20.5</v>
      </c>
      <c r="AF80" s="244" t="str">
        <f t="shared" si="9"/>
        <v>JAC</v>
      </c>
    </row>
    <row r="81" spans="2:32" x14ac:dyDescent="0.3">
      <c r="B81" s="152">
        <v>79</v>
      </c>
      <c r="C81" s="152" t="s">
        <v>426</v>
      </c>
      <c r="D81" s="152" t="s">
        <v>793</v>
      </c>
      <c r="E81" s="152">
        <v>3</v>
      </c>
      <c r="F81" s="152">
        <v>10</v>
      </c>
      <c r="G81" s="152">
        <v>97</v>
      </c>
      <c r="H81" s="152">
        <v>9.6999999999999993</v>
      </c>
      <c r="I81" s="152">
        <v>40</v>
      </c>
      <c r="J81" s="152">
        <v>4</v>
      </c>
      <c r="K81" s="152">
        <v>40</v>
      </c>
      <c r="L81" s="152">
        <v>4</v>
      </c>
      <c r="M81" s="152">
        <v>57</v>
      </c>
      <c r="N81" s="152">
        <v>5.7</v>
      </c>
      <c r="O81" s="152">
        <v>10</v>
      </c>
      <c r="P81" s="152">
        <v>1</v>
      </c>
      <c r="Q81" s="152">
        <v>0</v>
      </c>
      <c r="R81" s="152">
        <v>16</v>
      </c>
      <c r="S81" s="239">
        <v>0.15</v>
      </c>
      <c r="T81" s="239">
        <v>11</v>
      </c>
      <c r="U81" s="239">
        <v>0</v>
      </c>
      <c r="V81" s="239">
        <v>4</v>
      </c>
      <c r="W81" s="152">
        <v>4</v>
      </c>
      <c r="X81" s="152">
        <v>3</v>
      </c>
      <c r="Y81" s="152">
        <v>0</v>
      </c>
      <c r="Z81" s="152">
        <v>0</v>
      </c>
      <c r="AA81" s="152" t="str">
        <f t="shared" si="5"/>
        <v>HOU</v>
      </c>
      <c r="AB81" s="152">
        <v>25</v>
      </c>
      <c r="AC81" s="244" t="str">
        <f t="shared" si="6"/>
        <v>HOU</v>
      </c>
      <c r="AD81" s="43" t="str">
        <f t="shared" si="7"/>
        <v>Chris Moore</v>
      </c>
      <c r="AE81" s="244">
        <f t="shared" si="8"/>
        <v>32.333333333333336</v>
      </c>
      <c r="AF81" s="244" t="str">
        <f t="shared" si="9"/>
        <v>HOU</v>
      </c>
    </row>
    <row r="82" spans="2:32" x14ac:dyDescent="0.3">
      <c r="B82" s="152">
        <v>80</v>
      </c>
      <c r="C82" s="152" t="s">
        <v>383</v>
      </c>
      <c r="D82" s="152" t="s">
        <v>784</v>
      </c>
      <c r="E82" s="152">
        <v>2</v>
      </c>
      <c r="F82" s="152">
        <v>6</v>
      </c>
      <c r="G82" s="152">
        <v>99</v>
      </c>
      <c r="H82" s="152">
        <v>16.5</v>
      </c>
      <c r="I82" s="152">
        <v>90</v>
      </c>
      <c r="J82" s="152">
        <v>15</v>
      </c>
      <c r="K82" s="152">
        <v>90</v>
      </c>
      <c r="L82" s="152">
        <v>15</v>
      </c>
      <c r="M82" s="152">
        <v>9</v>
      </c>
      <c r="N82" s="152">
        <v>1.5</v>
      </c>
      <c r="O82" s="152">
        <v>0</v>
      </c>
      <c r="P82" s="152">
        <v>0</v>
      </c>
      <c r="Q82" s="152">
        <v>0</v>
      </c>
      <c r="R82" s="152">
        <v>6</v>
      </c>
      <c r="S82" s="239">
        <v>9.7000000000000003E-2</v>
      </c>
      <c r="T82" s="239">
        <v>6</v>
      </c>
      <c r="U82" s="239">
        <v>0</v>
      </c>
      <c r="V82" s="239">
        <v>0</v>
      </c>
      <c r="W82" s="152">
        <v>5</v>
      </c>
      <c r="X82" s="152">
        <v>1</v>
      </c>
      <c r="Y82" s="152">
        <v>1</v>
      </c>
      <c r="Z82" s="152">
        <v>1</v>
      </c>
      <c r="AA82" s="152" t="str">
        <f t="shared" si="5"/>
        <v>NE</v>
      </c>
      <c r="AB82" s="152">
        <v>40</v>
      </c>
      <c r="AC82" s="244" t="str">
        <f t="shared" si="6"/>
        <v>NE</v>
      </c>
      <c r="AD82" s="43" t="str">
        <f t="shared" si="7"/>
        <v>DeVante Parker</v>
      </c>
      <c r="AE82" s="244">
        <f t="shared" si="8"/>
        <v>49.5</v>
      </c>
      <c r="AF82" s="244" t="str">
        <f t="shared" si="9"/>
        <v>NE</v>
      </c>
    </row>
    <row r="83" spans="2:32" x14ac:dyDescent="0.3">
      <c r="B83" s="152">
        <v>81</v>
      </c>
      <c r="C83" s="152" t="s">
        <v>320</v>
      </c>
      <c r="D83" s="152" t="s">
        <v>776</v>
      </c>
      <c r="E83" s="152">
        <v>3</v>
      </c>
      <c r="F83" s="152">
        <v>10</v>
      </c>
      <c r="G83" s="152">
        <v>95</v>
      </c>
      <c r="H83" s="152">
        <v>9.5</v>
      </c>
      <c r="I83" s="152">
        <v>64</v>
      </c>
      <c r="J83" s="152">
        <v>6.4</v>
      </c>
      <c r="K83" s="152">
        <v>64</v>
      </c>
      <c r="L83" s="152">
        <v>6.4</v>
      </c>
      <c r="M83" s="152">
        <v>31</v>
      </c>
      <c r="N83" s="152">
        <v>3.1</v>
      </c>
      <c r="O83" s="152">
        <v>0</v>
      </c>
      <c r="P83" s="152">
        <v>0</v>
      </c>
      <c r="Q83" s="152">
        <v>0</v>
      </c>
      <c r="R83" s="152">
        <v>20</v>
      </c>
      <c r="S83" s="239">
        <v>0.20599999999999999</v>
      </c>
      <c r="T83" s="239">
        <v>10</v>
      </c>
      <c r="U83" s="239">
        <v>0</v>
      </c>
      <c r="V83" s="239">
        <v>6</v>
      </c>
      <c r="W83" s="152">
        <v>2</v>
      </c>
      <c r="X83" s="152">
        <v>1</v>
      </c>
      <c r="Y83" s="152">
        <v>1</v>
      </c>
      <c r="Z83" s="152">
        <v>0</v>
      </c>
      <c r="AA83" s="152" t="str">
        <f t="shared" si="5"/>
        <v>TEN</v>
      </c>
      <c r="AB83" s="152">
        <v>32</v>
      </c>
      <c r="AC83" s="244" t="str">
        <f t="shared" si="6"/>
        <v>TEN</v>
      </c>
      <c r="AD83" s="43" t="str">
        <f t="shared" si="7"/>
        <v>Robert Woods</v>
      </c>
      <c r="AE83" s="244">
        <f t="shared" si="8"/>
        <v>31.666666666666668</v>
      </c>
      <c r="AF83" s="244" t="str">
        <f t="shared" si="9"/>
        <v>TEN</v>
      </c>
    </row>
    <row r="84" spans="2:32" x14ac:dyDescent="0.3">
      <c r="B84" s="152">
        <v>82</v>
      </c>
      <c r="C84" s="152" t="s">
        <v>420</v>
      </c>
      <c r="D84" s="152" t="s">
        <v>766</v>
      </c>
      <c r="E84" s="152">
        <v>2</v>
      </c>
      <c r="F84" s="152">
        <v>9</v>
      </c>
      <c r="G84" s="152">
        <v>94</v>
      </c>
      <c r="H84" s="152">
        <v>10.4</v>
      </c>
      <c r="I84" s="152">
        <v>59</v>
      </c>
      <c r="J84" s="152">
        <v>6.6</v>
      </c>
      <c r="K84" s="152">
        <v>59</v>
      </c>
      <c r="L84" s="152">
        <v>6.6</v>
      </c>
      <c r="M84" s="152">
        <v>35</v>
      </c>
      <c r="N84" s="152">
        <v>3.9</v>
      </c>
      <c r="O84" s="152">
        <v>16</v>
      </c>
      <c r="P84" s="152">
        <v>1.8</v>
      </c>
      <c r="Q84" s="152">
        <v>1</v>
      </c>
      <c r="R84" s="152">
        <v>13</v>
      </c>
      <c r="S84" s="239">
        <v>0.125</v>
      </c>
      <c r="T84" s="239">
        <v>10</v>
      </c>
      <c r="U84" s="239">
        <v>1</v>
      </c>
      <c r="V84" s="239">
        <v>1</v>
      </c>
      <c r="W84" s="152">
        <v>4</v>
      </c>
      <c r="X84" s="152">
        <v>1</v>
      </c>
      <c r="Y84" s="152">
        <v>0</v>
      </c>
      <c r="Z84" s="152">
        <v>0</v>
      </c>
      <c r="AA84" s="152" t="str">
        <f t="shared" si="5"/>
        <v>ARI</v>
      </c>
      <c r="AB84" s="152">
        <v>26</v>
      </c>
      <c r="AC84" s="244" t="str">
        <f t="shared" si="6"/>
        <v>ARI</v>
      </c>
      <c r="AD84" s="43" t="str">
        <f t="shared" si="7"/>
        <v>Rondale Moore</v>
      </c>
      <c r="AE84" s="244">
        <f t="shared" si="8"/>
        <v>47</v>
      </c>
      <c r="AF84" s="244" t="str">
        <f t="shared" si="9"/>
        <v>ARI</v>
      </c>
    </row>
    <row r="85" spans="2:32" x14ac:dyDescent="0.3">
      <c r="B85" s="152">
        <v>83</v>
      </c>
      <c r="C85" s="152" t="s">
        <v>602</v>
      </c>
      <c r="D85" s="152" t="s">
        <v>764</v>
      </c>
      <c r="E85" s="152">
        <v>2</v>
      </c>
      <c r="F85" s="152">
        <v>5</v>
      </c>
      <c r="G85" s="152">
        <v>87</v>
      </c>
      <c r="H85" s="152">
        <v>17.399999999999999</v>
      </c>
      <c r="I85" s="152">
        <v>63</v>
      </c>
      <c r="J85" s="152">
        <v>12.6</v>
      </c>
      <c r="K85" s="152">
        <v>63</v>
      </c>
      <c r="L85" s="152">
        <v>12.6</v>
      </c>
      <c r="M85" s="152">
        <v>24</v>
      </c>
      <c r="N85" s="152">
        <v>4.8</v>
      </c>
      <c r="O85" s="152">
        <v>11</v>
      </c>
      <c r="P85" s="152">
        <v>2.2000000000000002</v>
      </c>
      <c r="Q85" s="152">
        <v>1</v>
      </c>
      <c r="R85" s="152">
        <v>6</v>
      </c>
      <c r="S85" s="239">
        <v>8.5000000000000006E-2</v>
      </c>
      <c r="T85" s="239">
        <v>5</v>
      </c>
      <c r="U85" s="239">
        <v>0</v>
      </c>
      <c r="V85" s="239">
        <v>0</v>
      </c>
      <c r="W85" s="152">
        <v>5</v>
      </c>
      <c r="X85" s="152">
        <v>1</v>
      </c>
      <c r="Y85" s="152">
        <v>0</v>
      </c>
      <c r="Z85" s="152">
        <v>0</v>
      </c>
      <c r="AA85" s="152" t="str">
        <f t="shared" si="5"/>
        <v>ATL</v>
      </c>
      <c r="AB85" s="152">
        <v>21</v>
      </c>
      <c r="AC85" s="244" t="str">
        <f t="shared" si="6"/>
        <v>ATL</v>
      </c>
      <c r="AD85" s="43" t="str">
        <f t="shared" si="7"/>
        <v>Damiere Byrd</v>
      </c>
      <c r="AE85" s="244">
        <f t="shared" si="8"/>
        <v>43.5</v>
      </c>
      <c r="AF85" s="244" t="str">
        <f t="shared" si="9"/>
        <v>ATL</v>
      </c>
    </row>
    <row r="86" spans="2:32" x14ac:dyDescent="0.3">
      <c r="B86" s="152">
        <v>84</v>
      </c>
      <c r="C86" s="152" t="s">
        <v>314</v>
      </c>
      <c r="D86" s="152" t="s">
        <v>794</v>
      </c>
      <c r="E86" s="152">
        <v>2</v>
      </c>
      <c r="F86" s="152">
        <v>7</v>
      </c>
      <c r="G86" s="152">
        <v>85</v>
      </c>
      <c r="H86" s="152">
        <v>12.1</v>
      </c>
      <c r="I86" s="152">
        <v>67</v>
      </c>
      <c r="J86" s="152">
        <v>9.6</v>
      </c>
      <c r="K86" s="152">
        <v>67</v>
      </c>
      <c r="L86" s="152">
        <v>9.6</v>
      </c>
      <c r="M86" s="152">
        <v>18</v>
      </c>
      <c r="N86" s="152">
        <v>2.6</v>
      </c>
      <c r="O86" s="152">
        <v>0</v>
      </c>
      <c r="P86" s="152">
        <v>0</v>
      </c>
      <c r="Q86" s="152">
        <v>0</v>
      </c>
      <c r="R86" s="152">
        <v>15</v>
      </c>
      <c r="S86" s="239">
        <v>0.21099999999999999</v>
      </c>
      <c r="T86" s="239">
        <v>7</v>
      </c>
      <c r="U86" s="239">
        <v>0</v>
      </c>
      <c r="V86" s="239">
        <v>1</v>
      </c>
      <c r="W86" s="152">
        <v>3</v>
      </c>
      <c r="X86" s="152">
        <v>2</v>
      </c>
      <c r="Y86" s="152">
        <v>0</v>
      </c>
      <c r="Z86" s="152">
        <v>0</v>
      </c>
      <c r="AA86" s="152" t="str">
        <f t="shared" si="5"/>
        <v>TB</v>
      </c>
      <c r="AB86" s="152">
        <v>29</v>
      </c>
      <c r="AC86" s="244" t="str">
        <f t="shared" si="6"/>
        <v>TB</v>
      </c>
      <c r="AD86" s="43" t="str">
        <f t="shared" si="7"/>
        <v>Mike Evans</v>
      </c>
      <c r="AE86" s="244">
        <f t="shared" si="8"/>
        <v>42.5</v>
      </c>
      <c r="AF86" s="244" t="str">
        <f t="shared" si="9"/>
        <v>TB</v>
      </c>
    </row>
    <row r="87" spans="2:32" x14ac:dyDescent="0.3">
      <c r="B87" s="152">
        <v>85</v>
      </c>
      <c r="C87" s="152" t="s">
        <v>467</v>
      </c>
      <c r="D87" s="152" t="s">
        <v>792</v>
      </c>
      <c r="E87" s="152">
        <v>3</v>
      </c>
      <c r="F87" s="152">
        <v>11</v>
      </c>
      <c r="G87" s="152">
        <v>105</v>
      </c>
      <c r="H87" s="152">
        <v>9.5</v>
      </c>
      <c r="I87" s="152">
        <v>71</v>
      </c>
      <c r="J87" s="152">
        <v>6.5</v>
      </c>
      <c r="K87" s="152">
        <v>71</v>
      </c>
      <c r="L87" s="152">
        <v>6.5</v>
      </c>
      <c r="M87" s="152">
        <v>34</v>
      </c>
      <c r="N87" s="152">
        <v>3.1</v>
      </c>
      <c r="O87" s="152">
        <v>4</v>
      </c>
      <c r="P87" s="152">
        <v>0.4</v>
      </c>
      <c r="Q87" s="152">
        <v>0</v>
      </c>
      <c r="R87" s="152">
        <v>13</v>
      </c>
      <c r="S87" s="239">
        <v>0.126</v>
      </c>
      <c r="T87" s="239">
        <v>11</v>
      </c>
      <c r="U87" s="239">
        <v>0</v>
      </c>
      <c r="V87" s="239">
        <v>1</v>
      </c>
      <c r="W87" s="152">
        <v>5</v>
      </c>
      <c r="X87" s="152">
        <v>0</v>
      </c>
      <c r="Y87" s="152">
        <v>0</v>
      </c>
      <c r="Z87" s="152">
        <v>0</v>
      </c>
      <c r="AA87" s="152" t="str">
        <f t="shared" si="5"/>
        <v>KC</v>
      </c>
      <c r="AB87" s="152">
        <v>18</v>
      </c>
      <c r="AC87" s="244" t="str">
        <f t="shared" si="6"/>
        <v>KC</v>
      </c>
      <c r="AD87" s="43" t="str">
        <f t="shared" si="7"/>
        <v>Skyy Moore</v>
      </c>
      <c r="AE87" s="244">
        <f t="shared" si="8"/>
        <v>35</v>
      </c>
      <c r="AF87" s="244" t="str">
        <f t="shared" si="9"/>
        <v>KC</v>
      </c>
    </row>
    <row r="88" spans="2:32" x14ac:dyDescent="0.3">
      <c r="B88" s="152">
        <v>86</v>
      </c>
      <c r="C88" s="152" t="s">
        <v>555</v>
      </c>
      <c r="D88" s="152" t="s">
        <v>772</v>
      </c>
      <c r="E88" s="152">
        <v>3</v>
      </c>
      <c r="F88" s="152">
        <v>3</v>
      </c>
      <c r="G88" s="152">
        <v>24</v>
      </c>
      <c r="H88" s="152">
        <v>8</v>
      </c>
      <c r="I88" s="152">
        <v>23</v>
      </c>
      <c r="J88" s="152">
        <v>7.7</v>
      </c>
      <c r="K88" s="152">
        <v>23</v>
      </c>
      <c r="L88" s="152">
        <v>7.7</v>
      </c>
      <c r="M88" s="152">
        <v>1</v>
      </c>
      <c r="N88" s="152">
        <v>0.3</v>
      </c>
      <c r="O88" s="152">
        <v>0</v>
      </c>
      <c r="P88" s="152">
        <v>0</v>
      </c>
      <c r="Q88" s="152">
        <v>0</v>
      </c>
      <c r="R88" s="152">
        <v>4</v>
      </c>
      <c r="S88" s="239">
        <v>6.6000000000000003E-2</v>
      </c>
      <c r="T88" s="239">
        <v>3</v>
      </c>
      <c r="U88" s="239">
        <v>0</v>
      </c>
      <c r="V88" s="239">
        <v>1</v>
      </c>
      <c r="W88" s="152">
        <v>1</v>
      </c>
      <c r="X88" s="152">
        <v>0</v>
      </c>
      <c r="Y88" s="152">
        <v>0</v>
      </c>
      <c r="Z88" s="152">
        <v>0</v>
      </c>
      <c r="AA88" s="152" t="str">
        <f t="shared" si="5"/>
        <v>CHI</v>
      </c>
      <c r="AB88" s="152">
        <v>12</v>
      </c>
      <c r="AC88" s="244" t="str">
        <f t="shared" si="6"/>
        <v>CHI</v>
      </c>
      <c r="AD88" s="43" t="str">
        <f t="shared" si="7"/>
        <v>Byron Pringle</v>
      </c>
      <c r="AE88" s="244">
        <f t="shared" si="8"/>
        <v>8</v>
      </c>
      <c r="AF88" s="244" t="str">
        <f t="shared" si="9"/>
        <v>CHI</v>
      </c>
    </row>
    <row r="89" spans="2:32" x14ac:dyDescent="0.3">
      <c r="B89" s="152">
        <v>87</v>
      </c>
      <c r="C89" s="152" t="s">
        <v>504</v>
      </c>
      <c r="D89" s="152" t="s">
        <v>783</v>
      </c>
      <c r="E89" s="152">
        <v>3</v>
      </c>
      <c r="F89" s="152">
        <v>8</v>
      </c>
      <c r="G89" s="152">
        <v>101</v>
      </c>
      <c r="H89" s="152">
        <v>12.6</v>
      </c>
      <c r="I89" s="152">
        <v>83</v>
      </c>
      <c r="J89" s="152">
        <v>10.4</v>
      </c>
      <c r="K89" s="152">
        <v>83</v>
      </c>
      <c r="L89" s="152">
        <v>10.4</v>
      </c>
      <c r="M89" s="152">
        <v>18</v>
      </c>
      <c r="N89" s="152">
        <v>2.2999999999999998</v>
      </c>
      <c r="O89" s="152">
        <v>3</v>
      </c>
      <c r="P89" s="152">
        <v>0.4</v>
      </c>
      <c r="Q89" s="152">
        <v>0</v>
      </c>
      <c r="R89" s="152">
        <v>9</v>
      </c>
      <c r="S89" s="239">
        <v>0.105</v>
      </c>
      <c r="T89" s="239">
        <v>8</v>
      </c>
      <c r="U89" s="239">
        <v>0</v>
      </c>
      <c r="V89" s="239">
        <v>0</v>
      </c>
      <c r="W89" s="152">
        <v>5</v>
      </c>
      <c r="X89" s="152">
        <v>2</v>
      </c>
      <c r="Y89" s="152">
        <v>0</v>
      </c>
      <c r="Z89" s="152">
        <v>0</v>
      </c>
      <c r="AA89" s="152" t="str">
        <f t="shared" si="5"/>
        <v>NYG</v>
      </c>
      <c r="AB89" s="152">
        <v>26</v>
      </c>
      <c r="AC89" s="244" t="str">
        <f t="shared" si="6"/>
        <v>NYG</v>
      </c>
      <c r="AD89" s="43" t="str">
        <f t="shared" si="7"/>
        <v>Isaiah Hodgins</v>
      </c>
      <c r="AE89" s="244">
        <f t="shared" si="8"/>
        <v>33.666666666666664</v>
      </c>
      <c r="AF89" s="244" t="str">
        <f t="shared" si="9"/>
        <v>NYG</v>
      </c>
    </row>
    <row r="90" spans="2:32" x14ac:dyDescent="0.3">
      <c r="B90" s="152">
        <v>88</v>
      </c>
      <c r="C90" s="152" t="s">
        <v>815</v>
      </c>
      <c r="D90" s="152" t="s">
        <v>786</v>
      </c>
      <c r="E90" s="152">
        <v>3</v>
      </c>
      <c r="F90" s="152">
        <v>4</v>
      </c>
      <c r="G90" s="152">
        <v>73</v>
      </c>
      <c r="H90" s="152">
        <v>18.3</v>
      </c>
      <c r="I90" s="152">
        <v>45</v>
      </c>
      <c r="J90" s="152">
        <v>11.3</v>
      </c>
      <c r="K90" s="152">
        <v>45</v>
      </c>
      <c r="L90" s="152">
        <v>11.3</v>
      </c>
      <c r="M90" s="152">
        <v>28</v>
      </c>
      <c r="N90" s="152">
        <v>7</v>
      </c>
      <c r="O90" s="152">
        <v>2</v>
      </c>
      <c r="P90" s="152">
        <v>0.5</v>
      </c>
      <c r="Q90" s="152">
        <v>0</v>
      </c>
      <c r="R90" s="152">
        <v>6</v>
      </c>
      <c r="S90" s="239">
        <v>6.5000000000000002E-2</v>
      </c>
      <c r="T90" s="239">
        <v>4</v>
      </c>
      <c r="U90" s="239">
        <v>0</v>
      </c>
      <c r="V90" s="239">
        <v>1</v>
      </c>
      <c r="W90" s="152">
        <v>3</v>
      </c>
      <c r="X90" s="152">
        <v>1</v>
      </c>
      <c r="Y90" s="152">
        <v>1</v>
      </c>
      <c r="Z90" s="152">
        <v>0</v>
      </c>
      <c r="AA90" s="152" t="str">
        <f t="shared" si="5"/>
        <v>NO</v>
      </c>
      <c r="AB90" s="152">
        <v>35</v>
      </c>
      <c r="AC90" s="244" t="str">
        <f t="shared" si="6"/>
        <v>NO</v>
      </c>
      <c r="AD90" s="43" t="str">
        <f t="shared" si="7"/>
        <v>Rashid Shaheed</v>
      </c>
      <c r="AE90" s="244">
        <f t="shared" si="8"/>
        <v>24.333333333333332</v>
      </c>
      <c r="AF90" s="244" t="str">
        <f t="shared" si="9"/>
        <v>NO</v>
      </c>
    </row>
    <row r="91" spans="2:32" x14ac:dyDescent="0.3">
      <c r="B91" s="152">
        <v>89</v>
      </c>
      <c r="C91" s="152" t="s">
        <v>372</v>
      </c>
      <c r="D91" s="152" t="s">
        <v>763</v>
      </c>
      <c r="E91" s="152">
        <v>2</v>
      </c>
      <c r="F91" s="152">
        <v>2</v>
      </c>
      <c r="G91" s="152">
        <v>16</v>
      </c>
      <c r="H91" s="152">
        <v>8</v>
      </c>
      <c r="I91" s="152">
        <v>14</v>
      </c>
      <c r="J91" s="152">
        <v>7</v>
      </c>
      <c r="K91" s="152">
        <v>14</v>
      </c>
      <c r="L91" s="152">
        <v>7</v>
      </c>
      <c r="M91" s="152">
        <v>2</v>
      </c>
      <c r="N91" s="152">
        <v>1</v>
      </c>
      <c r="O91" s="152">
        <v>0</v>
      </c>
      <c r="P91" s="152">
        <v>0</v>
      </c>
      <c r="Q91" s="152">
        <v>0</v>
      </c>
      <c r="R91" s="152">
        <v>6</v>
      </c>
      <c r="S91" s="239">
        <v>7.0999999999999994E-2</v>
      </c>
      <c r="T91" s="239">
        <v>3</v>
      </c>
      <c r="U91" s="239">
        <v>1</v>
      </c>
      <c r="V91" s="239">
        <v>1</v>
      </c>
      <c r="W91" s="152">
        <v>1</v>
      </c>
      <c r="X91" s="152">
        <v>0</v>
      </c>
      <c r="Y91" s="152">
        <v>0</v>
      </c>
      <c r="Z91" s="152">
        <v>0</v>
      </c>
      <c r="AA91" s="152" t="str">
        <f t="shared" si="5"/>
        <v>DET</v>
      </c>
      <c r="AB91" s="152">
        <v>15</v>
      </c>
      <c r="AC91" s="244" t="str">
        <f t="shared" si="6"/>
        <v>DET</v>
      </c>
      <c r="AD91" s="43" t="str">
        <f t="shared" si="7"/>
        <v>D.J. Chark Jr.</v>
      </c>
      <c r="AE91" s="244">
        <f t="shared" si="8"/>
        <v>8</v>
      </c>
      <c r="AF91" s="244" t="str">
        <f t="shared" si="9"/>
        <v>DET</v>
      </c>
    </row>
    <row r="92" spans="2:32" x14ac:dyDescent="0.3">
      <c r="B92" s="152">
        <v>90</v>
      </c>
      <c r="C92" s="152" t="s">
        <v>1408</v>
      </c>
      <c r="D92" s="152" t="s">
        <v>771</v>
      </c>
      <c r="E92" s="152">
        <v>2</v>
      </c>
      <c r="F92" s="152">
        <v>3</v>
      </c>
      <c r="G92" s="152">
        <v>12</v>
      </c>
      <c r="H92" s="152">
        <v>4</v>
      </c>
      <c r="I92" s="152">
        <v>6</v>
      </c>
      <c r="J92" s="152">
        <v>2</v>
      </c>
      <c r="K92" s="152">
        <v>6</v>
      </c>
      <c r="L92" s="152">
        <v>2</v>
      </c>
      <c r="M92" s="152">
        <v>6</v>
      </c>
      <c r="N92" s="152">
        <v>2</v>
      </c>
      <c r="O92" s="152">
        <v>0</v>
      </c>
      <c r="P92" s="152">
        <v>0</v>
      </c>
      <c r="Q92" s="152">
        <v>0</v>
      </c>
      <c r="R92" s="152">
        <v>6</v>
      </c>
      <c r="S92" s="239">
        <v>6.0999999999999999E-2</v>
      </c>
      <c r="T92" s="239">
        <v>3</v>
      </c>
      <c r="U92" s="239">
        <v>0</v>
      </c>
      <c r="V92" s="239">
        <v>1</v>
      </c>
      <c r="W92" s="152">
        <v>0</v>
      </c>
      <c r="X92" s="152">
        <v>0</v>
      </c>
      <c r="Y92" s="152">
        <v>0</v>
      </c>
      <c r="Z92" s="152">
        <v>0</v>
      </c>
      <c r="AA92" s="152" t="str">
        <f t="shared" si="5"/>
        <v>DEN</v>
      </c>
      <c r="AB92" s="152">
        <v>9</v>
      </c>
      <c r="AC92" s="244" t="str">
        <f t="shared" si="6"/>
        <v>DEN</v>
      </c>
      <c r="AD92" s="43" t="str">
        <f t="shared" si="7"/>
        <v>Brandon Johnson</v>
      </c>
      <c r="AE92" s="244">
        <f t="shared" si="8"/>
        <v>6</v>
      </c>
      <c r="AF92" s="244" t="str">
        <f t="shared" si="9"/>
        <v>DEN</v>
      </c>
    </row>
    <row r="93" spans="2:32" x14ac:dyDescent="0.3">
      <c r="B93" s="152">
        <v>91</v>
      </c>
      <c r="C93" s="152" t="s">
        <v>289</v>
      </c>
      <c r="D93" s="152" t="s">
        <v>792</v>
      </c>
      <c r="E93" s="152">
        <v>2</v>
      </c>
      <c r="F93" s="152">
        <v>5</v>
      </c>
      <c r="G93" s="152">
        <v>71</v>
      </c>
      <c r="H93" s="152">
        <v>14.2</v>
      </c>
      <c r="I93" s="152">
        <v>54</v>
      </c>
      <c r="J93" s="152">
        <v>10.8</v>
      </c>
      <c r="K93" s="152">
        <v>54</v>
      </c>
      <c r="L93" s="152">
        <v>10.8</v>
      </c>
      <c r="M93" s="152">
        <v>17</v>
      </c>
      <c r="N93" s="152">
        <v>3.4</v>
      </c>
      <c r="O93" s="152">
        <v>7</v>
      </c>
      <c r="P93" s="152">
        <v>1.4</v>
      </c>
      <c r="Q93" s="152">
        <v>1</v>
      </c>
      <c r="R93" s="152">
        <v>7</v>
      </c>
      <c r="S93" s="239">
        <v>6.8000000000000005E-2</v>
      </c>
      <c r="T93" s="239">
        <v>6</v>
      </c>
      <c r="U93" s="239">
        <v>1</v>
      </c>
      <c r="V93" s="239">
        <v>0</v>
      </c>
      <c r="W93" s="152">
        <v>3</v>
      </c>
      <c r="X93" s="152">
        <v>1</v>
      </c>
      <c r="Y93" s="152">
        <v>0</v>
      </c>
      <c r="Z93" s="152">
        <v>0</v>
      </c>
      <c r="AA93" s="152" t="str">
        <f t="shared" si="5"/>
        <v>KC</v>
      </c>
      <c r="AB93" s="152">
        <v>25</v>
      </c>
      <c r="AC93" s="244" t="str">
        <f t="shared" si="6"/>
        <v>KC</v>
      </c>
      <c r="AD93" s="43" t="str">
        <f t="shared" si="7"/>
        <v>JuJu Smith-Schuster</v>
      </c>
      <c r="AE93" s="244">
        <f t="shared" si="8"/>
        <v>35.5</v>
      </c>
      <c r="AF93" s="244" t="str">
        <f t="shared" si="9"/>
        <v>KC</v>
      </c>
    </row>
    <row r="94" spans="2:32" x14ac:dyDescent="0.3">
      <c r="B94" s="152">
        <v>92</v>
      </c>
      <c r="C94" s="152" t="s">
        <v>307</v>
      </c>
      <c r="D94" s="152" t="s">
        <v>772</v>
      </c>
      <c r="E94" s="152">
        <v>3</v>
      </c>
      <c r="F94" s="152">
        <v>5</v>
      </c>
      <c r="G94" s="152">
        <v>70</v>
      </c>
      <c r="H94" s="152">
        <v>14</v>
      </c>
      <c r="I94" s="152">
        <v>45</v>
      </c>
      <c r="J94" s="152">
        <v>9</v>
      </c>
      <c r="K94" s="152">
        <v>45</v>
      </c>
      <c r="L94" s="152">
        <v>9</v>
      </c>
      <c r="M94" s="152">
        <v>25</v>
      </c>
      <c r="N94" s="152">
        <v>5</v>
      </c>
      <c r="O94" s="152">
        <v>0</v>
      </c>
      <c r="P94" s="152">
        <v>0</v>
      </c>
      <c r="Q94" s="152">
        <v>0</v>
      </c>
      <c r="R94" s="152">
        <v>10</v>
      </c>
      <c r="S94" s="239">
        <v>0.16400000000000001</v>
      </c>
      <c r="T94" s="239">
        <v>5</v>
      </c>
      <c r="U94" s="239">
        <v>0</v>
      </c>
      <c r="V94" s="239">
        <v>2</v>
      </c>
      <c r="W94" s="152">
        <v>2</v>
      </c>
      <c r="X94" s="152">
        <v>2</v>
      </c>
      <c r="Y94" s="152">
        <v>1</v>
      </c>
      <c r="Z94" s="152">
        <v>0</v>
      </c>
      <c r="AA94" s="152" t="str">
        <f t="shared" si="5"/>
        <v>CHI</v>
      </c>
      <c r="AB94" s="152">
        <v>31</v>
      </c>
      <c r="AC94" s="244" t="str">
        <f t="shared" si="6"/>
        <v>CHI</v>
      </c>
      <c r="AD94" s="43" t="str">
        <f t="shared" si="7"/>
        <v>Chase Claypool</v>
      </c>
      <c r="AE94" s="244">
        <f t="shared" si="8"/>
        <v>23.333333333333332</v>
      </c>
      <c r="AF94" s="244" t="str">
        <f t="shared" si="9"/>
        <v>CHI</v>
      </c>
    </row>
    <row r="95" spans="2:32" x14ac:dyDescent="0.3">
      <c r="B95" s="152">
        <v>93</v>
      </c>
      <c r="C95" s="152" t="s">
        <v>498</v>
      </c>
      <c r="D95" s="152" t="s">
        <v>780</v>
      </c>
      <c r="E95" s="152">
        <v>3</v>
      </c>
      <c r="F95" s="152">
        <v>11</v>
      </c>
      <c r="G95" s="152">
        <v>69</v>
      </c>
      <c r="H95" s="152">
        <v>6.3</v>
      </c>
      <c r="I95" s="152">
        <v>45</v>
      </c>
      <c r="J95" s="152">
        <v>4.0999999999999996</v>
      </c>
      <c r="K95" s="152">
        <v>45</v>
      </c>
      <c r="L95" s="152">
        <v>4.0999999999999996</v>
      </c>
      <c r="M95" s="152">
        <v>24</v>
      </c>
      <c r="N95" s="152">
        <v>2.2000000000000002</v>
      </c>
      <c r="O95" s="152">
        <v>7</v>
      </c>
      <c r="P95" s="152">
        <v>0.6</v>
      </c>
      <c r="Q95" s="152">
        <v>1</v>
      </c>
      <c r="R95" s="152">
        <v>16</v>
      </c>
      <c r="S95" s="239">
        <v>0.14699999999999999</v>
      </c>
      <c r="T95" s="239">
        <v>12</v>
      </c>
      <c r="U95" s="239">
        <v>1</v>
      </c>
      <c r="V95" s="239">
        <v>0</v>
      </c>
      <c r="W95" s="152">
        <v>1</v>
      </c>
      <c r="X95" s="152">
        <v>0</v>
      </c>
      <c r="Y95" s="152">
        <v>0</v>
      </c>
      <c r="Z95" s="152">
        <v>0</v>
      </c>
      <c r="AA95" s="152" t="str">
        <f t="shared" si="5"/>
        <v>CLE</v>
      </c>
      <c r="AB95" s="152">
        <v>13</v>
      </c>
      <c r="AC95" s="244" t="str">
        <f t="shared" si="6"/>
        <v>CLE</v>
      </c>
      <c r="AD95" s="43" t="str">
        <f t="shared" si="7"/>
        <v>David Bell</v>
      </c>
      <c r="AE95" s="244">
        <f t="shared" si="8"/>
        <v>23</v>
      </c>
      <c r="AF95" s="244" t="str">
        <f t="shared" si="9"/>
        <v>CLE</v>
      </c>
    </row>
    <row r="96" spans="2:32" x14ac:dyDescent="0.3">
      <c r="B96" s="152">
        <v>94</v>
      </c>
      <c r="C96" s="152" t="s">
        <v>355</v>
      </c>
      <c r="D96" s="152" t="s">
        <v>782</v>
      </c>
      <c r="E96" s="152">
        <v>3</v>
      </c>
      <c r="F96" s="152">
        <v>7</v>
      </c>
      <c r="G96" s="152">
        <v>60</v>
      </c>
      <c r="H96" s="152">
        <v>8.6</v>
      </c>
      <c r="I96" s="152">
        <v>24</v>
      </c>
      <c r="J96" s="152">
        <v>3.4</v>
      </c>
      <c r="K96" s="152">
        <v>24</v>
      </c>
      <c r="L96" s="152">
        <v>3.4</v>
      </c>
      <c r="M96" s="152">
        <v>36</v>
      </c>
      <c r="N96" s="152">
        <v>5.0999999999999996</v>
      </c>
      <c r="O96" s="152">
        <v>4</v>
      </c>
      <c r="P96" s="152">
        <v>0.6</v>
      </c>
      <c r="Q96" s="152">
        <v>0</v>
      </c>
      <c r="R96" s="152">
        <v>16</v>
      </c>
      <c r="S96" s="239">
        <v>0.13900000000000001</v>
      </c>
      <c r="T96" s="239">
        <v>7</v>
      </c>
      <c r="U96" s="239">
        <v>0</v>
      </c>
      <c r="V96" s="239">
        <v>0</v>
      </c>
      <c r="W96" s="152">
        <v>2</v>
      </c>
      <c r="X96" s="152">
        <v>1</v>
      </c>
      <c r="Y96" s="152">
        <v>0</v>
      </c>
      <c r="Z96" s="152">
        <v>0</v>
      </c>
      <c r="AA96" s="152" t="str">
        <f t="shared" si="5"/>
        <v>MIN</v>
      </c>
      <c r="AB96" s="152">
        <v>20</v>
      </c>
      <c r="AC96" s="244" t="str">
        <f t="shared" si="6"/>
        <v>MIN</v>
      </c>
      <c r="AD96" s="43" t="str">
        <f t="shared" si="7"/>
        <v>K.J. Osborn</v>
      </c>
      <c r="AE96" s="244">
        <f t="shared" si="8"/>
        <v>20</v>
      </c>
      <c r="AF96" s="244" t="str">
        <f t="shared" si="9"/>
        <v>MIN</v>
      </c>
    </row>
    <row r="97" spans="2:32" x14ac:dyDescent="0.3">
      <c r="B97" s="152">
        <v>95</v>
      </c>
      <c r="C97" s="152" t="s">
        <v>340</v>
      </c>
      <c r="D97" s="152" t="s">
        <v>781</v>
      </c>
      <c r="E97" s="152">
        <v>2</v>
      </c>
      <c r="F97" s="152">
        <v>4</v>
      </c>
      <c r="G97" s="152">
        <v>58</v>
      </c>
      <c r="H97" s="152">
        <v>14.5</v>
      </c>
      <c r="I97" s="152">
        <v>46</v>
      </c>
      <c r="J97" s="152">
        <v>11.5</v>
      </c>
      <c r="K97" s="152">
        <v>46</v>
      </c>
      <c r="L97" s="152">
        <v>11.5</v>
      </c>
      <c r="M97" s="152">
        <v>12</v>
      </c>
      <c r="N97" s="152">
        <v>3</v>
      </c>
      <c r="O97" s="152">
        <v>6</v>
      </c>
      <c r="P97" s="152">
        <v>1.5</v>
      </c>
      <c r="Q97" s="152">
        <v>0</v>
      </c>
      <c r="R97" s="152">
        <v>11</v>
      </c>
      <c r="S97" s="239">
        <v>0.151</v>
      </c>
      <c r="T97" s="239">
        <v>5</v>
      </c>
      <c r="U97" s="239">
        <v>1</v>
      </c>
      <c r="V97" s="239">
        <v>0</v>
      </c>
      <c r="W97" s="152">
        <v>2</v>
      </c>
      <c r="X97" s="152">
        <v>1</v>
      </c>
      <c r="Y97" s="152">
        <v>0</v>
      </c>
      <c r="Z97" s="152">
        <v>0</v>
      </c>
      <c r="AA97" s="152" t="str">
        <f t="shared" si="5"/>
        <v>CIN</v>
      </c>
      <c r="AB97" s="152">
        <v>27</v>
      </c>
      <c r="AC97" s="244" t="str">
        <f t="shared" si="6"/>
        <v>CIN</v>
      </c>
      <c r="AD97" s="43" t="str">
        <f t="shared" si="7"/>
        <v>Tyler Boyd</v>
      </c>
      <c r="AE97" s="244">
        <f t="shared" si="8"/>
        <v>29</v>
      </c>
      <c r="AF97" s="244" t="str">
        <f t="shared" si="9"/>
        <v>CIN</v>
      </c>
    </row>
    <row r="98" spans="2:32" x14ac:dyDescent="0.3">
      <c r="B98" s="152">
        <v>96</v>
      </c>
      <c r="C98" s="152" t="s">
        <v>521</v>
      </c>
      <c r="D98" s="152" t="s">
        <v>791</v>
      </c>
      <c r="E98" s="152">
        <v>1</v>
      </c>
      <c r="F98" s="152">
        <v>4</v>
      </c>
      <c r="G98" s="152">
        <v>55</v>
      </c>
      <c r="H98" s="152">
        <v>13.8</v>
      </c>
      <c r="I98" s="152">
        <v>33</v>
      </c>
      <c r="J98" s="152">
        <v>8.3000000000000007</v>
      </c>
      <c r="K98" s="152">
        <v>33</v>
      </c>
      <c r="L98" s="152">
        <v>8.3000000000000007</v>
      </c>
      <c r="M98" s="152">
        <v>22</v>
      </c>
      <c r="N98" s="152">
        <v>5.5</v>
      </c>
      <c r="O98" s="152">
        <v>1</v>
      </c>
      <c r="P98" s="152">
        <v>0.3</v>
      </c>
      <c r="Q98" s="152">
        <v>0</v>
      </c>
      <c r="R98" s="152">
        <v>4</v>
      </c>
      <c r="S98" s="239">
        <v>5.6000000000000001E-2</v>
      </c>
      <c r="T98" s="239">
        <v>4</v>
      </c>
      <c r="U98" s="239">
        <v>0</v>
      </c>
      <c r="V98" s="239">
        <v>0</v>
      </c>
      <c r="W98" s="152">
        <v>4</v>
      </c>
      <c r="X98" s="152">
        <v>1</v>
      </c>
      <c r="Y98" s="152">
        <v>0</v>
      </c>
      <c r="Z98" s="152">
        <v>0</v>
      </c>
      <c r="AA98" s="152" t="str">
        <f t="shared" si="5"/>
        <v>MIA</v>
      </c>
      <c r="AB98" s="152">
        <v>22</v>
      </c>
      <c r="AC98" s="244" t="str">
        <f t="shared" si="6"/>
        <v>MIA</v>
      </c>
      <c r="AD98" s="43" t="str">
        <f t="shared" si="7"/>
        <v>River Cracraft</v>
      </c>
      <c r="AE98" s="244">
        <f t="shared" si="8"/>
        <v>55</v>
      </c>
      <c r="AF98" s="244" t="str">
        <f t="shared" si="9"/>
        <v>MIA</v>
      </c>
    </row>
    <row r="99" spans="2:32" x14ac:dyDescent="0.3">
      <c r="B99" s="152">
        <v>97</v>
      </c>
      <c r="C99" s="152" t="s">
        <v>649</v>
      </c>
      <c r="D99" s="152" t="s">
        <v>774</v>
      </c>
      <c r="E99" s="152">
        <v>3</v>
      </c>
      <c r="F99" s="152">
        <v>3</v>
      </c>
      <c r="G99" s="152">
        <v>43</v>
      </c>
      <c r="H99" s="152">
        <v>14.3</v>
      </c>
      <c r="I99" s="152">
        <v>30</v>
      </c>
      <c r="J99" s="152">
        <v>10</v>
      </c>
      <c r="K99" s="152">
        <v>30</v>
      </c>
      <c r="L99" s="152">
        <v>10</v>
      </c>
      <c r="M99" s="152">
        <v>13</v>
      </c>
      <c r="N99" s="152">
        <v>4.3</v>
      </c>
      <c r="O99" s="152">
        <v>6</v>
      </c>
      <c r="P99" s="152">
        <v>2</v>
      </c>
      <c r="Q99" s="152">
        <v>1</v>
      </c>
      <c r="R99" s="152">
        <v>4</v>
      </c>
      <c r="S99" s="239">
        <v>4.2999999999999997E-2</v>
      </c>
      <c r="T99" s="239">
        <v>3</v>
      </c>
      <c r="U99" s="239">
        <v>0</v>
      </c>
      <c r="V99" s="239">
        <v>1</v>
      </c>
      <c r="W99" s="152">
        <v>1</v>
      </c>
      <c r="X99" s="152">
        <v>1</v>
      </c>
      <c r="Y99" s="152">
        <v>1</v>
      </c>
      <c r="Z99" s="152">
        <v>0</v>
      </c>
      <c r="AA99" s="152" t="str">
        <f t="shared" si="5"/>
        <v>PIT</v>
      </c>
      <c r="AB99" s="152">
        <v>31</v>
      </c>
      <c r="AC99" s="244" t="str">
        <f t="shared" si="6"/>
        <v>PIT</v>
      </c>
      <c r="AD99" s="43" t="str">
        <f t="shared" si="7"/>
        <v>Gunner Olszewski</v>
      </c>
      <c r="AE99" s="244">
        <f t="shared" si="8"/>
        <v>14.333333333333334</v>
      </c>
      <c r="AF99" s="244" t="str">
        <f t="shared" si="9"/>
        <v>PIT</v>
      </c>
    </row>
    <row r="100" spans="2:32" x14ac:dyDescent="0.3">
      <c r="B100" s="152">
        <v>98</v>
      </c>
      <c r="C100" s="152" t="s">
        <v>481</v>
      </c>
      <c r="D100" s="152" t="s">
        <v>778</v>
      </c>
      <c r="E100" s="152">
        <v>2</v>
      </c>
      <c r="F100" s="152">
        <v>3</v>
      </c>
      <c r="G100" s="152">
        <v>47</v>
      </c>
      <c r="H100" s="152">
        <v>15.7</v>
      </c>
      <c r="I100" s="152">
        <v>46</v>
      </c>
      <c r="J100" s="152">
        <v>15.3</v>
      </c>
      <c r="K100" s="152">
        <v>46</v>
      </c>
      <c r="L100" s="152">
        <v>15.3</v>
      </c>
      <c r="M100" s="152">
        <v>1</v>
      </c>
      <c r="N100" s="152">
        <v>0.3</v>
      </c>
      <c r="O100" s="152">
        <v>2</v>
      </c>
      <c r="P100" s="152">
        <v>0.7</v>
      </c>
      <c r="Q100" s="152">
        <v>0</v>
      </c>
      <c r="R100" s="152">
        <v>5</v>
      </c>
      <c r="S100" s="239">
        <v>6.2E-2</v>
      </c>
      <c r="T100" s="239">
        <v>3</v>
      </c>
      <c r="U100" s="239">
        <v>0</v>
      </c>
      <c r="V100" s="239">
        <v>1</v>
      </c>
      <c r="W100" s="152">
        <v>2</v>
      </c>
      <c r="X100" s="152">
        <v>1</v>
      </c>
      <c r="Y100" s="152">
        <v>0</v>
      </c>
      <c r="Z100" s="152">
        <v>0</v>
      </c>
      <c r="AA100" s="152" t="str">
        <f t="shared" si="5"/>
        <v>GB</v>
      </c>
      <c r="AB100" s="152">
        <v>23</v>
      </c>
      <c r="AC100" s="244" t="str">
        <f t="shared" si="6"/>
        <v>GB</v>
      </c>
      <c r="AD100" s="43" t="str">
        <f t="shared" si="7"/>
        <v>Sammy Watkins</v>
      </c>
      <c r="AE100" s="244">
        <f t="shared" si="8"/>
        <v>23.5</v>
      </c>
      <c r="AF100" s="244" t="str">
        <f t="shared" si="9"/>
        <v>GB</v>
      </c>
    </row>
    <row r="101" spans="2:32" x14ac:dyDescent="0.3">
      <c r="B101" s="152">
        <v>99</v>
      </c>
      <c r="C101" s="152" t="s">
        <v>232</v>
      </c>
      <c r="D101" s="152" t="s">
        <v>766</v>
      </c>
      <c r="E101" s="152">
        <v>1</v>
      </c>
      <c r="F101" s="152">
        <v>6</v>
      </c>
      <c r="G101" s="152">
        <v>46</v>
      </c>
      <c r="H101" s="152">
        <v>7.7</v>
      </c>
      <c r="I101" s="152">
        <v>27</v>
      </c>
      <c r="J101" s="152">
        <v>4.5</v>
      </c>
      <c r="K101" s="152">
        <v>27</v>
      </c>
      <c r="L101" s="152">
        <v>4.5</v>
      </c>
      <c r="M101" s="152">
        <v>19</v>
      </c>
      <c r="N101" s="152">
        <v>3.2</v>
      </c>
      <c r="O101" s="152">
        <v>0</v>
      </c>
      <c r="P101" s="152">
        <v>0</v>
      </c>
      <c r="Q101" s="152">
        <v>0</v>
      </c>
      <c r="R101" s="152">
        <v>8</v>
      </c>
      <c r="S101" s="239">
        <v>7.6999999999999999E-2</v>
      </c>
      <c r="T101" s="239">
        <v>6</v>
      </c>
      <c r="U101" s="239">
        <v>0</v>
      </c>
      <c r="V101" s="239">
        <v>2</v>
      </c>
      <c r="W101" s="152">
        <v>2</v>
      </c>
      <c r="X101" s="152">
        <v>0</v>
      </c>
      <c r="Y101" s="152">
        <v>0</v>
      </c>
      <c r="Z101" s="152">
        <v>0</v>
      </c>
      <c r="AA101" s="152" t="str">
        <f t="shared" si="5"/>
        <v>ARI</v>
      </c>
      <c r="AB101" s="152">
        <v>13</v>
      </c>
      <c r="AC101" s="244" t="str">
        <f t="shared" si="6"/>
        <v>ARI</v>
      </c>
      <c r="AD101" s="43" t="str">
        <f t="shared" si="7"/>
        <v>Marquise Brown</v>
      </c>
      <c r="AE101" s="244">
        <f t="shared" si="8"/>
        <v>46</v>
      </c>
      <c r="AF101" s="244" t="str">
        <f t="shared" si="9"/>
        <v>ARI</v>
      </c>
    </row>
    <row r="102" spans="2:32" x14ac:dyDescent="0.3">
      <c r="B102" s="152">
        <v>100</v>
      </c>
      <c r="C102" s="152" t="s">
        <v>357</v>
      </c>
      <c r="D102" s="152" t="s">
        <v>769</v>
      </c>
      <c r="E102" s="152">
        <v>2</v>
      </c>
      <c r="F102" s="152">
        <v>4</v>
      </c>
      <c r="G102" s="152">
        <v>26</v>
      </c>
      <c r="H102" s="152">
        <v>6.5</v>
      </c>
      <c r="I102" s="152">
        <v>12</v>
      </c>
      <c r="J102" s="152">
        <v>3</v>
      </c>
      <c r="K102" s="152">
        <v>12</v>
      </c>
      <c r="L102" s="152">
        <v>3</v>
      </c>
      <c r="M102" s="152">
        <v>14</v>
      </c>
      <c r="N102" s="152">
        <v>3.5</v>
      </c>
      <c r="O102" s="152">
        <v>2</v>
      </c>
      <c r="P102" s="152">
        <v>0.5</v>
      </c>
      <c r="Q102" s="152">
        <v>0</v>
      </c>
      <c r="R102" s="152">
        <v>6</v>
      </c>
      <c r="S102" s="239">
        <v>9.4E-2</v>
      </c>
      <c r="T102" s="239">
        <v>5</v>
      </c>
      <c r="U102" s="239">
        <v>1</v>
      </c>
      <c r="V102" s="239">
        <v>0</v>
      </c>
      <c r="W102" s="152">
        <v>1</v>
      </c>
      <c r="X102" s="152">
        <v>0</v>
      </c>
      <c r="Y102" s="152">
        <v>0</v>
      </c>
      <c r="Z102" s="152">
        <v>0</v>
      </c>
      <c r="AA102" s="152" t="str">
        <f t="shared" si="5"/>
        <v>BAL</v>
      </c>
      <c r="AB102" s="152">
        <v>11</v>
      </c>
      <c r="AC102" s="244" t="str">
        <f t="shared" si="6"/>
        <v>BAL</v>
      </c>
      <c r="AD102" s="43" t="str">
        <f t="shared" si="7"/>
        <v>Devin Duvernay</v>
      </c>
      <c r="AE102" s="244">
        <f t="shared" si="8"/>
        <v>13</v>
      </c>
      <c r="AF102" s="244" t="str">
        <f t="shared" si="9"/>
        <v>BAL</v>
      </c>
    </row>
    <row r="103" spans="2:32" x14ac:dyDescent="0.3">
      <c r="B103" s="152">
        <v>101</v>
      </c>
      <c r="C103" s="152" t="s">
        <v>967</v>
      </c>
      <c r="D103" s="152" t="s">
        <v>779</v>
      </c>
      <c r="E103" s="152">
        <v>2</v>
      </c>
      <c r="F103" s="152">
        <v>3</v>
      </c>
      <c r="G103" s="152">
        <v>46</v>
      </c>
      <c r="H103" s="152">
        <v>15.3</v>
      </c>
      <c r="I103" s="152">
        <v>35</v>
      </c>
      <c r="J103" s="152">
        <v>11.7</v>
      </c>
      <c r="K103" s="152">
        <v>35</v>
      </c>
      <c r="L103" s="152">
        <v>11.7</v>
      </c>
      <c r="M103" s="152">
        <v>11</v>
      </c>
      <c r="N103" s="152">
        <v>3.7</v>
      </c>
      <c r="O103" s="152">
        <v>2</v>
      </c>
      <c r="P103" s="152">
        <v>0.7</v>
      </c>
      <c r="Q103" s="152">
        <v>0</v>
      </c>
      <c r="R103" s="152">
        <v>7</v>
      </c>
      <c r="S103" s="239">
        <v>0.14599999999999999</v>
      </c>
      <c r="T103" s="239">
        <v>4</v>
      </c>
      <c r="U103" s="239">
        <v>1</v>
      </c>
      <c r="V103" s="239">
        <v>0</v>
      </c>
      <c r="W103" s="152">
        <v>2</v>
      </c>
      <c r="X103" s="152">
        <v>1</v>
      </c>
      <c r="Y103" s="152">
        <v>1</v>
      </c>
      <c r="Z103" s="152">
        <v>0</v>
      </c>
      <c r="AA103" s="152" t="str">
        <f t="shared" si="5"/>
        <v>NYJ</v>
      </c>
      <c r="AB103" s="152">
        <v>34</v>
      </c>
      <c r="AC103" s="244" t="str">
        <f t="shared" si="6"/>
        <v>NYJ</v>
      </c>
      <c r="AD103" s="43" t="str">
        <f t="shared" si="7"/>
        <v>Denzel Mims</v>
      </c>
      <c r="AE103" s="244">
        <f t="shared" si="8"/>
        <v>23</v>
      </c>
      <c r="AF103" s="244" t="str">
        <f t="shared" si="9"/>
        <v>NYJ</v>
      </c>
    </row>
    <row r="104" spans="2:32" x14ac:dyDescent="0.3">
      <c r="B104" s="152">
        <v>102</v>
      </c>
      <c r="C104" s="152" t="s">
        <v>313</v>
      </c>
      <c r="D104" s="152" t="s">
        <v>790</v>
      </c>
      <c r="E104" s="152">
        <v>3</v>
      </c>
      <c r="F104" s="152">
        <v>3</v>
      </c>
      <c r="G104" s="152">
        <v>45</v>
      </c>
      <c r="H104" s="152">
        <v>15</v>
      </c>
      <c r="I104" s="152">
        <v>39</v>
      </c>
      <c r="J104" s="152">
        <v>13</v>
      </c>
      <c r="K104" s="152">
        <v>39</v>
      </c>
      <c r="L104" s="152">
        <v>13</v>
      </c>
      <c r="M104" s="152">
        <v>6</v>
      </c>
      <c r="N104" s="152">
        <v>2</v>
      </c>
      <c r="O104" s="152">
        <v>0</v>
      </c>
      <c r="P104" s="152">
        <v>0</v>
      </c>
      <c r="Q104" s="152">
        <v>0</v>
      </c>
      <c r="R104" s="152">
        <v>6</v>
      </c>
      <c r="S104" s="239">
        <v>5.8000000000000003E-2</v>
      </c>
      <c r="T104" s="239">
        <v>3</v>
      </c>
      <c r="U104" s="239">
        <v>0</v>
      </c>
      <c r="V104" s="239">
        <v>1</v>
      </c>
      <c r="W104" s="152">
        <v>1</v>
      </c>
      <c r="X104" s="152">
        <v>1</v>
      </c>
      <c r="Y104" s="152">
        <v>1</v>
      </c>
      <c r="Z104" s="152">
        <v>0</v>
      </c>
      <c r="AA104" s="152" t="str">
        <f t="shared" si="5"/>
        <v>DAL</v>
      </c>
      <c r="AB104" s="152">
        <v>35</v>
      </c>
      <c r="AC104" s="244" t="str">
        <f t="shared" si="6"/>
        <v>DAL</v>
      </c>
      <c r="AD104" s="43" t="str">
        <f t="shared" si="7"/>
        <v>Noah Brown</v>
      </c>
      <c r="AE104" s="244">
        <f t="shared" si="8"/>
        <v>15</v>
      </c>
      <c r="AF104" s="244" t="str">
        <f t="shared" si="9"/>
        <v>DAL</v>
      </c>
    </row>
    <row r="105" spans="2:32" x14ac:dyDescent="0.3">
      <c r="B105" s="152">
        <v>103</v>
      </c>
      <c r="C105" s="152" t="s">
        <v>413</v>
      </c>
      <c r="D105" s="152" t="s">
        <v>772</v>
      </c>
      <c r="E105" s="152">
        <v>3</v>
      </c>
      <c r="F105" s="152">
        <v>3</v>
      </c>
      <c r="G105" s="152">
        <v>31</v>
      </c>
      <c r="H105" s="152">
        <v>10.3</v>
      </c>
      <c r="I105" s="152">
        <v>8</v>
      </c>
      <c r="J105" s="152">
        <v>2.7</v>
      </c>
      <c r="K105" s="152">
        <v>8</v>
      </c>
      <c r="L105" s="152">
        <v>2.7</v>
      </c>
      <c r="M105" s="152">
        <v>23</v>
      </c>
      <c r="N105" s="152">
        <v>7.7</v>
      </c>
      <c r="O105" s="152">
        <v>8</v>
      </c>
      <c r="P105" s="152">
        <v>2.7</v>
      </c>
      <c r="Q105" s="152">
        <v>0</v>
      </c>
      <c r="R105" s="152">
        <v>4</v>
      </c>
      <c r="S105" s="239">
        <v>6.6000000000000003E-2</v>
      </c>
      <c r="T105" s="239">
        <v>3</v>
      </c>
      <c r="U105" s="239">
        <v>0</v>
      </c>
      <c r="V105" s="239">
        <v>0</v>
      </c>
      <c r="W105" s="152">
        <v>2</v>
      </c>
      <c r="X105" s="152">
        <v>0</v>
      </c>
      <c r="Y105" s="152">
        <v>0</v>
      </c>
      <c r="Z105" s="152">
        <v>0</v>
      </c>
      <c r="AA105" s="152" t="str">
        <f t="shared" si="5"/>
        <v>CHI</v>
      </c>
      <c r="AB105" s="152">
        <v>14</v>
      </c>
      <c r="AC105" s="244" t="str">
        <f t="shared" si="6"/>
        <v>CHI</v>
      </c>
      <c r="AD105" s="43" t="str">
        <f t="shared" si="7"/>
        <v>Equanimeous St. Brown</v>
      </c>
      <c r="AE105" s="244">
        <f t="shared" si="8"/>
        <v>10.333333333333334</v>
      </c>
      <c r="AF105" s="244" t="str">
        <f t="shared" si="9"/>
        <v>CHI</v>
      </c>
    </row>
    <row r="106" spans="2:32" x14ac:dyDescent="0.3">
      <c r="B106" s="152">
        <v>104</v>
      </c>
      <c r="C106" s="152" t="s">
        <v>412</v>
      </c>
      <c r="D106" s="152" t="s">
        <v>784</v>
      </c>
      <c r="E106" s="152">
        <v>2</v>
      </c>
      <c r="F106" s="152">
        <v>4</v>
      </c>
      <c r="G106" s="152">
        <v>44</v>
      </c>
      <c r="H106" s="152">
        <v>11</v>
      </c>
      <c r="I106" s="152">
        <v>26</v>
      </c>
      <c r="J106" s="152">
        <v>6.5</v>
      </c>
      <c r="K106" s="152">
        <v>26</v>
      </c>
      <c r="L106" s="152">
        <v>6.5</v>
      </c>
      <c r="M106" s="152">
        <v>18</v>
      </c>
      <c r="N106" s="152">
        <v>4.5</v>
      </c>
      <c r="O106" s="152">
        <v>6</v>
      </c>
      <c r="P106" s="152">
        <v>1.5</v>
      </c>
      <c r="Q106" s="152">
        <v>0</v>
      </c>
      <c r="R106" s="152">
        <v>5</v>
      </c>
      <c r="S106" s="239">
        <v>8.1000000000000003E-2</v>
      </c>
      <c r="T106" s="239">
        <v>4</v>
      </c>
      <c r="U106" s="239">
        <v>0</v>
      </c>
      <c r="V106" s="239">
        <v>2</v>
      </c>
      <c r="W106" s="152">
        <v>2</v>
      </c>
      <c r="X106" s="152">
        <v>0</v>
      </c>
      <c r="Y106" s="152">
        <v>0</v>
      </c>
      <c r="Z106" s="152">
        <v>0</v>
      </c>
      <c r="AA106" s="152" t="str">
        <f t="shared" si="5"/>
        <v>NE</v>
      </c>
      <c r="AB106" s="152">
        <v>17</v>
      </c>
      <c r="AC106" s="244" t="str">
        <f t="shared" si="6"/>
        <v>NE</v>
      </c>
      <c r="AD106" s="43" t="str">
        <f t="shared" si="7"/>
        <v>Kendrick Bourne</v>
      </c>
      <c r="AE106" s="244">
        <f t="shared" si="8"/>
        <v>22</v>
      </c>
      <c r="AF106" s="244" t="str">
        <f t="shared" si="9"/>
        <v>NE</v>
      </c>
    </row>
    <row r="107" spans="2:32" x14ac:dyDescent="0.3">
      <c r="B107" s="152">
        <v>105</v>
      </c>
      <c r="C107" s="152" t="s">
        <v>476</v>
      </c>
      <c r="D107" s="152" t="s">
        <v>791</v>
      </c>
      <c r="E107" s="152">
        <v>2</v>
      </c>
      <c r="F107" s="152">
        <v>3</v>
      </c>
      <c r="G107" s="152">
        <v>33</v>
      </c>
      <c r="H107" s="152">
        <v>11</v>
      </c>
      <c r="I107" s="152">
        <v>28</v>
      </c>
      <c r="J107" s="152">
        <v>9.3000000000000007</v>
      </c>
      <c r="K107" s="152">
        <v>28</v>
      </c>
      <c r="L107" s="152">
        <v>9.3000000000000007</v>
      </c>
      <c r="M107" s="152">
        <v>5</v>
      </c>
      <c r="N107" s="152">
        <v>1.7</v>
      </c>
      <c r="O107" s="152">
        <v>0</v>
      </c>
      <c r="P107" s="152">
        <v>0</v>
      </c>
      <c r="Q107" s="152">
        <v>0</v>
      </c>
      <c r="R107" s="152">
        <v>4</v>
      </c>
      <c r="S107" s="239">
        <v>5.6000000000000001E-2</v>
      </c>
      <c r="T107" s="239">
        <v>3</v>
      </c>
      <c r="U107" s="239">
        <v>0</v>
      </c>
      <c r="V107" s="239">
        <v>0</v>
      </c>
      <c r="W107" s="152">
        <v>1</v>
      </c>
      <c r="X107" s="152">
        <v>1</v>
      </c>
      <c r="Y107" s="152">
        <v>0</v>
      </c>
      <c r="Z107" s="152">
        <v>0</v>
      </c>
      <c r="AA107" s="152" t="str">
        <f t="shared" si="5"/>
        <v>MIA</v>
      </c>
      <c r="AB107" s="152">
        <v>20</v>
      </c>
      <c r="AC107" s="244" t="str">
        <f t="shared" si="6"/>
        <v>MIA</v>
      </c>
      <c r="AD107" s="43" t="str">
        <f t="shared" si="7"/>
        <v>Cedrick Wilson Jr.</v>
      </c>
      <c r="AE107" s="244">
        <f t="shared" si="8"/>
        <v>16.5</v>
      </c>
      <c r="AF107" s="244" t="str">
        <f t="shared" si="9"/>
        <v>MIA</v>
      </c>
    </row>
    <row r="108" spans="2:32" x14ac:dyDescent="0.3">
      <c r="B108" s="152">
        <v>106</v>
      </c>
      <c r="C108" s="152" t="s">
        <v>550</v>
      </c>
      <c r="D108" s="152" t="s">
        <v>773</v>
      </c>
      <c r="E108" s="152">
        <v>3</v>
      </c>
      <c r="F108" s="152">
        <v>3</v>
      </c>
      <c r="G108" s="152">
        <v>33</v>
      </c>
      <c r="H108" s="152">
        <v>11</v>
      </c>
      <c r="I108" s="152">
        <v>32</v>
      </c>
      <c r="J108" s="152">
        <v>10.7</v>
      </c>
      <c r="K108" s="152">
        <v>32</v>
      </c>
      <c r="L108" s="152">
        <v>10.7</v>
      </c>
      <c r="M108" s="152">
        <v>1</v>
      </c>
      <c r="N108" s="152">
        <v>0.3</v>
      </c>
      <c r="O108" s="152">
        <v>0</v>
      </c>
      <c r="P108" s="152">
        <v>0</v>
      </c>
      <c r="Q108" s="152">
        <v>0</v>
      </c>
      <c r="R108" s="152">
        <v>6</v>
      </c>
      <c r="S108" s="239">
        <v>5.3999999999999999E-2</v>
      </c>
      <c r="T108" s="239">
        <v>5</v>
      </c>
      <c r="U108" s="239">
        <v>2</v>
      </c>
      <c r="V108" s="239">
        <v>0</v>
      </c>
      <c r="W108" s="152">
        <v>1</v>
      </c>
      <c r="X108" s="152">
        <v>1</v>
      </c>
      <c r="Y108" s="152">
        <v>0</v>
      </c>
      <c r="Z108" s="152">
        <v>0</v>
      </c>
      <c r="AA108" s="152" t="str">
        <f t="shared" si="5"/>
        <v>LV</v>
      </c>
      <c r="AB108" s="152">
        <v>21</v>
      </c>
      <c r="AC108" s="244" t="str">
        <f t="shared" si="6"/>
        <v>LV</v>
      </c>
      <c r="AD108" s="43" t="str">
        <f t="shared" si="7"/>
        <v>Keelan Cole Sr.</v>
      </c>
      <c r="AE108" s="244">
        <f t="shared" si="8"/>
        <v>11</v>
      </c>
      <c r="AF108" s="244" t="str">
        <f t="shared" si="9"/>
        <v>LV</v>
      </c>
    </row>
    <row r="109" spans="2:32" x14ac:dyDescent="0.3">
      <c r="B109" s="152">
        <v>107</v>
      </c>
      <c r="C109" s="152" t="s">
        <v>345</v>
      </c>
      <c r="D109" s="152" t="s">
        <v>775</v>
      </c>
      <c r="E109" s="152">
        <v>3</v>
      </c>
      <c r="F109" s="152">
        <v>2</v>
      </c>
      <c r="G109" s="152">
        <v>27</v>
      </c>
      <c r="H109" s="152">
        <v>13.5</v>
      </c>
      <c r="I109" s="152">
        <v>23</v>
      </c>
      <c r="J109" s="152">
        <v>11.5</v>
      </c>
      <c r="K109" s="152">
        <v>23</v>
      </c>
      <c r="L109" s="152">
        <v>11.5</v>
      </c>
      <c r="M109" s="152">
        <v>4</v>
      </c>
      <c r="N109" s="152">
        <v>2</v>
      </c>
      <c r="O109" s="152">
        <v>2</v>
      </c>
      <c r="P109" s="152">
        <v>1</v>
      </c>
      <c r="Q109" s="152">
        <v>0</v>
      </c>
      <c r="R109" s="152">
        <v>4</v>
      </c>
      <c r="S109" s="239">
        <v>5.7000000000000002E-2</v>
      </c>
      <c r="T109" s="239">
        <v>3</v>
      </c>
      <c r="U109" s="239">
        <v>1</v>
      </c>
      <c r="V109" s="239">
        <v>1</v>
      </c>
      <c r="W109" s="152">
        <v>2</v>
      </c>
      <c r="X109" s="152">
        <v>0</v>
      </c>
      <c r="Y109" s="152">
        <v>0</v>
      </c>
      <c r="Z109" s="152">
        <v>0</v>
      </c>
      <c r="AA109" s="152" t="str">
        <f t="shared" si="5"/>
        <v>WAS</v>
      </c>
      <c r="AB109" s="152">
        <v>14</v>
      </c>
      <c r="AC109" s="244" t="str">
        <f t="shared" si="6"/>
        <v>WAS</v>
      </c>
      <c r="AD109" s="43" t="str">
        <f t="shared" si="7"/>
        <v>Jahan Dotson</v>
      </c>
      <c r="AE109" s="244">
        <f t="shared" si="8"/>
        <v>9</v>
      </c>
      <c r="AF109" s="244" t="str">
        <f t="shared" si="9"/>
        <v>WAS</v>
      </c>
    </row>
    <row r="110" spans="2:32" x14ac:dyDescent="0.3">
      <c r="B110" s="152">
        <v>108</v>
      </c>
      <c r="C110" s="152" t="s">
        <v>495</v>
      </c>
      <c r="D110" s="152" t="s">
        <v>783</v>
      </c>
      <c r="E110" s="152">
        <v>2</v>
      </c>
      <c r="F110" s="152">
        <v>2</v>
      </c>
      <c r="G110" s="152">
        <v>29</v>
      </c>
      <c r="H110" s="152">
        <v>14.5</v>
      </c>
      <c r="I110" s="152">
        <v>27</v>
      </c>
      <c r="J110" s="152">
        <v>13.5</v>
      </c>
      <c r="K110" s="152">
        <v>27</v>
      </c>
      <c r="L110" s="152">
        <v>13.5</v>
      </c>
      <c r="M110" s="152">
        <v>2</v>
      </c>
      <c r="N110" s="152">
        <v>1</v>
      </c>
      <c r="O110" s="152">
        <v>0</v>
      </c>
      <c r="P110" s="152">
        <v>0</v>
      </c>
      <c r="Q110" s="152">
        <v>0</v>
      </c>
      <c r="R110" s="152">
        <v>4</v>
      </c>
      <c r="S110" s="239">
        <v>4.7E-2</v>
      </c>
      <c r="T110" s="239">
        <v>4</v>
      </c>
      <c r="U110" s="239">
        <v>2</v>
      </c>
      <c r="V110" s="239">
        <v>0</v>
      </c>
      <c r="W110" s="152">
        <v>2</v>
      </c>
      <c r="X110" s="152">
        <v>0</v>
      </c>
      <c r="Y110" s="152">
        <v>0</v>
      </c>
      <c r="Z110" s="152">
        <v>0</v>
      </c>
      <c r="AA110" s="152" t="str">
        <f t="shared" si="5"/>
        <v>NYG</v>
      </c>
      <c r="AB110" s="152">
        <v>15</v>
      </c>
      <c r="AC110" s="244" t="str">
        <f t="shared" si="6"/>
        <v>NYG</v>
      </c>
      <c r="AD110" s="43" t="str">
        <f t="shared" si="7"/>
        <v>Kenny Golladay</v>
      </c>
      <c r="AE110" s="244">
        <f t="shared" si="8"/>
        <v>14.5</v>
      </c>
      <c r="AF110" s="244" t="str">
        <f t="shared" si="9"/>
        <v>NYG</v>
      </c>
    </row>
    <row r="111" spans="2:32" x14ac:dyDescent="0.3">
      <c r="B111" s="152">
        <v>109</v>
      </c>
      <c r="C111" s="152" t="s">
        <v>505</v>
      </c>
      <c r="D111" s="152" t="s">
        <v>787</v>
      </c>
      <c r="E111" s="152">
        <v>3</v>
      </c>
      <c r="F111" s="152">
        <v>4</v>
      </c>
      <c r="G111" s="152">
        <v>22</v>
      </c>
      <c r="H111" s="152">
        <v>5.5</v>
      </c>
      <c r="I111" s="152">
        <v>3</v>
      </c>
      <c r="J111" s="152">
        <v>0.8</v>
      </c>
      <c r="K111" s="152">
        <v>3</v>
      </c>
      <c r="L111" s="152">
        <v>0.8</v>
      </c>
      <c r="M111" s="152">
        <v>19</v>
      </c>
      <c r="N111" s="152">
        <v>4.8</v>
      </c>
      <c r="O111" s="152">
        <v>1</v>
      </c>
      <c r="P111" s="152">
        <v>0.3</v>
      </c>
      <c r="Q111" s="152">
        <v>0</v>
      </c>
      <c r="R111" s="152">
        <v>5</v>
      </c>
      <c r="S111" s="239">
        <v>5.7000000000000002E-2</v>
      </c>
      <c r="T111" s="239">
        <v>4</v>
      </c>
      <c r="U111" s="239">
        <v>0</v>
      </c>
      <c r="V111" s="239">
        <v>0</v>
      </c>
      <c r="W111" s="152">
        <v>0</v>
      </c>
      <c r="X111" s="152">
        <v>0</v>
      </c>
      <c r="Y111" s="152">
        <v>0</v>
      </c>
      <c r="Z111" s="152">
        <v>0</v>
      </c>
      <c r="AA111" s="152" t="str">
        <f t="shared" si="5"/>
        <v>LAR</v>
      </c>
      <c r="AB111" s="152">
        <v>8</v>
      </c>
      <c r="AC111" s="244" t="str">
        <f t="shared" si="6"/>
        <v>LAR</v>
      </c>
      <c r="AD111" s="43" t="str">
        <f t="shared" si="7"/>
        <v>Brandon Powell</v>
      </c>
      <c r="AE111" s="244">
        <f t="shared" si="8"/>
        <v>7.333333333333333</v>
      </c>
      <c r="AF111" s="244" t="str">
        <f t="shared" si="9"/>
        <v>LAR</v>
      </c>
    </row>
    <row r="112" spans="2:32" x14ac:dyDescent="0.3">
      <c r="B112" s="152">
        <v>110</v>
      </c>
      <c r="C112" s="152" t="s">
        <v>346</v>
      </c>
      <c r="D112" s="152" t="s">
        <v>789</v>
      </c>
      <c r="E112" s="152">
        <v>3</v>
      </c>
      <c r="F112" s="152">
        <v>3</v>
      </c>
      <c r="G112" s="152">
        <v>28</v>
      </c>
      <c r="H112" s="152">
        <v>9.3000000000000007</v>
      </c>
      <c r="I112" s="152">
        <v>21</v>
      </c>
      <c r="J112" s="152">
        <v>7</v>
      </c>
      <c r="K112" s="152">
        <v>21</v>
      </c>
      <c r="L112" s="152">
        <v>7</v>
      </c>
      <c r="M112" s="152">
        <v>7</v>
      </c>
      <c r="N112" s="152">
        <v>2.2999999999999998</v>
      </c>
      <c r="O112" s="152">
        <v>2</v>
      </c>
      <c r="P112" s="152">
        <v>0.7</v>
      </c>
      <c r="Q112" s="152">
        <v>0</v>
      </c>
      <c r="R112" s="152">
        <v>12</v>
      </c>
      <c r="S112" s="239">
        <v>0.13300000000000001</v>
      </c>
      <c r="T112" s="239">
        <v>4</v>
      </c>
      <c r="U112" s="239">
        <v>2</v>
      </c>
      <c r="V112" s="239">
        <v>0</v>
      </c>
      <c r="W112" s="152">
        <v>1</v>
      </c>
      <c r="X112" s="152">
        <v>0</v>
      </c>
      <c r="Y112" s="152">
        <v>0</v>
      </c>
      <c r="Z112" s="152">
        <v>0</v>
      </c>
      <c r="AA112" s="152" t="str">
        <f t="shared" si="5"/>
        <v>IND</v>
      </c>
      <c r="AB112" s="152">
        <v>17</v>
      </c>
      <c r="AC112" s="244" t="str">
        <f t="shared" si="6"/>
        <v>IND</v>
      </c>
      <c r="AD112" s="43" t="str">
        <f t="shared" si="7"/>
        <v>Alec Pierce</v>
      </c>
      <c r="AE112" s="244">
        <f t="shared" si="8"/>
        <v>9.3333333333333339</v>
      </c>
      <c r="AF112" s="244" t="str">
        <f t="shared" si="9"/>
        <v>IND</v>
      </c>
    </row>
    <row r="113" spans="2:32" x14ac:dyDescent="0.3">
      <c r="B113" s="152">
        <v>111</v>
      </c>
      <c r="C113" s="152" t="s">
        <v>538</v>
      </c>
      <c r="D113" s="152" t="s">
        <v>793</v>
      </c>
      <c r="E113" s="152">
        <v>3</v>
      </c>
      <c r="F113" s="152">
        <v>3</v>
      </c>
      <c r="G113" s="152">
        <v>27</v>
      </c>
      <c r="H113" s="152">
        <v>9</v>
      </c>
      <c r="I113" s="152">
        <v>20</v>
      </c>
      <c r="J113" s="152">
        <v>6.7</v>
      </c>
      <c r="K113" s="152">
        <v>20</v>
      </c>
      <c r="L113" s="152">
        <v>6.7</v>
      </c>
      <c r="M113" s="152">
        <v>7</v>
      </c>
      <c r="N113" s="152">
        <v>2.2999999999999998</v>
      </c>
      <c r="O113" s="152">
        <v>0</v>
      </c>
      <c r="P113" s="152">
        <v>0</v>
      </c>
      <c r="Q113" s="152">
        <v>0</v>
      </c>
      <c r="R113" s="152">
        <v>7</v>
      </c>
      <c r="S113" s="239">
        <v>6.5000000000000002E-2</v>
      </c>
      <c r="T113" s="239">
        <v>4</v>
      </c>
      <c r="U113" s="239">
        <v>0</v>
      </c>
      <c r="V113" s="239">
        <v>0</v>
      </c>
      <c r="W113" s="152">
        <v>1</v>
      </c>
      <c r="X113" s="152">
        <v>0</v>
      </c>
      <c r="Y113" s="152">
        <v>0</v>
      </c>
      <c r="Z113" s="152">
        <v>0</v>
      </c>
      <c r="AA113" s="152" t="str">
        <f t="shared" si="5"/>
        <v>HOU</v>
      </c>
      <c r="AB113" s="152">
        <v>18</v>
      </c>
      <c r="AC113" s="244" t="str">
        <f t="shared" si="6"/>
        <v>HOU</v>
      </c>
      <c r="AD113" s="43" t="str">
        <f t="shared" si="7"/>
        <v>Phillip Dorsett II</v>
      </c>
      <c r="AE113" s="244">
        <f t="shared" si="8"/>
        <v>9</v>
      </c>
      <c r="AF113" s="244" t="str">
        <f t="shared" si="9"/>
        <v>HOU</v>
      </c>
    </row>
    <row r="114" spans="2:32" x14ac:dyDescent="0.3">
      <c r="B114" s="152">
        <v>112</v>
      </c>
      <c r="C114" s="152" t="s">
        <v>369</v>
      </c>
      <c r="D114" s="152" t="s">
        <v>785</v>
      </c>
      <c r="E114" s="152">
        <v>3</v>
      </c>
      <c r="F114" s="152">
        <v>5</v>
      </c>
      <c r="G114" s="152">
        <v>43</v>
      </c>
      <c r="H114" s="152">
        <v>8.6</v>
      </c>
      <c r="I114" s="152">
        <v>31</v>
      </c>
      <c r="J114" s="152">
        <v>6.2</v>
      </c>
      <c r="K114" s="152">
        <v>31</v>
      </c>
      <c r="L114" s="152">
        <v>6.2</v>
      </c>
      <c r="M114" s="152">
        <v>12</v>
      </c>
      <c r="N114" s="152">
        <v>2.4</v>
      </c>
      <c r="O114" s="152">
        <v>0</v>
      </c>
      <c r="P114" s="152">
        <v>0</v>
      </c>
      <c r="Q114" s="152">
        <v>0</v>
      </c>
      <c r="R114" s="152">
        <v>6</v>
      </c>
      <c r="S114" s="239">
        <v>8.5000000000000006E-2</v>
      </c>
      <c r="T114" s="239">
        <v>5</v>
      </c>
      <c r="U114" s="239">
        <v>0</v>
      </c>
      <c r="V114" s="239">
        <v>0</v>
      </c>
      <c r="W114" s="152">
        <v>2</v>
      </c>
      <c r="X114" s="152">
        <v>0</v>
      </c>
      <c r="Y114" s="152">
        <v>0</v>
      </c>
      <c r="Z114" s="152">
        <v>0</v>
      </c>
      <c r="AA114" s="152" t="str">
        <f t="shared" si="5"/>
        <v>CAR</v>
      </c>
      <c r="AB114" s="152">
        <v>17</v>
      </c>
      <c r="AC114" s="244" t="str">
        <f t="shared" si="6"/>
        <v>CAR</v>
      </c>
      <c r="AD114" s="43" t="str">
        <f t="shared" si="7"/>
        <v>Shi Smith</v>
      </c>
      <c r="AE114" s="244">
        <f t="shared" si="8"/>
        <v>14.333333333333334</v>
      </c>
      <c r="AF114" s="244" t="str">
        <f t="shared" si="9"/>
        <v>CAR</v>
      </c>
    </row>
    <row r="115" spans="2:32" x14ac:dyDescent="0.3">
      <c r="B115" s="152">
        <v>113</v>
      </c>
      <c r="C115" s="152" t="s">
        <v>332</v>
      </c>
      <c r="D115" s="152" t="s">
        <v>787</v>
      </c>
      <c r="E115" s="152">
        <v>3</v>
      </c>
      <c r="F115" s="152">
        <v>5</v>
      </c>
      <c r="G115" s="152">
        <v>23</v>
      </c>
      <c r="H115" s="152">
        <v>4.5999999999999996</v>
      </c>
      <c r="I115" s="152">
        <v>13</v>
      </c>
      <c r="J115" s="152">
        <v>2.6</v>
      </c>
      <c r="K115" s="152">
        <v>13</v>
      </c>
      <c r="L115" s="152">
        <v>2.6</v>
      </c>
      <c r="M115" s="152">
        <v>10</v>
      </c>
      <c r="N115" s="152">
        <v>2</v>
      </c>
      <c r="O115" s="152">
        <v>3</v>
      </c>
      <c r="P115" s="152">
        <v>0.6</v>
      </c>
      <c r="Q115" s="152">
        <v>0</v>
      </c>
      <c r="R115" s="152">
        <v>15</v>
      </c>
      <c r="S115" s="239">
        <v>0.17</v>
      </c>
      <c r="T115" s="239">
        <v>6</v>
      </c>
      <c r="U115" s="239">
        <v>1</v>
      </c>
      <c r="V115" s="239">
        <v>1</v>
      </c>
      <c r="W115" s="152">
        <v>0</v>
      </c>
      <c r="X115" s="152">
        <v>0</v>
      </c>
      <c r="Y115" s="152">
        <v>0</v>
      </c>
      <c r="Z115" s="152">
        <v>0</v>
      </c>
      <c r="AA115" s="152" t="str">
        <f t="shared" si="5"/>
        <v>LAR</v>
      </c>
      <c r="AB115" s="152">
        <v>8</v>
      </c>
      <c r="AC115" s="244" t="str">
        <f t="shared" si="6"/>
        <v>LAR</v>
      </c>
      <c r="AD115" s="43" t="str">
        <f t="shared" si="7"/>
        <v>Ben Skowronek</v>
      </c>
      <c r="AE115" s="244">
        <f t="shared" si="8"/>
        <v>7.666666666666667</v>
      </c>
      <c r="AF115" s="244" t="str">
        <f t="shared" si="9"/>
        <v>LAR</v>
      </c>
    </row>
    <row r="116" spans="2:32" x14ac:dyDescent="0.3">
      <c r="B116" s="152">
        <v>114</v>
      </c>
      <c r="C116" s="152" t="s">
        <v>702</v>
      </c>
      <c r="D116" s="152" t="s">
        <v>774</v>
      </c>
      <c r="E116" s="152">
        <v>3</v>
      </c>
      <c r="F116" s="152">
        <v>3</v>
      </c>
      <c r="G116" s="152">
        <v>24</v>
      </c>
      <c r="H116" s="152">
        <v>8</v>
      </c>
      <c r="I116" s="152">
        <v>2</v>
      </c>
      <c r="J116" s="152">
        <v>0.7</v>
      </c>
      <c r="K116" s="152">
        <v>2</v>
      </c>
      <c r="L116" s="152">
        <v>0.7</v>
      </c>
      <c r="M116" s="152">
        <v>22</v>
      </c>
      <c r="N116" s="152">
        <v>7.3</v>
      </c>
      <c r="O116" s="152">
        <v>4</v>
      </c>
      <c r="P116" s="152">
        <v>1.3</v>
      </c>
      <c r="Q116" s="152">
        <v>0</v>
      </c>
      <c r="R116" s="152">
        <v>7</v>
      </c>
      <c r="S116" s="239">
        <v>8.2000000000000003E-2</v>
      </c>
      <c r="T116" s="239">
        <v>3</v>
      </c>
      <c r="U116" s="239">
        <v>0</v>
      </c>
      <c r="V116" s="239">
        <v>0</v>
      </c>
      <c r="W116" s="152">
        <v>1</v>
      </c>
      <c r="X116" s="152">
        <v>0</v>
      </c>
      <c r="Y116" s="152">
        <v>0</v>
      </c>
      <c r="Z116" s="152">
        <v>0</v>
      </c>
      <c r="AA116" s="152" t="str">
        <f t="shared" si="5"/>
        <v>PIT</v>
      </c>
      <c r="AB116" s="152">
        <v>15</v>
      </c>
      <c r="AC116" s="244" t="str">
        <f t="shared" si="6"/>
        <v>PIT</v>
      </c>
      <c r="AD116" s="43" t="str">
        <f t="shared" si="7"/>
        <v>Steven Sims Jr.</v>
      </c>
      <c r="AE116" s="244">
        <f t="shared" si="8"/>
        <v>8</v>
      </c>
      <c r="AF116" s="244" t="str">
        <f t="shared" si="9"/>
        <v>PIT</v>
      </c>
    </row>
    <row r="117" spans="2:32" x14ac:dyDescent="0.3">
      <c r="B117" s="152">
        <v>115</v>
      </c>
      <c r="C117" s="152" t="s">
        <v>227</v>
      </c>
      <c r="D117" s="152" t="s">
        <v>787</v>
      </c>
      <c r="E117" s="152">
        <v>1</v>
      </c>
      <c r="F117" s="152">
        <v>3</v>
      </c>
      <c r="G117" s="152">
        <v>-1</v>
      </c>
      <c r="H117" s="152">
        <v>-0.3</v>
      </c>
      <c r="I117" s="152">
        <v>-6</v>
      </c>
      <c r="J117" s="152">
        <v>-2</v>
      </c>
      <c r="K117" s="152">
        <v>-6</v>
      </c>
      <c r="L117" s="152">
        <v>-2</v>
      </c>
      <c r="M117" s="152">
        <v>5</v>
      </c>
      <c r="N117" s="152">
        <v>1.7</v>
      </c>
      <c r="O117" s="152">
        <v>2</v>
      </c>
      <c r="P117" s="152">
        <v>0.7</v>
      </c>
      <c r="Q117" s="152">
        <v>0</v>
      </c>
      <c r="R117" s="152">
        <v>5</v>
      </c>
      <c r="S117" s="239">
        <v>5.7000000000000002E-2</v>
      </c>
      <c r="T117" s="239">
        <v>3</v>
      </c>
      <c r="U117" s="239">
        <v>0</v>
      </c>
      <c r="V117" s="239">
        <v>0</v>
      </c>
      <c r="W117" s="152">
        <v>0</v>
      </c>
      <c r="X117" s="152">
        <v>0</v>
      </c>
      <c r="Y117" s="152">
        <v>0</v>
      </c>
      <c r="Z117" s="152">
        <v>0</v>
      </c>
      <c r="AA117" s="152" t="str">
        <f t="shared" si="5"/>
        <v>LAR</v>
      </c>
      <c r="AB117" s="152">
        <v>2</v>
      </c>
      <c r="AC117" s="244" t="str">
        <f t="shared" si="6"/>
        <v>LAR</v>
      </c>
      <c r="AD117" s="43" t="str">
        <f t="shared" si="7"/>
        <v>Cooper Kupp</v>
      </c>
      <c r="AE117" s="244">
        <f t="shared" si="8"/>
        <v>-1</v>
      </c>
      <c r="AF117" s="244" t="str">
        <f t="shared" si="9"/>
        <v>LAR</v>
      </c>
    </row>
    <row r="118" spans="2:32" x14ac:dyDescent="0.3">
      <c r="B118" s="152">
        <v>116</v>
      </c>
      <c r="C118" s="152" t="s">
        <v>593</v>
      </c>
      <c r="D118" s="152" t="s">
        <v>771</v>
      </c>
      <c r="E118" s="152">
        <v>3</v>
      </c>
      <c r="F118" s="152">
        <v>1</v>
      </c>
      <c r="G118" s="152">
        <v>-3</v>
      </c>
      <c r="H118" s="152">
        <v>-3</v>
      </c>
      <c r="I118" s="152">
        <v>-2</v>
      </c>
      <c r="J118" s="152">
        <v>-2</v>
      </c>
      <c r="K118" s="152">
        <v>-2</v>
      </c>
      <c r="L118" s="152">
        <v>-2</v>
      </c>
      <c r="M118" s="152">
        <v>-1</v>
      </c>
      <c r="N118" s="152">
        <v>-1</v>
      </c>
      <c r="O118" s="152">
        <v>0</v>
      </c>
      <c r="P118" s="152">
        <v>0</v>
      </c>
      <c r="Q118" s="152">
        <v>0</v>
      </c>
      <c r="R118" s="152">
        <v>4</v>
      </c>
      <c r="S118" s="239">
        <v>4.1000000000000002E-2</v>
      </c>
      <c r="T118" s="152">
        <v>2</v>
      </c>
      <c r="U118" s="239">
        <v>1</v>
      </c>
      <c r="V118" s="239">
        <v>0</v>
      </c>
      <c r="W118" s="152">
        <v>0</v>
      </c>
      <c r="X118" s="152">
        <v>0</v>
      </c>
      <c r="Y118" s="152">
        <v>0</v>
      </c>
      <c r="Z118" s="152">
        <v>0</v>
      </c>
      <c r="AA118" s="152" t="str">
        <f t="shared" si="5"/>
        <v>DEN</v>
      </c>
      <c r="AB118" s="152">
        <v>0</v>
      </c>
      <c r="AC118" s="244" t="str">
        <f t="shared" si="6"/>
        <v>DEN</v>
      </c>
      <c r="AD118" s="43" t="str">
        <f t="shared" si="7"/>
        <v>Montrell Washington</v>
      </c>
      <c r="AE118" s="244">
        <f t="shared" si="8"/>
        <v>-1</v>
      </c>
      <c r="AF118" s="244" t="str">
        <f t="shared" si="9"/>
        <v>DEN</v>
      </c>
    </row>
    <row r="119" spans="2:32" x14ac:dyDescent="0.3">
      <c r="B119" s="152">
        <v>117</v>
      </c>
      <c r="C119" s="152" t="s">
        <v>1648</v>
      </c>
      <c r="D119" s="152" t="s">
        <v>787</v>
      </c>
      <c r="E119" s="152">
        <v>1</v>
      </c>
      <c r="F119" s="152">
        <v>0</v>
      </c>
      <c r="G119" s="152">
        <v>0</v>
      </c>
      <c r="H119" s="152">
        <v>0</v>
      </c>
      <c r="I119" s="152">
        <v>0</v>
      </c>
      <c r="J119" s="152">
        <v>0</v>
      </c>
      <c r="K119" s="152">
        <v>0</v>
      </c>
      <c r="L119" s="152">
        <v>0</v>
      </c>
      <c r="M119" s="152">
        <v>0</v>
      </c>
      <c r="N119" s="152">
        <v>0</v>
      </c>
      <c r="O119" s="152">
        <v>0</v>
      </c>
      <c r="P119" s="152">
        <v>0</v>
      </c>
      <c r="Q119" s="152">
        <v>0</v>
      </c>
      <c r="R119" s="152">
        <v>4</v>
      </c>
      <c r="S119" s="239">
        <v>4.4999999999999998E-2</v>
      </c>
      <c r="T119" s="152">
        <v>0</v>
      </c>
      <c r="U119" s="239">
        <v>0</v>
      </c>
      <c r="V119" s="239">
        <v>1</v>
      </c>
      <c r="W119" s="152">
        <v>0</v>
      </c>
      <c r="X119" s="152">
        <v>0</v>
      </c>
      <c r="Y119" s="152">
        <v>0</v>
      </c>
      <c r="Z119" s="152">
        <v>0</v>
      </c>
      <c r="AA119" s="152" t="str">
        <f t="shared" si="5"/>
        <v>LAR</v>
      </c>
      <c r="AB119" s="152">
        <v>0</v>
      </c>
      <c r="AC119" s="244" t="str">
        <f t="shared" si="6"/>
        <v>LAR</v>
      </c>
      <c r="AD119" s="43" t="str">
        <f t="shared" si="7"/>
        <v>Lance McCutcheon</v>
      </c>
      <c r="AE119" s="244">
        <f t="shared" si="8"/>
        <v>0</v>
      </c>
      <c r="AF119" s="244" t="str">
        <f t="shared" si="9"/>
        <v>LAR</v>
      </c>
    </row>
    <row r="120" spans="2:32" x14ac:dyDescent="0.3">
      <c r="T120" s="239"/>
      <c r="U120" s="239"/>
      <c r="AA120" s="152" t="str">
        <f t="shared" si="5"/>
        <v/>
      </c>
      <c r="AB120" s="152"/>
      <c r="AC120" s="244" t="str">
        <f t="shared" si="6"/>
        <v/>
      </c>
      <c r="AD120" s="43" t="str">
        <f t="shared" si="7"/>
        <v/>
      </c>
      <c r="AE120" s="244" t="e">
        <f t="shared" si="8"/>
        <v>#DIV/0!</v>
      </c>
      <c r="AF120" s="244" t="str">
        <f t="shared" si="9"/>
        <v/>
      </c>
    </row>
    <row r="121" spans="2:32" x14ac:dyDescent="0.3">
      <c r="T121" s="239"/>
      <c r="U121" s="239"/>
      <c r="AA121" s="152" t="str">
        <f t="shared" si="5"/>
        <v/>
      </c>
      <c r="AB121" s="152"/>
      <c r="AC121" s="244" t="str">
        <f t="shared" si="6"/>
        <v/>
      </c>
      <c r="AD121" s="43" t="str">
        <f t="shared" si="7"/>
        <v/>
      </c>
      <c r="AE121" s="244" t="e">
        <f t="shared" si="8"/>
        <v>#DIV/0!</v>
      </c>
      <c r="AF121" s="244" t="str">
        <f t="shared" si="9"/>
        <v/>
      </c>
    </row>
    <row r="122" spans="2:32" x14ac:dyDescent="0.3">
      <c r="S122" s="239"/>
      <c r="AA122" s="152" t="str">
        <f t="shared" si="5"/>
        <v/>
      </c>
      <c r="AC122" s="244" t="str">
        <f t="shared" si="6"/>
        <v/>
      </c>
      <c r="AD122" s="43" t="str">
        <f t="shared" si="7"/>
        <v/>
      </c>
      <c r="AE122" s="244" t="e">
        <f t="shared" si="8"/>
        <v>#DIV/0!</v>
      </c>
      <c r="AF122" s="244" t="str">
        <f t="shared" si="9"/>
        <v/>
      </c>
    </row>
    <row r="123" spans="2:32" x14ac:dyDescent="0.3">
      <c r="S123" s="239"/>
      <c r="AA123" s="152" t="str">
        <f t="shared" si="5"/>
        <v/>
      </c>
      <c r="AC123" s="244" t="str">
        <f t="shared" si="6"/>
        <v/>
      </c>
      <c r="AD123" s="43" t="str">
        <f t="shared" si="7"/>
        <v/>
      </c>
      <c r="AE123" s="244" t="e">
        <f t="shared" si="8"/>
        <v>#DIV/0!</v>
      </c>
      <c r="AF123" s="244" t="str">
        <f t="shared" si="9"/>
        <v/>
      </c>
    </row>
    <row r="124" spans="2:32" x14ac:dyDescent="0.3">
      <c r="S124" s="239"/>
      <c r="AA124" s="152" t="str">
        <f t="shared" si="5"/>
        <v/>
      </c>
      <c r="AC124" s="244" t="str">
        <f t="shared" si="6"/>
        <v/>
      </c>
      <c r="AD124" s="43" t="str">
        <f t="shared" si="7"/>
        <v/>
      </c>
      <c r="AE124" s="244" t="e">
        <f t="shared" si="8"/>
        <v>#DIV/0!</v>
      </c>
      <c r="AF124" s="244" t="str">
        <f t="shared" si="9"/>
        <v/>
      </c>
    </row>
    <row r="125" spans="2:32" x14ac:dyDescent="0.3">
      <c r="S125" s="239"/>
      <c r="AA125" s="152" t="str">
        <f t="shared" si="5"/>
        <v/>
      </c>
      <c r="AC125" s="244" t="str">
        <f t="shared" si="6"/>
        <v/>
      </c>
      <c r="AD125" s="43" t="str">
        <f t="shared" si="7"/>
        <v/>
      </c>
      <c r="AE125" s="244" t="e">
        <f t="shared" si="8"/>
        <v>#DIV/0!</v>
      </c>
      <c r="AF125" s="244" t="str">
        <f t="shared" si="9"/>
        <v/>
      </c>
    </row>
    <row r="126" spans="2:32" x14ac:dyDescent="0.3">
      <c r="S126" s="239"/>
      <c r="AA126" s="152" t="str">
        <f t="shared" si="5"/>
        <v/>
      </c>
      <c r="AC126" s="244" t="str">
        <f t="shared" si="6"/>
        <v/>
      </c>
      <c r="AD126" s="43" t="str">
        <f t="shared" si="7"/>
        <v/>
      </c>
      <c r="AE126" s="244" t="e">
        <f t="shared" si="8"/>
        <v>#DIV/0!</v>
      </c>
      <c r="AF126" s="244" t="str">
        <f t="shared" si="9"/>
        <v/>
      </c>
    </row>
    <row r="127" spans="2:32" x14ac:dyDescent="0.3">
      <c r="S127" s="239"/>
      <c r="AA127" s="152" t="str">
        <f t="shared" si="5"/>
        <v/>
      </c>
      <c r="AC127" s="244" t="str">
        <f t="shared" si="6"/>
        <v/>
      </c>
      <c r="AD127" s="43" t="str">
        <f t="shared" si="7"/>
        <v/>
      </c>
      <c r="AE127" s="244" t="e">
        <f t="shared" si="8"/>
        <v>#DIV/0!</v>
      </c>
      <c r="AF127" s="244" t="str">
        <f t="shared" si="9"/>
        <v/>
      </c>
    </row>
    <row r="128" spans="2:32" x14ac:dyDescent="0.3">
      <c r="S128" s="239"/>
      <c r="AA128" s="152" t="str">
        <f t="shared" si="5"/>
        <v/>
      </c>
      <c r="AC128" s="244" t="str">
        <f t="shared" si="6"/>
        <v/>
      </c>
      <c r="AD128" s="43" t="str">
        <f t="shared" si="7"/>
        <v/>
      </c>
      <c r="AE128" s="244" t="e">
        <f t="shared" si="8"/>
        <v>#DIV/0!</v>
      </c>
      <c r="AF128" s="244" t="str">
        <f t="shared" si="9"/>
        <v/>
      </c>
    </row>
    <row r="129" spans="19:32" x14ac:dyDescent="0.3">
      <c r="S129" s="239"/>
      <c r="AA129" s="152" t="str">
        <f t="shared" si="5"/>
        <v/>
      </c>
      <c r="AC129" s="244" t="str">
        <f t="shared" si="6"/>
        <v/>
      </c>
      <c r="AD129" s="43" t="str">
        <f t="shared" si="7"/>
        <v/>
      </c>
      <c r="AE129" s="244" t="e">
        <f t="shared" si="8"/>
        <v>#DIV/0!</v>
      </c>
      <c r="AF129" s="244" t="str">
        <f t="shared" si="9"/>
        <v/>
      </c>
    </row>
    <row r="130" spans="19:32" x14ac:dyDescent="0.3">
      <c r="S130" s="239"/>
      <c r="AA130" s="152" t="str">
        <f t="shared" si="5"/>
        <v/>
      </c>
      <c r="AC130" s="244" t="str">
        <f t="shared" si="6"/>
        <v/>
      </c>
      <c r="AD130" s="43" t="str">
        <f t="shared" si="7"/>
        <v/>
      </c>
      <c r="AE130" s="244" t="e">
        <f t="shared" si="8"/>
        <v>#DIV/0!</v>
      </c>
      <c r="AF130" s="244" t="str">
        <f t="shared" si="9"/>
        <v/>
      </c>
    </row>
    <row r="131" spans="19:32" x14ac:dyDescent="0.3">
      <c r="S131" s="239"/>
      <c r="AA131" s="152" t="str">
        <f t="shared" si="5"/>
        <v/>
      </c>
      <c r="AC131" s="244" t="str">
        <f t="shared" si="6"/>
        <v/>
      </c>
      <c r="AD131" s="43" t="str">
        <f t="shared" si="7"/>
        <v/>
      </c>
      <c r="AE131" s="244" t="e">
        <f t="shared" si="8"/>
        <v>#DIV/0!</v>
      </c>
      <c r="AF131" s="244" t="str">
        <f t="shared" si="9"/>
        <v/>
      </c>
    </row>
    <row r="132" spans="19:32" x14ac:dyDescent="0.3">
      <c r="S132" s="239"/>
      <c r="AA132" s="152" t="str">
        <f t="shared" ref="AA132:AA195" si="10">TRIM(D132)</f>
        <v/>
      </c>
      <c r="AC132" s="244" t="str">
        <f t="shared" ref="AC132:AC195" si="11">IFERROR(TRIM(D132),"")</f>
        <v/>
      </c>
      <c r="AD132" s="43" t="str">
        <f t="shared" ref="AD132:AD195" si="12">TRIM(C132)</f>
        <v/>
      </c>
      <c r="AE132" s="244" t="e">
        <f t="shared" ref="AE132:AE195" si="13">G132/E132</f>
        <v>#DIV/0!</v>
      </c>
      <c r="AF132" s="244" t="str">
        <f t="shared" ref="AF132:AF195" si="14">AC132</f>
        <v/>
      </c>
    </row>
    <row r="133" spans="19:32" x14ac:dyDescent="0.3">
      <c r="S133" s="239"/>
      <c r="AA133" s="152" t="str">
        <f t="shared" si="10"/>
        <v/>
      </c>
      <c r="AC133" s="244" t="str">
        <f t="shared" si="11"/>
        <v/>
      </c>
      <c r="AD133" s="43" t="str">
        <f t="shared" si="12"/>
        <v/>
      </c>
      <c r="AE133" s="244" t="e">
        <f t="shared" si="13"/>
        <v>#DIV/0!</v>
      </c>
      <c r="AF133" s="244" t="str">
        <f t="shared" si="14"/>
        <v/>
      </c>
    </row>
    <row r="134" spans="19:32" x14ac:dyDescent="0.3">
      <c r="S134" s="239"/>
      <c r="AA134" s="152" t="str">
        <f t="shared" si="10"/>
        <v/>
      </c>
      <c r="AC134" s="244" t="str">
        <f t="shared" si="11"/>
        <v/>
      </c>
      <c r="AD134" s="43" t="str">
        <f t="shared" si="12"/>
        <v/>
      </c>
      <c r="AE134" s="244" t="e">
        <f t="shared" si="13"/>
        <v>#DIV/0!</v>
      </c>
      <c r="AF134" s="244" t="str">
        <f t="shared" si="14"/>
        <v/>
      </c>
    </row>
    <row r="135" spans="19:32" x14ac:dyDescent="0.3">
      <c r="S135" s="239"/>
      <c r="AA135" s="152" t="str">
        <f t="shared" si="10"/>
        <v/>
      </c>
      <c r="AC135" s="244" t="str">
        <f t="shared" si="11"/>
        <v/>
      </c>
      <c r="AD135" s="43" t="str">
        <f t="shared" si="12"/>
        <v/>
      </c>
      <c r="AE135" s="244" t="e">
        <f t="shared" si="13"/>
        <v>#DIV/0!</v>
      </c>
      <c r="AF135" s="244" t="str">
        <f t="shared" si="14"/>
        <v/>
      </c>
    </row>
    <row r="136" spans="19:32" x14ac:dyDescent="0.3">
      <c r="S136" s="239"/>
      <c r="AA136" s="152" t="str">
        <f t="shared" si="10"/>
        <v/>
      </c>
      <c r="AC136" s="244" t="str">
        <f t="shared" si="11"/>
        <v/>
      </c>
      <c r="AD136" s="43" t="str">
        <f t="shared" si="12"/>
        <v/>
      </c>
      <c r="AE136" s="244" t="e">
        <f t="shared" si="13"/>
        <v>#DIV/0!</v>
      </c>
      <c r="AF136" s="244" t="str">
        <f t="shared" si="14"/>
        <v/>
      </c>
    </row>
    <row r="137" spans="19:32" x14ac:dyDescent="0.3">
      <c r="S137" s="239"/>
      <c r="AA137" s="152" t="str">
        <f t="shared" si="10"/>
        <v/>
      </c>
      <c r="AC137" s="244" t="str">
        <f t="shared" si="11"/>
        <v/>
      </c>
      <c r="AD137" s="43" t="str">
        <f t="shared" si="12"/>
        <v/>
      </c>
      <c r="AE137" s="244" t="e">
        <f t="shared" si="13"/>
        <v>#DIV/0!</v>
      </c>
      <c r="AF137" s="244" t="str">
        <f t="shared" si="14"/>
        <v/>
      </c>
    </row>
    <row r="138" spans="19:32" x14ac:dyDescent="0.3">
      <c r="S138" s="239"/>
      <c r="AA138" s="152" t="str">
        <f t="shared" si="10"/>
        <v/>
      </c>
      <c r="AC138" s="244" t="str">
        <f t="shared" si="11"/>
        <v/>
      </c>
      <c r="AD138" s="43" t="str">
        <f t="shared" si="12"/>
        <v/>
      </c>
      <c r="AE138" s="244" t="e">
        <f t="shared" si="13"/>
        <v>#DIV/0!</v>
      </c>
      <c r="AF138" s="244" t="str">
        <f t="shared" si="14"/>
        <v/>
      </c>
    </row>
    <row r="139" spans="19:32" x14ac:dyDescent="0.3">
      <c r="S139" s="239"/>
      <c r="AA139" s="152" t="str">
        <f t="shared" si="10"/>
        <v/>
      </c>
      <c r="AC139" s="244" t="str">
        <f t="shared" si="11"/>
        <v/>
      </c>
      <c r="AD139" s="43" t="str">
        <f t="shared" si="12"/>
        <v/>
      </c>
      <c r="AE139" s="244" t="e">
        <f t="shared" si="13"/>
        <v>#DIV/0!</v>
      </c>
      <c r="AF139" s="244" t="str">
        <f t="shared" si="14"/>
        <v/>
      </c>
    </row>
    <row r="140" spans="19:32" x14ac:dyDescent="0.3">
      <c r="S140" s="239"/>
      <c r="AA140" s="152" t="str">
        <f t="shared" si="10"/>
        <v/>
      </c>
      <c r="AC140" s="244" t="str">
        <f t="shared" si="11"/>
        <v/>
      </c>
      <c r="AD140" s="43" t="str">
        <f t="shared" si="12"/>
        <v/>
      </c>
      <c r="AE140" s="244" t="e">
        <f t="shared" si="13"/>
        <v>#DIV/0!</v>
      </c>
      <c r="AF140" s="244" t="str">
        <f t="shared" si="14"/>
        <v/>
      </c>
    </row>
    <row r="141" spans="19:32" x14ac:dyDescent="0.3">
      <c r="S141" s="239"/>
      <c r="AA141" s="152" t="str">
        <f t="shared" si="10"/>
        <v/>
      </c>
      <c r="AC141" s="244" t="str">
        <f t="shared" si="11"/>
        <v/>
      </c>
      <c r="AD141" s="43" t="str">
        <f t="shared" si="12"/>
        <v/>
      </c>
      <c r="AE141" s="244" t="e">
        <f t="shared" si="13"/>
        <v>#DIV/0!</v>
      </c>
      <c r="AF141" s="244" t="str">
        <f t="shared" si="14"/>
        <v/>
      </c>
    </row>
    <row r="142" spans="19:32" x14ac:dyDescent="0.3">
      <c r="S142" s="239"/>
      <c r="AA142" s="152" t="str">
        <f t="shared" si="10"/>
        <v/>
      </c>
      <c r="AC142" s="244" t="str">
        <f t="shared" si="11"/>
        <v/>
      </c>
      <c r="AD142" s="43" t="str">
        <f t="shared" si="12"/>
        <v/>
      </c>
      <c r="AE142" s="244" t="e">
        <f t="shared" si="13"/>
        <v>#DIV/0!</v>
      </c>
      <c r="AF142" s="244" t="str">
        <f t="shared" si="14"/>
        <v/>
      </c>
    </row>
    <row r="143" spans="19:32" x14ac:dyDescent="0.3">
      <c r="S143" s="239"/>
      <c r="AA143" s="152" t="str">
        <f t="shared" si="10"/>
        <v/>
      </c>
      <c r="AC143" s="244" t="str">
        <f t="shared" si="11"/>
        <v/>
      </c>
      <c r="AD143" s="43" t="str">
        <f t="shared" si="12"/>
        <v/>
      </c>
      <c r="AE143" s="244" t="e">
        <f t="shared" si="13"/>
        <v>#DIV/0!</v>
      </c>
      <c r="AF143" s="244" t="str">
        <f t="shared" si="14"/>
        <v/>
      </c>
    </row>
    <row r="144" spans="19:32" x14ac:dyDescent="0.3">
      <c r="S144" s="239"/>
      <c r="AA144" s="152" t="str">
        <f t="shared" si="10"/>
        <v/>
      </c>
      <c r="AC144" s="244" t="str">
        <f t="shared" si="11"/>
        <v/>
      </c>
      <c r="AD144" s="43" t="str">
        <f t="shared" si="12"/>
        <v/>
      </c>
      <c r="AE144" s="244" t="e">
        <f t="shared" si="13"/>
        <v>#DIV/0!</v>
      </c>
      <c r="AF144" s="244" t="str">
        <f t="shared" si="14"/>
        <v/>
      </c>
    </row>
    <row r="145" spans="19:32" x14ac:dyDescent="0.3">
      <c r="S145" s="239"/>
      <c r="AA145" s="152" t="str">
        <f t="shared" si="10"/>
        <v/>
      </c>
      <c r="AC145" s="244" t="str">
        <f t="shared" si="11"/>
        <v/>
      </c>
      <c r="AD145" s="43" t="str">
        <f t="shared" si="12"/>
        <v/>
      </c>
      <c r="AE145" s="244" t="e">
        <f t="shared" si="13"/>
        <v>#DIV/0!</v>
      </c>
      <c r="AF145" s="244" t="str">
        <f t="shared" si="14"/>
        <v/>
      </c>
    </row>
    <row r="146" spans="19:32" x14ac:dyDescent="0.3">
      <c r="S146" s="239"/>
      <c r="AA146" s="152" t="str">
        <f t="shared" si="10"/>
        <v/>
      </c>
      <c r="AC146" s="244" t="str">
        <f t="shared" si="11"/>
        <v/>
      </c>
      <c r="AD146" s="43" t="str">
        <f t="shared" si="12"/>
        <v/>
      </c>
      <c r="AE146" s="244" t="e">
        <f t="shared" si="13"/>
        <v>#DIV/0!</v>
      </c>
      <c r="AF146" s="244" t="str">
        <f t="shared" si="14"/>
        <v/>
      </c>
    </row>
    <row r="147" spans="19:32" x14ac:dyDescent="0.3">
      <c r="S147" s="239"/>
      <c r="AA147" s="152" t="str">
        <f t="shared" si="10"/>
        <v/>
      </c>
      <c r="AC147" s="244" t="str">
        <f t="shared" si="11"/>
        <v/>
      </c>
      <c r="AD147" s="43" t="str">
        <f t="shared" si="12"/>
        <v/>
      </c>
      <c r="AE147" s="244" t="e">
        <f t="shared" si="13"/>
        <v>#DIV/0!</v>
      </c>
      <c r="AF147" s="244" t="str">
        <f t="shared" si="14"/>
        <v/>
      </c>
    </row>
    <row r="148" spans="19:32" x14ac:dyDescent="0.3">
      <c r="S148" s="239"/>
      <c r="AA148" s="152" t="str">
        <f t="shared" si="10"/>
        <v/>
      </c>
      <c r="AC148" s="244" t="str">
        <f t="shared" si="11"/>
        <v/>
      </c>
      <c r="AD148" s="43" t="str">
        <f t="shared" si="12"/>
        <v/>
      </c>
      <c r="AE148" s="244" t="e">
        <f t="shared" si="13"/>
        <v>#DIV/0!</v>
      </c>
      <c r="AF148" s="244" t="str">
        <f t="shared" si="14"/>
        <v/>
      </c>
    </row>
    <row r="149" spans="19:32" x14ac:dyDescent="0.3">
      <c r="S149" s="239"/>
      <c r="AA149" s="152" t="str">
        <f t="shared" si="10"/>
        <v/>
      </c>
      <c r="AC149" s="244" t="str">
        <f t="shared" si="11"/>
        <v/>
      </c>
      <c r="AD149" s="43" t="str">
        <f t="shared" si="12"/>
        <v/>
      </c>
      <c r="AE149" s="244" t="e">
        <f t="shared" si="13"/>
        <v>#DIV/0!</v>
      </c>
      <c r="AF149" s="244" t="str">
        <f t="shared" si="14"/>
        <v/>
      </c>
    </row>
    <row r="150" spans="19:32" x14ac:dyDescent="0.3">
      <c r="S150" s="239"/>
      <c r="AA150" s="152" t="str">
        <f t="shared" si="10"/>
        <v/>
      </c>
      <c r="AC150" s="244" t="str">
        <f t="shared" si="11"/>
        <v/>
      </c>
      <c r="AD150" s="43" t="str">
        <f t="shared" si="12"/>
        <v/>
      </c>
      <c r="AE150" s="244" t="e">
        <f t="shared" si="13"/>
        <v>#DIV/0!</v>
      </c>
      <c r="AF150" s="244" t="str">
        <f t="shared" si="14"/>
        <v/>
      </c>
    </row>
    <row r="151" spans="19:32" x14ac:dyDescent="0.3">
      <c r="S151" s="239"/>
      <c r="AA151" s="152" t="str">
        <f t="shared" si="10"/>
        <v/>
      </c>
      <c r="AC151" s="244" t="str">
        <f t="shared" si="11"/>
        <v/>
      </c>
      <c r="AD151" s="43" t="str">
        <f t="shared" si="12"/>
        <v/>
      </c>
      <c r="AE151" s="244" t="e">
        <f t="shared" si="13"/>
        <v>#DIV/0!</v>
      </c>
      <c r="AF151" s="244" t="str">
        <f t="shared" si="14"/>
        <v/>
      </c>
    </row>
    <row r="152" spans="19:32" x14ac:dyDescent="0.3">
      <c r="S152" s="239"/>
      <c r="AA152" s="152" t="str">
        <f t="shared" si="10"/>
        <v/>
      </c>
      <c r="AC152" s="244" t="str">
        <f t="shared" si="11"/>
        <v/>
      </c>
      <c r="AD152" s="43" t="str">
        <f t="shared" si="12"/>
        <v/>
      </c>
      <c r="AE152" s="244" t="e">
        <f t="shared" si="13"/>
        <v>#DIV/0!</v>
      </c>
      <c r="AF152" s="244" t="str">
        <f t="shared" si="14"/>
        <v/>
      </c>
    </row>
    <row r="153" spans="19:32" x14ac:dyDescent="0.3">
      <c r="S153" s="239"/>
      <c r="AA153" s="152" t="str">
        <f t="shared" si="10"/>
        <v/>
      </c>
      <c r="AC153" s="244" t="str">
        <f t="shared" si="11"/>
        <v/>
      </c>
      <c r="AD153" s="43" t="str">
        <f t="shared" si="12"/>
        <v/>
      </c>
      <c r="AE153" s="244" t="e">
        <f t="shared" si="13"/>
        <v>#DIV/0!</v>
      </c>
      <c r="AF153" s="244" t="str">
        <f t="shared" si="14"/>
        <v/>
      </c>
    </row>
    <row r="154" spans="19:32" x14ac:dyDescent="0.3">
      <c r="S154" s="239"/>
      <c r="AA154" s="152" t="str">
        <f t="shared" si="10"/>
        <v/>
      </c>
      <c r="AC154" s="244" t="str">
        <f t="shared" si="11"/>
        <v/>
      </c>
      <c r="AD154" s="43" t="str">
        <f t="shared" si="12"/>
        <v/>
      </c>
      <c r="AE154" s="244" t="e">
        <f t="shared" si="13"/>
        <v>#DIV/0!</v>
      </c>
      <c r="AF154" s="244" t="str">
        <f t="shared" si="14"/>
        <v/>
      </c>
    </row>
    <row r="155" spans="19:32" x14ac:dyDescent="0.3">
      <c r="S155" s="239"/>
      <c r="AA155" s="152" t="str">
        <f t="shared" si="10"/>
        <v/>
      </c>
      <c r="AC155" s="244" t="str">
        <f t="shared" si="11"/>
        <v/>
      </c>
      <c r="AD155" s="43" t="str">
        <f t="shared" si="12"/>
        <v/>
      </c>
      <c r="AE155" s="244" t="e">
        <f t="shared" si="13"/>
        <v>#DIV/0!</v>
      </c>
      <c r="AF155" s="244" t="str">
        <f t="shared" si="14"/>
        <v/>
      </c>
    </row>
    <row r="156" spans="19:32" x14ac:dyDescent="0.3">
      <c r="S156" s="239"/>
      <c r="AA156" s="152" t="str">
        <f t="shared" si="10"/>
        <v/>
      </c>
      <c r="AC156" s="244" t="str">
        <f t="shared" si="11"/>
        <v/>
      </c>
      <c r="AD156" s="43" t="str">
        <f t="shared" si="12"/>
        <v/>
      </c>
      <c r="AE156" s="244" t="e">
        <f t="shared" si="13"/>
        <v>#DIV/0!</v>
      </c>
      <c r="AF156" s="244" t="str">
        <f t="shared" si="14"/>
        <v/>
      </c>
    </row>
    <row r="157" spans="19:32" x14ac:dyDescent="0.3">
      <c r="S157" s="239"/>
      <c r="AA157" s="152" t="str">
        <f t="shared" si="10"/>
        <v/>
      </c>
      <c r="AC157" s="244" t="str">
        <f t="shared" si="11"/>
        <v/>
      </c>
      <c r="AD157" s="43" t="str">
        <f t="shared" si="12"/>
        <v/>
      </c>
      <c r="AE157" s="244" t="e">
        <f t="shared" si="13"/>
        <v>#DIV/0!</v>
      </c>
      <c r="AF157" s="244" t="str">
        <f t="shared" si="14"/>
        <v/>
      </c>
    </row>
    <row r="158" spans="19:32" x14ac:dyDescent="0.3">
      <c r="S158" s="239"/>
      <c r="AA158" s="152" t="str">
        <f t="shared" si="10"/>
        <v/>
      </c>
      <c r="AC158" s="244" t="str">
        <f t="shared" si="11"/>
        <v/>
      </c>
      <c r="AD158" s="43" t="str">
        <f t="shared" si="12"/>
        <v/>
      </c>
      <c r="AE158" s="244" t="e">
        <f t="shared" si="13"/>
        <v>#DIV/0!</v>
      </c>
      <c r="AF158" s="244" t="str">
        <f t="shared" si="14"/>
        <v/>
      </c>
    </row>
    <row r="159" spans="19:32" x14ac:dyDescent="0.3">
      <c r="S159" s="239"/>
      <c r="AA159" s="152" t="str">
        <f t="shared" si="10"/>
        <v/>
      </c>
      <c r="AC159" s="244" t="str">
        <f t="shared" si="11"/>
        <v/>
      </c>
      <c r="AD159" s="43" t="str">
        <f t="shared" si="12"/>
        <v/>
      </c>
      <c r="AE159" s="244" t="e">
        <f t="shared" si="13"/>
        <v>#DIV/0!</v>
      </c>
      <c r="AF159" s="244" t="str">
        <f t="shared" si="14"/>
        <v/>
      </c>
    </row>
    <row r="160" spans="19:32" x14ac:dyDescent="0.3">
      <c r="S160" s="239"/>
      <c r="AA160" s="152" t="str">
        <f t="shared" si="10"/>
        <v/>
      </c>
      <c r="AC160" s="244" t="str">
        <f t="shared" si="11"/>
        <v/>
      </c>
      <c r="AD160" s="43" t="str">
        <f t="shared" si="12"/>
        <v/>
      </c>
      <c r="AE160" s="244" t="e">
        <f t="shared" si="13"/>
        <v>#DIV/0!</v>
      </c>
      <c r="AF160" s="244" t="str">
        <f t="shared" si="14"/>
        <v/>
      </c>
    </row>
    <row r="161" spans="19:32" x14ac:dyDescent="0.3">
      <c r="S161" s="239"/>
      <c r="AA161" s="152" t="str">
        <f t="shared" si="10"/>
        <v/>
      </c>
      <c r="AC161" s="244" t="str">
        <f t="shared" si="11"/>
        <v/>
      </c>
      <c r="AD161" s="43" t="str">
        <f t="shared" si="12"/>
        <v/>
      </c>
      <c r="AE161" s="244" t="e">
        <f t="shared" si="13"/>
        <v>#DIV/0!</v>
      </c>
      <c r="AF161" s="244" t="str">
        <f t="shared" si="14"/>
        <v/>
      </c>
    </row>
    <row r="162" spans="19:32" x14ac:dyDescent="0.3">
      <c r="S162" s="239"/>
      <c r="AA162" s="152" t="str">
        <f t="shared" si="10"/>
        <v/>
      </c>
      <c r="AC162" s="244" t="str">
        <f t="shared" si="11"/>
        <v/>
      </c>
      <c r="AD162" s="43" t="str">
        <f t="shared" si="12"/>
        <v/>
      </c>
      <c r="AE162" s="244" t="e">
        <f t="shared" si="13"/>
        <v>#DIV/0!</v>
      </c>
      <c r="AF162" s="244" t="str">
        <f t="shared" si="14"/>
        <v/>
      </c>
    </row>
    <row r="163" spans="19:32" x14ac:dyDescent="0.3">
      <c r="S163" s="239"/>
      <c r="AA163" s="152" t="str">
        <f t="shared" si="10"/>
        <v/>
      </c>
      <c r="AC163" s="244" t="str">
        <f t="shared" si="11"/>
        <v/>
      </c>
      <c r="AD163" s="43" t="str">
        <f t="shared" si="12"/>
        <v/>
      </c>
      <c r="AE163" s="244" t="e">
        <f t="shared" si="13"/>
        <v>#DIV/0!</v>
      </c>
      <c r="AF163" s="244" t="str">
        <f t="shared" si="14"/>
        <v/>
      </c>
    </row>
    <row r="164" spans="19:32" x14ac:dyDescent="0.3">
      <c r="S164" s="239"/>
      <c r="AA164" s="152" t="str">
        <f t="shared" si="10"/>
        <v/>
      </c>
      <c r="AC164" s="244" t="str">
        <f t="shared" si="11"/>
        <v/>
      </c>
      <c r="AD164" s="43" t="str">
        <f t="shared" si="12"/>
        <v/>
      </c>
      <c r="AE164" s="244" t="e">
        <f t="shared" si="13"/>
        <v>#DIV/0!</v>
      </c>
      <c r="AF164" s="244" t="str">
        <f t="shared" si="14"/>
        <v/>
      </c>
    </row>
    <row r="165" spans="19:32" x14ac:dyDescent="0.3">
      <c r="S165" s="239"/>
      <c r="AA165" s="152" t="str">
        <f t="shared" si="10"/>
        <v/>
      </c>
      <c r="AC165" s="244" t="str">
        <f t="shared" si="11"/>
        <v/>
      </c>
      <c r="AD165" s="43" t="str">
        <f t="shared" si="12"/>
        <v/>
      </c>
      <c r="AE165" s="244" t="e">
        <f t="shared" si="13"/>
        <v>#DIV/0!</v>
      </c>
      <c r="AF165" s="244" t="str">
        <f t="shared" si="14"/>
        <v/>
      </c>
    </row>
    <row r="166" spans="19:32" x14ac:dyDescent="0.3">
      <c r="S166" s="239"/>
      <c r="AA166" s="152" t="str">
        <f t="shared" si="10"/>
        <v/>
      </c>
      <c r="AC166" s="244" t="str">
        <f t="shared" si="11"/>
        <v/>
      </c>
      <c r="AD166" s="43" t="str">
        <f t="shared" si="12"/>
        <v/>
      </c>
      <c r="AE166" s="244" t="e">
        <f t="shared" si="13"/>
        <v>#DIV/0!</v>
      </c>
      <c r="AF166" s="244" t="str">
        <f t="shared" si="14"/>
        <v/>
      </c>
    </row>
    <row r="167" spans="19:32" x14ac:dyDescent="0.3">
      <c r="S167" s="239"/>
      <c r="AA167" s="152" t="str">
        <f t="shared" si="10"/>
        <v/>
      </c>
      <c r="AC167" s="244" t="str">
        <f t="shared" si="11"/>
        <v/>
      </c>
      <c r="AD167" s="43" t="str">
        <f t="shared" si="12"/>
        <v/>
      </c>
      <c r="AE167" s="244" t="e">
        <f t="shared" si="13"/>
        <v>#DIV/0!</v>
      </c>
      <c r="AF167" s="244" t="str">
        <f t="shared" si="14"/>
        <v/>
      </c>
    </row>
    <row r="168" spans="19:32" x14ac:dyDescent="0.3">
      <c r="S168" s="239"/>
      <c r="AA168" s="152" t="str">
        <f t="shared" si="10"/>
        <v/>
      </c>
      <c r="AC168" s="244" t="str">
        <f t="shared" si="11"/>
        <v/>
      </c>
      <c r="AD168" s="43" t="str">
        <f t="shared" si="12"/>
        <v/>
      </c>
      <c r="AE168" s="244" t="e">
        <f t="shared" si="13"/>
        <v>#DIV/0!</v>
      </c>
      <c r="AF168" s="244" t="str">
        <f t="shared" si="14"/>
        <v/>
      </c>
    </row>
    <row r="169" spans="19:32" x14ac:dyDescent="0.3">
      <c r="S169" s="239"/>
      <c r="AA169" s="152" t="str">
        <f t="shared" si="10"/>
        <v/>
      </c>
      <c r="AC169" s="244" t="str">
        <f t="shared" si="11"/>
        <v/>
      </c>
      <c r="AD169" s="43" t="str">
        <f t="shared" si="12"/>
        <v/>
      </c>
      <c r="AE169" s="244" t="e">
        <f t="shared" si="13"/>
        <v>#DIV/0!</v>
      </c>
      <c r="AF169" s="244" t="str">
        <f t="shared" si="14"/>
        <v/>
      </c>
    </row>
    <row r="170" spans="19:32" x14ac:dyDescent="0.3">
      <c r="S170" s="239"/>
      <c r="AA170" s="152" t="str">
        <f t="shared" si="10"/>
        <v/>
      </c>
      <c r="AC170" s="244" t="str">
        <f t="shared" si="11"/>
        <v/>
      </c>
      <c r="AD170" s="43" t="str">
        <f t="shared" si="12"/>
        <v/>
      </c>
      <c r="AE170" s="244" t="e">
        <f t="shared" si="13"/>
        <v>#DIV/0!</v>
      </c>
      <c r="AF170" s="244" t="str">
        <f t="shared" si="14"/>
        <v/>
      </c>
    </row>
    <row r="171" spans="19:32" x14ac:dyDescent="0.3">
      <c r="S171" s="239"/>
      <c r="AA171" s="152" t="str">
        <f t="shared" si="10"/>
        <v/>
      </c>
      <c r="AC171" s="244" t="str">
        <f t="shared" si="11"/>
        <v/>
      </c>
      <c r="AD171" s="43" t="str">
        <f t="shared" si="12"/>
        <v/>
      </c>
      <c r="AE171" s="244" t="e">
        <f t="shared" si="13"/>
        <v>#DIV/0!</v>
      </c>
      <c r="AF171" s="244" t="str">
        <f t="shared" si="14"/>
        <v/>
      </c>
    </row>
    <row r="172" spans="19:32" x14ac:dyDescent="0.3">
      <c r="S172" s="239"/>
      <c r="AA172" s="152" t="str">
        <f t="shared" si="10"/>
        <v/>
      </c>
      <c r="AC172" s="244" t="str">
        <f t="shared" si="11"/>
        <v/>
      </c>
      <c r="AD172" s="43" t="str">
        <f t="shared" si="12"/>
        <v/>
      </c>
      <c r="AE172" s="244" t="e">
        <f t="shared" si="13"/>
        <v>#DIV/0!</v>
      </c>
      <c r="AF172" s="244" t="str">
        <f t="shared" si="14"/>
        <v/>
      </c>
    </row>
    <row r="173" spans="19:32" x14ac:dyDescent="0.3">
      <c r="AA173" s="152" t="str">
        <f t="shared" si="10"/>
        <v/>
      </c>
      <c r="AC173" s="244" t="str">
        <f t="shared" si="11"/>
        <v/>
      </c>
      <c r="AD173" s="43" t="str">
        <f t="shared" si="12"/>
        <v/>
      </c>
      <c r="AE173" s="244" t="e">
        <f t="shared" si="13"/>
        <v>#DIV/0!</v>
      </c>
      <c r="AF173" s="244" t="str">
        <f t="shared" si="14"/>
        <v/>
      </c>
    </row>
    <row r="174" spans="19:32" x14ac:dyDescent="0.3">
      <c r="AA174" s="152" t="str">
        <f t="shared" si="10"/>
        <v/>
      </c>
      <c r="AC174" s="244" t="str">
        <f t="shared" si="11"/>
        <v/>
      </c>
      <c r="AD174" s="43" t="str">
        <f t="shared" si="12"/>
        <v/>
      </c>
      <c r="AE174" s="244" t="e">
        <f t="shared" si="13"/>
        <v>#DIV/0!</v>
      </c>
      <c r="AF174" s="244" t="str">
        <f t="shared" si="14"/>
        <v/>
      </c>
    </row>
    <row r="175" spans="19:32" x14ac:dyDescent="0.3">
      <c r="AA175" s="152" t="str">
        <f t="shared" si="10"/>
        <v/>
      </c>
      <c r="AC175" s="244" t="str">
        <f t="shared" si="11"/>
        <v/>
      </c>
      <c r="AD175" s="43" t="str">
        <f t="shared" si="12"/>
        <v/>
      </c>
      <c r="AE175" s="244" t="e">
        <f t="shared" si="13"/>
        <v>#DIV/0!</v>
      </c>
      <c r="AF175" s="244" t="str">
        <f t="shared" si="14"/>
        <v/>
      </c>
    </row>
    <row r="176" spans="19:32" x14ac:dyDescent="0.3">
      <c r="AA176" s="152" t="str">
        <f t="shared" si="10"/>
        <v/>
      </c>
      <c r="AC176" s="244" t="str">
        <f t="shared" si="11"/>
        <v/>
      </c>
      <c r="AD176" s="43" t="str">
        <f t="shared" si="12"/>
        <v/>
      </c>
      <c r="AE176" s="244" t="e">
        <f t="shared" si="13"/>
        <v>#DIV/0!</v>
      </c>
      <c r="AF176" s="244" t="str">
        <f t="shared" si="14"/>
        <v/>
      </c>
    </row>
    <row r="177" spans="27:32" x14ac:dyDescent="0.3">
      <c r="AA177" s="152" t="str">
        <f t="shared" si="10"/>
        <v/>
      </c>
      <c r="AC177" s="244" t="str">
        <f t="shared" si="11"/>
        <v/>
      </c>
      <c r="AD177" s="43" t="str">
        <f t="shared" si="12"/>
        <v/>
      </c>
      <c r="AE177" s="244" t="e">
        <f t="shared" si="13"/>
        <v>#DIV/0!</v>
      </c>
      <c r="AF177" s="244" t="str">
        <f t="shared" si="14"/>
        <v/>
      </c>
    </row>
    <row r="178" spans="27:32" x14ac:dyDescent="0.3">
      <c r="AA178" s="152" t="str">
        <f t="shared" si="10"/>
        <v/>
      </c>
      <c r="AC178" s="244" t="str">
        <f t="shared" si="11"/>
        <v/>
      </c>
      <c r="AD178" s="43" t="str">
        <f t="shared" si="12"/>
        <v/>
      </c>
      <c r="AE178" s="244" t="e">
        <f t="shared" si="13"/>
        <v>#DIV/0!</v>
      </c>
      <c r="AF178" s="244" t="str">
        <f t="shared" si="14"/>
        <v/>
      </c>
    </row>
    <row r="179" spans="27:32" x14ac:dyDescent="0.3">
      <c r="AA179" s="152" t="str">
        <f t="shared" si="10"/>
        <v/>
      </c>
      <c r="AC179" s="244" t="str">
        <f t="shared" si="11"/>
        <v/>
      </c>
      <c r="AD179" s="43" t="str">
        <f t="shared" si="12"/>
        <v/>
      </c>
      <c r="AE179" s="244" t="e">
        <f t="shared" si="13"/>
        <v>#DIV/0!</v>
      </c>
      <c r="AF179" s="244" t="str">
        <f t="shared" si="14"/>
        <v/>
      </c>
    </row>
    <row r="180" spans="27:32" x14ac:dyDescent="0.3">
      <c r="AA180" s="152" t="str">
        <f t="shared" si="10"/>
        <v/>
      </c>
      <c r="AC180" s="244" t="str">
        <f t="shared" si="11"/>
        <v/>
      </c>
      <c r="AD180" s="43" t="str">
        <f t="shared" si="12"/>
        <v/>
      </c>
      <c r="AE180" s="244" t="e">
        <f t="shared" si="13"/>
        <v>#DIV/0!</v>
      </c>
      <c r="AF180" s="244" t="str">
        <f t="shared" si="14"/>
        <v/>
      </c>
    </row>
    <row r="181" spans="27:32" x14ac:dyDescent="0.3">
      <c r="AA181" s="152" t="str">
        <f t="shared" si="10"/>
        <v/>
      </c>
      <c r="AC181" s="244" t="str">
        <f t="shared" si="11"/>
        <v/>
      </c>
      <c r="AD181" s="43" t="str">
        <f t="shared" si="12"/>
        <v/>
      </c>
      <c r="AE181" s="244" t="e">
        <f t="shared" si="13"/>
        <v>#DIV/0!</v>
      </c>
      <c r="AF181" s="244" t="str">
        <f t="shared" si="14"/>
        <v/>
      </c>
    </row>
    <row r="182" spans="27:32" x14ac:dyDescent="0.3">
      <c r="AA182" s="152" t="str">
        <f t="shared" si="10"/>
        <v/>
      </c>
      <c r="AC182" s="244" t="str">
        <f t="shared" si="11"/>
        <v/>
      </c>
      <c r="AD182" s="43" t="str">
        <f t="shared" si="12"/>
        <v/>
      </c>
      <c r="AE182" s="244" t="e">
        <f t="shared" si="13"/>
        <v>#DIV/0!</v>
      </c>
      <c r="AF182" s="244" t="str">
        <f t="shared" si="14"/>
        <v/>
      </c>
    </row>
    <row r="183" spans="27:32" x14ac:dyDescent="0.3">
      <c r="AA183" s="152" t="str">
        <f t="shared" si="10"/>
        <v/>
      </c>
      <c r="AC183" s="244" t="str">
        <f t="shared" si="11"/>
        <v/>
      </c>
      <c r="AD183" s="43" t="str">
        <f t="shared" si="12"/>
        <v/>
      </c>
      <c r="AE183" s="244" t="e">
        <f t="shared" si="13"/>
        <v>#DIV/0!</v>
      </c>
      <c r="AF183" s="244" t="str">
        <f t="shared" si="14"/>
        <v/>
      </c>
    </row>
    <row r="184" spans="27:32" x14ac:dyDescent="0.3">
      <c r="AA184" s="152" t="str">
        <f t="shared" si="10"/>
        <v/>
      </c>
      <c r="AC184" s="244" t="str">
        <f t="shared" si="11"/>
        <v/>
      </c>
      <c r="AD184" s="43" t="str">
        <f t="shared" si="12"/>
        <v/>
      </c>
      <c r="AE184" s="244" t="e">
        <f t="shared" si="13"/>
        <v>#DIV/0!</v>
      </c>
      <c r="AF184" s="244" t="str">
        <f t="shared" si="14"/>
        <v/>
      </c>
    </row>
    <row r="185" spans="27:32" x14ac:dyDescent="0.3">
      <c r="AA185" s="152" t="str">
        <f t="shared" si="10"/>
        <v/>
      </c>
      <c r="AC185" s="244" t="str">
        <f t="shared" si="11"/>
        <v/>
      </c>
      <c r="AD185" s="43" t="str">
        <f t="shared" si="12"/>
        <v/>
      </c>
      <c r="AE185" s="244" t="e">
        <f t="shared" si="13"/>
        <v>#DIV/0!</v>
      </c>
      <c r="AF185" s="244" t="str">
        <f t="shared" si="14"/>
        <v/>
      </c>
    </row>
    <row r="186" spans="27:32" x14ac:dyDescent="0.3">
      <c r="AA186" s="152" t="str">
        <f t="shared" si="10"/>
        <v/>
      </c>
      <c r="AC186" s="244" t="str">
        <f t="shared" si="11"/>
        <v/>
      </c>
      <c r="AD186" s="43" t="str">
        <f t="shared" si="12"/>
        <v/>
      </c>
      <c r="AE186" s="244" t="e">
        <f t="shared" si="13"/>
        <v>#DIV/0!</v>
      </c>
      <c r="AF186" s="244" t="str">
        <f t="shared" si="14"/>
        <v/>
      </c>
    </row>
    <row r="187" spans="27:32" x14ac:dyDescent="0.3">
      <c r="AA187" s="152" t="str">
        <f t="shared" si="10"/>
        <v/>
      </c>
      <c r="AC187" s="244" t="str">
        <f t="shared" si="11"/>
        <v/>
      </c>
      <c r="AD187" s="43" t="str">
        <f t="shared" si="12"/>
        <v/>
      </c>
      <c r="AE187" s="244" t="e">
        <f t="shared" si="13"/>
        <v>#DIV/0!</v>
      </c>
      <c r="AF187" s="244" t="str">
        <f t="shared" si="14"/>
        <v/>
      </c>
    </row>
    <row r="188" spans="27:32" x14ac:dyDescent="0.3">
      <c r="AA188" s="152" t="str">
        <f t="shared" si="10"/>
        <v/>
      </c>
      <c r="AC188" s="244" t="str">
        <f t="shared" si="11"/>
        <v/>
      </c>
      <c r="AD188" s="43" t="str">
        <f t="shared" si="12"/>
        <v/>
      </c>
      <c r="AE188" s="244" t="e">
        <f t="shared" si="13"/>
        <v>#DIV/0!</v>
      </c>
      <c r="AF188" s="244" t="str">
        <f t="shared" si="14"/>
        <v/>
      </c>
    </row>
    <row r="189" spans="27:32" x14ac:dyDescent="0.3">
      <c r="AA189" s="152" t="str">
        <f t="shared" si="10"/>
        <v/>
      </c>
      <c r="AC189" s="244" t="str">
        <f t="shared" si="11"/>
        <v/>
      </c>
      <c r="AD189" s="43" t="str">
        <f t="shared" si="12"/>
        <v/>
      </c>
      <c r="AE189" s="244" t="e">
        <f t="shared" si="13"/>
        <v>#DIV/0!</v>
      </c>
      <c r="AF189" s="244" t="str">
        <f t="shared" si="14"/>
        <v/>
      </c>
    </row>
    <row r="190" spans="27:32" x14ac:dyDescent="0.3">
      <c r="AA190" s="152" t="str">
        <f t="shared" si="10"/>
        <v/>
      </c>
      <c r="AC190" s="244" t="str">
        <f t="shared" si="11"/>
        <v/>
      </c>
      <c r="AD190" s="43" t="str">
        <f t="shared" si="12"/>
        <v/>
      </c>
      <c r="AE190" s="244" t="e">
        <f t="shared" si="13"/>
        <v>#DIV/0!</v>
      </c>
      <c r="AF190" s="244" t="str">
        <f t="shared" si="14"/>
        <v/>
      </c>
    </row>
    <row r="191" spans="27:32" x14ac:dyDescent="0.3">
      <c r="AA191" s="152" t="str">
        <f t="shared" si="10"/>
        <v/>
      </c>
      <c r="AC191" s="244" t="str">
        <f t="shared" si="11"/>
        <v/>
      </c>
      <c r="AD191" s="43" t="str">
        <f t="shared" si="12"/>
        <v/>
      </c>
      <c r="AE191" s="244" t="e">
        <f t="shared" si="13"/>
        <v>#DIV/0!</v>
      </c>
      <c r="AF191" s="244" t="str">
        <f t="shared" si="14"/>
        <v/>
      </c>
    </row>
    <row r="192" spans="27:32" x14ac:dyDescent="0.3">
      <c r="AA192" s="152" t="str">
        <f t="shared" si="10"/>
        <v/>
      </c>
      <c r="AC192" s="244" t="str">
        <f t="shared" si="11"/>
        <v/>
      </c>
      <c r="AD192" s="43" t="str">
        <f t="shared" si="12"/>
        <v/>
      </c>
      <c r="AE192" s="244" t="e">
        <f t="shared" si="13"/>
        <v>#DIV/0!</v>
      </c>
      <c r="AF192" s="244" t="str">
        <f t="shared" si="14"/>
        <v/>
      </c>
    </row>
    <row r="193" spans="27:32" x14ac:dyDescent="0.3">
      <c r="AA193" s="152" t="str">
        <f t="shared" si="10"/>
        <v/>
      </c>
      <c r="AC193" s="244" t="str">
        <f t="shared" si="11"/>
        <v/>
      </c>
      <c r="AD193" s="43" t="str">
        <f t="shared" si="12"/>
        <v/>
      </c>
      <c r="AE193" s="244" t="e">
        <f t="shared" si="13"/>
        <v>#DIV/0!</v>
      </c>
      <c r="AF193" s="244" t="str">
        <f t="shared" si="14"/>
        <v/>
      </c>
    </row>
    <row r="194" spans="27:32" x14ac:dyDescent="0.3">
      <c r="AA194" s="152" t="str">
        <f t="shared" si="10"/>
        <v/>
      </c>
      <c r="AC194" s="244" t="str">
        <f t="shared" si="11"/>
        <v/>
      </c>
      <c r="AD194" s="43" t="str">
        <f t="shared" si="12"/>
        <v/>
      </c>
      <c r="AE194" s="244" t="e">
        <f t="shared" si="13"/>
        <v>#DIV/0!</v>
      </c>
      <c r="AF194" s="244" t="str">
        <f t="shared" si="14"/>
        <v/>
      </c>
    </row>
    <row r="195" spans="27:32" x14ac:dyDescent="0.3">
      <c r="AA195" s="152" t="str">
        <f t="shared" si="10"/>
        <v/>
      </c>
      <c r="AC195" s="244" t="str">
        <f t="shared" si="11"/>
        <v/>
      </c>
      <c r="AD195" s="43" t="str">
        <f t="shared" si="12"/>
        <v/>
      </c>
      <c r="AE195" s="244" t="e">
        <f t="shared" si="13"/>
        <v>#DIV/0!</v>
      </c>
      <c r="AF195" s="244" t="str">
        <f t="shared" si="14"/>
        <v/>
      </c>
    </row>
    <row r="196" spans="27:32" x14ac:dyDescent="0.3">
      <c r="AA196" s="152" t="str">
        <f t="shared" ref="AA196:AA259" si="15">TRIM(D196)</f>
        <v/>
      </c>
      <c r="AC196" s="244" t="str">
        <f t="shared" ref="AC196:AC259" si="16">IFERROR(TRIM(D196),"")</f>
        <v/>
      </c>
      <c r="AD196" s="43" t="str">
        <f t="shared" ref="AD196:AD259" si="17">TRIM(C196)</f>
        <v/>
      </c>
      <c r="AE196" s="244" t="e">
        <f t="shared" ref="AE196:AE259" si="18">G196/E196</f>
        <v>#DIV/0!</v>
      </c>
      <c r="AF196" s="244" t="str">
        <f t="shared" ref="AF196:AF259" si="19">AC196</f>
        <v/>
      </c>
    </row>
    <row r="197" spans="27:32" x14ac:dyDescent="0.3">
      <c r="AA197" s="152" t="str">
        <f t="shared" si="15"/>
        <v/>
      </c>
      <c r="AC197" s="244" t="str">
        <f t="shared" si="16"/>
        <v/>
      </c>
      <c r="AD197" s="43" t="str">
        <f t="shared" si="17"/>
        <v/>
      </c>
      <c r="AE197" s="244" t="e">
        <f t="shared" si="18"/>
        <v>#DIV/0!</v>
      </c>
      <c r="AF197" s="244" t="str">
        <f t="shared" si="19"/>
        <v/>
      </c>
    </row>
    <row r="198" spans="27:32" x14ac:dyDescent="0.3">
      <c r="AA198" s="152" t="str">
        <f t="shared" si="15"/>
        <v/>
      </c>
      <c r="AC198" s="244" t="str">
        <f t="shared" si="16"/>
        <v/>
      </c>
      <c r="AD198" s="43" t="str">
        <f t="shared" si="17"/>
        <v/>
      </c>
      <c r="AE198" s="244" t="e">
        <f t="shared" si="18"/>
        <v>#DIV/0!</v>
      </c>
      <c r="AF198" s="244" t="str">
        <f t="shared" si="19"/>
        <v/>
      </c>
    </row>
    <row r="199" spans="27:32" x14ac:dyDescent="0.3">
      <c r="AA199" s="152" t="str">
        <f t="shared" si="15"/>
        <v/>
      </c>
      <c r="AC199" s="244" t="str">
        <f t="shared" si="16"/>
        <v/>
      </c>
      <c r="AD199" s="43" t="str">
        <f t="shared" si="17"/>
        <v/>
      </c>
      <c r="AE199" s="244" t="e">
        <f t="shared" si="18"/>
        <v>#DIV/0!</v>
      </c>
      <c r="AF199" s="244" t="str">
        <f t="shared" si="19"/>
        <v/>
      </c>
    </row>
    <row r="200" spans="27:32" x14ac:dyDescent="0.3">
      <c r="AA200" s="152" t="str">
        <f t="shared" si="15"/>
        <v/>
      </c>
      <c r="AC200" s="244" t="str">
        <f t="shared" si="16"/>
        <v/>
      </c>
      <c r="AD200" s="43" t="str">
        <f t="shared" si="17"/>
        <v/>
      </c>
      <c r="AE200" s="244" t="e">
        <f t="shared" si="18"/>
        <v>#DIV/0!</v>
      </c>
      <c r="AF200" s="244" t="str">
        <f t="shared" si="19"/>
        <v/>
      </c>
    </row>
    <row r="201" spans="27:32" x14ac:dyDescent="0.3">
      <c r="AA201" s="152" t="str">
        <f t="shared" si="15"/>
        <v/>
      </c>
      <c r="AC201" s="244" t="str">
        <f t="shared" si="16"/>
        <v/>
      </c>
      <c r="AD201" s="43" t="str">
        <f t="shared" si="17"/>
        <v/>
      </c>
      <c r="AE201" s="244" t="e">
        <f t="shared" si="18"/>
        <v>#DIV/0!</v>
      </c>
      <c r="AF201" s="244" t="str">
        <f t="shared" si="19"/>
        <v/>
      </c>
    </row>
    <row r="202" spans="27:32" x14ac:dyDescent="0.3">
      <c r="AA202" s="152" t="str">
        <f t="shared" si="15"/>
        <v/>
      </c>
      <c r="AC202" s="244" t="str">
        <f t="shared" si="16"/>
        <v/>
      </c>
      <c r="AD202" s="43" t="str">
        <f t="shared" si="17"/>
        <v/>
      </c>
      <c r="AE202" s="244" t="e">
        <f t="shared" si="18"/>
        <v>#DIV/0!</v>
      </c>
      <c r="AF202" s="244" t="str">
        <f t="shared" si="19"/>
        <v/>
      </c>
    </row>
    <row r="203" spans="27:32" x14ac:dyDescent="0.3">
      <c r="AA203" s="152" t="str">
        <f t="shared" si="15"/>
        <v/>
      </c>
      <c r="AC203" s="244" t="str">
        <f t="shared" si="16"/>
        <v/>
      </c>
      <c r="AD203" s="43" t="str">
        <f t="shared" si="17"/>
        <v/>
      </c>
      <c r="AE203" s="244" t="e">
        <f t="shared" si="18"/>
        <v>#DIV/0!</v>
      </c>
      <c r="AF203" s="244" t="str">
        <f t="shared" si="19"/>
        <v/>
      </c>
    </row>
    <row r="204" spans="27:32" x14ac:dyDescent="0.3">
      <c r="AA204" s="152" t="str">
        <f t="shared" si="15"/>
        <v/>
      </c>
      <c r="AC204" s="244" t="str">
        <f t="shared" si="16"/>
        <v/>
      </c>
      <c r="AD204" s="43" t="str">
        <f t="shared" si="17"/>
        <v/>
      </c>
      <c r="AE204" s="244" t="e">
        <f t="shared" si="18"/>
        <v>#DIV/0!</v>
      </c>
      <c r="AF204" s="244" t="str">
        <f t="shared" si="19"/>
        <v/>
      </c>
    </row>
    <row r="205" spans="27:32" x14ac:dyDescent="0.3">
      <c r="AA205" s="152" t="str">
        <f t="shared" si="15"/>
        <v/>
      </c>
      <c r="AC205" s="244" t="str">
        <f t="shared" si="16"/>
        <v/>
      </c>
      <c r="AD205" s="43" t="str">
        <f t="shared" si="17"/>
        <v/>
      </c>
      <c r="AE205" s="244" t="e">
        <f t="shared" si="18"/>
        <v>#DIV/0!</v>
      </c>
      <c r="AF205" s="244" t="str">
        <f t="shared" si="19"/>
        <v/>
      </c>
    </row>
    <row r="206" spans="27:32" x14ac:dyDescent="0.3">
      <c r="AA206" s="152" t="str">
        <f t="shared" si="15"/>
        <v/>
      </c>
      <c r="AC206" s="244" t="str">
        <f t="shared" si="16"/>
        <v/>
      </c>
      <c r="AD206" s="43" t="str">
        <f t="shared" si="17"/>
        <v/>
      </c>
      <c r="AE206" s="244" t="e">
        <f t="shared" si="18"/>
        <v>#DIV/0!</v>
      </c>
      <c r="AF206" s="244" t="str">
        <f t="shared" si="19"/>
        <v/>
      </c>
    </row>
    <row r="207" spans="27:32" x14ac:dyDescent="0.3">
      <c r="AA207" s="152" t="str">
        <f t="shared" si="15"/>
        <v/>
      </c>
      <c r="AC207" s="244" t="str">
        <f t="shared" si="16"/>
        <v/>
      </c>
      <c r="AD207" s="43" t="str">
        <f t="shared" si="17"/>
        <v/>
      </c>
      <c r="AE207" s="244" t="e">
        <f t="shared" si="18"/>
        <v>#DIV/0!</v>
      </c>
      <c r="AF207" s="244" t="str">
        <f t="shared" si="19"/>
        <v/>
      </c>
    </row>
    <row r="208" spans="27:32" x14ac:dyDescent="0.3">
      <c r="AA208" s="152" t="str">
        <f t="shared" si="15"/>
        <v/>
      </c>
      <c r="AC208" s="244" t="str">
        <f t="shared" si="16"/>
        <v/>
      </c>
      <c r="AD208" s="43" t="str">
        <f t="shared" si="17"/>
        <v/>
      </c>
      <c r="AE208" s="244" t="e">
        <f t="shared" si="18"/>
        <v>#DIV/0!</v>
      </c>
      <c r="AF208" s="244" t="str">
        <f t="shared" si="19"/>
        <v/>
      </c>
    </row>
    <row r="209" spans="27:32" x14ac:dyDescent="0.3">
      <c r="AA209" s="152" t="str">
        <f t="shared" si="15"/>
        <v/>
      </c>
      <c r="AC209" s="244" t="str">
        <f t="shared" si="16"/>
        <v/>
      </c>
      <c r="AD209" s="43" t="str">
        <f t="shared" si="17"/>
        <v/>
      </c>
      <c r="AE209" s="244" t="e">
        <f t="shared" si="18"/>
        <v>#DIV/0!</v>
      </c>
      <c r="AF209" s="244" t="str">
        <f t="shared" si="19"/>
        <v/>
      </c>
    </row>
    <row r="210" spans="27:32" x14ac:dyDescent="0.3">
      <c r="AA210" s="152" t="str">
        <f t="shared" si="15"/>
        <v/>
      </c>
      <c r="AC210" s="244" t="str">
        <f t="shared" si="16"/>
        <v/>
      </c>
      <c r="AD210" s="43" t="str">
        <f t="shared" si="17"/>
        <v/>
      </c>
      <c r="AE210" s="244" t="e">
        <f t="shared" si="18"/>
        <v>#DIV/0!</v>
      </c>
      <c r="AF210" s="244" t="str">
        <f t="shared" si="19"/>
        <v/>
      </c>
    </row>
    <row r="211" spans="27:32" x14ac:dyDescent="0.3">
      <c r="AA211" s="152" t="str">
        <f t="shared" si="15"/>
        <v/>
      </c>
      <c r="AC211" s="244" t="str">
        <f t="shared" si="16"/>
        <v/>
      </c>
      <c r="AD211" s="43" t="str">
        <f t="shared" si="17"/>
        <v/>
      </c>
      <c r="AE211" s="244" t="e">
        <f t="shared" si="18"/>
        <v>#DIV/0!</v>
      </c>
      <c r="AF211" s="244" t="str">
        <f t="shared" si="19"/>
        <v/>
      </c>
    </row>
    <row r="212" spans="27:32" x14ac:dyDescent="0.3">
      <c r="AA212" s="152" t="str">
        <f t="shared" si="15"/>
        <v/>
      </c>
      <c r="AC212" s="244" t="str">
        <f t="shared" si="16"/>
        <v/>
      </c>
      <c r="AD212" s="43" t="str">
        <f t="shared" si="17"/>
        <v/>
      </c>
      <c r="AE212" s="244" t="e">
        <f t="shared" si="18"/>
        <v>#DIV/0!</v>
      </c>
      <c r="AF212" s="244" t="str">
        <f t="shared" si="19"/>
        <v/>
      </c>
    </row>
    <row r="213" spans="27:32" x14ac:dyDescent="0.3">
      <c r="AA213" s="152" t="str">
        <f t="shared" si="15"/>
        <v/>
      </c>
      <c r="AC213" s="244" t="str">
        <f t="shared" si="16"/>
        <v/>
      </c>
      <c r="AD213" s="43" t="str">
        <f t="shared" si="17"/>
        <v/>
      </c>
      <c r="AE213" s="244" t="e">
        <f t="shared" si="18"/>
        <v>#DIV/0!</v>
      </c>
      <c r="AF213" s="244" t="str">
        <f t="shared" si="19"/>
        <v/>
      </c>
    </row>
    <row r="214" spans="27:32" x14ac:dyDescent="0.3">
      <c r="AA214" s="152" t="str">
        <f t="shared" si="15"/>
        <v/>
      </c>
      <c r="AC214" s="244" t="str">
        <f t="shared" si="16"/>
        <v/>
      </c>
      <c r="AD214" s="43" t="str">
        <f t="shared" si="17"/>
        <v/>
      </c>
      <c r="AE214" s="244" t="e">
        <f t="shared" si="18"/>
        <v>#DIV/0!</v>
      </c>
      <c r="AF214" s="244" t="str">
        <f t="shared" si="19"/>
        <v/>
      </c>
    </row>
    <row r="215" spans="27:32" x14ac:dyDescent="0.3">
      <c r="AA215" s="152" t="str">
        <f t="shared" si="15"/>
        <v/>
      </c>
      <c r="AC215" s="244" t="str">
        <f t="shared" si="16"/>
        <v/>
      </c>
      <c r="AD215" s="43" t="str">
        <f t="shared" si="17"/>
        <v/>
      </c>
      <c r="AE215" s="244" t="e">
        <f t="shared" si="18"/>
        <v>#DIV/0!</v>
      </c>
      <c r="AF215" s="244" t="str">
        <f t="shared" si="19"/>
        <v/>
      </c>
    </row>
    <row r="216" spans="27:32" x14ac:dyDescent="0.3">
      <c r="AA216" s="152" t="str">
        <f t="shared" si="15"/>
        <v/>
      </c>
      <c r="AC216" s="244" t="str">
        <f t="shared" si="16"/>
        <v/>
      </c>
      <c r="AD216" s="43" t="str">
        <f t="shared" si="17"/>
        <v/>
      </c>
      <c r="AE216" s="244" t="e">
        <f t="shared" si="18"/>
        <v>#DIV/0!</v>
      </c>
      <c r="AF216" s="244" t="str">
        <f t="shared" si="19"/>
        <v/>
      </c>
    </row>
    <row r="217" spans="27:32" x14ac:dyDescent="0.3">
      <c r="AA217" s="152" t="str">
        <f t="shared" si="15"/>
        <v/>
      </c>
      <c r="AC217" s="244" t="str">
        <f t="shared" si="16"/>
        <v/>
      </c>
      <c r="AD217" s="43" t="str">
        <f t="shared" si="17"/>
        <v/>
      </c>
      <c r="AE217" s="244" t="e">
        <f t="shared" si="18"/>
        <v>#DIV/0!</v>
      </c>
      <c r="AF217" s="244" t="str">
        <f t="shared" si="19"/>
        <v/>
      </c>
    </row>
    <row r="218" spans="27:32" x14ac:dyDescent="0.3">
      <c r="AA218" s="152" t="str">
        <f t="shared" si="15"/>
        <v/>
      </c>
      <c r="AC218" s="244" t="str">
        <f t="shared" si="16"/>
        <v/>
      </c>
      <c r="AD218" s="43" t="str">
        <f t="shared" si="17"/>
        <v/>
      </c>
      <c r="AE218" s="244" t="e">
        <f t="shared" si="18"/>
        <v>#DIV/0!</v>
      </c>
      <c r="AF218" s="244" t="str">
        <f t="shared" si="19"/>
        <v/>
      </c>
    </row>
    <row r="219" spans="27:32" x14ac:dyDescent="0.3">
      <c r="AA219" s="152" t="str">
        <f t="shared" si="15"/>
        <v/>
      </c>
      <c r="AC219" s="244" t="str">
        <f t="shared" si="16"/>
        <v/>
      </c>
      <c r="AD219" s="43" t="str">
        <f t="shared" si="17"/>
        <v/>
      </c>
      <c r="AE219" s="244" t="e">
        <f t="shared" si="18"/>
        <v>#DIV/0!</v>
      </c>
      <c r="AF219" s="244" t="str">
        <f t="shared" si="19"/>
        <v/>
      </c>
    </row>
    <row r="220" spans="27:32" x14ac:dyDescent="0.3">
      <c r="AA220" s="152" t="str">
        <f t="shared" si="15"/>
        <v/>
      </c>
      <c r="AC220" s="244" t="str">
        <f t="shared" si="16"/>
        <v/>
      </c>
      <c r="AD220" s="43" t="str">
        <f t="shared" si="17"/>
        <v/>
      </c>
      <c r="AE220" s="244" t="e">
        <f t="shared" si="18"/>
        <v>#DIV/0!</v>
      </c>
      <c r="AF220" s="244" t="str">
        <f t="shared" si="19"/>
        <v/>
      </c>
    </row>
    <row r="221" spans="27:32" x14ac:dyDescent="0.3">
      <c r="AA221" s="152" t="str">
        <f t="shared" si="15"/>
        <v/>
      </c>
      <c r="AC221" s="244" t="str">
        <f t="shared" si="16"/>
        <v/>
      </c>
      <c r="AD221" s="43" t="str">
        <f t="shared" si="17"/>
        <v/>
      </c>
      <c r="AE221" s="244" t="e">
        <f t="shared" si="18"/>
        <v>#DIV/0!</v>
      </c>
      <c r="AF221" s="244" t="str">
        <f t="shared" si="19"/>
        <v/>
      </c>
    </row>
    <row r="222" spans="27:32" x14ac:dyDescent="0.3">
      <c r="AA222" s="152" t="str">
        <f t="shared" si="15"/>
        <v/>
      </c>
      <c r="AC222" s="244" t="str">
        <f t="shared" si="16"/>
        <v/>
      </c>
      <c r="AD222" s="43" t="str">
        <f t="shared" si="17"/>
        <v/>
      </c>
      <c r="AE222" s="244" t="e">
        <f t="shared" si="18"/>
        <v>#DIV/0!</v>
      </c>
      <c r="AF222" s="244" t="str">
        <f t="shared" si="19"/>
        <v/>
      </c>
    </row>
    <row r="223" spans="27:32" x14ac:dyDescent="0.3">
      <c r="AA223" s="152" t="str">
        <f t="shared" si="15"/>
        <v/>
      </c>
      <c r="AC223" s="244" t="str">
        <f t="shared" si="16"/>
        <v/>
      </c>
      <c r="AD223" s="43" t="str">
        <f t="shared" si="17"/>
        <v/>
      </c>
      <c r="AE223" s="244" t="e">
        <f t="shared" si="18"/>
        <v>#DIV/0!</v>
      </c>
      <c r="AF223" s="244" t="str">
        <f t="shared" si="19"/>
        <v/>
      </c>
    </row>
    <row r="224" spans="27:32" x14ac:dyDescent="0.3">
      <c r="AA224" s="152" t="str">
        <f t="shared" si="15"/>
        <v/>
      </c>
      <c r="AC224" s="244" t="str">
        <f t="shared" si="16"/>
        <v/>
      </c>
      <c r="AD224" s="43" t="str">
        <f t="shared" si="17"/>
        <v/>
      </c>
      <c r="AE224" s="244" t="e">
        <f t="shared" si="18"/>
        <v>#DIV/0!</v>
      </c>
      <c r="AF224" s="244" t="str">
        <f t="shared" si="19"/>
        <v/>
      </c>
    </row>
    <row r="225" spans="27:32" x14ac:dyDescent="0.3">
      <c r="AA225" s="152" t="str">
        <f t="shared" si="15"/>
        <v/>
      </c>
      <c r="AC225" s="244" t="str">
        <f t="shared" si="16"/>
        <v/>
      </c>
      <c r="AD225" s="43" t="str">
        <f t="shared" si="17"/>
        <v/>
      </c>
      <c r="AE225" s="244" t="e">
        <f t="shared" si="18"/>
        <v>#DIV/0!</v>
      </c>
      <c r="AF225" s="244" t="str">
        <f t="shared" si="19"/>
        <v/>
      </c>
    </row>
    <row r="226" spans="27:32" x14ac:dyDescent="0.3">
      <c r="AA226" s="152" t="str">
        <f t="shared" si="15"/>
        <v/>
      </c>
      <c r="AC226" s="244" t="str">
        <f t="shared" si="16"/>
        <v/>
      </c>
      <c r="AD226" s="43" t="str">
        <f t="shared" si="17"/>
        <v/>
      </c>
      <c r="AE226" s="244" t="e">
        <f t="shared" si="18"/>
        <v>#DIV/0!</v>
      </c>
      <c r="AF226" s="244" t="str">
        <f t="shared" si="19"/>
        <v/>
      </c>
    </row>
    <row r="227" spans="27:32" x14ac:dyDescent="0.3">
      <c r="AA227" s="152" t="str">
        <f t="shared" si="15"/>
        <v/>
      </c>
      <c r="AC227" s="244" t="str">
        <f t="shared" si="16"/>
        <v/>
      </c>
      <c r="AD227" s="43" t="str">
        <f t="shared" si="17"/>
        <v/>
      </c>
      <c r="AE227" s="244" t="e">
        <f t="shared" si="18"/>
        <v>#DIV/0!</v>
      </c>
      <c r="AF227" s="244" t="str">
        <f t="shared" si="19"/>
        <v/>
      </c>
    </row>
    <row r="228" spans="27:32" x14ac:dyDescent="0.3">
      <c r="AA228" s="152" t="str">
        <f t="shared" si="15"/>
        <v/>
      </c>
      <c r="AC228" s="244" t="str">
        <f t="shared" si="16"/>
        <v/>
      </c>
      <c r="AD228" s="43" t="str">
        <f t="shared" si="17"/>
        <v/>
      </c>
      <c r="AE228" s="244" t="e">
        <f t="shared" si="18"/>
        <v>#DIV/0!</v>
      </c>
      <c r="AF228" s="244" t="str">
        <f t="shared" si="19"/>
        <v/>
      </c>
    </row>
    <row r="229" spans="27:32" x14ac:dyDescent="0.3">
      <c r="AA229" s="152" t="str">
        <f t="shared" si="15"/>
        <v/>
      </c>
      <c r="AC229" s="244" t="str">
        <f t="shared" si="16"/>
        <v/>
      </c>
      <c r="AD229" s="43" t="str">
        <f t="shared" si="17"/>
        <v/>
      </c>
      <c r="AE229" s="244" t="e">
        <f t="shared" si="18"/>
        <v>#DIV/0!</v>
      </c>
      <c r="AF229" s="244" t="str">
        <f t="shared" si="19"/>
        <v/>
      </c>
    </row>
    <row r="230" spans="27:32" x14ac:dyDescent="0.3">
      <c r="AA230" s="152" t="str">
        <f t="shared" si="15"/>
        <v/>
      </c>
      <c r="AC230" s="244" t="str">
        <f t="shared" si="16"/>
        <v/>
      </c>
      <c r="AD230" s="43" t="str">
        <f t="shared" si="17"/>
        <v/>
      </c>
      <c r="AE230" s="244" t="e">
        <f t="shared" si="18"/>
        <v>#DIV/0!</v>
      </c>
      <c r="AF230" s="244" t="str">
        <f t="shared" si="19"/>
        <v/>
      </c>
    </row>
    <row r="231" spans="27:32" x14ac:dyDescent="0.3">
      <c r="AA231" s="152" t="str">
        <f t="shared" si="15"/>
        <v/>
      </c>
      <c r="AC231" s="244" t="str">
        <f t="shared" si="16"/>
        <v/>
      </c>
      <c r="AD231" s="43" t="str">
        <f t="shared" si="17"/>
        <v/>
      </c>
      <c r="AE231" s="244" t="e">
        <f t="shared" si="18"/>
        <v>#DIV/0!</v>
      </c>
      <c r="AF231" s="244" t="str">
        <f t="shared" si="19"/>
        <v/>
      </c>
    </row>
    <row r="232" spans="27:32" x14ac:dyDescent="0.3">
      <c r="AA232" s="152" t="str">
        <f t="shared" si="15"/>
        <v/>
      </c>
      <c r="AC232" s="244" t="str">
        <f t="shared" si="16"/>
        <v/>
      </c>
      <c r="AD232" s="43" t="str">
        <f t="shared" si="17"/>
        <v/>
      </c>
      <c r="AE232" s="244" t="e">
        <f t="shared" si="18"/>
        <v>#DIV/0!</v>
      </c>
      <c r="AF232" s="244" t="str">
        <f t="shared" si="19"/>
        <v/>
      </c>
    </row>
    <row r="233" spans="27:32" x14ac:dyDescent="0.3">
      <c r="AA233" s="152" t="str">
        <f t="shared" si="15"/>
        <v/>
      </c>
      <c r="AC233" s="244" t="str">
        <f t="shared" si="16"/>
        <v/>
      </c>
      <c r="AD233" s="43" t="str">
        <f t="shared" si="17"/>
        <v/>
      </c>
      <c r="AE233" s="244" t="e">
        <f t="shared" si="18"/>
        <v>#DIV/0!</v>
      </c>
      <c r="AF233" s="244" t="str">
        <f t="shared" si="19"/>
        <v/>
      </c>
    </row>
    <row r="234" spans="27:32" x14ac:dyDescent="0.3">
      <c r="AA234" s="152" t="str">
        <f t="shared" si="15"/>
        <v/>
      </c>
      <c r="AC234" s="244" t="str">
        <f t="shared" si="16"/>
        <v/>
      </c>
      <c r="AD234" s="43" t="str">
        <f t="shared" si="17"/>
        <v/>
      </c>
      <c r="AE234" s="244" t="e">
        <f t="shared" si="18"/>
        <v>#DIV/0!</v>
      </c>
      <c r="AF234" s="244" t="str">
        <f t="shared" si="19"/>
        <v/>
      </c>
    </row>
    <row r="235" spans="27:32" x14ac:dyDescent="0.3">
      <c r="AA235" s="152" t="str">
        <f t="shared" si="15"/>
        <v/>
      </c>
      <c r="AC235" s="244" t="str">
        <f t="shared" si="16"/>
        <v/>
      </c>
      <c r="AD235" s="43" t="str">
        <f t="shared" si="17"/>
        <v/>
      </c>
      <c r="AE235" s="244" t="e">
        <f t="shared" si="18"/>
        <v>#DIV/0!</v>
      </c>
      <c r="AF235" s="244" t="str">
        <f t="shared" si="19"/>
        <v/>
      </c>
    </row>
    <row r="236" spans="27:32" x14ac:dyDescent="0.3">
      <c r="AA236" s="152" t="str">
        <f t="shared" si="15"/>
        <v/>
      </c>
      <c r="AC236" s="244" t="str">
        <f t="shared" si="16"/>
        <v/>
      </c>
      <c r="AD236" s="43" t="str">
        <f t="shared" si="17"/>
        <v/>
      </c>
      <c r="AE236" s="244" t="e">
        <f t="shared" si="18"/>
        <v>#DIV/0!</v>
      </c>
      <c r="AF236" s="244" t="str">
        <f t="shared" si="19"/>
        <v/>
      </c>
    </row>
    <row r="237" spans="27:32" x14ac:dyDescent="0.3">
      <c r="AA237" s="152" t="str">
        <f t="shared" si="15"/>
        <v/>
      </c>
      <c r="AC237" s="244" t="str">
        <f t="shared" si="16"/>
        <v/>
      </c>
      <c r="AD237" s="43" t="str">
        <f t="shared" si="17"/>
        <v/>
      </c>
      <c r="AE237" s="244" t="e">
        <f t="shared" si="18"/>
        <v>#DIV/0!</v>
      </c>
      <c r="AF237" s="244" t="str">
        <f t="shared" si="19"/>
        <v/>
      </c>
    </row>
    <row r="238" spans="27:32" x14ac:dyDescent="0.3">
      <c r="AA238" s="152" t="str">
        <f t="shared" si="15"/>
        <v/>
      </c>
      <c r="AC238" s="244" t="str">
        <f t="shared" si="16"/>
        <v/>
      </c>
      <c r="AD238" s="43" t="str">
        <f t="shared" si="17"/>
        <v/>
      </c>
      <c r="AE238" s="244" t="e">
        <f t="shared" si="18"/>
        <v>#DIV/0!</v>
      </c>
      <c r="AF238" s="244" t="str">
        <f t="shared" si="19"/>
        <v/>
      </c>
    </row>
    <row r="239" spans="27:32" x14ac:dyDescent="0.3">
      <c r="AA239" s="152" t="str">
        <f t="shared" si="15"/>
        <v/>
      </c>
      <c r="AC239" s="244" t="str">
        <f t="shared" si="16"/>
        <v/>
      </c>
      <c r="AD239" s="43" t="str">
        <f t="shared" si="17"/>
        <v/>
      </c>
      <c r="AE239" s="244" t="e">
        <f t="shared" si="18"/>
        <v>#DIV/0!</v>
      </c>
      <c r="AF239" s="244" t="str">
        <f t="shared" si="19"/>
        <v/>
      </c>
    </row>
    <row r="240" spans="27:32" x14ac:dyDescent="0.3">
      <c r="AA240" s="152" t="str">
        <f t="shared" si="15"/>
        <v/>
      </c>
      <c r="AC240" s="244" t="str">
        <f t="shared" si="16"/>
        <v/>
      </c>
      <c r="AD240" s="43" t="str">
        <f t="shared" si="17"/>
        <v/>
      </c>
      <c r="AE240" s="244" t="e">
        <f t="shared" si="18"/>
        <v>#DIV/0!</v>
      </c>
      <c r="AF240" s="244" t="str">
        <f t="shared" si="19"/>
        <v/>
      </c>
    </row>
    <row r="241" spans="27:32" x14ac:dyDescent="0.3">
      <c r="AA241" s="152" t="str">
        <f t="shared" si="15"/>
        <v/>
      </c>
      <c r="AC241" s="244" t="str">
        <f t="shared" si="16"/>
        <v/>
      </c>
      <c r="AD241" s="43" t="str">
        <f t="shared" si="17"/>
        <v/>
      </c>
      <c r="AE241" s="244" t="e">
        <f t="shared" si="18"/>
        <v>#DIV/0!</v>
      </c>
      <c r="AF241" s="244" t="str">
        <f t="shared" si="19"/>
        <v/>
      </c>
    </row>
    <row r="242" spans="27:32" x14ac:dyDescent="0.3">
      <c r="AA242" s="152" t="str">
        <f t="shared" si="15"/>
        <v/>
      </c>
      <c r="AC242" s="244" t="str">
        <f t="shared" si="16"/>
        <v/>
      </c>
      <c r="AD242" s="43" t="str">
        <f t="shared" si="17"/>
        <v/>
      </c>
      <c r="AE242" s="244" t="e">
        <f t="shared" si="18"/>
        <v>#DIV/0!</v>
      </c>
      <c r="AF242" s="244" t="str">
        <f t="shared" si="19"/>
        <v/>
      </c>
    </row>
    <row r="243" spans="27:32" x14ac:dyDescent="0.3">
      <c r="AA243" s="152" t="str">
        <f t="shared" si="15"/>
        <v/>
      </c>
      <c r="AC243" s="244" t="str">
        <f t="shared" si="16"/>
        <v/>
      </c>
      <c r="AD243" s="43" t="str">
        <f t="shared" si="17"/>
        <v/>
      </c>
      <c r="AE243" s="244" t="e">
        <f t="shared" si="18"/>
        <v>#DIV/0!</v>
      </c>
      <c r="AF243" s="244" t="str">
        <f t="shared" si="19"/>
        <v/>
      </c>
    </row>
    <row r="244" spans="27:32" x14ac:dyDescent="0.3">
      <c r="AA244" s="152" t="str">
        <f t="shared" si="15"/>
        <v/>
      </c>
      <c r="AC244" s="244" t="str">
        <f t="shared" si="16"/>
        <v/>
      </c>
      <c r="AD244" s="43" t="str">
        <f t="shared" si="17"/>
        <v/>
      </c>
      <c r="AE244" s="244" t="e">
        <f t="shared" si="18"/>
        <v>#DIV/0!</v>
      </c>
      <c r="AF244" s="244" t="str">
        <f t="shared" si="19"/>
        <v/>
      </c>
    </row>
    <row r="245" spans="27:32" x14ac:dyDescent="0.3">
      <c r="AA245" s="152" t="str">
        <f t="shared" si="15"/>
        <v/>
      </c>
      <c r="AC245" s="244" t="str">
        <f t="shared" si="16"/>
        <v/>
      </c>
      <c r="AD245" s="43" t="str">
        <f t="shared" si="17"/>
        <v/>
      </c>
      <c r="AE245" s="244" t="e">
        <f t="shared" si="18"/>
        <v>#DIV/0!</v>
      </c>
      <c r="AF245" s="244" t="str">
        <f t="shared" si="19"/>
        <v/>
      </c>
    </row>
    <row r="246" spans="27:32" x14ac:dyDescent="0.3">
      <c r="AA246" s="152" t="str">
        <f t="shared" si="15"/>
        <v/>
      </c>
      <c r="AC246" s="244" t="str">
        <f t="shared" si="16"/>
        <v/>
      </c>
      <c r="AD246" s="43" t="str">
        <f t="shared" si="17"/>
        <v/>
      </c>
      <c r="AE246" s="244" t="e">
        <f t="shared" si="18"/>
        <v>#DIV/0!</v>
      </c>
      <c r="AF246" s="244" t="str">
        <f t="shared" si="19"/>
        <v/>
      </c>
    </row>
    <row r="247" spans="27:32" x14ac:dyDescent="0.3">
      <c r="AA247" s="152" t="str">
        <f t="shared" si="15"/>
        <v/>
      </c>
      <c r="AC247" s="244" t="str">
        <f t="shared" si="16"/>
        <v/>
      </c>
      <c r="AD247" s="43" t="str">
        <f t="shared" si="17"/>
        <v/>
      </c>
      <c r="AE247" s="244" t="e">
        <f t="shared" si="18"/>
        <v>#DIV/0!</v>
      </c>
      <c r="AF247" s="244" t="str">
        <f t="shared" si="19"/>
        <v/>
      </c>
    </row>
    <row r="248" spans="27:32" x14ac:dyDescent="0.3">
      <c r="AA248" s="152" t="str">
        <f t="shared" si="15"/>
        <v/>
      </c>
      <c r="AC248" s="244" t="str">
        <f t="shared" si="16"/>
        <v/>
      </c>
      <c r="AD248" s="43" t="str">
        <f t="shared" si="17"/>
        <v/>
      </c>
      <c r="AE248" s="244" t="e">
        <f t="shared" si="18"/>
        <v>#DIV/0!</v>
      </c>
      <c r="AF248" s="244" t="str">
        <f t="shared" si="19"/>
        <v/>
      </c>
    </row>
    <row r="249" spans="27:32" x14ac:dyDescent="0.3">
      <c r="AA249" s="152" t="str">
        <f t="shared" si="15"/>
        <v/>
      </c>
      <c r="AC249" s="244" t="str">
        <f t="shared" si="16"/>
        <v/>
      </c>
      <c r="AD249" s="43" t="str">
        <f t="shared" si="17"/>
        <v/>
      </c>
      <c r="AE249" s="244" t="e">
        <f t="shared" si="18"/>
        <v>#DIV/0!</v>
      </c>
      <c r="AF249" s="244" t="str">
        <f t="shared" si="19"/>
        <v/>
      </c>
    </row>
    <row r="250" spans="27:32" x14ac:dyDescent="0.3">
      <c r="AA250" s="152" t="str">
        <f t="shared" si="15"/>
        <v/>
      </c>
      <c r="AC250" s="244" t="str">
        <f t="shared" si="16"/>
        <v/>
      </c>
      <c r="AD250" s="43" t="str">
        <f t="shared" si="17"/>
        <v/>
      </c>
      <c r="AE250" s="244" t="e">
        <f t="shared" si="18"/>
        <v>#DIV/0!</v>
      </c>
      <c r="AF250" s="244" t="str">
        <f t="shared" si="19"/>
        <v/>
      </c>
    </row>
    <row r="251" spans="27:32" x14ac:dyDescent="0.3">
      <c r="AA251" s="152" t="str">
        <f t="shared" si="15"/>
        <v/>
      </c>
      <c r="AC251" s="244" t="str">
        <f t="shared" si="16"/>
        <v/>
      </c>
      <c r="AD251" s="43" t="str">
        <f t="shared" si="17"/>
        <v/>
      </c>
      <c r="AE251" s="244" t="e">
        <f t="shared" si="18"/>
        <v>#DIV/0!</v>
      </c>
      <c r="AF251" s="244" t="str">
        <f t="shared" si="19"/>
        <v/>
      </c>
    </row>
    <row r="252" spans="27:32" x14ac:dyDescent="0.3">
      <c r="AA252" s="152" t="str">
        <f t="shared" si="15"/>
        <v/>
      </c>
      <c r="AC252" s="244" t="str">
        <f t="shared" si="16"/>
        <v/>
      </c>
      <c r="AD252" s="43" t="str">
        <f t="shared" si="17"/>
        <v/>
      </c>
      <c r="AE252" s="244" t="e">
        <f t="shared" si="18"/>
        <v>#DIV/0!</v>
      </c>
      <c r="AF252" s="244" t="str">
        <f t="shared" si="19"/>
        <v/>
      </c>
    </row>
    <row r="253" spans="27:32" x14ac:dyDescent="0.3">
      <c r="AA253" s="152" t="str">
        <f t="shared" si="15"/>
        <v/>
      </c>
      <c r="AC253" s="244" t="str">
        <f t="shared" si="16"/>
        <v/>
      </c>
      <c r="AD253" s="43" t="str">
        <f t="shared" si="17"/>
        <v/>
      </c>
      <c r="AE253" s="244" t="e">
        <f t="shared" si="18"/>
        <v>#DIV/0!</v>
      </c>
      <c r="AF253" s="244" t="str">
        <f t="shared" si="19"/>
        <v/>
      </c>
    </row>
    <row r="254" spans="27:32" x14ac:dyDescent="0.3">
      <c r="AA254" s="152" t="str">
        <f t="shared" si="15"/>
        <v/>
      </c>
      <c r="AC254" s="244" t="str">
        <f t="shared" si="16"/>
        <v/>
      </c>
      <c r="AD254" s="43" t="str">
        <f t="shared" si="17"/>
        <v/>
      </c>
      <c r="AE254" s="244" t="e">
        <f t="shared" si="18"/>
        <v>#DIV/0!</v>
      </c>
      <c r="AF254" s="244" t="str">
        <f t="shared" si="19"/>
        <v/>
      </c>
    </row>
    <row r="255" spans="27:32" x14ac:dyDescent="0.3">
      <c r="AA255" s="152" t="str">
        <f t="shared" si="15"/>
        <v/>
      </c>
      <c r="AC255" s="244" t="str">
        <f t="shared" si="16"/>
        <v/>
      </c>
      <c r="AD255" s="43" t="str">
        <f t="shared" si="17"/>
        <v/>
      </c>
      <c r="AE255" s="244" t="e">
        <f t="shared" si="18"/>
        <v>#DIV/0!</v>
      </c>
      <c r="AF255" s="244" t="str">
        <f t="shared" si="19"/>
        <v/>
      </c>
    </row>
    <row r="256" spans="27:32" x14ac:dyDescent="0.3">
      <c r="AA256" s="152" t="str">
        <f t="shared" si="15"/>
        <v/>
      </c>
      <c r="AC256" s="244" t="str">
        <f t="shared" si="16"/>
        <v/>
      </c>
      <c r="AD256" s="43" t="str">
        <f t="shared" si="17"/>
        <v/>
      </c>
      <c r="AE256" s="244" t="e">
        <f t="shared" si="18"/>
        <v>#DIV/0!</v>
      </c>
      <c r="AF256" s="244" t="str">
        <f t="shared" si="19"/>
        <v/>
      </c>
    </row>
    <row r="257" spans="27:32" x14ac:dyDescent="0.3">
      <c r="AA257" s="152" t="str">
        <f t="shared" si="15"/>
        <v/>
      </c>
      <c r="AC257" s="244" t="str">
        <f t="shared" si="16"/>
        <v/>
      </c>
      <c r="AD257" s="43" t="str">
        <f t="shared" si="17"/>
        <v/>
      </c>
      <c r="AE257" s="244" t="e">
        <f t="shared" si="18"/>
        <v>#DIV/0!</v>
      </c>
      <c r="AF257" s="244" t="str">
        <f t="shared" si="19"/>
        <v/>
      </c>
    </row>
    <row r="258" spans="27:32" x14ac:dyDescent="0.3">
      <c r="AA258" s="152" t="str">
        <f t="shared" si="15"/>
        <v/>
      </c>
      <c r="AC258" s="244" t="str">
        <f t="shared" si="16"/>
        <v/>
      </c>
      <c r="AD258" s="43" t="str">
        <f t="shared" si="17"/>
        <v/>
      </c>
      <c r="AE258" s="244" t="e">
        <f t="shared" si="18"/>
        <v>#DIV/0!</v>
      </c>
      <c r="AF258" s="244" t="str">
        <f t="shared" si="19"/>
        <v/>
      </c>
    </row>
    <row r="259" spans="27:32" x14ac:dyDescent="0.3">
      <c r="AA259" s="152" t="str">
        <f t="shared" si="15"/>
        <v/>
      </c>
      <c r="AC259" s="244" t="str">
        <f t="shared" si="16"/>
        <v/>
      </c>
      <c r="AD259" s="43" t="str">
        <f t="shared" si="17"/>
        <v/>
      </c>
      <c r="AE259" s="244" t="e">
        <f t="shared" si="18"/>
        <v>#DIV/0!</v>
      </c>
      <c r="AF259" s="244" t="str">
        <f t="shared" si="19"/>
        <v/>
      </c>
    </row>
    <row r="260" spans="27:32" x14ac:dyDescent="0.3">
      <c r="AA260" s="152" t="str">
        <f t="shared" ref="AA260:AA323" si="20">TRIM(D260)</f>
        <v/>
      </c>
      <c r="AC260" s="244" t="str">
        <f t="shared" ref="AC260:AC323" si="21">IFERROR(TRIM(D260),"")</f>
        <v/>
      </c>
      <c r="AD260" s="43" t="str">
        <f t="shared" ref="AD260:AD323" si="22">TRIM(C260)</f>
        <v/>
      </c>
      <c r="AE260" s="244" t="e">
        <f t="shared" ref="AE260:AE323" si="23">G260/E260</f>
        <v>#DIV/0!</v>
      </c>
      <c r="AF260" s="244" t="str">
        <f t="shared" ref="AF260:AF323" si="24">AC260</f>
        <v/>
      </c>
    </row>
    <row r="261" spans="27:32" x14ac:dyDescent="0.3">
      <c r="AA261" s="152" t="str">
        <f t="shared" si="20"/>
        <v/>
      </c>
      <c r="AC261" s="244" t="str">
        <f t="shared" si="21"/>
        <v/>
      </c>
      <c r="AD261" s="43" t="str">
        <f t="shared" si="22"/>
        <v/>
      </c>
      <c r="AE261" s="244" t="e">
        <f t="shared" si="23"/>
        <v>#DIV/0!</v>
      </c>
      <c r="AF261" s="244" t="str">
        <f t="shared" si="24"/>
        <v/>
      </c>
    </row>
    <row r="262" spans="27:32" x14ac:dyDescent="0.3">
      <c r="AA262" s="152" t="str">
        <f t="shared" si="20"/>
        <v/>
      </c>
      <c r="AC262" s="244" t="str">
        <f t="shared" si="21"/>
        <v/>
      </c>
      <c r="AD262" s="43" t="str">
        <f t="shared" si="22"/>
        <v/>
      </c>
      <c r="AE262" s="244" t="e">
        <f t="shared" si="23"/>
        <v>#DIV/0!</v>
      </c>
      <c r="AF262" s="244" t="str">
        <f t="shared" si="24"/>
        <v/>
      </c>
    </row>
    <row r="263" spans="27:32" x14ac:dyDescent="0.3">
      <c r="AA263" s="152" t="str">
        <f t="shared" si="20"/>
        <v/>
      </c>
      <c r="AC263" s="244" t="str">
        <f t="shared" si="21"/>
        <v/>
      </c>
      <c r="AD263" s="43" t="str">
        <f t="shared" si="22"/>
        <v/>
      </c>
      <c r="AE263" s="244" t="e">
        <f t="shared" si="23"/>
        <v>#DIV/0!</v>
      </c>
      <c r="AF263" s="244" t="str">
        <f t="shared" si="24"/>
        <v/>
      </c>
    </row>
    <row r="264" spans="27:32" x14ac:dyDescent="0.3">
      <c r="AA264" s="152" t="str">
        <f t="shared" si="20"/>
        <v/>
      </c>
      <c r="AC264" s="244" t="str">
        <f t="shared" si="21"/>
        <v/>
      </c>
      <c r="AD264" s="43" t="str">
        <f t="shared" si="22"/>
        <v/>
      </c>
      <c r="AE264" s="244" t="e">
        <f t="shared" si="23"/>
        <v>#DIV/0!</v>
      </c>
      <c r="AF264" s="244" t="str">
        <f t="shared" si="24"/>
        <v/>
      </c>
    </row>
    <row r="265" spans="27:32" x14ac:dyDescent="0.3">
      <c r="AA265" s="152" t="str">
        <f t="shared" si="20"/>
        <v/>
      </c>
      <c r="AC265" s="244" t="str">
        <f t="shared" si="21"/>
        <v/>
      </c>
      <c r="AD265" s="43" t="str">
        <f t="shared" si="22"/>
        <v/>
      </c>
      <c r="AE265" s="244" t="e">
        <f t="shared" si="23"/>
        <v>#DIV/0!</v>
      </c>
      <c r="AF265" s="244" t="str">
        <f t="shared" si="24"/>
        <v/>
      </c>
    </row>
    <row r="266" spans="27:32" x14ac:dyDescent="0.3">
      <c r="AA266" s="152" t="str">
        <f t="shared" si="20"/>
        <v/>
      </c>
      <c r="AC266" s="244" t="str">
        <f t="shared" si="21"/>
        <v/>
      </c>
      <c r="AD266" s="43" t="str">
        <f t="shared" si="22"/>
        <v/>
      </c>
      <c r="AE266" s="244" t="e">
        <f t="shared" si="23"/>
        <v>#DIV/0!</v>
      </c>
      <c r="AF266" s="244" t="str">
        <f t="shared" si="24"/>
        <v/>
      </c>
    </row>
    <row r="267" spans="27:32" x14ac:dyDescent="0.3">
      <c r="AA267" s="152" t="str">
        <f t="shared" si="20"/>
        <v/>
      </c>
      <c r="AC267" s="244" t="str">
        <f t="shared" si="21"/>
        <v/>
      </c>
      <c r="AD267" s="43" t="str">
        <f t="shared" si="22"/>
        <v/>
      </c>
      <c r="AE267" s="244" t="e">
        <f t="shared" si="23"/>
        <v>#DIV/0!</v>
      </c>
      <c r="AF267" s="244" t="str">
        <f t="shared" si="24"/>
        <v/>
      </c>
    </row>
    <row r="268" spans="27:32" x14ac:dyDescent="0.3">
      <c r="AA268" s="152" t="str">
        <f t="shared" si="20"/>
        <v/>
      </c>
      <c r="AC268" s="244" t="str">
        <f t="shared" si="21"/>
        <v/>
      </c>
      <c r="AD268" s="43" t="str">
        <f t="shared" si="22"/>
        <v/>
      </c>
      <c r="AE268" s="244" t="e">
        <f t="shared" si="23"/>
        <v>#DIV/0!</v>
      </c>
      <c r="AF268" s="244" t="str">
        <f t="shared" si="24"/>
        <v/>
      </c>
    </row>
    <row r="269" spans="27:32" x14ac:dyDescent="0.3">
      <c r="AA269" s="152" t="str">
        <f t="shared" si="20"/>
        <v/>
      </c>
      <c r="AC269" s="244" t="str">
        <f t="shared" si="21"/>
        <v/>
      </c>
      <c r="AD269" s="43" t="str">
        <f t="shared" si="22"/>
        <v/>
      </c>
      <c r="AE269" s="244" t="e">
        <f t="shared" si="23"/>
        <v>#DIV/0!</v>
      </c>
      <c r="AF269" s="244" t="str">
        <f t="shared" si="24"/>
        <v/>
      </c>
    </row>
    <row r="270" spans="27:32" x14ac:dyDescent="0.3">
      <c r="AA270" s="152" t="str">
        <f t="shared" si="20"/>
        <v/>
      </c>
      <c r="AC270" s="244" t="str">
        <f t="shared" si="21"/>
        <v/>
      </c>
      <c r="AD270" s="43" t="str">
        <f t="shared" si="22"/>
        <v/>
      </c>
      <c r="AE270" s="244" t="e">
        <f t="shared" si="23"/>
        <v>#DIV/0!</v>
      </c>
      <c r="AF270" s="244" t="str">
        <f t="shared" si="24"/>
        <v/>
      </c>
    </row>
    <row r="271" spans="27:32" x14ac:dyDescent="0.3">
      <c r="AA271" s="152" t="str">
        <f t="shared" si="20"/>
        <v/>
      </c>
      <c r="AC271" s="244" t="str">
        <f t="shared" si="21"/>
        <v/>
      </c>
      <c r="AD271" s="43" t="str">
        <f t="shared" si="22"/>
        <v/>
      </c>
      <c r="AE271" s="244" t="e">
        <f t="shared" si="23"/>
        <v>#DIV/0!</v>
      </c>
      <c r="AF271" s="244" t="str">
        <f t="shared" si="24"/>
        <v/>
      </c>
    </row>
    <row r="272" spans="27:32" x14ac:dyDescent="0.3">
      <c r="AA272" s="152" t="str">
        <f t="shared" si="20"/>
        <v/>
      </c>
      <c r="AC272" s="244" t="str">
        <f t="shared" si="21"/>
        <v/>
      </c>
      <c r="AD272" s="43" t="str">
        <f t="shared" si="22"/>
        <v/>
      </c>
      <c r="AE272" s="244" t="e">
        <f t="shared" si="23"/>
        <v>#DIV/0!</v>
      </c>
      <c r="AF272" s="244" t="str">
        <f t="shared" si="24"/>
        <v/>
      </c>
    </row>
    <row r="273" spans="27:32" x14ac:dyDescent="0.3">
      <c r="AA273" s="152" t="str">
        <f t="shared" si="20"/>
        <v/>
      </c>
      <c r="AC273" s="244" t="str">
        <f t="shared" si="21"/>
        <v/>
      </c>
      <c r="AD273" s="43" t="str">
        <f t="shared" si="22"/>
        <v/>
      </c>
      <c r="AE273" s="244" t="e">
        <f t="shared" si="23"/>
        <v>#DIV/0!</v>
      </c>
      <c r="AF273" s="244" t="str">
        <f t="shared" si="24"/>
        <v/>
      </c>
    </row>
    <row r="274" spans="27:32" x14ac:dyDescent="0.3">
      <c r="AA274" s="152" t="str">
        <f t="shared" si="20"/>
        <v/>
      </c>
      <c r="AC274" s="244" t="str">
        <f t="shared" si="21"/>
        <v/>
      </c>
      <c r="AD274" s="43" t="str">
        <f t="shared" si="22"/>
        <v/>
      </c>
      <c r="AE274" s="244" t="e">
        <f t="shared" si="23"/>
        <v>#DIV/0!</v>
      </c>
      <c r="AF274" s="244" t="str">
        <f t="shared" si="24"/>
        <v/>
      </c>
    </row>
    <row r="275" spans="27:32" x14ac:dyDescent="0.3">
      <c r="AA275" s="152" t="str">
        <f t="shared" si="20"/>
        <v/>
      </c>
      <c r="AC275" s="244" t="str">
        <f t="shared" si="21"/>
        <v/>
      </c>
      <c r="AD275" s="43" t="str">
        <f t="shared" si="22"/>
        <v/>
      </c>
      <c r="AE275" s="244" t="e">
        <f t="shared" si="23"/>
        <v>#DIV/0!</v>
      </c>
      <c r="AF275" s="244" t="str">
        <f t="shared" si="24"/>
        <v/>
      </c>
    </row>
    <row r="276" spans="27:32" x14ac:dyDescent="0.3">
      <c r="AA276" s="152" t="str">
        <f t="shared" si="20"/>
        <v/>
      </c>
      <c r="AC276" s="244" t="str">
        <f t="shared" si="21"/>
        <v/>
      </c>
      <c r="AD276" s="43" t="str">
        <f t="shared" si="22"/>
        <v/>
      </c>
      <c r="AE276" s="244" t="e">
        <f t="shared" si="23"/>
        <v>#DIV/0!</v>
      </c>
      <c r="AF276" s="244" t="str">
        <f t="shared" si="24"/>
        <v/>
      </c>
    </row>
    <row r="277" spans="27:32" x14ac:dyDescent="0.3">
      <c r="AA277" s="152" t="str">
        <f t="shared" si="20"/>
        <v/>
      </c>
      <c r="AC277" s="244" t="str">
        <f t="shared" si="21"/>
        <v/>
      </c>
      <c r="AD277" s="43" t="str">
        <f t="shared" si="22"/>
        <v/>
      </c>
      <c r="AE277" s="244" t="e">
        <f t="shared" si="23"/>
        <v>#DIV/0!</v>
      </c>
      <c r="AF277" s="244" t="str">
        <f t="shared" si="24"/>
        <v/>
      </c>
    </row>
    <row r="278" spans="27:32" x14ac:dyDescent="0.3">
      <c r="AA278" s="152" t="str">
        <f t="shared" si="20"/>
        <v/>
      </c>
      <c r="AC278" s="244" t="str">
        <f t="shared" si="21"/>
        <v/>
      </c>
      <c r="AD278" s="43" t="str">
        <f t="shared" si="22"/>
        <v/>
      </c>
      <c r="AE278" s="244" t="e">
        <f t="shared" si="23"/>
        <v>#DIV/0!</v>
      </c>
      <c r="AF278" s="244" t="str">
        <f t="shared" si="24"/>
        <v/>
      </c>
    </row>
    <row r="279" spans="27:32" x14ac:dyDescent="0.3">
      <c r="AA279" s="152" t="str">
        <f t="shared" si="20"/>
        <v/>
      </c>
      <c r="AC279" s="244" t="str">
        <f t="shared" si="21"/>
        <v/>
      </c>
      <c r="AD279" s="43" t="str">
        <f t="shared" si="22"/>
        <v/>
      </c>
      <c r="AE279" s="244" t="e">
        <f t="shared" si="23"/>
        <v>#DIV/0!</v>
      </c>
      <c r="AF279" s="244" t="str">
        <f t="shared" si="24"/>
        <v/>
      </c>
    </row>
    <row r="280" spans="27:32" x14ac:dyDescent="0.3">
      <c r="AA280" s="152" t="str">
        <f t="shared" si="20"/>
        <v/>
      </c>
      <c r="AC280" s="244" t="str">
        <f t="shared" si="21"/>
        <v/>
      </c>
      <c r="AD280" s="43" t="str">
        <f t="shared" si="22"/>
        <v/>
      </c>
      <c r="AE280" s="244" t="e">
        <f t="shared" si="23"/>
        <v>#DIV/0!</v>
      </c>
      <c r="AF280" s="244" t="str">
        <f t="shared" si="24"/>
        <v/>
      </c>
    </row>
    <row r="281" spans="27:32" x14ac:dyDescent="0.3">
      <c r="AA281" s="152" t="str">
        <f t="shared" si="20"/>
        <v/>
      </c>
      <c r="AC281" s="244" t="str">
        <f t="shared" si="21"/>
        <v/>
      </c>
      <c r="AD281" s="43" t="str">
        <f t="shared" si="22"/>
        <v/>
      </c>
      <c r="AE281" s="244" t="e">
        <f t="shared" si="23"/>
        <v>#DIV/0!</v>
      </c>
      <c r="AF281" s="244" t="str">
        <f t="shared" si="24"/>
        <v/>
      </c>
    </row>
    <row r="282" spans="27:32" x14ac:dyDescent="0.3">
      <c r="AA282" s="152" t="str">
        <f t="shared" si="20"/>
        <v/>
      </c>
      <c r="AC282" s="244" t="str">
        <f t="shared" si="21"/>
        <v/>
      </c>
      <c r="AD282" s="43" t="str">
        <f t="shared" si="22"/>
        <v/>
      </c>
      <c r="AE282" s="244" t="e">
        <f t="shared" si="23"/>
        <v>#DIV/0!</v>
      </c>
      <c r="AF282" s="244" t="str">
        <f t="shared" si="24"/>
        <v/>
      </c>
    </row>
    <row r="283" spans="27:32" x14ac:dyDescent="0.3">
      <c r="AA283" s="152" t="str">
        <f t="shared" si="20"/>
        <v/>
      </c>
      <c r="AC283" s="244" t="str">
        <f t="shared" si="21"/>
        <v/>
      </c>
      <c r="AD283" s="43" t="str">
        <f t="shared" si="22"/>
        <v/>
      </c>
      <c r="AE283" s="244" t="e">
        <f t="shared" si="23"/>
        <v>#DIV/0!</v>
      </c>
      <c r="AF283" s="244" t="str">
        <f t="shared" si="24"/>
        <v/>
      </c>
    </row>
    <row r="284" spans="27:32" x14ac:dyDescent="0.3">
      <c r="AA284" s="152" t="str">
        <f t="shared" si="20"/>
        <v/>
      </c>
      <c r="AC284" s="244" t="str">
        <f t="shared" si="21"/>
        <v/>
      </c>
      <c r="AD284" s="43" t="str">
        <f t="shared" si="22"/>
        <v/>
      </c>
      <c r="AE284" s="244" t="e">
        <f t="shared" si="23"/>
        <v>#DIV/0!</v>
      </c>
      <c r="AF284" s="244" t="str">
        <f t="shared" si="24"/>
        <v/>
      </c>
    </row>
    <row r="285" spans="27:32" x14ac:dyDescent="0.3">
      <c r="AA285" s="152" t="str">
        <f t="shared" si="20"/>
        <v/>
      </c>
      <c r="AC285" s="244" t="str">
        <f t="shared" si="21"/>
        <v/>
      </c>
      <c r="AD285" s="43" t="str">
        <f t="shared" si="22"/>
        <v/>
      </c>
      <c r="AE285" s="244" t="e">
        <f t="shared" si="23"/>
        <v>#DIV/0!</v>
      </c>
      <c r="AF285" s="244" t="str">
        <f t="shared" si="24"/>
        <v/>
      </c>
    </row>
    <row r="286" spans="27:32" x14ac:dyDescent="0.3">
      <c r="AA286" s="152" t="str">
        <f t="shared" si="20"/>
        <v/>
      </c>
      <c r="AC286" s="244" t="str">
        <f t="shared" si="21"/>
        <v/>
      </c>
      <c r="AD286" s="43" t="str">
        <f t="shared" si="22"/>
        <v/>
      </c>
      <c r="AE286" s="244" t="e">
        <f t="shared" si="23"/>
        <v>#DIV/0!</v>
      </c>
      <c r="AF286" s="244" t="str">
        <f t="shared" si="24"/>
        <v/>
      </c>
    </row>
    <row r="287" spans="27:32" x14ac:dyDescent="0.3">
      <c r="AA287" s="152" t="str">
        <f t="shared" si="20"/>
        <v/>
      </c>
      <c r="AC287" s="244" t="str">
        <f t="shared" si="21"/>
        <v/>
      </c>
      <c r="AD287" s="43" t="str">
        <f t="shared" si="22"/>
        <v/>
      </c>
      <c r="AE287" s="244" t="e">
        <f t="shared" si="23"/>
        <v>#DIV/0!</v>
      </c>
      <c r="AF287" s="244" t="str">
        <f t="shared" si="24"/>
        <v/>
      </c>
    </row>
    <row r="288" spans="27:32" x14ac:dyDescent="0.3">
      <c r="AA288" s="152" t="str">
        <f t="shared" si="20"/>
        <v/>
      </c>
      <c r="AC288" s="244" t="str">
        <f t="shared" si="21"/>
        <v/>
      </c>
      <c r="AD288" s="43" t="str">
        <f t="shared" si="22"/>
        <v/>
      </c>
      <c r="AE288" s="244" t="e">
        <f t="shared" si="23"/>
        <v>#DIV/0!</v>
      </c>
      <c r="AF288" s="244" t="str">
        <f t="shared" si="24"/>
        <v/>
      </c>
    </row>
    <row r="289" spans="27:32" x14ac:dyDescent="0.3">
      <c r="AA289" s="152" t="str">
        <f t="shared" si="20"/>
        <v/>
      </c>
      <c r="AC289" s="244" t="str">
        <f t="shared" si="21"/>
        <v/>
      </c>
      <c r="AD289" s="43" t="str">
        <f t="shared" si="22"/>
        <v/>
      </c>
      <c r="AE289" s="244" t="e">
        <f t="shared" si="23"/>
        <v>#DIV/0!</v>
      </c>
      <c r="AF289" s="244" t="str">
        <f t="shared" si="24"/>
        <v/>
      </c>
    </row>
    <row r="290" spans="27:32" x14ac:dyDescent="0.3">
      <c r="AA290" s="152" t="str">
        <f t="shared" si="20"/>
        <v/>
      </c>
      <c r="AC290" s="244" t="str">
        <f t="shared" si="21"/>
        <v/>
      </c>
      <c r="AD290" s="43" t="str">
        <f t="shared" si="22"/>
        <v/>
      </c>
      <c r="AE290" s="244" t="e">
        <f t="shared" si="23"/>
        <v>#DIV/0!</v>
      </c>
      <c r="AF290" s="244" t="str">
        <f t="shared" si="24"/>
        <v/>
      </c>
    </row>
    <row r="291" spans="27:32" x14ac:dyDescent="0.3">
      <c r="AA291" s="152" t="str">
        <f t="shared" si="20"/>
        <v/>
      </c>
      <c r="AC291" s="244" t="str">
        <f t="shared" si="21"/>
        <v/>
      </c>
      <c r="AD291" s="43" t="str">
        <f t="shared" si="22"/>
        <v/>
      </c>
      <c r="AE291" s="244" t="e">
        <f t="shared" si="23"/>
        <v>#DIV/0!</v>
      </c>
      <c r="AF291" s="244" t="str">
        <f t="shared" si="24"/>
        <v/>
      </c>
    </row>
    <row r="292" spans="27:32" x14ac:dyDescent="0.3">
      <c r="AA292" s="152" t="str">
        <f t="shared" si="20"/>
        <v/>
      </c>
      <c r="AC292" s="244" t="str">
        <f t="shared" si="21"/>
        <v/>
      </c>
      <c r="AD292" s="43" t="str">
        <f t="shared" si="22"/>
        <v/>
      </c>
      <c r="AE292" s="244" t="e">
        <f t="shared" si="23"/>
        <v>#DIV/0!</v>
      </c>
      <c r="AF292" s="244" t="str">
        <f t="shared" si="24"/>
        <v/>
      </c>
    </row>
    <row r="293" spans="27:32" x14ac:dyDescent="0.3">
      <c r="AA293" s="152" t="str">
        <f t="shared" si="20"/>
        <v/>
      </c>
      <c r="AC293" s="244" t="str">
        <f t="shared" si="21"/>
        <v/>
      </c>
      <c r="AD293" s="43" t="str">
        <f t="shared" si="22"/>
        <v/>
      </c>
      <c r="AE293" s="244" t="e">
        <f t="shared" si="23"/>
        <v>#DIV/0!</v>
      </c>
      <c r="AF293" s="244" t="str">
        <f t="shared" si="24"/>
        <v/>
      </c>
    </row>
    <row r="294" spans="27:32" x14ac:dyDescent="0.3">
      <c r="AA294" s="152" t="str">
        <f t="shared" si="20"/>
        <v/>
      </c>
      <c r="AC294" s="244" t="str">
        <f t="shared" si="21"/>
        <v/>
      </c>
      <c r="AD294" s="43" t="str">
        <f t="shared" si="22"/>
        <v/>
      </c>
      <c r="AE294" s="244" t="e">
        <f t="shared" si="23"/>
        <v>#DIV/0!</v>
      </c>
      <c r="AF294" s="244" t="str">
        <f t="shared" si="24"/>
        <v/>
      </c>
    </row>
    <row r="295" spans="27:32" x14ac:dyDescent="0.3">
      <c r="AA295" s="152" t="str">
        <f t="shared" si="20"/>
        <v/>
      </c>
      <c r="AC295" s="244" t="str">
        <f t="shared" si="21"/>
        <v/>
      </c>
      <c r="AD295" s="43" t="str">
        <f t="shared" si="22"/>
        <v/>
      </c>
      <c r="AE295" s="244" t="e">
        <f t="shared" si="23"/>
        <v>#DIV/0!</v>
      </c>
      <c r="AF295" s="244" t="str">
        <f t="shared" si="24"/>
        <v/>
      </c>
    </row>
    <row r="296" spans="27:32" x14ac:dyDescent="0.3">
      <c r="AA296" s="152" t="str">
        <f t="shared" si="20"/>
        <v/>
      </c>
      <c r="AC296" s="244" t="str">
        <f t="shared" si="21"/>
        <v/>
      </c>
      <c r="AD296" s="43" t="str">
        <f t="shared" si="22"/>
        <v/>
      </c>
      <c r="AE296" s="244" t="e">
        <f t="shared" si="23"/>
        <v>#DIV/0!</v>
      </c>
      <c r="AF296" s="244" t="str">
        <f t="shared" si="24"/>
        <v/>
      </c>
    </row>
    <row r="297" spans="27:32" x14ac:dyDescent="0.3">
      <c r="AA297" s="152" t="str">
        <f t="shared" si="20"/>
        <v/>
      </c>
      <c r="AC297" s="244" t="str">
        <f t="shared" si="21"/>
        <v/>
      </c>
      <c r="AD297" s="43" t="str">
        <f t="shared" si="22"/>
        <v/>
      </c>
      <c r="AE297" s="244" t="e">
        <f t="shared" si="23"/>
        <v>#DIV/0!</v>
      </c>
      <c r="AF297" s="244" t="str">
        <f t="shared" si="24"/>
        <v/>
      </c>
    </row>
    <row r="298" spans="27:32" x14ac:dyDescent="0.3">
      <c r="AA298" s="152" t="str">
        <f t="shared" si="20"/>
        <v/>
      </c>
      <c r="AC298" s="244" t="str">
        <f t="shared" si="21"/>
        <v/>
      </c>
      <c r="AD298" s="43" t="str">
        <f t="shared" si="22"/>
        <v/>
      </c>
      <c r="AE298" s="244" t="e">
        <f t="shared" si="23"/>
        <v>#DIV/0!</v>
      </c>
      <c r="AF298" s="244" t="str">
        <f t="shared" si="24"/>
        <v/>
      </c>
    </row>
    <row r="299" spans="27:32" x14ac:dyDescent="0.3">
      <c r="AA299" s="152" t="str">
        <f t="shared" si="20"/>
        <v/>
      </c>
      <c r="AC299" s="244" t="str">
        <f t="shared" si="21"/>
        <v/>
      </c>
      <c r="AD299" s="43" t="str">
        <f t="shared" si="22"/>
        <v/>
      </c>
      <c r="AE299" s="244" t="e">
        <f t="shared" si="23"/>
        <v>#DIV/0!</v>
      </c>
      <c r="AF299" s="244" t="str">
        <f t="shared" si="24"/>
        <v/>
      </c>
    </row>
    <row r="300" spans="27:32" x14ac:dyDescent="0.3">
      <c r="AA300" s="152" t="str">
        <f t="shared" si="20"/>
        <v/>
      </c>
      <c r="AC300" s="244" t="str">
        <f t="shared" si="21"/>
        <v/>
      </c>
      <c r="AD300" s="43" t="str">
        <f t="shared" si="22"/>
        <v/>
      </c>
      <c r="AE300" s="244" t="e">
        <f t="shared" si="23"/>
        <v>#DIV/0!</v>
      </c>
      <c r="AF300" s="244" t="str">
        <f t="shared" si="24"/>
        <v/>
      </c>
    </row>
    <row r="301" spans="27:32" x14ac:dyDescent="0.3">
      <c r="AA301" s="152" t="str">
        <f t="shared" si="20"/>
        <v/>
      </c>
      <c r="AC301" s="244" t="str">
        <f t="shared" si="21"/>
        <v/>
      </c>
      <c r="AD301" s="43" t="str">
        <f t="shared" si="22"/>
        <v/>
      </c>
      <c r="AE301" s="244" t="e">
        <f t="shared" si="23"/>
        <v>#DIV/0!</v>
      </c>
      <c r="AF301" s="244" t="str">
        <f t="shared" si="24"/>
        <v/>
      </c>
    </row>
    <row r="302" spans="27:32" x14ac:dyDescent="0.3">
      <c r="AA302" s="152" t="str">
        <f t="shared" si="20"/>
        <v/>
      </c>
      <c r="AC302" s="244" t="str">
        <f t="shared" si="21"/>
        <v/>
      </c>
      <c r="AD302" s="43" t="str">
        <f t="shared" si="22"/>
        <v/>
      </c>
      <c r="AE302" s="244" t="e">
        <f t="shared" si="23"/>
        <v>#DIV/0!</v>
      </c>
      <c r="AF302" s="244" t="str">
        <f t="shared" si="24"/>
        <v/>
      </c>
    </row>
    <row r="303" spans="27:32" x14ac:dyDescent="0.3">
      <c r="AA303" s="152" t="str">
        <f t="shared" si="20"/>
        <v/>
      </c>
      <c r="AC303" s="244" t="str">
        <f t="shared" si="21"/>
        <v/>
      </c>
      <c r="AD303" s="43" t="str">
        <f t="shared" si="22"/>
        <v/>
      </c>
      <c r="AE303" s="244" t="e">
        <f t="shared" si="23"/>
        <v>#DIV/0!</v>
      </c>
      <c r="AF303" s="244" t="str">
        <f t="shared" si="24"/>
        <v/>
      </c>
    </row>
    <row r="304" spans="27:32" x14ac:dyDescent="0.3">
      <c r="AA304" s="152" t="str">
        <f t="shared" si="20"/>
        <v/>
      </c>
      <c r="AC304" s="244" t="str">
        <f t="shared" si="21"/>
        <v/>
      </c>
      <c r="AD304" s="43" t="str">
        <f t="shared" si="22"/>
        <v/>
      </c>
      <c r="AE304" s="244" t="e">
        <f t="shared" si="23"/>
        <v>#DIV/0!</v>
      </c>
      <c r="AF304" s="244" t="str">
        <f t="shared" si="24"/>
        <v/>
      </c>
    </row>
    <row r="305" spans="27:32" x14ac:dyDescent="0.3">
      <c r="AA305" s="152" t="str">
        <f t="shared" si="20"/>
        <v/>
      </c>
      <c r="AC305" s="244" t="str">
        <f t="shared" si="21"/>
        <v/>
      </c>
      <c r="AD305" s="43" t="str">
        <f t="shared" si="22"/>
        <v/>
      </c>
      <c r="AE305" s="244" t="e">
        <f t="shared" si="23"/>
        <v>#DIV/0!</v>
      </c>
      <c r="AF305" s="244" t="str">
        <f t="shared" si="24"/>
        <v/>
      </c>
    </row>
    <row r="306" spans="27:32" x14ac:dyDescent="0.3">
      <c r="AA306" s="152" t="str">
        <f t="shared" si="20"/>
        <v/>
      </c>
      <c r="AC306" s="244" t="str">
        <f t="shared" si="21"/>
        <v/>
      </c>
      <c r="AD306" s="43" t="str">
        <f t="shared" si="22"/>
        <v/>
      </c>
      <c r="AE306" s="244" t="e">
        <f t="shared" si="23"/>
        <v>#DIV/0!</v>
      </c>
      <c r="AF306" s="244" t="str">
        <f t="shared" si="24"/>
        <v/>
      </c>
    </row>
    <row r="307" spans="27:32" x14ac:dyDescent="0.3">
      <c r="AA307" s="152" t="str">
        <f t="shared" si="20"/>
        <v/>
      </c>
      <c r="AC307" s="244" t="str">
        <f t="shared" si="21"/>
        <v/>
      </c>
      <c r="AD307" s="43" t="str">
        <f t="shared" si="22"/>
        <v/>
      </c>
      <c r="AE307" s="244" t="e">
        <f t="shared" si="23"/>
        <v>#DIV/0!</v>
      </c>
      <c r="AF307" s="244" t="str">
        <f t="shared" si="24"/>
        <v/>
      </c>
    </row>
    <row r="308" spans="27:32" x14ac:dyDescent="0.3">
      <c r="AA308" s="152" t="str">
        <f t="shared" si="20"/>
        <v/>
      </c>
      <c r="AC308" s="244" t="str">
        <f t="shared" si="21"/>
        <v/>
      </c>
      <c r="AD308" s="43" t="str">
        <f t="shared" si="22"/>
        <v/>
      </c>
      <c r="AE308" s="244" t="e">
        <f t="shared" si="23"/>
        <v>#DIV/0!</v>
      </c>
      <c r="AF308" s="244" t="str">
        <f t="shared" si="24"/>
        <v/>
      </c>
    </row>
    <row r="309" spans="27:32" x14ac:dyDescent="0.3">
      <c r="AA309" s="152" t="str">
        <f t="shared" si="20"/>
        <v/>
      </c>
      <c r="AC309" s="244" t="str">
        <f t="shared" si="21"/>
        <v/>
      </c>
      <c r="AD309" s="43" t="str">
        <f t="shared" si="22"/>
        <v/>
      </c>
      <c r="AE309" s="244" t="e">
        <f t="shared" si="23"/>
        <v>#DIV/0!</v>
      </c>
      <c r="AF309" s="244" t="str">
        <f t="shared" si="24"/>
        <v/>
      </c>
    </row>
    <row r="310" spans="27:32" x14ac:dyDescent="0.3">
      <c r="AA310" s="152" t="str">
        <f t="shared" si="20"/>
        <v/>
      </c>
      <c r="AC310" s="244" t="str">
        <f t="shared" si="21"/>
        <v/>
      </c>
      <c r="AD310" s="43" t="str">
        <f t="shared" si="22"/>
        <v/>
      </c>
      <c r="AE310" s="244" t="e">
        <f t="shared" si="23"/>
        <v>#DIV/0!</v>
      </c>
      <c r="AF310" s="244" t="str">
        <f t="shared" si="24"/>
        <v/>
      </c>
    </row>
    <row r="311" spans="27:32" x14ac:dyDescent="0.3">
      <c r="AA311" s="152" t="str">
        <f t="shared" si="20"/>
        <v/>
      </c>
      <c r="AC311" s="244" t="str">
        <f t="shared" si="21"/>
        <v/>
      </c>
      <c r="AD311" s="43" t="str">
        <f t="shared" si="22"/>
        <v/>
      </c>
      <c r="AE311" s="244" t="e">
        <f t="shared" si="23"/>
        <v>#DIV/0!</v>
      </c>
      <c r="AF311" s="244" t="str">
        <f t="shared" si="24"/>
        <v/>
      </c>
    </row>
    <row r="312" spans="27:32" x14ac:dyDescent="0.3">
      <c r="AA312" s="152" t="str">
        <f t="shared" si="20"/>
        <v/>
      </c>
      <c r="AC312" s="244" t="str">
        <f t="shared" si="21"/>
        <v/>
      </c>
      <c r="AD312" s="43" t="str">
        <f t="shared" si="22"/>
        <v/>
      </c>
      <c r="AE312" s="244" t="e">
        <f t="shared" si="23"/>
        <v>#DIV/0!</v>
      </c>
      <c r="AF312" s="244" t="str">
        <f t="shared" si="24"/>
        <v/>
      </c>
    </row>
    <row r="313" spans="27:32" x14ac:dyDescent="0.3">
      <c r="AA313" s="152" t="str">
        <f t="shared" si="20"/>
        <v/>
      </c>
      <c r="AC313" s="244" t="str">
        <f t="shared" si="21"/>
        <v/>
      </c>
      <c r="AD313" s="43" t="str">
        <f t="shared" si="22"/>
        <v/>
      </c>
      <c r="AE313" s="244" t="e">
        <f t="shared" si="23"/>
        <v>#DIV/0!</v>
      </c>
      <c r="AF313" s="244" t="str">
        <f t="shared" si="24"/>
        <v/>
      </c>
    </row>
    <row r="314" spans="27:32" x14ac:dyDescent="0.3">
      <c r="AA314" s="152" t="str">
        <f t="shared" si="20"/>
        <v/>
      </c>
      <c r="AC314" s="244" t="str">
        <f t="shared" si="21"/>
        <v/>
      </c>
      <c r="AD314" s="43" t="str">
        <f t="shared" si="22"/>
        <v/>
      </c>
      <c r="AE314" s="244" t="e">
        <f t="shared" si="23"/>
        <v>#DIV/0!</v>
      </c>
      <c r="AF314" s="244" t="str">
        <f t="shared" si="24"/>
        <v/>
      </c>
    </row>
    <row r="315" spans="27:32" x14ac:dyDescent="0.3">
      <c r="AA315" s="152" t="str">
        <f t="shared" si="20"/>
        <v/>
      </c>
      <c r="AC315" s="244" t="str">
        <f t="shared" si="21"/>
        <v/>
      </c>
      <c r="AD315" s="43" t="str">
        <f t="shared" si="22"/>
        <v/>
      </c>
      <c r="AE315" s="244" t="e">
        <f t="shared" si="23"/>
        <v>#DIV/0!</v>
      </c>
      <c r="AF315" s="244" t="str">
        <f t="shared" si="24"/>
        <v/>
      </c>
    </row>
    <row r="316" spans="27:32" x14ac:dyDescent="0.3">
      <c r="AA316" s="152" t="str">
        <f t="shared" si="20"/>
        <v/>
      </c>
      <c r="AC316" s="244" t="str">
        <f t="shared" si="21"/>
        <v/>
      </c>
      <c r="AD316" s="43" t="str">
        <f t="shared" si="22"/>
        <v/>
      </c>
      <c r="AE316" s="244" t="e">
        <f t="shared" si="23"/>
        <v>#DIV/0!</v>
      </c>
      <c r="AF316" s="244" t="str">
        <f t="shared" si="24"/>
        <v/>
      </c>
    </row>
    <row r="317" spans="27:32" x14ac:dyDescent="0.3">
      <c r="AA317" s="152" t="str">
        <f t="shared" si="20"/>
        <v/>
      </c>
      <c r="AC317" s="244" t="str">
        <f t="shared" si="21"/>
        <v/>
      </c>
      <c r="AD317" s="43" t="str">
        <f t="shared" si="22"/>
        <v/>
      </c>
      <c r="AE317" s="244" t="e">
        <f t="shared" si="23"/>
        <v>#DIV/0!</v>
      </c>
      <c r="AF317" s="244" t="str">
        <f t="shared" si="24"/>
        <v/>
      </c>
    </row>
    <row r="318" spans="27:32" x14ac:dyDescent="0.3">
      <c r="AA318" s="152" t="str">
        <f t="shared" si="20"/>
        <v/>
      </c>
      <c r="AC318" s="244" t="str">
        <f t="shared" si="21"/>
        <v/>
      </c>
      <c r="AD318" s="43" t="str">
        <f t="shared" si="22"/>
        <v/>
      </c>
      <c r="AE318" s="244" t="e">
        <f t="shared" si="23"/>
        <v>#DIV/0!</v>
      </c>
      <c r="AF318" s="244" t="str">
        <f t="shared" si="24"/>
        <v/>
      </c>
    </row>
    <row r="319" spans="27:32" x14ac:dyDescent="0.3">
      <c r="AA319" s="152" t="str">
        <f t="shared" si="20"/>
        <v/>
      </c>
      <c r="AC319" s="244" t="str">
        <f t="shared" si="21"/>
        <v/>
      </c>
      <c r="AD319" s="43" t="str">
        <f t="shared" si="22"/>
        <v/>
      </c>
      <c r="AE319" s="244" t="e">
        <f t="shared" si="23"/>
        <v>#DIV/0!</v>
      </c>
      <c r="AF319" s="244" t="str">
        <f t="shared" si="24"/>
        <v/>
      </c>
    </row>
    <row r="320" spans="27:32" x14ac:dyDescent="0.3">
      <c r="AA320" s="152" t="str">
        <f t="shared" si="20"/>
        <v/>
      </c>
      <c r="AC320" s="244" t="str">
        <f t="shared" si="21"/>
        <v/>
      </c>
      <c r="AD320" s="43" t="str">
        <f t="shared" si="22"/>
        <v/>
      </c>
      <c r="AE320" s="244" t="e">
        <f t="shared" si="23"/>
        <v>#DIV/0!</v>
      </c>
      <c r="AF320" s="244" t="str">
        <f t="shared" si="24"/>
        <v/>
      </c>
    </row>
    <row r="321" spans="27:32" x14ac:dyDescent="0.3">
      <c r="AA321" s="152" t="str">
        <f t="shared" si="20"/>
        <v/>
      </c>
      <c r="AC321" s="244" t="str">
        <f t="shared" si="21"/>
        <v/>
      </c>
      <c r="AD321" s="43" t="str">
        <f t="shared" si="22"/>
        <v/>
      </c>
      <c r="AE321" s="244" t="e">
        <f t="shared" si="23"/>
        <v>#DIV/0!</v>
      </c>
      <c r="AF321" s="244" t="str">
        <f t="shared" si="24"/>
        <v/>
      </c>
    </row>
    <row r="322" spans="27:32" x14ac:dyDescent="0.3">
      <c r="AA322" s="152" t="str">
        <f t="shared" si="20"/>
        <v/>
      </c>
      <c r="AC322" s="244" t="str">
        <f t="shared" si="21"/>
        <v/>
      </c>
      <c r="AD322" s="43" t="str">
        <f t="shared" si="22"/>
        <v/>
      </c>
      <c r="AE322" s="244" t="e">
        <f t="shared" si="23"/>
        <v>#DIV/0!</v>
      </c>
      <c r="AF322" s="244" t="str">
        <f t="shared" si="24"/>
        <v/>
      </c>
    </row>
    <row r="323" spans="27:32" x14ac:dyDescent="0.3">
      <c r="AA323" s="152" t="str">
        <f t="shared" si="20"/>
        <v/>
      </c>
      <c r="AC323" s="244" t="str">
        <f t="shared" si="21"/>
        <v/>
      </c>
      <c r="AD323" s="43" t="str">
        <f t="shared" si="22"/>
        <v/>
      </c>
      <c r="AE323" s="244" t="e">
        <f t="shared" si="23"/>
        <v>#DIV/0!</v>
      </c>
      <c r="AF323" s="244" t="str">
        <f t="shared" si="24"/>
        <v/>
      </c>
    </row>
    <row r="324" spans="27:32" x14ac:dyDescent="0.3">
      <c r="AA324" s="152" t="str">
        <f t="shared" ref="AA324:AA387" si="25">TRIM(D324)</f>
        <v/>
      </c>
      <c r="AC324" s="244" t="str">
        <f t="shared" ref="AC324:AC387" si="26">IFERROR(TRIM(D324),"")</f>
        <v/>
      </c>
      <c r="AD324" s="43" t="str">
        <f t="shared" ref="AD324:AD387" si="27">TRIM(C324)</f>
        <v/>
      </c>
      <c r="AE324" s="244" t="e">
        <f t="shared" ref="AE324:AE387" si="28">G324/E324</f>
        <v>#DIV/0!</v>
      </c>
      <c r="AF324" s="244" t="str">
        <f t="shared" ref="AF324:AF387" si="29">AC324</f>
        <v/>
      </c>
    </row>
    <row r="325" spans="27:32" x14ac:dyDescent="0.3">
      <c r="AA325" s="152" t="str">
        <f t="shared" si="25"/>
        <v/>
      </c>
      <c r="AC325" s="244" t="str">
        <f t="shared" si="26"/>
        <v/>
      </c>
      <c r="AD325" s="43" t="str">
        <f t="shared" si="27"/>
        <v/>
      </c>
      <c r="AE325" s="244" t="e">
        <f t="shared" si="28"/>
        <v>#DIV/0!</v>
      </c>
      <c r="AF325" s="244" t="str">
        <f t="shared" si="29"/>
        <v/>
      </c>
    </row>
    <row r="326" spans="27:32" x14ac:dyDescent="0.3">
      <c r="AA326" s="152" t="str">
        <f t="shared" si="25"/>
        <v/>
      </c>
      <c r="AC326" s="244" t="str">
        <f t="shared" si="26"/>
        <v/>
      </c>
      <c r="AD326" s="43" t="str">
        <f t="shared" si="27"/>
        <v/>
      </c>
      <c r="AE326" s="244" t="e">
        <f t="shared" si="28"/>
        <v>#DIV/0!</v>
      </c>
      <c r="AF326" s="244" t="str">
        <f t="shared" si="29"/>
        <v/>
      </c>
    </row>
    <row r="327" spans="27:32" x14ac:dyDescent="0.3">
      <c r="AA327" s="152" t="str">
        <f t="shared" si="25"/>
        <v/>
      </c>
      <c r="AC327" s="244" t="str">
        <f t="shared" si="26"/>
        <v/>
      </c>
      <c r="AD327" s="43" t="str">
        <f t="shared" si="27"/>
        <v/>
      </c>
      <c r="AE327" s="244" t="e">
        <f t="shared" si="28"/>
        <v>#DIV/0!</v>
      </c>
      <c r="AF327" s="244" t="str">
        <f t="shared" si="29"/>
        <v/>
      </c>
    </row>
    <row r="328" spans="27:32" x14ac:dyDescent="0.3">
      <c r="AA328" s="152" t="str">
        <f t="shared" si="25"/>
        <v/>
      </c>
      <c r="AC328" s="244" t="str">
        <f t="shared" si="26"/>
        <v/>
      </c>
      <c r="AD328" s="43" t="str">
        <f t="shared" si="27"/>
        <v/>
      </c>
      <c r="AE328" s="244" t="e">
        <f t="shared" si="28"/>
        <v>#DIV/0!</v>
      </c>
      <c r="AF328" s="244" t="str">
        <f t="shared" si="29"/>
        <v/>
      </c>
    </row>
    <row r="329" spans="27:32" x14ac:dyDescent="0.3">
      <c r="AA329" s="152" t="str">
        <f t="shared" si="25"/>
        <v/>
      </c>
      <c r="AC329" s="244" t="str">
        <f t="shared" si="26"/>
        <v/>
      </c>
      <c r="AD329" s="43" t="str">
        <f t="shared" si="27"/>
        <v/>
      </c>
      <c r="AE329" s="244" t="e">
        <f t="shared" si="28"/>
        <v>#DIV/0!</v>
      </c>
      <c r="AF329" s="244" t="str">
        <f t="shared" si="29"/>
        <v/>
      </c>
    </row>
    <row r="330" spans="27:32" x14ac:dyDescent="0.3">
      <c r="AA330" s="152" t="str">
        <f t="shared" si="25"/>
        <v/>
      </c>
      <c r="AC330" s="244" t="str">
        <f t="shared" si="26"/>
        <v/>
      </c>
      <c r="AD330" s="43" t="str">
        <f t="shared" si="27"/>
        <v/>
      </c>
      <c r="AE330" s="244" t="e">
        <f t="shared" si="28"/>
        <v>#DIV/0!</v>
      </c>
      <c r="AF330" s="244" t="str">
        <f t="shared" si="29"/>
        <v/>
      </c>
    </row>
    <row r="331" spans="27:32" x14ac:dyDescent="0.3">
      <c r="AA331" s="152" t="str">
        <f t="shared" si="25"/>
        <v/>
      </c>
      <c r="AC331" s="244" t="str">
        <f t="shared" si="26"/>
        <v/>
      </c>
      <c r="AD331" s="43" t="str">
        <f t="shared" si="27"/>
        <v/>
      </c>
      <c r="AE331" s="244" t="e">
        <f t="shared" si="28"/>
        <v>#DIV/0!</v>
      </c>
      <c r="AF331" s="244" t="str">
        <f t="shared" si="29"/>
        <v/>
      </c>
    </row>
    <row r="332" spans="27:32" x14ac:dyDescent="0.3">
      <c r="AA332" s="152" t="str">
        <f t="shared" si="25"/>
        <v/>
      </c>
      <c r="AC332" s="244" t="str">
        <f t="shared" si="26"/>
        <v/>
      </c>
      <c r="AD332" s="43" t="str">
        <f t="shared" si="27"/>
        <v/>
      </c>
      <c r="AE332" s="244" t="e">
        <f t="shared" si="28"/>
        <v>#DIV/0!</v>
      </c>
      <c r="AF332" s="244" t="str">
        <f t="shared" si="29"/>
        <v/>
      </c>
    </row>
    <row r="333" spans="27:32" x14ac:dyDescent="0.3">
      <c r="AA333" s="152" t="str">
        <f t="shared" si="25"/>
        <v/>
      </c>
      <c r="AC333" s="244" t="str">
        <f t="shared" si="26"/>
        <v/>
      </c>
      <c r="AD333" s="43" t="str">
        <f t="shared" si="27"/>
        <v/>
      </c>
      <c r="AE333" s="244" t="e">
        <f t="shared" si="28"/>
        <v>#DIV/0!</v>
      </c>
      <c r="AF333" s="244" t="str">
        <f t="shared" si="29"/>
        <v/>
      </c>
    </row>
    <row r="334" spans="27:32" x14ac:dyDescent="0.3">
      <c r="AA334" s="152" t="str">
        <f t="shared" si="25"/>
        <v/>
      </c>
      <c r="AC334" s="244" t="str">
        <f t="shared" si="26"/>
        <v/>
      </c>
      <c r="AD334" s="43" t="str">
        <f t="shared" si="27"/>
        <v/>
      </c>
      <c r="AE334" s="244" t="e">
        <f t="shared" si="28"/>
        <v>#DIV/0!</v>
      </c>
      <c r="AF334" s="244" t="str">
        <f t="shared" si="29"/>
        <v/>
      </c>
    </row>
    <row r="335" spans="27:32" x14ac:dyDescent="0.3">
      <c r="AA335" s="152" t="str">
        <f t="shared" si="25"/>
        <v/>
      </c>
      <c r="AC335" s="244" t="str">
        <f t="shared" si="26"/>
        <v/>
      </c>
      <c r="AD335" s="43" t="str">
        <f t="shared" si="27"/>
        <v/>
      </c>
      <c r="AE335" s="244" t="e">
        <f t="shared" si="28"/>
        <v>#DIV/0!</v>
      </c>
      <c r="AF335" s="244" t="str">
        <f t="shared" si="29"/>
        <v/>
      </c>
    </row>
    <row r="336" spans="27:32" x14ac:dyDescent="0.3">
      <c r="AA336" s="152" t="str">
        <f t="shared" si="25"/>
        <v/>
      </c>
      <c r="AC336" s="244" t="str">
        <f t="shared" si="26"/>
        <v/>
      </c>
      <c r="AD336" s="43" t="str">
        <f t="shared" si="27"/>
        <v/>
      </c>
      <c r="AE336" s="244" t="e">
        <f t="shared" si="28"/>
        <v>#DIV/0!</v>
      </c>
      <c r="AF336" s="244" t="str">
        <f t="shared" si="29"/>
        <v/>
      </c>
    </row>
    <row r="337" spans="27:32" x14ac:dyDescent="0.3">
      <c r="AA337" s="152" t="str">
        <f t="shared" si="25"/>
        <v/>
      </c>
      <c r="AC337" s="244" t="str">
        <f t="shared" si="26"/>
        <v/>
      </c>
      <c r="AD337" s="43" t="str">
        <f t="shared" si="27"/>
        <v/>
      </c>
      <c r="AE337" s="244" t="e">
        <f t="shared" si="28"/>
        <v>#DIV/0!</v>
      </c>
      <c r="AF337" s="244" t="str">
        <f t="shared" si="29"/>
        <v/>
      </c>
    </row>
    <row r="338" spans="27:32" x14ac:dyDescent="0.3">
      <c r="AA338" s="152" t="str">
        <f t="shared" si="25"/>
        <v/>
      </c>
      <c r="AC338" s="244" t="str">
        <f t="shared" si="26"/>
        <v/>
      </c>
      <c r="AD338" s="43" t="str">
        <f t="shared" si="27"/>
        <v/>
      </c>
      <c r="AE338" s="244" t="e">
        <f t="shared" si="28"/>
        <v>#DIV/0!</v>
      </c>
      <c r="AF338" s="244" t="str">
        <f t="shared" si="29"/>
        <v/>
      </c>
    </row>
    <row r="339" spans="27:32" x14ac:dyDescent="0.3">
      <c r="AA339" s="152" t="str">
        <f t="shared" si="25"/>
        <v/>
      </c>
      <c r="AC339" s="244" t="str">
        <f t="shared" si="26"/>
        <v/>
      </c>
      <c r="AD339" s="43" t="str">
        <f t="shared" si="27"/>
        <v/>
      </c>
      <c r="AE339" s="244" t="e">
        <f t="shared" si="28"/>
        <v>#DIV/0!</v>
      </c>
      <c r="AF339" s="244" t="str">
        <f t="shared" si="29"/>
        <v/>
      </c>
    </row>
    <row r="340" spans="27:32" x14ac:dyDescent="0.3">
      <c r="AA340" s="152" t="str">
        <f t="shared" si="25"/>
        <v/>
      </c>
      <c r="AC340" s="244" t="str">
        <f t="shared" si="26"/>
        <v/>
      </c>
      <c r="AD340" s="43" t="str">
        <f t="shared" si="27"/>
        <v/>
      </c>
      <c r="AE340" s="244" t="e">
        <f t="shared" si="28"/>
        <v>#DIV/0!</v>
      </c>
      <c r="AF340" s="244" t="str">
        <f t="shared" si="29"/>
        <v/>
      </c>
    </row>
    <row r="341" spans="27:32" x14ac:dyDescent="0.3">
      <c r="AA341" s="152" t="str">
        <f t="shared" si="25"/>
        <v/>
      </c>
      <c r="AC341" s="244" t="str">
        <f t="shared" si="26"/>
        <v/>
      </c>
      <c r="AD341" s="43" t="str">
        <f t="shared" si="27"/>
        <v/>
      </c>
      <c r="AE341" s="244" t="e">
        <f t="shared" si="28"/>
        <v>#DIV/0!</v>
      </c>
      <c r="AF341" s="244" t="str">
        <f t="shared" si="29"/>
        <v/>
      </c>
    </row>
    <row r="342" spans="27:32" x14ac:dyDescent="0.3">
      <c r="AA342" s="152" t="str">
        <f t="shared" si="25"/>
        <v/>
      </c>
      <c r="AC342" s="244" t="str">
        <f t="shared" si="26"/>
        <v/>
      </c>
      <c r="AD342" s="43" t="str">
        <f t="shared" si="27"/>
        <v/>
      </c>
      <c r="AE342" s="244" t="e">
        <f t="shared" si="28"/>
        <v>#DIV/0!</v>
      </c>
      <c r="AF342" s="244" t="str">
        <f t="shared" si="29"/>
        <v/>
      </c>
    </row>
    <row r="343" spans="27:32" x14ac:dyDescent="0.3">
      <c r="AA343" s="152" t="str">
        <f t="shared" si="25"/>
        <v/>
      </c>
      <c r="AC343" s="244" t="str">
        <f t="shared" si="26"/>
        <v/>
      </c>
      <c r="AD343" s="43" t="str">
        <f t="shared" si="27"/>
        <v/>
      </c>
      <c r="AE343" s="244" t="e">
        <f t="shared" si="28"/>
        <v>#DIV/0!</v>
      </c>
      <c r="AF343" s="244" t="str">
        <f t="shared" si="29"/>
        <v/>
      </c>
    </row>
    <row r="344" spans="27:32" x14ac:dyDescent="0.3">
      <c r="AA344" s="152" t="str">
        <f t="shared" si="25"/>
        <v/>
      </c>
      <c r="AC344" s="244" t="str">
        <f t="shared" si="26"/>
        <v/>
      </c>
      <c r="AD344" s="43" t="str">
        <f t="shared" si="27"/>
        <v/>
      </c>
      <c r="AE344" s="244" t="e">
        <f t="shared" si="28"/>
        <v>#DIV/0!</v>
      </c>
      <c r="AF344" s="244" t="str">
        <f t="shared" si="29"/>
        <v/>
      </c>
    </row>
    <row r="345" spans="27:32" x14ac:dyDescent="0.3">
      <c r="AA345" s="152" t="str">
        <f t="shared" si="25"/>
        <v/>
      </c>
      <c r="AC345" s="244" t="str">
        <f t="shared" si="26"/>
        <v/>
      </c>
      <c r="AD345" s="43" t="str">
        <f t="shared" si="27"/>
        <v/>
      </c>
      <c r="AE345" s="244" t="e">
        <f t="shared" si="28"/>
        <v>#DIV/0!</v>
      </c>
      <c r="AF345" s="244" t="str">
        <f t="shared" si="29"/>
        <v/>
      </c>
    </row>
    <row r="346" spans="27:32" x14ac:dyDescent="0.3">
      <c r="AA346" s="152" t="str">
        <f t="shared" si="25"/>
        <v/>
      </c>
      <c r="AC346" s="244" t="str">
        <f t="shared" si="26"/>
        <v/>
      </c>
      <c r="AD346" s="43" t="str">
        <f t="shared" si="27"/>
        <v/>
      </c>
      <c r="AE346" s="244" t="e">
        <f t="shared" si="28"/>
        <v>#DIV/0!</v>
      </c>
      <c r="AF346" s="244" t="str">
        <f t="shared" si="29"/>
        <v/>
      </c>
    </row>
    <row r="347" spans="27:32" x14ac:dyDescent="0.3">
      <c r="AA347" s="152" t="str">
        <f t="shared" si="25"/>
        <v/>
      </c>
      <c r="AC347" s="244" t="str">
        <f t="shared" si="26"/>
        <v/>
      </c>
      <c r="AD347" s="43" t="str">
        <f t="shared" si="27"/>
        <v/>
      </c>
      <c r="AE347" s="244" t="e">
        <f t="shared" si="28"/>
        <v>#DIV/0!</v>
      </c>
      <c r="AF347" s="244" t="str">
        <f t="shared" si="29"/>
        <v/>
      </c>
    </row>
    <row r="348" spans="27:32" x14ac:dyDescent="0.3">
      <c r="AA348" s="152" t="str">
        <f t="shared" si="25"/>
        <v/>
      </c>
      <c r="AC348" s="244" t="str">
        <f t="shared" si="26"/>
        <v/>
      </c>
      <c r="AD348" s="43" t="str">
        <f t="shared" si="27"/>
        <v/>
      </c>
      <c r="AE348" s="244" t="e">
        <f t="shared" si="28"/>
        <v>#DIV/0!</v>
      </c>
      <c r="AF348" s="244" t="str">
        <f t="shared" si="29"/>
        <v/>
      </c>
    </row>
    <row r="349" spans="27:32" x14ac:dyDescent="0.3">
      <c r="AA349" s="152" t="str">
        <f t="shared" si="25"/>
        <v/>
      </c>
      <c r="AC349" s="244" t="str">
        <f t="shared" si="26"/>
        <v/>
      </c>
      <c r="AD349" s="43" t="str">
        <f t="shared" si="27"/>
        <v/>
      </c>
      <c r="AE349" s="244" t="e">
        <f t="shared" si="28"/>
        <v>#DIV/0!</v>
      </c>
      <c r="AF349" s="244" t="str">
        <f t="shared" si="29"/>
        <v/>
      </c>
    </row>
    <row r="350" spans="27:32" x14ac:dyDescent="0.3">
      <c r="AA350" s="152" t="str">
        <f t="shared" si="25"/>
        <v/>
      </c>
      <c r="AC350" s="244" t="str">
        <f t="shared" si="26"/>
        <v/>
      </c>
      <c r="AD350" s="43" t="str">
        <f t="shared" si="27"/>
        <v/>
      </c>
      <c r="AE350" s="244" t="e">
        <f t="shared" si="28"/>
        <v>#DIV/0!</v>
      </c>
      <c r="AF350" s="244" t="str">
        <f t="shared" si="29"/>
        <v/>
      </c>
    </row>
    <row r="351" spans="27:32" x14ac:dyDescent="0.3">
      <c r="AA351" s="152" t="str">
        <f t="shared" si="25"/>
        <v/>
      </c>
      <c r="AC351" s="244" t="str">
        <f t="shared" si="26"/>
        <v/>
      </c>
      <c r="AD351" s="43" t="str">
        <f t="shared" si="27"/>
        <v/>
      </c>
      <c r="AE351" s="244" t="e">
        <f t="shared" si="28"/>
        <v>#DIV/0!</v>
      </c>
      <c r="AF351" s="244" t="str">
        <f t="shared" si="29"/>
        <v/>
      </c>
    </row>
    <row r="352" spans="27:32" x14ac:dyDescent="0.3">
      <c r="AA352" s="152" t="str">
        <f t="shared" si="25"/>
        <v/>
      </c>
      <c r="AC352" s="244" t="str">
        <f t="shared" si="26"/>
        <v/>
      </c>
      <c r="AD352" s="43" t="str">
        <f t="shared" si="27"/>
        <v/>
      </c>
      <c r="AE352" s="244" t="e">
        <f t="shared" si="28"/>
        <v>#DIV/0!</v>
      </c>
      <c r="AF352" s="244" t="str">
        <f t="shared" si="29"/>
        <v/>
      </c>
    </row>
    <row r="353" spans="27:32" x14ac:dyDescent="0.3">
      <c r="AA353" s="152" t="str">
        <f t="shared" si="25"/>
        <v/>
      </c>
      <c r="AC353" s="244" t="str">
        <f t="shared" si="26"/>
        <v/>
      </c>
      <c r="AD353" s="43" t="str">
        <f t="shared" si="27"/>
        <v/>
      </c>
      <c r="AE353" s="244" t="e">
        <f t="shared" si="28"/>
        <v>#DIV/0!</v>
      </c>
      <c r="AF353" s="244" t="str">
        <f t="shared" si="29"/>
        <v/>
      </c>
    </row>
    <row r="354" spans="27:32" x14ac:dyDescent="0.3">
      <c r="AA354" s="152" t="str">
        <f t="shared" si="25"/>
        <v/>
      </c>
      <c r="AC354" s="244" t="str">
        <f t="shared" si="26"/>
        <v/>
      </c>
      <c r="AD354" s="43" t="str">
        <f t="shared" si="27"/>
        <v/>
      </c>
      <c r="AE354" s="244" t="e">
        <f t="shared" si="28"/>
        <v>#DIV/0!</v>
      </c>
      <c r="AF354" s="244" t="str">
        <f t="shared" si="29"/>
        <v/>
      </c>
    </row>
    <row r="355" spans="27:32" x14ac:dyDescent="0.3">
      <c r="AA355" s="152" t="str">
        <f t="shared" si="25"/>
        <v/>
      </c>
      <c r="AC355" s="244" t="str">
        <f t="shared" si="26"/>
        <v/>
      </c>
      <c r="AD355" s="43" t="str">
        <f t="shared" si="27"/>
        <v/>
      </c>
      <c r="AE355" s="244" t="e">
        <f t="shared" si="28"/>
        <v>#DIV/0!</v>
      </c>
      <c r="AF355" s="244" t="str">
        <f t="shared" si="29"/>
        <v/>
      </c>
    </row>
    <row r="356" spans="27:32" x14ac:dyDescent="0.3">
      <c r="AA356" s="152" t="str">
        <f t="shared" si="25"/>
        <v/>
      </c>
      <c r="AC356" s="244" t="str">
        <f t="shared" si="26"/>
        <v/>
      </c>
      <c r="AD356" s="43" t="str">
        <f t="shared" si="27"/>
        <v/>
      </c>
      <c r="AE356" s="244" t="e">
        <f t="shared" si="28"/>
        <v>#DIV/0!</v>
      </c>
      <c r="AF356" s="244" t="str">
        <f t="shared" si="29"/>
        <v/>
      </c>
    </row>
    <row r="357" spans="27:32" x14ac:dyDescent="0.3">
      <c r="AA357" s="152" t="str">
        <f t="shared" si="25"/>
        <v/>
      </c>
      <c r="AC357" s="244" t="str">
        <f t="shared" si="26"/>
        <v/>
      </c>
      <c r="AD357" s="43" t="str">
        <f t="shared" si="27"/>
        <v/>
      </c>
      <c r="AE357" s="244" t="e">
        <f t="shared" si="28"/>
        <v>#DIV/0!</v>
      </c>
      <c r="AF357" s="244" t="str">
        <f t="shared" si="29"/>
        <v/>
      </c>
    </row>
    <row r="358" spans="27:32" x14ac:dyDescent="0.3">
      <c r="AA358" s="152" t="str">
        <f t="shared" si="25"/>
        <v/>
      </c>
      <c r="AC358" s="244" t="str">
        <f t="shared" si="26"/>
        <v/>
      </c>
      <c r="AD358" s="43" t="str">
        <f t="shared" si="27"/>
        <v/>
      </c>
      <c r="AE358" s="244" t="e">
        <f t="shared" si="28"/>
        <v>#DIV/0!</v>
      </c>
      <c r="AF358" s="244" t="str">
        <f t="shared" si="29"/>
        <v/>
      </c>
    </row>
    <row r="359" spans="27:32" x14ac:dyDescent="0.3">
      <c r="AA359" s="152" t="str">
        <f t="shared" si="25"/>
        <v/>
      </c>
      <c r="AC359" s="244" t="str">
        <f t="shared" si="26"/>
        <v/>
      </c>
      <c r="AD359" s="43" t="str">
        <f t="shared" si="27"/>
        <v/>
      </c>
      <c r="AE359" s="244" t="e">
        <f t="shared" si="28"/>
        <v>#DIV/0!</v>
      </c>
      <c r="AF359" s="244" t="str">
        <f t="shared" si="29"/>
        <v/>
      </c>
    </row>
    <row r="360" spans="27:32" x14ac:dyDescent="0.3">
      <c r="AA360" s="152" t="str">
        <f t="shared" si="25"/>
        <v/>
      </c>
      <c r="AC360" s="244" t="str">
        <f t="shared" si="26"/>
        <v/>
      </c>
      <c r="AD360" s="43" t="str">
        <f t="shared" si="27"/>
        <v/>
      </c>
      <c r="AE360" s="244" t="e">
        <f t="shared" si="28"/>
        <v>#DIV/0!</v>
      </c>
      <c r="AF360" s="244" t="str">
        <f t="shared" si="29"/>
        <v/>
      </c>
    </row>
    <row r="361" spans="27:32" x14ac:dyDescent="0.3">
      <c r="AA361" s="152" t="str">
        <f t="shared" si="25"/>
        <v/>
      </c>
      <c r="AC361" s="244" t="str">
        <f t="shared" si="26"/>
        <v/>
      </c>
      <c r="AD361" s="43" t="str">
        <f t="shared" si="27"/>
        <v/>
      </c>
      <c r="AE361" s="244" t="e">
        <f t="shared" si="28"/>
        <v>#DIV/0!</v>
      </c>
      <c r="AF361" s="244" t="str">
        <f t="shared" si="29"/>
        <v/>
      </c>
    </row>
    <row r="362" spans="27:32" x14ac:dyDescent="0.3">
      <c r="AA362" s="152" t="str">
        <f t="shared" si="25"/>
        <v/>
      </c>
      <c r="AC362" s="244" t="str">
        <f t="shared" si="26"/>
        <v/>
      </c>
      <c r="AD362" s="43" t="str">
        <f t="shared" si="27"/>
        <v/>
      </c>
      <c r="AE362" s="244" t="e">
        <f t="shared" si="28"/>
        <v>#DIV/0!</v>
      </c>
      <c r="AF362" s="244" t="str">
        <f t="shared" si="29"/>
        <v/>
      </c>
    </row>
    <row r="363" spans="27:32" x14ac:dyDescent="0.3">
      <c r="AA363" s="152" t="str">
        <f t="shared" si="25"/>
        <v/>
      </c>
      <c r="AC363" s="244" t="str">
        <f t="shared" si="26"/>
        <v/>
      </c>
      <c r="AD363" s="43" t="str">
        <f t="shared" si="27"/>
        <v/>
      </c>
      <c r="AE363" s="244" t="e">
        <f t="shared" si="28"/>
        <v>#DIV/0!</v>
      </c>
      <c r="AF363" s="244" t="str">
        <f t="shared" si="29"/>
        <v/>
      </c>
    </row>
    <row r="364" spans="27:32" x14ac:dyDescent="0.3">
      <c r="AA364" s="152" t="str">
        <f t="shared" si="25"/>
        <v/>
      </c>
      <c r="AC364" s="244" t="str">
        <f t="shared" si="26"/>
        <v/>
      </c>
      <c r="AD364" s="43" t="str">
        <f t="shared" si="27"/>
        <v/>
      </c>
      <c r="AE364" s="244" t="e">
        <f t="shared" si="28"/>
        <v>#DIV/0!</v>
      </c>
      <c r="AF364" s="244" t="str">
        <f t="shared" si="29"/>
        <v/>
      </c>
    </row>
    <row r="365" spans="27:32" x14ac:dyDescent="0.3">
      <c r="AA365" s="152" t="str">
        <f t="shared" si="25"/>
        <v/>
      </c>
      <c r="AC365" s="244" t="str">
        <f t="shared" si="26"/>
        <v/>
      </c>
      <c r="AD365" s="43" t="str">
        <f t="shared" si="27"/>
        <v/>
      </c>
      <c r="AE365" s="244" t="e">
        <f t="shared" si="28"/>
        <v>#DIV/0!</v>
      </c>
      <c r="AF365" s="244" t="str">
        <f t="shared" si="29"/>
        <v/>
      </c>
    </row>
    <row r="366" spans="27:32" x14ac:dyDescent="0.3">
      <c r="AA366" s="152" t="str">
        <f t="shared" si="25"/>
        <v/>
      </c>
      <c r="AC366" s="244" t="str">
        <f t="shared" si="26"/>
        <v/>
      </c>
      <c r="AD366" s="43" t="str">
        <f t="shared" si="27"/>
        <v/>
      </c>
      <c r="AE366" s="244" t="e">
        <f t="shared" si="28"/>
        <v>#DIV/0!</v>
      </c>
      <c r="AF366" s="244" t="str">
        <f t="shared" si="29"/>
        <v/>
      </c>
    </row>
    <row r="367" spans="27:32" x14ac:dyDescent="0.3">
      <c r="AA367" s="152" t="str">
        <f t="shared" si="25"/>
        <v/>
      </c>
      <c r="AC367" s="244" t="str">
        <f t="shared" si="26"/>
        <v/>
      </c>
      <c r="AD367" s="43" t="str">
        <f t="shared" si="27"/>
        <v/>
      </c>
      <c r="AE367" s="244" t="e">
        <f t="shared" si="28"/>
        <v>#DIV/0!</v>
      </c>
      <c r="AF367" s="244" t="str">
        <f t="shared" si="29"/>
        <v/>
      </c>
    </row>
    <row r="368" spans="27:32" x14ac:dyDescent="0.3">
      <c r="AA368" s="152" t="str">
        <f t="shared" si="25"/>
        <v/>
      </c>
      <c r="AC368" s="244" t="str">
        <f t="shared" si="26"/>
        <v/>
      </c>
      <c r="AD368" s="43" t="str">
        <f t="shared" si="27"/>
        <v/>
      </c>
      <c r="AE368" s="244" t="e">
        <f t="shared" si="28"/>
        <v>#DIV/0!</v>
      </c>
      <c r="AF368" s="244" t="str">
        <f t="shared" si="29"/>
        <v/>
      </c>
    </row>
    <row r="369" spans="27:32" x14ac:dyDescent="0.3">
      <c r="AA369" s="152" t="str">
        <f t="shared" si="25"/>
        <v/>
      </c>
      <c r="AC369" s="244" t="str">
        <f t="shared" si="26"/>
        <v/>
      </c>
      <c r="AD369" s="43" t="str">
        <f t="shared" si="27"/>
        <v/>
      </c>
      <c r="AE369" s="244" t="e">
        <f t="shared" si="28"/>
        <v>#DIV/0!</v>
      </c>
      <c r="AF369" s="244" t="str">
        <f t="shared" si="29"/>
        <v/>
      </c>
    </row>
    <row r="370" spans="27:32" x14ac:dyDescent="0.3">
      <c r="AA370" s="152" t="str">
        <f t="shared" si="25"/>
        <v/>
      </c>
      <c r="AC370" s="244" t="str">
        <f t="shared" si="26"/>
        <v/>
      </c>
      <c r="AD370" s="43" t="str">
        <f t="shared" si="27"/>
        <v/>
      </c>
      <c r="AE370" s="244" t="e">
        <f t="shared" si="28"/>
        <v>#DIV/0!</v>
      </c>
      <c r="AF370" s="244" t="str">
        <f t="shared" si="29"/>
        <v/>
      </c>
    </row>
    <row r="371" spans="27:32" x14ac:dyDescent="0.3">
      <c r="AA371" s="152" t="str">
        <f t="shared" si="25"/>
        <v/>
      </c>
      <c r="AC371" s="244" t="str">
        <f t="shared" si="26"/>
        <v/>
      </c>
      <c r="AD371" s="43" t="str">
        <f t="shared" si="27"/>
        <v/>
      </c>
      <c r="AE371" s="244" t="e">
        <f t="shared" si="28"/>
        <v>#DIV/0!</v>
      </c>
      <c r="AF371" s="244" t="str">
        <f t="shared" si="29"/>
        <v/>
      </c>
    </row>
    <row r="372" spans="27:32" x14ac:dyDescent="0.3">
      <c r="AA372" s="152" t="str">
        <f t="shared" si="25"/>
        <v/>
      </c>
      <c r="AC372" s="244" t="str">
        <f t="shared" si="26"/>
        <v/>
      </c>
      <c r="AD372" s="43" t="str">
        <f t="shared" si="27"/>
        <v/>
      </c>
      <c r="AE372" s="244" t="e">
        <f t="shared" si="28"/>
        <v>#DIV/0!</v>
      </c>
      <c r="AF372" s="244" t="str">
        <f t="shared" si="29"/>
        <v/>
      </c>
    </row>
    <row r="373" spans="27:32" x14ac:dyDescent="0.3">
      <c r="AA373" s="152" t="str">
        <f t="shared" si="25"/>
        <v/>
      </c>
      <c r="AC373" s="244" t="str">
        <f t="shared" si="26"/>
        <v/>
      </c>
      <c r="AD373" s="43" t="str">
        <f t="shared" si="27"/>
        <v/>
      </c>
      <c r="AE373" s="244" t="e">
        <f t="shared" si="28"/>
        <v>#DIV/0!</v>
      </c>
      <c r="AF373" s="244" t="str">
        <f t="shared" si="29"/>
        <v/>
      </c>
    </row>
    <row r="374" spans="27:32" x14ac:dyDescent="0.3">
      <c r="AA374" s="152" t="str">
        <f t="shared" si="25"/>
        <v/>
      </c>
      <c r="AC374" s="244" t="str">
        <f t="shared" si="26"/>
        <v/>
      </c>
      <c r="AD374" s="43" t="str">
        <f t="shared" si="27"/>
        <v/>
      </c>
      <c r="AE374" s="244" t="e">
        <f t="shared" si="28"/>
        <v>#DIV/0!</v>
      </c>
      <c r="AF374" s="244" t="str">
        <f t="shared" si="29"/>
        <v/>
      </c>
    </row>
    <row r="375" spans="27:32" x14ac:dyDescent="0.3">
      <c r="AA375" s="152" t="str">
        <f t="shared" si="25"/>
        <v/>
      </c>
      <c r="AC375" s="244" t="str">
        <f t="shared" si="26"/>
        <v/>
      </c>
      <c r="AD375" s="43" t="str">
        <f t="shared" si="27"/>
        <v/>
      </c>
      <c r="AE375" s="244" t="e">
        <f t="shared" si="28"/>
        <v>#DIV/0!</v>
      </c>
      <c r="AF375" s="244" t="str">
        <f t="shared" si="29"/>
        <v/>
      </c>
    </row>
    <row r="376" spans="27:32" x14ac:dyDescent="0.3">
      <c r="AA376" s="152" t="str">
        <f t="shared" si="25"/>
        <v/>
      </c>
      <c r="AC376" s="244" t="str">
        <f t="shared" si="26"/>
        <v/>
      </c>
      <c r="AD376" s="43" t="str">
        <f t="shared" si="27"/>
        <v/>
      </c>
      <c r="AE376" s="244" t="e">
        <f t="shared" si="28"/>
        <v>#DIV/0!</v>
      </c>
      <c r="AF376" s="244" t="str">
        <f t="shared" si="29"/>
        <v/>
      </c>
    </row>
    <row r="377" spans="27:32" x14ac:dyDescent="0.3">
      <c r="AA377" s="152" t="str">
        <f t="shared" si="25"/>
        <v/>
      </c>
      <c r="AC377" s="244" t="str">
        <f t="shared" si="26"/>
        <v/>
      </c>
      <c r="AD377" s="43" t="str">
        <f t="shared" si="27"/>
        <v/>
      </c>
      <c r="AE377" s="244" t="e">
        <f t="shared" si="28"/>
        <v>#DIV/0!</v>
      </c>
      <c r="AF377" s="244" t="str">
        <f t="shared" si="29"/>
        <v/>
      </c>
    </row>
    <row r="378" spans="27:32" x14ac:dyDescent="0.3">
      <c r="AA378" s="152" t="str">
        <f t="shared" si="25"/>
        <v/>
      </c>
      <c r="AC378" s="244" t="str">
        <f t="shared" si="26"/>
        <v/>
      </c>
      <c r="AD378" s="43" t="str">
        <f t="shared" si="27"/>
        <v/>
      </c>
      <c r="AE378" s="244" t="e">
        <f t="shared" si="28"/>
        <v>#DIV/0!</v>
      </c>
      <c r="AF378" s="244" t="str">
        <f t="shared" si="29"/>
        <v/>
      </c>
    </row>
    <row r="379" spans="27:32" x14ac:dyDescent="0.3">
      <c r="AA379" s="152" t="str">
        <f t="shared" si="25"/>
        <v/>
      </c>
      <c r="AC379" s="244" t="str">
        <f t="shared" si="26"/>
        <v/>
      </c>
      <c r="AD379" s="43" t="str">
        <f t="shared" si="27"/>
        <v/>
      </c>
      <c r="AE379" s="244" t="e">
        <f t="shared" si="28"/>
        <v>#DIV/0!</v>
      </c>
      <c r="AF379" s="244" t="str">
        <f t="shared" si="29"/>
        <v/>
      </c>
    </row>
    <row r="380" spans="27:32" x14ac:dyDescent="0.3">
      <c r="AA380" s="152" t="str">
        <f t="shared" si="25"/>
        <v/>
      </c>
      <c r="AC380" s="244" t="str">
        <f t="shared" si="26"/>
        <v/>
      </c>
      <c r="AD380" s="43" t="str">
        <f t="shared" si="27"/>
        <v/>
      </c>
      <c r="AE380" s="244" t="e">
        <f t="shared" si="28"/>
        <v>#DIV/0!</v>
      </c>
      <c r="AF380" s="244" t="str">
        <f t="shared" si="29"/>
        <v/>
      </c>
    </row>
    <row r="381" spans="27:32" x14ac:dyDescent="0.3">
      <c r="AA381" s="152" t="str">
        <f t="shared" si="25"/>
        <v/>
      </c>
      <c r="AC381" s="244" t="str">
        <f t="shared" si="26"/>
        <v/>
      </c>
      <c r="AD381" s="43" t="str">
        <f t="shared" si="27"/>
        <v/>
      </c>
      <c r="AE381" s="244" t="e">
        <f t="shared" si="28"/>
        <v>#DIV/0!</v>
      </c>
      <c r="AF381" s="244" t="str">
        <f t="shared" si="29"/>
        <v/>
      </c>
    </row>
    <row r="382" spans="27:32" x14ac:dyDescent="0.3">
      <c r="AA382" s="152" t="str">
        <f t="shared" si="25"/>
        <v/>
      </c>
      <c r="AC382" s="244" t="str">
        <f t="shared" si="26"/>
        <v/>
      </c>
      <c r="AD382" s="43" t="str">
        <f t="shared" si="27"/>
        <v/>
      </c>
      <c r="AE382" s="244" t="e">
        <f t="shared" si="28"/>
        <v>#DIV/0!</v>
      </c>
      <c r="AF382" s="244" t="str">
        <f t="shared" si="29"/>
        <v/>
      </c>
    </row>
    <row r="383" spans="27:32" x14ac:dyDescent="0.3">
      <c r="AA383" s="152" t="str">
        <f t="shared" si="25"/>
        <v/>
      </c>
      <c r="AC383" s="244" t="str">
        <f t="shared" si="26"/>
        <v/>
      </c>
      <c r="AD383" s="43" t="str">
        <f t="shared" si="27"/>
        <v/>
      </c>
      <c r="AE383" s="244" t="e">
        <f t="shared" si="28"/>
        <v>#DIV/0!</v>
      </c>
      <c r="AF383" s="244" t="str">
        <f t="shared" si="29"/>
        <v/>
      </c>
    </row>
    <row r="384" spans="27:32" x14ac:dyDescent="0.3">
      <c r="AA384" s="152" t="str">
        <f t="shared" si="25"/>
        <v/>
      </c>
      <c r="AC384" s="244" t="str">
        <f t="shared" si="26"/>
        <v/>
      </c>
      <c r="AD384" s="43" t="str">
        <f t="shared" si="27"/>
        <v/>
      </c>
      <c r="AE384" s="244" t="e">
        <f t="shared" si="28"/>
        <v>#DIV/0!</v>
      </c>
      <c r="AF384" s="244" t="str">
        <f t="shared" si="29"/>
        <v/>
      </c>
    </row>
    <row r="385" spans="27:32" x14ac:dyDescent="0.3">
      <c r="AA385" s="152" t="str">
        <f t="shared" si="25"/>
        <v/>
      </c>
      <c r="AC385" s="244" t="str">
        <f t="shared" si="26"/>
        <v/>
      </c>
      <c r="AD385" s="43" t="str">
        <f t="shared" si="27"/>
        <v/>
      </c>
      <c r="AE385" s="244" t="e">
        <f t="shared" si="28"/>
        <v>#DIV/0!</v>
      </c>
      <c r="AF385" s="244" t="str">
        <f t="shared" si="29"/>
        <v/>
      </c>
    </row>
    <row r="386" spans="27:32" x14ac:dyDescent="0.3">
      <c r="AA386" s="152" t="str">
        <f t="shared" si="25"/>
        <v/>
      </c>
      <c r="AC386" s="244" t="str">
        <f t="shared" si="26"/>
        <v/>
      </c>
      <c r="AD386" s="43" t="str">
        <f t="shared" si="27"/>
        <v/>
      </c>
      <c r="AE386" s="244" t="e">
        <f t="shared" si="28"/>
        <v>#DIV/0!</v>
      </c>
      <c r="AF386" s="244" t="str">
        <f t="shared" si="29"/>
        <v/>
      </c>
    </row>
    <row r="387" spans="27:32" x14ac:dyDescent="0.3">
      <c r="AA387" s="152" t="str">
        <f t="shared" si="25"/>
        <v/>
      </c>
      <c r="AC387" s="244" t="str">
        <f t="shared" si="26"/>
        <v/>
      </c>
      <c r="AD387" s="43" t="str">
        <f t="shared" si="27"/>
        <v/>
      </c>
      <c r="AE387" s="244" t="e">
        <f t="shared" si="28"/>
        <v>#DIV/0!</v>
      </c>
      <c r="AF387" s="244" t="str">
        <f t="shared" si="29"/>
        <v/>
      </c>
    </row>
    <row r="388" spans="27:32" x14ac:dyDescent="0.3">
      <c r="AA388" s="152" t="str">
        <f t="shared" ref="AA388:AA451" si="30">TRIM(D388)</f>
        <v/>
      </c>
      <c r="AC388" s="244" t="str">
        <f t="shared" ref="AC388:AC451" si="31">IFERROR(TRIM(D388),"")</f>
        <v/>
      </c>
      <c r="AD388" s="43" t="str">
        <f t="shared" ref="AD388:AD451" si="32">TRIM(C388)</f>
        <v/>
      </c>
      <c r="AE388" s="244" t="e">
        <f t="shared" ref="AE388:AE451" si="33">G388/E388</f>
        <v>#DIV/0!</v>
      </c>
      <c r="AF388" s="244" t="str">
        <f t="shared" ref="AF388:AF451" si="34">AC388</f>
        <v/>
      </c>
    </row>
    <row r="389" spans="27:32" x14ac:dyDescent="0.3">
      <c r="AA389" s="152" t="str">
        <f t="shared" si="30"/>
        <v/>
      </c>
      <c r="AC389" s="244" t="str">
        <f t="shared" si="31"/>
        <v/>
      </c>
      <c r="AD389" s="43" t="str">
        <f t="shared" si="32"/>
        <v/>
      </c>
      <c r="AE389" s="244" t="e">
        <f t="shared" si="33"/>
        <v>#DIV/0!</v>
      </c>
      <c r="AF389" s="244" t="str">
        <f t="shared" si="34"/>
        <v/>
      </c>
    </row>
    <row r="390" spans="27:32" x14ac:dyDescent="0.3">
      <c r="AA390" s="152" t="str">
        <f t="shared" si="30"/>
        <v/>
      </c>
      <c r="AC390" s="244" t="str">
        <f t="shared" si="31"/>
        <v/>
      </c>
      <c r="AD390" s="43" t="str">
        <f t="shared" si="32"/>
        <v/>
      </c>
      <c r="AE390" s="244" t="e">
        <f t="shared" si="33"/>
        <v>#DIV/0!</v>
      </c>
      <c r="AF390" s="244" t="str">
        <f t="shared" si="34"/>
        <v/>
      </c>
    </row>
    <row r="391" spans="27:32" x14ac:dyDescent="0.3">
      <c r="AA391" s="152" t="str">
        <f t="shared" si="30"/>
        <v/>
      </c>
      <c r="AC391" s="244" t="str">
        <f t="shared" si="31"/>
        <v/>
      </c>
      <c r="AD391" s="43" t="str">
        <f t="shared" si="32"/>
        <v/>
      </c>
      <c r="AE391" s="244" t="e">
        <f t="shared" si="33"/>
        <v>#DIV/0!</v>
      </c>
      <c r="AF391" s="244" t="str">
        <f t="shared" si="34"/>
        <v/>
      </c>
    </row>
    <row r="392" spans="27:32" x14ac:dyDescent="0.3">
      <c r="AA392" s="152" t="str">
        <f t="shared" si="30"/>
        <v/>
      </c>
      <c r="AC392" s="244" t="str">
        <f t="shared" si="31"/>
        <v/>
      </c>
      <c r="AD392" s="43" t="str">
        <f t="shared" si="32"/>
        <v/>
      </c>
      <c r="AE392" s="244" t="e">
        <f t="shared" si="33"/>
        <v>#DIV/0!</v>
      </c>
      <c r="AF392" s="244" t="str">
        <f t="shared" si="34"/>
        <v/>
      </c>
    </row>
    <row r="393" spans="27:32" x14ac:dyDescent="0.3">
      <c r="AA393" s="152" t="str">
        <f t="shared" si="30"/>
        <v/>
      </c>
      <c r="AC393" s="244" t="str">
        <f t="shared" si="31"/>
        <v/>
      </c>
      <c r="AD393" s="43" t="str">
        <f t="shared" si="32"/>
        <v/>
      </c>
      <c r="AE393" s="244" t="e">
        <f t="shared" si="33"/>
        <v>#DIV/0!</v>
      </c>
      <c r="AF393" s="244" t="str">
        <f t="shared" si="34"/>
        <v/>
      </c>
    </row>
    <row r="394" spans="27:32" x14ac:dyDescent="0.3">
      <c r="AA394" s="152" t="str">
        <f t="shared" si="30"/>
        <v/>
      </c>
      <c r="AC394" s="244" t="str">
        <f t="shared" si="31"/>
        <v/>
      </c>
      <c r="AD394" s="43" t="str">
        <f t="shared" si="32"/>
        <v/>
      </c>
      <c r="AE394" s="244" t="e">
        <f t="shared" si="33"/>
        <v>#DIV/0!</v>
      </c>
      <c r="AF394" s="244" t="str">
        <f t="shared" si="34"/>
        <v/>
      </c>
    </row>
    <row r="395" spans="27:32" x14ac:dyDescent="0.3">
      <c r="AA395" s="152" t="str">
        <f t="shared" si="30"/>
        <v/>
      </c>
      <c r="AC395" s="244" t="str">
        <f t="shared" si="31"/>
        <v/>
      </c>
      <c r="AD395" s="43" t="str">
        <f t="shared" si="32"/>
        <v/>
      </c>
      <c r="AE395" s="244" t="e">
        <f t="shared" si="33"/>
        <v>#DIV/0!</v>
      </c>
      <c r="AF395" s="244" t="str">
        <f t="shared" si="34"/>
        <v/>
      </c>
    </row>
    <row r="396" spans="27:32" x14ac:dyDescent="0.3">
      <c r="AA396" s="152" t="str">
        <f t="shared" si="30"/>
        <v/>
      </c>
      <c r="AC396" s="244" t="str">
        <f t="shared" si="31"/>
        <v/>
      </c>
      <c r="AD396" s="43" t="str">
        <f t="shared" si="32"/>
        <v/>
      </c>
      <c r="AE396" s="244" t="e">
        <f t="shared" si="33"/>
        <v>#DIV/0!</v>
      </c>
      <c r="AF396" s="244" t="str">
        <f t="shared" si="34"/>
        <v/>
      </c>
    </row>
    <row r="397" spans="27:32" x14ac:dyDescent="0.3">
      <c r="AA397" s="152" t="str">
        <f t="shared" si="30"/>
        <v/>
      </c>
      <c r="AC397" s="244" t="str">
        <f t="shared" si="31"/>
        <v/>
      </c>
      <c r="AD397" s="43" t="str">
        <f t="shared" si="32"/>
        <v/>
      </c>
      <c r="AE397" s="244" t="e">
        <f t="shared" si="33"/>
        <v>#DIV/0!</v>
      </c>
      <c r="AF397" s="244" t="str">
        <f t="shared" si="34"/>
        <v/>
      </c>
    </row>
    <row r="398" spans="27:32" x14ac:dyDescent="0.3">
      <c r="AA398" s="152" t="str">
        <f t="shared" si="30"/>
        <v/>
      </c>
      <c r="AC398" s="244" t="str">
        <f t="shared" si="31"/>
        <v/>
      </c>
      <c r="AD398" s="43" t="str">
        <f t="shared" si="32"/>
        <v/>
      </c>
      <c r="AE398" s="244" t="e">
        <f t="shared" si="33"/>
        <v>#DIV/0!</v>
      </c>
      <c r="AF398" s="244" t="str">
        <f t="shared" si="34"/>
        <v/>
      </c>
    </row>
    <row r="399" spans="27:32" x14ac:dyDescent="0.3">
      <c r="AA399" s="152" t="str">
        <f t="shared" si="30"/>
        <v/>
      </c>
      <c r="AC399" s="244" t="str">
        <f t="shared" si="31"/>
        <v/>
      </c>
      <c r="AD399" s="43" t="str">
        <f t="shared" si="32"/>
        <v/>
      </c>
      <c r="AE399" s="244" t="e">
        <f t="shared" si="33"/>
        <v>#DIV/0!</v>
      </c>
      <c r="AF399" s="244" t="str">
        <f t="shared" si="34"/>
        <v/>
      </c>
    </row>
    <row r="400" spans="27:32" x14ac:dyDescent="0.3">
      <c r="AA400" s="152" t="str">
        <f t="shared" si="30"/>
        <v/>
      </c>
      <c r="AC400" s="244" t="str">
        <f t="shared" si="31"/>
        <v/>
      </c>
      <c r="AD400" s="43" t="str">
        <f t="shared" si="32"/>
        <v/>
      </c>
      <c r="AE400" s="244" t="e">
        <f t="shared" si="33"/>
        <v>#DIV/0!</v>
      </c>
      <c r="AF400" s="244" t="str">
        <f t="shared" si="34"/>
        <v/>
      </c>
    </row>
    <row r="401" spans="27:32" x14ac:dyDescent="0.3">
      <c r="AA401" s="152" t="str">
        <f t="shared" si="30"/>
        <v/>
      </c>
      <c r="AC401" s="244" t="str">
        <f t="shared" si="31"/>
        <v/>
      </c>
      <c r="AD401" s="43" t="str">
        <f t="shared" si="32"/>
        <v/>
      </c>
      <c r="AE401" s="244" t="e">
        <f t="shared" si="33"/>
        <v>#DIV/0!</v>
      </c>
      <c r="AF401" s="244" t="str">
        <f t="shared" si="34"/>
        <v/>
      </c>
    </row>
    <row r="402" spans="27:32" x14ac:dyDescent="0.3">
      <c r="AA402" s="152" t="str">
        <f t="shared" si="30"/>
        <v/>
      </c>
      <c r="AC402" s="244" t="str">
        <f t="shared" si="31"/>
        <v/>
      </c>
      <c r="AD402" s="43" t="str">
        <f t="shared" si="32"/>
        <v/>
      </c>
      <c r="AE402" s="244" t="e">
        <f t="shared" si="33"/>
        <v>#DIV/0!</v>
      </c>
      <c r="AF402" s="244" t="str">
        <f t="shared" si="34"/>
        <v/>
      </c>
    </row>
    <row r="403" spans="27:32" x14ac:dyDescent="0.3">
      <c r="AA403" s="152" t="str">
        <f t="shared" si="30"/>
        <v/>
      </c>
      <c r="AC403" s="244" t="str">
        <f t="shared" si="31"/>
        <v/>
      </c>
      <c r="AD403" s="43" t="str">
        <f t="shared" si="32"/>
        <v/>
      </c>
      <c r="AE403" s="244" t="e">
        <f t="shared" si="33"/>
        <v>#DIV/0!</v>
      </c>
      <c r="AF403" s="244" t="str">
        <f t="shared" si="34"/>
        <v/>
      </c>
    </row>
    <row r="404" spans="27:32" x14ac:dyDescent="0.3">
      <c r="AA404" s="152" t="str">
        <f t="shared" si="30"/>
        <v/>
      </c>
      <c r="AC404" s="244" t="str">
        <f t="shared" si="31"/>
        <v/>
      </c>
      <c r="AD404" s="43" t="str">
        <f t="shared" si="32"/>
        <v/>
      </c>
      <c r="AE404" s="244" t="e">
        <f t="shared" si="33"/>
        <v>#DIV/0!</v>
      </c>
      <c r="AF404" s="244" t="str">
        <f t="shared" si="34"/>
        <v/>
      </c>
    </row>
    <row r="405" spans="27:32" x14ac:dyDescent="0.3">
      <c r="AA405" s="152" t="str">
        <f t="shared" si="30"/>
        <v/>
      </c>
      <c r="AC405" s="244" t="str">
        <f t="shared" si="31"/>
        <v/>
      </c>
      <c r="AD405" s="43" t="str">
        <f t="shared" si="32"/>
        <v/>
      </c>
      <c r="AE405" s="244" t="e">
        <f t="shared" si="33"/>
        <v>#DIV/0!</v>
      </c>
      <c r="AF405" s="244" t="str">
        <f t="shared" si="34"/>
        <v/>
      </c>
    </row>
    <row r="406" spans="27:32" x14ac:dyDescent="0.3">
      <c r="AA406" s="152" t="str">
        <f t="shared" si="30"/>
        <v/>
      </c>
      <c r="AC406" s="244" t="str">
        <f t="shared" si="31"/>
        <v/>
      </c>
      <c r="AD406" s="43" t="str">
        <f t="shared" si="32"/>
        <v/>
      </c>
      <c r="AE406" s="244" t="e">
        <f t="shared" si="33"/>
        <v>#DIV/0!</v>
      </c>
      <c r="AF406" s="244" t="str">
        <f t="shared" si="34"/>
        <v/>
      </c>
    </row>
    <row r="407" spans="27:32" x14ac:dyDescent="0.3">
      <c r="AA407" s="152" t="str">
        <f t="shared" si="30"/>
        <v/>
      </c>
      <c r="AC407" s="244" t="str">
        <f t="shared" si="31"/>
        <v/>
      </c>
      <c r="AD407" s="43" t="str">
        <f t="shared" si="32"/>
        <v/>
      </c>
      <c r="AE407" s="244" t="e">
        <f t="shared" si="33"/>
        <v>#DIV/0!</v>
      </c>
      <c r="AF407" s="244" t="str">
        <f t="shared" si="34"/>
        <v/>
      </c>
    </row>
    <row r="408" spans="27:32" x14ac:dyDescent="0.3">
      <c r="AA408" s="152" t="str">
        <f t="shared" si="30"/>
        <v/>
      </c>
      <c r="AC408" s="244" t="str">
        <f t="shared" si="31"/>
        <v/>
      </c>
      <c r="AD408" s="43" t="str">
        <f t="shared" si="32"/>
        <v/>
      </c>
      <c r="AE408" s="244" t="e">
        <f t="shared" si="33"/>
        <v>#DIV/0!</v>
      </c>
      <c r="AF408" s="244" t="str">
        <f t="shared" si="34"/>
        <v/>
      </c>
    </row>
    <row r="409" spans="27:32" x14ac:dyDescent="0.3">
      <c r="AA409" s="152" t="str">
        <f t="shared" si="30"/>
        <v/>
      </c>
      <c r="AC409" s="244" t="str">
        <f t="shared" si="31"/>
        <v/>
      </c>
      <c r="AD409" s="43" t="str">
        <f t="shared" si="32"/>
        <v/>
      </c>
      <c r="AE409" s="244" t="e">
        <f t="shared" si="33"/>
        <v>#DIV/0!</v>
      </c>
      <c r="AF409" s="244" t="str">
        <f t="shared" si="34"/>
        <v/>
      </c>
    </row>
    <row r="410" spans="27:32" x14ac:dyDescent="0.3">
      <c r="AA410" s="152" t="str">
        <f t="shared" si="30"/>
        <v/>
      </c>
      <c r="AC410" s="244" t="str">
        <f t="shared" si="31"/>
        <v/>
      </c>
      <c r="AD410" s="43" t="str">
        <f t="shared" si="32"/>
        <v/>
      </c>
      <c r="AE410" s="244" t="e">
        <f t="shared" si="33"/>
        <v>#DIV/0!</v>
      </c>
      <c r="AF410" s="244" t="str">
        <f t="shared" si="34"/>
        <v/>
      </c>
    </row>
    <row r="411" spans="27:32" x14ac:dyDescent="0.3">
      <c r="AA411" s="152" t="str">
        <f t="shared" si="30"/>
        <v/>
      </c>
      <c r="AC411" s="244" t="str">
        <f t="shared" si="31"/>
        <v/>
      </c>
      <c r="AD411" s="43" t="str">
        <f t="shared" si="32"/>
        <v/>
      </c>
      <c r="AE411" s="244" t="e">
        <f t="shared" si="33"/>
        <v>#DIV/0!</v>
      </c>
      <c r="AF411" s="244" t="str">
        <f t="shared" si="34"/>
        <v/>
      </c>
    </row>
    <row r="412" spans="27:32" x14ac:dyDescent="0.3">
      <c r="AA412" s="152" t="str">
        <f t="shared" si="30"/>
        <v/>
      </c>
      <c r="AC412" s="244" t="str">
        <f t="shared" si="31"/>
        <v/>
      </c>
      <c r="AD412" s="43" t="str">
        <f t="shared" si="32"/>
        <v/>
      </c>
      <c r="AE412" s="244" t="e">
        <f t="shared" si="33"/>
        <v>#DIV/0!</v>
      </c>
      <c r="AF412" s="244" t="str">
        <f t="shared" si="34"/>
        <v/>
      </c>
    </row>
    <row r="413" spans="27:32" x14ac:dyDescent="0.3">
      <c r="AA413" s="152" t="str">
        <f t="shared" si="30"/>
        <v/>
      </c>
      <c r="AC413" s="244" t="str">
        <f t="shared" si="31"/>
        <v/>
      </c>
      <c r="AD413" s="43" t="str">
        <f t="shared" si="32"/>
        <v/>
      </c>
      <c r="AE413" s="244" t="e">
        <f t="shared" si="33"/>
        <v>#DIV/0!</v>
      </c>
      <c r="AF413" s="244" t="str">
        <f t="shared" si="34"/>
        <v/>
      </c>
    </row>
    <row r="414" spans="27:32" x14ac:dyDescent="0.3">
      <c r="AA414" s="152" t="str">
        <f t="shared" si="30"/>
        <v/>
      </c>
      <c r="AC414" s="244" t="str">
        <f t="shared" si="31"/>
        <v/>
      </c>
      <c r="AD414" s="43" t="str">
        <f t="shared" si="32"/>
        <v/>
      </c>
      <c r="AE414" s="244" t="e">
        <f t="shared" si="33"/>
        <v>#DIV/0!</v>
      </c>
      <c r="AF414" s="244" t="str">
        <f t="shared" si="34"/>
        <v/>
      </c>
    </row>
    <row r="415" spans="27:32" x14ac:dyDescent="0.3">
      <c r="AA415" s="152" t="str">
        <f t="shared" si="30"/>
        <v/>
      </c>
      <c r="AC415" s="244" t="str">
        <f t="shared" si="31"/>
        <v/>
      </c>
      <c r="AD415" s="43" t="str">
        <f t="shared" si="32"/>
        <v/>
      </c>
      <c r="AE415" s="244" t="e">
        <f t="shared" si="33"/>
        <v>#DIV/0!</v>
      </c>
      <c r="AF415" s="244" t="str">
        <f t="shared" si="34"/>
        <v/>
      </c>
    </row>
    <row r="416" spans="27:32" x14ac:dyDescent="0.3">
      <c r="AA416" s="152" t="str">
        <f t="shared" si="30"/>
        <v/>
      </c>
      <c r="AC416" s="244" t="str">
        <f t="shared" si="31"/>
        <v/>
      </c>
      <c r="AD416" s="43" t="str">
        <f t="shared" si="32"/>
        <v/>
      </c>
      <c r="AE416" s="244" t="e">
        <f t="shared" si="33"/>
        <v>#DIV/0!</v>
      </c>
      <c r="AF416" s="244" t="str">
        <f t="shared" si="34"/>
        <v/>
      </c>
    </row>
    <row r="417" spans="27:32" x14ac:dyDescent="0.3">
      <c r="AA417" s="152" t="str">
        <f t="shared" si="30"/>
        <v/>
      </c>
      <c r="AC417" s="244" t="str">
        <f t="shared" si="31"/>
        <v/>
      </c>
      <c r="AD417" s="43" t="str">
        <f t="shared" si="32"/>
        <v/>
      </c>
      <c r="AE417" s="244" t="e">
        <f t="shared" si="33"/>
        <v>#DIV/0!</v>
      </c>
      <c r="AF417" s="244" t="str">
        <f t="shared" si="34"/>
        <v/>
      </c>
    </row>
    <row r="418" spans="27:32" x14ac:dyDescent="0.3">
      <c r="AA418" s="152" t="str">
        <f t="shared" si="30"/>
        <v/>
      </c>
      <c r="AC418" s="244" t="str">
        <f t="shared" si="31"/>
        <v/>
      </c>
      <c r="AD418" s="43" t="str">
        <f t="shared" si="32"/>
        <v/>
      </c>
      <c r="AE418" s="244" t="e">
        <f t="shared" si="33"/>
        <v>#DIV/0!</v>
      </c>
      <c r="AF418" s="244" t="str">
        <f t="shared" si="34"/>
        <v/>
      </c>
    </row>
    <row r="419" spans="27:32" x14ac:dyDescent="0.3">
      <c r="AA419" s="152" t="str">
        <f t="shared" si="30"/>
        <v/>
      </c>
      <c r="AC419" s="244" t="str">
        <f t="shared" si="31"/>
        <v/>
      </c>
      <c r="AD419" s="43" t="str">
        <f t="shared" si="32"/>
        <v/>
      </c>
      <c r="AE419" s="244" t="e">
        <f t="shared" si="33"/>
        <v>#DIV/0!</v>
      </c>
      <c r="AF419" s="244" t="str">
        <f t="shared" si="34"/>
        <v/>
      </c>
    </row>
    <row r="420" spans="27:32" x14ac:dyDescent="0.3">
      <c r="AA420" s="152" t="str">
        <f t="shared" si="30"/>
        <v/>
      </c>
      <c r="AC420" s="244" t="str">
        <f t="shared" si="31"/>
        <v/>
      </c>
      <c r="AD420" s="43" t="str">
        <f t="shared" si="32"/>
        <v/>
      </c>
      <c r="AE420" s="244" t="e">
        <f t="shared" si="33"/>
        <v>#DIV/0!</v>
      </c>
      <c r="AF420" s="244" t="str">
        <f t="shared" si="34"/>
        <v/>
      </c>
    </row>
    <row r="421" spans="27:32" x14ac:dyDescent="0.3">
      <c r="AA421" s="152" t="str">
        <f t="shared" si="30"/>
        <v/>
      </c>
      <c r="AC421" s="244" t="str">
        <f t="shared" si="31"/>
        <v/>
      </c>
      <c r="AD421" s="43" t="str">
        <f t="shared" si="32"/>
        <v/>
      </c>
      <c r="AE421" s="244" t="e">
        <f t="shared" si="33"/>
        <v>#DIV/0!</v>
      </c>
      <c r="AF421" s="244" t="str">
        <f t="shared" si="34"/>
        <v/>
      </c>
    </row>
    <row r="422" spans="27:32" x14ac:dyDescent="0.3">
      <c r="AA422" s="152" t="str">
        <f t="shared" si="30"/>
        <v/>
      </c>
      <c r="AC422" s="244" t="str">
        <f t="shared" si="31"/>
        <v/>
      </c>
      <c r="AD422" s="43" t="str">
        <f t="shared" si="32"/>
        <v/>
      </c>
      <c r="AE422" s="244" t="e">
        <f t="shared" si="33"/>
        <v>#DIV/0!</v>
      </c>
      <c r="AF422" s="244" t="str">
        <f t="shared" si="34"/>
        <v/>
      </c>
    </row>
    <row r="423" spans="27:32" x14ac:dyDescent="0.3">
      <c r="AA423" s="152" t="str">
        <f t="shared" si="30"/>
        <v/>
      </c>
      <c r="AC423" s="244" t="str">
        <f t="shared" si="31"/>
        <v/>
      </c>
      <c r="AD423" s="43" t="str">
        <f t="shared" si="32"/>
        <v/>
      </c>
      <c r="AE423" s="244" t="e">
        <f t="shared" si="33"/>
        <v>#DIV/0!</v>
      </c>
      <c r="AF423" s="244" t="str">
        <f t="shared" si="34"/>
        <v/>
      </c>
    </row>
    <row r="424" spans="27:32" x14ac:dyDescent="0.3">
      <c r="AA424" s="152" t="str">
        <f t="shared" si="30"/>
        <v/>
      </c>
      <c r="AC424" s="244" t="str">
        <f t="shared" si="31"/>
        <v/>
      </c>
      <c r="AD424" s="43" t="str">
        <f t="shared" si="32"/>
        <v/>
      </c>
      <c r="AE424" s="244" t="e">
        <f t="shared" si="33"/>
        <v>#DIV/0!</v>
      </c>
      <c r="AF424" s="244" t="str">
        <f t="shared" si="34"/>
        <v/>
      </c>
    </row>
    <row r="425" spans="27:32" x14ac:dyDescent="0.3">
      <c r="AA425" s="152" t="str">
        <f t="shared" si="30"/>
        <v/>
      </c>
      <c r="AC425" s="244" t="str">
        <f t="shared" si="31"/>
        <v/>
      </c>
      <c r="AD425" s="43" t="str">
        <f t="shared" si="32"/>
        <v/>
      </c>
      <c r="AE425" s="244" t="e">
        <f t="shared" si="33"/>
        <v>#DIV/0!</v>
      </c>
      <c r="AF425" s="244" t="str">
        <f t="shared" si="34"/>
        <v/>
      </c>
    </row>
    <row r="426" spans="27:32" x14ac:dyDescent="0.3">
      <c r="AA426" s="152" t="str">
        <f t="shared" si="30"/>
        <v/>
      </c>
      <c r="AC426" s="244" t="str">
        <f t="shared" si="31"/>
        <v/>
      </c>
      <c r="AD426" s="43" t="str">
        <f t="shared" si="32"/>
        <v/>
      </c>
      <c r="AE426" s="244" t="e">
        <f t="shared" si="33"/>
        <v>#DIV/0!</v>
      </c>
      <c r="AF426" s="244" t="str">
        <f t="shared" si="34"/>
        <v/>
      </c>
    </row>
    <row r="427" spans="27:32" x14ac:dyDescent="0.3">
      <c r="AA427" s="152" t="str">
        <f t="shared" si="30"/>
        <v/>
      </c>
      <c r="AC427" s="244" t="str">
        <f t="shared" si="31"/>
        <v/>
      </c>
      <c r="AD427" s="43" t="str">
        <f t="shared" si="32"/>
        <v/>
      </c>
      <c r="AE427" s="244" t="e">
        <f t="shared" si="33"/>
        <v>#DIV/0!</v>
      </c>
      <c r="AF427" s="244" t="str">
        <f t="shared" si="34"/>
        <v/>
      </c>
    </row>
    <row r="428" spans="27:32" x14ac:dyDescent="0.3">
      <c r="AA428" s="152" t="str">
        <f t="shared" si="30"/>
        <v/>
      </c>
      <c r="AC428" s="244" t="str">
        <f t="shared" si="31"/>
        <v/>
      </c>
      <c r="AD428" s="43" t="str">
        <f t="shared" si="32"/>
        <v/>
      </c>
      <c r="AE428" s="244" t="e">
        <f t="shared" si="33"/>
        <v>#DIV/0!</v>
      </c>
      <c r="AF428" s="244" t="str">
        <f t="shared" si="34"/>
        <v/>
      </c>
    </row>
    <row r="429" spans="27:32" x14ac:dyDescent="0.3">
      <c r="AA429" s="152" t="str">
        <f t="shared" si="30"/>
        <v/>
      </c>
      <c r="AC429" s="244" t="str">
        <f t="shared" si="31"/>
        <v/>
      </c>
      <c r="AD429" s="43" t="str">
        <f t="shared" si="32"/>
        <v/>
      </c>
      <c r="AE429" s="244" t="e">
        <f t="shared" si="33"/>
        <v>#DIV/0!</v>
      </c>
      <c r="AF429" s="244" t="str">
        <f t="shared" si="34"/>
        <v/>
      </c>
    </row>
    <row r="430" spans="27:32" x14ac:dyDescent="0.3">
      <c r="AA430" s="152" t="str">
        <f t="shared" si="30"/>
        <v/>
      </c>
      <c r="AC430" s="244" t="str">
        <f t="shared" si="31"/>
        <v/>
      </c>
      <c r="AD430" s="43" t="str">
        <f t="shared" si="32"/>
        <v/>
      </c>
      <c r="AE430" s="244" t="e">
        <f t="shared" si="33"/>
        <v>#DIV/0!</v>
      </c>
      <c r="AF430" s="244" t="str">
        <f t="shared" si="34"/>
        <v/>
      </c>
    </row>
    <row r="431" spans="27:32" x14ac:dyDescent="0.3">
      <c r="AA431" s="152" t="str">
        <f t="shared" si="30"/>
        <v/>
      </c>
      <c r="AC431" s="244" t="str">
        <f t="shared" si="31"/>
        <v/>
      </c>
      <c r="AD431" s="43" t="str">
        <f t="shared" si="32"/>
        <v/>
      </c>
      <c r="AE431" s="244" t="e">
        <f t="shared" si="33"/>
        <v>#DIV/0!</v>
      </c>
      <c r="AF431" s="244" t="str">
        <f t="shared" si="34"/>
        <v/>
      </c>
    </row>
    <row r="432" spans="27:32" x14ac:dyDescent="0.3">
      <c r="AA432" s="152" t="str">
        <f t="shared" si="30"/>
        <v/>
      </c>
      <c r="AC432" s="244" t="str">
        <f t="shared" si="31"/>
        <v/>
      </c>
      <c r="AD432" s="43" t="str">
        <f t="shared" si="32"/>
        <v/>
      </c>
      <c r="AE432" s="244" t="e">
        <f t="shared" si="33"/>
        <v>#DIV/0!</v>
      </c>
      <c r="AF432" s="244" t="str">
        <f t="shared" si="34"/>
        <v/>
      </c>
    </row>
    <row r="433" spans="27:32" x14ac:dyDescent="0.3">
      <c r="AA433" s="152" t="str">
        <f t="shared" si="30"/>
        <v/>
      </c>
      <c r="AC433" s="244" t="str">
        <f t="shared" si="31"/>
        <v/>
      </c>
      <c r="AD433" s="43" t="str">
        <f t="shared" si="32"/>
        <v/>
      </c>
      <c r="AE433" s="244" t="e">
        <f t="shared" si="33"/>
        <v>#DIV/0!</v>
      </c>
      <c r="AF433" s="244" t="str">
        <f t="shared" si="34"/>
        <v/>
      </c>
    </row>
    <row r="434" spans="27:32" x14ac:dyDescent="0.3">
      <c r="AA434" s="152" t="str">
        <f t="shared" si="30"/>
        <v/>
      </c>
      <c r="AC434" s="244" t="str">
        <f t="shared" si="31"/>
        <v/>
      </c>
      <c r="AD434" s="43" t="str">
        <f t="shared" si="32"/>
        <v/>
      </c>
      <c r="AE434" s="244" t="e">
        <f t="shared" si="33"/>
        <v>#DIV/0!</v>
      </c>
      <c r="AF434" s="244" t="str">
        <f t="shared" si="34"/>
        <v/>
      </c>
    </row>
    <row r="435" spans="27:32" x14ac:dyDescent="0.3">
      <c r="AA435" s="152" t="str">
        <f t="shared" si="30"/>
        <v/>
      </c>
      <c r="AC435" s="244" t="str">
        <f t="shared" si="31"/>
        <v/>
      </c>
      <c r="AD435" s="43" t="str">
        <f t="shared" si="32"/>
        <v/>
      </c>
      <c r="AE435" s="244" t="e">
        <f t="shared" si="33"/>
        <v>#DIV/0!</v>
      </c>
      <c r="AF435" s="244" t="str">
        <f t="shared" si="34"/>
        <v/>
      </c>
    </row>
    <row r="436" spans="27:32" x14ac:dyDescent="0.3">
      <c r="AA436" s="152" t="str">
        <f t="shared" si="30"/>
        <v/>
      </c>
      <c r="AC436" s="244" t="str">
        <f t="shared" si="31"/>
        <v/>
      </c>
      <c r="AD436" s="43" t="str">
        <f t="shared" si="32"/>
        <v/>
      </c>
      <c r="AE436" s="244" t="e">
        <f t="shared" si="33"/>
        <v>#DIV/0!</v>
      </c>
      <c r="AF436" s="244" t="str">
        <f t="shared" si="34"/>
        <v/>
      </c>
    </row>
    <row r="437" spans="27:32" x14ac:dyDescent="0.3">
      <c r="AA437" s="152" t="str">
        <f t="shared" si="30"/>
        <v/>
      </c>
      <c r="AC437" s="244" t="str">
        <f t="shared" si="31"/>
        <v/>
      </c>
      <c r="AD437" s="43" t="str">
        <f t="shared" si="32"/>
        <v/>
      </c>
      <c r="AE437" s="244" t="e">
        <f t="shared" si="33"/>
        <v>#DIV/0!</v>
      </c>
      <c r="AF437" s="244" t="str">
        <f t="shared" si="34"/>
        <v/>
      </c>
    </row>
    <row r="438" spans="27:32" x14ac:dyDescent="0.3">
      <c r="AA438" s="152" t="str">
        <f t="shared" si="30"/>
        <v/>
      </c>
      <c r="AC438" s="244" t="str">
        <f t="shared" si="31"/>
        <v/>
      </c>
      <c r="AD438" s="43" t="str">
        <f t="shared" si="32"/>
        <v/>
      </c>
      <c r="AE438" s="244" t="e">
        <f t="shared" si="33"/>
        <v>#DIV/0!</v>
      </c>
      <c r="AF438" s="244" t="str">
        <f t="shared" si="34"/>
        <v/>
      </c>
    </row>
    <row r="439" spans="27:32" x14ac:dyDescent="0.3">
      <c r="AA439" s="152" t="str">
        <f t="shared" si="30"/>
        <v/>
      </c>
      <c r="AC439" s="244" t="str">
        <f t="shared" si="31"/>
        <v/>
      </c>
      <c r="AD439" s="43" t="str">
        <f t="shared" si="32"/>
        <v/>
      </c>
      <c r="AE439" s="244" t="e">
        <f t="shared" si="33"/>
        <v>#DIV/0!</v>
      </c>
      <c r="AF439" s="244" t="str">
        <f t="shared" si="34"/>
        <v/>
      </c>
    </row>
    <row r="440" spans="27:32" x14ac:dyDescent="0.3">
      <c r="AA440" s="152" t="str">
        <f t="shared" si="30"/>
        <v/>
      </c>
      <c r="AC440" s="244" t="str">
        <f t="shared" si="31"/>
        <v/>
      </c>
      <c r="AD440" s="43" t="str">
        <f t="shared" si="32"/>
        <v/>
      </c>
      <c r="AE440" s="244" t="e">
        <f t="shared" si="33"/>
        <v>#DIV/0!</v>
      </c>
      <c r="AF440" s="244" t="str">
        <f t="shared" si="34"/>
        <v/>
      </c>
    </row>
    <row r="441" spans="27:32" x14ac:dyDescent="0.3">
      <c r="AA441" s="152" t="str">
        <f t="shared" si="30"/>
        <v/>
      </c>
      <c r="AC441" s="244" t="str">
        <f t="shared" si="31"/>
        <v/>
      </c>
      <c r="AD441" s="43" t="str">
        <f t="shared" si="32"/>
        <v/>
      </c>
      <c r="AE441" s="244" t="e">
        <f t="shared" si="33"/>
        <v>#DIV/0!</v>
      </c>
      <c r="AF441" s="244" t="str">
        <f t="shared" si="34"/>
        <v/>
      </c>
    </row>
    <row r="442" spans="27:32" x14ac:dyDescent="0.3">
      <c r="AA442" s="152" t="str">
        <f t="shared" si="30"/>
        <v/>
      </c>
      <c r="AC442" s="244" t="str">
        <f t="shared" si="31"/>
        <v/>
      </c>
      <c r="AD442" s="43" t="str">
        <f t="shared" si="32"/>
        <v/>
      </c>
      <c r="AE442" s="244" t="e">
        <f t="shared" si="33"/>
        <v>#DIV/0!</v>
      </c>
      <c r="AF442" s="244" t="str">
        <f t="shared" si="34"/>
        <v/>
      </c>
    </row>
    <row r="443" spans="27:32" x14ac:dyDescent="0.3">
      <c r="AA443" s="152" t="str">
        <f t="shared" si="30"/>
        <v/>
      </c>
      <c r="AC443" s="244" t="str">
        <f t="shared" si="31"/>
        <v/>
      </c>
      <c r="AD443" s="43" t="str">
        <f t="shared" si="32"/>
        <v/>
      </c>
      <c r="AE443" s="244" t="e">
        <f t="shared" si="33"/>
        <v>#DIV/0!</v>
      </c>
      <c r="AF443" s="244" t="str">
        <f t="shared" si="34"/>
        <v/>
      </c>
    </row>
    <row r="444" spans="27:32" x14ac:dyDescent="0.3">
      <c r="AA444" s="152" t="str">
        <f t="shared" si="30"/>
        <v/>
      </c>
      <c r="AC444" s="244" t="str">
        <f t="shared" si="31"/>
        <v/>
      </c>
      <c r="AD444" s="43" t="str">
        <f t="shared" si="32"/>
        <v/>
      </c>
      <c r="AE444" s="244" t="e">
        <f t="shared" si="33"/>
        <v>#DIV/0!</v>
      </c>
      <c r="AF444" s="244" t="str">
        <f t="shared" si="34"/>
        <v/>
      </c>
    </row>
    <row r="445" spans="27:32" x14ac:dyDescent="0.3">
      <c r="AA445" s="152" t="str">
        <f t="shared" si="30"/>
        <v/>
      </c>
      <c r="AC445" s="244" t="str">
        <f t="shared" si="31"/>
        <v/>
      </c>
      <c r="AD445" s="43" t="str">
        <f t="shared" si="32"/>
        <v/>
      </c>
      <c r="AE445" s="244" t="e">
        <f t="shared" si="33"/>
        <v>#DIV/0!</v>
      </c>
      <c r="AF445" s="244" t="str">
        <f t="shared" si="34"/>
        <v/>
      </c>
    </row>
    <row r="446" spans="27:32" x14ac:dyDescent="0.3">
      <c r="AA446" s="152" t="str">
        <f t="shared" si="30"/>
        <v/>
      </c>
      <c r="AC446" s="244" t="str">
        <f t="shared" si="31"/>
        <v/>
      </c>
      <c r="AD446" s="43" t="str">
        <f t="shared" si="32"/>
        <v/>
      </c>
      <c r="AE446" s="244" t="e">
        <f t="shared" si="33"/>
        <v>#DIV/0!</v>
      </c>
      <c r="AF446" s="244" t="str">
        <f t="shared" si="34"/>
        <v/>
      </c>
    </row>
    <row r="447" spans="27:32" x14ac:dyDescent="0.3">
      <c r="AA447" s="152" t="str">
        <f t="shared" si="30"/>
        <v/>
      </c>
      <c r="AC447" s="244" t="str">
        <f t="shared" si="31"/>
        <v/>
      </c>
      <c r="AD447" s="43" t="str">
        <f t="shared" si="32"/>
        <v/>
      </c>
      <c r="AE447" s="244" t="e">
        <f t="shared" si="33"/>
        <v>#DIV/0!</v>
      </c>
      <c r="AF447" s="244" t="str">
        <f t="shared" si="34"/>
        <v/>
      </c>
    </row>
    <row r="448" spans="27:32" x14ac:dyDescent="0.3">
      <c r="AA448" s="152" t="str">
        <f t="shared" si="30"/>
        <v/>
      </c>
      <c r="AC448" s="244" t="str">
        <f t="shared" si="31"/>
        <v/>
      </c>
      <c r="AD448" s="43" t="str">
        <f t="shared" si="32"/>
        <v/>
      </c>
      <c r="AE448" s="244" t="e">
        <f t="shared" si="33"/>
        <v>#DIV/0!</v>
      </c>
      <c r="AF448" s="244" t="str">
        <f t="shared" si="34"/>
        <v/>
      </c>
    </row>
    <row r="449" spans="27:32" x14ac:dyDescent="0.3">
      <c r="AA449" s="152" t="str">
        <f t="shared" si="30"/>
        <v/>
      </c>
      <c r="AC449" s="244" t="str">
        <f t="shared" si="31"/>
        <v/>
      </c>
      <c r="AD449" s="43" t="str">
        <f t="shared" si="32"/>
        <v/>
      </c>
      <c r="AE449" s="244" t="e">
        <f t="shared" si="33"/>
        <v>#DIV/0!</v>
      </c>
      <c r="AF449" s="244" t="str">
        <f t="shared" si="34"/>
        <v/>
      </c>
    </row>
    <row r="450" spans="27:32" x14ac:dyDescent="0.3">
      <c r="AA450" s="152" t="str">
        <f t="shared" si="30"/>
        <v/>
      </c>
      <c r="AC450" s="244" t="str">
        <f t="shared" si="31"/>
        <v/>
      </c>
      <c r="AD450" s="43" t="str">
        <f t="shared" si="32"/>
        <v/>
      </c>
      <c r="AE450" s="244" t="e">
        <f t="shared" si="33"/>
        <v>#DIV/0!</v>
      </c>
      <c r="AF450" s="244" t="str">
        <f t="shared" si="34"/>
        <v/>
      </c>
    </row>
    <row r="451" spans="27:32" x14ac:dyDescent="0.3">
      <c r="AA451" s="152" t="str">
        <f t="shared" si="30"/>
        <v/>
      </c>
      <c r="AC451" s="244" t="str">
        <f t="shared" si="31"/>
        <v/>
      </c>
      <c r="AD451" s="43" t="str">
        <f t="shared" si="32"/>
        <v/>
      </c>
      <c r="AE451" s="244" t="e">
        <f t="shared" si="33"/>
        <v>#DIV/0!</v>
      </c>
      <c r="AF451" s="244" t="str">
        <f t="shared" si="34"/>
        <v/>
      </c>
    </row>
    <row r="452" spans="27:32" x14ac:dyDescent="0.3">
      <c r="AA452" s="152" t="str">
        <f t="shared" ref="AA452:AA515" si="35">TRIM(D452)</f>
        <v/>
      </c>
      <c r="AC452" s="244" t="str">
        <f t="shared" ref="AC452:AC515" si="36">IFERROR(TRIM(D452),"")</f>
        <v/>
      </c>
      <c r="AD452" s="43" t="str">
        <f t="shared" ref="AD452:AD515" si="37">TRIM(C452)</f>
        <v/>
      </c>
      <c r="AE452" s="244" t="e">
        <f t="shared" ref="AE452:AE515" si="38">G452/E452</f>
        <v>#DIV/0!</v>
      </c>
      <c r="AF452" s="244" t="str">
        <f t="shared" ref="AF452:AF515" si="39">AC452</f>
        <v/>
      </c>
    </row>
    <row r="453" spans="27:32" x14ac:dyDescent="0.3">
      <c r="AA453" s="152" t="str">
        <f t="shared" si="35"/>
        <v/>
      </c>
      <c r="AC453" s="244" t="str">
        <f t="shared" si="36"/>
        <v/>
      </c>
      <c r="AD453" s="43" t="str">
        <f t="shared" si="37"/>
        <v/>
      </c>
      <c r="AE453" s="244" t="e">
        <f t="shared" si="38"/>
        <v>#DIV/0!</v>
      </c>
      <c r="AF453" s="244" t="str">
        <f t="shared" si="39"/>
        <v/>
      </c>
    </row>
    <row r="454" spans="27:32" x14ac:dyDescent="0.3">
      <c r="AA454" s="152" t="str">
        <f t="shared" si="35"/>
        <v/>
      </c>
      <c r="AC454" s="244" t="str">
        <f t="shared" si="36"/>
        <v/>
      </c>
      <c r="AD454" s="43" t="str">
        <f t="shared" si="37"/>
        <v/>
      </c>
      <c r="AE454" s="244" t="e">
        <f t="shared" si="38"/>
        <v>#DIV/0!</v>
      </c>
      <c r="AF454" s="244" t="str">
        <f t="shared" si="39"/>
        <v/>
      </c>
    </row>
    <row r="455" spans="27:32" x14ac:dyDescent="0.3">
      <c r="AA455" s="152" t="str">
        <f t="shared" si="35"/>
        <v/>
      </c>
      <c r="AC455" s="244" t="str">
        <f t="shared" si="36"/>
        <v/>
      </c>
      <c r="AD455" s="43" t="str">
        <f t="shared" si="37"/>
        <v/>
      </c>
      <c r="AE455" s="244" t="e">
        <f t="shared" si="38"/>
        <v>#DIV/0!</v>
      </c>
      <c r="AF455" s="244" t="str">
        <f t="shared" si="39"/>
        <v/>
      </c>
    </row>
    <row r="456" spans="27:32" x14ac:dyDescent="0.3">
      <c r="AA456" s="152" t="str">
        <f t="shared" si="35"/>
        <v/>
      </c>
      <c r="AC456" s="244" t="str">
        <f t="shared" si="36"/>
        <v/>
      </c>
      <c r="AD456" s="43" t="str">
        <f t="shared" si="37"/>
        <v/>
      </c>
      <c r="AE456" s="244" t="e">
        <f t="shared" si="38"/>
        <v>#DIV/0!</v>
      </c>
      <c r="AF456" s="244" t="str">
        <f t="shared" si="39"/>
        <v/>
      </c>
    </row>
    <row r="457" spans="27:32" x14ac:dyDescent="0.3">
      <c r="AA457" s="152" t="str">
        <f t="shared" si="35"/>
        <v/>
      </c>
      <c r="AC457" s="244" t="str">
        <f t="shared" si="36"/>
        <v/>
      </c>
      <c r="AD457" s="43" t="str">
        <f t="shared" si="37"/>
        <v/>
      </c>
      <c r="AE457" s="244" t="e">
        <f t="shared" si="38"/>
        <v>#DIV/0!</v>
      </c>
      <c r="AF457" s="244" t="str">
        <f t="shared" si="39"/>
        <v/>
      </c>
    </row>
    <row r="458" spans="27:32" x14ac:dyDescent="0.3">
      <c r="AA458" s="152" t="str">
        <f t="shared" si="35"/>
        <v/>
      </c>
      <c r="AC458" s="244" t="str">
        <f t="shared" si="36"/>
        <v/>
      </c>
      <c r="AD458" s="43" t="str">
        <f t="shared" si="37"/>
        <v/>
      </c>
      <c r="AE458" s="244" t="e">
        <f t="shared" si="38"/>
        <v>#DIV/0!</v>
      </c>
      <c r="AF458" s="244" t="str">
        <f t="shared" si="39"/>
        <v/>
      </c>
    </row>
    <row r="459" spans="27:32" x14ac:dyDescent="0.3">
      <c r="AA459" s="152" t="str">
        <f t="shared" si="35"/>
        <v/>
      </c>
      <c r="AC459" s="244" t="str">
        <f t="shared" si="36"/>
        <v/>
      </c>
      <c r="AD459" s="43" t="str">
        <f t="shared" si="37"/>
        <v/>
      </c>
      <c r="AE459" s="244" t="e">
        <f t="shared" si="38"/>
        <v>#DIV/0!</v>
      </c>
      <c r="AF459" s="244" t="str">
        <f t="shared" si="39"/>
        <v/>
      </c>
    </row>
    <row r="460" spans="27:32" x14ac:dyDescent="0.3">
      <c r="AA460" s="152" t="str">
        <f t="shared" si="35"/>
        <v/>
      </c>
      <c r="AC460" s="244" t="str">
        <f t="shared" si="36"/>
        <v/>
      </c>
      <c r="AD460" s="43" t="str">
        <f t="shared" si="37"/>
        <v/>
      </c>
      <c r="AE460" s="244" t="e">
        <f t="shared" si="38"/>
        <v>#DIV/0!</v>
      </c>
      <c r="AF460" s="244" t="str">
        <f t="shared" si="39"/>
        <v/>
      </c>
    </row>
    <row r="461" spans="27:32" x14ac:dyDescent="0.3">
      <c r="AA461" s="152" t="str">
        <f t="shared" si="35"/>
        <v/>
      </c>
      <c r="AC461" s="244" t="str">
        <f t="shared" si="36"/>
        <v/>
      </c>
      <c r="AD461" s="43" t="str">
        <f t="shared" si="37"/>
        <v/>
      </c>
      <c r="AE461" s="244" t="e">
        <f t="shared" si="38"/>
        <v>#DIV/0!</v>
      </c>
      <c r="AF461" s="244" t="str">
        <f t="shared" si="39"/>
        <v/>
      </c>
    </row>
    <row r="462" spans="27:32" x14ac:dyDescent="0.3">
      <c r="AA462" s="152" t="str">
        <f t="shared" si="35"/>
        <v/>
      </c>
      <c r="AC462" s="244" t="str">
        <f t="shared" si="36"/>
        <v/>
      </c>
      <c r="AD462" s="43" t="str">
        <f t="shared" si="37"/>
        <v/>
      </c>
      <c r="AE462" s="244" t="e">
        <f t="shared" si="38"/>
        <v>#DIV/0!</v>
      </c>
      <c r="AF462" s="244" t="str">
        <f t="shared" si="39"/>
        <v/>
      </c>
    </row>
    <row r="463" spans="27:32" x14ac:dyDescent="0.3">
      <c r="AA463" s="152" t="str">
        <f t="shared" si="35"/>
        <v/>
      </c>
      <c r="AC463" s="244" t="str">
        <f t="shared" si="36"/>
        <v/>
      </c>
      <c r="AD463" s="43" t="str">
        <f t="shared" si="37"/>
        <v/>
      </c>
      <c r="AE463" s="244" t="e">
        <f t="shared" si="38"/>
        <v>#DIV/0!</v>
      </c>
      <c r="AF463" s="244" t="str">
        <f t="shared" si="39"/>
        <v/>
      </c>
    </row>
    <row r="464" spans="27:32" x14ac:dyDescent="0.3">
      <c r="AA464" s="152" t="str">
        <f t="shared" si="35"/>
        <v/>
      </c>
      <c r="AC464" s="244" t="str">
        <f t="shared" si="36"/>
        <v/>
      </c>
      <c r="AD464" s="43" t="str">
        <f t="shared" si="37"/>
        <v/>
      </c>
      <c r="AE464" s="244" t="e">
        <f t="shared" si="38"/>
        <v>#DIV/0!</v>
      </c>
      <c r="AF464" s="244" t="str">
        <f t="shared" si="39"/>
        <v/>
      </c>
    </row>
    <row r="465" spans="27:32" x14ac:dyDescent="0.3">
      <c r="AA465" s="152" t="str">
        <f t="shared" si="35"/>
        <v/>
      </c>
      <c r="AC465" s="244" t="str">
        <f t="shared" si="36"/>
        <v/>
      </c>
      <c r="AD465" s="43" t="str">
        <f t="shared" si="37"/>
        <v/>
      </c>
      <c r="AE465" s="244" t="e">
        <f t="shared" si="38"/>
        <v>#DIV/0!</v>
      </c>
      <c r="AF465" s="244" t="str">
        <f t="shared" si="39"/>
        <v/>
      </c>
    </row>
    <row r="466" spans="27:32" x14ac:dyDescent="0.3">
      <c r="AA466" s="152" t="str">
        <f t="shared" si="35"/>
        <v/>
      </c>
      <c r="AC466" s="244" t="str">
        <f t="shared" si="36"/>
        <v/>
      </c>
      <c r="AD466" s="43" t="str">
        <f t="shared" si="37"/>
        <v/>
      </c>
      <c r="AE466" s="244" t="e">
        <f t="shared" si="38"/>
        <v>#DIV/0!</v>
      </c>
      <c r="AF466" s="244" t="str">
        <f t="shared" si="39"/>
        <v/>
      </c>
    </row>
    <row r="467" spans="27:32" x14ac:dyDescent="0.3">
      <c r="AA467" s="152" t="str">
        <f t="shared" si="35"/>
        <v/>
      </c>
      <c r="AC467" s="244" t="str">
        <f t="shared" si="36"/>
        <v/>
      </c>
      <c r="AD467" s="43" t="str">
        <f t="shared" si="37"/>
        <v/>
      </c>
      <c r="AE467" s="244" t="e">
        <f t="shared" si="38"/>
        <v>#DIV/0!</v>
      </c>
      <c r="AF467" s="244" t="str">
        <f t="shared" si="39"/>
        <v/>
      </c>
    </row>
    <row r="468" spans="27:32" x14ac:dyDescent="0.3">
      <c r="AA468" s="152" t="str">
        <f t="shared" si="35"/>
        <v/>
      </c>
      <c r="AC468" s="244" t="str">
        <f t="shared" si="36"/>
        <v/>
      </c>
      <c r="AD468" s="43" t="str">
        <f t="shared" si="37"/>
        <v/>
      </c>
      <c r="AE468" s="244" t="e">
        <f t="shared" si="38"/>
        <v>#DIV/0!</v>
      </c>
      <c r="AF468" s="244" t="str">
        <f t="shared" si="39"/>
        <v/>
      </c>
    </row>
    <row r="469" spans="27:32" x14ac:dyDescent="0.3">
      <c r="AA469" s="152" t="str">
        <f t="shared" si="35"/>
        <v/>
      </c>
      <c r="AC469" s="244" t="str">
        <f t="shared" si="36"/>
        <v/>
      </c>
      <c r="AD469" s="43" t="str">
        <f t="shared" si="37"/>
        <v/>
      </c>
      <c r="AE469" s="244" t="e">
        <f t="shared" si="38"/>
        <v>#DIV/0!</v>
      </c>
      <c r="AF469" s="244" t="str">
        <f t="shared" si="39"/>
        <v/>
      </c>
    </row>
    <row r="470" spans="27:32" x14ac:dyDescent="0.3">
      <c r="AA470" s="152" t="str">
        <f t="shared" si="35"/>
        <v/>
      </c>
      <c r="AC470" s="244" t="str">
        <f t="shared" si="36"/>
        <v/>
      </c>
      <c r="AD470" s="43" t="str">
        <f t="shared" si="37"/>
        <v/>
      </c>
      <c r="AE470" s="244" t="e">
        <f t="shared" si="38"/>
        <v>#DIV/0!</v>
      </c>
      <c r="AF470" s="244" t="str">
        <f t="shared" si="39"/>
        <v/>
      </c>
    </row>
    <row r="471" spans="27:32" x14ac:dyDescent="0.3">
      <c r="AA471" s="152" t="str">
        <f t="shared" si="35"/>
        <v/>
      </c>
      <c r="AC471" s="244" t="str">
        <f t="shared" si="36"/>
        <v/>
      </c>
      <c r="AD471" s="43" t="str">
        <f t="shared" si="37"/>
        <v/>
      </c>
      <c r="AE471" s="244" t="e">
        <f t="shared" si="38"/>
        <v>#DIV/0!</v>
      </c>
      <c r="AF471" s="244" t="str">
        <f t="shared" si="39"/>
        <v/>
      </c>
    </row>
    <row r="472" spans="27:32" x14ac:dyDescent="0.3">
      <c r="AA472" s="152" t="str">
        <f t="shared" si="35"/>
        <v/>
      </c>
      <c r="AC472" s="244" t="str">
        <f t="shared" si="36"/>
        <v/>
      </c>
      <c r="AD472" s="43" t="str">
        <f t="shared" si="37"/>
        <v/>
      </c>
      <c r="AE472" s="244" t="e">
        <f t="shared" si="38"/>
        <v>#DIV/0!</v>
      </c>
      <c r="AF472" s="244" t="str">
        <f t="shared" si="39"/>
        <v/>
      </c>
    </row>
    <row r="473" spans="27:32" x14ac:dyDescent="0.3">
      <c r="AA473" s="152" t="str">
        <f t="shared" si="35"/>
        <v/>
      </c>
      <c r="AC473" s="244" t="str">
        <f t="shared" si="36"/>
        <v/>
      </c>
      <c r="AD473" s="43" t="str">
        <f t="shared" si="37"/>
        <v/>
      </c>
      <c r="AE473" s="244" t="e">
        <f t="shared" si="38"/>
        <v>#DIV/0!</v>
      </c>
      <c r="AF473" s="244" t="str">
        <f t="shared" si="39"/>
        <v/>
      </c>
    </row>
    <row r="474" spans="27:32" x14ac:dyDescent="0.3">
      <c r="AA474" s="152" t="str">
        <f t="shared" si="35"/>
        <v/>
      </c>
      <c r="AC474" s="244" t="str">
        <f t="shared" si="36"/>
        <v/>
      </c>
      <c r="AD474" s="43" t="str">
        <f t="shared" si="37"/>
        <v/>
      </c>
      <c r="AE474" s="244" t="e">
        <f t="shared" si="38"/>
        <v>#DIV/0!</v>
      </c>
      <c r="AF474" s="244" t="str">
        <f t="shared" si="39"/>
        <v/>
      </c>
    </row>
    <row r="475" spans="27:32" x14ac:dyDescent="0.3">
      <c r="AA475" s="152" t="str">
        <f t="shared" si="35"/>
        <v/>
      </c>
      <c r="AC475" s="244" t="str">
        <f t="shared" si="36"/>
        <v/>
      </c>
      <c r="AD475" s="43" t="str">
        <f t="shared" si="37"/>
        <v/>
      </c>
      <c r="AE475" s="244" t="e">
        <f t="shared" si="38"/>
        <v>#DIV/0!</v>
      </c>
      <c r="AF475" s="244" t="str">
        <f t="shared" si="39"/>
        <v/>
      </c>
    </row>
    <row r="476" spans="27:32" x14ac:dyDescent="0.3">
      <c r="AA476" s="152" t="str">
        <f t="shared" si="35"/>
        <v/>
      </c>
      <c r="AC476" s="244" t="str">
        <f t="shared" si="36"/>
        <v/>
      </c>
      <c r="AD476" s="43" t="str">
        <f t="shared" si="37"/>
        <v/>
      </c>
      <c r="AE476" s="244" t="e">
        <f t="shared" si="38"/>
        <v>#DIV/0!</v>
      </c>
      <c r="AF476" s="244" t="str">
        <f t="shared" si="39"/>
        <v/>
      </c>
    </row>
    <row r="477" spans="27:32" x14ac:dyDescent="0.3">
      <c r="AA477" s="152" t="str">
        <f t="shared" si="35"/>
        <v/>
      </c>
      <c r="AC477" s="244" t="str">
        <f t="shared" si="36"/>
        <v/>
      </c>
      <c r="AD477" s="43" t="str">
        <f t="shared" si="37"/>
        <v/>
      </c>
      <c r="AE477" s="244" t="e">
        <f t="shared" si="38"/>
        <v>#DIV/0!</v>
      </c>
      <c r="AF477" s="244" t="str">
        <f t="shared" si="39"/>
        <v/>
      </c>
    </row>
    <row r="478" spans="27:32" x14ac:dyDescent="0.3">
      <c r="AA478" s="152" t="str">
        <f t="shared" si="35"/>
        <v/>
      </c>
      <c r="AC478" s="244" t="str">
        <f t="shared" si="36"/>
        <v/>
      </c>
      <c r="AD478" s="43" t="str">
        <f t="shared" si="37"/>
        <v/>
      </c>
      <c r="AE478" s="244" t="e">
        <f t="shared" si="38"/>
        <v>#DIV/0!</v>
      </c>
      <c r="AF478" s="244" t="str">
        <f t="shared" si="39"/>
        <v/>
      </c>
    </row>
    <row r="479" spans="27:32" x14ac:dyDescent="0.3">
      <c r="AA479" s="152" t="str">
        <f t="shared" si="35"/>
        <v/>
      </c>
      <c r="AC479" s="244" t="str">
        <f t="shared" si="36"/>
        <v/>
      </c>
      <c r="AD479" s="43" t="str">
        <f t="shared" si="37"/>
        <v/>
      </c>
      <c r="AE479" s="244" t="e">
        <f t="shared" si="38"/>
        <v>#DIV/0!</v>
      </c>
      <c r="AF479" s="244" t="str">
        <f t="shared" si="39"/>
        <v/>
      </c>
    </row>
    <row r="480" spans="27:32" x14ac:dyDescent="0.3">
      <c r="AA480" s="152" t="str">
        <f t="shared" si="35"/>
        <v/>
      </c>
      <c r="AC480" s="244" t="str">
        <f t="shared" si="36"/>
        <v/>
      </c>
      <c r="AD480" s="43" t="str">
        <f t="shared" si="37"/>
        <v/>
      </c>
      <c r="AE480" s="244" t="e">
        <f t="shared" si="38"/>
        <v>#DIV/0!</v>
      </c>
      <c r="AF480" s="244" t="str">
        <f t="shared" si="39"/>
        <v/>
      </c>
    </row>
    <row r="481" spans="27:32" x14ac:dyDescent="0.3">
      <c r="AA481" s="152" t="str">
        <f t="shared" si="35"/>
        <v/>
      </c>
      <c r="AC481" s="244" t="str">
        <f t="shared" si="36"/>
        <v/>
      </c>
      <c r="AD481" s="43" t="str">
        <f t="shared" si="37"/>
        <v/>
      </c>
      <c r="AE481" s="244" t="e">
        <f t="shared" si="38"/>
        <v>#DIV/0!</v>
      </c>
      <c r="AF481" s="244" t="str">
        <f t="shared" si="39"/>
        <v/>
      </c>
    </row>
    <row r="482" spans="27:32" x14ac:dyDescent="0.3">
      <c r="AA482" s="152" t="str">
        <f t="shared" si="35"/>
        <v/>
      </c>
      <c r="AC482" s="244" t="str">
        <f t="shared" si="36"/>
        <v/>
      </c>
      <c r="AD482" s="43" t="str">
        <f t="shared" si="37"/>
        <v/>
      </c>
      <c r="AE482" s="244" t="e">
        <f t="shared" si="38"/>
        <v>#DIV/0!</v>
      </c>
      <c r="AF482" s="244" t="str">
        <f t="shared" si="39"/>
        <v/>
      </c>
    </row>
    <row r="483" spans="27:32" x14ac:dyDescent="0.3">
      <c r="AA483" s="152" t="str">
        <f t="shared" si="35"/>
        <v/>
      </c>
      <c r="AC483" s="244" t="str">
        <f t="shared" si="36"/>
        <v/>
      </c>
      <c r="AD483" s="43" t="str">
        <f t="shared" si="37"/>
        <v/>
      </c>
      <c r="AE483" s="244" t="e">
        <f t="shared" si="38"/>
        <v>#DIV/0!</v>
      </c>
      <c r="AF483" s="244" t="str">
        <f t="shared" si="39"/>
        <v/>
      </c>
    </row>
    <row r="484" spans="27:32" x14ac:dyDescent="0.3">
      <c r="AA484" s="152" t="str">
        <f t="shared" si="35"/>
        <v/>
      </c>
      <c r="AC484" s="244" t="str">
        <f t="shared" si="36"/>
        <v/>
      </c>
      <c r="AD484" s="43" t="str">
        <f t="shared" si="37"/>
        <v/>
      </c>
      <c r="AE484" s="244" t="e">
        <f t="shared" si="38"/>
        <v>#DIV/0!</v>
      </c>
      <c r="AF484" s="244" t="str">
        <f t="shared" si="39"/>
        <v/>
      </c>
    </row>
    <row r="485" spans="27:32" x14ac:dyDescent="0.3">
      <c r="AA485" s="152" t="str">
        <f t="shared" si="35"/>
        <v/>
      </c>
      <c r="AC485" s="244" t="str">
        <f t="shared" si="36"/>
        <v/>
      </c>
      <c r="AD485" s="43" t="str">
        <f t="shared" si="37"/>
        <v/>
      </c>
      <c r="AE485" s="244" t="e">
        <f t="shared" si="38"/>
        <v>#DIV/0!</v>
      </c>
      <c r="AF485" s="244" t="str">
        <f t="shared" si="39"/>
        <v/>
      </c>
    </row>
    <row r="486" spans="27:32" x14ac:dyDescent="0.3">
      <c r="AA486" s="152" t="str">
        <f t="shared" si="35"/>
        <v/>
      </c>
      <c r="AC486" s="244" t="str">
        <f t="shared" si="36"/>
        <v/>
      </c>
      <c r="AD486" s="43" t="str">
        <f t="shared" si="37"/>
        <v/>
      </c>
      <c r="AE486" s="244" t="e">
        <f t="shared" si="38"/>
        <v>#DIV/0!</v>
      </c>
      <c r="AF486" s="244" t="str">
        <f t="shared" si="39"/>
        <v/>
      </c>
    </row>
    <row r="487" spans="27:32" x14ac:dyDescent="0.3">
      <c r="AA487" s="152" t="str">
        <f t="shared" si="35"/>
        <v/>
      </c>
      <c r="AC487" s="244" t="str">
        <f t="shared" si="36"/>
        <v/>
      </c>
      <c r="AD487" s="43" t="str">
        <f t="shared" si="37"/>
        <v/>
      </c>
      <c r="AE487" s="244" t="e">
        <f t="shared" si="38"/>
        <v>#DIV/0!</v>
      </c>
      <c r="AF487" s="244" t="str">
        <f t="shared" si="39"/>
        <v/>
      </c>
    </row>
    <row r="488" spans="27:32" x14ac:dyDescent="0.3">
      <c r="AA488" s="152" t="str">
        <f t="shared" si="35"/>
        <v/>
      </c>
      <c r="AC488" s="244" t="str">
        <f t="shared" si="36"/>
        <v/>
      </c>
      <c r="AD488" s="43" t="str">
        <f t="shared" si="37"/>
        <v/>
      </c>
      <c r="AE488" s="244" t="e">
        <f t="shared" si="38"/>
        <v>#DIV/0!</v>
      </c>
      <c r="AF488" s="244" t="str">
        <f t="shared" si="39"/>
        <v/>
      </c>
    </row>
    <row r="489" spans="27:32" x14ac:dyDescent="0.3">
      <c r="AA489" s="152" t="str">
        <f t="shared" si="35"/>
        <v/>
      </c>
      <c r="AC489" s="244" t="str">
        <f t="shared" si="36"/>
        <v/>
      </c>
      <c r="AD489" s="43" t="str">
        <f t="shared" si="37"/>
        <v/>
      </c>
      <c r="AE489" s="244" t="e">
        <f t="shared" si="38"/>
        <v>#DIV/0!</v>
      </c>
      <c r="AF489" s="244" t="str">
        <f t="shared" si="39"/>
        <v/>
      </c>
    </row>
    <row r="490" spans="27:32" x14ac:dyDescent="0.3">
      <c r="AA490" s="152" t="str">
        <f t="shared" si="35"/>
        <v/>
      </c>
      <c r="AC490" s="244" t="str">
        <f t="shared" si="36"/>
        <v/>
      </c>
      <c r="AD490" s="43" t="str">
        <f t="shared" si="37"/>
        <v/>
      </c>
      <c r="AE490" s="244" t="e">
        <f t="shared" si="38"/>
        <v>#DIV/0!</v>
      </c>
      <c r="AF490" s="244" t="str">
        <f t="shared" si="39"/>
        <v/>
      </c>
    </row>
    <row r="491" spans="27:32" x14ac:dyDescent="0.3">
      <c r="AA491" s="152" t="str">
        <f t="shared" si="35"/>
        <v/>
      </c>
      <c r="AC491" s="244" t="str">
        <f t="shared" si="36"/>
        <v/>
      </c>
      <c r="AD491" s="43" t="str">
        <f t="shared" si="37"/>
        <v/>
      </c>
      <c r="AE491" s="244" t="e">
        <f t="shared" si="38"/>
        <v>#DIV/0!</v>
      </c>
      <c r="AF491" s="244" t="str">
        <f t="shared" si="39"/>
        <v/>
      </c>
    </row>
    <row r="492" spans="27:32" x14ac:dyDescent="0.3">
      <c r="AA492" s="152" t="str">
        <f t="shared" si="35"/>
        <v/>
      </c>
      <c r="AC492" s="244" t="str">
        <f t="shared" si="36"/>
        <v/>
      </c>
      <c r="AD492" s="43" t="str">
        <f t="shared" si="37"/>
        <v/>
      </c>
      <c r="AE492" s="244" t="e">
        <f t="shared" si="38"/>
        <v>#DIV/0!</v>
      </c>
      <c r="AF492" s="244" t="str">
        <f t="shared" si="39"/>
        <v/>
      </c>
    </row>
    <row r="493" spans="27:32" x14ac:dyDescent="0.3">
      <c r="AA493" s="152" t="str">
        <f t="shared" si="35"/>
        <v/>
      </c>
      <c r="AC493" s="244" t="str">
        <f t="shared" si="36"/>
        <v/>
      </c>
      <c r="AD493" s="43" t="str">
        <f t="shared" si="37"/>
        <v/>
      </c>
      <c r="AE493" s="244" t="e">
        <f t="shared" si="38"/>
        <v>#DIV/0!</v>
      </c>
      <c r="AF493" s="244" t="str">
        <f t="shared" si="39"/>
        <v/>
      </c>
    </row>
    <row r="494" spans="27:32" x14ac:dyDescent="0.3">
      <c r="AA494" s="152" t="str">
        <f t="shared" si="35"/>
        <v/>
      </c>
      <c r="AC494" s="244" t="str">
        <f t="shared" si="36"/>
        <v/>
      </c>
      <c r="AD494" s="43" t="str">
        <f t="shared" si="37"/>
        <v/>
      </c>
      <c r="AE494" s="244" t="e">
        <f t="shared" si="38"/>
        <v>#DIV/0!</v>
      </c>
      <c r="AF494" s="244" t="str">
        <f t="shared" si="39"/>
        <v/>
      </c>
    </row>
    <row r="495" spans="27:32" x14ac:dyDescent="0.3">
      <c r="AA495" s="152" t="str">
        <f t="shared" si="35"/>
        <v/>
      </c>
      <c r="AC495" s="244" t="str">
        <f t="shared" si="36"/>
        <v/>
      </c>
      <c r="AD495" s="43" t="str">
        <f t="shared" si="37"/>
        <v/>
      </c>
      <c r="AE495" s="244" t="e">
        <f t="shared" si="38"/>
        <v>#DIV/0!</v>
      </c>
      <c r="AF495" s="244" t="str">
        <f t="shared" si="39"/>
        <v/>
      </c>
    </row>
    <row r="496" spans="27:32" x14ac:dyDescent="0.3">
      <c r="AA496" s="152" t="str">
        <f t="shared" si="35"/>
        <v/>
      </c>
      <c r="AC496" s="244" t="str">
        <f t="shared" si="36"/>
        <v/>
      </c>
      <c r="AD496" s="43" t="str">
        <f t="shared" si="37"/>
        <v/>
      </c>
      <c r="AE496" s="244" t="e">
        <f t="shared" si="38"/>
        <v>#DIV/0!</v>
      </c>
      <c r="AF496" s="244" t="str">
        <f t="shared" si="39"/>
        <v/>
      </c>
    </row>
    <row r="497" spans="27:32" x14ac:dyDescent="0.3">
      <c r="AA497" s="152" t="str">
        <f t="shared" si="35"/>
        <v/>
      </c>
      <c r="AC497" s="244" t="str">
        <f t="shared" si="36"/>
        <v/>
      </c>
      <c r="AD497" s="43" t="str">
        <f t="shared" si="37"/>
        <v/>
      </c>
      <c r="AE497" s="244" t="e">
        <f t="shared" si="38"/>
        <v>#DIV/0!</v>
      </c>
      <c r="AF497" s="244" t="str">
        <f t="shared" si="39"/>
        <v/>
      </c>
    </row>
    <row r="498" spans="27:32" x14ac:dyDescent="0.3">
      <c r="AA498" s="152" t="str">
        <f t="shared" si="35"/>
        <v/>
      </c>
      <c r="AC498" s="244" t="str">
        <f t="shared" si="36"/>
        <v/>
      </c>
      <c r="AD498" s="43" t="str">
        <f t="shared" si="37"/>
        <v/>
      </c>
      <c r="AE498" s="244" t="e">
        <f t="shared" si="38"/>
        <v>#DIV/0!</v>
      </c>
      <c r="AF498" s="244" t="str">
        <f t="shared" si="39"/>
        <v/>
      </c>
    </row>
    <row r="499" spans="27:32" x14ac:dyDescent="0.3">
      <c r="AA499" s="152" t="str">
        <f t="shared" si="35"/>
        <v/>
      </c>
      <c r="AC499" s="244" t="str">
        <f t="shared" si="36"/>
        <v/>
      </c>
      <c r="AD499" s="43" t="str">
        <f t="shared" si="37"/>
        <v/>
      </c>
      <c r="AE499" s="244" t="e">
        <f t="shared" si="38"/>
        <v>#DIV/0!</v>
      </c>
      <c r="AF499" s="244" t="str">
        <f t="shared" si="39"/>
        <v/>
      </c>
    </row>
    <row r="500" spans="27:32" x14ac:dyDescent="0.3">
      <c r="AA500" s="152" t="str">
        <f t="shared" si="35"/>
        <v/>
      </c>
      <c r="AC500" s="244" t="str">
        <f t="shared" si="36"/>
        <v/>
      </c>
      <c r="AD500" s="43" t="str">
        <f t="shared" si="37"/>
        <v/>
      </c>
      <c r="AE500" s="244" t="e">
        <f t="shared" si="38"/>
        <v>#DIV/0!</v>
      </c>
      <c r="AF500" s="244" t="str">
        <f t="shared" si="39"/>
        <v/>
      </c>
    </row>
    <row r="501" spans="27:32" x14ac:dyDescent="0.3">
      <c r="AA501" s="152" t="str">
        <f t="shared" si="35"/>
        <v/>
      </c>
      <c r="AC501" s="244" t="str">
        <f t="shared" si="36"/>
        <v/>
      </c>
      <c r="AD501" s="43" t="str">
        <f t="shared" si="37"/>
        <v/>
      </c>
      <c r="AE501" s="244" t="e">
        <f t="shared" si="38"/>
        <v>#DIV/0!</v>
      </c>
      <c r="AF501" s="244" t="str">
        <f t="shared" si="39"/>
        <v/>
      </c>
    </row>
    <row r="502" spans="27:32" x14ac:dyDescent="0.3">
      <c r="AA502" s="152" t="str">
        <f t="shared" si="35"/>
        <v/>
      </c>
      <c r="AC502" s="244" t="str">
        <f t="shared" si="36"/>
        <v/>
      </c>
      <c r="AD502" s="43" t="str">
        <f t="shared" si="37"/>
        <v/>
      </c>
      <c r="AE502" s="244" t="e">
        <f t="shared" si="38"/>
        <v>#DIV/0!</v>
      </c>
      <c r="AF502" s="244" t="str">
        <f t="shared" si="39"/>
        <v/>
      </c>
    </row>
    <row r="503" spans="27:32" x14ac:dyDescent="0.3">
      <c r="AA503" s="152" t="str">
        <f t="shared" si="35"/>
        <v/>
      </c>
      <c r="AC503" s="244" t="str">
        <f t="shared" si="36"/>
        <v/>
      </c>
      <c r="AD503" s="43" t="str">
        <f t="shared" si="37"/>
        <v/>
      </c>
      <c r="AE503" s="244" t="e">
        <f t="shared" si="38"/>
        <v>#DIV/0!</v>
      </c>
      <c r="AF503" s="244" t="str">
        <f t="shared" si="39"/>
        <v/>
      </c>
    </row>
    <row r="504" spans="27:32" x14ac:dyDescent="0.3">
      <c r="AA504" s="152" t="str">
        <f t="shared" si="35"/>
        <v/>
      </c>
      <c r="AC504" s="244" t="str">
        <f t="shared" si="36"/>
        <v/>
      </c>
      <c r="AD504" s="43" t="str">
        <f t="shared" si="37"/>
        <v/>
      </c>
      <c r="AE504" s="244" t="e">
        <f t="shared" si="38"/>
        <v>#DIV/0!</v>
      </c>
      <c r="AF504" s="244" t="str">
        <f t="shared" si="39"/>
        <v/>
      </c>
    </row>
    <row r="505" spans="27:32" x14ac:dyDescent="0.3">
      <c r="AA505" s="152" t="str">
        <f t="shared" si="35"/>
        <v/>
      </c>
      <c r="AC505" s="244" t="str">
        <f t="shared" si="36"/>
        <v/>
      </c>
      <c r="AD505" s="43" t="str">
        <f t="shared" si="37"/>
        <v/>
      </c>
      <c r="AE505" s="244" t="e">
        <f t="shared" si="38"/>
        <v>#DIV/0!</v>
      </c>
      <c r="AF505" s="244" t="str">
        <f t="shared" si="39"/>
        <v/>
      </c>
    </row>
    <row r="506" spans="27:32" x14ac:dyDescent="0.3">
      <c r="AA506" s="152" t="str">
        <f t="shared" si="35"/>
        <v/>
      </c>
      <c r="AC506" s="244" t="str">
        <f t="shared" si="36"/>
        <v/>
      </c>
      <c r="AD506" s="43" t="str">
        <f t="shared" si="37"/>
        <v/>
      </c>
      <c r="AE506" s="244" t="e">
        <f t="shared" si="38"/>
        <v>#DIV/0!</v>
      </c>
      <c r="AF506" s="244" t="str">
        <f t="shared" si="39"/>
        <v/>
      </c>
    </row>
    <row r="507" spans="27:32" x14ac:dyDescent="0.3">
      <c r="AA507" s="152" t="str">
        <f t="shared" si="35"/>
        <v/>
      </c>
      <c r="AC507" s="244" t="str">
        <f t="shared" si="36"/>
        <v/>
      </c>
      <c r="AD507" s="43" t="str">
        <f t="shared" si="37"/>
        <v/>
      </c>
      <c r="AE507" s="244" t="e">
        <f t="shared" si="38"/>
        <v>#DIV/0!</v>
      </c>
      <c r="AF507" s="244" t="str">
        <f t="shared" si="39"/>
        <v/>
      </c>
    </row>
    <row r="508" spans="27:32" x14ac:dyDescent="0.3">
      <c r="AA508" s="152" t="str">
        <f t="shared" si="35"/>
        <v/>
      </c>
      <c r="AC508" s="244" t="str">
        <f t="shared" si="36"/>
        <v/>
      </c>
      <c r="AD508" s="43" t="str">
        <f t="shared" si="37"/>
        <v/>
      </c>
      <c r="AE508" s="244" t="e">
        <f t="shared" si="38"/>
        <v>#DIV/0!</v>
      </c>
      <c r="AF508" s="244" t="str">
        <f t="shared" si="39"/>
        <v/>
      </c>
    </row>
    <row r="509" spans="27:32" x14ac:dyDescent="0.3">
      <c r="AA509" s="152" t="str">
        <f t="shared" si="35"/>
        <v/>
      </c>
      <c r="AC509" s="244" t="str">
        <f t="shared" si="36"/>
        <v/>
      </c>
      <c r="AD509" s="43" t="str">
        <f t="shared" si="37"/>
        <v/>
      </c>
      <c r="AE509" s="244" t="e">
        <f t="shared" si="38"/>
        <v>#DIV/0!</v>
      </c>
      <c r="AF509" s="244" t="str">
        <f t="shared" si="39"/>
        <v/>
      </c>
    </row>
    <row r="510" spans="27:32" x14ac:dyDescent="0.3">
      <c r="AA510" s="152" t="str">
        <f t="shared" si="35"/>
        <v/>
      </c>
      <c r="AC510" s="244" t="str">
        <f t="shared" si="36"/>
        <v/>
      </c>
      <c r="AD510" s="43" t="str">
        <f t="shared" si="37"/>
        <v/>
      </c>
      <c r="AE510" s="244" t="e">
        <f t="shared" si="38"/>
        <v>#DIV/0!</v>
      </c>
      <c r="AF510" s="244" t="str">
        <f t="shared" si="39"/>
        <v/>
      </c>
    </row>
    <row r="511" spans="27:32" x14ac:dyDescent="0.3">
      <c r="AA511" s="152" t="str">
        <f t="shared" si="35"/>
        <v/>
      </c>
      <c r="AC511" s="244" t="str">
        <f t="shared" si="36"/>
        <v/>
      </c>
      <c r="AD511" s="43" t="str">
        <f t="shared" si="37"/>
        <v/>
      </c>
      <c r="AE511" s="244" t="e">
        <f t="shared" si="38"/>
        <v>#DIV/0!</v>
      </c>
      <c r="AF511" s="244" t="str">
        <f t="shared" si="39"/>
        <v/>
      </c>
    </row>
    <row r="512" spans="27:32" x14ac:dyDescent="0.3">
      <c r="AA512" s="152" t="str">
        <f t="shared" si="35"/>
        <v/>
      </c>
      <c r="AC512" s="244" t="str">
        <f t="shared" si="36"/>
        <v/>
      </c>
      <c r="AD512" s="43" t="str">
        <f t="shared" si="37"/>
        <v/>
      </c>
      <c r="AE512" s="244" t="e">
        <f t="shared" si="38"/>
        <v>#DIV/0!</v>
      </c>
      <c r="AF512" s="244" t="str">
        <f t="shared" si="39"/>
        <v/>
      </c>
    </row>
    <row r="513" spans="27:32" x14ac:dyDescent="0.3">
      <c r="AA513" s="152" t="str">
        <f t="shared" si="35"/>
        <v/>
      </c>
      <c r="AC513" s="244" t="str">
        <f t="shared" si="36"/>
        <v/>
      </c>
      <c r="AD513" s="43" t="str">
        <f t="shared" si="37"/>
        <v/>
      </c>
      <c r="AE513" s="244" t="e">
        <f t="shared" si="38"/>
        <v>#DIV/0!</v>
      </c>
      <c r="AF513" s="244" t="str">
        <f t="shared" si="39"/>
        <v/>
      </c>
    </row>
    <row r="514" spans="27:32" x14ac:dyDescent="0.3">
      <c r="AA514" s="152" t="str">
        <f t="shared" si="35"/>
        <v/>
      </c>
      <c r="AC514" s="244" t="str">
        <f t="shared" si="36"/>
        <v/>
      </c>
      <c r="AD514" s="43" t="str">
        <f t="shared" si="37"/>
        <v/>
      </c>
      <c r="AE514" s="244" t="e">
        <f t="shared" si="38"/>
        <v>#DIV/0!</v>
      </c>
      <c r="AF514" s="244" t="str">
        <f t="shared" si="39"/>
        <v/>
      </c>
    </row>
    <row r="515" spans="27:32" x14ac:dyDescent="0.3">
      <c r="AA515" s="152" t="str">
        <f t="shared" si="35"/>
        <v/>
      </c>
      <c r="AC515" s="244" t="str">
        <f t="shared" si="36"/>
        <v/>
      </c>
      <c r="AD515" s="43" t="str">
        <f t="shared" si="37"/>
        <v/>
      </c>
      <c r="AE515" s="244" t="e">
        <f t="shared" si="38"/>
        <v>#DIV/0!</v>
      </c>
      <c r="AF515" s="244" t="str">
        <f t="shared" si="39"/>
        <v/>
      </c>
    </row>
    <row r="516" spans="27:32" x14ac:dyDescent="0.3">
      <c r="AA516" s="152" t="str">
        <f t="shared" ref="AA516:AA579" si="40">TRIM(D516)</f>
        <v/>
      </c>
      <c r="AC516" s="244" t="str">
        <f t="shared" ref="AC516:AC579" si="41">IFERROR(TRIM(D516),"")</f>
        <v/>
      </c>
      <c r="AD516" s="43" t="str">
        <f t="shared" ref="AD516:AD579" si="42">TRIM(C516)</f>
        <v/>
      </c>
      <c r="AE516" s="244" t="e">
        <f t="shared" ref="AE516:AE579" si="43">G516/E516</f>
        <v>#DIV/0!</v>
      </c>
      <c r="AF516" s="244" t="str">
        <f t="shared" ref="AF516:AF579" si="44">AC516</f>
        <v/>
      </c>
    </row>
    <row r="517" spans="27:32" x14ac:dyDescent="0.3">
      <c r="AA517" s="152" t="str">
        <f t="shared" si="40"/>
        <v/>
      </c>
      <c r="AC517" s="244" t="str">
        <f t="shared" si="41"/>
        <v/>
      </c>
      <c r="AD517" s="43" t="str">
        <f t="shared" si="42"/>
        <v/>
      </c>
      <c r="AE517" s="244" t="e">
        <f t="shared" si="43"/>
        <v>#DIV/0!</v>
      </c>
      <c r="AF517" s="244" t="str">
        <f t="shared" si="44"/>
        <v/>
      </c>
    </row>
    <row r="518" spans="27:32" x14ac:dyDescent="0.3">
      <c r="AA518" s="152" t="str">
        <f t="shared" si="40"/>
        <v/>
      </c>
      <c r="AC518" s="244" t="str">
        <f t="shared" si="41"/>
        <v/>
      </c>
      <c r="AD518" s="43" t="str">
        <f t="shared" si="42"/>
        <v/>
      </c>
      <c r="AE518" s="244" t="e">
        <f t="shared" si="43"/>
        <v>#DIV/0!</v>
      </c>
      <c r="AF518" s="244" t="str">
        <f t="shared" si="44"/>
        <v/>
      </c>
    </row>
    <row r="519" spans="27:32" x14ac:dyDescent="0.3">
      <c r="AA519" s="152" t="str">
        <f t="shared" si="40"/>
        <v/>
      </c>
      <c r="AC519" s="244" t="str">
        <f t="shared" si="41"/>
        <v/>
      </c>
      <c r="AD519" s="43" t="str">
        <f t="shared" si="42"/>
        <v/>
      </c>
      <c r="AE519" s="244" t="e">
        <f t="shared" si="43"/>
        <v>#DIV/0!</v>
      </c>
      <c r="AF519" s="244" t="str">
        <f t="shared" si="44"/>
        <v/>
      </c>
    </row>
    <row r="520" spans="27:32" x14ac:dyDescent="0.3">
      <c r="AA520" s="152" t="str">
        <f t="shared" si="40"/>
        <v/>
      </c>
      <c r="AC520" s="244" t="str">
        <f t="shared" si="41"/>
        <v/>
      </c>
      <c r="AD520" s="43" t="str">
        <f t="shared" si="42"/>
        <v/>
      </c>
      <c r="AE520" s="244" t="e">
        <f t="shared" si="43"/>
        <v>#DIV/0!</v>
      </c>
      <c r="AF520" s="244" t="str">
        <f t="shared" si="44"/>
        <v/>
      </c>
    </row>
    <row r="521" spans="27:32" x14ac:dyDescent="0.3">
      <c r="AA521" s="152" t="str">
        <f t="shared" si="40"/>
        <v/>
      </c>
      <c r="AC521" s="244" t="str">
        <f t="shared" si="41"/>
        <v/>
      </c>
      <c r="AD521" s="43" t="str">
        <f t="shared" si="42"/>
        <v/>
      </c>
      <c r="AE521" s="244" t="e">
        <f t="shared" si="43"/>
        <v>#DIV/0!</v>
      </c>
      <c r="AF521" s="244" t="str">
        <f t="shared" si="44"/>
        <v/>
      </c>
    </row>
    <row r="522" spans="27:32" x14ac:dyDescent="0.3">
      <c r="AA522" s="152" t="str">
        <f t="shared" si="40"/>
        <v/>
      </c>
      <c r="AC522" s="244" t="str">
        <f t="shared" si="41"/>
        <v/>
      </c>
      <c r="AD522" s="43" t="str">
        <f t="shared" si="42"/>
        <v/>
      </c>
      <c r="AE522" s="244" t="e">
        <f t="shared" si="43"/>
        <v>#DIV/0!</v>
      </c>
      <c r="AF522" s="244" t="str">
        <f t="shared" si="44"/>
        <v/>
      </c>
    </row>
    <row r="523" spans="27:32" x14ac:dyDescent="0.3">
      <c r="AA523" s="152" t="str">
        <f t="shared" si="40"/>
        <v/>
      </c>
      <c r="AC523" s="244" t="str">
        <f t="shared" si="41"/>
        <v/>
      </c>
      <c r="AD523" s="43" t="str">
        <f t="shared" si="42"/>
        <v/>
      </c>
      <c r="AE523" s="244" t="e">
        <f t="shared" si="43"/>
        <v>#DIV/0!</v>
      </c>
      <c r="AF523" s="244" t="str">
        <f t="shared" si="44"/>
        <v/>
      </c>
    </row>
    <row r="524" spans="27:32" x14ac:dyDescent="0.3">
      <c r="AA524" s="152" t="str">
        <f t="shared" si="40"/>
        <v/>
      </c>
      <c r="AC524" s="244" t="str">
        <f t="shared" si="41"/>
        <v/>
      </c>
      <c r="AD524" s="43" t="str">
        <f t="shared" si="42"/>
        <v/>
      </c>
      <c r="AE524" s="244" t="e">
        <f t="shared" si="43"/>
        <v>#DIV/0!</v>
      </c>
      <c r="AF524" s="244" t="str">
        <f t="shared" si="44"/>
        <v/>
      </c>
    </row>
    <row r="525" spans="27:32" x14ac:dyDescent="0.3">
      <c r="AA525" s="152" t="str">
        <f t="shared" si="40"/>
        <v/>
      </c>
      <c r="AC525" s="244" t="str">
        <f t="shared" si="41"/>
        <v/>
      </c>
      <c r="AD525" s="43" t="str">
        <f t="shared" si="42"/>
        <v/>
      </c>
      <c r="AE525" s="244" t="e">
        <f t="shared" si="43"/>
        <v>#DIV/0!</v>
      </c>
      <c r="AF525" s="244" t="str">
        <f t="shared" si="44"/>
        <v/>
      </c>
    </row>
    <row r="526" spans="27:32" x14ac:dyDescent="0.3">
      <c r="AA526" s="152" t="str">
        <f t="shared" si="40"/>
        <v/>
      </c>
      <c r="AC526" s="244" t="str">
        <f t="shared" si="41"/>
        <v/>
      </c>
      <c r="AD526" s="43" t="str">
        <f t="shared" si="42"/>
        <v/>
      </c>
      <c r="AE526" s="244" t="e">
        <f t="shared" si="43"/>
        <v>#DIV/0!</v>
      </c>
      <c r="AF526" s="244" t="str">
        <f t="shared" si="44"/>
        <v/>
      </c>
    </row>
    <row r="527" spans="27:32" x14ac:dyDescent="0.3">
      <c r="AA527" s="152" t="str">
        <f t="shared" si="40"/>
        <v/>
      </c>
      <c r="AC527" s="244" t="str">
        <f t="shared" si="41"/>
        <v/>
      </c>
      <c r="AD527" s="43" t="str">
        <f t="shared" si="42"/>
        <v/>
      </c>
      <c r="AE527" s="244" t="e">
        <f t="shared" si="43"/>
        <v>#DIV/0!</v>
      </c>
      <c r="AF527" s="244" t="str">
        <f t="shared" si="44"/>
        <v/>
      </c>
    </row>
    <row r="528" spans="27:32" x14ac:dyDescent="0.3">
      <c r="AA528" s="152" t="str">
        <f t="shared" si="40"/>
        <v/>
      </c>
      <c r="AC528" s="244" t="str">
        <f t="shared" si="41"/>
        <v/>
      </c>
      <c r="AD528" s="43" t="str">
        <f t="shared" si="42"/>
        <v/>
      </c>
      <c r="AE528" s="244" t="e">
        <f t="shared" si="43"/>
        <v>#DIV/0!</v>
      </c>
      <c r="AF528" s="244" t="str">
        <f t="shared" si="44"/>
        <v/>
      </c>
    </row>
    <row r="529" spans="27:32" x14ac:dyDescent="0.3">
      <c r="AA529" s="152" t="str">
        <f t="shared" si="40"/>
        <v/>
      </c>
      <c r="AC529" s="244" t="str">
        <f t="shared" si="41"/>
        <v/>
      </c>
      <c r="AD529" s="43" t="str">
        <f t="shared" si="42"/>
        <v/>
      </c>
      <c r="AE529" s="244" t="e">
        <f t="shared" si="43"/>
        <v>#DIV/0!</v>
      </c>
      <c r="AF529" s="244" t="str">
        <f t="shared" si="44"/>
        <v/>
      </c>
    </row>
    <row r="530" spans="27:32" x14ac:dyDescent="0.3">
      <c r="AA530" s="152" t="str">
        <f t="shared" si="40"/>
        <v/>
      </c>
      <c r="AC530" s="244" t="str">
        <f t="shared" si="41"/>
        <v/>
      </c>
      <c r="AD530" s="43" t="str">
        <f t="shared" si="42"/>
        <v/>
      </c>
      <c r="AE530" s="244" t="e">
        <f t="shared" si="43"/>
        <v>#DIV/0!</v>
      </c>
      <c r="AF530" s="244" t="str">
        <f t="shared" si="44"/>
        <v/>
      </c>
    </row>
    <row r="531" spans="27:32" x14ac:dyDescent="0.3">
      <c r="AA531" s="152" t="str">
        <f t="shared" si="40"/>
        <v/>
      </c>
      <c r="AC531" s="244" t="str">
        <f t="shared" si="41"/>
        <v/>
      </c>
      <c r="AD531" s="43" t="str">
        <f t="shared" si="42"/>
        <v/>
      </c>
      <c r="AE531" s="244" t="e">
        <f t="shared" si="43"/>
        <v>#DIV/0!</v>
      </c>
      <c r="AF531" s="244" t="str">
        <f t="shared" si="44"/>
        <v/>
      </c>
    </row>
    <row r="532" spans="27:32" x14ac:dyDescent="0.3">
      <c r="AA532" s="152" t="str">
        <f t="shared" si="40"/>
        <v/>
      </c>
      <c r="AC532" s="244" t="str">
        <f t="shared" si="41"/>
        <v/>
      </c>
      <c r="AD532" s="43" t="str">
        <f t="shared" si="42"/>
        <v/>
      </c>
      <c r="AE532" s="244" t="e">
        <f t="shared" si="43"/>
        <v>#DIV/0!</v>
      </c>
      <c r="AF532" s="244" t="str">
        <f t="shared" si="44"/>
        <v/>
      </c>
    </row>
    <row r="533" spans="27:32" x14ac:dyDescent="0.3">
      <c r="AA533" s="152" t="str">
        <f t="shared" si="40"/>
        <v/>
      </c>
      <c r="AC533" s="244" t="str">
        <f t="shared" si="41"/>
        <v/>
      </c>
      <c r="AD533" s="43" t="str">
        <f t="shared" si="42"/>
        <v/>
      </c>
      <c r="AE533" s="244" t="e">
        <f t="shared" si="43"/>
        <v>#DIV/0!</v>
      </c>
      <c r="AF533" s="244" t="str">
        <f t="shared" si="44"/>
        <v/>
      </c>
    </row>
    <row r="534" spans="27:32" x14ac:dyDescent="0.3">
      <c r="AA534" s="152" t="str">
        <f t="shared" si="40"/>
        <v/>
      </c>
      <c r="AC534" s="244" t="str">
        <f t="shared" si="41"/>
        <v/>
      </c>
      <c r="AD534" s="43" t="str">
        <f t="shared" si="42"/>
        <v/>
      </c>
      <c r="AE534" s="244" t="e">
        <f t="shared" si="43"/>
        <v>#DIV/0!</v>
      </c>
      <c r="AF534" s="244" t="str">
        <f t="shared" si="44"/>
        <v/>
      </c>
    </row>
    <row r="535" spans="27:32" x14ac:dyDescent="0.3">
      <c r="AA535" s="152" t="str">
        <f t="shared" si="40"/>
        <v/>
      </c>
      <c r="AC535" s="244" t="str">
        <f t="shared" si="41"/>
        <v/>
      </c>
      <c r="AD535" s="43" t="str">
        <f t="shared" si="42"/>
        <v/>
      </c>
      <c r="AE535" s="244" t="e">
        <f t="shared" si="43"/>
        <v>#DIV/0!</v>
      </c>
      <c r="AF535" s="244" t="str">
        <f t="shared" si="44"/>
        <v/>
      </c>
    </row>
    <row r="536" spans="27:32" x14ac:dyDescent="0.3">
      <c r="AA536" s="152" t="str">
        <f t="shared" si="40"/>
        <v/>
      </c>
      <c r="AC536" s="244" t="str">
        <f t="shared" si="41"/>
        <v/>
      </c>
      <c r="AD536" s="43" t="str">
        <f t="shared" si="42"/>
        <v/>
      </c>
      <c r="AE536" s="244" t="e">
        <f t="shared" si="43"/>
        <v>#DIV/0!</v>
      </c>
      <c r="AF536" s="244" t="str">
        <f t="shared" si="44"/>
        <v/>
      </c>
    </row>
    <row r="537" spans="27:32" x14ac:dyDescent="0.3">
      <c r="AA537" s="152" t="str">
        <f t="shared" si="40"/>
        <v/>
      </c>
      <c r="AC537" s="244" t="str">
        <f t="shared" si="41"/>
        <v/>
      </c>
      <c r="AD537" s="43" t="str">
        <f t="shared" si="42"/>
        <v/>
      </c>
      <c r="AE537" s="244" t="e">
        <f t="shared" si="43"/>
        <v>#DIV/0!</v>
      </c>
      <c r="AF537" s="244" t="str">
        <f t="shared" si="44"/>
        <v/>
      </c>
    </row>
    <row r="538" spans="27:32" x14ac:dyDescent="0.3">
      <c r="AA538" s="152" t="str">
        <f t="shared" si="40"/>
        <v/>
      </c>
      <c r="AC538" s="244" t="str">
        <f t="shared" si="41"/>
        <v/>
      </c>
      <c r="AD538" s="43" t="str">
        <f t="shared" si="42"/>
        <v/>
      </c>
      <c r="AE538" s="244" t="e">
        <f t="shared" si="43"/>
        <v>#DIV/0!</v>
      </c>
      <c r="AF538" s="244" t="str">
        <f t="shared" si="44"/>
        <v/>
      </c>
    </row>
    <row r="539" spans="27:32" x14ac:dyDescent="0.3">
      <c r="AA539" s="152" t="str">
        <f t="shared" si="40"/>
        <v/>
      </c>
      <c r="AC539" s="244" t="str">
        <f t="shared" si="41"/>
        <v/>
      </c>
      <c r="AD539" s="43" t="str">
        <f t="shared" si="42"/>
        <v/>
      </c>
      <c r="AE539" s="244" t="e">
        <f t="shared" si="43"/>
        <v>#DIV/0!</v>
      </c>
      <c r="AF539" s="244" t="str">
        <f t="shared" si="44"/>
        <v/>
      </c>
    </row>
    <row r="540" spans="27:32" x14ac:dyDescent="0.3">
      <c r="AA540" s="152" t="str">
        <f t="shared" si="40"/>
        <v/>
      </c>
      <c r="AC540" s="244" t="str">
        <f t="shared" si="41"/>
        <v/>
      </c>
      <c r="AD540" s="43" t="str">
        <f t="shared" si="42"/>
        <v/>
      </c>
      <c r="AE540" s="244" t="e">
        <f t="shared" si="43"/>
        <v>#DIV/0!</v>
      </c>
      <c r="AF540" s="244" t="str">
        <f t="shared" si="44"/>
        <v/>
      </c>
    </row>
    <row r="541" spans="27:32" x14ac:dyDescent="0.3">
      <c r="AA541" s="152" t="str">
        <f t="shared" si="40"/>
        <v/>
      </c>
      <c r="AC541" s="244" t="str">
        <f t="shared" si="41"/>
        <v/>
      </c>
      <c r="AD541" s="43" t="str">
        <f t="shared" si="42"/>
        <v/>
      </c>
      <c r="AE541" s="244" t="e">
        <f t="shared" si="43"/>
        <v>#DIV/0!</v>
      </c>
      <c r="AF541" s="244" t="str">
        <f t="shared" si="44"/>
        <v/>
      </c>
    </row>
    <row r="542" spans="27:32" x14ac:dyDescent="0.3">
      <c r="AA542" s="152" t="str">
        <f t="shared" si="40"/>
        <v/>
      </c>
      <c r="AC542" s="244" t="str">
        <f t="shared" si="41"/>
        <v/>
      </c>
      <c r="AD542" s="43" t="str">
        <f t="shared" si="42"/>
        <v/>
      </c>
      <c r="AE542" s="244" t="e">
        <f t="shared" si="43"/>
        <v>#DIV/0!</v>
      </c>
      <c r="AF542" s="244" t="str">
        <f t="shared" si="44"/>
        <v/>
      </c>
    </row>
    <row r="543" spans="27:32" x14ac:dyDescent="0.3">
      <c r="AA543" s="152" t="str">
        <f t="shared" si="40"/>
        <v/>
      </c>
      <c r="AC543" s="244" t="str">
        <f t="shared" si="41"/>
        <v/>
      </c>
      <c r="AD543" s="43" t="str">
        <f t="shared" si="42"/>
        <v/>
      </c>
      <c r="AE543" s="244" t="e">
        <f t="shared" si="43"/>
        <v>#DIV/0!</v>
      </c>
      <c r="AF543" s="244" t="str">
        <f t="shared" si="44"/>
        <v/>
      </c>
    </row>
    <row r="544" spans="27:32" x14ac:dyDescent="0.3">
      <c r="AA544" s="152" t="str">
        <f t="shared" si="40"/>
        <v/>
      </c>
      <c r="AC544" s="244" t="str">
        <f t="shared" si="41"/>
        <v/>
      </c>
      <c r="AD544" s="43" t="str">
        <f t="shared" si="42"/>
        <v/>
      </c>
      <c r="AE544" s="244" t="e">
        <f t="shared" si="43"/>
        <v>#DIV/0!</v>
      </c>
      <c r="AF544" s="244" t="str">
        <f t="shared" si="44"/>
        <v/>
      </c>
    </row>
    <row r="545" spans="27:32" x14ac:dyDescent="0.3">
      <c r="AA545" s="152" t="str">
        <f t="shared" si="40"/>
        <v/>
      </c>
      <c r="AC545" s="244" t="str">
        <f t="shared" si="41"/>
        <v/>
      </c>
      <c r="AD545" s="43" t="str">
        <f t="shared" si="42"/>
        <v/>
      </c>
      <c r="AE545" s="244" t="e">
        <f t="shared" si="43"/>
        <v>#DIV/0!</v>
      </c>
      <c r="AF545" s="244" t="str">
        <f t="shared" si="44"/>
        <v/>
      </c>
    </row>
    <row r="546" spans="27:32" x14ac:dyDescent="0.3">
      <c r="AA546" s="152" t="str">
        <f t="shared" si="40"/>
        <v/>
      </c>
      <c r="AC546" s="244" t="str">
        <f t="shared" si="41"/>
        <v/>
      </c>
      <c r="AD546" s="43" t="str">
        <f t="shared" si="42"/>
        <v/>
      </c>
      <c r="AE546" s="244" t="e">
        <f t="shared" si="43"/>
        <v>#DIV/0!</v>
      </c>
      <c r="AF546" s="244" t="str">
        <f t="shared" si="44"/>
        <v/>
      </c>
    </row>
    <row r="547" spans="27:32" x14ac:dyDescent="0.3">
      <c r="AA547" s="152" t="str">
        <f t="shared" si="40"/>
        <v/>
      </c>
      <c r="AC547" s="244" t="str">
        <f t="shared" si="41"/>
        <v/>
      </c>
      <c r="AD547" s="43" t="str">
        <f t="shared" si="42"/>
        <v/>
      </c>
      <c r="AE547" s="244" t="e">
        <f t="shared" si="43"/>
        <v>#DIV/0!</v>
      </c>
      <c r="AF547" s="244" t="str">
        <f t="shared" si="44"/>
        <v/>
      </c>
    </row>
    <row r="548" spans="27:32" x14ac:dyDescent="0.3">
      <c r="AA548" s="152" t="str">
        <f t="shared" si="40"/>
        <v/>
      </c>
      <c r="AC548" s="244" t="str">
        <f t="shared" si="41"/>
        <v/>
      </c>
      <c r="AD548" s="43" t="str">
        <f t="shared" si="42"/>
        <v/>
      </c>
      <c r="AE548" s="244" t="e">
        <f t="shared" si="43"/>
        <v>#DIV/0!</v>
      </c>
      <c r="AF548" s="244" t="str">
        <f t="shared" si="44"/>
        <v/>
      </c>
    </row>
    <row r="549" spans="27:32" x14ac:dyDescent="0.3">
      <c r="AA549" s="152" t="str">
        <f t="shared" si="40"/>
        <v/>
      </c>
      <c r="AC549" s="244" t="str">
        <f t="shared" si="41"/>
        <v/>
      </c>
      <c r="AD549" s="43" t="str">
        <f t="shared" si="42"/>
        <v/>
      </c>
      <c r="AE549" s="244" t="e">
        <f t="shared" si="43"/>
        <v>#DIV/0!</v>
      </c>
      <c r="AF549" s="244" t="str">
        <f t="shared" si="44"/>
        <v/>
      </c>
    </row>
    <row r="550" spans="27:32" x14ac:dyDescent="0.3">
      <c r="AA550" s="152" t="str">
        <f t="shared" si="40"/>
        <v/>
      </c>
      <c r="AC550" s="244" t="str">
        <f t="shared" si="41"/>
        <v/>
      </c>
      <c r="AD550" s="43" t="str">
        <f t="shared" si="42"/>
        <v/>
      </c>
      <c r="AE550" s="244" t="e">
        <f t="shared" si="43"/>
        <v>#DIV/0!</v>
      </c>
      <c r="AF550" s="244" t="str">
        <f t="shared" si="44"/>
        <v/>
      </c>
    </row>
    <row r="551" spans="27:32" x14ac:dyDescent="0.3">
      <c r="AA551" s="152" t="str">
        <f t="shared" si="40"/>
        <v/>
      </c>
      <c r="AC551" s="244" t="str">
        <f t="shared" si="41"/>
        <v/>
      </c>
      <c r="AD551" s="43" t="str">
        <f t="shared" si="42"/>
        <v/>
      </c>
      <c r="AE551" s="244" t="e">
        <f t="shared" si="43"/>
        <v>#DIV/0!</v>
      </c>
      <c r="AF551" s="244" t="str">
        <f t="shared" si="44"/>
        <v/>
      </c>
    </row>
    <row r="552" spans="27:32" x14ac:dyDescent="0.3">
      <c r="AA552" s="152" t="str">
        <f t="shared" si="40"/>
        <v/>
      </c>
      <c r="AC552" s="244" t="str">
        <f t="shared" si="41"/>
        <v/>
      </c>
      <c r="AD552" s="43" t="str">
        <f t="shared" si="42"/>
        <v/>
      </c>
      <c r="AE552" s="244" t="e">
        <f t="shared" si="43"/>
        <v>#DIV/0!</v>
      </c>
      <c r="AF552" s="244" t="str">
        <f t="shared" si="44"/>
        <v/>
      </c>
    </row>
    <row r="553" spans="27:32" x14ac:dyDescent="0.3">
      <c r="AA553" s="152" t="str">
        <f t="shared" si="40"/>
        <v/>
      </c>
      <c r="AC553" s="244" t="str">
        <f t="shared" si="41"/>
        <v/>
      </c>
      <c r="AD553" s="43" t="str">
        <f t="shared" si="42"/>
        <v/>
      </c>
      <c r="AE553" s="244" t="e">
        <f t="shared" si="43"/>
        <v>#DIV/0!</v>
      </c>
      <c r="AF553" s="244" t="str">
        <f t="shared" si="44"/>
        <v/>
      </c>
    </row>
    <row r="554" spans="27:32" x14ac:dyDescent="0.3">
      <c r="AA554" s="152" t="str">
        <f t="shared" si="40"/>
        <v/>
      </c>
      <c r="AC554" s="244" t="str">
        <f t="shared" si="41"/>
        <v/>
      </c>
      <c r="AD554" s="43" t="str">
        <f t="shared" si="42"/>
        <v/>
      </c>
      <c r="AE554" s="244" t="e">
        <f t="shared" si="43"/>
        <v>#DIV/0!</v>
      </c>
      <c r="AF554" s="244" t="str">
        <f t="shared" si="44"/>
        <v/>
      </c>
    </row>
    <row r="555" spans="27:32" x14ac:dyDescent="0.3">
      <c r="AA555" s="152" t="str">
        <f t="shared" si="40"/>
        <v/>
      </c>
      <c r="AC555" s="244" t="str">
        <f t="shared" si="41"/>
        <v/>
      </c>
      <c r="AD555" s="43" t="str">
        <f t="shared" si="42"/>
        <v/>
      </c>
      <c r="AE555" s="244" t="e">
        <f t="shared" si="43"/>
        <v>#DIV/0!</v>
      </c>
      <c r="AF555" s="244" t="str">
        <f t="shared" si="44"/>
        <v/>
      </c>
    </row>
    <row r="556" spans="27:32" x14ac:dyDescent="0.3">
      <c r="AA556" s="152" t="str">
        <f t="shared" si="40"/>
        <v/>
      </c>
      <c r="AC556" s="244" t="str">
        <f t="shared" si="41"/>
        <v/>
      </c>
      <c r="AD556" s="43" t="str">
        <f t="shared" si="42"/>
        <v/>
      </c>
      <c r="AE556" s="244" t="e">
        <f t="shared" si="43"/>
        <v>#DIV/0!</v>
      </c>
      <c r="AF556" s="244" t="str">
        <f t="shared" si="44"/>
        <v/>
      </c>
    </row>
    <row r="557" spans="27:32" x14ac:dyDescent="0.3">
      <c r="AA557" s="152" t="str">
        <f t="shared" si="40"/>
        <v/>
      </c>
      <c r="AC557" s="244" t="str">
        <f t="shared" si="41"/>
        <v/>
      </c>
      <c r="AD557" s="43" t="str">
        <f t="shared" si="42"/>
        <v/>
      </c>
      <c r="AE557" s="244" t="e">
        <f t="shared" si="43"/>
        <v>#DIV/0!</v>
      </c>
      <c r="AF557" s="244" t="str">
        <f t="shared" si="44"/>
        <v/>
      </c>
    </row>
    <row r="558" spans="27:32" x14ac:dyDescent="0.3">
      <c r="AA558" s="152" t="str">
        <f t="shared" si="40"/>
        <v/>
      </c>
      <c r="AC558" s="244" t="str">
        <f t="shared" si="41"/>
        <v/>
      </c>
      <c r="AD558" s="43" t="str">
        <f t="shared" si="42"/>
        <v/>
      </c>
      <c r="AE558" s="244" t="e">
        <f t="shared" si="43"/>
        <v>#DIV/0!</v>
      </c>
      <c r="AF558" s="244" t="str">
        <f t="shared" si="44"/>
        <v/>
      </c>
    </row>
    <row r="559" spans="27:32" x14ac:dyDescent="0.3">
      <c r="AA559" s="152" t="str">
        <f t="shared" si="40"/>
        <v/>
      </c>
      <c r="AC559" s="244" t="str">
        <f t="shared" si="41"/>
        <v/>
      </c>
      <c r="AD559" s="43" t="str">
        <f t="shared" si="42"/>
        <v/>
      </c>
      <c r="AE559" s="244" t="e">
        <f t="shared" si="43"/>
        <v>#DIV/0!</v>
      </c>
      <c r="AF559" s="244" t="str">
        <f t="shared" si="44"/>
        <v/>
      </c>
    </row>
    <row r="560" spans="27:32" x14ac:dyDescent="0.3">
      <c r="AA560" s="152" t="str">
        <f t="shared" si="40"/>
        <v/>
      </c>
      <c r="AC560" s="244" t="str">
        <f t="shared" si="41"/>
        <v/>
      </c>
      <c r="AD560" s="43" t="str">
        <f t="shared" si="42"/>
        <v/>
      </c>
      <c r="AE560" s="244" t="e">
        <f t="shared" si="43"/>
        <v>#DIV/0!</v>
      </c>
      <c r="AF560" s="244" t="str">
        <f t="shared" si="44"/>
        <v/>
      </c>
    </row>
    <row r="561" spans="27:32" x14ac:dyDescent="0.3">
      <c r="AA561" s="152" t="str">
        <f t="shared" si="40"/>
        <v/>
      </c>
      <c r="AC561" s="244" t="str">
        <f t="shared" si="41"/>
        <v/>
      </c>
      <c r="AD561" s="43" t="str">
        <f t="shared" si="42"/>
        <v/>
      </c>
      <c r="AE561" s="244" t="e">
        <f t="shared" si="43"/>
        <v>#DIV/0!</v>
      </c>
      <c r="AF561" s="244" t="str">
        <f t="shared" si="44"/>
        <v/>
      </c>
    </row>
    <row r="562" spans="27:32" x14ac:dyDescent="0.3">
      <c r="AA562" s="152" t="str">
        <f t="shared" si="40"/>
        <v/>
      </c>
      <c r="AC562" s="244" t="str">
        <f t="shared" si="41"/>
        <v/>
      </c>
      <c r="AD562" s="43" t="str">
        <f t="shared" si="42"/>
        <v/>
      </c>
      <c r="AE562" s="244" t="e">
        <f t="shared" si="43"/>
        <v>#DIV/0!</v>
      </c>
      <c r="AF562" s="244" t="str">
        <f t="shared" si="44"/>
        <v/>
      </c>
    </row>
    <row r="563" spans="27:32" x14ac:dyDescent="0.3">
      <c r="AA563" s="152" t="str">
        <f t="shared" si="40"/>
        <v/>
      </c>
      <c r="AC563" s="244" t="str">
        <f t="shared" si="41"/>
        <v/>
      </c>
      <c r="AD563" s="43" t="str">
        <f t="shared" si="42"/>
        <v/>
      </c>
      <c r="AE563" s="244" t="e">
        <f t="shared" si="43"/>
        <v>#DIV/0!</v>
      </c>
      <c r="AF563" s="244" t="str">
        <f t="shared" si="44"/>
        <v/>
      </c>
    </row>
    <row r="564" spans="27:32" x14ac:dyDescent="0.3">
      <c r="AA564" s="152" t="str">
        <f t="shared" si="40"/>
        <v/>
      </c>
      <c r="AC564" s="244" t="str">
        <f t="shared" si="41"/>
        <v/>
      </c>
      <c r="AD564" s="43" t="str">
        <f t="shared" si="42"/>
        <v/>
      </c>
      <c r="AE564" s="244" t="e">
        <f t="shared" si="43"/>
        <v>#DIV/0!</v>
      </c>
      <c r="AF564" s="244" t="str">
        <f t="shared" si="44"/>
        <v/>
      </c>
    </row>
    <row r="565" spans="27:32" x14ac:dyDescent="0.3">
      <c r="AA565" s="152" t="str">
        <f t="shared" si="40"/>
        <v/>
      </c>
      <c r="AC565" s="244" t="str">
        <f t="shared" si="41"/>
        <v/>
      </c>
      <c r="AD565" s="43" t="str">
        <f t="shared" si="42"/>
        <v/>
      </c>
      <c r="AE565" s="244" t="e">
        <f t="shared" si="43"/>
        <v>#DIV/0!</v>
      </c>
      <c r="AF565" s="244" t="str">
        <f t="shared" si="44"/>
        <v/>
      </c>
    </row>
    <row r="566" spans="27:32" x14ac:dyDescent="0.3">
      <c r="AA566" s="152" t="str">
        <f t="shared" si="40"/>
        <v/>
      </c>
      <c r="AC566" s="244" t="str">
        <f t="shared" si="41"/>
        <v/>
      </c>
      <c r="AD566" s="43" t="str">
        <f t="shared" si="42"/>
        <v/>
      </c>
      <c r="AE566" s="244" t="e">
        <f t="shared" si="43"/>
        <v>#DIV/0!</v>
      </c>
      <c r="AF566" s="244" t="str">
        <f t="shared" si="44"/>
        <v/>
      </c>
    </row>
    <row r="567" spans="27:32" x14ac:dyDescent="0.3">
      <c r="AA567" s="152" t="str">
        <f t="shared" si="40"/>
        <v/>
      </c>
      <c r="AC567" s="244" t="str">
        <f t="shared" si="41"/>
        <v/>
      </c>
      <c r="AD567" s="43" t="str">
        <f t="shared" si="42"/>
        <v/>
      </c>
      <c r="AE567" s="244" t="e">
        <f t="shared" si="43"/>
        <v>#DIV/0!</v>
      </c>
      <c r="AF567" s="244" t="str">
        <f t="shared" si="44"/>
        <v/>
      </c>
    </row>
    <row r="568" spans="27:32" x14ac:dyDescent="0.3">
      <c r="AA568" s="152" t="str">
        <f t="shared" si="40"/>
        <v/>
      </c>
      <c r="AC568" s="244" t="str">
        <f t="shared" si="41"/>
        <v/>
      </c>
      <c r="AD568" s="43" t="str">
        <f t="shared" si="42"/>
        <v/>
      </c>
      <c r="AE568" s="244" t="e">
        <f t="shared" si="43"/>
        <v>#DIV/0!</v>
      </c>
      <c r="AF568" s="244" t="str">
        <f t="shared" si="44"/>
        <v/>
      </c>
    </row>
    <row r="569" spans="27:32" x14ac:dyDescent="0.3">
      <c r="AA569" s="152" t="str">
        <f t="shared" si="40"/>
        <v/>
      </c>
      <c r="AC569" s="244" t="str">
        <f t="shared" si="41"/>
        <v/>
      </c>
      <c r="AD569" s="43" t="str">
        <f t="shared" si="42"/>
        <v/>
      </c>
      <c r="AE569" s="244" t="e">
        <f t="shared" si="43"/>
        <v>#DIV/0!</v>
      </c>
      <c r="AF569" s="244" t="str">
        <f t="shared" si="44"/>
        <v/>
      </c>
    </row>
    <row r="570" spans="27:32" x14ac:dyDescent="0.3">
      <c r="AA570" s="152" t="str">
        <f t="shared" si="40"/>
        <v/>
      </c>
      <c r="AC570" s="244" t="str">
        <f t="shared" si="41"/>
        <v/>
      </c>
      <c r="AD570" s="43" t="str">
        <f t="shared" si="42"/>
        <v/>
      </c>
      <c r="AE570" s="244" t="e">
        <f t="shared" si="43"/>
        <v>#DIV/0!</v>
      </c>
      <c r="AF570" s="244" t="str">
        <f t="shared" si="44"/>
        <v/>
      </c>
    </row>
    <row r="571" spans="27:32" x14ac:dyDescent="0.3">
      <c r="AA571" s="152" t="str">
        <f t="shared" si="40"/>
        <v/>
      </c>
      <c r="AC571" s="244" t="str">
        <f t="shared" si="41"/>
        <v/>
      </c>
      <c r="AD571" s="43" t="str">
        <f t="shared" si="42"/>
        <v/>
      </c>
      <c r="AE571" s="244" t="e">
        <f t="shared" si="43"/>
        <v>#DIV/0!</v>
      </c>
      <c r="AF571" s="244" t="str">
        <f t="shared" si="44"/>
        <v/>
      </c>
    </row>
    <row r="572" spans="27:32" x14ac:dyDescent="0.3">
      <c r="AA572" s="152" t="str">
        <f t="shared" si="40"/>
        <v/>
      </c>
      <c r="AC572" s="244" t="str">
        <f t="shared" si="41"/>
        <v/>
      </c>
      <c r="AD572" s="43" t="str">
        <f t="shared" si="42"/>
        <v/>
      </c>
      <c r="AE572" s="244" t="e">
        <f t="shared" si="43"/>
        <v>#DIV/0!</v>
      </c>
      <c r="AF572" s="244" t="str">
        <f t="shared" si="44"/>
        <v/>
      </c>
    </row>
    <row r="573" spans="27:32" x14ac:dyDescent="0.3">
      <c r="AA573" s="152" t="str">
        <f t="shared" si="40"/>
        <v/>
      </c>
      <c r="AC573" s="244" t="str">
        <f t="shared" si="41"/>
        <v/>
      </c>
      <c r="AD573" s="43" t="str">
        <f t="shared" si="42"/>
        <v/>
      </c>
      <c r="AE573" s="244" t="e">
        <f t="shared" si="43"/>
        <v>#DIV/0!</v>
      </c>
      <c r="AF573" s="244" t="str">
        <f t="shared" si="44"/>
        <v/>
      </c>
    </row>
    <row r="574" spans="27:32" x14ac:dyDescent="0.3">
      <c r="AA574" s="152" t="str">
        <f t="shared" si="40"/>
        <v/>
      </c>
      <c r="AC574" s="244" t="str">
        <f t="shared" si="41"/>
        <v/>
      </c>
      <c r="AD574" s="43" t="str">
        <f t="shared" si="42"/>
        <v/>
      </c>
      <c r="AE574" s="244" t="e">
        <f t="shared" si="43"/>
        <v>#DIV/0!</v>
      </c>
      <c r="AF574" s="244" t="str">
        <f t="shared" si="44"/>
        <v/>
      </c>
    </row>
    <row r="575" spans="27:32" x14ac:dyDescent="0.3">
      <c r="AA575" s="152" t="str">
        <f t="shared" si="40"/>
        <v/>
      </c>
      <c r="AC575" s="244" t="str">
        <f t="shared" si="41"/>
        <v/>
      </c>
      <c r="AD575" s="43" t="str">
        <f t="shared" si="42"/>
        <v/>
      </c>
      <c r="AE575" s="244" t="e">
        <f t="shared" si="43"/>
        <v>#DIV/0!</v>
      </c>
      <c r="AF575" s="244" t="str">
        <f t="shared" si="44"/>
        <v/>
      </c>
    </row>
    <row r="576" spans="27:32" x14ac:dyDescent="0.3">
      <c r="AA576" s="152" t="str">
        <f t="shared" si="40"/>
        <v/>
      </c>
      <c r="AC576" s="244" t="str">
        <f t="shared" si="41"/>
        <v/>
      </c>
      <c r="AD576" s="43" t="str">
        <f t="shared" si="42"/>
        <v/>
      </c>
      <c r="AE576" s="244" t="e">
        <f t="shared" si="43"/>
        <v>#DIV/0!</v>
      </c>
      <c r="AF576" s="244" t="str">
        <f t="shared" si="44"/>
        <v/>
      </c>
    </row>
    <row r="577" spans="27:32" x14ac:dyDescent="0.3">
      <c r="AA577" s="152" t="str">
        <f t="shared" si="40"/>
        <v/>
      </c>
      <c r="AC577" s="244" t="str">
        <f t="shared" si="41"/>
        <v/>
      </c>
      <c r="AD577" s="43" t="str">
        <f t="shared" si="42"/>
        <v/>
      </c>
      <c r="AE577" s="244" t="e">
        <f t="shared" si="43"/>
        <v>#DIV/0!</v>
      </c>
      <c r="AF577" s="244" t="str">
        <f t="shared" si="44"/>
        <v/>
      </c>
    </row>
    <row r="578" spans="27:32" x14ac:dyDescent="0.3">
      <c r="AA578" s="152" t="str">
        <f t="shared" si="40"/>
        <v/>
      </c>
      <c r="AC578" s="244" t="str">
        <f t="shared" si="41"/>
        <v/>
      </c>
      <c r="AD578" s="43" t="str">
        <f t="shared" si="42"/>
        <v/>
      </c>
      <c r="AE578" s="244" t="e">
        <f t="shared" si="43"/>
        <v>#DIV/0!</v>
      </c>
      <c r="AF578" s="244" t="str">
        <f t="shared" si="44"/>
        <v/>
      </c>
    </row>
    <row r="579" spans="27:32" x14ac:dyDescent="0.3">
      <c r="AA579" s="152" t="str">
        <f t="shared" si="40"/>
        <v/>
      </c>
      <c r="AC579" s="244" t="str">
        <f t="shared" si="41"/>
        <v/>
      </c>
      <c r="AD579" s="43" t="str">
        <f t="shared" si="42"/>
        <v/>
      </c>
      <c r="AE579" s="244" t="e">
        <f t="shared" si="43"/>
        <v>#DIV/0!</v>
      </c>
      <c r="AF579" s="244" t="str">
        <f t="shared" si="44"/>
        <v/>
      </c>
    </row>
    <row r="580" spans="27:32" x14ac:dyDescent="0.3">
      <c r="AA580" s="152" t="str">
        <f t="shared" ref="AA580:AA643" si="45">TRIM(D580)</f>
        <v/>
      </c>
      <c r="AC580" s="244" t="str">
        <f t="shared" ref="AC580:AC643" si="46">IFERROR(TRIM(D580),"")</f>
        <v/>
      </c>
      <c r="AD580" s="43" t="str">
        <f t="shared" ref="AD580:AD643" si="47">TRIM(C580)</f>
        <v/>
      </c>
      <c r="AE580" s="244" t="e">
        <f t="shared" ref="AE580:AE643" si="48">G580/E580</f>
        <v>#DIV/0!</v>
      </c>
      <c r="AF580" s="244" t="str">
        <f t="shared" ref="AF580:AF643" si="49">AC580</f>
        <v/>
      </c>
    </row>
    <row r="581" spans="27:32" x14ac:dyDescent="0.3">
      <c r="AA581" s="152" t="str">
        <f t="shared" si="45"/>
        <v/>
      </c>
      <c r="AC581" s="244" t="str">
        <f t="shared" si="46"/>
        <v/>
      </c>
      <c r="AD581" s="43" t="str">
        <f t="shared" si="47"/>
        <v/>
      </c>
      <c r="AE581" s="244" t="e">
        <f t="shared" si="48"/>
        <v>#DIV/0!</v>
      </c>
      <c r="AF581" s="244" t="str">
        <f t="shared" si="49"/>
        <v/>
      </c>
    </row>
    <row r="582" spans="27:32" x14ac:dyDescent="0.3">
      <c r="AA582" s="152" t="str">
        <f t="shared" si="45"/>
        <v/>
      </c>
      <c r="AC582" s="244" t="str">
        <f t="shared" si="46"/>
        <v/>
      </c>
      <c r="AD582" s="43" t="str">
        <f t="shared" si="47"/>
        <v/>
      </c>
      <c r="AE582" s="244" t="e">
        <f t="shared" si="48"/>
        <v>#DIV/0!</v>
      </c>
      <c r="AF582" s="244" t="str">
        <f t="shared" si="49"/>
        <v/>
      </c>
    </row>
    <row r="583" spans="27:32" x14ac:dyDescent="0.3">
      <c r="AA583" s="152" t="str">
        <f t="shared" si="45"/>
        <v/>
      </c>
      <c r="AC583" s="244" t="str">
        <f t="shared" si="46"/>
        <v/>
      </c>
      <c r="AD583" s="43" t="str">
        <f t="shared" si="47"/>
        <v/>
      </c>
      <c r="AE583" s="244" t="e">
        <f t="shared" si="48"/>
        <v>#DIV/0!</v>
      </c>
      <c r="AF583" s="244" t="str">
        <f t="shared" si="49"/>
        <v/>
      </c>
    </row>
    <row r="584" spans="27:32" x14ac:dyDescent="0.3">
      <c r="AA584" s="152" t="str">
        <f t="shared" si="45"/>
        <v/>
      </c>
      <c r="AC584" s="244" t="str">
        <f t="shared" si="46"/>
        <v/>
      </c>
      <c r="AD584" s="43" t="str">
        <f t="shared" si="47"/>
        <v/>
      </c>
      <c r="AE584" s="244" t="e">
        <f t="shared" si="48"/>
        <v>#DIV/0!</v>
      </c>
      <c r="AF584" s="244" t="str">
        <f t="shared" si="49"/>
        <v/>
      </c>
    </row>
    <row r="585" spans="27:32" x14ac:dyDescent="0.3">
      <c r="AA585" s="152" t="str">
        <f t="shared" si="45"/>
        <v/>
      </c>
      <c r="AC585" s="244" t="str">
        <f t="shared" si="46"/>
        <v/>
      </c>
      <c r="AD585" s="43" t="str">
        <f t="shared" si="47"/>
        <v/>
      </c>
      <c r="AE585" s="244" t="e">
        <f t="shared" si="48"/>
        <v>#DIV/0!</v>
      </c>
      <c r="AF585" s="244" t="str">
        <f t="shared" si="49"/>
        <v/>
      </c>
    </row>
    <row r="586" spans="27:32" x14ac:dyDescent="0.3">
      <c r="AA586" s="152" t="str">
        <f t="shared" si="45"/>
        <v/>
      </c>
      <c r="AC586" s="244" t="str">
        <f t="shared" si="46"/>
        <v/>
      </c>
      <c r="AD586" s="43" t="str">
        <f t="shared" si="47"/>
        <v/>
      </c>
      <c r="AE586" s="244" t="e">
        <f t="shared" si="48"/>
        <v>#DIV/0!</v>
      </c>
      <c r="AF586" s="244" t="str">
        <f t="shared" si="49"/>
        <v/>
      </c>
    </row>
    <row r="587" spans="27:32" x14ac:dyDescent="0.3">
      <c r="AA587" s="152" t="str">
        <f t="shared" si="45"/>
        <v/>
      </c>
      <c r="AC587" s="244" t="str">
        <f t="shared" si="46"/>
        <v/>
      </c>
      <c r="AD587" s="43" t="str">
        <f t="shared" si="47"/>
        <v/>
      </c>
      <c r="AE587" s="244" t="e">
        <f t="shared" si="48"/>
        <v>#DIV/0!</v>
      </c>
      <c r="AF587" s="244" t="str">
        <f t="shared" si="49"/>
        <v/>
      </c>
    </row>
    <row r="588" spans="27:32" x14ac:dyDescent="0.3">
      <c r="AA588" s="152" t="str">
        <f t="shared" si="45"/>
        <v/>
      </c>
      <c r="AC588" s="244" t="str">
        <f t="shared" si="46"/>
        <v/>
      </c>
      <c r="AD588" s="43" t="str">
        <f t="shared" si="47"/>
        <v/>
      </c>
      <c r="AE588" s="244" t="e">
        <f t="shared" si="48"/>
        <v>#DIV/0!</v>
      </c>
      <c r="AF588" s="244" t="str">
        <f t="shared" si="49"/>
        <v/>
      </c>
    </row>
    <row r="589" spans="27:32" x14ac:dyDescent="0.3">
      <c r="AA589" s="152" t="str">
        <f t="shared" si="45"/>
        <v/>
      </c>
      <c r="AC589" s="244" t="str">
        <f t="shared" si="46"/>
        <v/>
      </c>
      <c r="AD589" s="43" t="str">
        <f t="shared" si="47"/>
        <v/>
      </c>
      <c r="AE589" s="244" t="e">
        <f t="shared" si="48"/>
        <v>#DIV/0!</v>
      </c>
      <c r="AF589" s="244" t="str">
        <f t="shared" si="49"/>
        <v/>
      </c>
    </row>
    <row r="590" spans="27:32" x14ac:dyDescent="0.3">
      <c r="AA590" s="152" t="str">
        <f t="shared" si="45"/>
        <v/>
      </c>
      <c r="AC590" s="244" t="str">
        <f t="shared" si="46"/>
        <v/>
      </c>
      <c r="AD590" s="43" t="str">
        <f t="shared" si="47"/>
        <v/>
      </c>
      <c r="AE590" s="244" t="e">
        <f t="shared" si="48"/>
        <v>#DIV/0!</v>
      </c>
      <c r="AF590" s="244" t="str">
        <f t="shared" si="49"/>
        <v/>
      </c>
    </row>
    <row r="591" spans="27:32" x14ac:dyDescent="0.3">
      <c r="AA591" s="152" t="str">
        <f t="shared" si="45"/>
        <v/>
      </c>
      <c r="AC591" s="244" t="str">
        <f t="shared" si="46"/>
        <v/>
      </c>
      <c r="AD591" s="43" t="str">
        <f t="shared" si="47"/>
        <v/>
      </c>
      <c r="AE591" s="244" t="e">
        <f t="shared" si="48"/>
        <v>#DIV/0!</v>
      </c>
      <c r="AF591" s="244" t="str">
        <f t="shared" si="49"/>
        <v/>
      </c>
    </row>
    <row r="592" spans="27:32" x14ac:dyDescent="0.3">
      <c r="AA592" s="152" t="str">
        <f t="shared" si="45"/>
        <v/>
      </c>
      <c r="AC592" s="244" t="str">
        <f t="shared" si="46"/>
        <v/>
      </c>
      <c r="AD592" s="43" t="str">
        <f t="shared" si="47"/>
        <v/>
      </c>
      <c r="AE592" s="244" t="e">
        <f t="shared" si="48"/>
        <v>#DIV/0!</v>
      </c>
      <c r="AF592" s="244" t="str">
        <f t="shared" si="49"/>
        <v/>
      </c>
    </row>
    <row r="593" spans="27:32" x14ac:dyDescent="0.3">
      <c r="AA593" s="152" t="str">
        <f t="shared" si="45"/>
        <v/>
      </c>
      <c r="AC593" s="244" t="str">
        <f t="shared" si="46"/>
        <v/>
      </c>
      <c r="AD593" s="43" t="str">
        <f t="shared" si="47"/>
        <v/>
      </c>
      <c r="AE593" s="244" t="e">
        <f t="shared" si="48"/>
        <v>#DIV/0!</v>
      </c>
      <c r="AF593" s="244" t="str">
        <f t="shared" si="49"/>
        <v/>
      </c>
    </row>
    <row r="594" spans="27:32" x14ac:dyDescent="0.3">
      <c r="AA594" s="152" t="str">
        <f t="shared" si="45"/>
        <v/>
      </c>
      <c r="AC594" s="244" t="str">
        <f t="shared" si="46"/>
        <v/>
      </c>
      <c r="AD594" s="43" t="str">
        <f t="shared" si="47"/>
        <v/>
      </c>
      <c r="AE594" s="244" t="e">
        <f t="shared" si="48"/>
        <v>#DIV/0!</v>
      </c>
      <c r="AF594" s="244" t="str">
        <f t="shared" si="49"/>
        <v/>
      </c>
    </row>
    <row r="595" spans="27:32" x14ac:dyDescent="0.3">
      <c r="AA595" s="152" t="str">
        <f t="shared" si="45"/>
        <v/>
      </c>
      <c r="AC595" s="244" t="str">
        <f t="shared" si="46"/>
        <v/>
      </c>
      <c r="AD595" s="43" t="str">
        <f t="shared" si="47"/>
        <v/>
      </c>
      <c r="AE595" s="244" t="e">
        <f t="shared" si="48"/>
        <v>#DIV/0!</v>
      </c>
      <c r="AF595" s="244" t="str">
        <f t="shared" si="49"/>
        <v/>
      </c>
    </row>
    <row r="596" spans="27:32" x14ac:dyDescent="0.3">
      <c r="AA596" s="152" t="str">
        <f t="shared" si="45"/>
        <v/>
      </c>
      <c r="AC596" s="244" t="str">
        <f t="shared" si="46"/>
        <v/>
      </c>
      <c r="AD596" s="43" t="str">
        <f t="shared" si="47"/>
        <v/>
      </c>
      <c r="AE596" s="244" t="e">
        <f t="shared" si="48"/>
        <v>#DIV/0!</v>
      </c>
      <c r="AF596" s="244" t="str">
        <f t="shared" si="49"/>
        <v/>
      </c>
    </row>
    <row r="597" spans="27:32" x14ac:dyDescent="0.3">
      <c r="AA597" s="152" t="str">
        <f t="shared" si="45"/>
        <v/>
      </c>
      <c r="AC597" s="244" t="str">
        <f t="shared" si="46"/>
        <v/>
      </c>
      <c r="AD597" s="43" t="str">
        <f t="shared" si="47"/>
        <v/>
      </c>
      <c r="AE597" s="244" t="e">
        <f t="shared" si="48"/>
        <v>#DIV/0!</v>
      </c>
      <c r="AF597" s="244" t="str">
        <f t="shared" si="49"/>
        <v/>
      </c>
    </row>
    <row r="598" spans="27:32" x14ac:dyDescent="0.3">
      <c r="AA598" s="152" t="str">
        <f t="shared" si="45"/>
        <v/>
      </c>
      <c r="AC598" s="244" t="str">
        <f t="shared" si="46"/>
        <v/>
      </c>
      <c r="AD598" s="43" t="str">
        <f t="shared" si="47"/>
        <v/>
      </c>
      <c r="AE598" s="244" t="e">
        <f t="shared" si="48"/>
        <v>#DIV/0!</v>
      </c>
      <c r="AF598" s="244" t="str">
        <f t="shared" si="49"/>
        <v/>
      </c>
    </row>
    <row r="599" spans="27:32" x14ac:dyDescent="0.3">
      <c r="AA599" s="152" t="str">
        <f t="shared" si="45"/>
        <v/>
      </c>
      <c r="AC599" s="244" t="str">
        <f t="shared" si="46"/>
        <v/>
      </c>
      <c r="AD599" s="43" t="str">
        <f t="shared" si="47"/>
        <v/>
      </c>
      <c r="AE599" s="244" t="e">
        <f t="shared" si="48"/>
        <v>#DIV/0!</v>
      </c>
      <c r="AF599" s="244" t="str">
        <f t="shared" si="49"/>
        <v/>
      </c>
    </row>
    <row r="600" spans="27:32" x14ac:dyDescent="0.3">
      <c r="AA600" s="152" t="str">
        <f t="shared" si="45"/>
        <v/>
      </c>
      <c r="AC600" s="244" t="str">
        <f t="shared" si="46"/>
        <v/>
      </c>
      <c r="AD600" s="43" t="str">
        <f t="shared" si="47"/>
        <v/>
      </c>
      <c r="AE600" s="244" t="e">
        <f t="shared" si="48"/>
        <v>#DIV/0!</v>
      </c>
      <c r="AF600" s="244" t="str">
        <f t="shared" si="49"/>
        <v/>
      </c>
    </row>
    <row r="601" spans="27:32" x14ac:dyDescent="0.3">
      <c r="AA601" s="152" t="str">
        <f t="shared" si="45"/>
        <v/>
      </c>
      <c r="AC601" s="244" t="str">
        <f t="shared" si="46"/>
        <v/>
      </c>
      <c r="AD601" s="43" t="str">
        <f t="shared" si="47"/>
        <v/>
      </c>
      <c r="AE601" s="244" t="e">
        <f t="shared" si="48"/>
        <v>#DIV/0!</v>
      </c>
      <c r="AF601" s="244" t="str">
        <f t="shared" si="49"/>
        <v/>
      </c>
    </row>
    <row r="602" spans="27:32" x14ac:dyDescent="0.3">
      <c r="AA602" s="152" t="str">
        <f t="shared" si="45"/>
        <v/>
      </c>
      <c r="AC602" s="244" t="str">
        <f t="shared" si="46"/>
        <v/>
      </c>
      <c r="AD602" s="43" t="str">
        <f t="shared" si="47"/>
        <v/>
      </c>
      <c r="AE602" s="244" t="e">
        <f t="shared" si="48"/>
        <v>#DIV/0!</v>
      </c>
      <c r="AF602" s="244" t="str">
        <f t="shared" si="49"/>
        <v/>
      </c>
    </row>
    <row r="603" spans="27:32" x14ac:dyDescent="0.3">
      <c r="AA603" s="152" t="str">
        <f t="shared" si="45"/>
        <v/>
      </c>
      <c r="AC603" s="244" t="str">
        <f t="shared" si="46"/>
        <v/>
      </c>
      <c r="AD603" s="43" t="str">
        <f t="shared" si="47"/>
        <v/>
      </c>
      <c r="AE603" s="244" t="e">
        <f t="shared" si="48"/>
        <v>#DIV/0!</v>
      </c>
      <c r="AF603" s="244" t="str">
        <f t="shared" si="49"/>
        <v/>
      </c>
    </row>
    <row r="604" spans="27:32" x14ac:dyDescent="0.3">
      <c r="AA604" s="152" t="str">
        <f t="shared" si="45"/>
        <v/>
      </c>
      <c r="AC604" s="244" t="str">
        <f t="shared" si="46"/>
        <v/>
      </c>
      <c r="AD604" s="43" t="str">
        <f t="shared" si="47"/>
        <v/>
      </c>
      <c r="AE604" s="244" t="e">
        <f t="shared" si="48"/>
        <v>#DIV/0!</v>
      </c>
      <c r="AF604" s="244" t="str">
        <f t="shared" si="49"/>
        <v/>
      </c>
    </row>
    <row r="605" spans="27:32" x14ac:dyDescent="0.3">
      <c r="AA605" s="152" t="str">
        <f t="shared" si="45"/>
        <v/>
      </c>
      <c r="AC605" s="244" t="str">
        <f t="shared" si="46"/>
        <v/>
      </c>
      <c r="AD605" s="43" t="str">
        <f t="shared" si="47"/>
        <v/>
      </c>
      <c r="AE605" s="244" t="e">
        <f t="shared" si="48"/>
        <v>#DIV/0!</v>
      </c>
      <c r="AF605" s="244" t="str">
        <f t="shared" si="49"/>
        <v/>
      </c>
    </row>
    <row r="606" spans="27:32" x14ac:dyDescent="0.3">
      <c r="AA606" s="152" t="str">
        <f t="shared" si="45"/>
        <v/>
      </c>
      <c r="AC606" s="244" t="str">
        <f t="shared" si="46"/>
        <v/>
      </c>
      <c r="AD606" s="43" t="str">
        <f t="shared" si="47"/>
        <v/>
      </c>
      <c r="AE606" s="244" t="e">
        <f t="shared" si="48"/>
        <v>#DIV/0!</v>
      </c>
      <c r="AF606" s="244" t="str">
        <f t="shared" si="49"/>
        <v/>
      </c>
    </row>
    <row r="607" spans="27:32" x14ac:dyDescent="0.3">
      <c r="AA607" s="152" t="str">
        <f t="shared" si="45"/>
        <v/>
      </c>
      <c r="AC607" s="244" t="str">
        <f t="shared" si="46"/>
        <v/>
      </c>
      <c r="AD607" s="43" t="str">
        <f t="shared" si="47"/>
        <v/>
      </c>
      <c r="AE607" s="244" t="e">
        <f t="shared" si="48"/>
        <v>#DIV/0!</v>
      </c>
      <c r="AF607" s="244" t="str">
        <f t="shared" si="49"/>
        <v/>
      </c>
    </row>
    <row r="608" spans="27:32" x14ac:dyDescent="0.3">
      <c r="AA608" s="152" t="str">
        <f t="shared" si="45"/>
        <v/>
      </c>
      <c r="AC608" s="244" t="str">
        <f t="shared" si="46"/>
        <v/>
      </c>
      <c r="AD608" s="43" t="str">
        <f t="shared" si="47"/>
        <v/>
      </c>
      <c r="AE608" s="244" t="e">
        <f t="shared" si="48"/>
        <v>#DIV/0!</v>
      </c>
      <c r="AF608" s="244" t="str">
        <f t="shared" si="49"/>
        <v/>
      </c>
    </row>
    <row r="609" spans="27:32" x14ac:dyDescent="0.3">
      <c r="AA609" s="152" t="str">
        <f t="shared" si="45"/>
        <v/>
      </c>
      <c r="AC609" s="244" t="str">
        <f t="shared" si="46"/>
        <v/>
      </c>
      <c r="AD609" s="43" t="str">
        <f t="shared" si="47"/>
        <v/>
      </c>
      <c r="AE609" s="244" t="e">
        <f t="shared" si="48"/>
        <v>#DIV/0!</v>
      </c>
      <c r="AF609" s="244" t="str">
        <f t="shared" si="49"/>
        <v/>
      </c>
    </row>
    <row r="610" spans="27:32" x14ac:dyDescent="0.3">
      <c r="AA610" s="152" t="str">
        <f t="shared" si="45"/>
        <v/>
      </c>
      <c r="AC610" s="244" t="str">
        <f t="shared" si="46"/>
        <v/>
      </c>
      <c r="AD610" s="43" t="str">
        <f t="shared" si="47"/>
        <v/>
      </c>
      <c r="AE610" s="244" t="e">
        <f t="shared" si="48"/>
        <v>#DIV/0!</v>
      </c>
      <c r="AF610" s="244" t="str">
        <f t="shared" si="49"/>
        <v/>
      </c>
    </row>
    <row r="611" spans="27:32" x14ac:dyDescent="0.3">
      <c r="AA611" s="152" t="str">
        <f t="shared" si="45"/>
        <v/>
      </c>
      <c r="AC611" s="244" t="str">
        <f t="shared" si="46"/>
        <v/>
      </c>
      <c r="AD611" s="43" t="str">
        <f t="shared" si="47"/>
        <v/>
      </c>
      <c r="AE611" s="244" t="e">
        <f t="shared" si="48"/>
        <v>#DIV/0!</v>
      </c>
      <c r="AF611" s="244" t="str">
        <f t="shared" si="49"/>
        <v/>
      </c>
    </row>
    <row r="612" spans="27:32" x14ac:dyDescent="0.3">
      <c r="AA612" s="152" t="str">
        <f t="shared" si="45"/>
        <v/>
      </c>
      <c r="AC612" s="244" t="str">
        <f t="shared" si="46"/>
        <v/>
      </c>
      <c r="AD612" s="43" t="str">
        <f t="shared" si="47"/>
        <v/>
      </c>
      <c r="AE612" s="244" t="e">
        <f t="shared" si="48"/>
        <v>#DIV/0!</v>
      </c>
      <c r="AF612" s="244" t="str">
        <f t="shared" si="49"/>
        <v/>
      </c>
    </row>
    <row r="613" spans="27:32" x14ac:dyDescent="0.3">
      <c r="AA613" s="152" t="str">
        <f t="shared" si="45"/>
        <v/>
      </c>
      <c r="AC613" s="244" t="str">
        <f t="shared" si="46"/>
        <v/>
      </c>
      <c r="AD613" s="43" t="str">
        <f t="shared" si="47"/>
        <v/>
      </c>
      <c r="AE613" s="244" t="e">
        <f t="shared" si="48"/>
        <v>#DIV/0!</v>
      </c>
      <c r="AF613" s="244" t="str">
        <f t="shared" si="49"/>
        <v/>
      </c>
    </row>
    <row r="614" spans="27:32" x14ac:dyDescent="0.3">
      <c r="AA614" s="152" t="str">
        <f t="shared" si="45"/>
        <v/>
      </c>
      <c r="AC614" s="244" t="str">
        <f t="shared" si="46"/>
        <v/>
      </c>
      <c r="AD614" s="43" t="str">
        <f t="shared" si="47"/>
        <v/>
      </c>
      <c r="AE614" s="244" t="e">
        <f t="shared" si="48"/>
        <v>#DIV/0!</v>
      </c>
      <c r="AF614" s="244" t="str">
        <f t="shared" si="49"/>
        <v/>
      </c>
    </row>
    <row r="615" spans="27:32" x14ac:dyDescent="0.3">
      <c r="AA615" s="152" t="str">
        <f t="shared" si="45"/>
        <v/>
      </c>
      <c r="AC615" s="244" t="str">
        <f t="shared" si="46"/>
        <v/>
      </c>
      <c r="AD615" s="43" t="str">
        <f t="shared" si="47"/>
        <v/>
      </c>
      <c r="AE615" s="244" t="e">
        <f t="shared" si="48"/>
        <v>#DIV/0!</v>
      </c>
      <c r="AF615" s="244" t="str">
        <f t="shared" si="49"/>
        <v/>
      </c>
    </row>
    <row r="616" spans="27:32" x14ac:dyDescent="0.3">
      <c r="AA616" s="152" t="str">
        <f t="shared" si="45"/>
        <v/>
      </c>
      <c r="AC616" s="244" t="str">
        <f t="shared" si="46"/>
        <v/>
      </c>
      <c r="AD616" s="43" t="str">
        <f t="shared" si="47"/>
        <v/>
      </c>
      <c r="AE616" s="244" t="e">
        <f t="shared" si="48"/>
        <v>#DIV/0!</v>
      </c>
      <c r="AF616" s="244" t="str">
        <f t="shared" si="49"/>
        <v/>
      </c>
    </row>
    <row r="617" spans="27:32" x14ac:dyDescent="0.3">
      <c r="AA617" s="152" t="str">
        <f t="shared" si="45"/>
        <v/>
      </c>
      <c r="AC617" s="244" t="str">
        <f t="shared" si="46"/>
        <v/>
      </c>
      <c r="AD617" s="43" t="str">
        <f t="shared" si="47"/>
        <v/>
      </c>
      <c r="AE617" s="244" t="e">
        <f t="shared" si="48"/>
        <v>#DIV/0!</v>
      </c>
      <c r="AF617" s="244" t="str">
        <f t="shared" si="49"/>
        <v/>
      </c>
    </row>
    <row r="618" spans="27:32" x14ac:dyDescent="0.3">
      <c r="AA618" s="152" t="str">
        <f t="shared" si="45"/>
        <v/>
      </c>
      <c r="AC618" s="244" t="str">
        <f t="shared" si="46"/>
        <v/>
      </c>
      <c r="AD618" s="43" t="str">
        <f t="shared" si="47"/>
        <v/>
      </c>
      <c r="AE618" s="244" t="e">
        <f t="shared" si="48"/>
        <v>#DIV/0!</v>
      </c>
      <c r="AF618" s="244" t="str">
        <f t="shared" si="49"/>
        <v/>
      </c>
    </row>
    <row r="619" spans="27:32" x14ac:dyDescent="0.3">
      <c r="AA619" s="152" t="str">
        <f t="shared" si="45"/>
        <v/>
      </c>
      <c r="AC619" s="244" t="str">
        <f t="shared" si="46"/>
        <v/>
      </c>
      <c r="AD619" s="43" t="str">
        <f t="shared" si="47"/>
        <v/>
      </c>
      <c r="AE619" s="244" t="e">
        <f t="shared" si="48"/>
        <v>#DIV/0!</v>
      </c>
      <c r="AF619" s="244" t="str">
        <f t="shared" si="49"/>
        <v/>
      </c>
    </row>
    <row r="620" spans="27:32" x14ac:dyDescent="0.3">
      <c r="AA620" s="152" t="str">
        <f t="shared" si="45"/>
        <v/>
      </c>
      <c r="AC620" s="244" t="str">
        <f t="shared" si="46"/>
        <v/>
      </c>
      <c r="AD620" s="43" t="str">
        <f t="shared" si="47"/>
        <v/>
      </c>
      <c r="AE620" s="244" t="e">
        <f t="shared" si="48"/>
        <v>#DIV/0!</v>
      </c>
      <c r="AF620" s="244" t="str">
        <f t="shared" si="49"/>
        <v/>
      </c>
    </row>
    <row r="621" spans="27:32" x14ac:dyDescent="0.3">
      <c r="AA621" s="152" t="str">
        <f t="shared" si="45"/>
        <v/>
      </c>
      <c r="AC621" s="244" t="str">
        <f t="shared" si="46"/>
        <v/>
      </c>
      <c r="AD621" s="43" t="str">
        <f t="shared" si="47"/>
        <v/>
      </c>
      <c r="AE621" s="244" t="e">
        <f t="shared" si="48"/>
        <v>#DIV/0!</v>
      </c>
      <c r="AF621" s="244" t="str">
        <f t="shared" si="49"/>
        <v/>
      </c>
    </row>
    <row r="622" spans="27:32" x14ac:dyDescent="0.3">
      <c r="AA622" s="152" t="str">
        <f t="shared" si="45"/>
        <v/>
      </c>
      <c r="AC622" s="244" t="str">
        <f t="shared" si="46"/>
        <v/>
      </c>
      <c r="AD622" s="43" t="str">
        <f t="shared" si="47"/>
        <v/>
      </c>
      <c r="AE622" s="244" t="e">
        <f t="shared" si="48"/>
        <v>#DIV/0!</v>
      </c>
      <c r="AF622" s="244" t="str">
        <f t="shared" si="49"/>
        <v/>
      </c>
    </row>
    <row r="623" spans="27:32" x14ac:dyDescent="0.3">
      <c r="AA623" s="152" t="str">
        <f t="shared" si="45"/>
        <v/>
      </c>
      <c r="AC623" s="244" t="str">
        <f t="shared" si="46"/>
        <v/>
      </c>
      <c r="AD623" s="43" t="str">
        <f t="shared" si="47"/>
        <v/>
      </c>
      <c r="AE623" s="244" t="e">
        <f t="shared" si="48"/>
        <v>#DIV/0!</v>
      </c>
      <c r="AF623" s="244" t="str">
        <f t="shared" si="49"/>
        <v/>
      </c>
    </row>
    <row r="624" spans="27:32" x14ac:dyDescent="0.3">
      <c r="AA624" s="152" t="str">
        <f t="shared" si="45"/>
        <v/>
      </c>
      <c r="AC624" s="244" t="str">
        <f t="shared" si="46"/>
        <v/>
      </c>
      <c r="AD624" s="43" t="str">
        <f t="shared" si="47"/>
        <v/>
      </c>
      <c r="AE624" s="244" t="e">
        <f t="shared" si="48"/>
        <v>#DIV/0!</v>
      </c>
      <c r="AF624" s="244" t="str">
        <f t="shared" si="49"/>
        <v/>
      </c>
    </row>
    <row r="625" spans="27:32" x14ac:dyDescent="0.3">
      <c r="AA625" s="152" t="str">
        <f t="shared" si="45"/>
        <v/>
      </c>
      <c r="AC625" s="244" t="str">
        <f t="shared" si="46"/>
        <v/>
      </c>
      <c r="AD625" s="43" t="str">
        <f t="shared" si="47"/>
        <v/>
      </c>
      <c r="AE625" s="244" t="e">
        <f t="shared" si="48"/>
        <v>#DIV/0!</v>
      </c>
      <c r="AF625" s="244" t="str">
        <f t="shared" si="49"/>
        <v/>
      </c>
    </row>
    <row r="626" spans="27:32" x14ac:dyDescent="0.3">
      <c r="AA626" s="152" t="str">
        <f t="shared" si="45"/>
        <v/>
      </c>
      <c r="AC626" s="244" t="str">
        <f t="shared" si="46"/>
        <v/>
      </c>
      <c r="AD626" s="43" t="str">
        <f t="shared" si="47"/>
        <v/>
      </c>
      <c r="AE626" s="244" t="e">
        <f t="shared" si="48"/>
        <v>#DIV/0!</v>
      </c>
      <c r="AF626" s="244" t="str">
        <f t="shared" si="49"/>
        <v/>
      </c>
    </row>
    <row r="627" spans="27:32" x14ac:dyDescent="0.3">
      <c r="AA627" s="152" t="str">
        <f t="shared" si="45"/>
        <v/>
      </c>
      <c r="AC627" s="244" t="str">
        <f t="shared" si="46"/>
        <v/>
      </c>
      <c r="AD627" s="43" t="str">
        <f t="shared" si="47"/>
        <v/>
      </c>
      <c r="AE627" s="244" t="e">
        <f t="shared" si="48"/>
        <v>#DIV/0!</v>
      </c>
      <c r="AF627" s="244" t="str">
        <f t="shared" si="49"/>
        <v/>
      </c>
    </row>
    <row r="628" spans="27:32" x14ac:dyDescent="0.3">
      <c r="AA628" s="152" t="str">
        <f t="shared" si="45"/>
        <v/>
      </c>
      <c r="AC628" s="244" t="str">
        <f t="shared" si="46"/>
        <v/>
      </c>
      <c r="AD628" s="43" t="str">
        <f t="shared" si="47"/>
        <v/>
      </c>
      <c r="AE628" s="244" t="e">
        <f t="shared" si="48"/>
        <v>#DIV/0!</v>
      </c>
      <c r="AF628" s="244" t="str">
        <f t="shared" si="49"/>
        <v/>
      </c>
    </row>
    <row r="629" spans="27:32" x14ac:dyDescent="0.3">
      <c r="AA629" s="152" t="str">
        <f t="shared" si="45"/>
        <v/>
      </c>
      <c r="AC629" s="244" t="str">
        <f t="shared" si="46"/>
        <v/>
      </c>
      <c r="AD629" s="43" t="str">
        <f t="shared" si="47"/>
        <v/>
      </c>
      <c r="AE629" s="244" t="e">
        <f t="shared" si="48"/>
        <v>#DIV/0!</v>
      </c>
      <c r="AF629" s="244" t="str">
        <f t="shared" si="49"/>
        <v/>
      </c>
    </row>
    <row r="630" spans="27:32" x14ac:dyDescent="0.3">
      <c r="AA630" s="152" t="str">
        <f t="shared" si="45"/>
        <v/>
      </c>
      <c r="AC630" s="244" t="str">
        <f t="shared" si="46"/>
        <v/>
      </c>
      <c r="AD630" s="43" t="str">
        <f t="shared" si="47"/>
        <v/>
      </c>
      <c r="AE630" s="244" t="e">
        <f t="shared" si="48"/>
        <v>#DIV/0!</v>
      </c>
      <c r="AF630" s="244" t="str">
        <f t="shared" si="49"/>
        <v/>
      </c>
    </row>
    <row r="631" spans="27:32" x14ac:dyDescent="0.3">
      <c r="AA631" s="152" t="str">
        <f t="shared" si="45"/>
        <v/>
      </c>
      <c r="AC631" s="244" t="str">
        <f t="shared" si="46"/>
        <v/>
      </c>
      <c r="AD631" s="43" t="str">
        <f t="shared" si="47"/>
        <v/>
      </c>
      <c r="AE631" s="244" t="e">
        <f t="shared" si="48"/>
        <v>#DIV/0!</v>
      </c>
      <c r="AF631" s="244" t="str">
        <f t="shared" si="49"/>
        <v/>
      </c>
    </row>
    <row r="632" spans="27:32" x14ac:dyDescent="0.3">
      <c r="AA632" s="152" t="str">
        <f t="shared" si="45"/>
        <v/>
      </c>
      <c r="AC632" s="244" t="str">
        <f t="shared" si="46"/>
        <v/>
      </c>
      <c r="AD632" s="43" t="str">
        <f t="shared" si="47"/>
        <v/>
      </c>
      <c r="AE632" s="244" t="e">
        <f t="shared" si="48"/>
        <v>#DIV/0!</v>
      </c>
      <c r="AF632" s="244" t="str">
        <f t="shared" si="49"/>
        <v/>
      </c>
    </row>
    <row r="633" spans="27:32" x14ac:dyDescent="0.3">
      <c r="AA633" s="152" t="str">
        <f t="shared" si="45"/>
        <v/>
      </c>
      <c r="AC633" s="244" t="str">
        <f t="shared" si="46"/>
        <v/>
      </c>
      <c r="AD633" s="43" t="str">
        <f t="shared" si="47"/>
        <v/>
      </c>
      <c r="AE633" s="244" t="e">
        <f t="shared" si="48"/>
        <v>#DIV/0!</v>
      </c>
      <c r="AF633" s="244" t="str">
        <f t="shared" si="49"/>
        <v/>
      </c>
    </row>
    <row r="634" spans="27:32" x14ac:dyDescent="0.3">
      <c r="AA634" s="152" t="str">
        <f t="shared" si="45"/>
        <v/>
      </c>
      <c r="AC634" s="244" t="str">
        <f t="shared" si="46"/>
        <v/>
      </c>
      <c r="AD634" s="43" t="str">
        <f t="shared" si="47"/>
        <v/>
      </c>
      <c r="AE634" s="244" t="e">
        <f t="shared" si="48"/>
        <v>#DIV/0!</v>
      </c>
      <c r="AF634" s="244" t="str">
        <f t="shared" si="49"/>
        <v/>
      </c>
    </row>
    <row r="635" spans="27:32" x14ac:dyDescent="0.3">
      <c r="AA635" s="152" t="str">
        <f t="shared" si="45"/>
        <v/>
      </c>
      <c r="AC635" s="244" t="str">
        <f t="shared" si="46"/>
        <v/>
      </c>
      <c r="AD635" s="43" t="str">
        <f t="shared" si="47"/>
        <v/>
      </c>
      <c r="AE635" s="244" t="e">
        <f t="shared" si="48"/>
        <v>#DIV/0!</v>
      </c>
      <c r="AF635" s="244" t="str">
        <f t="shared" si="49"/>
        <v/>
      </c>
    </row>
    <row r="636" spans="27:32" x14ac:dyDescent="0.3">
      <c r="AA636" s="152" t="str">
        <f t="shared" si="45"/>
        <v/>
      </c>
      <c r="AC636" s="244" t="str">
        <f t="shared" si="46"/>
        <v/>
      </c>
      <c r="AD636" s="43" t="str">
        <f t="shared" si="47"/>
        <v/>
      </c>
      <c r="AE636" s="244" t="e">
        <f t="shared" si="48"/>
        <v>#DIV/0!</v>
      </c>
      <c r="AF636" s="244" t="str">
        <f t="shared" si="49"/>
        <v/>
      </c>
    </row>
    <row r="637" spans="27:32" x14ac:dyDescent="0.3">
      <c r="AA637" s="152" t="str">
        <f t="shared" si="45"/>
        <v/>
      </c>
      <c r="AC637" s="244" t="str">
        <f t="shared" si="46"/>
        <v/>
      </c>
      <c r="AD637" s="43" t="str">
        <f t="shared" si="47"/>
        <v/>
      </c>
      <c r="AE637" s="244" t="e">
        <f t="shared" si="48"/>
        <v>#DIV/0!</v>
      </c>
      <c r="AF637" s="244" t="str">
        <f t="shared" si="49"/>
        <v/>
      </c>
    </row>
    <row r="638" spans="27:32" x14ac:dyDescent="0.3">
      <c r="AA638" s="152" t="str">
        <f t="shared" si="45"/>
        <v/>
      </c>
      <c r="AC638" s="244" t="str">
        <f t="shared" si="46"/>
        <v/>
      </c>
      <c r="AD638" s="43" t="str">
        <f t="shared" si="47"/>
        <v/>
      </c>
      <c r="AE638" s="244" t="e">
        <f t="shared" si="48"/>
        <v>#DIV/0!</v>
      </c>
      <c r="AF638" s="244" t="str">
        <f t="shared" si="49"/>
        <v/>
      </c>
    </row>
    <row r="639" spans="27:32" x14ac:dyDescent="0.3">
      <c r="AA639" s="152" t="str">
        <f t="shared" si="45"/>
        <v/>
      </c>
      <c r="AC639" s="244" t="str">
        <f t="shared" si="46"/>
        <v/>
      </c>
      <c r="AD639" s="43" t="str">
        <f t="shared" si="47"/>
        <v/>
      </c>
      <c r="AE639" s="244" t="e">
        <f t="shared" si="48"/>
        <v>#DIV/0!</v>
      </c>
      <c r="AF639" s="244" t="str">
        <f t="shared" si="49"/>
        <v/>
      </c>
    </row>
    <row r="640" spans="27:32" x14ac:dyDescent="0.3">
      <c r="AA640" s="152" t="str">
        <f t="shared" si="45"/>
        <v/>
      </c>
      <c r="AC640" s="244" t="str">
        <f t="shared" si="46"/>
        <v/>
      </c>
      <c r="AD640" s="43" t="str">
        <f t="shared" si="47"/>
        <v/>
      </c>
      <c r="AE640" s="244" t="e">
        <f t="shared" si="48"/>
        <v>#DIV/0!</v>
      </c>
      <c r="AF640" s="244" t="str">
        <f t="shared" si="49"/>
        <v/>
      </c>
    </row>
    <row r="641" spans="27:32" x14ac:dyDescent="0.3">
      <c r="AA641" s="152" t="str">
        <f t="shared" si="45"/>
        <v/>
      </c>
      <c r="AC641" s="244" t="str">
        <f t="shared" si="46"/>
        <v/>
      </c>
      <c r="AD641" s="43" t="str">
        <f t="shared" si="47"/>
        <v/>
      </c>
      <c r="AE641" s="244" t="e">
        <f t="shared" si="48"/>
        <v>#DIV/0!</v>
      </c>
      <c r="AF641" s="244" t="str">
        <f t="shared" si="49"/>
        <v/>
      </c>
    </row>
    <row r="642" spans="27:32" x14ac:dyDescent="0.3">
      <c r="AA642" s="152" t="str">
        <f t="shared" si="45"/>
        <v/>
      </c>
      <c r="AC642" s="244" t="str">
        <f t="shared" si="46"/>
        <v/>
      </c>
      <c r="AD642" s="43" t="str">
        <f t="shared" si="47"/>
        <v/>
      </c>
      <c r="AE642" s="244" t="e">
        <f t="shared" si="48"/>
        <v>#DIV/0!</v>
      </c>
      <c r="AF642" s="244" t="str">
        <f t="shared" si="49"/>
        <v/>
      </c>
    </row>
    <row r="643" spans="27:32" x14ac:dyDescent="0.3">
      <c r="AA643" s="152" t="str">
        <f t="shared" si="45"/>
        <v/>
      </c>
      <c r="AC643" s="244" t="str">
        <f t="shared" si="46"/>
        <v/>
      </c>
      <c r="AD643" s="43" t="str">
        <f t="shared" si="47"/>
        <v/>
      </c>
      <c r="AE643" s="244" t="e">
        <f t="shared" si="48"/>
        <v>#DIV/0!</v>
      </c>
      <c r="AF643" s="244" t="str">
        <f t="shared" si="49"/>
        <v/>
      </c>
    </row>
    <row r="644" spans="27:32" x14ac:dyDescent="0.3">
      <c r="AA644" s="152" t="str">
        <f t="shared" ref="AA644:AA707" si="50">TRIM(D644)</f>
        <v/>
      </c>
      <c r="AC644" s="244" t="str">
        <f t="shared" ref="AC644:AC707" si="51">IFERROR(TRIM(D644),"")</f>
        <v/>
      </c>
      <c r="AD644" s="43" t="str">
        <f t="shared" ref="AD644:AD707" si="52">TRIM(C644)</f>
        <v/>
      </c>
      <c r="AE644" s="244" t="e">
        <f t="shared" ref="AE644:AE707" si="53">G644/E644</f>
        <v>#DIV/0!</v>
      </c>
      <c r="AF644" s="244" t="str">
        <f t="shared" ref="AF644:AF707" si="54">AC644</f>
        <v/>
      </c>
    </row>
    <row r="645" spans="27:32" x14ac:dyDescent="0.3">
      <c r="AA645" s="152" t="str">
        <f t="shared" si="50"/>
        <v/>
      </c>
      <c r="AC645" s="244" t="str">
        <f t="shared" si="51"/>
        <v/>
      </c>
      <c r="AD645" s="43" t="str">
        <f t="shared" si="52"/>
        <v/>
      </c>
      <c r="AE645" s="244" t="e">
        <f t="shared" si="53"/>
        <v>#DIV/0!</v>
      </c>
      <c r="AF645" s="244" t="str">
        <f t="shared" si="54"/>
        <v/>
      </c>
    </row>
    <row r="646" spans="27:32" x14ac:dyDescent="0.3">
      <c r="AA646" s="152" t="str">
        <f t="shared" si="50"/>
        <v/>
      </c>
      <c r="AC646" s="244" t="str">
        <f t="shared" si="51"/>
        <v/>
      </c>
      <c r="AD646" s="43" t="str">
        <f t="shared" si="52"/>
        <v/>
      </c>
      <c r="AE646" s="244" t="e">
        <f t="shared" si="53"/>
        <v>#DIV/0!</v>
      </c>
      <c r="AF646" s="244" t="str">
        <f t="shared" si="54"/>
        <v/>
      </c>
    </row>
    <row r="647" spans="27:32" x14ac:dyDescent="0.3">
      <c r="AA647" s="152" t="str">
        <f t="shared" si="50"/>
        <v/>
      </c>
      <c r="AC647" s="244" t="str">
        <f t="shared" si="51"/>
        <v/>
      </c>
      <c r="AD647" s="43" t="str">
        <f t="shared" si="52"/>
        <v/>
      </c>
      <c r="AE647" s="244" t="e">
        <f t="shared" si="53"/>
        <v>#DIV/0!</v>
      </c>
      <c r="AF647" s="244" t="str">
        <f t="shared" si="54"/>
        <v/>
      </c>
    </row>
    <row r="648" spans="27:32" x14ac:dyDescent="0.3">
      <c r="AA648" s="152" t="str">
        <f t="shared" si="50"/>
        <v/>
      </c>
      <c r="AC648" s="244" t="str">
        <f t="shared" si="51"/>
        <v/>
      </c>
      <c r="AD648" s="43" t="str">
        <f t="shared" si="52"/>
        <v/>
      </c>
      <c r="AE648" s="244" t="e">
        <f t="shared" si="53"/>
        <v>#DIV/0!</v>
      </c>
      <c r="AF648" s="244" t="str">
        <f t="shared" si="54"/>
        <v/>
      </c>
    </row>
    <row r="649" spans="27:32" x14ac:dyDescent="0.3">
      <c r="AA649" s="152" t="str">
        <f t="shared" si="50"/>
        <v/>
      </c>
      <c r="AC649" s="244" t="str">
        <f t="shared" si="51"/>
        <v/>
      </c>
      <c r="AD649" s="43" t="str">
        <f t="shared" si="52"/>
        <v/>
      </c>
      <c r="AE649" s="244" t="e">
        <f t="shared" si="53"/>
        <v>#DIV/0!</v>
      </c>
      <c r="AF649" s="244" t="str">
        <f t="shared" si="54"/>
        <v/>
      </c>
    </row>
    <row r="650" spans="27:32" x14ac:dyDescent="0.3">
      <c r="AA650" s="152" t="str">
        <f t="shared" si="50"/>
        <v/>
      </c>
      <c r="AC650" s="244" t="str">
        <f t="shared" si="51"/>
        <v/>
      </c>
      <c r="AD650" s="43" t="str">
        <f t="shared" si="52"/>
        <v/>
      </c>
      <c r="AE650" s="244" t="e">
        <f t="shared" si="53"/>
        <v>#DIV/0!</v>
      </c>
      <c r="AF650" s="244" t="str">
        <f t="shared" si="54"/>
        <v/>
      </c>
    </row>
    <row r="651" spans="27:32" x14ac:dyDescent="0.3">
      <c r="AA651" s="152" t="str">
        <f t="shared" si="50"/>
        <v/>
      </c>
      <c r="AC651" s="244" t="str">
        <f t="shared" si="51"/>
        <v/>
      </c>
      <c r="AD651" s="43" t="str">
        <f t="shared" si="52"/>
        <v/>
      </c>
      <c r="AE651" s="244" t="e">
        <f t="shared" si="53"/>
        <v>#DIV/0!</v>
      </c>
      <c r="AF651" s="244" t="str">
        <f t="shared" si="54"/>
        <v/>
      </c>
    </row>
    <row r="652" spans="27:32" x14ac:dyDescent="0.3">
      <c r="AA652" s="152" t="str">
        <f t="shared" si="50"/>
        <v/>
      </c>
      <c r="AC652" s="244" t="str">
        <f t="shared" si="51"/>
        <v/>
      </c>
      <c r="AD652" s="43" t="str">
        <f t="shared" si="52"/>
        <v/>
      </c>
      <c r="AE652" s="244" t="e">
        <f t="shared" si="53"/>
        <v>#DIV/0!</v>
      </c>
      <c r="AF652" s="244" t="str">
        <f t="shared" si="54"/>
        <v/>
      </c>
    </row>
    <row r="653" spans="27:32" x14ac:dyDescent="0.3">
      <c r="AA653" s="152" t="str">
        <f t="shared" si="50"/>
        <v/>
      </c>
      <c r="AC653" s="244" t="str">
        <f t="shared" si="51"/>
        <v/>
      </c>
      <c r="AD653" s="43" t="str">
        <f t="shared" si="52"/>
        <v/>
      </c>
      <c r="AE653" s="244" t="e">
        <f t="shared" si="53"/>
        <v>#DIV/0!</v>
      </c>
      <c r="AF653" s="244" t="str">
        <f t="shared" si="54"/>
        <v/>
      </c>
    </row>
    <row r="654" spans="27:32" x14ac:dyDescent="0.3">
      <c r="AA654" s="152" t="str">
        <f t="shared" si="50"/>
        <v/>
      </c>
      <c r="AC654" s="244" t="str">
        <f t="shared" si="51"/>
        <v/>
      </c>
      <c r="AD654" s="43" t="str">
        <f t="shared" si="52"/>
        <v/>
      </c>
      <c r="AE654" s="244" t="e">
        <f t="shared" si="53"/>
        <v>#DIV/0!</v>
      </c>
      <c r="AF654" s="244" t="str">
        <f t="shared" si="54"/>
        <v/>
      </c>
    </row>
    <row r="655" spans="27:32" x14ac:dyDescent="0.3">
      <c r="AA655" s="152" t="str">
        <f t="shared" si="50"/>
        <v/>
      </c>
      <c r="AC655" s="244" t="str">
        <f t="shared" si="51"/>
        <v/>
      </c>
      <c r="AD655" s="43" t="str">
        <f t="shared" si="52"/>
        <v/>
      </c>
      <c r="AE655" s="244" t="e">
        <f t="shared" si="53"/>
        <v>#DIV/0!</v>
      </c>
      <c r="AF655" s="244" t="str">
        <f t="shared" si="54"/>
        <v/>
      </c>
    </row>
    <row r="656" spans="27:32" x14ac:dyDescent="0.3">
      <c r="AA656" s="152" t="str">
        <f t="shared" si="50"/>
        <v/>
      </c>
      <c r="AC656" s="244" t="str">
        <f t="shared" si="51"/>
        <v/>
      </c>
      <c r="AD656" s="43" t="str">
        <f t="shared" si="52"/>
        <v/>
      </c>
      <c r="AE656" s="244" t="e">
        <f t="shared" si="53"/>
        <v>#DIV/0!</v>
      </c>
      <c r="AF656" s="244" t="str">
        <f t="shared" si="54"/>
        <v/>
      </c>
    </row>
    <row r="657" spans="27:32" x14ac:dyDescent="0.3">
      <c r="AA657" s="152" t="str">
        <f t="shared" si="50"/>
        <v/>
      </c>
      <c r="AC657" s="244" t="str">
        <f t="shared" si="51"/>
        <v/>
      </c>
      <c r="AD657" s="43" t="str">
        <f t="shared" si="52"/>
        <v/>
      </c>
      <c r="AE657" s="244" t="e">
        <f t="shared" si="53"/>
        <v>#DIV/0!</v>
      </c>
      <c r="AF657" s="244" t="str">
        <f t="shared" si="54"/>
        <v/>
      </c>
    </row>
    <row r="658" spans="27:32" x14ac:dyDescent="0.3">
      <c r="AA658" s="152" t="str">
        <f t="shared" si="50"/>
        <v/>
      </c>
      <c r="AC658" s="244" t="str">
        <f t="shared" si="51"/>
        <v/>
      </c>
      <c r="AD658" s="43" t="str">
        <f t="shared" si="52"/>
        <v/>
      </c>
      <c r="AE658" s="244" t="e">
        <f t="shared" si="53"/>
        <v>#DIV/0!</v>
      </c>
      <c r="AF658" s="244" t="str">
        <f t="shared" si="54"/>
        <v/>
      </c>
    </row>
    <row r="659" spans="27:32" x14ac:dyDescent="0.3">
      <c r="AA659" s="152" t="str">
        <f t="shared" si="50"/>
        <v/>
      </c>
      <c r="AC659" s="244" t="str">
        <f t="shared" si="51"/>
        <v/>
      </c>
      <c r="AD659" s="43" t="str">
        <f t="shared" si="52"/>
        <v/>
      </c>
      <c r="AE659" s="244" t="e">
        <f t="shared" si="53"/>
        <v>#DIV/0!</v>
      </c>
      <c r="AF659" s="244" t="str">
        <f t="shared" si="54"/>
        <v/>
      </c>
    </row>
    <row r="660" spans="27:32" x14ac:dyDescent="0.3">
      <c r="AA660" s="152" t="str">
        <f t="shared" si="50"/>
        <v/>
      </c>
      <c r="AC660" s="244" t="str">
        <f t="shared" si="51"/>
        <v/>
      </c>
      <c r="AD660" s="43" t="str">
        <f t="shared" si="52"/>
        <v/>
      </c>
      <c r="AE660" s="244" t="e">
        <f t="shared" si="53"/>
        <v>#DIV/0!</v>
      </c>
      <c r="AF660" s="244" t="str">
        <f t="shared" si="54"/>
        <v/>
      </c>
    </row>
    <row r="661" spans="27:32" x14ac:dyDescent="0.3">
      <c r="AA661" s="152" t="str">
        <f t="shared" si="50"/>
        <v/>
      </c>
      <c r="AC661" s="244" t="str">
        <f t="shared" si="51"/>
        <v/>
      </c>
      <c r="AD661" s="43" t="str">
        <f t="shared" si="52"/>
        <v/>
      </c>
      <c r="AE661" s="244" t="e">
        <f t="shared" si="53"/>
        <v>#DIV/0!</v>
      </c>
      <c r="AF661" s="244" t="str">
        <f t="shared" si="54"/>
        <v/>
      </c>
    </row>
    <row r="662" spans="27:32" x14ac:dyDescent="0.3">
      <c r="AA662" s="152" t="str">
        <f t="shared" si="50"/>
        <v/>
      </c>
      <c r="AC662" s="244" t="str">
        <f t="shared" si="51"/>
        <v/>
      </c>
      <c r="AD662" s="43" t="str">
        <f t="shared" si="52"/>
        <v/>
      </c>
      <c r="AE662" s="244" t="e">
        <f t="shared" si="53"/>
        <v>#DIV/0!</v>
      </c>
      <c r="AF662" s="244" t="str">
        <f t="shared" si="54"/>
        <v/>
      </c>
    </row>
    <row r="663" spans="27:32" x14ac:dyDescent="0.3">
      <c r="AA663" s="152" t="str">
        <f t="shared" si="50"/>
        <v/>
      </c>
      <c r="AC663" s="244" t="str">
        <f t="shared" si="51"/>
        <v/>
      </c>
      <c r="AD663" s="43" t="str">
        <f t="shared" si="52"/>
        <v/>
      </c>
      <c r="AE663" s="244" t="e">
        <f t="shared" si="53"/>
        <v>#DIV/0!</v>
      </c>
      <c r="AF663" s="244" t="str">
        <f t="shared" si="54"/>
        <v/>
      </c>
    </row>
    <row r="664" spans="27:32" x14ac:dyDescent="0.3">
      <c r="AA664" s="152" t="str">
        <f t="shared" si="50"/>
        <v/>
      </c>
      <c r="AC664" s="244" t="str">
        <f t="shared" si="51"/>
        <v/>
      </c>
      <c r="AD664" s="43" t="str">
        <f t="shared" si="52"/>
        <v/>
      </c>
      <c r="AE664" s="244" t="e">
        <f t="shared" si="53"/>
        <v>#DIV/0!</v>
      </c>
      <c r="AF664" s="244" t="str">
        <f t="shared" si="54"/>
        <v/>
      </c>
    </row>
    <row r="665" spans="27:32" x14ac:dyDescent="0.3">
      <c r="AA665" s="152" t="str">
        <f t="shared" si="50"/>
        <v/>
      </c>
      <c r="AC665" s="244" t="str">
        <f t="shared" si="51"/>
        <v/>
      </c>
      <c r="AD665" s="43" t="str">
        <f t="shared" si="52"/>
        <v/>
      </c>
      <c r="AE665" s="244" t="e">
        <f t="shared" si="53"/>
        <v>#DIV/0!</v>
      </c>
      <c r="AF665" s="244" t="str">
        <f t="shared" si="54"/>
        <v/>
      </c>
    </row>
    <row r="666" spans="27:32" x14ac:dyDescent="0.3">
      <c r="AA666" s="152" t="str">
        <f t="shared" si="50"/>
        <v/>
      </c>
      <c r="AC666" s="244" t="str">
        <f t="shared" si="51"/>
        <v/>
      </c>
      <c r="AD666" s="43" t="str">
        <f t="shared" si="52"/>
        <v/>
      </c>
      <c r="AE666" s="244" t="e">
        <f t="shared" si="53"/>
        <v>#DIV/0!</v>
      </c>
      <c r="AF666" s="244" t="str">
        <f t="shared" si="54"/>
        <v/>
      </c>
    </row>
    <row r="667" spans="27:32" x14ac:dyDescent="0.3">
      <c r="AA667" s="152" t="str">
        <f t="shared" si="50"/>
        <v/>
      </c>
      <c r="AC667" s="244" t="str">
        <f t="shared" si="51"/>
        <v/>
      </c>
      <c r="AD667" s="43" t="str">
        <f t="shared" si="52"/>
        <v/>
      </c>
      <c r="AE667" s="244" t="e">
        <f t="shared" si="53"/>
        <v>#DIV/0!</v>
      </c>
      <c r="AF667" s="244" t="str">
        <f t="shared" si="54"/>
        <v/>
      </c>
    </row>
    <row r="668" spans="27:32" x14ac:dyDescent="0.3">
      <c r="AA668" s="152" t="str">
        <f t="shared" si="50"/>
        <v/>
      </c>
      <c r="AC668" s="244" t="str">
        <f t="shared" si="51"/>
        <v/>
      </c>
      <c r="AD668" s="43" t="str">
        <f t="shared" si="52"/>
        <v/>
      </c>
      <c r="AE668" s="244" t="e">
        <f t="shared" si="53"/>
        <v>#DIV/0!</v>
      </c>
      <c r="AF668" s="244" t="str">
        <f t="shared" si="54"/>
        <v/>
      </c>
    </row>
    <row r="669" spans="27:32" x14ac:dyDescent="0.3">
      <c r="AA669" s="152" t="str">
        <f t="shared" si="50"/>
        <v/>
      </c>
      <c r="AC669" s="244" t="str">
        <f t="shared" si="51"/>
        <v/>
      </c>
      <c r="AD669" s="43" t="str">
        <f t="shared" si="52"/>
        <v/>
      </c>
      <c r="AE669" s="244" t="e">
        <f t="shared" si="53"/>
        <v>#DIV/0!</v>
      </c>
      <c r="AF669" s="244" t="str">
        <f t="shared" si="54"/>
        <v/>
      </c>
    </row>
    <row r="670" spans="27:32" x14ac:dyDescent="0.3">
      <c r="AA670" s="152" t="str">
        <f t="shared" si="50"/>
        <v/>
      </c>
      <c r="AC670" s="244" t="str">
        <f t="shared" si="51"/>
        <v/>
      </c>
      <c r="AD670" s="43" t="str">
        <f t="shared" si="52"/>
        <v/>
      </c>
      <c r="AE670" s="244" t="e">
        <f t="shared" si="53"/>
        <v>#DIV/0!</v>
      </c>
      <c r="AF670" s="244" t="str">
        <f t="shared" si="54"/>
        <v/>
      </c>
    </row>
    <row r="671" spans="27:32" x14ac:dyDescent="0.3">
      <c r="AA671" s="152" t="str">
        <f t="shared" si="50"/>
        <v/>
      </c>
      <c r="AC671" s="244" t="str">
        <f t="shared" si="51"/>
        <v/>
      </c>
      <c r="AD671" s="43" t="str">
        <f t="shared" si="52"/>
        <v/>
      </c>
      <c r="AE671" s="244" t="e">
        <f t="shared" si="53"/>
        <v>#DIV/0!</v>
      </c>
      <c r="AF671" s="244" t="str">
        <f t="shared" si="54"/>
        <v/>
      </c>
    </row>
    <row r="672" spans="27:32" x14ac:dyDescent="0.3">
      <c r="AA672" s="152" t="str">
        <f t="shared" si="50"/>
        <v/>
      </c>
      <c r="AC672" s="244" t="str">
        <f t="shared" si="51"/>
        <v/>
      </c>
      <c r="AD672" s="43" t="str">
        <f t="shared" si="52"/>
        <v/>
      </c>
      <c r="AE672" s="244" t="e">
        <f t="shared" si="53"/>
        <v>#DIV/0!</v>
      </c>
      <c r="AF672" s="244" t="str">
        <f t="shared" si="54"/>
        <v/>
      </c>
    </row>
    <row r="673" spans="27:32" x14ac:dyDescent="0.3">
      <c r="AA673" s="152" t="str">
        <f t="shared" si="50"/>
        <v/>
      </c>
      <c r="AC673" s="244" t="str">
        <f t="shared" si="51"/>
        <v/>
      </c>
      <c r="AD673" s="43" t="str">
        <f t="shared" si="52"/>
        <v/>
      </c>
      <c r="AE673" s="244" t="e">
        <f t="shared" si="53"/>
        <v>#DIV/0!</v>
      </c>
      <c r="AF673" s="244" t="str">
        <f t="shared" si="54"/>
        <v/>
      </c>
    </row>
    <row r="674" spans="27:32" x14ac:dyDescent="0.3">
      <c r="AA674" s="152" t="str">
        <f t="shared" si="50"/>
        <v/>
      </c>
      <c r="AC674" s="244" t="str">
        <f t="shared" si="51"/>
        <v/>
      </c>
      <c r="AD674" s="43" t="str">
        <f t="shared" si="52"/>
        <v/>
      </c>
      <c r="AE674" s="244" t="e">
        <f t="shared" si="53"/>
        <v>#DIV/0!</v>
      </c>
      <c r="AF674" s="244" t="str">
        <f t="shared" si="54"/>
        <v/>
      </c>
    </row>
    <row r="675" spans="27:32" x14ac:dyDescent="0.3">
      <c r="AA675" s="152" t="str">
        <f t="shared" si="50"/>
        <v/>
      </c>
      <c r="AC675" s="244" t="str">
        <f t="shared" si="51"/>
        <v/>
      </c>
      <c r="AD675" s="43" t="str">
        <f t="shared" si="52"/>
        <v/>
      </c>
      <c r="AE675" s="244" t="e">
        <f t="shared" si="53"/>
        <v>#DIV/0!</v>
      </c>
      <c r="AF675" s="244" t="str">
        <f t="shared" si="54"/>
        <v/>
      </c>
    </row>
    <row r="676" spans="27:32" x14ac:dyDescent="0.3">
      <c r="AA676" s="152" t="str">
        <f t="shared" si="50"/>
        <v/>
      </c>
      <c r="AC676" s="244" t="str">
        <f t="shared" si="51"/>
        <v/>
      </c>
      <c r="AD676" s="43" t="str">
        <f t="shared" si="52"/>
        <v/>
      </c>
      <c r="AE676" s="244" t="e">
        <f t="shared" si="53"/>
        <v>#DIV/0!</v>
      </c>
      <c r="AF676" s="244" t="str">
        <f t="shared" si="54"/>
        <v/>
      </c>
    </row>
    <row r="677" spans="27:32" x14ac:dyDescent="0.3">
      <c r="AA677" s="152" t="str">
        <f t="shared" si="50"/>
        <v/>
      </c>
      <c r="AC677" s="244" t="str">
        <f t="shared" si="51"/>
        <v/>
      </c>
      <c r="AD677" s="43" t="str">
        <f t="shared" si="52"/>
        <v/>
      </c>
      <c r="AE677" s="244" t="e">
        <f t="shared" si="53"/>
        <v>#DIV/0!</v>
      </c>
      <c r="AF677" s="244" t="str">
        <f t="shared" si="54"/>
        <v/>
      </c>
    </row>
    <row r="678" spans="27:32" x14ac:dyDescent="0.3">
      <c r="AA678" s="152" t="str">
        <f t="shared" si="50"/>
        <v/>
      </c>
      <c r="AC678" s="244" t="str">
        <f t="shared" si="51"/>
        <v/>
      </c>
      <c r="AD678" s="43" t="str">
        <f t="shared" si="52"/>
        <v/>
      </c>
      <c r="AE678" s="244" t="e">
        <f t="shared" si="53"/>
        <v>#DIV/0!</v>
      </c>
      <c r="AF678" s="244" t="str">
        <f t="shared" si="54"/>
        <v/>
      </c>
    </row>
    <row r="679" spans="27:32" x14ac:dyDescent="0.3">
      <c r="AA679" s="152" t="str">
        <f t="shared" si="50"/>
        <v/>
      </c>
      <c r="AC679" s="244" t="str">
        <f t="shared" si="51"/>
        <v/>
      </c>
      <c r="AD679" s="43" t="str">
        <f t="shared" si="52"/>
        <v/>
      </c>
      <c r="AE679" s="244" t="e">
        <f t="shared" si="53"/>
        <v>#DIV/0!</v>
      </c>
      <c r="AF679" s="244" t="str">
        <f t="shared" si="54"/>
        <v/>
      </c>
    </row>
    <row r="680" spans="27:32" x14ac:dyDescent="0.3">
      <c r="AA680" s="152" t="str">
        <f t="shared" si="50"/>
        <v/>
      </c>
      <c r="AC680" s="244" t="str">
        <f t="shared" si="51"/>
        <v/>
      </c>
      <c r="AD680" s="43" t="str">
        <f t="shared" si="52"/>
        <v/>
      </c>
      <c r="AE680" s="244" t="e">
        <f t="shared" si="53"/>
        <v>#DIV/0!</v>
      </c>
      <c r="AF680" s="244" t="str">
        <f t="shared" si="54"/>
        <v/>
      </c>
    </row>
    <row r="681" spans="27:32" x14ac:dyDescent="0.3">
      <c r="AA681" s="152" t="str">
        <f t="shared" si="50"/>
        <v/>
      </c>
      <c r="AC681" s="244" t="str">
        <f t="shared" si="51"/>
        <v/>
      </c>
      <c r="AD681" s="43" t="str">
        <f t="shared" si="52"/>
        <v/>
      </c>
      <c r="AE681" s="244" t="e">
        <f t="shared" si="53"/>
        <v>#DIV/0!</v>
      </c>
      <c r="AF681" s="244" t="str">
        <f t="shared" si="54"/>
        <v/>
      </c>
    </row>
    <row r="682" spans="27:32" x14ac:dyDescent="0.3">
      <c r="AA682" s="152" t="str">
        <f t="shared" si="50"/>
        <v/>
      </c>
      <c r="AC682" s="244" t="str">
        <f t="shared" si="51"/>
        <v/>
      </c>
      <c r="AD682" s="43" t="str">
        <f t="shared" si="52"/>
        <v/>
      </c>
      <c r="AE682" s="244" t="e">
        <f t="shared" si="53"/>
        <v>#DIV/0!</v>
      </c>
      <c r="AF682" s="244" t="str">
        <f t="shared" si="54"/>
        <v/>
      </c>
    </row>
    <row r="683" spans="27:32" x14ac:dyDescent="0.3">
      <c r="AA683" s="152" t="str">
        <f t="shared" si="50"/>
        <v/>
      </c>
      <c r="AC683" s="244" t="str">
        <f t="shared" si="51"/>
        <v/>
      </c>
      <c r="AD683" s="43" t="str">
        <f t="shared" si="52"/>
        <v/>
      </c>
      <c r="AE683" s="244" t="e">
        <f t="shared" si="53"/>
        <v>#DIV/0!</v>
      </c>
      <c r="AF683" s="244" t="str">
        <f t="shared" si="54"/>
        <v/>
      </c>
    </row>
    <row r="684" spans="27:32" x14ac:dyDescent="0.3">
      <c r="AA684" s="152" t="str">
        <f t="shared" si="50"/>
        <v/>
      </c>
      <c r="AC684" s="244" t="str">
        <f t="shared" si="51"/>
        <v/>
      </c>
      <c r="AD684" s="43" t="str">
        <f t="shared" si="52"/>
        <v/>
      </c>
      <c r="AE684" s="244" t="e">
        <f t="shared" si="53"/>
        <v>#DIV/0!</v>
      </c>
      <c r="AF684" s="244" t="str">
        <f t="shared" si="54"/>
        <v/>
      </c>
    </row>
    <row r="685" spans="27:32" x14ac:dyDescent="0.3">
      <c r="AA685" s="152" t="str">
        <f t="shared" si="50"/>
        <v/>
      </c>
      <c r="AC685" s="244" t="str">
        <f t="shared" si="51"/>
        <v/>
      </c>
      <c r="AD685" s="43" t="str">
        <f t="shared" si="52"/>
        <v/>
      </c>
      <c r="AE685" s="244" t="e">
        <f t="shared" si="53"/>
        <v>#DIV/0!</v>
      </c>
      <c r="AF685" s="244" t="str">
        <f t="shared" si="54"/>
        <v/>
      </c>
    </row>
    <row r="686" spans="27:32" x14ac:dyDescent="0.3">
      <c r="AA686" s="152" t="str">
        <f t="shared" si="50"/>
        <v/>
      </c>
      <c r="AC686" s="244" t="str">
        <f t="shared" si="51"/>
        <v/>
      </c>
      <c r="AD686" s="43" t="str">
        <f t="shared" si="52"/>
        <v/>
      </c>
      <c r="AE686" s="244" t="e">
        <f t="shared" si="53"/>
        <v>#DIV/0!</v>
      </c>
      <c r="AF686" s="244" t="str">
        <f t="shared" si="54"/>
        <v/>
      </c>
    </row>
    <row r="687" spans="27:32" x14ac:dyDescent="0.3">
      <c r="AA687" s="152" t="str">
        <f t="shared" si="50"/>
        <v/>
      </c>
      <c r="AC687" s="244" t="str">
        <f t="shared" si="51"/>
        <v/>
      </c>
      <c r="AD687" s="43" t="str">
        <f t="shared" si="52"/>
        <v/>
      </c>
      <c r="AE687" s="244" t="e">
        <f t="shared" si="53"/>
        <v>#DIV/0!</v>
      </c>
      <c r="AF687" s="244" t="str">
        <f t="shared" si="54"/>
        <v/>
      </c>
    </row>
    <row r="688" spans="27:32" x14ac:dyDescent="0.3">
      <c r="AA688" s="152" t="str">
        <f t="shared" si="50"/>
        <v/>
      </c>
      <c r="AC688" s="244" t="str">
        <f t="shared" si="51"/>
        <v/>
      </c>
      <c r="AD688" s="43" t="str">
        <f t="shared" si="52"/>
        <v/>
      </c>
      <c r="AE688" s="244" t="e">
        <f t="shared" si="53"/>
        <v>#DIV/0!</v>
      </c>
      <c r="AF688" s="244" t="str">
        <f t="shared" si="54"/>
        <v/>
      </c>
    </row>
    <row r="689" spans="27:32" x14ac:dyDescent="0.3">
      <c r="AA689" s="152" t="str">
        <f t="shared" si="50"/>
        <v/>
      </c>
      <c r="AC689" s="244" t="str">
        <f t="shared" si="51"/>
        <v/>
      </c>
      <c r="AD689" s="43" t="str">
        <f t="shared" si="52"/>
        <v/>
      </c>
      <c r="AE689" s="244" t="e">
        <f t="shared" si="53"/>
        <v>#DIV/0!</v>
      </c>
      <c r="AF689" s="244" t="str">
        <f t="shared" si="54"/>
        <v/>
      </c>
    </row>
    <row r="690" spans="27:32" x14ac:dyDescent="0.3">
      <c r="AA690" s="152" t="str">
        <f t="shared" si="50"/>
        <v/>
      </c>
      <c r="AC690" s="244" t="str">
        <f t="shared" si="51"/>
        <v/>
      </c>
      <c r="AD690" s="43" t="str">
        <f t="shared" si="52"/>
        <v/>
      </c>
      <c r="AE690" s="244" t="e">
        <f t="shared" si="53"/>
        <v>#DIV/0!</v>
      </c>
      <c r="AF690" s="244" t="str">
        <f t="shared" si="54"/>
        <v/>
      </c>
    </row>
    <row r="691" spans="27:32" x14ac:dyDescent="0.3">
      <c r="AA691" s="152" t="str">
        <f t="shared" si="50"/>
        <v/>
      </c>
      <c r="AC691" s="244" t="str">
        <f t="shared" si="51"/>
        <v/>
      </c>
      <c r="AD691" s="43" t="str">
        <f t="shared" si="52"/>
        <v/>
      </c>
      <c r="AE691" s="244" t="e">
        <f t="shared" si="53"/>
        <v>#DIV/0!</v>
      </c>
      <c r="AF691" s="244" t="str">
        <f t="shared" si="54"/>
        <v/>
      </c>
    </row>
    <row r="692" spans="27:32" x14ac:dyDescent="0.3">
      <c r="AA692" s="152" t="str">
        <f t="shared" si="50"/>
        <v/>
      </c>
      <c r="AC692" s="244" t="str">
        <f t="shared" si="51"/>
        <v/>
      </c>
      <c r="AD692" s="43" t="str">
        <f t="shared" si="52"/>
        <v/>
      </c>
      <c r="AE692" s="244" t="e">
        <f t="shared" si="53"/>
        <v>#DIV/0!</v>
      </c>
      <c r="AF692" s="244" t="str">
        <f t="shared" si="54"/>
        <v/>
      </c>
    </row>
    <row r="693" spans="27:32" x14ac:dyDescent="0.3">
      <c r="AA693" s="152" t="str">
        <f t="shared" si="50"/>
        <v/>
      </c>
      <c r="AC693" s="244" t="str">
        <f t="shared" si="51"/>
        <v/>
      </c>
      <c r="AD693" s="43" t="str">
        <f t="shared" si="52"/>
        <v/>
      </c>
      <c r="AE693" s="244" t="e">
        <f t="shared" si="53"/>
        <v>#DIV/0!</v>
      </c>
      <c r="AF693" s="244" t="str">
        <f t="shared" si="54"/>
        <v/>
      </c>
    </row>
    <row r="694" spans="27:32" x14ac:dyDescent="0.3">
      <c r="AA694" s="152" t="str">
        <f t="shared" si="50"/>
        <v/>
      </c>
      <c r="AC694" s="244" t="str">
        <f t="shared" si="51"/>
        <v/>
      </c>
      <c r="AD694" s="43" t="str">
        <f t="shared" si="52"/>
        <v/>
      </c>
      <c r="AE694" s="244" t="e">
        <f t="shared" si="53"/>
        <v>#DIV/0!</v>
      </c>
      <c r="AF694" s="244" t="str">
        <f t="shared" si="54"/>
        <v/>
      </c>
    </row>
    <row r="695" spans="27:32" x14ac:dyDescent="0.3">
      <c r="AA695" s="152" t="str">
        <f t="shared" si="50"/>
        <v/>
      </c>
      <c r="AC695" s="244" t="str">
        <f t="shared" si="51"/>
        <v/>
      </c>
      <c r="AD695" s="43" t="str">
        <f t="shared" si="52"/>
        <v/>
      </c>
      <c r="AE695" s="244" t="e">
        <f t="shared" si="53"/>
        <v>#DIV/0!</v>
      </c>
      <c r="AF695" s="244" t="str">
        <f t="shared" si="54"/>
        <v/>
      </c>
    </row>
    <row r="696" spans="27:32" x14ac:dyDescent="0.3">
      <c r="AA696" s="152" t="str">
        <f t="shared" si="50"/>
        <v/>
      </c>
      <c r="AC696" s="244" t="str">
        <f t="shared" si="51"/>
        <v/>
      </c>
      <c r="AD696" s="43" t="str">
        <f t="shared" si="52"/>
        <v/>
      </c>
      <c r="AE696" s="244" t="e">
        <f t="shared" si="53"/>
        <v>#DIV/0!</v>
      </c>
      <c r="AF696" s="244" t="str">
        <f t="shared" si="54"/>
        <v/>
      </c>
    </row>
    <row r="697" spans="27:32" x14ac:dyDescent="0.3">
      <c r="AA697" s="152" t="str">
        <f t="shared" si="50"/>
        <v/>
      </c>
      <c r="AC697" s="244" t="str">
        <f t="shared" si="51"/>
        <v/>
      </c>
      <c r="AD697" s="43" t="str">
        <f t="shared" si="52"/>
        <v/>
      </c>
      <c r="AE697" s="244" t="e">
        <f t="shared" si="53"/>
        <v>#DIV/0!</v>
      </c>
      <c r="AF697" s="244" t="str">
        <f t="shared" si="54"/>
        <v/>
      </c>
    </row>
    <row r="698" spans="27:32" x14ac:dyDescent="0.3">
      <c r="AA698" s="152" t="str">
        <f t="shared" si="50"/>
        <v/>
      </c>
      <c r="AC698" s="244" t="str">
        <f t="shared" si="51"/>
        <v/>
      </c>
      <c r="AD698" s="43" t="str">
        <f t="shared" si="52"/>
        <v/>
      </c>
      <c r="AE698" s="244" t="e">
        <f t="shared" si="53"/>
        <v>#DIV/0!</v>
      </c>
      <c r="AF698" s="244" t="str">
        <f t="shared" si="54"/>
        <v/>
      </c>
    </row>
    <row r="699" spans="27:32" x14ac:dyDescent="0.3">
      <c r="AA699" s="152" t="str">
        <f t="shared" si="50"/>
        <v/>
      </c>
      <c r="AC699" s="244" t="str">
        <f t="shared" si="51"/>
        <v/>
      </c>
      <c r="AD699" s="43" t="str">
        <f t="shared" si="52"/>
        <v/>
      </c>
      <c r="AE699" s="244" t="e">
        <f t="shared" si="53"/>
        <v>#DIV/0!</v>
      </c>
      <c r="AF699" s="244" t="str">
        <f t="shared" si="54"/>
        <v/>
      </c>
    </row>
    <row r="700" spans="27:32" x14ac:dyDescent="0.3">
      <c r="AA700" s="152" t="str">
        <f t="shared" si="50"/>
        <v/>
      </c>
      <c r="AC700" s="244" t="str">
        <f t="shared" si="51"/>
        <v/>
      </c>
      <c r="AD700" s="43" t="str">
        <f t="shared" si="52"/>
        <v/>
      </c>
      <c r="AE700" s="244" t="e">
        <f t="shared" si="53"/>
        <v>#DIV/0!</v>
      </c>
      <c r="AF700" s="244" t="str">
        <f t="shared" si="54"/>
        <v/>
      </c>
    </row>
    <row r="701" spans="27:32" x14ac:dyDescent="0.3">
      <c r="AA701" s="152" t="str">
        <f t="shared" si="50"/>
        <v/>
      </c>
      <c r="AC701" s="244" t="str">
        <f t="shared" si="51"/>
        <v/>
      </c>
      <c r="AD701" s="43" t="str">
        <f t="shared" si="52"/>
        <v/>
      </c>
      <c r="AE701" s="244" t="e">
        <f t="shared" si="53"/>
        <v>#DIV/0!</v>
      </c>
      <c r="AF701" s="244" t="str">
        <f t="shared" si="54"/>
        <v/>
      </c>
    </row>
    <row r="702" spans="27:32" x14ac:dyDescent="0.3">
      <c r="AA702" s="152" t="str">
        <f t="shared" si="50"/>
        <v/>
      </c>
      <c r="AC702" s="244" t="str">
        <f t="shared" si="51"/>
        <v/>
      </c>
      <c r="AD702" s="43" t="str">
        <f t="shared" si="52"/>
        <v/>
      </c>
      <c r="AE702" s="244" t="e">
        <f t="shared" si="53"/>
        <v>#DIV/0!</v>
      </c>
      <c r="AF702" s="244" t="str">
        <f t="shared" si="54"/>
        <v/>
      </c>
    </row>
    <row r="703" spans="27:32" x14ac:dyDescent="0.3">
      <c r="AA703" s="152" t="str">
        <f t="shared" si="50"/>
        <v/>
      </c>
      <c r="AC703" s="244" t="str">
        <f t="shared" si="51"/>
        <v/>
      </c>
      <c r="AD703" s="43" t="str">
        <f t="shared" si="52"/>
        <v/>
      </c>
      <c r="AE703" s="244" t="e">
        <f t="shared" si="53"/>
        <v>#DIV/0!</v>
      </c>
      <c r="AF703" s="244" t="str">
        <f t="shared" si="54"/>
        <v/>
      </c>
    </row>
    <row r="704" spans="27:32" x14ac:dyDescent="0.3">
      <c r="AA704" s="152" t="str">
        <f t="shared" si="50"/>
        <v/>
      </c>
      <c r="AC704" s="244" t="str">
        <f t="shared" si="51"/>
        <v/>
      </c>
      <c r="AD704" s="43" t="str">
        <f t="shared" si="52"/>
        <v/>
      </c>
      <c r="AE704" s="244" t="e">
        <f t="shared" si="53"/>
        <v>#DIV/0!</v>
      </c>
      <c r="AF704" s="244" t="str">
        <f t="shared" si="54"/>
        <v/>
      </c>
    </row>
    <row r="705" spans="27:32" x14ac:dyDescent="0.3">
      <c r="AA705" s="152" t="str">
        <f t="shared" si="50"/>
        <v/>
      </c>
      <c r="AC705" s="244" t="str">
        <f t="shared" si="51"/>
        <v/>
      </c>
      <c r="AD705" s="43" t="str">
        <f t="shared" si="52"/>
        <v/>
      </c>
      <c r="AE705" s="244" t="e">
        <f t="shared" si="53"/>
        <v>#DIV/0!</v>
      </c>
      <c r="AF705" s="244" t="str">
        <f t="shared" si="54"/>
        <v/>
      </c>
    </row>
    <row r="706" spans="27:32" x14ac:dyDescent="0.3">
      <c r="AA706" s="152" t="str">
        <f t="shared" si="50"/>
        <v/>
      </c>
      <c r="AC706" s="244" t="str">
        <f t="shared" si="51"/>
        <v/>
      </c>
      <c r="AD706" s="43" t="str">
        <f t="shared" si="52"/>
        <v/>
      </c>
      <c r="AE706" s="244" t="e">
        <f t="shared" si="53"/>
        <v>#DIV/0!</v>
      </c>
      <c r="AF706" s="244" t="str">
        <f t="shared" si="54"/>
        <v/>
      </c>
    </row>
    <row r="707" spans="27:32" x14ac:dyDescent="0.3">
      <c r="AA707" s="152" t="str">
        <f t="shared" si="50"/>
        <v/>
      </c>
      <c r="AC707" s="244" t="str">
        <f t="shared" si="51"/>
        <v/>
      </c>
      <c r="AD707" s="43" t="str">
        <f t="shared" si="52"/>
        <v/>
      </c>
      <c r="AE707" s="244" t="e">
        <f t="shared" si="53"/>
        <v>#DIV/0!</v>
      </c>
      <c r="AF707" s="244" t="str">
        <f t="shared" si="54"/>
        <v/>
      </c>
    </row>
    <row r="708" spans="27:32" x14ac:dyDescent="0.3">
      <c r="AA708" s="152" t="str">
        <f t="shared" ref="AA708:AA771" si="55">TRIM(D708)</f>
        <v/>
      </c>
      <c r="AC708" s="244" t="str">
        <f t="shared" ref="AC708:AC771" si="56">IFERROR(TRIM(D708),"")</f>
        <v/>
      </c>
      <c r="AD708" s="43" t="str">
        <f t="shared" ref="AD708:AD771" si="57">TRIM(C708)</f>
        <v/>
      </c>
      <c r="AE708" s="244" t="e">
        <f t="shared" ref="AE708:AE771" si="58">G708/E708</f>
        <v>#DIV/0!</v>
      </c>
      <c r="AF708" s="244" t="str">
        <f t="shared" ref="AF708:AF771" si="59">AC708</f>
        <v/>
      </c>
    </row>
    <row r="709" spans="27:32" x14ac:dyDescent="0.3">
      <c r="AA709" s="152" t="str">
        <f t="shared" si="55"/>
        <v/>
      </c>
      <c r="AC709" s="244" t="str">
        <f t="shared" si="56"/>
        <v/>
      </c>
      <c r="AD709" s="43" t="str">
        <f t="shared" si="57"/>
        <v/>
      </c>
      <c r="AE709" s="244" t="e">
        <f t="shared" si="58"/>
        <v>#DIV/0!</v>
      </c>
      <c r="AF709" s="244" t="str">
        <f t="shared" si="59"/>
        <v/>
      </c>
    </row>
    <row r="710" spans="27:32" x14ac:dyDescent="0.3">
      <c r="AA710" s="152" t="str">
        <f t="shared" si="55"/>
        <v/>
      </c>
      <c r="AC710" s="244" t="str">
        <f t="shared" si="56"/>
        <v/>
      </c>
      <c r="AD710" s="43" t="str">
        <f t="shared" si="57"/>
        <v/>
      </c>
      <c r="AE710" s="244" t="e">
        <f t="shared" si="58"/>
        <v>#DIV/0!</v>
      </c>
      <c r="AF710" s="244" t="str">
        <f t="shared" si="59"/>
        <v/>
      </c>
    </row>
    <row r="711" spans="27:32" x14ac:dyDescent="0.3">
      <c r="AA711" s="152" t="str">
        <f t="shared" si="55"/>
        <v/>
      </c>
      <c r="AC711" s="244" t="str">
        <f t="shared" si="56"/>
        <v/>
      </c>
      <c r="AD711" s="43" t="str">
        <f t="shared" si="57"/>
        <v/>
      </c>
      <c r="AE711" s="244" t="e">
        <f t="shared" si="58"/>
        <v>#DIV/0!</v>
      </c>
      <c r="AF711" s="244" t="str">
        <f t="shared" si="59"/>
        <v/>
      </c>
    </row>
    <row r="712" spans="27:32" x14ac:dyDescent="0.3">
      <c r="AA712" s="152" t="str">
        <f t="shared" si="55"/>
        <v/>
      </c>
      <c r="AC712" s="244" t="str">
        <f t="shared" si="56"/>
        <v/>
      </c>
      <c r="AD712" s="43" t="str">
        <f t="shared" si="57"/>
        <v/>
      </c>
      <c r="AE712" s="244" t="e">
        <f t="shared" si="58"/>
        <v>#DIV/0!</v>
      </c>
      <c r="AF712" s="244" t="str">
        <f t="shared" si="59"/>
        <v/>
      </c>
    </row>
    <row r="713" spans="27:32" x14ac:dyDescent="0.3">
      <c r="AA713" s="152" t="str">
        <f t="shared" si="55"/>
        <v/>
      </c>
      <c r="AC713" s="244" t="str">
        <f t="shared" si="56"/>
        <v/>
      </c>
      <c r="AD713" s="43" t="str">
        <f t="shared" si="57"/>
        <v/>
      </c>
      <c r="AE713" s="244" t="e">
        <f t="shared" si="58"/>
        <v>#DIV/0!</v>
      </c>
      <c r="AF713" s="244" t="str">
        <f t="shared" si="59"/>
        <v/>
      </c>
    </row>
    <row r="714" spans="27:32" x14ac:dyDescent="0.3">
      <c r="AA714" s="152" t="str">
        <f t="shared" si="55"/>
        <v/>
      </c>
      <c r="AC714" s="244" t="str">
        <f t="shared" si="56"/>
        <v/>
      </c>
      <c r="AD714" s="43" t="str">
        <f t="shared" si="57"/>
        <v/>
      </c>
      <c r="AE714" s="244" t="e">
        <f t="shared" si="58"/>
        <v>#DIV/0!</v>
      </c>
      <c r="AF714" s="244" t="str">
        <f t="shared" si="59"/>
        <v/>
      </c>
    </row>
    <row r="715" spans="27:32" x14ac:dyDescent="0.3">
      <c r="AA715" s="152" t="str">
        <f t="shared" si="55"/>
        <v/>
      </c>
      <c r="AC715" s="244" t="str">
        <f t="shared" si="56"/>
        <v/>
      </c>
      <c r="AD715" s="43" t="str">
        <f t="shared" si="57"/>
        <v/>
      </c>
      <c r="AE715" s="244" t="e">
        <f t="shared" si="58"/>
        <v>#DIV/0!</v>
      </c>
      <c r="AF715" s="244" t="str">
        <f t="shared" si="59"/>
        <v/>
      </c>
    </row>
    <row r="716" spans="27:32" x14ac:dyDescent="0.3">
      <c r="AA716" s="152" t="str">
        <f t="shared" si="55"/>
        <v/>
      </c>
      <c r="AC716" s="244" t="str">
        <f t="shared" si="56"/>
        <v/>
      </c>
      <c r="AD716" s="43" t="str">
        <f t="shared" si="57"/>
        <v/>
      </c>
      <c r="AE716" s="244" t="e">
        <f t="shared" si="58"/>
        <v>#DIV/0!</v>
      </c>
      <c r="AF716" s="244" t="str">
        <f t="shared" si="59"/>
        <v/>
      </c>
    </row>
    <row r="717" spans="27:32" x14ac:dyDescent="0.3">
      <c r="AA717" s="152" t="str">
        <f t="shared" si="55"/>
        <v/>
      </c>
      <c r="AC717" s="244" t="str">
        <f t="shared" si="56"/>
        <v/>
      </c>
      <c r="AD717" s="43" t="str">
        <f t="shared" si="57"/>
        <v/>
      </c>
      <c r="AE717" s="244" t="e">
        <f t="shared" si="58"/>
        <v>#DIV/0!</v>
      </c>
      <c r="AF717" s="244" t="str">
        <f t="shared" si="59"/>
        <v/>
      </c>
    </row>
    <row r="718" spans="27:32" x14ac:dyDescent="0.3">
      <c r="AA718" s="152" t="str">
        <f t="shared" si="55"/>
        <v/>
      </c>
      <c r="AC718" s="244" t="str">
        <f t="shared" si="56"/>
        <v/>
      </c>
      <c r="AD718" s="43" t="str">
        <f t="shared" si="57"/>
        <v/>
      </c>
      <c r="AE718" s="244" t="e">
        <f t="shared" si="58"/>
        <v>#DIV/0!</v>
      </c>
      <c r="AF718" s="244" t="str">
        <f t="shared" si="59"/>
        <v/>
      </c>
    </row>
    <row r="719" spans="27:32" x14ac:dyDescent="0.3">
      <c r="AA719" s="152" t="str">
        <f t="shared" si="55"/>
        <v/>
      </c>
      <c r="AC719" s="244" t="str">
        <f t="shared" si="56"/>
        <v/>
      </c>
      <c r="AD719" s="43" t="str">
        <f t="shared" si="57"/>
        <v/>
      </c>
      <c r="AE719" s="244" t="e">
        <f t="shared" si="58"/>
        <v>#DIV/0!</v>
      </c>
      <c r="AF719" s="244" t="str">
        <f t="shared" si="59"/>
        <v/>
      </c>
    </row>
    <row r="720" spans="27:32" x14ac:dyDescent="0.3">
      <c r="AA720" s="152" t="str">
        <f t="shared" si="55"/>
        <v/>
      </c>
      <c r="AC720" s="244" t="str">
        <f t="shared" si="56"/>
        <v/>
      </c>
      <c r="AD720" s="43" t="str">
        <f t="shared" si="57"/>
        <v/>
      </c>
      <c r="AE720" s="244" t="e">
        <f t="shared" si="58"/>
        <v>#DIV/0!</v>
      </c>
      <c r="AF720" s="244" t="str">
        <f t="shared" si="59"/>
        <v/>
      </c>
    </row>
    <row r="721" spans="27:32" x14ac:dyDescent="0.3">
      <c r="AA721" s="152" t="str">
        <f t="shared" si="55"/>
        <v/>
      </c>
      <c r="AC721" s="244" t="str">
        <f t="shared" si="56"/>
        <v/>
      </c>
      <c r="AD721" s="43" t="str">
        <f t="shared" si="57"/>
        <v/>
      </c>
      <c r="AE721" s="244" t="e">
        <f t="shared" si="58"/>
        <v>#DIV/0!</v>
      </c>
      <c r="AF721" s="244" t="str">
        <f t="shared" si="59"/>
        <v/>
      </c>
    </row>
    <row r="722" spans="27:32" x14ac:dyDescent="0.3">
      <c r="AA722" s="152" t="str">
        <f t="shared" si="55"/>
        <v/>
      </c>
      <c r="AC722" s="244" t="str">
        <f t="shared" si="56"/>
        <v/>
      </c>
      <c r="AD722" s="43" t="str">
        <f t="shared" si="57"/>
        <v/>
      </c>
      <c r="AE722" s="244" t="e">
        <f t="shared" si="58"/>
        <v>#DIV/0!</v>
      </c>
      <c r="AF722" s="244" t="str">
        <f t="shared" si="59"/>
        <v/>
      </c>
    </row>
    <row r="723" spans="27:32" x14ac:dyDescent="0.3">
      <c r="AA723" s="152" t="str">
        <f t="shared" si="55"/>
        <v/>
      </c>
      <c r="AC723" s="244" t="str">
        <f t="shared" si="56"/>
        <v/>
      </c>
      <c r="AD723" s="43" t="str">
        <f t="shared" si="57"/>
        <v/>
      </c>
      <c r="AE723" s="244" t="e">
        <f t="shared" si="58"/>
        <v>#DIV/0!</v>
      </c>
      <c r="AF723" s="244" t="str">
        <f t="shared" si="59"/>
        <v/>
      </c>
    </row>
    <row r="724" spans="27:32" x14ac:dyDescent="0.3">
      <c r="AA724" s="152" t="str">
        <f t="shared" si="55"/>
        <v/>
      </c>
      <c r="AC724" s="244" t="str">
        <f t="shared" si="56"/>
        <v/>
      </c>
      <c r="AD724" s="43" t="str">
        <f t="shared" si="57"/>
        <v/>
      </c>
      <c r="AE724" s="244" t="e">
        <f t="shared" si="58"/>
        <v>#DIV/0!</v>
      </c>
      <c r="AF724" s="244" t="str">
        <f t="shared" si="59"/>
        <v/>
      </c>
    </row>
    <row r="725" spans="27:32" x14ac:dyDescent="0.3">
      <c r="AA725" s="152" t="str">
        <f t="shared" si="55"/>
        <v/>
      </c>
      <c r="AC725" s="244" t="str">
        <f t="shared" si="56"/>
        <v/>
      </c>
      <c r="AD725" s="43" t="str">
        <f t="shared" si="57"/>
        <v/>
      </c>
      <c r="AE725" s="244" t="e">
        <f t="shared" si="58"/>
        <v>#DIV/0!</v>
      </c>
      <c r="AF725" s="244" t="str">
        <f t="shared" si="59"/>
        <v/>
      </c>
    </row>
    <row r="726" spans="27:32" x14ac:dyDescent="0.3">
      <c r="AA726" s="152" t="str">
        <f t="shared" si="55"/>
        <v/>
      </c>
      <c r="AC726" s="244" t="str">
        <f t="shared" si="56"/>
        <v/>
      </c>
      <c r="AD726" s="43" t="str">
        <f t="shared" si="57"/>
        <v/>
      </c>
      <c r="AE726" s="244" t="e">
        <f t="shared" si="58"/>
        <v>#DIV/0!</v>
      </c>
      <c r="AF726" s="244" t="str">
        <f t="shared" si="59"/>
        <v/>
      </c>
    </row>
    <row r="727" spans="27:32" x14ac:dyDescent="0.3">
      <c r="AA727" s="152" t="str">
        <f t="shared" si="55"/>
        <v/>
      </c>
      <c r="AC727" s="244" t="str">
        <f t="shared" si="56"/>
        <v/>
      </c>
      <c r="AD727" s="43" t="str">
        <f t="shared" si="57"/>
        <v/>
      </c>
      <c r="AE727" s="244" t="e">
        <f t="shared" si="58"/>
        <v>#DIV/0!</v>
      </c>
      <c r="AF727" s="244" t="str">
        <f t="shared" si="59"/>
        <v/>
      </c>
    </row>
    <row r="728" spans="27:32" x14ac:dyDescent="0.3">
      <c r="AA728" s="152" t="str">
        <f t="shared" si="55"/>
        <v/>
      </c>
      <c r="AC728" s="244" t="str">
        <f t="shared" si="56"/>
        <v/>
      </c>
      <c r="AD728" s="43" t="str">
        <f t="shared" si="57"/>
        <v/>
      </c>
      <c r="AE728" s="244" t="e">
        <f t="shared" si="58"/>
        <v>#DIV/0!</v>
      </c>
      <c r="AF728" s="244" t="str">
        <f t="shared" si="59"/>
        <v/>
      </c>
    </row>
    <row r="729" spans="27:32" x14ac:dyDescent="0.3">
      <c r="AA729" s="152" t="str">
        <f t="shared" si="55"/>
        <v/>
      </c>
      <c r="AC729" s="244" t="str">
        <f t="shared" si="56"/>
        <v/>
      </c>
      <c r="AD729" s="43" t="str">
        <f t="shared" si="57"/>
        <v/>
      </c>
      <c r="AE729" s="244" t="e">
        <f t="shared" si="58"/>
        <v>#DIV/0!</v>
      </c>
      <c r="AF729" s="244" t="str">
        <f t="shared" si="59"/>
        <v/>
      </c>
    </row>
    <row r="730" spans="27:32" x14ac:dyDescent="0.3">
      <c r="AA730" s="152" t="str">
        <f t="shared" si="55"/>
        <v/>
      </c>
      <c r="AC730" s="244" t="str">
        <f t="shared" si="56"/>
        <v/>
      </c>
      <c r="AD730" s="43" t="str">
        <f t="shared" si="57"/>
        <v/>
      </c>
      <c r="AE730" s="244" t="e">
        <f t="shared" si="58"/>
        <v>#DIV/0!</v>
      </c>
      <c r="AF730" s="244" t="str">
        <f t="shared" si="59"/>
        <v/>
      </c>
    </row>
    <row r="731" spans="27:32" x14ac:dyDescent="0.3">
      <c r="AA731" s="152" t="str">
        <f t="shared" si="55"/>
        <v/>
      </c>
      <c r="AC731" s="244" t="str">
        <f t="shared" si="56"/>
        <v/>
      </c>
      <c r="AD731" s="43" t="str">
        <f t="shared" si="57"/>
        <v/>
      </c>
      <c r="AE731" s="244" t="e">
        <f t="shared" si="58"/>
        <v>#DIV/0!</v>
      </c>
      <c r="AF731" s="244" t="str">
        <f t="shared" si="59"/>
        <v/>
      </c>
    </row>
    <row r="732" spans="27:32" x14ac:dyDescent="0.3">
      <c r="AA732" s="152" t="str">
        <f t="shared" si="55"/>
        <v/>
      </c>
      <c r="AC732" s="244" t="str">
        <f t="shared" si="56"/>
        <v/>
      </c>
      <c r="AD732" s="43" t="str">
        <f t="shared" si="57"/>
        <v/>
      </c>
      <c r="AE732" s="244" t="e">
        <f t="shared" si="58"/>
        <v>#DIV/0!</v>
      </c>
      <c r="AF732" s="244" t="str">
        <f t="shared" si="59"/>
        <v/>
      </c>
    </row>
    <row r="733" spans="27:32" x14ac:dyDescent="0.3">
      <c r="AA733" s="152" t="str">
        <f t="shared" si="55"/>
        <v/>
      </c>
      <c r="AC733" s="244" t="str">
        <f t="shared" si="56"/>
        <v/>
      </c>
      <c r="AD733" s="43" t="str">
        <f t="shared" si="57"/>
        <v/>
      </c>
      <c r="AE733" s="244" t="e">
        <f t="shared" si="58"/>
        <v>#DIV/0!</v>
      </c>
      <c r="AF733" s="244" t="str">
        <f t="shared" si="59"/>
        <v/>
      </c>
    </row>
    <row r="734" spans="27:32" x14ac:dyDescent="0.3">
      <c r="AA734" s="152" t="str">
        <f t="shared" si="55"/>
        <v/>
      </c>
      <c r="AC734" s="244" t="str">
        <f t="shared" si="56"/>
        <v/>
      </c>
      <c r="AD734" s="43" t="str">
        <f t="shared" si="57"/>
        <v/>
      </c>
      <c r="AE734" s="244" t="e">
        <f t="shared" si="58"/>
        <v>#DIV/0!</v>
      </c>
      <c r="AF734" s="244" t="str">
        <f t="shared" si="59"/>
        <v/>
      </c>
    </row>
    <row r="735" spans="27:32" x14ac:dyDescent="0.3">
      <c r="AA735" s="152" t="str">
        <f t="shared" si="55"/>
        <v/>
      </c>
      <c r="AC735" s="244" t="str">
        <f t="shared" si="56"/>
        <v/>
      </c>
      <c r="AD735" s="43" t="str">
        <f t="shared" si="57"/>
        <v/>
      </c>
      <c r="AE735" s="244" t="e">
        <f t="shared" si="58"/>
        <v>#DIV/0!</v>
      </c>
      <c r="AF735" s="244" t="str">
        <f t="shared" si="59"/>
        <v/>
      </c>
    </row>
    <row r="736" spans="27:32" x14ac:dyDescent="0.3">
      <c r="AA736" s="152" t="str">
        <f t="shared" si="55"/>
        <v/>
      </c>
      <c r="AC736" s="244" t="str">
        <f t="shared" si="56"/>
        <v/>
      </c>
      <c r="AD736" s="43" t="str">
        <f t="shared" si="57"/>
        <v/>
      </c>
      <c r="AE736" s="244" t="e">
        <f t="shared" si="58"/>
        <v>#DIV/0!</v>
      </c>
      <c r="AF736" s="244" t="str">
        <f t="shared" si="59"/>
        <v/>
      </c>
    </row>
    <row r="737" spans="27:32" x14ac:dyDescent="0.3">
      <c r="AA737" s="152" t="str">
        <f t="shared" si="55"/>
        <v/>
      </c>
      <c r="AC737" s="244" t="str">
        <f t="shared" si="56"/>
        <v/>
      </c>
      <c r="AD737" s="43" t="str">
        <f t="shared" si="57"/>
        <v/>
      </c>
      <c r="AE737" s="244" t="e">
        <f t="shared" si="58"/>
        <v>#DIV/0!</v>
      </c>
      <c r="AF737" s="244" t="str">
        <f t="shared" si="59"/>
        <v/>
      </c>
    </row>
    <row r="738" spans="27:32" x14ac:dyDescent="0.3">
      <c r="AA738" s="152" t="str">
        <f t="shared" si="55"/>
        <v/>
      </c>
      <c r="AC738" s="244" t="str">
        <f t="shared" si="56"/>
        <v/>
      </c>
      <c r="AD738" s="43" t="str">
        <f t="shared" si="57"/>
        <v/>
      </c>
      <c r="AE738" s="244" t="e">
        <f t="shared" si="58"/>
        <v>#DIV/0!</v>
      </c>
      <c r="AF738" s="244" t="str">
        <f t="shared" si="59"/>
        <v/>
      </c>
    </row>
    <row r="739" spans="27:32" x14ac:dyDescent="0.3">
      <c r="AA739" s="152" t="str">
        <f t="shared" si="55"/>
        <v/>
      </c>
      <c r="AC739" s="244" t="str">
        <f t="shared" si="56"/>
        <v/>
      </c>
      <c r="AD739" s="43" t="str">
        <f t="shared" si="57"/>
        <v/>
      </c>
      <c r="AE739" s="244" t="e">
        <f t="shared" si="58"/>
        <v>#DIV/0!</v>
      </c>
      <c r="AF739" s="244" t="str">
        <f t="shared" si="59"/>
        <v/>
      </c>
    </row>
    <row r="740" spans="27:32" x14ac:dyDescent="0.3">
      <c r="AA740" s="152" t="str">
        <f t="shared" si="55"/>
        <v/>
      </c>
      <c r="AC740" s="244" t="str">
        <f t="shared" si="56"/>
        <v/>
      </c>
      <c r="AD740" s="43" t="str">
        <f t="shared" si="57"/>
        <v/>
      </c>
      <c r="AE740" s="244" t="e">
        <f t="shared" si="58"/>
        <v>#DIV/0!</v>
      </c>
      <c r="AF740" s="244" t="str">
        <f t="shared" si="59"/>
        <v/>
      </c>
    </row>
    <row r="741" spans="27:32" x14ac:dyDescent="0.3">
      <c r="AA741" s="152" t="str">
        <f t="shared" si="55"/>
        <v/>
      </c>
      <c r="AC741" s="244" t="str">
        <f t="shared" si="56"/>
        <v/>
      </c>
      <c r="AD741" s="43" t="str">
        <f t="shared" si="57"/>
        <v/>
      </c>
      <c r="AE741" s="244" t="e">
        <f t="shared" si="58"/>
        <v>#DIV/0!</v>
      </c>
      <c r="AF741" s="244" t="str">
        <f t="shared" si="59"/>
        <v/>
      </c>
    </row>
    <row r="742" spans="27:32" x14ac:dyDescent="0.3">
      <c r="AA742" s="152" t="str">
        <f t="shared" si="55"/>
        <v/>
      </c>
      <c r="AC742" s="244" t="str">
        <f t="shared" si="56"/>
        <v/>
      </c>
      <c r="AD742" s="43" t="str">
        <f t="shared" si="57"/>
        <v/>
      </c>
      <c r="AE742" s="244" t="e">
        <f t="shared" si="58"/>
        <v>#DIV/0!</v>
      </c>
      <c r="AF742" s="244" t="str">
        <f t="shared" si="59"/>
        <v/>
      </c>
    </row>
    <row r="743" spans="27:32" x14ac:dyDescent="0.3">
      <c r="AA743" s="152" t="str">
        <f t="shared" si="55"/>
        <v/>
      </c>
      <c r="AC743" s="244" t="str">
        <f t="shared" si="56"/>
        <v/>
      </c>
      <c r="AD743" s="43" t="str">
        <f t="shared" si="57"/>
        <v/>
      </c>
      <c r="AE743" s="244" t="e">
        <f t="shared" si="58"/>
        <v>#DIV/0!</v>
      </c>
      <c r="AF743" s="244" t="str">
        <f t="shared" si="59"/>
        <v/>
      </c>
    </row>
    <row r="744" spans="27:32" x14ac:dyDescent="0.3">
      <c r="AA744" s="152" t="str">
        <f t="shared" si="55"/>
        <v/>
      </c>
      <c r="AC744" s="244" t="str">
        <f t="shared" si="56"/>
        <v/>
      </c>
      <c r="AD744" s="43" t="str">
        <f t="shared" si="57"/>
        <v/>
      </c>
      <c r="AE744" s="244" t="e">
        <f t="shared" si="58"/>
        <v>#DIV/0!</v>
      </c>
      <c r="AF744" s="244" t="str">
        <f t="shared" si="59"/>
        <v/>
      </c>
    </row>
    <row r="745" spans="27:32" x14ac:dyDescent="0.3">
      <c r="AA745" s="152" t="str">
        <f t="shared" si="55"/>
        <v/>
      </c>
      <c r="AC745" s="244" t="str">
        <f t="shared" si="56"/>
        <v/>
      </c>
      <c r="AD745" s="43" t="str">
        <f t="shared" si="57"/>
        <v/>
      </c>
      <c r="AE745" s="244" t="e">
        <f t="shared" si="58"/>
        <v>#DIV/0!</v>
      </c>
      <c r="AF745" s="244" t="str">
        <f t="shared" si="59"/>
        <v/>
      </c>
    </row>
    <row r="746" spans="27:32" x14ac:dyDescent="0.3">
      <c r="AA746" s="152" t="str">
        <f t="shared" si="55"/>
        <v/>
      </c>
      <c r="AC746" s="244" t="str">
        <f t="shared" si="56"/>
        <v/>
      </c>
      <c r="AD746" s="43" t="str">
        <f t="shared" si="57"/>
        <v/>
      </c>
      <c r="AE746" s="244" t="e">
        <f t="shared" si="58"/>
        <v>#DIV/0!</v>
      </c>
      <c r="AF746" s="244" t="str">
        <f t="shared" si="59"/>
        <v/>
      </c>
    </row>
    <row r="747" spans="27:32" x14ac:dyDescent="0.3">
      <c r="AA747" s="152" t="str">
        <f t="shared" si="55"/>
        <v/>
      </c>
      <c r="AC747" s="244" t="str">
        <f t="shared" si="56"/>
        <v/>
      </c>
      <c r="AD747" s="43" t="str">
        <f t="shared" si="57"/>
        <v/>
      </c>
      <c r="AE747" s="244" t="e">
        <f t="shared" si="58"/>
        <v>#DIV/0!</v>
      </c>
      <c r="AF747" s="244" t="str">
        <f t="shared" si="59"/>
        <v/>
      </c>
    </row>
    <row r="748" spans="27:32" x14ac:dyDescent="0.3">
      <c r="AA748" s="152" t="str">
        <f t="shared" si="55"/>
        <v/>
      </c>
      <c r="AC748" s="244" t="str">
        <f t="shared" si="56"/>
        <v/>
      </c>
      <c r="AD748" s="43" t="str">
        <f t="shared" si="57"/>
        <v/>
      </c>
      <c r="AE748" s="244" t="e">
        <f t="shared" si="58"/>
        <v>#DIV/0!</v>
      </c>
      <c r="AF748" s="244" t="str">
        <f t="shared" si="59"/>
        <v/>
      </c>
    </row>
    <row r="749" spans="27:32" x14ac:dyDescent="0.3">
      <c r="AA749" s="152" t="str">
        <f t="shared" si="55"/>
        <v/>
      </c>
      <c r="AC749" s="244" t="str">
        <f t="shared" si="56"/>
        <v/>
      </c>
      <c r="AD749" s="43" t="str">
        <f t="shared" si="57"/>
        <v/>
      </c>
      <c r="AE749" s="244" t="e">
        <f t="shared" si="58"/>
        <v>#DIV/0!</v>
      </c>
      <c r="AF749" s="244" t="str">
        <f t="shared" si="59"/>
        <v/>
      </c>
    </row>
    <row r="750" spans="27:32" x14ac:dyDescent="0.3">
      <c r="AA750" s="152" t="str">
        <f t="shared" si="55"/>
        <v/>
      </c>
      <c r="AC750" s="244" t="str">
        <f t="shared" si="56"/>
        <v/>
      </c>
      <c r="AD750" s="43" t="str">
        <f t="shared" si="57"/>
        <v/>
      </c>
      <c r="AE750" s="244" t="e">
        <f t="shared" si="58"/>
        <v>#DIV/0!</v>
      </c>
      <c r="AF750" s="244" t="str">
        <f t="shared" si="59"/>
        <v/>
      </c>
    </row>
    <row r="751" spans="27:32" x14ac:dyDescent="0.3">
      <c r="AA751" s="152" t="str">
        <f t="shared" si="55"/>
        <v/>
      </c>
      <c r="AC751" s="244" t="str">
        <f t="shared" si="56"/>
        <v/>
      </c>
      <c r="AD751" s="43" t="str">
        <f t="shared" si="57"/>
        <v/>
      </c>
      <c r="AE751" s="244" t="e">
        <f t="shared" si="58"/>
        <v>#DIV/0!</v>
      </c>
      <c r="AF751" s="244" t="str">
        <f t="shared" si="59"/>
        <v/>
      </c>
    </row>
    <row r="752" spans="27:32" x14ac:dyDescent="0.3">
      <c r="AA752" s="152" t="str">
        <f t="shared" si="55"/>
        <v/>
      </c>
      <c r="AC752" s="244" t="str">
        <f t="shared" si="56"/>
        <v/>
      </c>
      <c r="AD752" s="43" t="str">
        <f t="shared" si="57"/>
        <v/>
      </c>
      <c r="AE752" s="244" t="e">
        <f t="shared" si="58"/>
        <v>#DIV/0!</v>
      </c>
      <c r="AF752" s="244" t="str">
        <f t="shared" si="59"/>
        <v/>
      </c>
    </row>
    <row r="753" spans="27:32" x14ac:dyDescent="0.3">
      <c r="AA753" s="152" t="str">
        <f t="shared" si="55"/>
        <v/>
      </c>
      <c r="AC753" s="244" t="str">
        <f t="shared" si="56"/>
        <v/>
      </c>
      <c r="AD753" s="43" t="str">
        <f t="shared" si="57"/>
        <v/>
      </c>
      <c r="AE753" s="244" t="e">
        <f t="shared" si="58"/>
        <v>#DIV/0!</v>
      </c>
      <c r="AF753" s="244" t="str">
        <f t="shared" si="59"/>
        <v/>
      </c>
    </row>
    <row r="754" spans="27:32" x14ac:dyDescent="0.3">
      <c r="AA754" s="152" t="str">
        <f t="shared" si="55"/>
        <v/>
      </c>
      <c r="AC754" s="244" t="str">
        <f t="shared" si="56"/>
        <v/>
      </c>
      <c r="AD754" s="43" t="str">
        <f t="shared" si="57"/>
        <v/>
      </c>
      <c r="AE754" s="244" t="e">
        <f t="shared" si="58"/>
        <v>#DIV/0!</v>
      </c>
      <c r="AF754" s="244" t="str">
        <f t="shared" si="59"/>
        <v/>
      </c>
    </row>
    <row r="755" spans="27:32" x14ac:dyDescent="0.3">
      <c r="AA755" s="152" t="str">
        <f t="shared" si="55"/>
        <v/>
      </c>
      <c r="AC755" s="244" t="str">
        <f t="shared" si="56"/>
        <v/>
      </c>
      <c r="AD755" s="43" t="str">
        <f t="shared" si="57"/>
        <v/>
      </c>
      <c r="AE755" s="244" t="e">
        <f t="shared" si="58"/>
        <v>#DIV/0!</v>
      </c>
      <c r="AF755" s="244" t="str">
        <f t="shared" si="59"/>
        <v/>
      </c>
    </row>
    <row r="756" spans="27:32" x14ac:dyDescent="0.3">
      <c r="AA756" s="152" t="str">
        <f t="shared" si="55"/>
        <v/>
      </c>
      <c r="AC756" s="244" t="str">
        <f t="shared" si="56"/>
        <v/>
      </c>
      <c r="AD756" s="43" t="str">
        <f t="shared" si="57"/>
        <v/>
      </c>
      <c r="AE756" s="244" t="e">
        <f t="shared" si="58"/>
        <v>#DIV/0!</v>
      </c>
      <c r="AF756" s="244" t="str">
        <f t="shared" si="59"/>
        <v/>
      </c>
    </row>
    <row r="757" spans="27:32" x14ac:dyDescent="0.3">
      <c r="AA757" s="152" t="str">
        <f t="shared" si="55"/>
        <v/>
      </c>
      <c r="AC757" s="244" t="str">
        <f t="shared" si="56"/>
        <v/>
      </c>
      <c r="AD757" s="43" t="str">
        <f t="shared" si="57"/>
        <v/>
      </c>
      <c r="AE757" s="244" t="e">
        <f t="shared" si="58"/>
        <v>#DIV/0!</v>
      </c>
      <c r="AF757" s="244" t="str">
        <f t="shared" si="59"/>
        <v/>
      </c>
    </row>
    <row r="758" spans="27:32" x14ac:dyDescent="0.3">
      <c r="AA758" s="152" t="str">
        <f t="shared" si="55"/>
        <v/>
      </c>
      <c r="AC758" s="244" t="str">
        <f t="shared" si="56"/>
        <v/>
      </c>
      <c r="AD758" s="43" t="str">
        <f t="shared" si="57"/>
        <v/>
      </c>
      <c r="AE758" s="244" t="e">
        <f t="shared" si="58"/>
        <v>#DIV/0!</v>
      </c>
      <c r="AF758" s="244" t="str">
        <f t="shared" si="59"/>
        <v/>
      </c>
    </row>
    <row r="759" spans="27:32" x14ac:dyDescent="0.3">
      <c r="AA759" s="152" t="str">
        <f t="shared" si="55"/>
        <v/>
      </c>
      <c r="AC759" s="244" t="str">
        <f t="shared" si="56"/>
        <v/>
      </c>
      <c r="AD759" s="43" t="str">
        <f t="shared" si="57"/>
        <v/>
      </c>
      <c r="AE759" s="244" t="e">
        <f t="shared" si="58"/>
        <v>#DIV/0!</v>
      </c>
      <c r="AF759" s="244" t="str">
        <f t="shared" si="59"/>
        <v/>
      </c>
    </row>
    <row r="760" spans="27:32" x14ac:dyDescent="0.3">
      <c r="AA760" s="152" t="str">
        <f t="shared" si="55"/>
        <v/>
      </c>
      <c r="AC760" s="244" t="str">
        <f t="shared" si="56"/>
        <v/>
      </c>
      <c r="AD760" s="43" t="str">
        <f t="shared" si="57"/>
        <v/>
      </c>
      <c r="AE760" s="244" t="e">
        <f t="shared" si="58"/>
        <v>#DIV/0!</v>
      </c>
      <c r="AF760" s="244" t="str">
        <f t="shared" si="59"/>
        <v/>
      </c>
    </row>
    <row r="761" spans="27:32" x14ac:dyDescent="0.3">
      <c r="AA761" s="152" t="str">
        <f t="shared" si="55"/>
        <v/>
      </c>
      <c r="AC761" s="244" t="str">
        <f t="shared" si="56"/>
        <v/>
      </c>
      <c r="AD761" s="43" t="str">
        <f t="shared" si="57"/>
        <v/>
      </c>
      <c r="AE761" s="244" t="e">
        <f t="shared" si="58"/>
        <v>#DIV/0!</v>
      </c>
      <c r="AF761" s="244" t="str">
        <f t="shared" si="59"/>
        <v/>
      </c>
    </row>
    <row r="762" spans="27:32" x14ac:dyDescent="0.3">
      <c r="AA762" s="152" t="str">
        <f t="shared" si="55"/>
        <v/>
      </c>
      <c r="AC762" s="244" t="str">
        <f t="shared" si="56"/>
        <v/>
      </c>
      <c r="AD762" s="43" t="str">
        <f t="shared" si="57"/>
        <v/>
      </c>
      <c r="AE762" s="244" t="e">
        <f t="shared" si="58"/>
        <v>#DIV/0!</v>
      </c>
      <c r="AF762" s="244" t="str">
        <f t="shared" si="59"/>
        <v/>
      </c>
    </row>
    <row r="763" spans="27:32" x14ac:dyDescent="0.3">
      <c r="AA763" s="152" t="str">
        <f t="shared" si="55"/>
        <v/>
      </c>
      <c r="AC763" s="244" t="str">
        <f t="shared" si="56"/>
        <v/>
      </c>
      <c r="AD763" s="43" t="str">
        <f t="shared" si="57"/>
        <v/>
      </c>
      <c r="AE763" s="244" t="e">
        <f t="shared" si="58"/>
        <v>#DIV/0!</v>
      </c>
      <c r="AF763" s="244" t="str">
        <f t="shared" si="59"/>
        <v/>
      </c>
    </row>
    <row r="764" spans="27:32" x14ac:dyDescent="0.3">
      <c r="AA764" s="152" t="str">
        <f t="shared" si="55"/>
        <v/>
      </c>
      <c r="AC764" s="244" t="str">
        <f t="shared" si="56"/>
        <v/>
      </c>
      <c r="AD764" s="43" t="str">
        <f t="shared" si="57"/>
        <v/>
      </c>
      <c r="AE764" s="244" t="e">
        <f t="shared" si="58"/>
        <v>#DIV/0!</v>
      </c>
      <c r="AF764" s="244" t="str">
        <f t="shared" si="59"/>
        <v/>
      </c>
    </row>
    <row r="765" spans="27:32" x14ac:dyDescent="0.3">
      <c r="AA765" s="152" t="str">
        <f t="shared" si="55"/>
        <v/>
      </c>
      <c r="AC765" s="244" t="str">
        <f t="shared" si="56"/>
        <v/>
      </c>
      <c r="AD765" s="43" t="str">
        <f t="shared" si="57"/>
        <v/>
      </c>
      <c r="AE765" s="244" t="e">
        <f t="shared" si="58"/>
        <v>#DIV/0!</v>
      </c>
      <c r="AF765" s="244" t="str">
        <f t="shared" si="59"/>
        <v/>
      </c>
    </row>
    <row r="766" spans="27:32" x14ac:dyDescent="0.3">
      <c r="AA766" s="152" t="str">
        <f t="shared" si="55"/>
        <v/>
      </c>
      <c r="AC766" s="244" t="str">
        <f t="shared" si="56"/>
        <v/>
      </c>
      <c r="AD766" s="43" t="str">
        <f t="shared" si="57"/>
        <v/>
      </c>
      <c r="AE766" s="244" t="e">
        <f t="shared" si="58"/>
        <v>#DIV/0!</v>
      </c>
      <c r="AF766" s="244" t="str">
        <f t="shared" si="59"/>
        <v/>
      </c>
    </row>
    <row r="767" spans="27:32" x14ac:dyDescent="0.3">
      <c r="AA767" s="152" t="str">
        <f t="shared" si="55"/>
        <v/>
      </c>
      <c r="AC767" s="244" t="str">
        <f t="shared" si="56"/>
        <v/>
      </c>
      <c r="AD767" s="43" t="str">
        <f t="shared" si="57"/>
        <v/>
      </c>
      <c r="AE767" s="244" t="e">
        <f t="shared" si="58"/>
        <v>#DIV/0!</v>
      </c>
      <c r="AF767" s="244" t="str">
        <f t="shared" si="59"/>
        <v/>
      </c>
    </row>
    <row r="768" spans="27:32" x14ac:dyDescent="0.3">
      <c r="AA768" s="152" t="str">
        <f t="shared" si="55"/>
        <v/>
      </c>
      <c r="AC768" s="244" t="str">
        <f t="shared" si="56"/>
        <v/>
      </c>
      <c r="AD768" s="43" t="str">
        <f t="shared" si="57"/>
        <v/>
      </c>
      <c r="AE768" s="244" t="e">
        <f t="shared" si="58"/>
        <v>#DIV/0!</v>
      </c>
      <c r="AF768" s="244" t="str">
        <f t="shared" si="59"/>
        <v/>
      </c>
    </row>
    <row r="769" spans="27:32" x14ac:dyDescent="0.3">
      <c r="AA769" s="152" t="str">
        <f t="shared" si="55"/>
        <v/>
      </c>
      <c r="AC769" s="244" t="str">
        <f t="shared" si="56"/>
        <v/>
      </c>
      <c r="AD769" s="43" t="str">
        <f t="shared" si="57"/>
        <v/>
      </c>
      <c r="AE769" s="244" t="e">
        <f t="shared" si="58"/>
        <v>#DIV/0!</v>
      </c>
      <c r="AF769" s="244" t="str">
        <f t="shared" si="59"/>
        <v/>
      </c>
    </row>
    <row r="770" spans="27:32" x14ac:dyDescent="0.3">
      <c r="AA770" s="152" t="str">
        <f t="shared" si="55"/>
        <v/>
      </c>
      <c r="AC770" s="244" t="str">
        <f t="shared" si="56"/>
        <v/>
      </c>
      <c r="AD770" s="43" t="str">
        <f t="shared" si="57"/>
        <v/>
      </c>
      <c r="AE770" s="244" t="e">
        <f t="shared" si="58"/>
        <v>#DIV/0!</v>
      </c>
      <c r="AF770" s="244" t="str">
        <f t="shared" si="59"/>
        <v/>
      </c>
    </row>
    <row r="771" spans="27:32" x14ac:dyDescent="0.3">
      <c r="AA771" s="152" t="str">
        <f t="shared" si="55"/>
        <v/>
      </c>
      <c r="AC771" s="244" t="str">
        <f t="shared" si="56"/>
        <v/>
      </c>
      <c r="AD771" s="43" t="str">
        <f t="shared" si="57"/>
        <v/>
      </c>
      <c r="AE771" s="244" t="e">
        <f t="shared" si="58"/>
        <v>#DIV/0!</v>
      </c>
      <c r="AF771" s="244" t="str">
        <f t="shared" si="59"/>
        <v/>
      </c>
    </row>
    <row r="772" spans="27:32" x14ac:dyDescent="0.3">
      <c r="AA772" s="152" t="str">
        <f t="shared" ref="AA772:AA835" si="60">TRIM(D772)</f>
        <v/>
      </c>
      <c r="AC772" s="244" t="str">
        <f t="shared" ref="AC772:AC835" si="61">IFERROR(TRIM(D772),"")</f>
        <v/>
      </c>
      <c r="AD772" s="43" t="str">
        <f t="shared" ref="AD772:AD835" si="62">TRIM(C772)</f>
        <v/>
      </c>
      <c r="AE772" s="244" t="e">
        <f t="shared" ref="AE772:AE835" si="63">G772/E772</f>
        <v>#DIV/0!</v>
      </c>
      <c r="AF772" s="244" t="str">
        <f t="shared" ref="AF772:AF835" si="64">AC772</f>
        <v/>
      </c>
    </row>
    <row r="773" spans="27:32" x14ac:dyDescent="0.3">
      <c r="AA773" s="152" t="str">
        <f t="shared" si="60"/>
        <v/>
      </c>
      <c r="AC773" s="244" t="str">
        <f t="shared" si="61"/>
        <v/>
      </c>
      <c r="AD773" s="43" t="str">
        <f t="shared" si="62"/>
        <v/>
      </c>
      <c r="AE773" s="244" t="e">
        <f t="shared" si="63"/>
        <v>#DIV/0!</v>
      </c>
      <c r="AF773" s="244" t="str">
        <f t="shared" si="64"/>
        <v/>
      </c>
    </row>
    <row r="774" spans="27:32" x14ac:dyDescent="0.3">
      <c r="AA774" s="152" t="str">
        <f t="shared" si="60"/>
        <v/>
      </c>
      <c r="AC774" s="244" t="str">
        <f t="shared" si="61"/>
        <v/>
      </c>
      <c r="AD774" s="43" t="str">
        <f t="shared" si="62"/>
        <v/>
      </c>
      <c r="AE774" s="244" t="e">
        <f t="shared" si="63"/>
        <v>#DIV/0!</v>
      </c>
      <c r="AF774" s="244" t="str">
        <f t="shared" si="64"/>
        <v/>
      </c>
    </row>
    <row r="775" spans="27:32" x14ac:dyDescent="0.3">
      <c r="AA775" s="152" t="str">
        <f t="shared" si="60"/>
        <v/>
      </c>
      <c r="AC775" s="244" t="str">
        <f t="shared" si="61"/>
        <v/>
      </c>
      <c r="AD775" s="43" t="str">
        <f t="shared" si="62"/>
        <v/>
      </c>
      <c r="AE775" s="244" t="e">
        <f t="shared" si="63"/>
        <v>#DIV/0!</v>
      </c>
      <c r="AF775" s="244" t="str">
        <f t="shared" si="64"/>
        <v/>
      </c>
    </row>
    <row r="776" spans="27:32" x14ac:dyDescent="0.3">
      <c r="AA776" s="152" t="str">
        <f t="shared" si="60"/>
        <v/>
      </c>
      <c r="AC776" s="244" t="str">
        <f t="shared" si="61"/>
        <v/>
      </c>
      <c r="AD776" s="43" t="str">
        <f t="shared" si="62"/>
        <v/>
      </c>
      <c r="AE776" s="244" t="e">
        <f t="shared" si="63"/>
        <v>#DIV/0!</v>
      </c>
      <c r="AF776" s="244" t="str">
        <f t="shared" si="64"/>
        <v/>
      </c>
    </row>
    <row r="777" spans="27:32" x14ac:dyDescent="0.3">
      <c r="AA777" s="152" t="str">
        <f t="shared" si="60"/>
        <v/>
      </c>
      <c r="AC777" s="244" t="str">
        <f t="shared" si="61"/>
        <v/>
      </c>
      <c r="AD777" s="43" t="str">
        <f t="shared" si="62"/>
        <v/>
      </c>
      <c r="AE777" s="244" t="e">
        <f t="shared" si="63"/>
        <v>#DIV/0!</v>
      </c>
      <c r="AF777" s="244" t="str">
        <f t="shared" si="64"/>
        <v/>
      </c>
    </row>
    <row r="778" spans="27:32" x14ac:dyDescent="0.3">
      <c r="AA778" s="152" t="str">
        <f t="shared" si="60"/>
        <v/>
      </c>
      <c r="AC778" s="244" t="str">
        <f t="shared" si="61"/>
        <v/>
      </c>
      <c r="AD778" s="43" t="str">
        <f t="shared" si="62"/>
        <v/>
      </c>
      <c r="AE778" s="244" t="e">
        <f t="shared" si="63"/>
        <v>#DIV/0!</v>
      </c>
      <c r="AF778" s="244" t="str">
        <f t="shared" si="64"/>
        <v/>
      </c>
    </row>
    <row r="779" spans="27:32" x14ac:dyDescent="0.3">
      <c r="AA779" s="152" t="str">
        <f t="shared" si="60"/>
        <v/>
      </c>
      <c r="AC779" s="244" t="str">
        <f t="shared" si="61"/>
        <v/>
      </c>
      <c r="AD779" s="43" t="str">
        <f t="shared" si="62"/>
        <v/>
      </c>
      <c r="AE779" s="244" t="e">
        <f t="shared" si="63"/>
        <v>#DIV/0!</v>
      </c>
      <c r="AF779" s="244" t="str">
        <f t="shared" si="64"/>
        <v/>
      </c>
    </row>
    <row r="780" spans="27:32" x14ac:dyDescent="0.3">
      <c r="AA780" s="152" t="str">
        <f t="shared" si="60"/>
        <v/>
      </c>
      <c r="AC780" s="244" t="str">
        <f t="shared" si="61"/>
        <v/>
      </c>
      <c r="AD780" s="43" t="str">
        <f t="shared" si="62"/>
        <v/>
      </c>
      <c r="AE780" s="244" t="e">
        <f t="shared" si="63"/>
        <v>#DIV/0!</v>
      </c>
      <c r="AF780" s="244" t="str">
        <f t="shared" si="64"/>
        <v/>
      </c>
    </row>
    <row r="781" spans="27:32" x14ac:dyDescent="0.3">
      <c r="AA781" s="152" t="str">
        <f t="shared" si="60"/>
        <v/>
      </c>
      <c r="AC781" s="244" t="str">
        <f t="shared" si="61"/>
        <v/>
      </c>
      <c r="AD781" s="43" t="str">
        <f t="shared" si="62"/>
        <v/>
      </c>
      <c r="AE781" s="244" t="e">
        <f t="shared" si="63"/>
        <v>#DIV/0!</v>
      </c>
      <c r="AF781" s="244" t="str">
        <f t="shared" si="64"/>
        <v/>
      </c>
    </row>
    <row r="782" spans="27:32" x14ac:dyDescent="0.3">
      <c r="AA782" s="152" t="str">
        <f t="shared" si="60"/>
        <v/>
      </c>
      <c r="AC782" s="244" t="str">
        <f t="shared" si="61"/>
        <v/>
      </c>
      <c r="AD782" s="43" t="str">
        <f t="shared" si="62"/>
        <v/>
      </c>
      <c r="AE782" s="244" t="e">
        <f t="shared" si="63"/>
        <v>#DIV/0!</v>
      </c>
      <c r="AF782" s="244" t="str">
        <f t="shared" si="64"/>
        <v/>
      </c>
    </row>
    <row r="783" spans="27:32" x14ac:dyDescent="0.3">
      <c r="AA783" s="152" t="str">
        <f t="shared" si="60"/>
        <v/>
      </c>
      <c r="AC783" s="244" t="str">
        <f t="shared" si="61"/>
        <v/>
      </c>
      <c r="AD783" s="43" t="str">
        <f t="shared" si="62"/>
        <v/>
      </c>
      <c r="AE783" s="244" t="e">
        <f t="shared" si="63"/>
        <v>#DIV/0!</v>
      </c>
      <c r="AF783" s="244" t="str">
        <f t="shared" si="64"/>
        <v/>
      </c>
    </row>
    <row r="784" spans="27:32" x14ac:dyDescent="0.3">
      <c r="AA784" s="152" t="str">
        <f t="shared" si="60"/>
        <v/>
      </c>
      <c r="AC784" s="244" t="str">
        <f t="shared" si="61"/>
        <v/>
      </c>
      <c r="AD784" s="43" t="str">
        <f t="shared" si="62"/>
        <v/>
      </c>
      <c r="AE784" s="244" t="e">
        <f t="shared" si="63"/>
        <v>#DIV/0!</v>
      </c>
      <c r="AF784" s="244" t="str">
        <f t="shared" si="64"/>
        <v/>
      </c>
    </row>
    <row r="785" spans="27:32" x14ac:dyDescent="0.3">
      <c r="AA785" s="152" t="str">
        <f t="shared" si="60"/>
        <v/>
      </c>
      <c r="AC785" s="244" t="str">
        <f t="shared" si="61"/>
        <v/>
      </c>
      <c r="AD785" s="43" t="str">
        <f t="shared" si="62"/>
        <v/>
      </c>
      <c r="AE785" s="244" t="e">
        <f t="shared" si="63"/>
        <v>#DIV/0!</v>
      </c>
      <c r="AF785" s="244" t="str">
        <f t="shared" si="64"/>
        <v/>
      </c>
    </row>
    <row r="786" spans="27:32" x14ac:dyDescent="0.3">
      <c r="AA786" s="152" t="str">
        <f t="shared" si="60"/>
        <v/>
      </c>
      <c r="AC786" s="244" t="str">
        <f t="shared" si="61"/>
        <v/>
      </c>
      <c r="AD786" s="43" t="str">
        <f t="shared" si="62"/>
        <v/>
      </c>
      <c r="AE786" s="244" t="e">
        <f t="shared" si="63"/>
        <v>#DIV/0!</v>
      </c>
      <c r="AF786" s="244" t="str">
        <f t="shared" si="64"/>
        <v/>
      </c>
    </row>
    <row r="787" spans="27:32" x14ac:dyDescent="0.3">
      <c r="AA787" s="152" t="str">
        <f t="shared" si="60"/>
        <v/>
      </c>
      <c r="AC787" s="244" t="str">
        <f t="shared" si="61"/>
        <v/>
      </c>
      <c r="AD787" s="43" t="str">
        <f t="shared" si="62"/>
        <v/>
      </c>
      <c r="AE787" s="244" t="e">
        <f t="shared" si="63"/>
        <v>#DIV/0!</v>
      </c>
      <c r="AF787" s="244" t="str">
        <f t="shared" si="64"/>
        <v/>
      </c>
    </row>
    <row r="788" spans="27:32" x14ac:dyDescent="0.3">
      <c r="AA788" s="152" t="str">
        <f t="shared" si="60"/>
        <v/>
      </c>
      <c r="AC788" s="244" t="str">
        <f t="shared" si="61"/>
        <v/>
      </c>
      <c r="AD788" s="43" t="str">
        <f t="shared" si="62"/>
        <v/>
      </c>
      <c r="AE788" s="244" t="e">
        <f t="shared" si="63"/>
        <v>#DIV/0!</v>
      </c>
      <c r="AF788" s="244" t="str">
        <f t="shared" si="64"/>
        <v/>
      </c>
    </row>
    <row r="789" spans="27:32" x14ac:dyDescent="0.3">
      <c r="AA789" s="152" t="str">
        <f t="shared" si="60"/>
        <v/>
      </c>
      <c r="AC789" s="244" t="str">
        <f t="shared" si="61"/>
        <v/>
      </c>
      <c r="AD789" s="43" t="str">
        <f t="shared" si="62"/>
        <v/>
      </c>
      <c r="AE789" s="244" t="e">
        <f t="shared" si="63"/>
        <v>#DIV/0!</v>
      </c>
      <c r="AF789" s="244" t="str">
        <f t="shared" si="64"/>
        <v/>
      </c>
    </row>
    <row r="790" spans="27:32" x14ac:dyDescent="0.3">
      <c r="AA790" s="152" t="str">
        <f t="shared" si="60"/>
        <v/>
      </c>
      <c r="AC790" s="244" t="str">
        <f t="shared" si="61"/>
        <v/>
      </c>
      <c r="AD790" s="43" t="str">
        <f t="shared" si="62"/>
        <v/>
      </c>
      <c r="AE790" s="244" t="e">
        <f t="shared" si="63"/>
        <v>#DIV/0!</v>
      </c>
      <c r="AF790" s="244" t="str">
        <f t="shared" si="64"/>
        <v/>
      </c>
    </row>
    <row r="791" spans="27:32" x14ac:dyDescent="0.3">
      <c r="AA791" s="152" t="str">
        <f t="shared" si="60"/>
        <v/>
      </c>
      <c r="AC791" s="244" t="str">
        <f t="shared" si="61"/>
        <v/>
      </c>
      <c r="AD791" s="43" t="str">
        <f t="shared" si="62"/>
        <v/>
      </c>
      <c r="AE791" s="244" t="e">
        <f t="shared" si="63"/>
        <v>#DIV/0!</v>
      </c>
      <c r="AF791" s="244" t="str">
        <f t="shared" si="64"/>
        <v/>
      </c>
    </row>
    <row r="792" spans="27:32" x14ac:dyDescent="0.3">
      <c r="AA792" s="152" t="str">
        <f t="shared" si="60"/>
        <v/>
      </c>
      <c r="AC792" s="244" t="str">
        <f t="shared" si="61"/>
        <v/>
      </c>
      <c r="AD792" s="43" t="str">
        <f t="shared" si="62"/>
        <v/>
      </c>
      <c r="AE792" s="244" t="e">
        <f t="shared" si="63"/>
        <v>#DIV/0!</v>
      </c>
      <c r="AF792" s="244" t="str">
        <f t="shared" si="64"/>
        <v/>
      </c>
    </row>
    <row r="793" spans="27:32" x14ac:dyDescent="0.3">
      <c r="AA793" s="152" t="str">
        <f t="shared" si="60"/>
        <v/>
      </c>
      <c r="AC793" s="244" t="str">
        <f t="shared" si="61"/>
        <v/>
      </c>
      <c r="AD793" s="43" t="str">
        <f t="shared" si="62"/>
        <v/>
      </c>
      <c r="AE793" s="244" t="e">
        <f t="shared" si="63"/>
        <v>#DIV/0!</v>
      </c>
      <c r="AF793" s="244" t="str">
        <f t="shared" si="64"/>
        <v/>
      </c>
    </row>
    <row r="794" spans="27:32" x14ac:dyDescent="0.3">
      <c r="AA794" s="152" t="str">
        <f t="shared" si="60"/>
        <v/>
      </c>
      <c r="AC794" s="244" t="str">
        <f t="shared" si="61"/>
        <v/>
      </c>
      <c r="AD794" s="43" t="str">
        <f t="shared" si="62"/>
        <v/>
      </c>
      <c r="AE794" s="244" t="e">
        <f t="shared" si="63"/>
        <v>#DIV/0!</v>
      </c>
      <c r="AF794" s="244" t="str">
        <f t="shared" si="64"/>
        <v/>
      </c>
    </row>
    <row r="795" spans="27:32" x14ac:dyDescent="0.3">
      <c r="AA795" s="152" t="str">
        <f t="shared" si="60"/>
        <v/>
      </c>
      <c r="AC795" s="244" t="str">
        <f t="shared" si="61"/>
        <v/>
      </c>
      <c r="AD795" s="43" t="str">
        <f t="shared" si="62"/>
        <v/>
      </c>
      <c r="AE795" s="244" t="e">
        <f t="shared" si="63"/>
        <v>#DIV/0!</v>
      </c>
      <c r="AF795" s="244" t="str">
        <f t="shared" si="64"/>
        <v/>
      </c>
    </row>
    <row r="796" spans="27:32" x14ac:dyDescent="0.3">
      <c r="AA796" s="152" t="str">
        <f t="shared" si="60"/>
        <v/>
      </c>
      <c r="AC796" s="244" t="str">
        <f t="shared" si="61"/>
        <v/>
      </c>
      <c r="AD796" s="43" t="str">
        <f t="shared" si="62"/>
        <v/>
      </c>
      <c r="AE796" s="244" t="e">
        <f t="shared" si="63"/>
        <v>#DIV/0!</v>
      </c>
      <c r="AF796" s="244" t="str">
        <f t="shared" si="64"/>
        <v/>
      </c>
    </row>
    <row r="797" spans="27:32" x14ac:dyDescent="0.3">
      <c r="AA797" s="152" t="str">
        <f t="shared" si="60"/>
        <v/>
      </c>
      <c r="AC797" s="244" t="str">
        <f t="shared" si="61"/>
        <v/>
      </c>
      <c r="AD797" s="43" t="str">
        <f t="shared" si="62"/>
        <v/>
      </c>
      <c r="AE797" s="244" t="e">
        <f t="shared" si="63"/>
        <v>#DIV/0!</v>
      </c>
      <c r="AF797" s="244" t="str">
        <f t="shared" si="64"/>
        <v/>
      </c>
    </row>
    <row r="798" spans="27:32" x14ac:dyDescent="0.3">
      <c r="AA798" s="152" t="str">
        <f t="shared" si="60"/>
        <v/>
      </c>
      <c r="AC798" s="244" t="str">
        <f t="shared" si="61"/>
        <v/>
      </c>
      <c r="AD798" s="43" t="str">
        <f t="shared" si="62"/>
        <v/>
      </c>
      <c r="AE798" s="244" t="e">
        <f t="shared" si="63"/>
        <v>#DIV/0!</v>
      </c>
      <c r="AF798" s="244" t="str">
        <f t="shared" si="64"/>
        <v/>
      </c>
    </row>
    <row r="799" spans="27:32" x14ac:dyDescent="0.3">
      <c r="AA799" s="152" t="str">
        <f t="shared" si="60"/>
        <v/>
      </c>
      <c r="AC799" s="244" t="str">
        <f t="shared" si="61"/>
        <v/>
      </c>
      <c r="AD799" s="43" t="str">
        <f t="shared" si="62"/>
        <v/>
      </c>
      <c r="AE799" s="244" t="e">
        <f t="shared" si="63"/>
        <v>#DIV/0!</v>
      </c>
      <c r="AF799" s="244" t="str">
        <f t="shared" si="64"/>
        <v/>
      </c>
    </row>
    <row r="800" spans="27:32" x14ac:dyDescent="0.3">
      <c r="AA800" s="152" t="str">
        <f t="shared" si="60"/>
        <v/>
      </c>
      <c r="AC800" s="244" t="str">
        <f t="shared" si="61"/>
        <v/>
      </c>
      <c r="AD800" s="43" t="str">
        <f t="shared" si="62"/>
        <v/>
      </c>
      <c r="AE800" s="244" t="e">
        <f t="shared" si="63"/>
        <v>#DIV/0!</v>
      </c>
      <c r="AF800" s="244" t="str">
        <f t="shared" si="64"/>
        <v/>
      </c>
    </row>
    <row r="801" spans="27:32" x14ac:dyDescent="0.3">
      <c r="AA801" s="152" t="str">
        <f t="shared" si="60"/>
        <v/>
      </c>
      <c r="AC801" s="244" t="str">
        <f t="shared" si="61"/>
        <v/>
      </c>
      <c r="AD801" s="43" t="str">
        <f t="shared" si="62"/>
        <v/>
      </c>
      <c r="AE801" s="244" t="e">
        <f t="shared" si="63"/>
        <v>#DIV/0!</v>
      </c>
      <c r="AF801" s="244" t="str">
        <f t="shared" si="64"/>
        <v/>
      </c>
    </row>
    <row r="802" spans="27:32" x14ac:dyDescent="0.3">
      <c r="AA802" s="152" t="str">
        <f t="shared" si="60"/>
        <v/>
      </c>
      <c r="AC802" s="244" t="str">
        <f t="shared" si="61"/>
        <v/>
      </c>
      <c r="AD802" s="43" t="str">
        <f t="shared" si="62"/>
        <v/>
      </c>
      <c r="AE802" s="244" t="e">
        <f t="shared" si="63"/>
        <v>#DIV/0!</v>
      </c>
      <c r="AF802" s="244" t="str">
        <f t="shared" si="64"/>
        <v/>
      </c>
    </row>
    <row r="803" spans="27:32" x14ac:dyDescent="0.3">
      <c r="AA803" s="152" t="str">
        <f t="shared" si="60"/>
        <v/>
      </c>
      <c r="AC803" s="244" t="str">
        <f t="shared" si="61"/>
        <v/>
      </c>
      <c r="AD803" s="43" t="str">
        <f t="shared" si="62"/>
        <v/>
      </c>
      <c r="AE803" s="244" t="e">
        <f t="shared" si="63"/>
        <v>#DIV/0!</v>
      </c>
      <c r="AF803" s="244" t="str">
        <f t="shared" si="64"/>
        <v/>
      </c>
    </row>
    <row r="804" spans="27:32" x14ac:dyDescent="0.3">
      <c r="AA804" s="152" t="str">
        <f t="shared" si="60"/>
        <v/>
      </c>
      <c r="AC804" s="244" t="str">
        <f t="shared" si="61"/>
        <v/>
      </c>
      <c r="AD804" s="43" t="str">
        <f t="shared" si="62"/>
        <v/>
      </c>
      <c r="AE804" s="244" t="e">
        <f t="shared" si="63"/>
        <v>#DIV/0!</v>
      </c>
      <c r="AF804" s="244" t="str">
        <f t="shared" si="64"/>
        <v/>
      </c>
    </row>
    <row r="805" spans="27:32" x14ac:dyDescent="0.3">
      <c r="AA805" s="152" t="str">
        <f t="shared" si="60"/>
        <v/>
      </c>
      <c r="AC805" s="244" t="str">
        <f t="shared" si="61"/>
        <v/>
      </c>
      <c r="AD805" s="43" t="str">
        <f t="shared" si="62"/>
        <v/>
      </c>
      <c r="AE805" s="244" t="e">
        <f t="shared" si="63"/>
        <v>#DIV/0!</v>
      </c>
      <c r="AF805" s="244" t="str">
        <f t="shared" si="64"/>
        <v/>
      </c>
    </row>
    <row r="806" spans="27:32" x14ac:dyDescent="0.3">
      <c r="AA806" s="152" t="str">
        <f t="shared" si="60"/>
        <v/>
      </c>
      <c r="AC806" s="244" t="str">
        <f t="shared" si="61"/>
        <v/>
      </c>
      <c r="AD806" s="43" t="str">
        <f t="shared" si="62"/>
        <v/>
      </c>
      <c r="AE806" s="244" t="e">
        <f t="shared" si="63"/>
        <v>#DIV/0!</v>
      </c>
      <c r="AF806" s="244" t="str">
        <f t="shared" si="64"/>
        <v/>
      </c>
    </row>
    <row r="807" spans="27:32" x14ac:dyDescent="0.3">
      <c r="AA807" s="152" t="str">
        <f t="shared" si="60"/>
        <v/>
      </c>
      <c r="AC807" s="244" t="str">
        <f t="shared" si="61"/>
        <v/>
      </c>
      <c r="AD807" s="43" t="str">
        <f t="shared" si="62"/>
        <v/>
      </c>
      <c r="AE807" s="244" t="e">
        <f t="shared" si="63"/>
        <v>#DIV/0!</v>
      </c>
      <c r="AF807" s="244" t="str">
        <f t="shared" si="64"/>
        <v/>
      </c>
    </row>
    <row r="808" spans="27:32" x14ac:dyDescent="0.3">
      <c r="AA808" s="152" t="str">
        <f t="shared" si="60"/>
        <v/>
      </c>
      <c r="AC808" s="244" t="str">
        <f t="shared" si="61"/>
        <v/>
      </c>
      <c r="AD808" s="43" t="str">
        <f t="shared" si="62"/>
        <v/>
      </c>
      <c r="AE808" s="244" t="e">
        <f t="shared" si="63"/>
        <v>#DIV/0!</v>
      </c>
      <c r="AF808" s="244" t="str">
        <f t="shared" si="64"/>
        <v/>
      </c>
    </row>
    <row r="809" spans="27:32" x14ac:dyDescent="0.3">
      <c r="AA809" s="152" t="str">
        <f t="shared" si="60"/>
        <v/>
      </c>
      <c r="AC809" s="244" t="str">
        <f t="shared" si="61"/>
        <v/>
      </c>
      <c r="AD809" s="43" t="str">
        <f t="shared" si="62"/>
        <v/>
      </c>
      <c r="AE809" s="244" t="e">
        <f t="shared" si="63"/>
        <v>#DIV/0!</v>
      </c>
      <c r="AF809" s="244" t="str">
        <f t="shared" si="64"/>
        <v/>
      </c>
    </row>
    <row r="810" spans="27:32" x14ac:dyDescent="0.3">
      <c r="AA810" s="152" t="str">
        <f t="shared" si="60"/>
        <v/>
      </c>
      <c r="AC810" s="244" t="str">
        <f t="shared" si="61"/>
        <v/>
      </c>
      <c r="AD810" s="43" t="str">
        <f t="shared" si="62"/>
        <v/>
      </c>
      <c r="AE810" s="244" t="e">
        <f t="shared" si="63"/>
        <v>#DIV/0!</v>
      </c>
      <c r="AF810" s="244" t="str">
        <f t="shared" si="64"/>
        <v/>
      </c>
    </row>
    <row r="811" spans="27:32" x14ac:dyDescent="0.3">
      <c r="AA811" s="152" t="str">
        <f t="shared" si="60"/>
        <v/>
      </c>
      <c r="AC811" s="244" t="str">
        <f t="shared" si="61"/>
        <v/>
      </c>
      <c r="AD811" s="43" t="str">
        <f t="shared" si="62"/>
        <v/>
      </c>
      <c r="AE811" s="244" t="e">
        <f t="shared" si="63"/>
        <v>#DIV/0!</v>
      </c>
      <c r="AF811" s="244" t="str">
        <f t="shared" si="64"/>
        <v/>
      </c>
    </row>
    <row r="812" spans="27:32" x14ac:dyDescent="0.3">
      <c r="AA812" s="152" t="str">
        <f t="shared" si="60"/>
        <v/>
      </c>
      <c r="AC812" s="244" t="str">
        <f t="shared" si="61"/>
        <v/>
      </c>
      <c r="AD812" s="43" t="str">
        <f t="shared" si="62"/>
        <v/>
      </c>
      <c r="AE812" s="244" t="e">
        <f t="shared" si="63"/>
        <v>#DIV/0!</v>
      </c>
      <c r="AF812" s="244" t="str">
        <f t="shared" si="64"/>
        <v/>
      </c>
    </row>
    <row r="813" spans="27:32" x14ac:dyDescent="0.3">
      <c r="AA813" s="152" t="str">
        <f t="shared" si="60"/>
        <v/>
      </c>
      <c r="AC813" s="244" t="str">
        <f t="shared" si="61"/>
        <v/>
      </c>
      <c r="AD813" s="43" t="str">
        <f t="shared" si="62"/>
        <v/>
      </c>
      <c r="AE813" s="244" t="e">
        <f t="shared" si="63"/>
        <v>#DIV/0!</v>
      </c>
      <c r="AF813" s="244" t="str">
        <f t="shared" si="64"/>
        <v/>
      </c>
    </row>
    <row r="814" spans="27:32" x14ac:dyDescent="0.3">
      <c r="AA814" s="152" t="str">
        <f t="shared" si="60"/>
        <v/>
      </c>
      <c r="AC814" s="244" t="str">
        <f t="shared" si="61"/>
        <v/>
      </c>
      <c r="AD814" s="43" t="str">
        <f t="shared" si="62"/>
        <v/>
      </c>
      <c r="AE814" s="244" t="e">
        <f t="shared" si="63"/>
        <v>#DIV/0!</v>
      </c>
      <c r="AF814" s="244" t="str">
        <f t="shared" si="64"/>
        <v/>
      </c>
    </row>
    <row r="815" spans="27:32" x14ac:dyDescent="0.3">
      <c r="AA815" s="152" t="str">
        <f t="shared" si="60"/>
        <v/>
      </c>
      <c r="AC815" s="244" t="str">
        <f t="shared" si="61"/>
        <v/>
      </c>
      <c r="AD815" s="43" t="str">
        <f t="shared" si="62"/>
        <v/>
      </c>
      <c r="AE815" s="244" t="e">
        <f t="shared" si="63"/>
        <v>#DIV/0!</v>
      </c>
      <c r="AF815" s="244" t="str">
        <f t="shared" si="64"/>
        <v/>
      </c>
    </row>
    <row r="816" spans="27:32" x14ac:dyDescent="0.3">
      <c r="AA816" s="152" t="str">
        <f t="shared" si="60"/>
        <v/>
      </c>
      <c r="AC816" s="244" t="str">
        <f t="shared" si="61"/>
        <v/>
      </c>
      <c r="AD816" s="43" t="str">
        <f t="shared" si="62"/>
        <v/>
      </c>
      <c r="AE816" s="244" t="e">
        <f t="shared" si="63"/>
        <v>#DIV/0!</v>
      </c>
      <c r="AF816" s="244" t="str">
        <f t="shared" si="64"/>
        <v/>
      </c>
    </row>
    <row r="817" spans="27:32" x14ac:dyDescent="0.3">
      <c r="AA817" s="152" t="str">
        <f t="shared" si="60"/>
        <v/>
      </c>
      <c r="AC817" s="244" t="str">
        <f t="shared" si="61"/>
        <v/>
      </c>
      <c r="AD817" s="43" t="str">
        <f t="shared" si="62"/>
        <v/>
      </c>
      <c r="AE817" s="244" t="e">
        <f t="shared" si="63"/>
        <v>#DIV/0!</v>
      </c>
      <c r="AF817" s="244" t="str">
        <f t="shared" si="64"/>
        <v/>
      </c>
    </row>
    <row r="818" spans="27:32" x14ac:dyDescent="0.3">
      <c r="AA818" s="152" t="str">
        <f t="shared" si="60"/>
        <v/>
      </c>
      <c r="AC818" s="244" t="str">
        <f t="shared" si="61"/>
        <v/>
      </c>
      <c r="AD818" s="43" t="str">
        <f t="shared" si="62"/>
        <v/>
      </c>
      <c r="AE818" s="244" t="e">
        <f t="shared" si="63"/>
        <v>#DIV/0!</v>
      </c>
      <c r="AF818" s="244" t="str">
        <f t="shared" si="64"/>
        <v/>
      </c>
    </row>
    <row r="819" spans="27:32" x14ac:dyDescent="0.3">
      <c r="AA819" s="152" t="str">
        <f t="shared" si="60"/>
        <v/>
      </c>
      <c r="AC819" s="244" t="str">
        <f t="shared" si="61"/>
        <v/>
      </c>
      <c r="AD819" s="43" t="str">
        <f t="shared" si="62"/>
        <v/>
      </c>
      <c r="AE819" s="244" t="e">
        <f t="shared" si="63"/>
        <v>#DIV/0!</v>
      </c>
      <c r="AF819" s="244" t="str">
        <f t="shared" si="64"/>
        <v/>
      </c>
    </row>
    <row r="820" spans="27:32" x14ac:dyDescent="0.3">
      <c r="AA820" s="152" t="str">
        <f t="shared" si="60"/>
        <v/>
      </c>
      <c r="AC820" s="244" t="str">
        <f t="shared" si="61"/>
        <v/>
      </c>
      <c r="AD820" s="43" t="str">
        <f t="shared" si="62"/>
        <v/>
      </c>
      <c r="AE820" s="244" t="e">
        <f t="shared" si="63"/>
        <v>#DIV/0!</v>
      </c>
      <c r="AF820" s="244" t="str">
        <f t="shared" si="64"/>
        <v/>
      </c>
    </row>
    <row r="821" spans="27:32" x14ac:dyDescent="0.3">
      <c r="AA821" s="152" t="str">
        <f t="shared" si="60"/>
        <v/>
      </c>
      <c r="AC821" s="244" t="str">
        <f t="shared" si="61"/>
        <v/>
      </c>
      <c r="AD821" s="43" t="str">
        <f t="shared" si="62"/>
        <v/>
      </c>
      <c r="AE821" s="244" t="e">
        <f t="shared" si="63"/>
        <v>#DIV/0!</v>
      </c>
      <c r="AF821" s="244" t="str">
        <f t="shared" si="64"/>
        <v/>
      </c>
    </row>
    <row r="822" spans="27:32" x14ac:dyDescent="0.3">
      <c r="AA822" s="152" t="str">
        <f t="shared" si="60"/>
        <v/>
      </c>
      <c r="AC822" s="244" t="str">
        <f t="shared" si="61"/>
        <v/>
      </c>
      <c r="AD822" s="43" t="str">
        <f t="shared" si="62"/>
        <v/>
      </c>
      <c r="AE822" s="244" t="e">
        <f t="shared" si="63"/>
        <v>#DIV/0!</v>
      </c>
      <c r="AF822" s="244" t="str">
        <f t="shared" si="64"/>
        <v/>
      </c>
    </row>
    <row r="823" spans="27:32" x14ac:dyDescent="0.3">
      <c r="AA823" s="152" t="str">
        <f t="shared" si="60"/>
        <v/>
      </c>
      <c r="AC823" s="244" t="str">
        <f t="shared" si="61"/>
        <v/>
      </c>
      <c r="AD823" s="43" t="str">
        <f t="shared" si="62"/>
        <v/>
      </c>
      <c r="AE823" s="244" t="e">
        <f t="shared" si="63"/>
        <v>#DIV/0!</v>
      </c>
      <c r="AF823" s="244" t="str">
        <f t="shared" si="64"/>
        <v/>
      </c>
    </row>
    <row r="824" spans="27:32" x14ac:dyDescent="0.3">
      <c r="AA824" s="152" t="str">
        <f t="shared" si="60"/>
        <v/>
      </c>
      <c r="AC824" s="244" t="str">
        <f t="shared" si="61"/>
        <v/>
      </c>
      <c r="AD824" s="43" t="str">
        <f t="shared" si="62"/>
        <v/>
      </c>
      <c r="AE824" s="244" t="e">
        <f t="shared" si="63"/>
        <v>#DIV/0!</v>
      </c>
      <c r="AF824" s="244" t="str">
        <f t="shared" si="64"/>
        <v/>
      </c>
    </row>
    <row r="825" spans="27:32" x14ac:dyDescent="0.3">
      <c r="AA825" s="152" t="str">
        <f t="shared" si="60"/>
        <v/>
      </c>
      <c r="AC825" s="244" t="str">
        <f t="shared" si="61"/>
        <v/>
      </c>
      <c r="AD825" s="43" t="str">
        <f t="shared" si="62"/>
        <v/>
      </c>
      <c r="AE825" s="244" t="e">
        <f t="shared" si="63"/>
        <v>#DIV/0!</v>
      </c>
      <c r="AF825" s="244" t="str">
        <f t="shared" si="64"/>
        <v/>
      </c>
    </row>
    <row r="826" spans="27:32" x14ac:dyDescent="0.3">
      <c r="AA826" s="152" t="str">
        <f t="shared" si="60"/>
        <v/>
      </c>
      <c r="AC826" s="244" t="str">
        <f t="shared" si="61"/>
        <v/>
      </c>
      <c r="AD826" s="43" t="str">
        <f t="shared" si="62"/>
        <v/>
      </c>
      <c r="AE826" s="244" t="e">
        <f t="shared" si="63"/>
        <v>#DIV/0!</v>
      </c>
      <c r="AF826" s="244" t="str">
        <f t="shared" si="64"/>
        <v/>
      </c>
    </row>
    <row r="827" spans="27:32" x14ac:dyDescent="0.3">
      <c r="AA827" s="152" t="str">
        <f t="shared" si="60"/>
        <v/>
      </c>
      <c r="AC827" s="244" t="str">
        <f t="shared" si="61"/>
        <v/>
      </c>
      <c r="AD827" s="43" t="str">
        <f t="shared" si="62"/>
        <v/>
      </c>
      <c r="AE827" s="244" t="e">
        <f t="shared" si="63"/>
        <v>#DIV/0!</v>
      </c>
      <c r="AF827" s="244" t="str">
        <f t="shared" si="64"/>
        <v/>
      </c>
    </row>
    <row r="828" spans="27:32" x14ac:dyDescent="0.3">
      <c r="AA828" s="152" t="str">
        <f t="shared" si="60"/>
        <v/>
      </c>
      <c r="AC828" s="244" t="str">
        <f t="shared" si="61"/>
        <v/>
      </c>
      <c r="AD828" s="43" t="str">
        <f t="shared" si="62"/>
        <v/>
      </c>
      <c r="AE828" s="244" t="e">
        <f t="shared" si="63"/>
        <v>#DIV/0!</v>
      </c>
      <c r="AF828" s="244" t="str">
        <f t="shared" si="64"/>
        <v/>
      </c>
    </row>
    <row r="829" spans="27:32" x14ac:dyDescent="0.3">
      <c r="AA829" s="152" t="str">
        <f t="shared" si="60"/>
        <v/>
      </c>
      <c r="AC829" s="244" t="str">
        <f t="shared" si="61"/>
        <v/>
      </c>
      <c r="AD829" s="43" t="str">
        <f t="shared" si="62"/>
        <v/>
      </c>
      <c r="AE829" s="244" t="e">
        <f t="shared" si="63"/>
        <v>#DIV/0!</v>
      </c>
      <c r="AF829" s="244" t="str">
        <f t="shared" si="64"/>
        <v/>
      </c>
    </row>
    <row r="830" spans="27:32" x14ac:dyDescent="0.3">
      <c r="AA830" s="152" t="str">
        <f t="shared" si="60"/>
        <v/>
      </c>
      <c r="AC830" s="244" t="str">
        <f t="shared" si="61"/>
        <v/>
      </c>
      <c r="AD830" s="43" t="str">
        <f t="shared" si="62"/>
        <v/>
      </c>
      <c r="AE830" s="244" t="e">
        <f t="shared" si="63"/>
        <v>#DIV/0!</v>
      </c>
      <c r="AF830" s="244" t="str">
        <f t="shared" si="64"/>
        <v/>
      </c>
    </row>
    <row r="831" spans="27:32" x14ac:dyDescent="0.3">
      <c r="AA831" s="152" t="str">
        <f t="shared" si="60"/>
        <v/>
      </c>
      <c r="AC831" s="244" t="str">
        <f t="shared" si="61"/>
        <v/>
      </c>
      <c r="AD831" s="43" t="str">
        <f t="shared" si="62"/>
        <v/>
      </c>
      <c r="AE831" s="244" t="e">
        <f t="shared" si="63"/>
        <v>#DIV/0!</v>
      </c>
      <c r="AF831" s="244" t="str">
        <f t="shared" si="64"/>
        <v/>
      </c>
    </row>
    <row r="832" spans="27:32" x14ac:dyDescent="0.3">
      <c r="AA832" s="152" t="str">
        <f t="shared" si="60"/>
        <v/>
      </c>
      <c r="AC832" s="244" t="str">
        <f t="shared" si="61"/>
        <v/>
      </c>
      <c r="AD832" s="43" t="str">
        <f t="shared" si="62"/>
        <v/>
      </c>
      <c r="AE832" s="244" t="e">
        <f t="shared" si="63"/>
        <v>#DIV/0!</v>
      </c>
      <c r="AF832" s="244" t="str">
        <f t="shared" si="64"/>
        <v/>
      </c>
    </row>
    <row r="833" spans="27:32" x14ac:dyDescent="0.3">
      <c r="AA833" s="152" t="str">
        <f t="shared" si="60"/>
        <v/>
      </c>
      <c r="AC833" s="244" t="str">
        <f t="shared" si="61"/>
        <v/>
      </c>
      <c r="AD833" s="43" t="str">
        <f t="shared" si="62"/>
        <v/>
      </c>
      <c r="AE833" s="244" t="e">
        <f t="shared" si="63"/>
        <v>#DIV/0!</v>
      </c>
      <c r="AF833" s="244" t="str">
        <f t="shared" si="64"/>
        <v/>
      </c>
    </row>
    <row r="834" spans="27:32" x14ac:dyDescent="0.3">
      <c r="AA834" s="152" t="str">
        <f t="shared" si="60"/>
        <v/>
      </c>
      <c r="AC834" s="244" t="str">
        <f t="shared" si="61"/>
        <v/>
      </c>
      <c r="AD834" s="43" t="str">
        <f t="shared" si="62"/>
        <v/>
      </c>
      <c r="AE834" s="244" t="e">
        <f t="shared" si="63"/>
        <v>#DIV/0!</v>
      </c>
      <c r="AF834" s="244" t="str">
        <f t="shared" si="64"/>
        <v/>
      </c>
    </row>
    <row r="835" spans="27:32" x14ac:dyDescent="0.3">
      <c r="AA835" s="152" t="str">
        <f t="shared" si="60"/>
        <v/>
      </c>
      <c r="AC835" s="244" t="str">
        <f t="shared" si="61"/>
        <v/>
      </c>
      <c r="AD835" s="43" t="str">
        <f t="shared" si="62"/>
        <v/>
      </c>
      <c r="AE835" s="244" t="e">
        <f t="shared" si="63"/>
        <v>#DIV/0!</v>
      </c>
      <c r="AF835" s="244" t="str">
        <f t="shared" si="64"/>
        <v/>
      </c>
    </row>
    <row r="836" spans="27:32" x14ac:dyDescent="0.3">
      <c r="AA836" s="152" t="str">
        <f t="shared" ref="AA836:AA899" si="65">TRIM(D836)</f>
        <v/>
      </c>
      <c r="AC836" s="244" t="str">
        <f t="shared" ref="AC836:AC899" si="66">IFERROR(TRIM(D836),"")</f>
        <v/>
      </c>
      <c r="AD836" s="43" t="str">
        <f t="shared" ref="AD836:AD899" si="67">TRIM(C836)</f>
        <v/>
      </c>
      <c r="AE836" s="244" t="e">
        <f t="shared" ref="AE836:AE899" si="68">G836/E836</f>
        <v>#DIV/0!</v>
      </c>
      <c r="AF836" s="244" t="str">
        <f t="shared" ref="AF836:AF899" si="69">AC836</f>
        <v/>
      </c>
    </row>
    <row r="837" spans="27:32" x14ac:dyDescent="0.3">
      <c r="AA837" s="152" t="str">
        <f t="shared" si="65"/>
        <v/>
      </c>
      <c r="AC837" s="244" t="str">
        <f t="shared" si="66"/>
        <v/>
      </c>
      <c r="AD837" s="43" t="str">
        <f t="shared" si="67"/>
        <v/>
      </c>
      <c r="AE837" s="244" t="e">
        <f t="shared" si="68"/>
        <v>#DIV/0!</v>
      </c>
      <c r="AF837" s="244" t="str">
        <f t="shared" si="69"/>
        <v/>
      </c>
    </row>
    <row r="838" spans="27:32" x14ac:dyDescent="0.3">
      <c r="AA838" s="152" t="str">
        <f t="shared" si="65"/>
        <v/>
      </c>
      <c r="AC838" s="244" t="str">
        <f t="shared" si="66"/>
        <v/>
      </c>
      <c r="AD838" s="43" t="str">
        <f t="shared" si="67"/>
        <v/>
      </c>
      <c r="AE838" s="244" t="e">
        <f t="shared" si="68"/>
        <v>#DIV/0!</v>
      </c>
      <c r="AF838" s="244" t="str">
        <f t="shared" si="69"/>
        <v/>
      </c>
    </row>
    <row r="839" spans="27:32" x14ac:dyDescent="0.3">
      <c r="AA839" s="152" t="str">
        <f t="shared" si="65"/>
        <v/>
      </c>
      <c r="AC839" s="244" t="str">
        <f t="shared" si="66"/>
        <v/>
      </c>
      <c r="AD839" s="43" t="str">
        <f t="shared" si="67"/>
        <v/>
      </c>
      <c r="AE839" s="244" t="e">
        <f t="shared" si="68"/>
        <v>#DIV/0!</v>
      </c>
      <c r="AF839" s="244" t="str">
        <f t="shared" si="69"/>
        <v/>
      </c>
    </row>
    <row r="840" spans="27:32" x14ac:dyDescent="0.3">
      <c r="AA840" s="152" t="str">
        <f t="shared" si="65"/>
        <v/>
      </c>
      <c r="AC840" s="244" t="str">
        <f t="shared" si="66"/>
        <v/>
      </c>
      <c r="AD840" s="43" t="str">
        <f t="shared" si="67"/>
        <v/>
      </c>
      <c r="AE840" s="244" t="e">
        <f t="shared" si="68"/>
        <v>#DIV/0!</v>
      </c>
      <c r="AF840" s="244" t="str">
        <f t="shared" si="69"/>
        <v/>
      </c>
    </row>
    <row r="841" spans="27:32" x14ac:dyDescent="0.3">
      <c r="AA841" s="152" t="str">
        <f t="shared" si="65"/>
        <v/>
      </c>
      <c r="AC841" s="244" t="str">
        <f t="shared" si="66"/>
        <v/>
      </c>
      <c r="AD841" s="43" t="str">
        <f t="shared" si="67"/>
        <v/>
      </c>
      <c r="AE841" s="244" t="e">
        <f t="shared" si="68"/>
        <v>#DIV/0!</v>
      </c>
      <c r="AF841" s="244" t="str">
        <f t="shared" si="69"/>
        <v/>
      </c>
    </row>
    <row r="842" spans="27:32" x14ac:dyDescent="0.3">
      <c r="AA842" s="152" t="str">
        <f t="shared" si="65"/>
        <v/>
      </c>
      <c r="AC842" s="244" t="str">
        <f t="shared" si="66"/>
        <v/>
      </c>
      <c r="AD842" s="43" t="str">
        <f t="shared" si="67"/>
        <v/>
      </c>
      <c r="AE842" s="244" t="e">
        <f t="shared" si="68"/>
        <v>#DIV/0!</v>
      </c>
      <c r="AF842" s="244" t="str">
        <f t="shared" si="69"/>
        <v/>
      </c>
    </row>
    <row r="843" spans="27:32" x14ac:dyDescent="0.3">
      <c r="AA843" s="152" t="str">
        <f t="shared" si="65"/>
        <v/>
      </c>
      <c r="AC843" s="244" t="str">
        <f t="shared" si="66"/>
        <v/>
      </c>
      <c r="AD843" s="43" t="str">
        <f t="shared" si="67"/>
        <v/>
      </c>
      <c r="AE843" s="244" t="e">
        <f t="shared" si="68"/>
        <v>#DIV/0!</v>
      </c>
      <c r="AF843" s="244" t="str">
        <f t="shared" si="69"/>
        <v/>
      </c>
    </row>
    <row r="844" spans="27:32" x14ac:dyDescent="0.3">
      <c r="AA844" s="152" t="str">
        <f t="shared" si="65"/>
        <v/>
      </c>
      <c r="AC844" s="244" t="str">
        <f t="shared" si="66"/>
        <v/>
      </c>
      <c r="AD844" s="43" t="str">
        <f t="shared" si="67"/>
        <v/>
      </c>
      <c r="AE844" s="244" t="e">
        <f t="shared" si="68"/>
        <v>#DIV/0!</v>
      </c>
      <c r="AF844" s="244" t="str">
        <f t="shared" si="69"/>
        <v/>
      </c>
    </row>
    <row r="845" spans="27:32" x14ac:dyDescent="0.3">
      <c r="AA845" s="152" t="str">
        <f t="shared" si="65"/>
        <v/>
      </c>
      <c r="AC845" s="244" t="str">
        <f t="shared" si="66"/>
        <v/>
      </c>
      <c r="AD845" s="43" t="str">
        <f t="shared" si="67"/>
        <v/>
      </c>
      <c r="AE845" s="244" t="e">
        <f t="shared" si="68"/>
        <v>#DIV/0!</v>
      </c>
      <c r="AF845" s="244" t="str">
        <f t="shared" si="69"/>
        <v/>
      </c>
    </row>
    <row r="846" spans="27:32" x14ac:dyDescent="0.3">
      <c r="AA846" s="152" t="str">
        <f t="shared" si="65"/>
        <v/>
      </c>
      <c r="AC846" s="244" t="str">
        <f t="shared" si="66"/>
        <v/>
      </c>
      <c r="AD846" s="43" t="str">
        <f t="shared" si="67"/>
        <v/>
      </c>
      <c r="AE846" s="244" t="e">
        <f t="shared" si="68"/>
        <v>#DIV/0!</v>
      </c>
      <c r="AF846" s="244" t="str">
        <f t="shared" si="69"/>
        <v/>
      </c>
    </row>
    <row r="847" spans="27:32" x14ac:dyDescent="0.3">
      <c r="AA847" s="152" t="str">
        <f t="shared" si="65"/>
        <v/>
      </c>
      <c r="AC847" s="244" t="str">
        <f t="shared" si="66"/>
        <v/>
      </c>
      <c r="AD847" s="43" t="str">
        <f t="shared" si="67"/>
        <v/>
      </c>
      <c r="AE847" s="244" t="e">
        <f t="shared" si="68"/>
        <v>#DIV/0!</v>
      </c>
      <c r="AF847" s="244" t="str">
        <f t="shared" si="69"/>
        <v/>
      </c>
    </row>
    <row r="848" spans="27:32" x14ac:dyDescent="0.3">
      <c r="AA848" s="152" t="str">
        <f t="shared" si="65"/>
        <v/>
      </c>
      <c r="AC848" s="244" t="str">
        <f t="shared" si="66"/>
        <v/>
      </c>
      <c r="AD848" s="43" t="str">
        <f t="shared" si="67"/>
        <v/>
      </c>
      <c r="AE848" s="244" t="e">
        <f t="shared" si="68"/>
        <v>#DIV/0!</v>
      </c>
      <c r="AF848" s="244" t="str">
        <f t="shared" si="69"/>
        <v/>
      </c>
    </row>
    <row r="849" spans="27:32" x14ac:dyDescent="0.3">
      <c r="AA849" s="152" t="str">
        <f t="shared" si="65"/>
        <v/>
      </c>
      <c r="AC849" s="244" t="str">
        <f t="shared" si="66"/>
        <v/>
      </c>
      <c r="AD849" s="43" t="str">
        <f t="shared" si="67"/>
        <v/>
      </c>
      <c r="AE849" s="244" t="e">
        <f t="shared" si="68"/>
        <v>#DIV/0!</v>
      </c>
      <c r="AF849" s="244" t="str">
        <f t="shared" si="69"/>
        <v/>
      </c>
    </row>
    <row r="850" spans="27:32" x14ac:dyDescent="0.3">
      <c r="AA850" s="152" t="str">
        <f t="shared" si="65"/>
        <v/>
      </c>
      <c r="AC850" s="244" t="str">
        <f t="shared" si="66"/>
        <v/>
      </c>
      <c r="AD850" s="43" t="str">
        <f t="shared" si="67"/>
        <v/>
      </c>
      <c r="AE850" s="244" t="e">
        <f t="shared" si="68"/>
        <v>#DIV/0!</v>
      </c>
      <c r="AF850" s="244" t="str">
        <f t="shared" si="69"/>
        <v/>
      </c>
    </row>
    <row r="851" spans="27:32" x14ac:dyDescent="0.3">
      <c r="AA851" s="152" t="str">
        <f t="shared" si="65"/>
        <v/>
      </c>
      <c r="AC851" s="244" t="str">
        <f t="shared" si="66"/>
        <v/>
      </c>
      <c r="AD851" s="43" t="str">
        <f t="shared" si="67"/>
        <v/>
      </c>
      <c r="AE851" s="244" t="e">
        <f t="shared" si="68"/>
        <v>#DIV/0!</v>
      </c>
      <c r="AF851" s="244" t="str">
        <f t="shared" si="69"/>
        <v/>
      </c>
    </row>
    <row r="852" spans="27:32" x14ac:dyDescent="0.3">
      <c r="AA852" s="152" t="str">
        <f t="shared" si="65"/>
        <v/>
      </c>
      <c r="AC852" s="244" t="str">
        <f t="shared" si="66"/>
        <v/>
      </c>
      <c r="AD852" s="43" t="str">
        <f t="shared" si="67"/>
        <v/>
      </c>
      <c r="AE852" s="244" t="e">
        <f t="shared" si="68"/>
        <v>#DIV/0!</v>
      </c>
      <c r="AF852" s="244" t="str">
        <f t="shared" si="69"/>
        <v/>
      </c>
    </row>
    <row r="853" spans="27:32" x14ac:dyDescent="0.3">
      <c r="AA853" s="152" t="str">
        <f t="shared" si="65"/>
        <v/>
      </c>
      <c r="AC853" s="244" t="str">
        <f t="shared" si="66"/>
        <v/>
      </c>
      <c r="AD853" s="43" t="str">
        <f t="shared" si="67"/>
        <v/>
      </c>
      <c r="AE853" s="244" t="e">
        <f t="shared" si="68"/>
        <v>#DIV/0!</v>
      </c>
      <c r="AF853" s="244" t="str">
        <f t="shared" si="69"/>
        <v/>
      </c>
    </row>
    <row r="854" spans="27:32" x14ac:dyDescent="0.3">
      <c r="AA854" s="152" t="str">
        <f t="shared" si="65"/>
        <v/>
      </c>
      <c r="AC854" s="244" t="str">
        <f t="shared" si="66"/>
        <v/>
      </c>
      <c r="AD854" s="43" t="str">
        <f t="shared" si="67"/>
        <v/>
      </c>
      <c r="AE854" s="244" t="e">
        <f t="shared" si="68"/>
        <v>#DIV/0!</v>
      </c>
      <c r="AF854" s="244" t="str">
        <f t="shared" si="69"/>
        <v/>
      </c>
    </row>
    <row r="855" spans="27:32" x14ac:dyDescent="0.3">
      <c r="AA855" s="152" t="str">
        <f t="shared" si="65"/>
        <v/>
      </c>
      <c r="AC855" s="244" t="str">
        <f t="shared" si="66"/>
        <v/>
      </c>
      <c r="AD855" s="43" t="str">
        <f t="shared" si="67"/>
        <v/>
      </c>
      <c r="AE855" s="244" t="e">
        <f t="shared" si="68"/>
        <v>#DIV/0!</v>
      </c>
      <c r="AF855" s="244" t="str">
        <f t="shared" si="69"/>
        <v/>
      </c>
    </row>
    <row r="856" spans="27:32" x14ac:dyDescent="0.3">
      <c r="AA856" s="152" t="str">
        <f t="shared" si="65"/>
        <v/>
      </c>
      <c r="AC856" s="244" t="str">
        <f t="shared" si="66"/>
        <v/>
      </c>
      <c r="AD856" s="43" t="str">
        <f t="shared" si="67"/>
        <v/>
      </c>
      <c r="AE856" s="244" t="e">
        <f t="shared" si="68"/>
        <v>#DIV/0!</v>
      </c>
      <c r="AF856" s="244" t="str">
        <f t="shared" si="69"/>
        <v/>
      </c>
    </row>
    <row r="857" spans="27:32" x14ac:dyDescent="0.3">
      <c r="AA857" s="152" t="str">
        <f t="shared" si="65"/>
        <v/>
      </c>
      <c r="AC857" s="244" t="str">
        <f t="shared" si="66"/>
        <v/>
      </c>
      <c r="AD857" s="43" t="str">
        <f t="shared" si="67"/>
        <v/>
      </c>
      <c r="AE857" s="244" t="e">
        <f t="shared" si="68"/>
        <v>#DIV/0!</v>
      </c>
      <c r="AF857" s="244" t="str">
        <f t="shared" si="69"/>
        <v/>
      </c>
    </row>
    <row r="858" spans="27:32" x14ac:dyDescent="0.3">
      <c r="AA858" s="152" t="str">
        <f t="shared" si="65"/>
        <v/>
      </c>
      <c r="AC858" s="244" t="str">
        <f t="shared" si="66"/>
        <v/>
      </c>
      <c r="AD858" s="43" t="str">
        <f t="shared" si="67"/>
        <v/>
      </c>
      <c r="AE858" s="244" t="e">
        <f t="shared" si="68"/>
        <v>#DIV/0!</v>
      </c>
      <c r="AF858" s="244" t="str">
        <f t="shared" si="69"/>
        <v/>
      </c>
    </row>
    <row r="859" spans="27:32" x14ac:dyDescent="0.3">
      <c r="AA859" s="152" t="str">
        <f t="shared" si="65"/>
        <v/>
      </c>
      <c r="AC859" s="244" t="str">
        <f t="shared" si="66"/>
        <v/>
      </c>
      <c r="AD859" s="43" t="str">
        <f t="shared" si="67"/>
        <v/>
      </c>
      <c r="AE859" s="244" t="e">
        <f t="shared" si="68"/>
        <v>#DIV/0!</v>
      </c>
      <c r="AF859" s="244" t="str">
        <f t="shared" si="69"/>
        <v/>
      </c>
    </row>
    <row r="860" spans="27:32" x14ac:dyDescent="0.3">
      <c r="AA860" s="152" t="str">
        <f t="shared" si="65"/>
        <v/>
      </c>
      <c r="AC860" s="244" t="str">
        <f t="shared" si="66"/>
        <v/>
      </c>
      <c r="AD860" s="43" t="str">
        <f t="shared" si="67"/>
        <v/>
      </c>
      <c r="AE860" s="244" t="e">
        <f t="shared" si="68"/>
        <v>#DIV/0!</v>
      </c>
      <c r="AF860" s="244" t="str">
        <f t="shared" si="69"/>
        <v/>
      </c>
    </row>
    <row r="861" spans="27:32" x14ac:dyDescent="0.3">
      <c r="AA861" s="152" t="str">
        <f t="shared" si="65"/>
        <v/>
      </c>
      <c r="AC861" s="244" t="str">
        <f t="shared" si="66"/>
        <v/>
      </c>
      <c r="AD861" s="43" t="str">
        <f t="shared" si="67"/>
        <v/>
      </c>
      <c r="AE861" s="244" t="e">
        <f t="shared" si="68"/>
        <v>#DIV/0!</v>
      </c>
      <c r="AF861" s="244" t="str">
        <f t="shared" si="69"/>
        <v/>
      </c>
    </row>
    <row r="862" spans="27:32" x14ac:dyDescent="0.3">
      <c r="AA862" s="152" t="str">
        <f t="shared" si="65"/>
        <v/>
      </c>
      <c r="AC862" s="244" t="str">
        <f t="shared" si="66"/>
        <v/>
      </c>
      <c r="AD862" s="43" t="str">
        <f t="shared" si="67"/>
        <v/>
      </c>
      <c r="AE862" s="244" t="e">
        <f t="shared" si="68"/>
        <v>#DIV/0!</v>
      </c>
      <c r="AF862" s="244" t="str">
        <f t="shared" si="69"/>
        <v/>
      </c>
    </row>
    <row r="863" spans="27:32" x14ac:dyDescent="0.3">
      <c r="AA863" s="152" t="str">
        <f t="shared" si="65"/>
        <v/>
      </c>
      <c r="AC863" s="244" t="str">
        <f t="shared" si="66"/>
        <v/>
      </c>
      <c r="AD863" s="43" t="str">
        <f t="shared" si="67"/>
        <v/>
      </c>
      <c r="AE863" s="244" t="e">
        <f t="shared" si="68"/>
        <v>#DIV/0!</v>
      </c>
      <c r="AF863" s="244" t="str">
        <f t="shared" si="69"/>
        <v/>
      </c>
    </row>
    <row r="864" spans="27:32" x14ac:dyDescent="0.3">
      <c r="AA864" s="152" t="str">
        <f t="shared" si="65"/>
        <v/>
      </c>
      <c r="AC864" s="244" t="str">
        <f t="shared" si="66"/>
        <v/>
      </c>
      <c r="AD864" s="43" t="str">
        <f t="shared" si="67"/>
        <v/>
      </c>
      <c r="AE864" s="244" t="e">
        <f t="shared" si="68"/>
        <v>#DIV/0!</v>
      </c>
      <c r="AF864" s="244" t="str">
        <f t="shared" si="69"/>
        <v/>
      </c>
    </row>
    <row r="865" spans="27:32" x14ac:dyDescent="0.3">
      <c r="AA865" s="152" t="str">
        <f t="shared" si="65"/>
        <v/>
      </c>
      <c r="AC865" s="244" t="str">
        <f t="shared" si="66"/>
        <v/>
      </c>
      <c r="AD865" s="43" t="str">
        <f t="shared" si="67"/>
        <v/>
      </c>
      <c r="AE865" s="244" t="e">
        <f t="shared" si="68"/>
        <v>#DIV/0!</v>
      </c>
      <c r="AF865" s="244" t="str">
        <f t="shared" si="69"/>
        <v/>
      </c>
    </row>
    <row r="866" spans="27:32" x14ac:dyDescent="0.3">
      <c r="AA866" s="152" t="str">
        <f t="shared" si="65"/>
        <v/>
      </c>
      <c r="AC866" s="244" t="str">
        <f t="shared" si="66"/>
        <v/>
      </c>
      <c r="AD866" s="43" t="str">
        <f t="shared" si="67"/>
        <v/>
      </c>
      <c r="AE866" s="244" t="e">
        <f t="shared" si="68"/>
        <v>#DIV/0!</v>
      </c>
      <c r="AF866" s="244" t="str">
        <f t="shared" si="69"/>
        <v/>
      </c>
    </row>
    <row r="867" spans="27:32" x14ac:dyDescent="0.3">
      <c r="AA867" s="152" t="str">
        <f t="shared" si="65"/>
        <v/>
      </c>
      <c r="AC867" s="244" t="str">
        <f t="shared" si="66"/>
        <v/>
      </c>
      <c r="AD867" s="43" t="str">
        <f t="shared" si="67"/>
        <v/>
      </c>
      <c r="AE867" s="244" t="e">
        <f t="shared" si="68"/>
        <v>#DIV/0!</v>
      </c>
      <c r="AF867" s="244" t="str">
        <f t="shared" si="69"/>
        <v/>
      </c>
    </row>
    <row r="868" spans="27:32" x14ac:dyDescent="0.3">
      <c r="AA868" s="152" t="str">
        <f t="shared" si="65"/>
        <v/>
      </c>
      <c r="AC868" s="244" t="str">
        <f t="shared" si="66"/>
        <v/>
      </c>
      <c r="AD868" s="43" t="str">
        <f t="shared" si="67"/>
        <v/>
      </c>
      <c r="AE868" s="244" t="e">
        <f t="shared" si="68"/>
        <v>#DIV/0!</v>
      </c>
      <c r="AF868" s="244" t="str">
        <f t="shared" si="69"/>
        <v/>
      </c>
    </row>
    <row r="869" spans="27:32" x14ac:dyDescent="0.3">
      <c r="AA869" s="152" t="str">
        <f t="shared" si="65"/>
        <v/>
      </c>
      <c r="AC869" s="244" t="str">
        <f t="shared" si="66"/>
        <v/>
      </c>
      <c r="AD869" s="43" t="str">
        <f t="shared" si="67"/>
        <v/>
      </c>
      <c r="AE869" s="244" t="e">
        <f t="shared" si="68"/>
        <v>#DIV/0!</v>
      </c>
      <c r="AF869" s="244" t="str">
        <f t="shared" si="69"/>
        <v/>
      </c>
    </row>
    <row r="870" spans="27:32" x14ac:dyDescent="0.3">
      <c r="AA870" s="152" t="str">
        <f t="shared" si="65"/>
        <v/>
      </c>
      <c r="AC870" s="244" t="str">
        <f t="shared" si="66"/>
        <v/>
      </c>
      <c r="AD870" s="43" t="str">
        <f t="shared" si="67"/>
        <v/>
      </c>
      <c r="AE870" s="244" t="e">
        <f t="shared" si="68"/>
        <v>#DIV/0!</v>
      </c>
      <c r="AF870" s="244" t="str">
        <f t="shared" si="69"/>
        <v/>
      </c>
    </row>
    <row r="871" spans="27:32" x14ac:dyDescent="0.3">
      <c r="AA871" s="152" t="str">
        <f t="shared" si="65"/>
        <v/>
      </c>
      <c r="AC871" s="244" t="str">
        <f t="shared" si="66"/>
        <v/>
      </c>
      <c r="AD871" s="43" t="str">
        <f t="shared" si="67"/>
        <v/>
      </c>
      <c r="AE871" s="244" t="e">
        <f t="shared" si="68"/>
        <v>#DIV/0!</v>
      </c>
      <c r="AF871" s="244" t="str">
        <f t="shared" si="69"/>
        <v/>
      </c>
    </row>
    <row r="872" spans="27:32" x14ac:dyDescent="0.3">
      <c r="AA872" s="152" t="str">
        <f t="shared" si="65"/>
        <v/>
      </c>
      <c r="AC872" s="244" t="str">
        <f t="shared" si="66"/>
        <v/>
      </c>
      <c r="AD872" s="43" t="str">
        <f t="shared" si="67"/>
        <v/>
      </c>
      <c r="AE872" s="244" t="e">
        <f t="shared" si="68"/>
        <v>#DIV/0!</v>
      </c>
      <c r="AF872" s="244" t="str">
        <f t="shared" si="69"/>
        <v/>
      </c>
    </row>
    <row r="873" spans="27:32" x14ac:dyDescent="0.3">
      <c r="AA873" s="152" t="str">
        <f t="shared" si="65"/>
        <v/>
      </c>
      <c r="AC873" s="244" t="str">
        <f t="shared" si="66"/>
        <v/>
      </c>
      <c r="AD873" s="43" t="str">
        <f t="shared" si="67"/>
        <v/>
      </c>
      <c r="AE873" s="244" t="e">
        <f t="shared" si="68"/>
        <v>#DIV/0!</v>
      </c>
      <c r="AF873" s="244" t="str">
        <f t="shared" si="69"/>
        <v/>
      </c>
    </row>
    <row r="874" spans="27:32" x14ac:dyDescent="0.3">
      <c r="AA874" s="152" t="str">
        <f t="shared" si="65"/>
        <v/>
      </c>
      <c r="AC874" s="244" t="str">
        <f t="shared" si="66"/>
        <v/>
      </c>
      <c r="AD874" s="43" t="str">
        <f t="shared" si="67"/>
        <v/>
      </c>
      <c r="AE874" s="244" t="e">
        <f t="shared" si="68"/>
        <v>#DIV/0!</v>
      </c>
      <c r="AF874" s="244" t="str">
        <f t="shared" si="69"/>
        <v/>
      </c>
    </row>
    <row r="875" spans="27:32" x14ac:dyDescent="0.3">
      <c r="AA875" s="152" t="str">
        <f t="shared" si="65"/>
        <v/>
      </c>
      <c r="AC875" s="244" t="str">
        <f t="shared" si="66"/>
        <v/>
      </c>
      <c r="AD875" s="43" t="str">
        <f t="shared" si="67"/>
        <v/>
      </c>
      <c r="AE875" s="244" t="e">
        <f t="shared" si="68"/>
        <v>#DIV/0!</v>
      </c>
      <c r="AF875" s="244" t="str">
        <f t="shared" si="69"/>
        <v/>
      </c>
    </row>
    <row r="876" spans="27:32" x14ac:dyDescent="0.3">
      <c r="AA876" s="152" t="str">
        <f t="shared" si="65"/>
        <v/>
      </c>
      <c r="AC876" s="244" t="str">
        <f t="shared" si="66"/>
        <v/>
      </c>
      <c r="AD876" s="43" t="str">
        <f t="shared" si="67"/>
        <v/>
      </c>
      <c r="AE876" s="244" t="e">
        <f t="shared" si="68"/>
        <v>#DIV/0!</v>
      </c>
      <c r="AF876" s="244" t="str">
        <f t="shared" si="69"/>
        <v/>
      </c>
    </row>
    <row r="877" spans="27:32" x14ac:dyDescent="0.3">
      <c r="AA877" s="152" t="str">
        <f t="shared" si="65"/>
        <v/>
      </c>
      <c r="AC877" s="244" t="str">
        <f t="shared" si="66"/>
        <v/>
      </c>
      <c r="AD877" s="43" t="str">
        <f t="shared" si="67"/>
        <v/>
      </c>
      <c r="AE877" s="244" t="e">
        <f t="shared" si="68"/>
        <v>#DIV/0!</v>
      </c>
      <c r="AF877" s="244" t="str">
        <f t="shared" si="69"/>
        <v/>
      </c>
    </row>
    <row r="878" spans="27:32" x14ac:dyDescent="0.3">
      <c r="AA878" s="152" t="str">
        <f t="shared" si="65"/>
        <v/>
      </c>
      <c r="AC878" s="244" t="str">
        <f t="shared" si="66"/>
        <v/>
      </c>
      <c r="AD878" s="43" t="str">
        <f t="shared" si="67"/>
        <v/>
      </c>
      <c r="AE878" s="244" t="e">
        <f t="shared" si="68"/>
        <v>#DIV/0!</v>
      </c>
      <c r="AF878" s="244" t="str">
        <f t="shared" si="69"/>
        <v/>
      </c>
    </row>
    <row r="879" spans="27:32" x14ac:dyDescent="0.3">
      <c r="AA879" s="152" t="str">
        <f t="shared" si="65"/>
        <v/>
      </c>
      <c r="AC879" s="244" t="str">
        <f t="shared" si="66"/>
        <v/>
      </c>
      <c r="AD879" s="43" t="str">
        <f t="shared" si="67"/>
        <v/>
      </c>
      <c r="AE879" s="244" t="e">
        <f t="shared" si="68"/>
        <v>#DIV/0!</v>
      </c>
      <c r="AF879" s="244" t="str">
        <f t="shared" si="69"/>
        <v/>
      </c>
    </row>
    <row r="880" spans="27:32" x14ac:dyDescent="0.3">
      <c r="AA880" s="152" t="str">
        <f t="shared" si="65"/>
        <v/>
      </c>
      <c r="AC880" s="244" t="str">
        <f t="shared" si="66"/>
        <v/>
      </c>
      <c r="AD880" s="43" t="str">
        <f t="shared" si="67"/>
        <v/>
      </c>
      <c r="AE880" s="244" t="e">
        <f t="shared" si="68"/>
        <v>#DIV/0!</v>
      </c>
      <c r="AF880" s="244" t="str">
        <f t="shared" si="69"/>
        <v/>
      </c>
    </row>
    <row r="881" spans="27:32" x14ac:dyDescent="0.3">
      <c r="AA881" s="152" t="str">
        <f t="shared" si="65"/>
        <v/>
      </c>
      <c r="AC881" s="244" t="str">
        <f t="shared" si="66"/>
        <v/>
      </c>
      <c r="AD881" s="43" t="str">
        <f t="shared" si="67"/>
        <v/>
      </c>
      <c r="AE881" s="244" t="e">
        <f t="shared" si="68"/>
        <v>#DIV/0!</v>
      </c>
      <c r="AF881" s="244" t="str">
        <f t="shared" si="69"/>
        <v/>
      </c>
    </row>
    <row r="882" spans="27:32" x14ac:dyDescent="0.3">
      <c r="AA882" s="152" t="str">
        <f t="shared" si="65"/>
        <v/>
      </c>
      <c r="AC882" s="244" t="str">
        <f t="shared" si="66"/>
        <v/>
      </c>
      <c r="AD882" s="43" t="str">
        <f t="shared" si="67"/>
        <v/>
      </c>
      <c r="AE882" s="244" t="e">
        <f t="shared" si="68"/>
        <v>#DIV/0!</v>
      </c>
      <c r="AF882" s="244" t="str">
        <f t="shared" si="69"/>
        <v/>
      </c>
    </row>
    <row r="883" spans="27:32" x14ac:dyDescent="0.3">
      <c r="AA883" s="152" t="str">
        <f t="shared" si="65"/>
        <v/>
      </c>
      <c r="AC883" s="244" t="str">
        <f t="shared" si="66"/>
        <v/>
      </c>
      <c r="AD883" s="43" t="str">
        <f t="shared" si="67"/>
        <v/>
      </c>
      <c r="AE883" s="244" t="e">
        <f t="shared" si="68"/>
        <v>#DIV/0!</v>
      </c>
      <c r="AF883" s="244" t="str">
        <f t="shared" si="69"/>
        <v/>
      </c>
    </row>
    <row r="884" spans="27:32" x14ac:dyDescent="0.3">
      <c r="AA884" s="152" t="str">
        <f t="shared" si="65"/>
        <v/>
      </c>
      <c r="AC884" s="244" t="str">
        <f t="shared" si="66"/>
        <v/>
      </c>
      <c r="AD884" s="43" t="str">
        <f t="shared" si="67"/>
        <v/>
      </c>
      <c r="AE884" s="244" t="e">
        <f t="shared" si="68"/>
        <v>#DIV/0!</v>
      </c>
      <c r="AF884" s="244" t="str">
        <f t="shared" si="69"/>
        <v/>
      </c>
    </row>
    <row r="885" spans="27:32" x14ac:dyDescent="0.3">
      <c r="AA885" s="152" t="str">
        <f t="shared" si="65"/>
        <v/>
      </c>
      <c r="AC885" s="244" t="str">
        <f t="shared" si="66"/>
        <v/>
      </c>
      <c r="AD885" s="43" t="str">
        <f t="shared" si="67"/>
        <v/>
      </c>
      <c r="AE885" s="244" t="e">
        <f t="shared" si="68"/>
        <v>#DIV/0!</v>
      </c>
      <c r="AF885" s="244" t="str">
        <f t="shared" si="69"/>
        <v/>
      </c>
    </row>
    <row r="886" spans="27:32" x14ac:dyDescent="0.3">
      <c r="AA886" s="152" t="str">
        <f t="shared" si="65"/>
        <v/>
      </c>
      <c r="AC886" s="244" t="str">
        <f t="shared" si="66"/>
        <v/>
      </c>
      <c r="AD886" s="43" t="str">
        <f t="shared" si="67"/>
        <v/>
      </c>
      <c r="AE886" s="244" t="e">
        <f t="shared" si="68"/>
        <v>#DIV/0!</v>
      </c>
      <c r="AF886" s="244" t="str">
        <f t="shared" si="69"/>
        <v/>
      </c>
    </row>
    <row r="887" spans="27:32" x14ac:dyDescent="0.3">
      <c r="AA887" s="152" t="str">
        <f t="shared" si="65"/>
        <v/>
      </c>
      <c r="AC887" s="244" t="str">
        <f t="shared" si="66"/>
        <v/>
      </c>
      <c r="AD887" s="43" t="str">
        <f t="shared" si="67"/>
        <v/>
      </c>
      <c r="AE887" s="244" t="e">
        <f t="shared" si="68"/>
        <v>#DIV/0!</v>
      </c>
      <c r="AF887" s="244" t="str">
        <f t="shared" si="69"/>
        <v/>
      </c>
    </row>
    <row r="888" spans="27:32" x14ac:dyDescent="0.3">
      <c r="AA888" s="152" t="str">
        <f t="shared" si="65"/>
        <v/>
      </c>
      <c r="AC888" s="244" t="str">
        <f t="shared" si="66"/>
        <v/>
      </c>
      <c r="AD888" s="43" t="str">
        <f t="shared" si="67"/>
        <v/>
      </c>
      <c r="AE888" s="244" t="e">
        <f t="shared" si="68"/>
        <v>#DIV/0!</v>
      </c>
      <c r="AF888" s="244" t="str">
        <f t="shared" si="69"/>
        <v/>
      </c>
    </row>
    <row r="889" spans="27:32" x14ac:dyDescent="0.3">
      <c r="AA889" s="152" t="str">
        <f t="shared" si="65"/>
        <v/>
      </c>
      <c r="AC889" s="244" t="str">
        <f t="shared" si="66"/>
        <v/>
      </c>
      <c r="AD889" s="43" t="str">
        <f t="shared" si="67"/>
        <v/>
      </c>
      <c r="AE889" s="244" t="e">
        <f t="shared" si="68"/>
        <v>#DIV/0!</v>
      </c>
      <c r="AF889" s="244" t="str">
        <f t="shared" si="69"/>
        <v/>
      </c>
    </row>
    <row r="890" spans="27:32" x14ac:dyDescent="0.3">
      <c r="AA890" s="152" t="str">
        <f t="shared" si="65"/>
        <v/>
      </c>
      <c r="AC890" s="244" t="str">
        <f t="shared" si="66"/>
        <v/>
      </c>
      <c r="AD890" s="43" t="str">
        <f t="shared" si="67"/>
        <v/>
      </c>
      <c r="AE890" s="244" t="e">
        <f t="shared" si="68"/>
        <v>#DIV/0!</v>
      </c>
      <c r="AF890" s="244" t="str">
        <f t="shared" si="69"/>
        <v/>
      </c>
    </row>
    <row r="891" spans="27:32" x14ac:dyDescent="0.3">
      <c r="AA891" s="152" t="str">
        <f t="shared" si="65"/>
        <v/>
      </c>
      <c r="AC891" s="244" t="str">
        <f t="shared" si="66"/>
        <v/>
      </c>
      <c r="AD891" s="43" t="str">
        <f t="shared" si="67"/>
        <v/>
      </c>
      <c r="AE891" s="244" t="e">
        <f t="shared" si="68"/>
        <v>#DIV/0!</v>
      </c>
      <c r="AF891" s="244" t="str">
        <f t="shared" si="69"/>
        <v/>
      </c>
    </row>
    <row r="892" spans="27:32" x14ac:dyDescent="0.3">
      <c r="AA892" s="152" t="str">
        <f t="shared" si="65"/>
        <v/>
      </c>
      <c r="AC892" s="244" t="str">
        <f t="shared" si="66"/>
        <v/>
      </c>
      <c r="AD892" s="43" t="str">
        <f t="shared" si="67"/>
        <v/>
      </c>
      <c r="AE892" s="244" t="e">
        <f t="shared" si="68"/>
        <v>#DIV/0!</v>
      </c>
      <c r="AF892" s="244" t="str">
        <f t="shared" si="69"/>
        <v/>
      </c>
    </row>
    <row r="893" spans="27:32" x14ac:dyDescent="0.3">
      <c r="AA893" s="152" t="str">
        <f t="shared" si="65"/>
        <v/>
      </c>
      <c r="AC893" s="244" t="str">
        <f t="shared" si="66"/>
        <v/>
      </c>
      <c r="AD893" s="43" t="str">
        <f t="shared" si="67"/>
        <v/>
      </c>
      <c r="AE893" s="244" t="e">
        <f t="shared" si="68"/>
        <v>#DIV/0!</v>
      </c>
      <c r="AF893" s="244" t="str">
        <f t="shared" si="69"/>
        <v/>
      </c>
    </row>
    <row r="894" spans="27:32" x14ac:dyDescent="0.3">
      <c r="AA894" s="152" t="str">
        <f t="shared" si="65"/>
        <v/>
      </c>
      <c r="AC894" s="244" t="str">
        <f t="shared" si="66"/>
        <v/>
      </c>
      <c r="AD894" s="43" t="str">
        <f t="shared" si="67"/>
        <v/>
      </c>
      <c r="AE894" s="244" t="e">
        <f t="shared" si="68"/>
        <v>#DIV/0!</v>
      </c>
      <c r="AF894" s="244" t="str">
        <f t="shared" si="69"/>
        <v/>
      </c>
    </row>
    <row r="895" spans="27:32" x14ac:dyDescent="0.3">
      <c r="AA895" s="152" t="str">
        <f t="shared" si="65"/>
        <v/>
      </c>
      <c r="AC895" s="244" t="str">
        <f t="shared" si="66"/>
        <v/>
      </c>
      <c r="AD895" s="43" t="str">
        <f t="shared" si="67"/>
        <v/>
      </c>
      <c r="AE895" s="244" t="e">
        <f t="shared" si="68"/>
        <v>#DIV/0!</v>
      </c>
      <c r="AF895" s="244" t="str">
        <f t="shared" si="69"/>
        <v/>
      </c>
    </row>
    <row r="896" spans="27:32" x14ac:dyDescent="0.3">
      <c r="AA896" s="152" t="str">
        <f t="shared" si="65"/>
        <v/>
      </c>
      <c r="AC896" s="244" t="str">
        <f t="shared" si="66"/>
        <v/>
      </c>
      <c r="AD896" s="43" t="str">
        <f t="shared" si="67"/>
        <v/>
      </c>
      <c r="AE896" s="244" t="e">
        <f t="shared" si="68"/>
        <v>#DIV/0!</v>
      </c>
      <c r="AF896" s="244" t="str">
        <f t="shared" si="69"/>
        <v/>
      </c>
    </row>
    <row r="897" spans="27:32" x14ac:dyDescent="0.3">
      <c r="AA897" s="152" t="str">
        <f t="shared" si="65"/>
        <v/>
      </c>
      <c r="AC897" s="244" t="str">
        <f t="shared" si="66"/>
        <v/>
      </c>
      <c r="AD897" s="43" t="str">
        <f t="shared" si="67"/>
        <v/>
      </c>
      <c r="AE897" s="244" t="e">
        <f t="shared" si="68"/>
        <v>#DIV/0!</v>
      </c>
      <c r="AF897" s="244" t="str">
        <f t="shared" si="69"/>
        <v/>
      </c>
    </row>
    <row r="898" spans="27:32" x14ac:dyDescent="0.3">
      <c r="AA898" s="152" t="str">
        <f t="shared" si="65"/>
        <v/>
      </c>
      <c r="AC898" s="244" t="str">
        <f t="shared" si="66"/>
        <v/>
      </c>
      <c r="AD898" s="43" t="str">
        <f t="shared" si="67"/>
        <v/>
      </c>
      <c r="AE898" s="244" t="e">
        <f t="shared" si="68"/>
        <v>#DIV/0!</v>
      </c>
      <c r="AF898" s="244" t="str">
        <f t="shared" si="69"/>
        <v/>
      </c>
    </row>
    <row r="899" spans="27:32" x14ac:dyDescent="0.3">
      <c r="AA899" s="152" t="str">
        <f t="shared" si="65"/>
        <v/>
      </c>
      <c r="AC899" s="244" t="str">
        <f t="shared" si="66"/>
        <v/>
      </c>
      <c r="AD899" s="43" t="str">
        <f t="shared" si="67"/>
        <v/>
      </c>
      <c r="AE899" s="244" t="e">
        <f t="shared" si="68"/>
        <v>#DIV/0!</v>
      </c>
      <c r="AF899" s="244" t="str">
        <f t="shared" si="69"/>
        <v/>
      </c>
    </row>
    <row r="900" spans="27:32" x14ac:dyDescent="0.3">
      <c r="AA900" s="152" t="str">
        <f t="shared" ref="AA900:AA963" si="70">TRIM(D900)</f>
        <v/>
      </c>
      <c r="AC900" s="244" t="str">
        <f t="shared" ref="AC900:AC963" si="71">IFERROR(TRIM(D900),"")</f>
        <v/>
      </c>
      <c r="AD900" s="43" t="str">
        <f t="shared" ref="AD900:AD963" si="72">TRIM(C900)</f>
        <v/>
      </c>
      <c r="AE900" s="244" t="e">
        <f t="shared" ref="AE900:AE963" si="73">G900/E900</f>
        <v>#DIV/0!</v>
      </c>
      <c r="AF900" s="244" t="str">
        <f t="shared" ref="AF900:AF963" si="74">AC900</f>
        <v/>
      </c>
    </row>
    <row r="901" spans="27:32" x14ac:dyDescent="0.3">
      <c r="AA901" s="152" t="str">
        <f t="shared" si="70"/>
        <v/>
      </c>
      <c r="AC901" s="244" t="str">
        <f t="shared" si="71"/>
        <v/>
      </c>
      <c r="AD901" s="43" t="str">
        <f t="shared" si="72"/>
        <v/>
      </c>
      <c r="AE901" s="244" t="e">
        <f t="shared" si="73"/>
        <v>#DIV/0!</v>
      </c>
      <c r="AF901" s="244" t="str">
        <f t="shared" si="74"/>
        <v/>
      </c>
    </row>
    <row r="902" spans="27:32" x14ac:dyDescent="0.3">
      <c r="AA902" s="152" t="str">
        <f t="shared" si="70"/>
        <v/>
      </c>
      <c r="AC902" s="244" t="str">
        <f t="shared" si="71"/>
        <v/>
      </c>
      <c r="AD902" s="43" t="str">
        <f t="shared" si="72"/>
        <v/>
      </c>
      <c r="AE902" s="244" t="e">
        <f t="shared" si="73"/>
        <v>#DIV/0!</v>
      </c>
      <c r="AF902" s="244" t="str">
        <f t="shared" si="74"/>
        <v/>
      </c>
    </row>
    <row r="903" spans="27:32" x14ac:dyDescent="0.3">
      <c r="AA903" s="152" t="str">
        <f t="shared" si="70"/>
        <v/>
      </c>
      <c r="AC903" s="244" t="str">
        <f t="shared" si="71"/>
        <v/>
      </c>
      <c r="AD903" s="43" t="str">
        <f t="shared" si="72"/>
        <v/>
      </c>
      <c r="AE903" s="244" t="e">
        <f t="shared" si="73"/>
        <v>#DIV/0!</v>
      </c>
      <c r="AF903" s="244" t="str">
        <f t="shared" si="74"/>
        <v/>
      </c>
    </row>
    <row r="904" spans="27:32" x14ac:dyDescent="0.3">
      <c r="AA904" s="152" t="str">
        <f t="shared" si="70"/>
        <v/>
      </c>
      <c r="AC904" s="244" t="str">
        <f t="shared" si="71"/>
        <v/>
      </c>
      <c r="AD904" s="43" t="str">
        <f t="shared" si="72"/>
        <v/>
      </c>
      <c r="AE904" s="244" t="e">
        <f t="shared" si="73"/>
        <v>#DIV/0!</v>
      </c>
      <c r="AF904" s="244" t="str">
        <f t="shared" si="74"/>
        <v/>
      </c>
    </row>
    <row r="905" spans="27:32" x14ac:dyDescent="0.3">
      <c r="AA905" s="152" t="str">
        <f t="shared" si="70"/>
        <v/>
      </c>
      <c r="AC905" s="244" t="str">
        <f t="shared" si="71"/>
        <v/>
      </c>
      <c r="AD905" s="43" t="str">
        <f t="shared" si="72"/>
        <v/>
      </c>
      <c r="AE905" s="244" t="e">
        <f t="shared" si="73"/>
        <v>#DIV/0!</v>
      </c>
      <c r="AF905" s="244" t="str">
        <f t="shared" si="74"/>
        <v/>
      </c>
    </row>
    <row r="906" spans="27:32" x14ac:dyDescent="0.3">
      <c r="AA906" s="152" t="str">
        <f t="shared" si="70"/>
        <v/>
      </c>
      <c r="AC906" s="244" t="str">
        <f t="shared" si="71"/>
        <v/>
      </c>
      <c r="AD906" s="43" t="str">
        <f t="shared" si="72"/>
        <v/>
      </c>
      <c r="AE906" s="244" t="e">
        <f t="shared" si="73"/>
        <v>#DIV/0!</v>
      </c>
      <c r="AF906" s="244" t="str">
        <f t="shared" si="74"/>
        <v/>
      </c>
    </row>
    <row r="907" spans="27:32" x14ac:dyDescent="0.3">
      <c r="AA907" s="152" t="str">
        <f t="shared" si="70"/>
        <v/>
      </c>
      <c r="AC907" s="244" t="str">
        <f t="shared" si="71"/>
        <v/>
      </c>
      <c r="AD907" s="43" t="str">
        <f t="shared" si="72"/>
        <v/>
      </c>
      <c r="AE907" s="244" t="e">
        <f t="shared" si="73"/>
        <v>#DIV/0!</v>
      </c>
      <c r="AF907" s="244" t="str">
        <f t="shared" si="74"/>
        <v/>
      </c>
    </row>
    <row r="908" spans="27:32" x14ac:dyDescent="0.3">
      <c r="AA908" s="152" t="str">
        <f t="shared" si="70"/>
        <v/>
      </c>
      <c r="AC908" s="244" t="str">
        <f t="shared" si="71"/>
        <v/>
      </c>
      <c r="AD908" s="43" t="str">
        <f t="shared" si="72"/>
        <v/>
      </c>
      <c r="AE908" s="244" t="e">
        <f t="shared" si="73"/>
        <v>#DIV/0!</v>
      </c>
      <c r="AF908" s="244" t="str">
        <f t="shared" si="74"/>
        <v/>
      </c>
    </row>
    <row r="909" spans="27:32" x14ac:dyDescent="0.3">
      <c r="AA909" s="152" t="str">
        <f t="shared" si="70"/>
        <v/>
      </c>
      <c r="AC909" s="244" t="str">
        <f t="shared" si="71"/>
        <v/>
      </c>
      <c r="AD909" s="43" t="str">
        <f t="shared" si="72"/>
        <v/>
      </c>
      <c r="AE909" s="244" t="e">
        <f t="shared" si="73"/>
        <v>#DIV/0!</v>
      </c>
      <c r="AF909" s="244" t="str">
        <f t="shared" si="74"/>
        <v/>
      </c>
    </row>
    <row r="910" spans="27:32" x14ac:dyDescent="0.3">
      <c r="AA910" s="152" t="str">
        <f t="shared" si="70"/>
        <v/>
      </c>
      <c r="AC910" s="244" t="str">
        <f t="shared" si="71"/>
        <v/>
      </c>
      <c r="AD910" s="43" t="str">
        <f t="shared" si="72"/>
        <v/>
      </c>
      <c r="AE910" s="244" t="e">
        <f t="shared" si="73"/>
        <v>#DIV/0!</v>
      </c>
      <c r="AF910" s="244" t="str">
        <f t="shared" si="74"/>
        <v/>
      </c>
    </row>
    <row r="911" spans="27:32" x14ac:dyDescent="0.3">
      <c r="AA911" s="152" t="str">
        <f t="shared" si="70"/>
        <v/>
      </c>
      <c r="AC911" s="244" t="str">
        <f t="shared" si="71"/>
        <v/>
      </c>
      <c r="AD911" s="43" t="str">
        <f t="shared" si="72"/>
        <v/>
      </c>
      <c r="AE911" s="244" t="e">
        <f t="shared" si="73"/>
        <v>#DIV/0!</v>
      </c>
      <c r="AF911" s="244" t="str">
        <f t="shared" si="74"/>
        <v/>
      </c>
    </row>
    <row r="912" spans="27:32" x14ac:dyDescent="0.3">
      <c r="AA912" s="152" t="str">
        <f t="shared" si="70"/>
        <v/>
      </c>
      <c r="AC912" s="244" t="str">
        <f t="shared" si="71"/>
        <v/>
      </c>
      <c r="AD912" s="43" t="str">
        <f t="shared" si="72"/>
        <v/>
      </c>
      <c r="AE912" s="244" t="e">
        <f t="shared" si="73"/>
        <v>#DIV/0!</v>
      </c>
      <c r="AF912" s="244" t="str">
        <f t="shared" si="74"/>
        <v/>
      </c>
    </row>
    <row r="913" spans="27:32" x14ac:dyDescent="0.3">
      <c r="AA913" s="152" t="str">
        <f t="shared" si="70"/>
        <v/>
      </c>
      <c r="AC913" s="244" t="str">
        <f t="shared" si="71"/>
        <v/>
      </c>
      <c r="AD913" s="43" t="str">
        <f t="shared" si="72"/>
        <v/>
      </c>
      <c r="AE913" s="244" t="e">
        <f t="shared" si="73"/>
        <v>#DIV/0!</v>
      </c>
      <c r="AF913" s="244" t="str">
        <f t="shared" si="74"/>
        <v/>
      </c>
    </row>
    <row r="914" spans="27:32" x14ac:dyDescent="0.3">
      <c r="AA914" s="152" t="str">
        <f t="shared" si="70"/>
        <v/>
      </c>
      <c r="AC914" s="244" t="str">
        <f t="shared" si="71"/>
        <v/>
      </c>
      <c r="AD914" s="43" t="str">
        <f t="shared" si="72"/>
        <v/>
      </c>
      <c r="AE914" s="244" t="e">
        <f t="shared" si="73"/>
        <v>#DIV/0!</v>
      </c>
      <c r="AF914" s="244" t="str">
        <f t="shared" si="74"/>
        <v/>
      </c>
    </row>
    <row r="915" spans="27:32" x14ac:dyDescent="0.3">
      <c r="AA915" s="152" t="str">
        <f t="shared" si="70"/>
        <v/>
      </c>
      <c r="AC915" s="244" t="str">
        <f t="shared" si="71"/>
        <v/>
      </c>
      <c r="AD915" s="43" t="str">
        <f t="shared" si="72"/>
        <v/>
      </c>
      <c r="AE915" s="244" t="e">
        <f t="shared" si="73"/>
        <v>#DIV/0!</v>
      </c>
      <c r="AF915" s="244" t="str">
        <f t="shared" si="74"/>
        <v/>
      </c>
    </row>
    <row r="916" spans="27:32" x14ac:dyDescent="0.3">
      <c r="AA916" s="152" t="str">
        <f t="shared" si="70"/>
        <v/>
      </c>
      <c r="AC916" s="244" t="str">
        <f t="shared" si="71"/>
        <v/>
      </c>
      <c r="AD916" s="43" t="str">
        <f t="shared" si="72"/>
        <v/>
      </c>
      <c r="AE916" s="244" t="e">
        <f t="shared" si="73"/>
        <v>#DIV/0!</v>
      </c>
      <c r="AF916" s="244" t="str">
        <f t="shared" si="74"/>
        <v/>
      </c>
    </row>
    <row r="917" spans="27:32" x14ac:dyDescent="0.3">
      <c r="AA917" s="152" t="str">
        <f t="shared" si="70"/>
        <v/>
      </c>
      <c r="AC917" s="244" t="str">
        <f t="shared" si="71"/>
        <v/>
      </c>
      <c r="AD917" s="43" t="str">
        <f t="shared" si="72"/>
        <v/>
      </c>
      <c r="AE917" s="244" t="e">
        <f t="shared" si="73"/>
        <v>#DIV/0!</v>
      </c>
      <c r="AF917" s="244" t="str">
        <f t="shared" si="74"/>
        <v/>
      </c>
    </row>
    <row r="918" spans="27:32" x14ac:dyDescent="0.3">
      <c r="AA918" s="152" t="str">
        <f t="shared" si="70"/>
        <v/>
      </c>
      <c r="AC918" s="244" t="str">
        <f t="shared" si="71"/>
        <v/>
      </c>
      <c r="AD918" s="43" t="str">
        <f t="shared" si="72"/>
        <v/>
      </c>
      <c r="AE918" s="244" t="e">
        <f t="shared" si="73"/>
        <v>#DIV/0!</v>
      </c>
      <c r="AF918" s="244" t="str">
        <f t="shared" si="74"/>
        <v/>
      </c>
    </row>
    <row r="919" spans="27:32" x14ac:dyDescent="0.3">
      <c r="AA919" s="152" t="str">
        <f t="shared" si="70"/>
        <v/>
      </c>
      <c r="AC919" s="244" t="str">
        <f t="shared" si="71"/>
        <v/>
      </c>
      <c r="AD919" s="43" t="str">
        <f t="shared" si="72"/>
        <v/>
      </c>
      <c r="AE919" s="244" t="e">
        <f t="shared" si="73"/>
        <v>#DIV/0!</v>
      </c>
      <c r="AF919" s="244" t="str">
        <f t="shared" si="74"/>
        <v/>
      </c>
    </row>
    <row r="920" spans="27:32" x14ac:dyDescent="0.3">
      <c r="AA920" s="152" t="str">
        <f t="shared" si="70"/>
        <v/>
      </c>
      <c r="AC920" s="244" t="str">
        <f t="shared" si="71"/>
        <v/>
      </c>
      <c r="AD920" s="43" t="str">
        <f t="shared" si="72"/>
        <v/>
      </c>
      <c r="AE920" s="244" t="e">
        <f t="shared" si="73"/>
        <v>#DIV/0!</v>
      </c>
      <c r="AF920" s="244" t="str">
        <f t="shared" si="74"/>
        <v/>
      </c>
    </row>
    <row r="921" spans="27:32" x14ac:dyDescent="0.3">
      <c r="AA921" s="152" t="str">
        <f t="shared" si="70"/>
        <v/>
      </c>
      <c r="AC921" s="244" t="str">
        <f t="shared" si="71"/>
        <v/>
      </c>
      <c r="AD921" s="43" t="str">
        <f t="shared" si="72"/>
        <v/>
      </c>
      <c r="AE921" s="244" t="e">
        <f t="shared" si="73"/>
        <v>#DIV/0!</v>
      </c>
      <c r="AF921" s="244" t="str">
        <f t="shared" si="74"/>
        <v/>
      </c>
    </row>
    <row r="922" spans="27:32" x14ac:dyDescent="0.3">
      <c r="AA922" s="152" t="str">
        <f t="shared" si="70"/>
        <v/>
      </c>
      <c r="AC922" s="244" t="str">
        <f t="shared" si="71"/>
        <v/>
      </c>
      <c r="AD922" s="43" t="str">
        <f t="shared" si="72"/>
        <v/>
      </c>
      <c r="AE922" s="244" t="e">
        <f t="shared" si="73"/>
        <v>#DIV/0!</v>
      </c>
      <c r="AF922" s="244" t="str">
        <f t="shared" si="74"/>
        <v/>
      </c>
    </row>
    <row r="923" spans="27:32" x14ac:dyDescent="0.3">
      <c r="AA923" s="152" t="str">
        <f t="shared" si="70"/>
        <v/>
      </c>
      <c r="AC923" s="244" t="str">
        <f t="shared" si="71"/>
        <v/>
      </c>
      <c r="AD923" s="43" t="str">
        <f t="shared" si="72"/>
        <v/>
      </c>
      <c r="AE923" s="244" t="e">
        <f t="shared" si="73"/>
        <v>#DIV/0!</v>
      </c>
      <c r="AF923" s="244" t="str">
        <f t="shared" si="74"/>
        <v/>
      </c>
    </row>
    <row r="924" spans="27:32" x14ac:dyDescent="0.3">
      <c r="AA924" s="152" t="str">
        <f t="shared" si="70"/>
        <v/>
      </c>
      <c r="AC924" s="244" t="str">
        <f t="shared" si="71"/>
        <v/>
      </c>
      <c r="AD924" s="43" t="str">
        <f t="shared" si="72"/>
        <v/>
      </c>
      <c r="AE924" s="244" t="e">
        <f t="shared" si="73"/>
        <v>#DIV/0!</v>
      </c>
      <c r="AF924" s="244" t="str">
        <f t="shared" si="74"/>
        <v/>
      </c>
    </row>
    <row r="925" spans="27:32" x14ac:dyDescent="0.3">
      <c r="AA925" s="152" t="str">
        <f t="shared" si="70"/>
        <v/>
      </c>
      <c r="AC925" s="244" t="str">
        <f t="shared" si="71"/>
        <v/>
      </c>
      <c r="AD925" s="43" t="str">
        <f t="shared" si="72"/>
        <v/>
      </c>
      <c r="AE925" s="244" t="e">
        <f t="shared" si="73"/>
        <v>#DIV/0!</v>
      </c>
      <c r="AF925" s="244" t="str">
        <f t="shared" si="74"/>
        <v/>
      </c>
    </row>
    <row r="926" spans="27:32" x14ac:dyDescent="0.3">
      <c r="AA926" s="152" t="str">
        <f t="shared" si="70"/>
        <v/>
      </c>
      <c r="AC926" s="244" t="str">
        <f t="shared" si="71"/>
        <v/>
      </c>
      <c r="AD926" s="43" t="str">
        <f t="shared" si="72"/>
        <v/>
      </c>
      <c r="AE926" s="244" t="e">
        <f t="shared" si="73"/>
        <v>#DIV/0!</v>
      </c>
      <c r="AF926" s="244" t="str">
        <f t="shared" si="74"/>
        <v/>
      </c>
    </row>
    <row r="927" spans="27:32" x14ac:dyDescent="0.3">
      <c r="AA927" s="152" t="str">
        <f t="shared" si="70"/>
        <v/>
      </c>
      <c r="AC927" s="244" t="str">
        <f t="shared" si="71"/>
        <v/>
      </c>
      <c r="AD927" s="43" t="str">
        <f t="shared" si="72"/>
        <v/>
      </c>
      <c r="AE927" s="244" t="e">
        <f t="shared" si="73"/>
        <v>#DIV/0!</v>
      </c>
      <c r="AF927" s="244" t="str">
        <f t="shared" si="74"/>
        <v/>
      </c>
    </row>
    <row r="928" spans="27:32" x14ac:dyDescent="0.3">
      <c r="AA928" s="152" t="str">
        <f t="shared" si="70"/>
        <v/>
      </c>
      <c r="AC928" s="244" t="str">
        <f t="shared" si="71"/>
        <v/>
      </c>
      <c r="AD928" s="43" t="str">
        <f t="shared" si="72"/>
        <v/>
      </c>
      <c r="AE928" s="244" t="e">
        <f t="shared" si="73"/>
        <v>#DIV/0!</v>
      </c>
      <c r="AF928" s="244" t="str">
        <f t="shared" si="74"/>
        <v/>
      </c>
    </row>
    <row r="929" spans="27:32" x14ac:dyDescent="0.3">
      <c r="AA929" s="152" t="str">
        <f t="shared" si="70"/>
        <v/>
      </c>
      <c r="AC929" s="244" t="str">
        <f t="shared" si="71"/>
        <v/>
      </c>
      <c r="AD929" s="43" t="str">
        <f t="shared" si="72"/>
        <v/>
      </c>
      <c r="AE929" s="244" t="e">
        <f t="shared" si="73"/>
        <v>#DIV/0!</v>
      </c>
      <c r="AF929" s="244" t="str">
        <f t="shared" si="74"/>
        <v/>
      </c>
    </row>
    <row r="930" spans="27:32" x14ac:dyDescent="0.3">
      <c r="AA930" s="152" t="str">
        <f t="shared" si="70"/>
        <v/>
      </c>
      <c r="AC930" s="244" t="str">
        <f t="shared" si="71"/>
        <v/>
      </c>
      <c r="AD930" s="43" t="str">
        <f t="shared" si="72"/>
        <v/>
      </c>
      <c r="AE930" s="244" t="e">
        <f t="shared" si="73"/>
        <v>#DIV/0!</v>
      </c>
      <c r="AF930" s="244" t="str">
        <f t="shared" si="74"/>
        <v/>
      </c>
    </row>
    <row r="931" spans="27:32" x14ac:dyDescent="0.3">
      <c r="AA931" s="152" t="str">
        <f t="shared" si="70"/>
        <v/>
      </c>
      <c r="AC931" s="244" t="str">
        <f t="shared" si="71"/>
        <v/>
      </c>
      <c r="AD931" s="43" t="str">
        <f t="shared" si="72"/>
        <v/>
      </c>
      <c r="AE931" s="244" t="e">
        <f t="shared" si="73"/>
        <v>#DIV/0!</v>
      </c>
      <c r="AF931" s="244" t="str">
        <f t="shared" si="74"/>
        <v/>
      </c>
    </row>
    <row r="932" spans="27:32" x14ac:dyDescent="0.3">
      <c r="AA932" s="152" t="str">
        <f t="shared" si="70"/>
        <v/>
      </c>
      <c r="AC932" s="244" t="str">
        <f t="shared" si="71"/>
        <v/>
      </c>
      <c r="AD932" s="43" t="str">
        <f t="shared" si="72"/>
        <v/>
      </c>
      <c r="AE932" s="244" t="e">
        <f t="shared" si="73"/>
        <v>#DIV/0!</v>
      </c>
      <c r="AF932" s="244" t="str">
        <f t="shared" si="74"/>
        <v/>
      </c>
    </row>
    <row r="933" spans="27:32" x14ac:dyDescent="0.3">
      <c r="AA933" s="152" t="str">
        <f t="shared" si="70"/>
        <v/>
      </c>
      <c r="AC933" s="244" t="str">
        <f t="shared" si="71"/>
        <v/>
      </c>
      <c r="AD933" s="43" t="str">
        <f t="shared" si="72"/>
        <v/>
      </c>
      <c r="AE933" s="244" t="e">
        <f t="shared" si="73"/>
        <v>#DIV/0!</v>
      </c>
      <c r="AF933" s="244" t="str">
        <f t="shared" si="74"/>
        <v/>
      </c>
    </row>
    <row r="934" spans="27:32" x14ac:dyDescent="0.3">
      <c r="AA934" s="152" t="str">
        <f t="shared" si="70"/>
        <v/>
      </c>
      <c r="AC934" s="244" t="str">
        <f t="shared" si="71"/>
        <v/>
      </c>
      <c r="AD934" s="43" t="str">
        <f t="shared" si="72"/>
        <v/>
      </c>
      <c r="AE934" s="244" t="e">
        <f t="shared" si="73"/>
        <v>#DIV/0!</v>
      </c>
      <c r="AF934" s="244" t="str">
        <f t="shared" si="74"/>
        <v/>
      </c>
    </row>
    <row r="935" spans="27:32" x14ac:dyDescent="0.3">
      <c r="AA935" s="152" t="str">
        <f t="shared" si="70"/>
        <v/>
      </c>
      <c r="AC935" s="244" t="str">
        <f t="shared" si="71"/>
        <v/>
      </c>
      <c r="AD935" s="43" t="str">
        <f t="shared" si="72"/>
        <v/>
      </c>
      <c r="AE935" s="244" t="e">
        <f t="shared" si="73"/>
        <v>#DIV/0!</v>
      </c>
      <c r="AF935" s="244" t="str">
        <f t="shared" si="74"/>
        <v/>
      </c>
    </row>
    <row r="936" spans="27:32" x14ac:dyDescent="0.3">
      <c r="AA936" s="152" t="str">
        <f t="shared" si="70"/>
        <v/>
      </c>
      <c r="AC936" s="244" t="str">
        <f t="shared" si="71"/>
        <v/>
      </c>
      <c r="AD936" s="43" t="str">
        <f t="shared" si="72"/>
        <v/>
      </c>
      <c r="AE936" s="244" t="e">
        <f t="shared" si="73"/>
        <v>#DIV/0!</v>
      </c>
      <c r="AF936" s="244" t="str">
        <f t="shared" si="74"/>
        <v/>
      </c>
    </row>
    <row r="937" spans="27:32" x14ac:dyDescent="0.3">
      <c r="AA937" s="152" t="str">
        <f t="shared" si="70"/>
        <v/>
      </c>
      <c r="AC937" s="244" t="str">
        <f t="shared" si="71"/>
        <v/>
      </c>
      <c r="AD937" s="43" t="str">
        <f t="shared" si="72"/>
        <v/>
      </c>
      <c r="AE937" s="244" t="e">
        <f t="shared" si="73"/>
        <v>#DIV/0!</v>
      </c>
      <c r="AF937" s="244" t="str">
        <f t="shared" si="74"/>
        <v/>
      </c>
    </row>
    <row r="938" spans="27:32" x14ac:dyDescent="0.3">
      <c r="AA938" s="152" t="str">
        <f t="shared" si="70"/>
        <v/>
      </c>
      <c r="AC938" s="244" t="str">
        <f t="shared" si="71"/>
        <v/>
      </c>
      <c r="AD938" s="43" t="str">
        <f t="shared" si="72"/>
        <v/>
      </c>
      <c r="AE938" s="244" t="e">
        <f t="shared" si="73"/>
        <v>#DIV/0!</v>
      </c>
      <c r="AF938" s="244" t="str">
        <f t="shared" si="74"/>
        <v/>
      </c>
    </row>
    <row r="939" spans="27:32" x14ac:dyDescent="0.3">
      <c r="AA939" s="152" t="str">
        <f t="shared" si="70"/>
        <v/>
      </c>
      <c r="AC939" s="244" t="str">
        <f t="shared" si="71"/>
        <v/>
      </c>
      <c r="AD939" s="43" t="str">
        <f t="shared" si="72"/>
        <v/>
      </c>
      <c r="AE939" s="244" t="e">
        <f t="shared" si="73"/>
        <v>#DIV/0!</v>
      </c>
      <c r="AF939" s="244" t="str">
        <f t="shared" si="74"/>
        <v/>
      </c>
    </row>
    <row r="940" spans="27:32" x14ac:dyDescent="0.3">
      <c r="AA940" s="152" t="str">
        <f t="shared" si="70"/>
        <v/>
      </c>
      <c r="AC940" s="244" t="str">
        <f t="shared" si="71"/>
        <v/>
      </c>
      <c r="AD940" s="43" t="str">
        <f t="shared" si="72"/>
        <v/>
      </c>
      <c r="AE940" s="244" t="e">
        <f t="shared" si="73"/>
        <v>#DIV/0!</v>
      </c>
      <c r="AF940" s="244" t="str">
        <f t="shared" si="74"/>
        <v/>
      </c>
    </row>
    <row r="941" spans="27:32" x14ac:dyDescent="0.3">
      <c r="AA941" s="152" t="str">
        <f t="shared" si="70"/>
        <v/>
      </c>
      <c r="AC941" s="244" t="str">
        <f t="shared" si="71"/>
        <v/>
      </c>
      <c r="AD941" s="43" t="str">
        <f t="shared" si="72"/>
        <v/>
      </c>
      <c r="AE941" s="244" t="e">
        <f t="shared" si="73"/>
        <v>#DIV/0!</v>
      </c>
      <c r="AF941" s="244" t="str">
        <f t="shared" si="74"/>
        <v/>
      </c>
    </row>
    <row r="942" spans="27:32" x14ac:dyDescent="0.3">
      <c r="AA942" s="152" t="str">
        <f t="shared" si="70"/>
        <v/>
      </c>
      <c r="AC942" s="244" t="str">
        <f t="shared" si="71"/>
        <v/>
      </c>
      <c r="AD942" s="43" t="str">
        <f t="shared" si="72"/>
        <v/>
      </c>
      <c r="AE942" s="244" t="e">
        <f t="shared" si="73"/>
        <v>#DIV/0!</v>
      </c>
      <c r="AF942" s="244" t="str">
        <f t="shared" si="74"/>
        <v/>
      </c>
    </row>
    <row r="943" spans="27:32" x14ac:dyDescent="0.3">
      <c r="AA943" s="152" t="str">
        <f t="shared" si="70"/>
        <v/>
      </c>
      <c r="AC943" s="244" t="str">
        <f t="shared" si="71"/>
        <v/>
      </c>
      <c r="AD943" s="43" t="str">
        <f t="shared" si="72"/>
        <v/>
      </c>
      <c r="AE943" s="244" t="e">
        <f t="shared" si="73"/>
        <v>#DIV/0!</v>
      </c>
      <c r="AF943" s="244" t="str">
        <f t="shared" si="74"/>
        <v/>
      </c>
    </row>
    <row r="944" spans="27:32" x14ac:dyDescent="0.3">
      <c r="AA944" s="152" t="str">
        <f t="shared" si="70"/>
        <v/>
      </c>
      <c r="AC944" s="244" t="str">
        <f t="shared" si="71"/>
        <v/>
      </c>
      <c r="AD944" s="43" t="str">
        <f t="shared" si="72"/>
        <v/>
      </c>
      <c r="AE944" s="244" t="e">
        <f t="shared" si="73"/>
        <v>#DIV/0!</v>
      </c>
      <c r="AF944" s="244" t="str">
        <f t="shared" si="74"/>
        <v/>
      </c>
    </row>
    <row r="945" spans="27:32" x14ac:dyDescent="0.3">
      <c r="AA945" s="152" t="str">
        <f t="shared" si="70"/>
        <v/>
      </c>
      <c r="AC945" s="244" t="str">
        <f t="shared" si="71"/>
        <v/>
      </c>
      <c r="AD945" s="43" t="str">
        <f t="shared" si="72"/>
        <v/>
      </c>
      <c r="AE945" s="244" t="e">
        <f t="shared" si="73"/>
        <v>#DIV/0!</v>
      </c>
      <c r="AF945" s="244" t="str">
        <f t="shared" si="74"/>
        <v/>
      </c>
    </row>
    <row r="946" spans="27:32" x14ac:dyDescent="0.3">
      <c r="AA946" s="152" t="str">
        <f t="shared" si="70"/>
        <v/>
      </c>
      <c r="AC946" s="244" t="str">
        <f t="shared" si="71"/>
        <v/>
      </c>
      <c r="AD946" s="43" t="str">
        <f t="shared" si="72"/>
        <v/>
      </c>
      <c r="AE946" s="244" t="e">
        <f t="shared" si="73"/>
        <v>#DIV/0!</v>
      </c>
      <c r="AF946" s="244" t="str">
        <f t="shared" si="74"/>
        <v/>
      </c>
    </row>
    <row r="947" spans="27:32" x14ac:dyDescent="0.3">
      <c r="AA947" s="152" t="str">
        <f t="shared" si="70"/>
        <v/>
      </c>
      <c r="AC947" s="244" t="str">
        <f t="shared" si="71"/>
        <v/>
      </c>
      <c r="AD947" s="43" t="str">
        <f t="shared" si="72"/>
        <v/>
      </c>
      <c r="AE947" s="244" t="e">
        <f t="shared" si="73"/>
        <v>#DIV/0!</v>
      </c>
      <c r="AF947" s="244" t="str">
        <f t="shared" si="74"/>
        <v/>
      </c>
    </row>
    <row r="948" spans="27:32" x14ac:dyDescent="0.3">
      <c r="AA948" s="152" t="str">
        <f t="shared" si="70"/>
        <v/>
      </c>
      <c r="AC948" s="244" t="str">
        <f t="shared" si="71"/>
        <v/>
      </c>
      <c r="AD948" s="43" t="str">
        <f t="shared" si="72"/>
        <v/>
      </c>
      <c r="AE948" s="244" t="e">
        <f t="shared" si="73"/>
        <v>#DIV/0!</v>
      </c>
      <c r="AF948" s="244" t="str">
        <f t="shared" si="74"/>
        <v/>
      </c>
    </row>
    <row r="949" spans="27:32" x14ac:dyDescent="0.3">
      <c r="AA949" s="152" t="str">
        <f t="shared" si="70"/>
        <v/>
      </c>
      <c r="AC949" s="244" t="str">
        <f t="shared" si="71"/>
        <v/>
      </c>
      <c r="AD949" s="43" t="str">
        <f t="shared" si="72"/>
        <v/>
      </c>
      <c r="AE949" s="244" t="e">
        <f t="shared" si="73"/>
        <v>#DIV/0!</v>
      </c>
      <c r="AF949" s="244" t="str">
        <f t="shared" si="74"/>
        <v/>
      </c>
    </row>
    <row r="950" spans="27:32" x14ac:dyDescent="0.3">
      <c r="AA950" s="152" t="str">
        <f t="shared" si="70"/>
        <v/>
      </c>
      <c r="AC950" s="244" t="str">
        <f t="shared" si="71"/>
        <v/>
      </c>
      <c r="AD950" s="43" t="str">
        <f t="shared" si="72"/>
        <v/>
      </c>
      <c r="AE950" s="244" t="e">
        <f t="shared" si="73"/>
        <v>#DIV/0!</v>
      </c>
      <c r="AF950" s="244" t="str">
        <f t="shared" si="74"/>
        <v/>
      </c>
    </row>
    <row r="951" spans="27:32" x14ac:dyDescent="0.3">
      <c r="AA951" s="152" t="str">
        <f t="shared" si="70"/>
        <v/>
      </c>
      <c r="AC951" s="244" t="str">
        <f t="shared" si="71"/>
        <v/>
      </c>
      <c r="AD951" s="43" t="str">
        <f t="shared" si="72"/>
        <v/>
      </c>
      <c r="AE951" s="244" t="e">
        <f t="shared" si="73"/>
        <v>#DIV/0!</v>
      </c>
      <c r="AF951" s="244" t="str">
        <f t="shared" si="74"/>
        <v/>
      </c>
    </row>
    <row r="952" spans="27:32" x14ac:dyDescent="0.3">
      <c r="AA952" s="152" t="str">
        <f t="shared" si="70"/>
        <v/>
      </c>
      <c r="AC952" s="244" t="str">
        <f t="shared" si="71"/>
        <v/>
      </c>
      <c r="AD952" s="43" t="str">
        <f t="shared" si="72"/>
        <v/>
      </c>
      <c r="AE952" s="244" t="e">
        <f t="shared" si="73"/>
        <v>#DIV/0!</v>
      </c>
      <c r="AF952" s="244" t="str">
        <f t="shared" si="74"/>
        <v/>
      </c>
    </row>
    <row r="953" spans="27:32" x14ac:dyDescent="0.3">
      <c r="AA953" s="152" t="str">
        <f t="shared" si="70"/>
        <v/>
      </c>
      <c r="AC953" s="244" t="str">
        <f t="shared" si="71"/>
        <v/>
      </c>
      <c r="AD953" s="43" t="str">
        <f t="shared" si="72"/>
        <v/>
      </c>
      <c r="AE953" s="244" t="e">
        <f t="shared" si="73"/>
        <v>#DIV/0!</v>
      </c>
      <c r="AF953" s="244" t="str">
        <f t="shared" si="74"/>
        <v/>
      </c>
    </row>
    <row r="954" spans="27:32" x14ac:dyDescent="0.3">
      <c r="AA954" s="152" t="str">
        <f t="shared" si="70"/>
        <v/>
      </c>
      <c r="AC954" s="244" t="str">
        <f t="shared" si="71"/>
        <v/>
      </c>
      <c r="AD954" s="43" t="str">
        <f t="shared" si="72"/>
        <v/>
      </c>
      <c r="AE954" s="244" t="e">
        <f t="shared" si="73"/>
        <v>#DIV/0!</v>
      </c>
      <c r="AF954" s="244" t="str">
        <f t="shared" si="74"/>
        <v/>
      </c>
    </row>
    <row r="955" spans="27:32" x14ac:dyDescent="0.3">
      <c r="AA955" s="152" t="str">
        <f t="shared" si="70"/>
        <v/>
      </c>
      <c r="AC955" s="244" t="str">
        <f t="shared" si="71"/>
        <v/>
      </c>
      <c r="AD955" s="43" t="str">
        <f t="shared" si="72"/>
        <v/>
      </c>
      <c r="AE955" s="244" t="e">
        <f t="shared" si="73"/>
        <v>#DIV/0!</v>
      </c>
      <c r="AF955" s="244" t="str">
        <f t="shared" si="74"/>
        <v/>
      </c>
    </row>
    <row r="956" spans="27:32" x14ac:dyDescent="0.3">
      <c r="AA956" s="152" t="str">
        <f t="shared" si="70"/>
        <v/>
      </c>
      <c r="AC956" s="244" t="str">
        <f t="shared" si="71"/>
        <v/>
      </c>
      <c r="AD956" s="43" t="str">
        <f t="shared" si="72"/>
        <v/>
      </c>
      <c r="AE956" s="244" t="e">
        <f t="shared" si="73"/>
        <v>#DIV/0!</v>
      </c>
      <c r="AF956" s="244" t="str">
        <f t="shared" si="74"/>
        <v/>
      </c>
    </row>
    <row r="957" spans="27:32" x14ac:dyDescent="0.3">
      <c r="AA957" s="152" t="str">
        <f t="shared" si="70"/>
        <v/>
      </c>
      <c r="AC957" s="244" t="str">
        <f t="shared" si="71"/>
        <v/>
      </c>
      <c r="AD957" s="43" t="str">
        <f t="shared" si="72"/>
        <v/>
      </c>
      <c r="AE957" s="244" t="e">
        <f t="shared" si="73"/>
        <v>#DIV/0!</v>
      </c>
      <c r="AF957" s="244" t="str">
        <f t="shared" si="74"/>
        <v/>
      </c>
    </row>
    <row r="958" spans="27:32" x14ac:dyDescent="0.3">
      <c r="AA958" s="152" t="str">
        <f t="shared" si="70"/>
        <v/>
      </c>
      <c r="AC958" s="244" t="str">
        <f t="shared" si="71"/>
        <v/>
      </c>
      <c r="AD958" s="43" t="str">
        <f t="shared" si="72"/>
        <v/>
      </c>
      <c r="AE958" s="244" t="e">
        <f t="shared" si="73"/>
        <v>#DIV/0!</v>
      </c>
      <c r="AF958" s="244" t="str">
        <f t="shared" si="74"/>
        <v/>
      </c>
    </row>
    <row r="959" spans="27:32" x14ac:dyDescent="0.3">
      <c r="AA959" s="152" t="str">
        <f t="shared" si="70"/>
        <v/>
      </c>
      <c r="AC959" s="244" t="str">
        <f t="shared" si="71"/>
        <v/>
      </c>
      <c r="AD959" s="43" t="str">
        <f t="shared" si="72"/>
        <v/>
      </c>
      <c r="AE959" s="244" t="e">
        <f t="shared" si="73"/>
        <v>#DIV/0!</v>
      </c>
      <c r="AF959" s="244" t="str">
        <f t="shared" si="74"/>
        <v/>
      </c>
    </row>
    <row r="960" spans="27:32" x14ac:dyDescent="0.3">
      <c r="AA960" s="152" t="str">
        <f t="shared" si="70"/>
        <v/>
      </c>
      <c r="AC960" s="244" t="str">
        <f t="shared" si="71"/>
        <v/>
      </c>
      <c r="AD960" s="43" t="str">
        <f t="shared" si="72"/>
        <v/>
      </c>
      <c r="AE960" s="244" t="e">
        <f t="shared" si="73"/>
        <v>#DIV/0!</v>
      </c>
      <c r="AF960" s="244" t="str">
        <f t="shared" si="74"/>
        <v/>
      </c>
    </row>
    <row r="961" spans="27:32" x14ac:dyDescent="0.3">
      <c r="AA961" s="152" t="str">
        <f t="shared" si="70"/>
        <v/>
      </c>
      <c r="AC961" s="244" t="str">
        <f t="shared" si="71"/>
        <v/>
      </c>
      <c r="AD961" s="43" t="str">
        <f t="shared" si="72"/>
        <v/>
      </c>
      <c r="AE961" s="244" t="e">
        <f t="shared" si="73"/>
        <v>#DIV/0!</v>
      </c>
      <c r="AF961" s="244" t="str">
        <f t="shared" si="74"/>
        <v/>
      </c>
    </row>
    <row r="962" spans="27:32" x14ac:dyDescent="0.3">
      <c r="AA962" s="152" t="str">
        <f t="shared" si="70"/>
        <v/>
      </c>
      <c r="AC962" s="244" t="str">
        <f t="shared" si="71"/>
        <v/>
      </c>
      <c r="AD962" s="43" t="str">
        <f t="shared" si="72"/>
        <v/>
      </c>
      <c r="AE962" s="244" t="e">
        <f t="shared" si="73"/>
        <v>#DIV/0!</v>
      </c>
      <c r="AF962" s="244" t="str">
        <f t="shared" si="74"/>
        <v/>
      </c>
    </row>
    <row r="963" spans="27:32" x14ac:dyDescent="0.3">
      <c r="AA963" s="152" t="str">
        <f t="shared" si="70"/>
        <v/>
      </c>
      <c r="AC963" s="244" t="str">
        <f t="shared" si="71"/>
        <v/>
      </c>
      <c r="AD963" s="43" t="str">
        <f t="shared" si="72"/>
        <v/>
      </c>
      <c r="AE963" s="244" t="e">
        <f t="shared" si="73"/>
        <v>#DIV/0!</v>
      </c>
      <c r="AF963" s="244" t="str">
        <f t="shared" si="74"/>
        <v/>
      </c>
    </row>
    <row r="964" spans="27:32" x14ac:dyDescent="0.3">
      <c r="AA964" s="152" t="str">
        <f t="shared" ref="AA964:AA1027" si="75">TRIM(D964)</f>
        <v/>
      </c>
      <c r="AC964" s="244" t="str">
        <f t="shared" ref="AC964:AC1027" si="76">IFERROR(TRIM(D964),"")</f>
        <v/>
      </c>
      <c r="AD964" s="43" t="str">
        <f t="shared" ref="AD964:AD1027" si="77">TRIM(C964)</f>
        <v/>
      </c>
      <c r="AE964" s="244" t="e">
        <f t="shared" ref="AE964:AE1027" si="78">G964/E964</f>
        <v>#DIV/0!</v>
      </c>
      <c r="AF964" s="244" t="str">
        <f t="shared" ref="AF964:AF1027" si="79">AC964</f>
        <v/>
      </c>
    </row>
    <row r="965" spans="27:32" x14ac:dyDescent="0.3">
      <c r="AA965" s="152" t="str">
        <f t="shared" si="75"/>
        <v/>
      </c>
      <c r="AC965" s="244" t="str">
        <f t="shared" si="76"/>
        <v/>
      </c>
      <c r="AD965" s="43" t="str">
        <f t="shared" si="77"/>
        <v/>
      </c>
      <c r="AE965" s="244" t="e">
        <f t="shared" si="78"/>
        <v>#DIV/0!</v>
      </c>
      <c r="AF965" s="244" t="str">
        <f t="shared" si="79"/>
        <v/>
      </c>
    </row>
    <row r="966" spans="27:32" x14ac:dyDescent="0.3">
      <c r="AA966" s="152" t="str">
        <f t="shared" si="75"/>
        <v/>
      </c>
      <c r="AC966" s="244" t="str">
        <f t="shared" si="76"/>
        <v/>
      </c>
      <c r="AD966" s="43" t="str">
        <f t="shared" si="77"/>
        <v/>
      </c>
      <c r="AE966" s="244" t="e">
        <f t="shared" si="78"/>
        <v>#DIV/0!</v>
      </c>
      <c r="AF966" s="244" t="str">
        <f t="shared" si="79"/>
        <v/>
      </c>
    </row>
    <row r="967" spans="27:32" x14ac:dyDescent="0.3">
      <c r="AA967" s="152" t="str">
        <f t="shared" si="75"/>
        <v/>
      </c>
      <c r="AC967" s="244" t="str">
        <f t="shared" si="76"/>
        <v/>
      </c>
      <c r="AD967" s="43" t="str">
        <f t="shared" si="77"/>
        <v/>
      </c>
      <c r="AE967" s="244" t="e">
        <f t="shared" si="78"/>
        <v>#DIV/0!</v>
      </c>
      <c r="AF967" s="244" t="str">
        <f t="shared" si="79"/>
        <v/>
      </c>
    </row>
    <row r="968" spans="27:32" x14ac:dyDescent="0.3">
      <c r="AA968" s="152" t="str">
        <f t="shared" si="75"/>
        <v/>
      </c>
      <c r="AC968" s="244" t="str">
        <f t="shared" si="76"/>
        <v/>
      </c>
      <c r="AD968" s="43" t="str">
        <f t="shared" si="77"/>
        <v/>
      </c>
      <c r="AE968" s="244" t="e">
        <f t="shared" si="78"/>
        <v>#DIV/0!</v>
      </c>
      <c r="AF968" s="244" t="str">
        <f t="shared" si="79"/>
        <v/>
      </c>
    </row>
    <row r="969" spans="27:32" x14ac:dyDescent="0.3">
      <c r="AA969" s="152" t="str">
        <f t="shared" si="75"/>
        <v/>
      </c>
      <c r="AC969" s="244" t="str">
        <f t="shared" si="76"/>
        <v/>
      </c>
      <c r="AD969" s="43" t="str">
        <f t="shared" si="77"/>
        <v/>
      </c>
      <c r="AE969" s="244" t="e">
        <f t="shared" si="78"/>
        <v>#DIV/0!</v>
      </c>
      <c r="AF969" s="244" t="str">
        <f t="shared" si="79"/>
        <v/>
      </c>
    </row>
    <row r="970" spans="27:32" x14ac:dyDescent="0.3">
      <c r="AA970" s="152" t="str">
        <f t="shared" si="75"/>
        <v/>
      </c>
      <c r="AC970" s="244" t="str">
        <f t="shared" si="76"/>
        <v/>
      </c>
      <c r="AD970" s="43" t="str">
        <f t="shared" si="77"/>
        <v/>
      </c>
      <c r="AE970" s="244" t="e">
        <f t="shared" si="78"/>
        <v>#DIV/0!</v>
      </c>
      <c r="AF970" s="244" t="str">
        <f t="shared" si="79"/>
        <v/>
      </c>
    </row>
    <row r="971" spans="27:32" x14ac:dyDescent="0.3">
      <c r="AA971" s="152" t="str">
        <f t="shared" si="75"/>
        <v/>
      </c>
      <c r="AC971" s="244" t="str">
        <f t="shared" si="76"/>
        <v/>
      </c>
      <c r="AD971" s="43" t="str">
        <f t="shared" si="77"/>
        <v/>
      </c>
      <c r="AE971" s="244" t="e">
        <f t="shared" si="78"/>
        <v>#DIV/0!</v>
      </c>
      <c r="AF971" s="244" t="str">
        <f t="shared" si="79"/>
        <v/>
      </c>
    </row>
    <row r="972" spans="27:32" x14ac:dyDescent="0.3">
      <c r="AA972" s="152" t="str">
        <f t="shared" si="75"/>
        <v/>
      </c>
      <c r="AC972" s="244" t="str">
        <f t="shared" si="76"/>
        <v/>
      </c>
      <c r="AD972" s="43" t="str">
        <f t="shared" si="77"/>
        <v/>
      </c>
      <c r="AE972" s="244" t="e">
        <f t="shared" si="78"/>
        <v>#DIV/0!</v>
      </c>
      <c r="AF972" s="244" t="str">
        <f t="shared" si="79"/>
        <v/>
      </c>
    </row>
    <row r="973" spans="27:32" x14ac:dyDescent="0.3">
      <c r="AA973" s="152" t="str">
        <f t="shared" si="75"/>
        <v/>
      </c>
      <c r="AC973" s="244" t="str">
        <f t="shared" si="76"/>
        <v/>
      </c>
      <c r="AD973" s="43" t="str">
        <f t="shared" si="77"/>
        <v/>
      </c>
      <c r="AE973" s="244" t="e">
        <f t="shared" si="78"/>
        <v>#DIV/0!</v>
      </c>
      <c r="AF973" s="244" t="str">
        <f t="shared" si="79"/>
        <v/>
      </c>
    </row>
    <row r="974" spans="27:32" x14ac:dyDescent="0.3">
      <c r="AA974" s="152" t="str">
        <f t="shared" si="75"/>
        <v/>
      </c>
      <c r="AC974" s="244" t="str">
        <f t="shared" si="76"/>
        <v/>
      </c>
      <c r="AD974" s="43" t="str">
        <f t="shared" si="77"/>
        <v/>
      </c>
      <c r="AE974" s="244" t="e">
        <f t="shared" si="78"/>
        <v>#DIV/0!</v>
      </c>
      <c r="AF974" s="244" t="str">
        <f t="shared" si="79"/>
        <v/>
      </c>
    </row>
    <row r="975" spans="27:32" x14ac:dyDescent="0.3">
      <c r="AA975" s="152" t="str">
        <f t="shared" si="75"/>
        <v/>
      </c>
      <c r="AC975" s="244" t="str">
        <f t="shared" si="76"/>
        <v/>
      </c>
      <c r="AD975" s="43" t="str">
        <f t="shared" si="77"/>
        <v/>
      </c>
      <c r="AE975" s="244" t="e">
        <f t="shared" si="78"/>
        <v>#DIV/0!</v>
      </c>
      <c r="AF975" s="244" t="str">
        <f t="shared" si="79"/>
        <v/>
      </c>
    </row>
    <row r="976" spans="27:32" x14ac:dyDescent="0.3">
      <c r="AA976" s="152" t="str">
        <f t="shared" si="75"/>
        <v/>
      </c>
      <c r="AC976" s="244" t="str">
        <f t="shared" si="76"/>
        <v/>
      </c>
      <c r="AD976" s="43" t="str">
        <f t="shared" si="77"/>
        <v/>
      </c>
      <c r="AE976" s="244" t="e">
        <f t="shared" si="78"/>
        <v>#DIV/0!</v>
      </c>
      <c r="AF976" s="244" t="str">
        <f t="shared" si="79"/>
        <v/>
      </c>
    </row>
    <row r="977" spans="27:32" x14ac:dyDescent="0.3">
      <c r="AA977" s="152" t="str">
        <f t="shared" si="75"/>
        <v/>
      </c>
      <c r="AC977" s="244" t="str">
        <f t="shared" si="76"/>
        <v/>
      </c>
      <c r="AD977" s="43" t="str">
        <f t="shared" si="77"/>
        <v/>
      </c>
      <c r="AE977" s="244" t="e">
        <f t="shared" si="78"/>
        <v>#DIV/0!</v>
      </c>
      <c r="AF977" s="244" t="str">
        <f t="shared" si="79"/>
        <v/>
      </c>
    </row>
    <row r="978" spans="27:32" x14ac:dyDescent="0.3">
      <c r="AA978" s="152" t="str">
        <f t="shared" si="75"/>
        <v/>
      </c>
      <c r="AC978" s="244" t="str">
        <f t="shared" si="76"/>
        <v/>
      </c>
      <c r="AD978" s="43" t="str">
        <f t="shared" si="77"/>
        <v/>
      </c>
      <c r="AE978" s="244" t="e">
        <f t="shared" si="78"/>
        <v>#DIV/0!</v>
      </c>
      <c r="AF978" s="244" t="str">
        <f t="shared" si="79"/>
        <v/>
      </c>
    </row>
    <row r="979" spans="27:32" x14ac:dyDescent="0.3">
      <c r="AA979" s="152" t="str">
        <f t="shared" si="75"/>
        <v/>
      </c>
      <c r="AC979" s="244" t="str">
        <f t="shared" si="76"/>
        <v/>
      </c>
      <c r="AD979" s="43" t="str">
        <f t="shared" si="77"/>
        <v/>
      </c>
      <c r="AE979" s="244" t="e">
        <f t="shared" si="78"/>
        <v>#DIV/0!</v>
      </c>
      <c r="AF979" s="244" t="str">
        <f t="shared" si="79"/>
        <v/>
      </c>
    </row>
    <row r="980" spans="27:32" x14ac:dyDescent="0.3">
      <c r="AA980" s="152" t="str">
        <f t="shared" si="75"/>
        <v/>
      </c>
      <c r="AC980" s="244" t="str">
        <f t="shared" si="76"/>
        <v/>
      </c>
      <c r="AD980" s="43" t="str">
        <f t="shared" si="77"/>
        <v/>
      </c>
      <c r="AE980" s="244" t="e">
        <f t="shared" si="78"/>
        <v>#DIV/0!</v>
      </c>
      <c r="AF980" s="244" t="str">
        <f t="shared" si="79"/>
        <v/>
      </c>
    </row>
    <row r="981" spans="27:32" x14ac:dyDescent="0.3">
      <c r="AA981" s="152" t="str">
        <f t="shared" si="75"/>
        <v/>
      </c>
      <c r="AC981" s="244" t="str">
        <f t="shared" si="76"/>
        <v/>
      </c>
      <c r="AD981" s="43" t="str">
        <f t="shared" si="77"/>
        <v/>
      </c>
      <c r="AE981" s="244" t="e">
        <f t="shared" si="78"/>
        <v>#DIV/0!</v>
      </c>
      <c r="AF981" s="244" t="str">
        <f t="shared" si="79"/>
        <v/>
      </c>
    </row>
    <row r="982" spans="27:32" x14ac:dyDescent="0.3">
      <c r="AA982" s="152" t="str">
        <f t="shared" si="75"/>
        <v/>
      </c>
      <c r="AC982" s="244" t="str">
        <f t="shared" si="76"/>
        <v/>
      </c>
      <c r="AD982" s="43" t="str">
        <f t="shared" si="77"/>
        <v/>
      </c>
      <c r="AE982" s="244" t="e">
        <f t="shared" si="78"/>
        <v>#DIV/0!</v>
      </c>
      <c r="AF982" s="244" t="str">
        <f t="shared" si="79"/>
        <v/>
      </c>
    </row>
    <row r="983" spans="27:32" x14ac:dyDescent="0.3">
      <c r="AA983" s="152" t="str">
        <f t="shared" si="75"/>
        <v/>
      </c>
      <c r="AC983" s="244" t="str">
        <f t="shared" si="76"/>
        <v/>
      </c>
      <c r="AD983" s="43" t="str">
        <f t="shared" si="77"/>
        <v/>
      </c>
      <c r="AE983" s="244" t="e">
        <f t="shared" si="78"/>
        <v>#DIV/0!</v>
      </c>
      <c r="AF983" s="244" t="str">
        <f t="shared" si="79"/>
        <v/>
      </c>
    </row>
    <row r="984" spans="27:32" x14ac:dyDescent="0.3">
      <c r="AA984" s="152" t="str">
        <f t="shared" si="75"/>
        <v/>
      </c>
      <c r="AC984" s="244" t="str">
        <f t="shared" si="76"/>
        <v/>
      </c>
      <c r="AD984" s="43" t="str">
        <f t="shared" si="77"/>
        <v/>
      </c>
      <c r="AE984" s="244" t="e">
        <f t="shared" si="78"/>
        <v>#DIV/0!</v>
      </c>
      <c r="AF984" s="244" t="str">
        <f t="shared" si="79"/>
        <v/>
      </c>
    </row>
    <row r="985" spans="27:32" x14ac:dyDescent="0.3">
      <c r="AA985" s="152" t="str">
        <f t="shared" si="75"/>
        <v/>
      </c>
      <c r="AC985" s="244" t="str">
        <f t="shared" si="76"/>
        <v/>
      </c>
      <c r="AD985" s="43" t="str">
        <f t="shared" si="77"/>
        <v/>
      </c>
      <c r="AE985" s="244" t="e">
        <f t="shared" si="78"/>
        <v>#DIV/0!</v>
      </c>
      <c r="AF985" s="244" t="str">
        <f t="shared" si="79"/>
        <v/>
      </c>
    </row>
    <row r="986" spans="27:32" x14ac:dyDescent="0.3">
      <c r="AA986" s="152" t="str">
        <f t="shared" si="75"/>
        <v/>
      </c>
      <c r="AC986" s="244" t="str">
        <f t="shared" si="76"/>
        <v/>
      </c>
      <c r="AD986" s="43" t="str">
        <f t="shared" si="77"/>
        <v/>
      </c>
      <c r="AE986" s="244" t="e">
        <f t="shared" si="78"/>
        <v>#DIV/0!</v>
      </c>
      <c r="AF986" s="244" t="str">
        <f t="shared" si="79"/>
        <v/>
      </c>
    </row>
    <row r="987" spans="27:32" x14ac:dyDescent="0.3">
      <c r="AA987" s="152" t="str">
        <f t="shared" si="75"/>
        <v/>
      </c>
      <c r="AC987" s="244" t="str">
        <f t="shared" si="76"/>
        <v/>
      </c>
      <c r="AD987" s="43" t="str">
        <f t="shared" si="77"/>
        <v/>
      </c>
      <c r="AE987" s="244" t="e">
        <f t="shared" si="78"/>
        <v>#DIV/0!</v>
      </c>
      <c r="AF987" s="244" t="str">
        <f t="shared" si="79"/>
        <v/>
      </c>
    </row>
    <row r="988" spans="27:32" x14ac:dyDescent="0.3">
      <c r="AA988" s="152" t="str">
        <f t="shared" si="75"/>
        <v/>
      </c>
      <c r="AC988" s="244" t="str">
        <f t="shared" si="76"/>
        <v/>
      </c>
      <c r="AD988" s="43" t="str">
        <f t="shared" si="77"/>
        <v/>
      </c>
      <c r="AE988" s="244" t="e">
        <f t="shared" si="78"/>
        <v>#DIV/0!</v>
      </c>
      <c r="AF988" s="244" t="str">
        <f t="shared" si="79"/>
        <v/>
      </c>
    </row>
    <row r="989" spans="27:32" x14ac:dyDescent="0.3">
      <c r="AA989" s="152" t="str">
        <f t="shared" si="75"/>
        <v/>
      </c>
      <c r="AC989" s="244" t="str">
        <f t="shared" si="76"/>
        <v/>
      </c>
      <c r="AD989" s="43" t="str">
        <f t="shared" si="77"/>
        <v/>
      </c>
      <c r="AE989" s="244" t="e">
        <f t="shared" si="78"/>
        <v>#DIV/0!</v>
      </c>
      <c r="AF989" s="244" t="str">
        <f t="shared" si="79"/>
        <v/>
      </c>
    </row>
    <row r="990" spans="27:32" x14ac:dyDescent="0.3">
      <c r="AA990" s="152" t="str">
        <f t="shared" si="75"/>
        <v/>
      </c>
      <c r="AC990" s="244" t="str">
        <f t="shared" si="76"/>
        <v/>
      </c>
      <c r="AD990" s="43" t="str">
        <f t="shared" si="77"/>
        <v/>
      </c>
      <c r="AE990" s="244" t="e">
        <f t="shared" si="78"/>
        <v>#DIV/0!</v>
      </c>
      <c r="AF990" s="244" t="str">
        <f t="shared" si="79"/>
        <v/>
      </c>
    </row>
    <row r="991" spans="27:32" x14ac:dyDescent="0.3">
      <c r="AA991" s="152" t="str">
        <f t="shared" si="75"/>
        <v/>
      </c>
      <c r="AC991" s="244" t="str">
        <f t="shared" si="76"/>
        <v/>
      </c>
      <c r="AD991" s="43" t="str">
        <f t="shared" si="77"/>
        <v/>
      </c>
      <c r="AE991" s="244" t="e">
        <f t="shared" si="78"/>
        <v>#DIV/0!</v>
      </c>
      <c r="AF991" s="244" t="str">
        <f t="shared" si="79"/>
        <v/>
      </c>
    </row>
    <row r="992" spans="27:32" x14ac:dyDescent="0.3">
      <c r="AA992" s="152" t="str">
        <f t="shared" si="75"/>
        <v/>
      </c>
      <c r="AC992" s="244" t="str">
        <f t="shared" si="76"/>
        <v/>
      </c>
      <c r="AD992" s="43" t="str">
        <f t="shared" si="77"/>
        <v/>
      </c>
      <c r="AE992" s="244" t="e">
        <f t="shared" si="78"/>
        <v>#DIV/0!</v>
      </c>
      <c r="AF992" s="244" t="str">
        <f t="shared" si="79"/>
        <v/>
      </c>
    </row>
    <row r="993" spans="27:32" x14ac:dyDescent="0.3">
      <c r="AA993" s="152" t="str">
        <f t="shared" si="75"/>
        <v/>
      </c>
      <c r="AC993" s="244" t="str">
        <f t="shared" si="76"/>
        <v/>
      </c>
      <c r="AD993" s="43" t="str">
        <f t="shared" si="77"/>
        <v/>
      </c>
      <c r="AE993" s="244" t="e">
        <f t="shared" si="78"/>
        <v>#DIV/0!</v>
      </c>
      <c r="AF993" s="244" t="str">
        <f t="shared" si="79"/>
        <v/>
      </c>
    </row>
    <row r="994" spans="27:32" x14ac:dyDescent="0.3">
      <c r="AA994" s="152" t="str">
        <f t="shared" si="75"/>
        <v/>
      </c>
      <c r="AC994" s="244" t="str">
        <f t="shared" si="76"/>
        <v/>
      </c>
      <c r="AD994" s="43" t="str">
        <f t="shared" si="77"/>
        <v/>
      </c>
      <c r="AE994" s="244" t="e">
        <f t="shared" si="78"/>
        <v>#DIV/0!</v>
      </c>
      <c r="AF994" s="244" t="str">
        <f t="shared" si="79"/>
        <v/>
      </c>
    </row>
    <row r="995" spans="27:32" x14ac:dyDescent="0.3">
      <c r="AA995" s="152" t="str">
        <f t="shared" si="75"/>
        <v/>
      </c>
      <c r="AC995" s="244" t="str">
        <f t="shared" si="76"/>
        <v/>
      </c>
      <c r="AD995" s="43" t="str">
        <f t="shared" si="77"/>
        <v/>
      </c>
      <c r="AE995" s="244" t="e">
        <f t="shared" si="78"/>
        <v>#DIV/0!</v>
      </c>
      <c r="AF995" s="244" t="str">
        <f t="shared" si="79"/>
        <v/>
      </c>
    </row>
    <row r="996" spans="27:32" x14ac:dyDescent="0.3">
      <c r="AA996" s="152" t="str">
        <f t="shared" si="75"/>
        <v/>
      </c>
      <c r="AC996" s="244" t="str">
        <f t="shared" si="76"/>
        <v/>
      </c>
      <c r="AD996" s="43" t="str">
        <f t="shared" si="77"/>
        <v/>
      </c>
      <c r="AE996" s="244" t="e">
        <f t="shared" si="78"/>
        <v>#DIV/0!</v>
      </c>
      <c r="AF996" s="244" t="str">
        <f t="shared" si="79"/>
        <v/>
      </c>
    </row>
    <row r="997" spans="27:32" x14ac:dyDescent="0.3">
      <c r="AA997" s="152" t="str">
        <f t="shared" si="75"/>
        <v/>
      </c>
      <c r="AC997" s="244" t="str">
        <f t="shared" si="76"/>
        <v/>
      </c>
      <c r="AD997" s="43" t="str">
        <f t="shared" si="77"/>
        <v/>
      </c>
      <c r="AE997" s="244" t="e">
        <f t="shared" si="78"/>
        <v>#DIV/0!</v>
      </c>
      <c r="AF997" s="244" t="str">
        <f t="shared" si="79"/>
        <v/>
      </c>
    </row>
    <row r="998" spans="27:32" x14ac:dyDescent="0.3">
      <c r="AA998" s="152" t="str">
        <f t="shared" si="75"/>
        <v/>
      </c>
      <c r="AC998" s="244" t="str">
        <f t="shared" si="76"/>
        <v/>
      </c>
      <c r="AD998" s="43" t="str">
        <f t="shared" si="77"/>
        <v/>
      </c>
      <c r="AE998" s="244" t="e">
        <f t="shared" si="78"/>
        <v>#DIV/0!</v>
      </c>
      <c r="AF998" s="244" t="str">
        <f t="shared" si="79"/>
        <v/>
      </c>
    </row>
    <row r="999" spans="27:32" x14ac:dyDescent="0.3">
      <c r="AA999" s="152" t="str">
        <f t="shared" si="75"/>
        <v/>
      </c>
      <c r="AC999" s="244" t="str">
        <f t="shared" si="76"/>
        <v/>
      </c>
      <c r="AD999" s="43" t="str">
        <f t="shared" si="77"/>
        <v/>
      </c>
      <c r="AE999" s="244" t="e">
        <f t="shared" si="78"/>
        <v>#DIV/0!</v>
      </c>
      <c r="AF999" s="244" t="str">
        <f t="shared" si="79"/>
        <v/>
      </c>
    </row>
    <row r="1000" spans="27:32" x14ac:dyDescent="0.3">
      <c r="AA1000" s="152" t="str">
        <f t="shared" si="75"/>
        <v/>
      </c>
      <c r="AC1000" s="244" t="str">
        <f t="shared" si="76"/>
        <v/>
      </c>
      <c r="AD1000" s="43" t="str">
        <f t="shared" si="77"/>
        <v/>
      </c>
      <c r="AE1000" s="244" t="e">
        <f t="shared" si="78"/>
        <v>#DIV/0!</v>
      </c>
      <c r="AF1000" s="244" t="str">
        <f t="shared" si="79"/>
        <v/>
      </c>
    </row>
    <row r="1001" spans="27:32" x14ac:dyDescent="0.3">
      <c r="AA1001" s="152" t="str">
        <f t="shared" si="75"/>
        <v/>
      </c>
      <c r="AC1001" s="244" t="str">
        <f t="shared" si="76"/>
        <v/>
      </c>
      <c r="AD1001" s="43" t="str">
        <f t="shared" si="77"/>
        <v/>
      </c>
      <c r="AE1001" s="244" t="e">
        <f t="shared" si="78"/>
        <v>#DIV/0!</v>
      </c>
      <c r="AF1001" s="244" t="str">
        <f t="shared" si="79"/>
        <v/>
      </c>
    </row>
    <row r="1002" spans="27:32" x14ac:dyDescent="0.3">
      <c r="AA1002" s="152" t="str">
        <f t="shared" si="75"/>
        <v/>
      </c>
      <c r="AC1002" s="244" t="str">
        <f t="shared" si="76"/>
        <v/>
      </c>
      <c r="AD1002" s="43" t="str">
        <f t="shared" si="77"/>
        <v/>
      </c>
      <c r="AE1002" s="244" t="e">
        <f t="shared" si="78"/>
        <v>#DIV/0!</v>
      </c>
      <c r="AF1002" s="244" t="str">
        <f t="shared" si="79"/>
        <v/>
      </c>
    </row>
    <row r="1003" spans="27:32" x14ac:dyDescent="0.3">
      <c r="AA1003" s="152" t="str">
        <f t="shared" si="75"/>
        <v/>
      </c>
      <c r="AC1003" s="244" t="str">
        <f t="shared" si="76"/>
        <v/>
      </c>
      <c r="AD1003" s="43" t="str">
        <f t="shared" si="77"/>
        <v/>
      </c>
      <c r="AE1003" s="244" t="e">
        <f t="shared" si="78"/>
        <v>#DIV/0!</v>
      </c>
      <c r="AF1003" s="244" t="str">
        <f t="shared" si="79"/>
        <v/>
      </c>
    </row>
    <row r="1004" spans="27:32" x14ac:dyDescent="0.3">
      <c r="AA1004" s="152" t="str">
        <f t="shared" si="75"/>
        <v/>
      </c>
      <c r="AC1004" s="244" t="str">
        <f t="shared" si="76"/>
        <v/>
      </c>
      <c r="AD1004" s="43" t="str">
        <f t="shared" si="77"/>
        <v/>
      </c>
      <c r="AE1004" s="244" t="e">
        <f t="shared" si="78"/>
        <v>#DIV/0!</v>
      </c>
      <c r="AF1004" s="244" t="str">
        <f t="shared" si="79"/>
        <v/>
      </c>
    </row>
    <row r="1005" spans="27:32" x14ac:dyDescent="0.3">
      <c r="AA1005" s="152" t="str">
        <f t="shared" si="75"/>
        <v/>
      </c>
      <c r="AC1005" s="244" t="str">
        <f t="shared" si="76"/>
        <v/>
      </c>
      <c r="AD1005" s="43" t="str">
        <f t="shared" si="77"/>
        <v/>
      </c>
      <c r="AE1005" s="244" t="e">
        <f t="shared" si="78"/>
        <v>#DIV/0!</v>
      </c>
      <c r="AF1005" s="244" t="str">
        <f t="shared" si="79"/>
        <v/>
      </c>
    </row>
    <row r="1006" spans="27:32" x14ac:dyDescent="0.3">
      <c r="AA1006" s="152" t="str">
        <f t="shared" si="75"/>
        <v/>
      </c>
      <c r="AC1006" s="244" t="str">
        <f t="shared" si="76"/>
        <v/>
      </c>
      <c r="AD1006" s="43" t="str">
        <f t="shared" si="77"/>
        <v/>
      </c>
      <c r="AE1006" s="244" t="e">
        <f t="shared" si="78"/>
        <v>#DIV/0!</v>
      </c>
      <c r="AF1006" s="244" t="str">
        <f t="shared" si="79"/>
        <v/>
      </c>
    </row>
    <row r="1007" spans="27:32" x14ac:dyDescent="0.3">
      <c r="AA1007" s="152" t="str">
        <f t="shared" si="75"/>
        <v/>
      </c>
      <c r="AC1007" s="244" t="str">
        <f t="shared" si="76"/>
        <v/>
      </c>
      <c r="AD1007" s="43" t="str">
        <f t="shared" si="77"/>
        <v/>
      </c>
      <c r="AE1007" s="244" t="e">
        <f t="shared" si="78"/>
        <v>#DIV/0!</v>
      </c>
      <c r="AF1007" s="244" t="str">
        <f t="shared" si="79"/>
        <v/>
      </c>
    </row>
    <row r="1008" spans="27:32" x14ac:dyDescent="0.3">
      <c r="AA1008" s="152" t="str">
        <f t="shared" si="75"/>
        <v/>
      </c>
      <c r="AC1008" s="244" t="str">
        <f t="shared" si="76"/>
        <v/>
      </c>
      <c r="AD1008" s="43" t="str">
        <f t="shared" si="77"/>
        <v/>
      </c>
      <c r="AE1008" s="244" t="e">
        <f t="shared" si="78"/>
        <v>#DIV/0!</v>
      </c>
      <c r="AF1008" s="244" t="str">
        <f t="shared" si="79"/>
        <v/>
      </c>
    </row>
    <row r="1009" spans="27:32" x14ac:dyDescent="0.3">
      <c r="AA1009" s="152" t="str">
        <f t="shared" si="75"/>
        <v/>
      </c>
      <c r="AC1009" s="244" t="str">
        <f t="shared" si="76"/>
        <v/>
      </c>
      <c r="AD1009" s="43" t="str">
        <f t="shared" si="77"/>
        <v/>
      </c>
      <c r="AE1009" s="244" t="e">
        <f t="shared" si="78"/>
        <v>#DIV/0!</v>
      </c>
      <c r="AF1009" s="244" t="str">
        <f t="shared" si="79"/>
        <v/>
      </c>
    </row>
    <row r="1010" spans="27:32" x14ac:dyDescent="0.3">
      <c r="AA1010" s="152" t="str">
        <f t="shared" si="75"/>
        <v/>
      </c>
      <c r="AC1010" s="244" t="str">
        <f t="shared" si="76"/>
        <v/>
      </c>
      <c r="AD1010" s="43" t="str">
        <f t="shared" si="77"/>
        <v/>
      </c>
      <c r="AE1010" s="244" t="e">
        <f t="shared" si="78"/>
        <v>#DIV/0!</v>
      </c>
      <c r="AF1010" s="244" t="str">
        <f t="shared" si="79"/>
        <v/>
      </c>
    </row>
    <row r="1011" spans="27:32" x14ac:dyDescent="0.3">
      <c r="AA1011" s="152" t="str">
        <f t="shared" si="75"/>
        <v/>
      </c>
      <c r="AC1011" s="244" t="str">
        <f t="shared" si="76"/>
        <v/>
      </c>
      <c r="AD1011" s="43" t="str">
        <f t="shared" si="77"/>
        <v/>
      </c>
      <c r="AE1011" s="244" t="e">
        <f t="shared" si="78"/>
        <v>#DIV/0!</v>
      </c>
      <c r="AF1011" s="244" t="str">
        <f t="shared" si="79"/>
        <v/>
      </c>
    </row>
    <row r="1012" spans="27:32" x14ac:dyDescent="0.3">
      <c r="AA1012" s="152" t="str">
        <f t="shared" si="75"/>
        <v/>
      </c>
      <c r="AC1012" s="244" t="str">
        <f t="shared" si="76"/>
        <v/>
      </c>
      <c r="AD1012" s="43" t="str">
        <f t="shared" si="77"/>
        <v/>
      </c>
      <c r="AE1012" s="244" t="e">
        <f t="shared" si="78"/>
        <v>#DIV/0!</v>
      </c>
      <c r="AF1012" s="244" t="str">
        <f t="shared" si="79"/>
        <v/>
      </c>
    </row>
    <row r="1013" spans="27:32" x14ac:dyDescent="0.3">
      <c r="AA1013" s="152" t="str">
        <f t="shared" si="75"/>
        <v/>
      </c>
      <c r="AC1013" s="244" t="str">
        <f t="shared" si="76"/>
        <v/>
      </c>
      <c r="AD1013" s="43" t="str">
        <f t="shared" si="77"/>
        <v/>
      </c>
      <c r="AE1013" s="244" t="e">
        <f t="shared" si="78"/>
        <v>#DIV/0!</v>
      </c>
      <c r="AF1013" s="244" t="str">
        <f t="shared" si="79"/>
        <v/>
      </c>
    </row>
    <row r="1014" spans="27:32" x14ac:dyDescent="0.3">
      <c r="AA1014" s="152" t="str">
        <f t="shared" si="75"/>
        <v/>
      </c>
      <c r="AC1014" s="244" t="str">
        <f t="shared" si="76"/>
        <v/>
      </c>
      <c r="AD1014" s="43" t="str">
        <f t="shared" si="77"/>
        <v/>
      </c>
      <c r="AE1014" s="244" t="e">
        <f t="shared" si="78"/>
        <v>#DIV/0!</v>
      </c>
      <c r="AF1014" s="244" t="str">
        <f t="shared" si="79"/>
        <v/>
      </c>
    </row>
    <row r="1015" spans="27:32" x14ac:dyDescent="0.3">
      <c r="AA1015" s="152" t="str">
        <f t="shared" si="75"/>
        <v/>
      </c>
      <c r="AC1015" s="244" t="str">
        <f t="shared" si="76"/>
        <v/>
      </c>
      <c r="AD1015" s="43" t="str">
        <f t="shared" si="77"/>
        <v/>
      </c>
      <c r="AE1015" s="244" t="e">
        <f t="shared" si="78"/>
        <v>#DIV/0!</v>
      </c>
      <c r="AF1015" s="244" t="str">
        <f t="shared" si="79"/>
        <v/>
      </c>
    </row>
    <row r="1016" spans="27:32" x14ac:dyDescent="0.3">
      <c r="AA1016" s="152" t="str">
        <f t="shared" si="75"/>
        <v/>
      </c>
      <c r="AC1016" s="244" t="str">
        <f t="shared" si="76"/>
        <v/>
      </c>
      <c r="AD1016" s="43" t="str">
        <f t="shared" si="77"/>
        <v/>
      </c>
      <c r="AE1016" s="244" t="e">
        <f t="shared" si="78"/>
        <v>#DIV/0!</v>
      </c>
      <c r="AF1016" s="244" t="str">
        <f t="shared" si="79"/>
        <v/>
      </c>
    </row>
    <row r="1017" spans="27:32" x14ac:dyDescent="0.3">
      <c r="AA1017" s="152" t="str">
        <f t="shared" si="75"/>
        <v/>
      </c>
      <c r="AC1017" s="244" t="str">
        <f t="shared" si="76"/>
        <v/>
      </c>
      <c r="AD1017" s="43" t="str">
        <f t="shared" si="77"/>
        <v/>
      </c>
      <c r="AE1017" s="244" t="e">
        <f t="shared" si="78"/>
        <v>#DIV/0!</v>
      </c>
      <c r="AF1017" s="244" t="str">
        <f t="shared" si="79"/>
        <v/>
      </c>
    </row>
    <row r="1018" spans="27:32" x14ac:dyDescent="0.3">
      <c r="AA1018" s="152" t="str">
        <f t="shared" si="75"/>
        <v/>
      </c>
      <c r="AC1018" s="244" t="str">
        <f t="shared" si="76"/>
        <v/>
      </c>
      <c r="AD1018" s="43" t="str">
        <f t="shared" si="77"/>
        <v/>
      </c>
      <c r="AE1018" s="244" t="e">
        <f t="shared" si="78"/>
        <v>#DIV/0!</v>
      </c>
      <c r="AF1018" s="244" t="str">
        <f t="shared" si="79"/>
        <v/>
      </c>
    </row>
    <row r="1019" spans="27:32" x14ac:dyDescent="0.3">
      <c r="AA1019" s="152" t="str">
        <f t="shared" si="75"/>
        <v/>
      </c>
      <c r="AC1019" s="244" t="str">
        <f t="shared" si="76"/>
        <v/>
      </c>
      <c r="AD1019" s="43" t="str">
        <f t="shared" si="77"/>
        <v/>
      </c>
      <c r="AE1019" s="244" t="e">
        <f t="shared" si="78"/>
        <v>#DIV/0!</v>
      </c>
      <c r="AF1019" s="244" t="str">
        <f t="shared" si="79"/>
        <v/>
      </c>
    </row>
    <row r="1020" spans="27:32" x14ac:dyDescent="0.3">
      <c r="AA1020" s="152" t="str">
        <f t="shared" si="75"/>
        <v/>
      </c>
      <c r="AC1020" s="244" t="str">
        <f t="shared" si="76"/>
        <v/>
      </c>
      <c r="AD1020" s="43" t="str">
        <f t="shared" si="77"/>
        <v/>
      </c>
      <c r="AE1020" s="244" t="e">
        <f t="shared" si="78"/>
        <v>#DIV/0!</v>
      </c>
      <c r="AF1020" s="244" t="str">
        <f t="shared" si="79"/>
        <v/>
      </c>
    </row>
    <row r="1021" spans="27:32" x14ac:dyDescent="0.3">
      <c r="AA1021" s="152" t="str">
        <f t="shared" si="75"/>
        <v/>
      </c>
      <c r="AC1021" s="244" t="str">
        <f t="shared" si="76"/>
        <v/>
      </c>
      <c r="AD1021" s="43" t="str">
        <f t="shared" si="77"/>
        <v/>
      </c>
      <c r="AE1021" s="244" t="e">
        <f t="shared" si="78"/>
        <v>#DIV/0!</v>
      </c>
      <c r="AF1021" s="244" t="str">
        <f t="shared" si="79"/>
        <v/>
      </c>
    </row>
    <row r="1022" spans="27:32" x14ac:dyDescent="0.3">
      <c r="AA1022" s="152" t="str">
        <f t="shared" si="75"/>
        <v/>
      </c>
      <c r="AC1022" s="244" t="str">
        <f t="shared" si="76"/>
        <v/>
      </c>
      <c r="AD1022" s="43" t="str">
        <f t="shared" si="77"/>
        <v/>
      </c>
      <c r="AE1022" s="244" t="e">
        <f t="shared" si="78"/>
        <v>#DIV/0!</v>
      </c>
      <c r="AF1022" s="244" t="str">
        <f t="shared" si="79"/>
        <v/>
      </c>
    </row>
    <row r="1023" spans="27:32" x14ac:dyDescent="0.3">
      <c r="AA1023" s="152" t="str">
        <f t="shared" si="75"/>
        <v/>
      </c>
      <c r="AC1023" s="244" t="str">
        <f t="shared" si="76"/>
        <v/>
      </c>
      <c r="AD1023" s="43" t="str">
        <f t="shared" si="77"/>
        <v/>
      </c>
      <c r="AE1023" s="244" t="e">
        <f t="shared" si="78"/>
        <v>#DIV/0!</v>
      </c>
      <c r="AF1023" s="244" t="str">
        <f t="shared" si="79"/>
        <v/>
      </c>
    </row>
    <row r="1024" spans="27:32" x14ac:dyDescent="0.3">
      <c r="AA1024" s="152" t="str">
        <f t="shared" si="75"/>
        <v/>
      </c>
      <c r="AC1024" s="244" t="str">
        <f t="shared" si="76"/>
        <v/>
      </c>
      <c r="AD1024" s="43" t="str">
        <f t="shared" si="77"/>
        <v/>
      </c>
      <c r="AE1024" s="244" t="e">
        <f t="shared" si="78"/>
        <v>#DIV/0!</v>
      </c>
      <c r="AF1024" s="244" t="str">
        <f t="shared" si="79"/>
        <v/>
      </c>
    </row>
    <row r="1025" spans="27:32" x14ac:dyDescent="0.3">
      <c r="AA1025" s="152" t="str">
        <f t="shared" si="75"/>
        <v/>
      </c>
      <c r="AC1025" s="244" t="str">
        <f t="shared" si="76"/>
        <v/>
      </c>
      <c r="AD1025" s="43" t="str">
        <f t="shared" si="77"/>
        <v/>
      </c>
      <c r="AE1025" s="244" t="e">
        <f t="shared" si="78"/>
        <v>#DIV/0!</v>
      </c>
      <c r="AF1025" s="244" t="str">
        <f t="shared" si="79"/>
        <v/>
      </c>
    </row>
    <row r="1026" spans="27:32" x14ac:dyDescent="0.3">
      <c r="AA1026" s="152" t="str">
        <f t="shared" si="75"/>
        <v/>
      </c>
      <c r="AC1026" s="244" t="str">
        <f t="shared" si="76"/>
        <v/>
      </c>
      <c r="AD1026" s="43" t="str">
        <f t="shared" si="77"/>
        <v/>
      </c>
      <c r="AE1026" s="244" t="e">
        <f t="shared" si="78"/>
        <v>#DIV/0!</v>
      </c>
      <c r="AF1026" s="244" t="str">
        <f t="shared" si="79"/>
        <v/>
      </c>
    </row>
    <row r="1027" spans="27:32" x14ac:dyDescent="0.3">
      <c r="AA1027" s="152" t="str">
        <f t="shared" si="75"/>
        <v/>
      </c>
      <c r="AC1027" s="244" t="str">
        <f t="shared" si="76"/>
        <v/>
      </c>
      <c r="AD1027" s="43" t="str">
        <f t="shared" si="77"/>
        <v/>
      </c>
      <c r="AE1027" s="244" t="e">
        <f t="shared" si="78"/>
        <v>#DIV/0!</v>
      </c>
      <c r="AF1027" s="244" t="str">
        <f t="shared" si="79"/>
        <v/>
      </c>
    </row>
    <row r="1028" spans="27:32" x14ac:dyDescent="0.3">
      <c r="AA1028" s="152" t="str">
        <f t="shared" ref="AA1028:AA1091" si="80">TRIM(D1028)</f>
        <v/>
      </c>
      <c r="AC1028" s="244" t="str">
        <f t="shared" ref="AC1028:AC1091" si="81">IFERROR(TRIM(D1028),"")</f>
        <v/>
      </c>
      <c r="AD1028" s="43" t="str">
        <f t="shared" ref="AD1028:AD1091" si="82">TRIM(C1028)</f>
        <v/>
      </c>
      <c r="AE1028" s="244" t="e">
        <f t="shared" ref="AE1028:AE1091" si="83">G1028/E1028</f>
        <v>#DIV/0!</v>
      </c>
      <c r="AF1028" s="244" t="str">
        <f t="shared" ref="AF1028:AF1091" si="84">AC1028</f>
        <v/>
      </c>
    </row>
    <row r="1029" spans="27:32" x14ac:dyDescent="0.3">
      <c r="AA1029" s="152" t="str">
        <f t="shared" si="80"/>
        <v/>
      </c>
      <c r="AC1029" s="244" t="str">
        <f t="shared" si="81"/>
        <v/>
      </c>
      <c r="AD1029" s="43" t="str">
        <f t="shared" si="82"/>
        <v/>
      </c>
      <c r="AE1029" s="244" t="e">
        <f t="shared" si="83"/>
        <v>#DIV/0!</v>
      </c>
      <c r="AF1029" s="244" t="str">
        <f t="shared" si="84"/>
        <v/>
      </c>
    </row>
    <row r="1030" spans="27:32" x14ac:dyDescent="0.3">
      <c r="AA1030" s="152" t="str">
        <f t="shared" si="80"/>
        <v/>
      </c>
      <c r="AC1030" s="244" t="str">
        <f t="shared" si="81"/>
        <v/>
      </c>
      <c r="AD1030" s="43" t="str">
        <f t="shared" si="82"/>
        <v/>
      </c>
      <c r="AE1030" s="244" t="e">
        <f t="shared" si="83"/>
        <v>#DIV/0!</v>
      </c>
      <c r="AF1030" s="244" t="str">
        <f t="shared" si="84"/>
        <v/>
      </c>
    </row>
    <row r="1031" spans="27:32" x14ac:dyDescent="0.3">
      <c r="AA1031" s="152" t="str">
        <f t="shared" si="80"/>
        <v/>
      </c>
      <c r="AC1031" s="244" t="str">
        <f t="shared" si="81"/>
        <v/>
      </c>
      <c r="AD1031" s="43" t="str">
        <f t="shared" si="82"/>
        <v/>
      </c>
      <c r="AE1031" s="244" t="e">
        <f t="shared" si="83"/>
        <v>#DIV/0!</v>
      </c>
      <c r="AF1031" s="244" t="str">
        <f t="shared" si="84"/>
        <v/>
      </c>
    </row>
    <row r="1032" spans="27:32" x14ac:dyDescent="0.3">
      <c r="AA1032" s="152" t="str">
        <f t="shared" si="80"/>
        <v/>
      </c>
      <c r="AC1032" s="244" t="str">
        <f t="shared" si="81"/>
        <v/>
      </c>
      <c r="AD1032" s="43" t="str">
        <f t="shared" si="82"/>
        <v/>
      </c>
      <c r="AE1032" s="244" t="e">
        <f t="shared" si="83"/>
        <v>#DIV/0!</v>
      </c>
      <c r="AF1032" s="244" t="str">
        <f t="shared" si="84"/>
        <v/>
      </c>
    </row>
    <row r="1033" spans="27:32" x14ac:dyDescent="0.3">
      <c r="AA1033" s="152" t="str">
        <f t="shared" si="80"/>
        <v/>
      </c>
      <c r="AC1033" s="244" t="str">
        <f t="shared" si="81"/>
        <v/>
      </c>
      <c r="AD1033" s="43" t="str">
        <f t="shared" si="82"/>
        <v/>
      </c>
      <c r="AE1033" s="244" t="e">
        <f t="shared" si="83"/>
        <v>#DIV/0!</v>
      </c>
      <c r="AF1033" s="244" t="str">
        <f t="shared" si="84"/>
        <v/>
      </c>
    </row>
    <row r="1034" spans="27:32" x14ac:dyDescent="0.3">
      <c r="AA1034" s="152" t="str">
        <f t="shared" si="80"/>
        <v/>
      </c>
      <c r="AC1034" s="244" t="str">
        <f t="shared" si="81"/>
        <v/>
      </c>
      <c r="AD1034" s="43" t="str">
        <f t="shared" si="82"/>
        <v/>
      </c>
      <c r="AE1034" s="244" t="e">
        <f t="shared" si="83"/>
        <v>#DIV/0!</v>
      </c>
      <c r="AF1034" s="244" t="str">
        <f t="shared" si="84"/>
        <v/>
      </c>
    </row>
    <row r="1035" spans="27:32" x14ac:dyDescent="0.3">
      <c r="AA1035" s="152" t="str">
        <f t="shared" si="80"/>
        <v/>
      </c>
      <c r="AC1035" s="244" t="str">
        <f t="shared" si="81"/>
        <v/>
      </c>
      <c r="AD1035" s="43" t="str">
        <f t="shared" si="82"/>
        <v/>
      </c>
      <c r="AE1035" s="244" t="e">
        <f t="shared" si="83"/>
        <v>#DIV/0!</v>
      </c>
      <c r="AF1035" s="244" t="str">
        <f t="shared" si="84"/>
        <v/>
      </c>
    </row>
    <row r="1036" spans="27:32" x14ac:dyDescent="0.3">
      <c r="AA1036" s="152" t="str">
        <f t="shared" si="80"/>
        <v/>
      </c>
      <c r="AC1036" s="244" t="str">
        <f t="shared" si="81"/>
        <v/>
      </c>
      <c r="AD1036" s="43" t="str">
        <f t="shared" si="82"/>
        <v/>
      </c>
      <c r="AE1036" s="244" t="e">
        <f t="shared" si="83"/>
        <v>#DIV/0!</v>
      </c>
      <c r="AF1036" s="244" t="str">
        <f t="shared" si="84"/>
        <v/>
      </c>
    </row>
    <row r="1037" spans="27:32" x14ac:dyDescent="0.3">
      <c r="AA1037" s="152" t="str">
        <f t="shared" si="80"/>
        <v/>
      </c>
      <c r="AC1037" s="244" t="str">
        <f t="shared" si="81"/>
        <v/>
      </c>
      <c r="AD1037" s="43" t="str">
        <f t="shared" si="82"/>
        <v/>
      </c>
      <c r="AE1037" s="244" t="e">
        <f t="shared" si="83"/>
        <v>#DIV/0!</v>
      </c>
      <c r="AF1037" s="244" t="str">
        <f t="shared" si="84"/>
        <v/>
      </c>
    </row>
    <row r="1038" spans="27:32" x14ac:dyDescent="0.3">
      <c r="AA1038" s="152" t="str">
        <f t="shared" si="80"/>
        <v/>
      </c>
      <c r="AC1038" s="244" t="str">
        <f t="shared" si="81"/>
        <v/>
      </c>
      <c r="AD1038" s="43" t="str">
        <f t="shared" si="82"/>
        <v/>
      </c>
      <c r="AE1038" s="244" t="e">
        <f t="shared" si="83"/>
        <v>#DIV/0!</v>
      </c>
      <c r="AF1038" s="244" t="str">
        <f t="shared" si="84"/>
        <v/>
      </c>
    </row>
    <row r="1039" spans="27:32" x14ac:dyDescent="0.3">
      <c r="AA1039" s="152" t="str">
        <f t="shared" si="80"/>
        <v/>
      </c>
      <c r="AC1039" s="244" t="str">
        <f t="shared" si="81"/>
        <v/>
      </c>
      <c r="AD1039" s="43" t="str">
        <f t="shared" si="82"/>
        <v/>
      </c>
      <c r="AE1039" s="244" t="e">
        <f t="shared" si="83"/>
        <v>#DIV/0!</v>
      </c>
      <c r="AF1039" s="244" t="str">
        <f t="shared" si="84"/>
        <v/>
      </c>
    </row>
    <row r="1040" spans="27:32" x14ac:dyDescent="0.3">
      <c r="AA1040" s="152" t="str">
        <f t="shared" si="80"/>
        <v/>
      </c>
      <c r="AC1040" s="244" t="str">
        <f t="shared" si="81"/>
        <v/>
      </c>
      <c r="AD1040" s="43" t="str">
        <f t="shared" si="82"/>
        <v/>
      </c>
      <c r="AE1040" s="244" t="e">
        <f t="shared" si="83"/>
        <v>#DIV/0!</v>
      </c>
      <c r="AF1040" s="244" t="str">
        <f t="shared" si="84"/>
        <v/>
      </c>
    </row>
    <row r="1041" spans="27:32" x14ac:dyDescent="0.3">
      <c r="AA1041" s="152" t="str">
        <f t="shared" si="80"/>
        <v/>
      </c>
      <c r="AC1041" s="244" t="str">
        <f t="shared" si="81"/>
        <v/>
      </c>
      <c r="AD1041" s="43" t="str">
        <f t="shared" si="82"/>
        <v/>
      </c>
      <c r="AE1041" s="244" t="e">
        <f t="shared" si="83"/>
        <v>#DIV/0!</v>
      </c>
      <c r="AF1041" s="244" t="str">
        <f t="shared" si="84"/>
        <v/>
      </c>
    </row>
    <row r="1042" spans="27:32" x14ac:dyDescent="0.3">
      <c r="AA1042" s="152" t="str">
        <f t="shared" si="80"/>
        <v/>
      </c>
      <c r="AC1042" s="244" t="str">
        <f t="shared" si="81"/>
        <v/>
      </c>
      <c r="AD1042" s="43" t="str">
        <f t="shared" si="82"/>
        <v/>
      </c>
      <c r="AE1042" s="244" t="e">
        <f t="shared" si="83"/>
        <v>#DIV/0!</v>
      </c>
      <c r="AF1042" s="244" t="str">
        <f t="shared" si="84"/>
        <v/>
      </c>
    </row>
    <row r="1043" spans="27:32" x14ac:dyDescent="0.3">
      <c r="AA1043" s="152" t="str">
        <f t="shared" si="80"/>
        <v/>
      </c>
      <c r="AC1043" s="244" t="str">
        <f t="shared" si="81"/>
        <v/>
      </c>
      <c r="AD1043" s="43" t="str">
        <f t="shared" si="82"/>
        <v/>
      </c>
      <c r="AE1043" s="244" t="e">
        <f t="shared" si="83"/>
        <v>#DIV/0!</v>
      </c>
      <c r="AF1043" s="244" t="str">
        <f t="shared" si="84"/>
        <v/>
      </c>
    </row>
    <row r="1044" spans="27:32" x14ac:dyDescent="0.3">
      <c r="AA1044" s="152" t="str">
        <f t="shared" si="80"/>
        <v/>
      </c>
      <c r="AC1044" s="244" t="str">
        <f t="shared" si="81"/>
        <v/>
      </c>
      <c r="AD1044" s="43" t="str">
        <f t="shared" si="82"/>
        <v/>
      </c>
      <c r="AE1044" s="244" t="e">
        <f t="shared" si="83"/>
        <v>#DIV/0!</v>
      </c>
      <c r="AF1044" s="244" t="str">
        <f t="shared" si="84"/>
        <v/>
      </c>
    </row>
    <row r="1045" spans="27:32" x14ac:dyDescent="0.3">
      <c r="AA1045" s="152" t="str">
        <f t="shared" si="80"/>
        <v/>
      </c>
      <c r="AC1045" s="244" t="str">
        <f t="shared" si="81"/>
        <v/>
      </c>
      <c r="AD1045" s="43" t="str">
        <f t="shared" si="82"/>
        <v/>
      </c>
      <c r="AE1045" s="244" t="e">
        <f t="shared" si="83"/>
        <v>#DIV/0!</v>
      </c>
      <c r="AF1045" s="244" t="str">
        <f t="shared" si="84"/>
        <v/>
      </c>
    </row>
    <row r="1046" spans="27:32" x14ac:dyDescent="0.3">
      <c r="AA1046" s="152" t="str">
        <f t="shared" si="80"/>
        <v/>
      </c>
      <c r="AC1046" s="244" t="str">
        <f t="shared" si="81"/>
        <v/>
      </c>
      <c r="AD1046" s="43" t="str">
        <f t="shared" si="82"/>
        <v/>
      </c>
      <c r="AE1046" s="244" t="e">
        <f t="shared" si="83"/>
        <v>#DIV/0!</v>
      </c>
      <c r="AF1046" s="244" t="str">
        <f t="shared" si="84"/>
        <v/>
      </c>
    </row>
    <row r="1047" spans="27:32" x14ac:dyDescent="0.3">
      <c r="AA1047" s="152" t="str">
        <f t="shared" si="80"/>
        <v/>
      </c>
      <c r="AC1047" s="244" t="str">
        <f t="shared" si="81"/>
        <v/>
      </c>
      <c r="AD1047" s="43" t="str">
        <f t="shared" si="82"/>
        <v/>
      </c>
      <c r="AE1047" s="244" t="e">
        <f t="shared" si="83"/>
        <v>#DIV/0!</v>
      </c>
      <c r="AF1047" s="244" t="str">
        <f t="shared" si="84"/>
        <v/>
      </c>
    </row>
    <row r="1048" spans="27:32" x14ac:dyDescent="0.3">
      <c r="AA1048" s="152" t="str">
        <f t="shared" si="80"/>
        <v/>
      </c>
      <c r="AC1048" s="244" t="str">
        <f t="shared" si="81"/>
        <v/>
      </c>
      <c r="AD1048" s="43" t="str">
        <f t="shared" si="82"/>
        <v/>
      </c>
      <c r="AE1048" s="244" t="e">
        <f t="shared" si="83"/>
        <v>#DIV/0!</v>
      </c>
      <c r="AF1048" s="244" t="str">
        <f t="shared" si="84"/>
        <v/>
      </c>
    </row>
    <row r="1049" spans="27:32" x14ac:dyDescent="0.3">
      <c r="AA1049" s="152" t="str">
        <f t="shared" si="80"/>
        <v/>
      </c>
      <c r="AC1049" s="244" t="str">
        <f t="shared" si="81"/>
        <v/>
      </c>
      <c r="AD1049" s="43" t="str">
        <f t="shared" si="82"/>
        <v/>
      </c>
      <c r="AE1049" s="244" t="e">
        <f t="shared" si="83"/>
        <v>#DIV/0!</v>
      </c>
      <c r="AF1049" s="244" t="str">
        <f t="shared" si="84"/>
        <v/>
      </c>
    </row>
    <row r="1050" spans="27:32" x14ac:dyDescent="0.3">
      <c r="AA1050" s="152" t="str">
        <f t="shared" si="80"/>
        <v/>
      </c>
      <c r="AC1050" s="244" t="str">
        <f t="shared" si="81"/>
        <v/>
      </c>
      <c r="AD1050" s="43" t="str">
        <f t="shared" si="82"/>
        <v/>
      </c>
      <c r="AE1050" s="244" t="e">
        <f t="shared" si="83"/>
        <v>#DIV/0!</v>
      </c>
      <c r="AF1050" s="244" t="str">
        <f t="shared" si="84"/>
        <v/>
      </c>
    </row>
    <row r="1051" spans="27:32" x14ac:dyDescent="0.3">
      <c r="AA1051" s="152" t="str">
        <f t="shared" si="80"/>
        <v/>
      </c>
      <c r="AC1051" s="244" t="str">
        <f t="shared" si="81"/>
        <v/>
      </c>
      <c r="AD1051" s="43" t="str">
        <f t="shared" si="82"/>
        <v/>
      </c>
      <c r="AE1051" s="244" t="e">
        <f t="shared" si="83"/>
        <v>#DIV/0!</v>
      </c>
      <c r="AF1051" s="244" t="str">
        <f t="shared" si="84"/>
        <v/>
      </c>
    </row>
    <row r="1052" spans="27:32" x14ac:dyDescent="0.3">
      <c r="AA1052" s="152" t="str">
        <f t="shared" si="80"/>
        <v/>
      </c>
      <c r="AC1052" s="244" t="str">
        <f t="shared" si="81"/>
        <v/>
      </c>
      <c r="AD1052" s="43" t="str">
        <f t="shared" si="82"/>
        <v/>
      </c>
      <c r="AE1052" s="244" t="e">
        <f t="shared" si="83"/>
        <v>#DIV/0!</v>
      </c>
      <c r="AF1052" s="244" t="str">
        <f t="shared" si="84"/>
        <v/>
      </c>
    </row>
    <row r="1053" spans="27:32" x14ac:dyDescent="0.3">
      <c r="AA1053" s="152" t="str">
        <f t="shared" si="80"/>
        <v/>
      </c>
      <c r="AC1053" s="244" t="str">
        <f t="shared" si="81"/>
        <v/>
      </c>
      <c r="AD1053" s="43" t="str">
        <f t="shared" si="82"/>
        <v/>
      </c>
      <c r="AE1053" s="244" t="e">
        <f t="shared" si="83"/>
        <v>#DIV/0!</v>
      </c>
      <c r="AF1053" s="244" t="str">
        <f t="shared" si="84"/>
        <v/>
      </c>
    </row>
    <row r="1054" spans="27:32" x14ac:dyDescent="0.3">
      <c r="AA1054" s="152" t="str">
        <f t="shared" si="80"/>
        <v/>
      </c>
      <c r="AC1054" s="244" t="str">
        <f t="shared" si="81"/>
        <v/>
      </c>
      <c r="AD1054" s="43" t="str">
        <f t="shared" si="82"/>
        <v/>
      </c>
      <c r="AE1054" s="244" t="e">
        <f t="shared" si="83"/>
        <v>#DIV/0!</v>
      </c>
      <c r="AF1054" s="244" t="str">
        <f t="shared" si="84"/>
        <v/>
      </c>
    </row>
    <row r="1055" spans="27:32" x14ac:dyDescent="0.3">
      <c r="AA1055" s="152" t="str">
        <f t="shared" si="80"/>
        <v/>
      </c>
      <c r="AC1055" s="244" t="str">
        <f t="shared" si="81"/>
        <v/>
      </c>
      <c r="AD1055" s="43" t="str">
        <f t="shared" si="82"/>
        <v/>
      </c>
      <c r="AE1055" s="244" t="e">
        <f t="shared" si="83"/>
        <v>#DIV/0!</v>
      </c>
      <c r="AF1055" s="244" t="str">
        <f t="shared" si="84"/>
        <v/>
      </c>
    </row>
    <row r="1056" spans="27:32" x14ac:dyDescent="0.3">
      <c r="AA1056" s="152" t="str">
        <f t="shared" si="80"/>
        <v/>
      </c>
      <c r="AC1056" s="244" t="str">
        <f t="shared" si="81"/>
        <v/>
      </c>
      <c r="AD1056" s="43" t="str">
        <f t="shared" si="82"/>
        <v/>
      </c>
      <c r="AE1056" s="244" t="e">
        <f t="shared" si="83"/>
        <v>#DIV/0!</v>
      </c>
      <c r="AF1056" s="244" t="str">
        <f t="shared" si="84"/>
        <v/>
      </c>
    </row>
    <row r="1057" spans="27:32" x14ac:dyDescent="0.3">
      <c r="AA1057" s="152" t="str">
        <f t="shared" si="80"/>
        <v/>
      </c>
      <c r="AC1057" s="244" t="str">
        <f t="shared" si="81"/>
        <v/>
      </c>
      <c r="AD1057" s="43" t="str">
        <f t="shared" si="82"/>
        <v/>
      </c>
      <c r="AE1057" s="244" t="e">
        <f t="shared" si="83"/>
        <v>#DIV/0!</v>
      </c>
      <c r="AF1057" s="244" t="str">
        <f t="shared" si="84"/>
        <v/>
      </c>
    </row>
    <row r="1058" spans="27:32" x14ac:dyDescent="0.3">
      <c r="AA1058" s="152" t="str">
        <f t="shared" si="80"/>
        <v/>
      </c>
      <c r="AC1058" s="244" t="str">
        <f t="shared" si="81"/>
        <v/>
      </c>
      <c r="AD1058" s="43" t="str">
        <f t="shared" si="82"/>
        <v/>
      </c>
      <c r="AE1058" s="244" t="e">
        <f t="shared" si="83"/>
        <v>#DIV/0!</v>
      </c>
      <c r="AF1058" s="244" t="str">
        <f t="shared" si="84"/>
        <v/>
      </c>
    </row>
    <row r="1059" spans="27:32" x14ac:dyDescent="0.3">
      <c r="AA1059" s="152" t="str">
        <f t="shared" si="80"/>
        <v/>
      </c>
      <c r="AC1059" s="244" t="str">
        <f t="shared" si="81"/>
        <v/>
      </c>
      <c r="AD1059" s="43" t="str">
        <f t="shared" si="82"/>
        <v/>
      </c>
      <c r="AE1059" s="244" t="e">
        <f t="shared" si="83"/>
        <v>#DIV/0!</v>
      </c>
      <c r="AF1059" s="244" t="str">
        <f t="shared" si="84"/>
        <v/>
      </c>
    </row>
    <row r="1060" spans="27:32" x14ac:dyDescent="0.3">
      <c r="AA1060" s="152" t="str">
        <f t="shared" si="80"/>
        <v/>
      </c>
      <c r="AC1060" s="244" t="str">
        <f t="shared" si="81"/>
        <v/>
      </c>
      <c r="AD1060" s="43" t="str">
        <f t="shared" si="82"/>
        <v/>
      </c>
      <c r="AE1060" s="244" t="e">
        <f t="shared" si="83"/>
        <v>#DIV/0!</v>
      </c>
      <c r="AF1060" s="244" t="str">
        <f t="shared" si="84"/>
        <v/>
      </c>
    </row>
    <row r="1061" spans="27:32" x14ac:dyDescent="0.3">
      <c r="AA1061" s="152" t="str">
        <f t="shared" si="80"/>
        <v/>
      </c>
      <c r="AC1061" s="244" t="str">
        <f t="shared" si="81"/>
        <v/>
      </c>
      <c r="AD1061" s="43" t="str">
        <f t="shared" si="82"/>
        <v/>
      </c>
      <c r="AE1061" s="244" t="e">
        <f t="shared" si="83"/>
        <v>#DIV/0!</v>
      </c>
      <c r="AF1061" s="244" t="str">
        <f t="shared" si="84"/>
        <v/>
      </c>
    </row>
    <row r="1062" spans="27:32" x14ac:dyDescent="0.3">
      <c r="AA1062" s="152" t="str">
        <f t="shared" si="80"/>
        <v/>
      </c>
      <c r="AC1062" s="244" t="str">
        <f t="shared" si="81"/>
        <v/>
      </c>
      <c r="AD1062" s="43" t="str">
        <f t="shared" si="82"/>
        <v/>
      </c>
      <c r="AE1062" s="244" t="e">
        <f t="shared" si="83"/>
        <v>#DIV/0!</v>
      </c>
      <c r="AF1062" s="244" t="str">
        <f t="shared" si="84"/>
        <v/>
      </c>
    </row>
    <row r="1063" spans="27:32" x14ac:dyDescent="0.3">
      <c r="AA1063" s="152" t="str">
        <f t="shared" si="80"/>
        <v/>
      </c>
      <c r="AC1063" s="244" t="str">
        <f t="shared" si="81"/>
        <v/>
      </c>
      <c r="AD1063" s="43" t="str">
        <f t="shared" si="82"/>
        <v/>
      </c>
      <c r="AE1063" s="244" t="e">
        <f t="shared" si="83"/>
        <v>#DIV/0!</v>
      </c>
      <c r="AF1063" s="244" t="str">
        <f t="shared" si="84"/>
        <v/>
      </c>
    </row>
    <row r="1064" spans="27:32" x14ac:dyDescent="0.3">
      <c r="AA1064" s="152" t="str">
        <f t="shared" si="80"/>
        <v/>
      </c>
      <c r="AC1064" s="244" t="str">
        <f t="shared" si="81"/>
        <v/>
      </c>
      <c r="AD1064" s="43" t="str">
        <f t="shared" si="82"/>
        <v/>
      </c>
      <c r="AE1064" s="244" t="e">
        <f t="shared" si="83"/>
        <v>#DIV/0!</v>
      </c>
      <c r="AF1064" s="244" t="str">
        <f t="shared" si="84"/>
        <v/>
      </c>
    </row>
    <row r="1065" spans="27:32" x14ac:dyDescent="0.3">
      <c r="AA1065" s="152" t="str">
        <f t="shared" si="80"/>
        <v/>
      </c>
      <c r="AC1065" s="244" t="str">
        <f t="shared" si="81"/>
        <v/>
      </c>
      <c r="AD1065" s="43" t="str">
        <f t="shared" si="82"/>
        <v/>
      </c>
      <c r="AE1065" s="244" t="e">
        <f t="shared" si="83"/>
        <v>#DIV/0!</v>
      </c>
      <c r="AF1065" s="244" t="str">
        <f t="shared" si="84"/>
        <v/>
      </c>
    </row>
    <row r="1066" spans="27:32" x14ac:dyDescent="0.3">
      <c r="AA1066" s="152" t="str">
        <f t="shared" si="80"/>
        <v/>
      </c>
      <c r="AC1066" s="244" t="str">
        <f t="shared" si="81"/>
        <v/>
      </c>
      <c r="AD1066" s="43" t="str">
        <f t="shared" si="82"/>
        <v/>
      </c>
      <c r="AE1066" s="244" t="e">
        <f t="shared" si="83"/>
        <v>#DIV/0!</v>
      </c>
      <c r="AF1066" s="244" t="str">
        <f t="shared" si="84"/>
        <v/>
      </c>
    </row>
    <row r="1067" spans="27:32" x14ac:dyDescent="0.3">
      <c r="AA1067" s="152" t="str">
        <f t="shared" si="80"/>
        <v/>
      </c>
      <c r="AC1067" s="244" t="str">
        <f t="shared" si="81"/>
        <v/>
      </c>
      <c r="AD1067" s="43" t="str">
        <f t="shared" si="82"/>
        <v/>
      </c>
      <c r="AE1067" s="244" t="e">
        <f t="shared" si="83"/>
        <v>#DIV/0!</v>
      </c>
      <c r="AF1067" s="244" t="str">
        <f t="shared" si="84"/>
        <v/>
      </c>
    </row>
    <row r="1068" spans="27:32" x14ac:dyDescent="0.3">
      <c r="AA1068" s="152" t="str">
        <f t="shared" si="80"/>
        <v/>
      </c>
      <c r="AC1068" s="244" t="str">
        <f t="shared" si="81"/>
        <v/>
      </c>
      <c r="AD1068" s="43" t="str">
        <f t="shared" si="82"/>
        <v/>
      </c>
      <c r="AE1068" s="244" t="e">
        <f t="shared" si="83"/>
        <v>#DIV/0!</v>
      </c>
      <c r="AF1068" s="244" t="str">
        <f t="shared" si="84"/>
        <v/>
      </c>
    </row>
    <row r="1069" spans="27:32" x14ac:dyDescent="0.3">
      <c r="AA1069" s="152" t="str">
        <f t="shared" si="80"/>
        <v/>
      </c>
      <c r="AC1069" s="244" t="str">
        <f t="shared" si="81"/>
        <v/>
      </c>
      <c r="AD1069" s="43" t="str">
        <f t="shared" si="82"/>
        <v/>
      </c>
      <c r="AE1069" s="244" t="e">
        <f t="shared" si="83"/>
        <v>#DIV/0!</v>
      </c>
      <c r="AF1069" s="244" t="str">
        <f t="shared" si="84"/>
        <v/>
      </c>
    </row>
    <row r="1070" spans="27:32" x14ac:dyDescent="0.3">
      <c r="AA1070" s="152" t="str">
        <f t="shared" si="80"/>
        <v/>
      </c>
      <c r="AC1070" s="244" t="str">
        <f t="shared" si="81"/>
        <v/>
      </c>
      <c r="AD1070" s="43" t="str">
        <f t="shared" si="82"/>
        <v/>
      </c>
      <c r="AE1070" s="244" t="e">
        <f t="shared" si="83"/>
        <v>#DIV/0!</v>
      </c>
      <c r="AF1070" s="244" t="str">
        <f t="shared" si="84"/>
        <v/>
      </c>
    </row>
    <row r="1071" spans="27:32" x14ac:dyDescent="0.3">
      <c r="AA1071" s="152" t="str">
        <f t="shared" si="80"/>
        <v/>
      </c>
      <c r="AC1071" s="244" t="str">
        <f t="shared" si="81"/>
        <v/>
      </c>
      <c r="AD1071" s="43" t="str">
        <f t="shared" si="82"/>
        <v/>
      </c>
      <c r="AE1071" s="244" t="e">
        <f t="shared" si="83"/>
        <v>#DIV/0!</v>
      </c>
      <c r="AF1071" s="244" t="str">
        <f t="shared" si="84"/>
        <v/>
      </c>
    </row>
    <row r="1072" spans="27:32" x14ac:dyDescent="0.3">
      <c r="AA1072" s="152" t="str">
        <f t="shared" si="80"/>
        <v/>
      </c>
      <c r="AC1072" s="244" t="str">
        <f t="shared" si="81"/>
        <v/>
      </c>
      <c r="AD1072" s="43" t="str">
        <f t="shared" si="82"/>
        <v/>
      </c>
      <c r="AE1072" s="244" t="e">
        <f t="shared" si="83"/>
        <v>#DIV/0!</v>
      </c>
      <c r="AF1072" s="244" t="str">
        <f t="shared" si="84"/>
        <v/>
      </c>
    </row>
    <row r="1073" spans="27:32" x14ac:dyDescent="0.3">
      <c r="AA1073" s="152" t="str">
        <f t="shared" si="80"/>
        <v/>
      </c>
      <c r="AC1073" s="244" t="str">
        <f t="shared" si="81"/>
        <v/>
      </c>
      <c r="AD1073" s="43" t="str">
        <f t="shared" si="82"/>
        <v/>
      </c>
      <c r="AE1073" s="244" t="e">
        <f t="shared" si="83"/>
        <v>#DIV/0!</v>
      </c>
      <c r="AF1073" s="244" t="str">
        <f t="shared" si="84"/>
        <v/>
      </c>
    </row>
    <row r="1074" spans="27:32" x14ac:dyDescent="0.3">
      <c r="AA1074" s="152" t="str">
        <f t="shared" si="80"/>
        <v/>
      </c>
      <c r="AC1074" s="244" t="str">
        <f t="shared" si="81"/>
        <v/>
      </c>
      <c r="AD1074" s="43" t="str">
        <f t="shared" si="82"/>
        <v/>
      </c>
      <c r="AE1074" s="244" t="e">
        <f t="shared" si="83"/>
        <v>#DIV/0!</v>
      </c>
      <c r="AF1074" s="244" t="str">
        <f t="shared" si="84"/>
        <v/>
      </c>
    </row>
    <row r="1075" spans="27:32" x14ac:dyDescent="0.3">
      <c r="AA1075" s="152" t="str">
        <f t="shared" si="80"/>
        <v/>
      </c>
      <c r="AC1075" s="244" t="str">
        <f t="shared" si="81"/>
        <v/>
      </c>
      <c r="AD1075" s="43" t="str">
        <f t="shared" si="82"/>
        <v/>
      </c>
      <c r="AE1075" s="244" t="e">
        <f t="shared" si="83"/>
        <v>#DIV/0!</v>
      </c>
      <c r="AF1075" s="244" t="str">
        <f t="shared" si="84"/>
        <v/>
      </c>
    </row>
    <row r="1076" spans="27:32" x14ac:dyDescent="0.3">
      <c r="AA1076" s="152" t="str">
        <f t="shared" si="80"/>
        <v/>
      </c>
      <c r="AC1076" s="244" t="str">
        <f t="shared" si="81"/>
        <v/>
      </c>
      <c r="AD1076" s="43" t="str">
        <f t="shared" si="82"/>
        <v/>
      </c>
      <c r="AE1076" s="244" t="e">
        <f t="shared" si="83"/>
        <v>#DIV/0!</v>
      </c>
      <c r="AF1076" s="244" t="str">
        <f t="shared" si="84"/>
        <v/>
      </c>
    </row>
    <row r="1077" spans="27:32" x14ac:dyDescent="0.3">
      <c r="AA1077" s="152" t="str">
        <f t="shared" si="80"/>
        <v/>
      </c>
      <c r="AC1077" s="244" t="str">
        <f t="shared" si="81"/>
        <v/>
      </c>
      <c r="AD1077" s="43" t="str">
        <f t="shared" si="82"/>
        <v/>
      </c>
      <c r="AE1077" s="244" t="e">
        <f t="shared" si="83"/>
        <v>#DIV/0!</v>
      </c>
      <c r="AF1077" s="244" t="str">
        <f t="shared" si="84"/>
        <v/>
      </c>
    </row>
    <row r="1078" spans="27:32" x14ac:dyDescent="0.3">
      <c r="AA1078" s="152" t="str">
        <f t="shared" si="80"/>
        <v/>
      </c>
      <c r="AC1078" s="244" t="str">
        <f t="shared" si="81"/>
        <v/>
      </c>
      <c r="AD1078" s="43" t="str">
        <f t="shared" si="82"/>
        <v/>
      </c>
      <c r="AE1078" s="244" t="e">
        <f t="shared" si="83"/>
        <v>#DIV/0!</v>
      </c>
      <c r="AF1078" s="244" t="str">
        <f t="shared" si="84"/>
        <v/>
      </c>
    </row>
    <row r="1079" spans="27:32" x14ac:dyDescent="0.3">
      <c r="AA1079" s="152" t="str">
        <f t="shared" si="80"/>
        <v/>
      </c>
      <c r="AC1079" s="244" t="str">
        <f t="shared" si="81"/>
        <v/>
      </c>
      <c r="AD1079" s="43" t="str">
        <f t="shared" si="82"/>
        <v/>
      </c>
      <c r="AE1079" s="244" t="e">
        <f t="shared" si="83"/>
        <v>#DIV/0!</v>
      </c>
      <c r="AF1079" s="244" t="str">
        <f t="shared" si="84"/>
        <v/>
      </c>
    </row>
    <row r="1080" spans="27:32" x14ac:dyDescent="0.3">
      <c r="AA1080" s="152" t="str">
        <f t="shared" si="80"/>
        <v/>
      </c>
      <c r="AC1080" s="244" t="str">
        <f t="shared" si="81"/>
        <v/>
      </c>
      <c r="AD1080" s="43" t="str">
        <f t="shared" si="82"/>
        <v/>
      </c>
      <c r="AE1080" s="244" t="e">
        <f t="shared" si="83"/>
        <v>#DIV/0!</v>
      </c>
      <c r="AF1080" s="244" t="str">
        <f t="shared" si="84"/>
        <v/>
      </c>
    </row>
    <row r="1081" spans="27:32" x14ac:dyDescent="0.3">
      <c r="AA1081" s="152" t="str">
        <f t="shared" si="80"/>
        <v/>
      </c>
      <c r="AC1081" s="244" t="str">
        <f t="shared" si="81"/>
        <v/>
      </c>
      <c r="AD1081" s="43" t="str">
        <f t="shared" si="82"/>
        <v/>
      </c>
      <c r="AE1081" s="244" t="e">
        <f t="shared" si="83"/>
        <v>#DIV/0!</v>
      </c>
      <c r="AF1081" s="244" t="str">
        <f t="shared" si="84"/>
        <v/>
      </c>
    </row>
    <row r="1082" spans="27:32" x14ac:dyDescent="0.3">
      <c r="AA1082" s="152" t="str">
        <f t="shared" si="80"/>
        <v/>
      </c>
      <c r="AC1082" s="244" t="str">
        <f t="shared" si="81"/>
        <v/>
      </c>
      <c r="AD1082" s="43" t="str">
        <f t="shared" si="82"/>
        <v/>
      </c>
      <c r="AE1082" s="244" t="e">
        <f t="shared" si="83"/>
        <v>#DIV/0!</v>
      </c>
      <c r="AF1082" s="244" t="str">
        <f t="shared" si="84"/>
        <v/>
      </c>
    </row>
    <row r="1083" spans="27:32" x14ac:dyDescent="0.3">
      <c r="AA1083" s="152" t="str">
        <f t="shared" si="80"/>
        <v/>
      </c>
      <c r="AC1083" s="244" t="str">
        <f t="shared" si="81"/>
        <v/>
      </c>
      <c r="AD1083" s="43" t="str">
        <f t="shared" si="82"/>
        <v/>
      </c>
      <c r="AE1083" s="244" t="e">
        <f t="shared" si="83"/>
        <v>#DIV/0!</v>
      </c>
      <c r="AF1083" s="244" t="str">
        <f t="shared" si="84"/>
        <v/>
      </c>
    </row>
    <row r="1084" spans="27:32" x14ac:dyDescent="0.3">
      <c r="AA1084" s="152" t="str">
        <f t="shared" si="80"/>
        <v/>
      </c>
      <c r="AC1084" s="244" t="str">
        <f t="shared" si="81"/>
        <v/>
      </c>
      <c r="AD1084" s="43" t="str">
        <f t="shared" si="82"/>
        <v/>
      </c>
      <c r="AE1084" s="244" t="e">
        <f t="shared" si="83"/>
        <v>#DIV/0!</v>
      </c>
      <c r="AF1084" s="244" t="str">
        <f t="shared" si="84"/>
        <v/>
      </c>
    </row>
    <row r="1085" spans="27:32" x14ac:dyDescent="0.3">
      <c r="AA1085" s="152" t="str">
        <f t="shared" si="80"/>
        <v/>
      </c>
      <c r="AC1085" s="244" t="str">
        <f t="shared" si="81"/>
        <v/>
      </c>
      <c r="AD1085" s="43" t="str">
        <f t="shared" si="82"/>
        <v/>
      </c>
      <c r="AE1085" s="244" t="e">
        <f t="shared" si="83"/>
        <v>#DIV/0!</v>
      </c>
      <c r="AF1085" s="244" t="str">
        <f t="shared" si="84"/>
        <v/>
      </c>
    </row>
    <row r="1086" spans="27:32" x14ac:dyDescent="0.3">
      <c r="AA1086" s="152" t="str">
        <f t="shared" si="80"/>
        <v/>
      </c>
      <c r="AC1086" s="244" t="str">
        <f t="shared" si="81"/>
        <v/>
      </c>
      <c r="AD1086" s="43" t="str">
        <f t="shared" si="82"/>
        <v/>
      </c>
      <c r="AE1086" s="244" t="e">
        <f t="shared" si="83"/>
        <v>#DIV/0!</v>
      </c>
      <c r="AF1086" s="244" t="str">
        <f t="shared" si="84"/>
        <v/>
      </c>
    </row>
    <row r="1087" spans="27:32" x14ac:dyDescent="0.3">
      <c r="AA1087" s="152" t="str">
        <f t="shared" si="80"/>
        <v/>
      </c>
      <c r="AC1087" s="244" t="str">
        <f t="shared" si="81"/>
        <v/>
      </c>
      <c r="AD1087" s="43" t="str">
        <f t="shared" si="82"/>
        <v/>
      </c>
      <c r="AE1087" s="244" t="e">
        <f t="shared" si="83"/>
        <v>#DIV/0!</v>
      </c>
      <c r="AF1087" s="244" t="str">
        <f t="shared" si="84"/>
        <v/>
      </c>
    </row>
    <row r="1088" spans="27:32" x14ac:dyDescent="0.3">
      <c r="AA1088" s="152" t="str">
        <f t="shared" si="80"/>
        <v/>
      </c>
      <c r="AC1088" s="244" t="str">
        <f t="shared" si="81"/>
        <v/>
      </c>
      <c r="AD1088" s="43" t="str">
        <f t="shared" si="82"/>
        <v/>
      </c>
      <c r="AE1088" s="244" t="e">
        <f t="shared" si="83"/>
        <v>#DIV/0!</v>
      </c>
      <c r="AF1088" s="244" t="str">
        <f t="shared" si="84"/>
        <v/>
      </c>
    </row>
    <row r="1089" spans="27:32" x14ac:dyDescent="0.3">
      <c r="AA1089" s="152" t="str">
        <f t="shared" si="80"/>
        <v/>
      </c>
      <c r="AC1089" s="244" t="str">
        <f t="shared" si="81"/>
        <v/>
      </c>
      <c r="AD1089" s="43" t="str">
        <f t="shared" si="82"/>
        <v/>
      </c>
      <c r="AE1089" s="244" t="e">
        <f t="shared" si="83"/>
        <v>#DIV/0!</v>
      </c>
      <c r="AF1089" s="244" t="str">
        <f t="shared" si="84"/>
        <v/>
      </c>
    </row>
    <row r="1090" spans="27:32" x14ac:dyDescent="0.3">
      <c r="AA1090" s="152" t="str">
        <f t="shared" si="80"/>
        <v/>
      </c>
      <c r="AC1090" s="244" t="str">
        <f t="shared" si="81"/>
        <v/>
      </c>
      <c r="AD1090" s="43" t="str">
        <f t="shared" si="82"/>
        <v/>
      </c>
      <c r="AE1090" s="244" t="e">
        <f t="shared" si="83"/>
        <v>#DIV/0!</v>
      </c>
      <c r="AF1090" s="244" t="str">
        <f t="shared" si="84"/>
        <v/>
      </c>
    </row>
    <row r="1091" spans="27:32" x14ac:dyDescent="0.3">
      <c r="AA1091" s="152" t="str">
        <f t="shared" si="80"/>
        <v/>
      </c>
      <c r="AC1091" s="244" t="str">
        <f t="shared" si="81"/>
        <v/>
      </c>
      <c r="AD1091" s="43" t="str">
        <f t="shared" si="82"/>
        <v/>
      </c>
      <c r="AE1091" s="244" t="e">
        <f t="shared" si="83"/>
        <v>#DIV/0!</v>
      </c>
      <c r="AF1091" s="244" t="str">
        <f t="shared" si="84"/>
        <v/>
      </c>
    </row>
    <row r="1092" spans="27:32" x14ac:dyDescent="0.3">
      <c r="AA1092" s="152" t="str">
        <f t="shared" ref="AA1092:AA1155" si="85">TRIM(D1092)</f>
        <v/>
      </c>
      <c r="AC1092" s="244" t="str">
        <f t="shared" ref="AC1092:AC1155" si="86">IFERROR(TRIM(D1092),"")</f>
        <v/>
      </c>
      <c r="AD1092" s="43" t="str">
        <f t="shared" ref="AD1092:AD1155" si="87">TRIM(C1092)</f>
        <v/>
      </c>
      <c r="AE1092" s="244" t="e">
        <f t="shared" ref="AE1092:AE1155" si="88">G1092/E1092</f>
        <v>#DIV/0!</v>
      </c>
      <c r="AF1092" s="244" t="str">
        <f t="shared" ref="AF1092:AF1155" si="89">AC1092</f>
        <v/>
      </c>
    </row>
    <row r="1093" spans="27:32" x14ac:dyDescent="0.3">
      <c r="AA1093" s="152" t="str">
        <f t="shared" si="85"/>
        <v/>
      </c>
      <c r="AC1093" s="244" t="str">
        <f t="shared" si="86"/>
        <v/>
      </c>
      <c r="AD1093" s="43" t="str">
        <f t="shared" si="87"/>
        <v/>
      </c>
      <c r="AE1093" s="244" t="e">
        <f t="shared" si="88"/>
        <v>#DIV/0!</v>
      </c>
      <c r="AF1093" s="244" t="str">
        <f t="shared" si="89"/>
        <v/>
      </c>
    </row>
    <row r="1094" spans="27:32" x14ac:dyDescent="0.3">
      <c r="AA1094" s="152" t="str">
        <f t="shared" si="85"/>
        <v/>
      </c>
      <c r="AC1094" s="244" t="str">
        <f t="shared" si="86"/>
        <v/>
      </c>
      <c r="AD1094" s="43" t="str">
        <f t="shared" si="87"/>
        <v/>
      </c>
      <c r="AE1094" s="244" t="e">
        <f t="shared" si="88"/>
        <v>#DIV/0!</v>
      </c>
      <c r="AF1094" s="244" t="str">
        <f t="shared" si="89"/>
        <v/>
      </c>
    </row>
    <row r="1095" spans="27:32" x14ac:dyDescent="0.3">
      <c r="AA1095" s="152" t="str">
        <f t="shared" si="85"/>
        <v/>
      </c>
      <c r="AC1095" s="244" t="str">
        <f t="shared" si="86"/>
        <v/>
      </c>
      <c r="AD1095" s="43" t="str">
        <f t="shared" si="87"/>
        <v/>
      </c>
      <c r="AE1095" s="244" t="e">
        <f t="shared" si="88"/>
        <v>#DIV/0!</v>
      </c>
      <c r="AF1095" s="244" t="str">
        <f t="shared" si="89"/>
        <v/>
      </c>
    </row>
    <row r="1096" spans="27:32" x14ac:dyDescent="0.3">
      <c r="AA1096" s="152" t="str">
        <f t="shared" si="85"/>
        <v/>
      </c>
      <c r="AC1096" s="244" t="str">
        <f t="shared" si="86"/>
        <v/>
      </c>
      <c r="AD1096" s="43" t="str">
        <f t="shared" si="87"/>
        <v/>
      </c>
      <c r="AE1096" s="244" t="e">
        <f t="shared" si="88"/>
        <v>#DIV/0!</v>
      </c>
      <c r="AF1096" s="244" t="str">
        <f t="shared" si="89"/>
        <v/>
      </c>
    </row>
    <row r="1097" spans="27:32" x14ac:dyDescent="0.3">
      <c r="AA1097" s="152" t="str">
        <f t="shared" si="85"/>
        <v/>
      </c>
      <c r="AC1097" s="244" t="str">
        <f t="shared" si="86"/>
        <v/>
      </c>
      <c r="AD1097" s="43" t="str">
        <f t="shared" si="87"/>
        <v/>
      </c>
      <c r="AE1097" s="244" t="e">
        <f t="shared" si="88"/>
        <v>#DIV/0!</v>
      </c>
      <c r="AF1097" s="244" t="str">
        <f t="shared" si="89"/>
        <v/>
      </c>
    </row>
    <row r="1098" spans="27:32" x14ac:dyDescent="0.3">
      <c r="AA1098" s="152" t="str">
        <f t="shared" si="85"/>
        <v/>
      </c>
      <c r="AC1098" s="244" t="str">
        <f t="shared" si="86"/>
        <v/>
      </c>
      <c r="AD1098" s="43" t="str">
        <f t="shared" si="87"/>
        <v/>
      </c>
      <c r="AE1098" s="244" t="e">
        <f t="shared" si="88"/>
        <v>#DIV/0!</v>
      </c>
      <c r="AF1098" s="244" t="str">
        <f t="shared" si="89"/>
        <v/>
      </c>
    </row>
    <row r="1099" spans="27:32" x14ac:dyDescent="0.3">
      <c r="AA1099" s="152" t="str">
        <f t="shared" si="85"/>
        <v/>
      </c>
      <c r="AC1099" s="244" t="str">
        <f t="shared" si="86"/>
        <v/>
      </c>
      <c r="AD1099" s="43" t="str">
        <f t="shared" si="87"/>
        <v/>
      </c>
      <c r="AE1099" s="244" t="e">
        <f t="shared" si="88"/>
        <v>#DIV/0!</v>
      </c>
      <c r="AF1099" s="244" t="str">
        <f t="shared" si="89"/>
        <v/>
      </c>
    </row>
    <row r="1100" spans="27:32" x14ac:dyDescent="0.3">
      <c r="AA1100" s="152" t="str">
        <f t="shared" si="85"/>
        <v/>
      </c>
      <c r="AC1100" s="244" t="str">
        <f t="shared" si="86"/>
        <v/>
      </c>
      <c r="AD1100" s="43" t="str">
        <f t="shared" si="87"/>
        <v/>
      </c>
      <c r="AE1100" s="244" t="e">
        <f t="shared" si="88"/>
        <v>#DIV/0!</v>
      </c>
      <c r="AF1100" s="244" t="str">
        <f t="shared" si="89"/>
        <v/>
      </c>
    </row>
    <row r="1101" spans="27:32" x14ac:dyDescent="0.3">
      <c r="AA1101" s="152" t="str">
        <f t="shared" si="85"/>
        <v/>
      </c>
      <c r="AC1101" s="244" t="str">
        <f t="shared" si="86"/>
        <v/>
      </c>
      <c r="AD1101" s="43" t="str">
        <f t="shared" si="87"/>
        <v/>
      </c>
      <c r="AE1101" s="244" t="e">
        <f t="shared" si="88"/>
        <v>#DIV/0!</v>
      </c>
      <c r="AF1101" s="244" t="str">
        <f t="shared" si="89"/>
        <v/>
      </c>
    </row>
    <row r="1102" spans="27:32" x14ac:dyDescent="0.3">
      <c r="AA1102" s="152" t="str">
        <f t="shared" si="85"/>
        <v/>
      </c>
      <c r="AC1102" s="244" t="str">
        <f t="shared" si="86"/>
        <v/>
      </c>
      <c r="AD1102" s="43" t="str">
        <f t="shared" si="87"/>
        <v/>
      </c>
      <c r="AE1102" s="244" t="e">
        <f t="shared" si="88"/>
        <v>#DIV/0!</v>
      </c>
      <c r="AF1102" s="244" t="str">
        <f t="shared" si="89"/>
        <v/>
      </c>
    </row>
    <row r="1103" spans="27:32" x14ac:dyDescent="0.3">
      <c r="AA1103" s="152" t="str">
        <f t="shared" si="85"/>
        <v/>
      </c>
      <c r="AC1103" s="244" t="str">
        <f t="shared" si="86"/>
        <v/>
      </c>
      <c r="AD1103" s="43" t="str">
        <f t="shared" si="87"/>
        <v/>
      </c>
      <c r="AE1103" s="244" t="e">
        <f t="shared" si="88"/>
        <v>#DIV/0!</v>
      </c>
      <c r="AF1103" s="244" t="str">
        <f t="shared" si="89"/>
        <v/>
      </c>
    </row>
    <row r="1104" spans="27:32" x14ac:dyDescent="0.3">
      <c r="AA1104" s="152" t="str">
        <f t="shared" si="85"/>
        <v/>
      </c>
      <c r="AC1104" s="244" t="str">
        <f t="shared" si="86"/>
        <v/>
      </c>
      <c r="AD1104" s="43" t="str">
        <f t="shared" si="87"/>
        <v/>
      </c>
      <c r="AE1104" s="244" t="e">
        <f t="shared" si="88"/>
        <v>#DIV/0!</v>
      </c>
      <c r="AF1104" s="244" t="str">
        <f t="shared" si="89"/>
        <v/>
      </c>
    </row>
    <row r="1105" spans="27:32" x14ac:dyDescent="0.3">
      <c r="AA1105" s="152" t="str">
        <f t="shared" si="85"/>
        <v/>
      </c>
      <c r="AC1105" s="244" t="str">
        <f t="shared" si="86"/>
        <v/>
      </c>
      <c r="AD1105" s="43" t="str">
        <f t="shared" si="87"/>
        <v/>
      </c>
      <c r="AE1105" s="244" t="e">
        <f t="shared" si="88"/>
        <v>#DIV/0!</v>
      </c>
      <c r="AF1105" s="244" t="str">
        <f t="shared" si="89"/>
        <v/>
      </c>
    </row>
    <row r="1106" spans="27:32" x14ac:dyDescent="0.3">
      <c r="AA1106" s="152" t="str">
        <f t="shared" si="85"/>
        <v/>
      </c>
      <c r="AC1106" s="244" t="str">
        <f t="shared" si="86"/>
        <v/>
      </c>
      <c r="AD1106" s="43" t="str">
        <f t="shared" si="87"/>
        <v/>
      </c>
      <c r="AE1106" s="244" t="e">
        <f t="shared" si="88"/>
        <v>#DIV/0!</v>
      </c>
      <c r="AF1106" s="244" t="str">
        <f t="shared" si="89"/>
        <v/>
      </c>
    </row>
    <row r="1107" spans="27:32" x14ac:dyDescent="0.3">
      <c r="AA1107" s="152" t="str">
        <f t="shared" si="85"/>
        <v/>
      </c>
      <c r="AC1107" s="244" t="str">
        <f t="shared" si="86"/>
        <v/>
      </c>
      <c r="AD1107" s="43" t="str">
        <f t="shared" si="87"/>
        <v/>
      </c>
      <c r="AE1107" s="244" t="e">
        <f t="shared" si="88"/>
        <v>#DIV/0!</v>
      </c>
      <c r="AF1107" s="244" t="str">
        <f t="shared" si="89"/>
        <v/>
      </c>
    </row>
    <row r="1108" spans="27:32" x14ac:dyDescent="0.3">
      <c r="AA1108" s="152" t="str">
        <f t="shared" si="85"/>
        <v/>
      </c>
      <c r="AC1108" s="244" t="str">
        <f t="shared" si="86"/>
        <v/>
      </c>
      <c r="AD1108" s="43" t="str">
        <f t="shared" si="87"/>
        <v/>
      </c>
      <c r="AE1108" s="244" t="e">
        <f t="shared" si="88"/>
        <v>#DIV/0!</v>
      </c>
      <c r="AF1108" s="244" t="str">
        <f t="shared" si="89"/>
        <v/>
      </c>
    </row>
    <row r="1109" spans="27:32" x14ac:dyDescent="0.3">
      <c r="AA1109" s="152" t="str">
        <f t="shared" si="85"/>
        <v/>
      </c>
      <c r="AC1109" s="244" t="str">
        <f t="shared" si="86"/>
        <v/>
      </c>
      <c r="AD1109" s="43" t="str">
        <f t="shared" si="87"/>
        <v/>
      </c>
      <c r="AE1109" s="244" t="e">
        <f t="shared" si="88"/>
        <v>#DIV/0!</v>
      </c>
      <c r="AF1109" s="244" t="str">
        <f t="shared" si="89"/>
        <v/>
      </c>
    </row>
    <row r="1110" spans="27:32" x14ac:dyDescent="0.3">
      <c r="AA1110" s="152" t="str">
        <f t="shared" si="85"/>
        <v/>
      </c>
      <c r="AC1110" s="244" t="str">
        <f t="shared" si="86"/>
        <v/>
      </c>
      <c r="AD1110" s="43" t="str">
        <f t="shared" si="87"/>
        <v/>
      </c>
      <c r="AE1110" s="244" t="e">
        <f t="shared" si="88"/>
        <v>#DIV/0!</v>
      </c>
      <c r="AF1110" s="244" t="str">
        <f t="shared" si="89"/>
        <v/>
      </c>
    </row>
    <row r="1111" spans="27:32" x14ac:dyDescent="0.3">
      <c r="AA1111" s="152" t="str">
        <f t="shared" si="85"/>
        <v/>
      </c>
      <c r="AC1111" s="244" t="str">
        <f t="shared" si="86"/>
        <v/>
      </c>
      <c r="AD1111" s="43" t="str">
        <f t="shared" si="87"/>
        <v/>
      </c>
      <c r="AE1111" s="244" t="e">
        <f t="shared" si="88"/>
        <v>#DIV/0!</v>
      </c>
      <c r="AF1111" s="244" t="str">
        <f t="shared" si="89"/>
        <v/>
      </c>
    </row>
    <row r="1112" spans="27:32" x14ac:dyDescent="0.3">
      <c r="AA1112" s="152" t="str">
        <f t="shared" si="85"/>
        <v/>
      </c>
      <c r="AC1112" s="244" t="str">
        <f t="shared" si="86"/>
        <v/>
      </c>
      <c r="AD1112" s="43" t="str">
        <f t="shared" si="87"/>
        <v/>
      </c>
      <c r="AE1112" s="244" t="e">
        <f t="shared" si="88"/>
        <v>#DIV/0!</v>
      </c>
      <c r="AF1112" s="244" t="str">
        <f t="shared" si="89"/>
        <v/>
      </c>
    </row>
    <row r="1113" spans="27:32" x14ac:dyDescent="0.3">
      <c r="AA1113" s="152" t="str">
        <f t="shared" si="85"/>
        <v/>
      </c>
      <c r="AC1113" s="244" t="str">
        <f t="shared" si="86"/>
        <v/>
      </c>
      <c r="AD1113" s="43" t="str">
        <f t="shared" si="87"/>
        <v/>
      </c>
      <c r="AE1113" s="244" t="e">
        <f t="shared" si="88"/>
        <v>#DIV/0!</v>
      </c>
      <c r="AF1113" s="244" t="str">
        <f t="shared" si="89"/>
        <v/>
      </c>
    </row>
    <row r="1114" spans="27:32" x14ac:dyDescent="0.3">
      <c r="AA1114" s="152" t="str">
        <f t="shared" si="85"/>
        <v/>
      </c>
      <c r="AC1114" s="244" t="str">
        <f t="shared" si="86"/>
        <v/>
      </c>
      <c r="AD1114" s="43" t="str">
        <f t="shared" si="87"/>
        <v/>
      </c>
      <c r="AE1114" s="244" t="e">
        <f t="shared" si="88"/>
        <v>#DIV/0!</v>
      </c>
      <c r="AF1114" s="244" t="str">
        <f t="shared" si="89"/>
        <v/>
      </c>
    </row>
    <row r="1115" spans="27:32" x14ac:dyDescent="0.3">
      <c r="AA1115" s="152" t="str">
        <f t="shared" si="85"/>
        <v/>
      </c>
      <c r="AC1115" s="244" t="str">
        <f t="shared" si="86"/>
        <v/>
      </c>
      <c r="AD1115" s="43" t="str">
        <f t="shared" si="87"/>
        <v/>
      </c>
      <c r="AE1115" s="244" t="e">
        <f t="shared" si="88"/>
        <v>#DIV/0!</v>
      </c>
      <c r="AF1115" s="244" t="str">
        <f t="shared" si="89"/>
        <v/>
      </c>
    </row>
    <row r="1116" spans="27:32" x14ac:dyDescent="0.3">
      <c r="AA1116" s="152" t="str">
        <f t="shared" si="85"/>
        <v/>
      </c>
      <c r="AC1116" s="244" t="str">
        <f t="shared" si="86"/>
        <v/>
      </c>
      <c r="AD1116" s="43" t="str">
        <f t="shared" si="87"/>
        <v/>
      </c>
      <c r="AE1116" s="244" t="e">
        <f t="shared" si="88"/>
        <v>#DIV/0!</v>
      </c>
      <c r="AF1116" s="244" t="str">
        <f t="shared" si="89"/>
        <v/>
      </c>
    </row>
    <row r="1117" spans="27:32" x14ac:dyDescent="0.3">
      <c r="AA1117" s="152" t="str">
        <f t="shared" si="85"/>
        <v/>
      </c>
      <c r="AC1117" s="244" t="str">
        <f t="shared" si="86"/>
        <v/>
      </c>
      <c r="AD1117" s="43" t="str">
        <f t="shared" si="87"/>
        <v/>
      </c>
      <c r="AE1117" s="244" t="e">
        <f t="shared" si="88"/>
        <v>#DIV/0!</v>
      </c>
      <c r="AF1117" s="244" t="str">
        <f t="shared" si="89"/>
        <v/>
      </c>
    </row>
    <row r="1118" spans="27:32" x14ac:dyDescent="0.3">
      <c r="AA1118" s="152" t="str">
        <f t="shared" si="85"/>
        <v/>
      </c>
      <c r="AC1118" s="244" t="str">
        <f t="shared" si="86"/>
        <v/>
      </c>
      <c r="AD1118" s="43" t="str">
        <f t="shared" si="87"/>
        <v/>
      </c>
      <c r="AE1118" s="244" t="e">
        <f t="shared" si="88"/>
        <v>#DIV/0!</v>
      </c>
      <c r="AF1118" s="244" t="str">
        <f t="shared" si="89"/>
        <v/>
      </c>
    </row>
    <row r="1119" spans="27:32" x14ac:dyDescent="0.3">
      <c r="AA1119" s="152" t="str">
        <f t="shared" si="85"/>
        <v/>
      </c>
      <c r="AC1119" s="244" t="str">
        <f t="shared" si="86"/>
        <v/>
      </c>
      <c r="AD1119" s="43" t="str">
        <f t="shared" si="87"/>
        <v/>
      </c>
      <c r="AE1119" s="244" t="e">
        <f t="shared" si="88"/>
        <v>#DIV/0!</v>
      </c>
      <c r="AF1119" s="244" t="str">
        <f t="shared" si="89"/>
        <v/>
      </c>
    </row>
    <row r="1120" spans="27:32" x14ac:dyDescent="0.3">
      <c r="AA1120" s="152" t="str">
        <f t="shared" si="85"/>
        <v/>
      </c>
      <c r="AC1120" s="244" t="str">
        <f t="shared" si="86"/>
        <v/>
      </c>
      <c r="AD1120" s="43" t="str">
        <f t="shared" si="87"/>
        <v/>
      </c>
      <c r="AE1120" s="244" t="e">
        <f t="shared" si="88"/>
        <v>#DIV/0!</v>
      </c>
      <c r="AF1120" s="244" t="str">
        <f t="shared" si="89"/>
        <v/>
      </c>
    </row>
    <row r="1121" spans="27:32" x14ac:dyDescent="0.3">
      <c r="AA1121" s="152" t="str">
        <f t="shared" si="85"/>
        <v/>
      </c>
      <c r="AC1121" s="244" t="str">
        <f t="shared" si="86"/>
        <v/>
      </c>
      <c r="AD1121" s="43" t="str">
        <f t="shared" si="87"/>
        <v/>
      </c>
      <c r="AE1121" s="244" t="e">
        <f t="shared" si="88"/>
        <v>#DIV/0!</v>
      </c>
      <c r="AF1121" s="244" t="str">
        <f t="shared" si="89"/>
        <v/>
      </c>
    </row>
    <row r="1122" spans="27:32" x14ac:dyDescent="0.3">
      <c r="AA1122" s="152" t="str">
        <f t="shared" si="85"/>
        <v/>
      </c>
      <c r="AC1122" s="244" t="str">
        <f t="shared" si="86"/>
        <v/>
      </c>
      <c r="AD1122" s="43" t="str">
        <f t="shared" si="87"/>
        <v/>
      </c>
      <c r="AE1122" s="244" t="e">
        <f t="shared" si="88"/>
        <v>#DIV/0!</v>
      </c>
      <c r="AF1122" s="244" t="str">
        <f t="shared" si="89"/>
        <v/>
      </c>
    </row>
    <row r="1123" spans="27:32" x14ac:dyDescent="0.3">
      <c r="AA1123" s="152" t="str">
        <f t="shared" si="85"/>
        <v/>
      </c>
      <c r="AC1123" s="244" t="str">
        <f t="shared" si="86"/>
        <v/>
      </c>
      <c r="AD1123" s="43" t="str">
        <f t="shared" si="87"/>
        <v/>
      </c>
      <c r="AE1123" s="244" t="e">
        <f t="shared" si="88"/>
        <v>#DIV/0!</v>
      </c>
      <c r="AF1123" s="244" t="str">
        <f t="shared" si="89"/>
        <v/>
      </c>
    </row>
    <row r="1124" spans="27:32" x14ac:dyDescent="0.3">
      <c r="AA1124" s="152" t="str">
        <f t="shared" si="85"/>
        <v/>
      </c>
      <c r="AC1124" s="244" t="str">
        <f t="shared" si="86"/>
        <v/>
      </c>
      <c r="AD1124" s="43" t="str">
        <f t="shared" si="87"/>
        <v/>
      </c>
      <c r="AE1124" s="244" t="e">
        <f t="shared" si="88"/>
        <v>#DIV/0!</v>
      </c>
      <c r="AF1124" s="244" t="str">
        <f t="shared" si="89"/>
        <v/>
      </c>
    </row>
    <row r="1125" spans="27:32" x14ac:dyDescent="0.3">
      <c r="AA1125" s="152" t="str">
        <f t="shared" si="85"/>
        <v/>
      </c>
      <c r="AC1125" s="244" t="str">
        <f t="shared" si="86"/>
        <v/>
      </c>
      <c r="AD1125" s="43" t="str">
        <f t="shared" si="87"/>
        <v/>
      </c>
      <c r="AE1125" s="244" t="e">
        <f t="shared" si="88"/>
        <v>#DIV/0!</v>
      </c>
      <c r="AF1125" s="244" t="str">
        <f t="shared" si="89"/>
        <v/>
      </c>
    </row>
    <row r="1126" spans="27:32" x14ac:dyDescent="0.3">
      <c r="AA1126" s="152" t="str">
        <f t="shared" si="85"/>
        <v/>
      </c>
      <c r="AC1126" s="244" t="str">
        <f t="shared" si="86"/>
        <v/>
      </c>
      <c r="AD1126" s="43" t="str">
        <f t="shared" si="87"/>
        <v/>
      </c>
      <c r="AE1126" s="244" t="e">
        <f t="shared" si="88"/>
        <v>#DIV/0!</v>
      </c>
      <c r="AF1126" s="244" t="str">
        <f t="shared" si="89"/>
        <v/>
      </c>
    </row>
    <row r="1127" spans="27:32" x14ac:dyDescent="0.3">
      <c r="AA1127" s="152" t="str">
        <f t="shared" si="85"/>
        <v/>
      </c>
      <c r="AC1127" s="244" t="str">
        <f t="shared" si="86"/>
        <v/>
      </c>
      <c r="AD1127" s="43" t="str">
        <f t="shared" si="87"/>
        <v/>
      </c>
      <c r="AE1127" s="244" t="e">
        <f t="shared" si="88"/>
        <v>#DIV/0!</v>
      </c>
      <c r="AF1127" s="244" t="str">
        <f t="shared" si="89"/>
        <v/>
      </c>
    </row>
    <row r="1128" spans="27:32" x14ac:dyDescent="0.3">
      <c r="AA1128" s="152" t="str">
        <f t="shared" si="85"/>
        <v/>
      </c>
      <c r="AC1128" s="244" t="str">
        <f t="shared" si="86"/>
        <v/>
      </c>
      <c r="AD1128" s="43" t="str">
        <f t="shared" si="87"/>
        <v/>
      </c>
      <c r="AE1128" s="244" t="e">
        <f t="shared" si="88"/>
        <v>#DIV/0!</v>
      </c>
      <c r="AF1128" s="244" t="str">
        <f t="shared" si="89"/>
        <v/>
      </c>
    </row>
    <row r="1129" spans="27:32" x14ac:dyDescent="0.3">
      <c r="AA1129" s="152" t="str">
        <f t="shared" si="85"/>
        <v/>
      </c>
      <c r="AC1129" s="244" t="str">
        <f t="shared" si="86"/>
        <v/>
      </c>
      <c r="AD1129" s="43" t="str">
        <f t="shared" si="87"/>
        <v/>
      </c>
      <c r="AE1129" s="244" t="e">
        <f t="shared" si="88"/>
        <v>#DIV/0!</v>
      </c>
      <c r="AF1129" s="244" t="str">
        <f t="shared" si="89"/>
        <v/>
      </c>
    </row>
    <row r="1130" spans="27:32" x14ac:dyDescent="0.3">
      <c r="AA1130" s="152" t="str">
        <f t="shared" si="85"/>
        <v/>
      </c>
      <c r="AC1130" s="244" t="str">
        <f t="shared" si="86"/>
        <v/>
      </c>
      <c r="AD1130" s="43" t="str">
        <f t="shared" si="87"/>
        <v/>
      </c>
      <c r="AE1130" s="244" t="e">
        <f t="shared" si="88"/>
        <v>#DIV/0!</v>
      </c>
      <c r="AF1130" s="244" t="str">
        <f t="shared" si="89"/>
        <v/>
      </c>
    </row>
    <row r="1131" spans="27:32" x14ac:dyDescent="0.3">
      <c r="AA1131" s="152" t="str">
        <f t="shared" si="85"/>
        <v/>
      </c>
      <c r="AC1131" s="244" t="str">
        <f t="shared" si="86"/>
        <v/>
      </c>
      <c r="AD1131" s="43" t="str">
        <f t="shared" si="87"/>
        <v/>
      </c>
      <c r="AE1131" s="244" t="e">
        <f t="shared" si="88"/>
        <v>#DIV/0!</v>
      </c>
      <c r="AF1131" s="244" t="str">
        <f t="shared" si="89"/>
        <v/>
      </c>
    </row>
    <row r="1132" spans="27:32" x14ac:dyDescent="0.3">
      <c r="AA1132" s="152" t="str">
        <f t="shared" si="85"/>
        <v/>
      </c>
      <c r="AC1132" s="244" t="str">
        <f t="shared" si="86"/>
        <v/>
      </c>
      <c r="AD1132" s="43" t="str">
        <f t="shared" si="87"/>
        <v/>
      </c>
      <c r="AE1132" s="244" t="e">
        <f t="shared" si="88"/>
        <v>#DIV/0!</v>
      </c>
      <c r="AF1132" s="244" t="str">
        <f t="shared" si="89"/>
        <v/>
      </c>
    </row>
    <row r="1133" spans="27:32" x14ac:dyDescent="0.3">
      <c r="AA1133" s="152" t="str">
        <f t="shared" si="85"/>
        <v/>
      </c>
      <c r="AC1133" s="244" t="str">
        <f t="shared" si="86"/>
        <v/>
      </c>
      <c r="AD1133" s="43" t="str">
        <f t="shared" si="87"/>
        <v/>
      </c>
      <c r="AE1133" s="244" t="e">
        <f t="shared" si="88"/>
        <v>#DIV/0!</v>
      </c>
      <c r="AF1133" s="244" t="str">
        <f t="shared" si="89"/>
        <v/>
      </c>
    </row>
    <row r="1134" spans="27:32" x14ac:dyDescent="0.3">
      <c r="AA1134" s="152" t="str">
        <f t="shared" si="85"/>
        <v/>
      </c>
      <c r="AC1134" s="244" t="str">
        <f t="shared" si="86"/>
        <v/>
      </c>
      <c r="AD1134" s="43" t="str">
        <f t="shared" si="87"/>
        <v/>
      </c>
      <c r="AE1134" s="244" t="e">
        <f t="shared" si="88"/>
        <v>#DIV/0!</v>
      </c>
      <c r="AF1134" s="244" t="str">
        <f t="shared" si="89"/>
        <v/>
      </c>
    </row>
    <row r="1135" spans="27:32" x14ac:dyDescent="0.3">
      <c r="AA1135" s="152" t="str">
        <f t="shared" si="85"/>
        <v/>
      </c>
      <c r="AC1135" s="244" t="str">
        <f t="shared" si="86"/>
        <v/>
      </c>
      <c r="AD1135" s="43" t="str">
        <f t="shared" si="87"/>
        <v/>
      </c>
      <c r="AE1135" s="244" t="e">
        <f t="shared" si="88"/>
        <v>#DIV/0!</v>
      </c>
      <c r="AF1135" s="244" t="str">
        <f t="shared" si="89"/>
        <v/>
      </c>
    </row>
    <row r="1136" spans="27:32" x14ac:dyDescent="0.3">
      <c r="AA1136" s="152" t="str">
        <f t="shared" si="85"/>
        <v/>
      </c>
      <c r="AC1136" s="244" t="str">
        <f t="shared" si="86"/>
        <v/>
      </c>
      <c r="AD1136" s="43" t="str">
        <f t="shared" si="87"/>
        <v/>
      </c>
      <c r="AE1136" s="244" t="e">
        <f t="shared" si="88"/>
        <v>#DIV/0!</v>
      </c>
      <c r="AF1136" s="244" t="str">
        <f t="shared" si="89"/>
        <v/>
      </c>
    </row>
    <row r="1137" spans="27:32" x14ac:dyDescent="0.3">
      <c r="AA1137" s="152" t="str">
        <f t="shared" si="85"/>
        <v/>
      </c>
      <c r="AC1137" s="244" t="str">
        <f t="shared" si="86"/>
        <v/>
      </c>
      <c r="AD1137" s="43" t="str">
        <f t="shared" si="87"/>
        <v/>
      </c>
      <c r="AE1137" s="244" t="e">
        <f t="shared" si="88"/>
        <v>#DIV/0!</v>
      </c>
      <c r="AF1137" s="244" t="str">
        <f t="shared" si="89"/>
        <v/>
      </c>
    </row>
    <row r="1138" spans="27:32" x14ac:dyDescent="0.3">
      <c r="AA1138" s="152" t="str">
        <f t="shared" si="85"/>
        <v/>
      </c>
      <c r="AC1138" s="244" t="str">
        <f t="shared" si="86"/>
        <v/>
      </c>
      <c r="AD1138" s="43" t="str">
        <f t="shared" si="87"/>
        <v/>
      </c>
      <c r="AE1138" s="244" t="e">
        <f t="shared" si="88"/>
        <v>#DIV/0!</v>
      </c>
      <c r="AF1138" s="244" t="str">
        <f t="shared" si="89"/>
        <v/>
      </c>
    </row>
    <row r="1139" spans="27:32" x14ac:dyDescent="0.3">
      <c r="AA1139" s="152" t="str">
        <f t="shared" si="85"/>
        <v/>
      </c>
      <c r="AC1139" s="244" t="str">
        <f t="shared" si="86"/>
        <v/>
      </c>
      <c r="AD1139" s="43" t="str">
        <f t="shared" si="87"/>
        <v/>
      </c>
      <c r="AE1139" s="244" t="e">
        <f t="shared" si="88"/>
        <v>#DIV/0!</v>
      </c>
      <c r="AF1139" s="244" t="str">
        <f t="shared" si="89"/>
        <v/>
      </c>
    </row>
    <row r="1140" spans="27:32" x14ac:dyDescent="0.3">
      <c r="AA1140" s="152" t="str">
        <f t="shared" si="85"/>
        <v/>
      </c>
      <c r="AC1140" s="244" t="str">
        <f t="shared" si="86"/>
        <v/>
      </c>
      <c r="AD1140" s="43" t="str">
        <f t="shared" si="87"/>
        <v/>
      </c>
      <c r="AE1140" s="244" t="e">
        <f t="shared" si="88"/>
        <v>#DIV/0!</v>
      </c>
      <c r="AF1140" s="244" t="str">
        <f t="shared" si="89"/>
        <v/>
      </c>
    </row>
    <row r="1141" spans="27:32" x14ac:dyDescent="0.3">
      <c r="AA1141" s="152" t="str">
        <f t="shared" si="85"/>
        <v/>
      </c>
      <c r="AC1141" s="244" t="str">
        <f t="shared" si="86"/>
        <v/>
      </c>
      <c r="AD1141" s="43" t="str">
        <f t="shared" si="87"/>
        <v/>
      </c>
      <c r="AE1141" s="244" t="e">
        <f t="shared" si="88"/>
        <v>#DIV/0!</v>
      </c>
      <c r="AF1141" s="244" t="str">
        <f t="shared" si="89"/>
        <v/>
      </c>
    </row>
    <row r="1142" spans="27:32" x14ac:dyDescent="0.3">
      <c r="AA1142" s="152" t="str">
        <f t="shared" si="85"/>
        <v/>
      </c>
      <c r="AC1142" s="244" t="str">
        <f t="shared" si="86"/>
        <v/>
      </c>
      <c r="AD1142" s="43" t="str">
        <f t="shared" si="87"/>
        <v/>
      </c>
      <c r="AE1142" s="244" t="e">
        <f t="shared" si="88"/>
        <v>#DIV/0!</v>
      </c>
      <c r="AF1142" s="244" t="str">
        <f t="shared" si="89"/>
        <v/>
      </c>
    </row>
    <row r="1143" spans="27:32" x14ac:dyDescent="0.3">
      <c r="AA1143" s="152" t="str">
        <f t="shared" si="85"/>
        <v/>
      </c>
      <c r="AC1143" s="244" t="str">
        <f t="shared" si="86"/>
        <v/>
      </c>
      <c r="AD1143" s="43" t="str">
        <f t="shared" si="87"/>
        <v/>
      </c>
      <c r="AE1143" s="244" t="e">
        <f t="shared" si="88"/>
        <v>#DIV/0!</v>
      </c>
      <c r="AF1143" s="244" t="str">
        <f t="shared" si="89"/>
        <v/>
      </c>
    </row>
    <row r="1144" spans="27:32" x14ac:dyDescent="0.3">
      <c r="AA1144" s="152" t="str">
        <f t="shared" si="85"/>
        <v/>
      </c>
      <c r="AC1144" s="244" t="str">
        <f t="shared" si="86"/>
        <v/>
      </c>
      <c r="AD1144" s="43" t="str">
        <f t="shared" si="87"/>
        <v/>
      </c>
      <c r="AE1144" s="244" t="e">
        <f t="shared" si="88"/>
        <v>#DIV/0!</v>
      </c>
      <c r="AF1144" s="244" t="str">
        <f t="shared" si="89"/>
        <v/>
      </c>
    </row>
    <row r="1145" spans="27:32" x14ac:dyDescent="0.3">
      <c r="AA1145" s="152" t="str">
        <f t="shared" si="85"/>
        <v/>
      </c>
      <c r="AC1145" s="244" t="str">
        <f t="shared" si="86"/>
        <v/>
      </c>
      <c r="AD1145" s="43" t="str">
        <f t="shared" si="87"/>
        <v/>
      </c>
      <c r="AE1145" s="244" t="e">
        <f t="shared" si="88"/>
        <v>#DIV/0!</v>
      </c>
      <c r="AF1145" s="244" t="str">
        <f t="shared" si="89"/>
        <v/>
      </c>
    </row>
    <row r="1146" spans="27:32" x14ac:dyDescent="0.3">
      <c r="AA1146" s="152" t="str">
        <f t="shared" si="85"/>
        <v/>
      </c>
      <c r="AC1146" s="244" t="str">
        <f t="shared" si="86"/>
        <v/>
      </c>
      <c r="AD1146" s="43" t="str">
        <f t="shared" si="87"/>
        <v/>
      </c>
      <c r="AE1146" s="244" t="e">
        <f t="shared" si="88"/>
        <v>#DIV/0!</v>
      </c>
      <c r="AF1146" s="244" t="str">
        <f t="shared" si="89"/>
        <v/>
      </c>
    </row>
    <row r="1147" spans="27:32" x14ac:dyDescent="0.3">
      <c r="AA1147" s="152" t="str">
        <f t="shared" si="85"/>
        <v/>
      </c>
      <c r="AC1147" s="244" t="str">
        <f t="shared" si="86"/>
        <v/>
      </c>
      <c r="AD1147" s="43" t="str">
        <f t="shared" si="87"/>
        <v/>
      </c>
      <c r="AE1147" s="244" t="e">
        <f t="shared" si="88"/>
        <v>#DIV/0!</v>
      </c>
      <c r="AF1147" s="244" t="str">
        <f t="shared" si="89"/>
        <v/>
      </c>
    </row>
    <row r="1148" spans="27:32" x14ac:dyDescent="0.3">
      <c r="AA1148" s="152" t="str">
        <f t="shared" si="85"/>
        <v/>
      </c>
      <c r="AC1148" s="244" t="str">
        <f t="shared" si="86"/>
        <v/>
      </c>
      <c r="AD1148" s="43" t="str">
        <f t="shared" si="87"/>
        <v/>
      </c>
      <c r="AE1148" s="244" t="e">
        <f t="shared" si="88"/>
        <v>#DIV/0!</v>
      </c>
      <c r="AF1148" s="244" t="str">
        <f t="shared" si="89"/>
        <v/>
      </c>
    </row>
    <row r="1149" spans="27:32" x14ac:dyDescent="0.3">
      <c r="AA1149" s="152" t="str">
        <f t="shared" si="85"/>
        <v/>
      </c>
      <c r="AC1149" s="244" t="str">
        <f t="shared" si="86"/>
        <v/>
      </c>
      <c r="AD1149" s="43" t="str">
        <f t="shared" si="87"/>
        <v/>
      </c>
      <c r="AE1149" s="244" t="e">
        <f t="shared" si="88"/>
        <v>#DIV/0!</v>
      </c>
      <c r="AF1149" s="244" t="str">
        <f t="shared" si="89"/>
        <v/>
      </c>
    </row>
    <row r="1150" spans="27:32" x14ac:dyDescent="0.3">
      <c r="AA1150" s="152" t="str">
        <f t="shared" si="85"/>
        <v/>
      </c>
      <c r="AC1150" s="244" t="str">
        <f t="shared" si="86"/>
        <v/>
      </c>
      <c r="AD1150" s="43" t="str">
        <f t="shared" si="87"/>
        <v/>
      </c>
      <c r="AE1150" s="244" t="e">
        <f t="shared" si="88"/>
        <v>#DIV/0!</v>
      </c>
      <c r="AF1150" s="244" t="str">
        <f t="shared" si="89"/>
        <v/>
      </c>
    </row>
    <row r="1151" spans="27:32" x14ac:dyDescent="0.3">
      <c r="AA1151" s="152" t="str">
        <f t="shared" si="85"/>
        <v/>
      </c>
      <c r="AC1151" s="244" t="str">
        <f t="shared" si="86"/>
        <v/>
      </c>
      <c r="AD1151" s="43" t="str">
        <f t="shared" si="87"/>
        <v/>
      </c>
      <c r="AE1151" s="244" t="e">
        <f t="shared" si="88"/>
        <v>#DIV/0!</v>
      </c>
      <c r="AF1151" s="244" t="str">
        <f t="shared" si="89"/>
        <v/>
      </c>
    </row>
    <row r="1152" spans="27:32" x14ac:dyDescent="0.3">
      <c r="AA1152" s="152" t="str">
        <f t="shared" si="85"/>
        <v/>
      </c>
      <c r="AC1152" s="244" t="str">
        <f t="shared" si="86"/>
        <v/>
      </c>
      <c r="AD1152" s="43" t="str">
        <f t="shared" si="87"/>
        <v/>
      </c>
      <c r="AE1152" s="244" t="e">
        <f t="shared" si="88"/>
        <v>#DIV/0!</v>
      </c>
      <c r="AF1152" s="244" t="str">
        <f t="shared" si="89"/>
        <v/>
      </c>
    </row>
    <row r="1153" spans="27:32" x14ac:dyDescent="0.3">
      <c r="AA1153" s="152" t="str">
        <f t="shared" si="85"/>
        <v/>
      </c>
      <c r="AC1153" s="244" t="str">
        <f t="shared" si="86"/>
        <v/>
      </c>
      <c r="AD1153" s="43" t="str">
        <f t="shared" si="87"/>
        <v/>
      </c>
      <c r="AE1153" s="244" t="e">
        <f t="shared" si="88"/>
        <v>#DIV/0!</v>
      </c>
      <c r="AF1153" s="244" t="str">
        <f t="shared" si="89"/>
        <v/>
      </c>
    </row>
    <row r="1154" spans="27:32" x14ac:dyDescent="0.3">
      <c r="AA1154" s="152" t="str">
        <f t="shared" si="85"/>
        <v/>
      </c>
      <c r="AC1154" s="244" t="str">
        <f t="shared" si="86"/>
        <v/>
      </c>
      <c r="AD1154" s="43" t="str">
        <f t="shared" si="87"/>
        <v/>
      </c>
      <c r="AE1154" s="244" t="e">
        <f t="shared" si="88"/>
        <v>#DIV/0!</v>
      </c>
      <c r="AF1154" s="244" t="str">
        <f t="shared" si="89"/>
        <v/>
      </c>
    </row>
    <row r="1155" spans="27:32" x14ac:dyDescent="0.3">
      <c r="AA1155" s="152" t="str">
        <f t="shared" si="85"/>
        <v/>
      </c>
      <c r="AC1155" s="244" t="str">
        <f t="shared" si="86"/>
        <v/>
      </c>
      <c r="AD1155" s="43" t="str">
        <f t="shared" si="87"/>
        <v/>
      </c>
      <c r="AE1155" s="244" t="e">
        <f t="shared" si="88"/>
        <v>#DIV/0!</v>
      </c>
      <c r="AF1155" s="244" t="str">
        <f t="shared" si="89"/>
        <v/>
      </c>
    </row>
    <row r="1156" spans="27:32" x14ac:dyDescent="0.3">
      <c r="AA1156" s="152" t="str">
        <f t="shared" ref="AA1156:AA1219" si="90">TRIM(D1156)</f>
        <v/>
      </c>
      <c r="AC1156" s="244" t="str">
        <f t="shared" ref="AC1156:AC1219" si="91">IFERROR(TRIM(D1156),"")</f>
        <v/>
      </c>
      <c r="AD1156" s="43" t="str">
        <f t="shared" ref="AD1156:AD1219" si="92">TRIM(C1156)</f>
        <v/>
      </c>
      <c r="AE1156" s="244" t="e">
        <f t="shared" ref="AE1156:AE1219" si="93">G1156/E1156</f>
        <v>#DIV/0!</v>
      </c>
      <c r="AF1156" s="244" t="str">
        <f t="shared" ref="AF1156:AF1219" si="94">AC1156</f>
        <v/>
      </c>
    </row>
    <row r="1157" spans="27:32" x14ac:dyDescent="0.3">
      <c r="AA1157" s="152" t="str">
        <f t="shared" si="90"/>
        <v/>
      </c>
      <c r="AC1157" s="244" t="str">
        <f t="shared" si="91"/>
        <v/>
      </c>
      <c r="AD1157" s="43" t="str">
        <f t="shared" si="92"/>
        <v/>
      </c>
      <c r="AE1157" s="244" t="e">
        <f t="shared" si="93"/>
        <v>#DIV/0!</v>
      </c>
      <c r="AF1157" s="244" t="str">
        <f t="shared" si="94"/>
        <v/>
      </c>
    </row>
    <row r="1158" spans="27:32" x14ac:dyDescent="0.3">
      <c r="AA1158" s="152" t="str">
        <f t="shared" si="90"/>
        <v/>
      </c>
      <c r="AC1158" s="244" t="str">
        <f t="shared" si="91"/>
        <v/>
      </c>
      <c r="AD1158" s="43" t="str">
        <f t="shared" si="92"/>
        <v/>
      </c>
      <c r="AE1158" s="244" t="e">
        <f t="shared" si="93"/>
        <v>#DIV/0!</v>
      </c>
      <c r="AF1158" s="244" t="str">
        <f t="shared" si="94"/>
        <v/>
      </c>
    </row>
    <row r="1159" spans="27:32" x14ac:dyDescent="0.3">
      <c r="AA1159" s="152" t="str">
        <f t="shared" si="90"/>
        <v/>
      </c>
      <c r="AC1159" s="244" t="str">
        <f t="shared" si="91"/>
        <v/>
      </c>
      <c r="AD1159" s="43" t="str">
        <f t="shared" si="92"/>
        <v/>
      </c>
      <c r="AE1159" s="244" t="e">
        <f t="shared" si="93"/>
        <v>#DIV/0!</v>
      </c>
      <c r="AF1159" s="244" t="str">
        <f t="shared" si="94"/>
        <v/>
      </c>
    </row>
    <row r="1160" spans="27:32" x14ac:dyDescent="0.3">
      <c r="AA1160" s="152" t="str">
        <f t="shared" si="90"/>
        <v/>
      </c>
      <c r="AC1160" s="244" t="str">
        <f t="shared" si="91"/>
        <v/>
      </c>
      <c r="AD1160" s="43" t="str">
        <f t="shared" si="92"/>
        <v/>
      </c>
      <c r="AE1160" s="244" t="e">
        <f t="shared" si="93"/>
        <v>#DIV/0!</v>
      </c>
      <c r="AF1160" s="244" t="str">
        <f t="shared" si="94"/>
        <v/>
      </c>
    </row>
    <row r="1161" spans="27:32" x14ac:dyDescent="0.3">
      <c r="AA1161" s="152" t="str">
        <f t="shared" si="90"/>
        <v/>
      </c>
      <c r="AC1161" s="244" t="str">
        <f t="shared" si="91"/>
        <v/>
      </c>
      <c r="AD1161" s="43" t="str">
        <f t="shared" si="92"/>
        <v/>
      </c>
      <c r="AE1161" s="244" t="e">
        <f t="shared" si="93"/>
        <v>#DIV/0!</v>
      </c>
      <c r="AF1161" s="244" t="str">
        <f t="shared" si="94"/>
        <v/>
      </c>
    </row>
    <row r="1162" spans="27:32" x14ac:dyDescent="0.3">
      <c r="AA1162" s="152" t="str">
        <f t="shared" si="90"/>
        <v/>
      </c>
      <c r="AC1162" s="244" t="str">
        <f t="shared" si="91"/>
        <v/>
      </c>
      <c r="AD1162" s="43" t="str">
        <f t="shared" si="92"/>
        <v/>
      </c>
      <c r="AE1162" s="244" t="e">
        <f t="shared" si="93"/>
        <v>#DIV/0!</v>
      </c>
      <c r="AF1162" s="244" t="str">
        <f t="shared" si="94"/>
        <v/>
      </c>
    </row>
    <row r="1163" spans="27:32" x14ac:dyDescent="0.3">
      <c r="AA1163" s="152" t="str">
        <f t="shared" si="90"/>
        <v/>
      </c>
      <c r="AC1163" s="244" t="str">
        <f t="shared" si="91"/>
        <v/>
      </c>
      <c r="AD1163" s="43" t="str">
        <f t="shared" si="92"/>
        <v/>
      </c>
      <c r="AE1163" s="244" t="e">
        <f t="shared" si="93"/>
        <v>#DIV/0!</v>
      </c>
      <c r="AF1163" s="244" t="str">
        <f t="shared" si="94"/>
        <v/>
      </c>
    </row>
    <row r="1164" spans="27:32" x14ac:dyDescent="0.3">
      <c r="AA1164" s="152" t="str">
        <f t="shared" si="90"/>
        <v/>
      </c>
      <c r="AC1164" s="244" t="str">
        <f t="shared" si="91"/>
        <v/>
      </c>
      <c r="AD1164" s="43" t="str">
        <f t="shared" si="92"/>
        <v/>
      </c>
      <c r="AE1164" s="244" t="e">
        <f t="shared" si="93"/>
        <v>#DIV/0!</v>
      </c>
      <c r="AF1164" s="244" t="str">
        <f t="shared" si="94"/>
        <v/>
      </c>
    </row>
    <row r="1165" spans="27:32" x14ac:dyDescent="0.3">
      <c r="AA1165" s="152" t="str">
        <f t="shared" si="90"/>
        <v/>
      </c>
      <c r="AC1165" s="244" t="str">
        <f t="shared" si="91"/>
        <v/>
      </c>
      <c r="AD1165" s="43" t="str">
        <f t="shared" si="92"/>
        <v/>
      </c>
      <c r="AE1165" s="244" t="e">
        <f t="shared" si="93"/>
        <v>#DIV/0!</v>
      </c>
      <c r="AF1165" s="244" t="str">
        <f t="shared" si="94"/>
        <v/>
      </c>
    </row>
    <row r="1166" spans="27:32" x14ac:dyDescent="0.3">
      <c r="AA1166" s="152" t="str">
        <f t="shared" si="90"/>
        <v/>
      </c>
      <c r="AC1166" s="244" t="str">
        <f t="shared" si="91"/>
        <v/>
      </c>
      <c r="AD1166" s="43" t="str">
        <f t="shared" si="92"/>
        <v/>
      </c>
      <c r="AE1166" s="244" t="e">
        <f t="shared" si="93"/>
        <v>#DIV/0!</v>
      </c>
      <c r="AF1166" s="244" t="str">
        <f t="shared" si="94"/>
        <v/>
      </c>
    </row>
    <row r="1167" spans="27:32" x14ac:dyDescent="0.3">
      <c r="AA1167" s="152" t="str">
        <f t="shared" si="90"/>
        <v/>
      </c>
      <c r="AC1167" s="244" t="str">
        <f t="shared" si="91"/>
        <v/>
      </c>
      <c r="AD1167" s="43" t="str">
        <f t="shared" si="92"/>
        <v/>
      </c>
      <c r="AE1167" s="244" t="e">
        <f t="shared" si="93"/>
        <v>#DIV/0!</v>
      </c>
      <c r="AF1167" s="244" t="str">
        <f t="shared" si="94"/>
        <v/>
      </c>
    </row>
    <row r="1168" spans="27:32" x14ac:dyDescent="0.3">
      <c r="AA1168" s="152" t="str">
        <f t="shared" si="90"/>
        <v/>
      </c>
      <c r="AC1168" s="244" t="str">
        <f t="shared" si="91"/>
        <v/>
      </c>
      <c r="AD1168" s="43" t="str">
        <f t="shared" si="92"/>
        <v/>
      </c>
      <c r="AE1168" s="244" t="e">
        <f t="shared" si="93"/>
        <v>#DIV/0!</v>
      </c>
      <c r="AF1168" s="244" t="str">
        <f t="shared" si="94"/>
        <v/>
      </c>
    </row>
    <row r="1169" spans="27:32" x14ac:dyDescent="0.3">
      <c r="AA1169" s="152" t="str">
        <f t="shared" si="90"/>
        <v/>
      </c>
      <c r="AC1169" s="244" t="str">
        <f t="shared" si="91"/>
        <v/>
      </c>
      <c r="AD1169" s="43" t="str">
        <f t="shared" si="92"/>
        <v/>
      </c>
      <c r="AE1169" s="244" t="e">
        <f t="shared" si="93"/>
        <v>#DIV/0!</v>
      </c>
      <c r="AF1169" s="244" t="str">
        <f t="shared" si="94"/>
        <v/>
      </c>
    </row>
    <row r="1170" spans="27:32" x14ac:dyDescent="0.3">
      <c r="AA1170" s="152" t="str">
        <f t="shared" si="90"/>
        <v/>
      </c>
      <c r="AC1170" s="244" t="str">
        <f t="shared" si="91"/>
        <v/>
      </c>
      <c r="AD1170" s="43" t="str">
        <f t="shared" si="92"/>
        <v/>
      </c>
      <c r="AE1170" s="244" t="e">
        <f t="shared" si="93"/>
        <v>#DIV/0!</v>
      </c>
      <c r="AF1170" s="244" t="str">
        <f t="shared" si="94"/>
        <v/>
      </c>
    </row>
    <row r="1171" spans="27:32" x14ac:dyDescent="0.3">
      <c r="AA1171" s="152" t="str">
        <f t="shared" si="90"/>
        <v/>
      </c>
      <c r="AC1171" s="244" t="str">
        <f t="shared" si="91"/>
        <v/>
      </c>
      <c r="AD1171" s="43" t="str">
        <f t="shared" si="92"/>
        <v/>
      </c>
      <c r="AE1171" s="244" t="e">
        <f t="shared" si="93"/>
        <v>#DIV/0!</v>
      </c>
      <c r="AF1171" s="244" t="str">
        <f t="shared" si="94"/>
        <v/>
      </c>
    </row>
    <row r="1172" spans="27:32" x14ac:dyDescent="0.3">
      <c r="AA1172" s="152" t="str">
        <f t="shared" si="90"/>
        <v/>
      </c>
      <c r="AC1172" s="244" t="str">
        <f t="shared" si="91"/>
        <v/>
      </c>
      <c r="AD1172" s="43" t="str">
        <f t="shared" si="92"/>
        <v/>
      </c>
      <c r="AE1172" s="244" t="e">
        <f t="shared" si="93"/>
        <v>#DIV/0!</v>
      </c>
      <c r="AF1172" s="244" t="str">
        <f t="shared" si="94"/>
        <v/>
      </c>
    </row>
    <row r="1173" spans="27:32" x14ac:dyDescent="0.3">
      <c r="AA1173" s="152" t="str">
        <f t="shared" si="90"/>
        <v/>
      </c>
      <c r="AC1173" s="244" t="str">
        <f t="shared" si="91"/>
        <v/>
      </c>
      <c r="AD1173" s="43" t="str">
        <f t="shared" si="92"/>
        <v/>
      </c>
      <c r="AE1173" s="244" t="e">
        <f t="shared" si="93"/>
        <v>#DIV/0!</v>
      </c>
      <c r="AF1173" s="244" t="str">
        <f t="shared" si="94"/>
        <v/>
      </c>
    </row>
    <row r="1174" spans="27:32" x14ac:dyDescent="0.3">
      <c r="AA1174" s="152" t="str">
        <f t="shared" si="90"/>
        <v/>
      </c>
      <c r="AC1174" s="244" t="str">
        <f t="shared" si="91"/>
        <v/>
      </c>
      <c r="AD1174" s="43" t="str">
        <f t="shared" si="92"/>
        <v/>
      </c>
      <c r="AE1174" s="244" t="e">
        <f t="shared" si="93"/>
        <v>#DIV/0!</v>
      </c>
      <c r="AF1174" s="244" t="str">
        <f t="shared" si="94"/>
        <v/>
      </c>
    </row>
    <row r="1175" spans="27:32" x14ac:dyDescent="0.3">
      <c r="AA1175" s="152" t="str">
        <f t="shared" si="90"/>
        <v/>
      </c>
      <c r="AC1175" s="244" t="str">
        <f t="shared" si="91"/>
        <v/>
      </c>
      <c r="AD1175" s="43" t="str">
        <f t="shared" si="92"/>
        <v/>
      </c>
      <c r="AE1175" s="244" t="e">
        <f t="shared" si="93"/>
        <v>#DIV/0!</v>
      </c>
      <c r="AF1175" s="244" t="str">
        <f t="shared" si="94"/>
        <v/>
      </c>
    </row>
    <row r="1176" spans="27:32" x14ac:dyDescent="0.3">
      <c r="AA1176" s="152" t="str">
        <f t="shared" si="90"/>
        <v/>
      </c>
      <c r="AC1176" s="244" t="str">
        <f t="shared" si="91"/>
        <v/>
      </c>
      <c r="AD1176" s="43" t="str">
        <f t="shared" si="92"/>
        <v/>
      </c>
      <c r="AE1176" s="244" t="e">
        <f t="shared" si="93"/>
        <v>#DIV/0!</v>
      </c>
      <c r="AF1176" s="244" t="str">
        <f t="shared" si="94"/>
        <v/>
      </c>
    </row>
    <row r="1177" spans="27:32" x14ac:dyDescent="0.3">
      <c r="AA1177" s="152" t="str">
        <f t="shared" si="90"/>
        <v/>
      </c>
      <c r="AC1177" s="244" t="str">
        <f t="shared" si="91"/>
        <v/>
      </c>
      <c r="AD1177" s="43" t="str">
        <f t="shared" si="92"/>
        <v/>
      </c>
      <c r="AE1177" s="244" t="e">
        <f t="shared" si="93"/>
        <v>#DIV/0!</v>
      </c>
      <c r="AF1177" s="244" t="str">
        <f t="shared" si="94"/>
        <v/>
      </c>
    </row>
    <row r="1178" spans="27:32" x14ac:dyDescent="0.3">
      <c r="AA1178" s="152" t="str">
        <f t="shared" si="90"/>
        <v/>
      </c>
      <c r="AC1178" s="244" t="str">
        <f t="shared" si="91"/>
        <v/>
      </c>
      <c r="AD1178" s="43" t="str">
        <f t="shared" si="92"/>
        <v/>
      </c>
      <c r="AE1178" s="244" t="e">
        <f t="shared" si="93"/>
        <v>#DIV/0!</v>
      </c>
      <c r="AF1178" s="244" t="str">
        <f t="shared" si="94"/>
        <v/>
      </c>
    </row>
    <row r="1179" spans="27:32" x14ac:dyDescent="0.3">
      <c r="AA1179" s="152" t="str">
        <f t="shared" si="90"/>
        <v/>
      </c>
      <c r="AC1179" s="244" t="str">
        <f t="shared" si="91"/>
        <v/>
      </c>
      <c r="AD1179" s="43" t="str">
        <f t="shared" si="92"/>
        <v/>
      </c>
      <c r="AE1179" s="244" t="e">
        <f t="shared" si="93"/>
        <v>#DIV/0!</v>
      </c>
      <c r="AF1179" s="244" t="str">
        <f t="shared" si="94"/>
        <v/>
      </c>
    </row>
    <row r="1180" spans="27:32" x14ac:dyDescent="0.3">
      <c r="AA1180" s="152" t="str">
        <f t="shared" si="90"/>
        <v/>
      </c>
      <c r="AC1180" s="244" t="str">
        <f t="shared" si="91"/>
        <v/>
      </c>
      <c r="AD1180" s="43" t="str">
        <f t="shared" si="92"/>
        <v/>
      </c>
      <c r="AE1180" s="244" t="e">
        <f t="shared" si="93"/>
        <v>#DIV/0!</v>
      </c>
      <c r="AF1180" s="244" t="str">
        <f t="shared" si="94"/>
        <v/>
      </c>
    </row>
    <row r="1181" spans="27:32" x14ac:dyDescent="0.3">
      <c r="AA1181" s="152" t="str">
        <f t="shared" si="90"/>
        <v/>
      </c>
      <c r="AC1181" s="244" t="str">
        <f t="shared" si="91"/>
        <v/>
      </c>
      <c r="AD1181" s="43" t="str">
        <f t="shared" si="92"/>
        <v/>
      </c>
      <c r="AE1181" s="244" t="e">
        <f t="shared" si="93"/>
        <v>#DIV/0!</v>
      </c>
      <c r="AF1181" s="244" t="str">
        <f t="shared" si="94"/>
        <v/>
      </c>
    </row>
    <row r="1182" spans="27:32" x14ac:dyDescent="0.3">
      <c r="AA1182" s="152" t="str">
        <f t="shared" si="90"/>
        <v/>
      </c>
      <c r="AC1182" s="244" t="str">
        <f t="shared" si="91"/>
        <v/>
      </c>
      <c r="AD1182" s="43" t="str">
        <f t="shared" si="92"/>
        <v/>
      </c>
      <c r="AE1182" s="244" t="e">
        <f t="shared" si="93"/>
        <v>#DIV/0!</v>
      </c>
      <c r="AF1182" s="244" t="str">
        <f t="shared" si="94"/>
        <v/>
      </c>
    </row>
    <row r="1183" spans="27:32" x14ac:dyDescent="0.3">
      <c r="AA1183" s="152" t="str">
        <f t="shared" si="90"/>
        <v/>
      </c>
      <c r="AC1183" s="244" t="str">
        <f t="shared" si="91"/>
        <v/>
      </c>
      <c r="AD1183" s="43" t="str">
        <f t="shared" si="92"/>
        <v/>
      </c>
      <c r="AE1183" s="244" t="e">
        <f t="shared" si="93"/>
        <v>#DIV/0!</v>
      </c>
      <c r="AF1183" s="244" t="str">
        <f t="shared" si="94"/>
        <v/>
      </c>
    </row>
    <row r="1184" spans="27:32" x14ac:dyDescent="0.3">
      <c r="AA1184" s="152" t="str">
        <f t="shared" si="90"/>
        <v/>
      </c>
      <c r="AC1184" s="244" t="str">
        <f t="shared" si="91"/>
        <v/>
      </c>
      <c r="AD1184" s="43" t="str">
        <f t="shared" si="92"/>
        <v/>
      </c>
      <c r="AE1184" s="244" t="e">
        <f t="shared" si="93"/>
        <v>#DIV/0!</v>
      </c>
      <c r="AF1184" s="244" t="str">
        <f t="shared" si="94"/>
        <v/>
      </c>
    </row>
    <row r="1185" spans="27:32" x14ac:dyDescent="0.3">
      <c r="AA1185" s="152" t="str">
        <f t="shared" si="90"/>
        <v/>
      </c>
      <c r="AC1185" s="244" t="str">
        <f t="shared" si="91"/>
        <v/>
      </c>
      <c r="AD1185" s="43" t="str">
        <f t="shared" si="92"/>
        <v/>
      </c>
      <c r="AE1185" s="244" t="e">
        <f t="shared" si="93"/>
        <v>#DIV/0!</v>
      </c>
      <c r="AF1185" s="244" t="str">
        <f t="shared" si="94"/>
        <v/>
      </c>
    </row>
    <row r="1186" spans="27:32" x14ac:dyDescent="0.3">
      <c r="AA1186" s="152" t="str">
        <f t="shared" si="90"/>
        <v/>
      </c>
      <c r="AC1186" s="244" t="str">
        <f t="shared" si="91"/>
        <v/>
      </c>
      <c r="AD1186" s="43" t="str">
        <f t="shared" si="92"/>
        <v/>
      </c>
      <c r="AE1186" s="244" t="e">
        <f t="shared" si="93"/>
        <v>#DIV/0!</v>
      </c>
      <c r="AF1186" s="244" t="str">
        <f t="shared" si="94"/>
        <v/>
      </c>
    </row>
    <row r="1187" spans="27:32" x14ac:dyDescent="0.3">
      <c r="AA1187" s="152" t="str">
        <f t="shared" si="90"/>
        <v/>
      </c>
      <c r="AC1187" s="244" t="str">
        <f t="shared" si="91"/>
        <v/>
      </c>
      <c r="AD1187" s="43" t="str">
        <f t="shared" si="92"/>
        <v/>
      </c>
      <c r="AE1187" s="244" t="e">
        <f t="shared" si="93"/>
        <v>#DIV/0!</v>
      </c>
      <c r="AF1187" s="244" t="str">
        <f t="shared" si="94"/>
        <v/>
      </c>
    </row>
    <row r="1188" spans="27:32" x14ac:dyDescent="0.3">
      <c r="AA1188" s="152" t="str">
        <f t="shared" si="90"/>
        <v/>
      </c>
      <c r="AC1188" s="244" t="str">
        <f t="shared" si="91"/>
        <v/>
      </c>
      <c r="AD1188" s="43" t="str">
        <f t="shared" si="92"/>
        <v/>
      </c>
      <c r="AE1188" s="244" t="e">
        <f t="shared" si="93"/>
        <v>#DIV/0!</v>
      </c>
      <c r="AF1188" s="244" t="str">
        <f t="shared" si="94"/>
        <v/>
      </c>
    </row>
    <row r="1189" spans="27:32" x14ac:dyDescent="0.3">
      <c r="AA1189" s="152" t="str">
        <f t="shared" si="90"/>
        <v/>
      </c>
      <c r="AC1189" s="244" t="str">
        <f t="shared" si="91"/>
        <v/>
      </c>
      <c r="AD1189" s="43" t="str">
        <f t="shared" si="92"/>
        <v/>
      </c>
      <c r="AE1189" s="244" t="e">
        <f t="shared" si="93"/>
        <v>#DIV/0!</v>
      </c>
      <c r="AF1189" s="244" t="str">
        <f t="shared" si="94"/>
        <v/>
      </c>
    </row>
    <row r="1190" spans="27:32" x14ac:dyDescent="0.3">
      <c r="AA1190" s="152" t="str">
        <f t="shared" si="90"/>
        <v/>
      </c>
      <c r="AC1190" s="244" t="str">
        <f t="shared" si="91"/>
        <v/>
      </c>
      <c r="AD1190" s="43" t="str">
        <f t="shared" si="92"/>
        <v/>
      </c>
      <c r="AE1190" s="244" t="e">
        <f t="shared" si="93"/>
        <v>#DIV/0!</v>
      </c>
      <c r="AF1190" s="244" t="str">
        <f t="shared" si="94"/>
        <v/>
      </c>
    </row>
    <row r="1191" spans="27:32" x14ac:dyDescent="0.3">
      <c r="AA1191" s="152" t="str">
        <f t="shared" si="90"/>
        <v/>
      </c>
      <c r="AC1191" s="244" t="str">
        <f t="shared" si="91"/>
        <v/>
      </c>
      <c r="AD1191" s="43" t="str">
        <f t="shared" si="92"/>
        <v/>
      </c>
      <c r="AE1191" s="244" t="e">
        <f t="shared" si="93"/>
        <v>#DIV/0!</v>
      </c>
      <c r="AF1191" s="244" t="str">
        <f t="shared" si="94"/>
        <v/>
      </c>
    </row>
    <row r="1192" spans="27:32" x14ac:dyDescent="0.3">
      <c r="AA1192" s="152" t="str">
        <f t="shared" si="90"/>
        <v/>
      </c>
      <c r="AC1192" s="244" t="str">
        <f t="shared" si="91"/>
        <v/>
      </c>
      <c r="AD1192" s="43" t="str">
        <f t="shared" si="92"/>
        <v/>
      </c>
      <c r="AE1192" s="244" t="e">
        <f t="shared" si="93"/>
        <v>#DIV/0!</v>
      </c>
      <c r="AF1192" s="244" t="str">
        <f t="shared" si="94"/>
        <v/>
      </c>
    </row>
    <row r="1193" spans="27:32" x14ac:dyDescent="0.3">
      <c r="AA1193" s="152" t="str">
        <f t="shared" si="90"/>
        <v/>
      </c>
      <c r="AC1193" s="244" t="str">
        <f t="shared" si="91"/>
        <v/>
      </c>
      <c r="AD1193" s="43" t="str">
        <f t="shared" si="92"/>
        <v/>
      </c>
      <c r="AE1193" s="244" t="e">
        <f t="shared" si="93"/>
        <v>#DIV/0!</v>
      </c>
      <c r="AF1193" s="244" t="str">
        <f t="shared" si="94"/>
        <v/>
      </c>
    </row>
    <row r="1194" spans="27:32" x14ac:dyDescent="0.3">
      <c r="AA1194" s="152" t="str">
        <f t="shared" si="90"/>
        <v/>
      </c>
      <c r="AC1194" s="244" t="str">
        <f t="shared" si="91"/>
        <v/>
      </c>
      <c r="AD1194" s="43" t="str">
        <f t="shared" si="92"/>
        <v/>
      </c>
      <c r="AE1194" s="244" t="e">
        <f t="shared" si="93"/>
        <v>#DIV/0!</v>
      </c>
      <c r="AF1194" s="244" t="str">
        <f t="shared" si="94"/>
        <v/>
      </c>
    </row>
    <row r="1195" spans="27:32" x14ac:dyDescent="0.3">
      <c r="AA1195" s="152" t="str">
        <f t="shared" si="90"/>
        <v/>
      </c>
      <c r="AC1195" s="244" t="str">
        <f t="shared" si="91"/>
        <v/>
      </c>
      <c r="AD1195" s="43" t="str">
        <f t="shared" si="92"/>
        <v/>
      </c>
      <c r="AE1195" s="244" t="e">
        <f t="shared" si="93"/>
        <v>#DIV/0!</v>
      </c>
      <c r="AF1195" s="244" t="str">
        <f t="shared" si="94"/>
        <v/>
      </c>
    </row>
    <row r="1196" spans="27:32" x14ac:dyDescent="0.3">
      <c r="AA1196" s="152" t="str">
        <f t="shared" si="90"/>
        <v/>
      </c>
      <c r="AC1196" s="244" t="str">
        <f t="shared" si="91"/>
        <v/>
      </c>
      <c r="AD1196" s="43" t="str">
        <f t="shared" si="92"/>
        <v/>
      </c>
      <c r="AE1196" s="244" t="e">
        <f t="shared" si="93"/>
        <v>#DIV/0!</v>
      </c>
      <c r="AF1196" s="244" t="str">
        <f t="shared" si="94"/>
        <v/>
      </c>
    </row>
    <row r="1197" spans="27:32" x14ac:dyDescent="0.3">
      <c r="AA1197" s="152" t="str">
        <f t="shared" si="90"/>
        <v/>
      </c>
      <c r="AC1197" s="244" t="str">
        <f t="shared" si="91"/>
        <v/>
      </c>
      <c r="AD1197" s="43" t="str">
        <f t="shared" si="92"/>
        <v/>
      </c>
      <c r="AE1197" s="244" t="e">
        <f t="shared" si="93"/>
        <v>#DIV/0!</v>
      </c>
      <c r="AF1197" s="244" t="str">
        <f t="shared" si="94"/>
        <v/>
      </c>
    </row>
    <row r="1198" spans="27:32" x14ac:dyDescent="0.3">
      <c r="AA1198" s="152" t="str">
        <f t="shared" si="90"/>
        <v/>
      </c>
      <c r="AC1198" s="244" t="str">
        <f t="shared" si="91"/>
        <v/>
      </c>
      <c r="AD1198" s="43" t="str">
        <f t="shared" si="92"/>
        <v/>
      </c>
      <c r="AE1198" s="244" t="e">
        <f t="shared" si="93"/>
        <v>#DIV/0!</v>
      </c>
      <c r="AF1198" s="244" t="str">
        <f t="shared" si="94"/>
        <v/>
      </c>
    </row>
    <row r="1199" spans="27:32" x14ac:dyDescent="0.3">
      <c r="AA1199" s="152" t="str">
        <f t="shared" si="90"/>
        <v/>
      </c>
      <c r="AC1199" s="244" t="str">
        <f t="shared" si="91"/>
        <v/>
      </c>
      <c r="AD1199" s="43" t="str">
        <f t="shared" si="92"/>
        <v/>
      </c>
      <c r="AE1199" s="244" t="e">
        <f t="shared" si="93"/>
        <v>#DIV/0!</v>
      </c>
      <c r="AF1199" s="244" t="str">
        <f t="shared" si="94"/>
        <v/>
      </c>
    </row>
    <row r="1200" spans="27:32" x14ac:dyDescent="0.3">
      <c r="AA1200" s="152" t="str">
        <f t="shared" si="90"/>
        <v/>
      </c>
      <c r="AC1200" s="244" t="str">
        <f t="shared" si="91"/>
        <v/>
      </c>
      <c r="AD1200" s="43" t="str">
        <f t="shared" si="92"/>
        <v/>
      </c>
      <c r="AE1200" s="244" t="e">
        <f t="shared" si="93"/>
        <v>#DIV/0!</v>
      </c>
      <c r="AF1200" s="244" t="str">
        <f t="shared" si="94"/>
        <v/>
      </c>
    </row>
    <row r="1201" spans="27:32" x14ac:dyDescent="0.3">
      <c r="AA1201" s="152" t="str">
        <f t="shared" si="90"/>
        <v/>
      </c>
      <c r="AC1201" s="244" t="str">
        <f t="shared" si="91"/>
        <v/>
      </c>
      <c r="AD1201" s="43" t="str">
        <f t="shared" si="92"/>
        <v/>
      </c>
      <c r="AE1201" s="244" t="e">
        <f t="shared" si="93"/>
        <v>#DIV/0!</v>
      </c>
      <c r="AF1201" s="244" t="str">
        <f t="shared" si="94"/>
        <v/>
      </c>
    </row>
    <row r="1202" spans="27:32" x14ac:dyDescent="0.3">
      <c r="AA1202" s="152" t="str">
        <f t="shared" si="90"/>
        <v/>
      </c>
      <c r="AC1202" s="244" t="str">
        <f t="shared" si="91"/>
        <v/>
      </c>
      <c r="AD1202" s="43" t="str">
        <f t="shared" si="92"/>
        <v/>
      </c>
      <c r="AE1202" s="244" t="e">
        <f t="shared" si="93"/>
        <v>#DIV/0!</v>
      </c>
      <c r="AF1202" s="244" t="str">
        <f t="shared" si="94"/>
        <v/>
      </c>
    </row>
    <row r="1203" spans="27:32" x14ac:dyDescent="0.3">
      <c r="AA1203" s="152" t="str">
        <f t="shared" si="90"/>
        <v/>
      </c>
      <c r="AC1203" s="244" t="str">
        <f t="shared" si="91"/>
        <v/>
      </c>
      <c r="AD1203" s="43" t="str">
        <f t="shared" si="92"/>
        <v/>
      </c>
      <c r="AE1203" s="244" t="e">
        <f t="shared" si="93"/>
        <v>#DIV/0!</v>
      </c>
      <c r="AF1203" s="244" t="str">
        <f t="shared" si="94"/>
        <v/>
      </c>
    </row>
    <row r="1204" spans="27:32" x14ac:dyDescent="0.3">
      <c r="AA1204" s="152" t="str">
        <f t="shared" si="90"/>
        <v/>
      </c>
      <c r="AC1204" s="244" t="str">
        <f t="shared" si="91"/>
        <v/>
      </c>
      <c r="AD1204" s="43" t="str">
        <f t="shared" si="92"/>
        <v/>
      </c>
      <c r="AE1204" s="244" t="e">
        <f t="shared" si="93"/>
        <v>#DIV/0!</v>
      </c>
      <c r="AF1204" s="244" t="str">
        <f t="shared" si="94"/>
        <v/>
      </c>
    </row>
    <row r="1205" spans="27:32" x14ac:dyDescent="0.3">
      <c r="AA1205" s="152" t="str">
        <f t="shared" si="90"/>
        <v/>
      </c>
      <c r="AC1205" s="244" t="str">
        <f t="shared" si="91"/>
        <v/>
      </c>
      <c r="AD1205" s="43" t="str">
        <f t="shared" si="92"/>
        <v/>
      </c>
      <c r="AE1205" s="244" t="e">
        <f t="shared" si="93"/>
        <v>#DIV/0!</v>
      </c>
      <c r="AF1205" s="244" t="str">
        <f t="shared" si="94"/>
        <v/>
      </c>
    </row>
    <row r="1206" spans="27:32" x14ac:dyDescent="0.3">
      <c r="AA1206" s="152" t="str">
        <f t="shared" si="90"/>
        <v/>
      </c>
      <c r="AC1206" s="244" t="str">
        <f t="shared" si="91"/>
        <v/>
      </c>
      <c r="AD1206" s="43" t="str">
        <f t="shared" si="92"/>
        <v/>
      </c>
      <c r="AE1206" s="244" t="e">
        <f t="shared" si="93"/>
        <v>#DIV/0!</v>
      </c>
      <c r="AF1206" s="244" t="str">
        <f t="shared" si="94"/>
        <v/>
      </c>
    </row>
    <row r="1207" spans="27:32" x14ac:dyDescent="0.3">
      <c r="AA1207" s="152" t="str">
        <f t="shared" si="90"/>
        <v/>
      </c>
      <c r="AC1207" s="244" t="str">
        <f t="shared" si="91"/>
        <v/>
      </c>
      <c r="AD1207" s="43" t="str">
        <f t="shared" si="92"/>
        <v/>
      </c>
      <c r="AE1207" s="244" t="e">
        <f t="shared" si="93"/>
        <v>#DIV/0!</v>
      </c>
      <c r="AF1207" s="244" t="str">
        <f t="shared" si="94"/>
        <v/>
      </c>
    </row>
    <row r="1208" spans="27:32" x14ac:dyDescent="0.3">
      <c r="AA1208" s="152" t="str">
        <f t="shared" si="90"/>
        <v/>
      </c>
      <c r="AC1208" s="244" t="str">
        <f t="shared" si="91"/>
        <v/>
      </c>
      <c r="AD1208" s="43" t="str">
        <f t="shared" si="92"/>
        <v/>
      </c>
      <c r="AE1208" s="244" t="e">
        <f t="shared" si="93"/>
        <v>#DIV/0!</v>
      </c>
      <c r="AF1208" s="244" t="str">
        <f t="shared" si="94"/>
        <v/>
      </c>
    </row>
    <row r="1209" spans="27:32" x14ac:dyDescent="0.3">
      <c r="AA1209" s="152" t="str">
        <f t="shared" si="90"/>
        <v/>
      </c>
      <c r="AC1209" s="244" t="str">
        <f t="shared" si="91"/>
        <v/>
      </c>
      <c r="AD1209" s="43" t="str">
        <f t="shared" si="92"/>
        <v/>
      </c>
      <c r="AE1209" s="244" t="e">
        <f t="shared" si="93"/>
        <v>#DIV/0!</v>
      </c>
      <c r="AF1209" s="244" t="str">
        <f t="shared" si="94"/>
        <v/>
      </c>
    </row>
    <row r="1210" spans="27:32" x14ac:dyDescent="0.3">
      <c r="AA1210" s="152" t="str">
        <f t="shared" si="90"/>
        <v/>
      </c>
      <c r="AC1210" s="244" t="str">
        <f t="shared" si="91"/>
        <v/>
      </c>
      <c r="AD1210" s="43" t="str">
        <f t="shared" si="92"/>
        <v/>
      </c>
      <c r="AE1210" s="244" t="e">
        <f t="shared" si="93"/>
        <v>#DIV/0!</v>
      </c>
      <c r="AF1210" s="244" t="str">
        <f t="shared" si="94"/>
        <v/>
      </c>
    </row>
    <row r="1211" spans="27:32" x14ac:dyDescent="0.3">
      <c r="AA1211" s="152" t="str">
        <f t="shared" si="90"/>
        <v/>
      </c>
      <c r="AC1211" s="244" t="str">
        <f t="shared" si="91"/>
        <v/>
      </c>
      <c r="AD1211" s="43" t="str">
        <f t="shared" si="92"/>
        <v/>
      </c>
      <c r="AE1211" s="244" t="e">
        <f t="shared" si="93"/>
        <v>#DIV/0!</v>
      </c>
      <c r="AF1211" s="244" t="str">
        <f t="shared" si="94"/>
        <v/>
      </c>
    </row>
    <row r="1212" spans="27:32" x14ac:dyDescent="0.3">
      <c r="AA1212" s="152" t="str">
        <f t="shared" si="90"/>
        <v/>
      </c>
      <c r="AC1212" s="244" t="str">
        <f t="shared" si="91"/>
        <v/>
      </c>
      <c r="AD1212" s="43" t="str">
        <f t="shared" si="92"/>
        <v/>
      </c>
      <c r="AE1212" s="244" t="e">
        <f t="shared" si="93"/>
        <v>#DIV/0!</v>
      </c>
      <c r="AF1212" s="244" t="str">
        <f t="shared" si="94"/>
        <v/>
      </c>
    </row>
    <row r="1213" spans="27:32" x14ac:dyDescent="0.3">
      <c r="AA1213" s="152" t="str">
        <f t="shared" si="90"/>
        <v/>
      </c>
      <c r="AC1213" s="244" t="str">
        <f t="shared" si="91"/>
        <v/>
      </c>
      <c r="AD1213" s="43" t="str">
        <f t="shared" si="92"/>
        <v/>
      </c>
      <c r="AE1213" s="244" t="e">
        <f t="shared" si="93"/>
        <v>#DIV/0!</v>
      </c>
      <c r="AF1213" s="244" t="str">
        <f t="shared" si="94"/>
        <v/>
      </c>
    </row>
    <row r="1214" spans="27:32" x14ac:dyDescent="0.3">
      <c r="AA1214" s="152" t="str">
        <f t="shared" si="90"/>
        <v/>
      </c>
      <c r="AC1214" s="244" t="str">
        <f t="shared" si="91"/>
        <v/>
      </c>
      <c r="AD1214" s="43" t="str">
        <f t="shared" si="92"/>
        <v/>
      </c>
      <c r="AE1214" s="244" t="e">
        <f t="shared" si="93"/>
        <v>#DIV/0!</v>
      </c>
      <c r="AF1214" s="244" t="str">
        <f t="shared" si="94"/>
        <v/>
      </c>
    </row>
    <row r="1215" spans="27:32" x14ac:dyDescent="0.3">
      <c r="AA1215" s="152" t="str">
        <f t="shared" si="90"/>
        <v/>
      </c>
      <c r="AC1215" s="244" t="str">
        <f t="shared" si="91"/>
        <v/>
      </c>
      <c r="AD1215" s="43" t="str">
        <f t="shared" si="92"/>
        <v/>
      </c>
      <c r="AE1215" s="244" t="e">
        <f t="shared" si="93"/>
        <v>#DIV/0!</v>
      </c>
      <c r="AF1215" s="244" t="str">
        <f t="shared" si="94"/>
        <v/>
      </c>
    </row>
    <row r="1216" spans="27:32" x14ac:dyDescent="0.3">
      <c r="AA1216" s="152" t="str">
        <f t="shared" si="90"/>
        <v/>
      </c>
      <c r="AC1216" s="244" t="str">
        <f t="shared" si="91"/>
        <v/>
      </c>
      <c r="AD1216" s="43" t="str">
        <f t="shared" si="92"/>
        <v/>
      </c>
      <c r="AE1216" s="244" t="e">
        <f t="shared" si="93"/>
        <v>#DIV/0!</v>
      </c>
      <c r="AF1216" s="244" t="str">
        <f t="shared" si="94"/>
        <v/>
      </c>
    </row>
    <row r="1217" spans="27:32" x14ac:dyDescent="0.3">
      <c r="AA1217" s="152" t="str">
        <f t="shared" si="90"/>
        <v/>
      </c>
      <c r="AC1217" s="244" t="str">
        <f t="shared" si="91"/>
        <v/>
      </c>
      <c r="AD1217" s="43" t="str">
        <f t="shared" si="92"/>
        <v/>
      </c>
      <c r="AE1217" s="244" t="e">
        <f t="shared" si="93"/>
        <v>#DIV/0!</v>
      </c>
      <c r="AF1217" s="244" t="str">
        <f t="shared" si="94"/>
        <v/>
      </c>
    </row>
    <row r="1218" spans="27:32" x14ac:dyDescent="0.3">
      <c r="AA1218" s="152" t="str">
        <f t="shared" si="90"/>
        <v/>
      </c>
      <c r="AC1218" s="244" t="str">
        <f t="shared" si="91"/>
        <v/>
      </c>
      <c r="AD1218" s="43" t="str">
        <f t="shared" si="92"/>
        <v/>
      </c>
      <c r="AE1218" s="244" t="e">
        <f t="shared" si="93"/>
        <v>#DIV/0!</v>
      </c>
      <c r="AF1218" s="244" t="str">
        <f t="shared" si="94"/>
        <v/>
      </c>
    </row>
    <row r="1219" spans="27:32" x14ac:dyDescent="0.3">
      <c r="AA1219" s="152" t="str">
        <f t="shared" si="90"/>
        <v/>
      </c>
      <c r="AC1219" s="244" t="str">
        <f t="shared" si="91"/>
        <v/>
      </c>
      <c r="AD1219" s="43" t="str">
        <f t="shared" si="92"/>
        <v/>
      </c>
      <c r="AE1219" s="244" t="e">
        <f t="shared" si="93"/>
        <v>#DIV/0!</v>
      </c>
      <c r="AF1219" s="244" t="str">
        <f t="shared" si="94"/>
        <v/>
      </c>
    </row>
    <row r="1220" spans="27:32" x14ac:dyDescent="0.3">
      <c r="AA1220" s="152" t="str">
        <f t="shared" ref="AA1220:AA1283" si="95">TRIM(D1220)</f>
        <v/>
      </c>
      <c r="AC1220" s="244" t="str">
        <f t="shared" ref="AC1220:AC1283" si="96">IFERROR(TRIM(D1220),"")</f>
        <v/>
      </c>
      <c r="AD1220" s="43" t="str">
        <f t="shared" ref="AD1220:AD1283" si="97">TRIM(C1220)</f>
        <v/>
      </c>
      <c r="AE1220" s="244" t="e">
        <f t="shared" ref="AE1220:AE1283" si="98">G1220/E1220</f>
        <v>#DIV/0!</v>
      </c>
      <c r="AF1220" s="244" t="str">
        <f t="shared" ref="AF1220:AF1283" si="99">AC1220</f>
        <v/>
      </c>
    </row>
    <row r="1221" spans="27:32" x14ac:dyDescent="0.3">
      <c r="AA1221" s="152" t="str">
        <f t="shared" si="95"/>
        <v/>
      </c>
      <c r="AC1221" s="244" t="str">
        <f t="shared" si="96"/>
        <v/>
      </c>
      <c r="AD1221" s="43" t="str">
        <f t="shared" si="97"/>
        <v/>
      </c>
      <c r="AE1221" s="244" t="e">
        <f t="shared" si="98"/>
        <v>#DIV/0!</v>
      </c>
      <c r="AF1221" s="244" t="str">
        <f t="shared" si="99"/>
        <v/>
      </c>
    </row>
    <row r="1222" spans="27:32" x14ac:dyDescent="0.3">
      <c r="AA1222" s="152" t="str">
        <f t="shared" si="95"/>
        <v/>
      </c>
      <c r="AC1222" s="244" t="str">
        <f t="shared" si="96"/>
        <v/>
      </c>
      <c r="AD1222" s="43" t="str">
        <f t="shared" si="97"/>
        <v/>
      </c>
      <c r="AE1222" s="244" t="e">
        <f t="shared" si="98"/>
        <v>#DIV/0!</v>
      </c>
      <c r="AF1222" s="244" t="str">
        <f t="shared" si="99"/>
        <v/>
      </c>
    </row>
    <row r="1223" spans="27:32" x14ac:dyDescent="0.3">
      <c r="AA1223" s="152" t="str">
        <f t="shared" si="95"/>
        <v/>
      </c>
      <c r="AC1223" s="244" t="str">
        <f t="shared" si="96"/>
        <v/>
      </c>
      <c r="AD1223" s="43" t="str">
        <f t="shared" si="97"/>
        <v/>
      </c>
      <c r="AE1223" s="244" t="e">
        <f t="shared" si="98"/>
        <v>#DIV/0!</v>
      </c>
      <c r="AF1223" s="244" t="str">
        <f t="shared" si="99"/>
        <v/>
      </c>
    </row>
    <row r="1224" spans="27:32" x14ac:dyDescent="0.3">
      <c r="AA1224" s="152" t="str">
        <f t="shared" si="95"/>
        <v/>
      </c>
      <c r="AC1224" s="244" t="str">
        <f t="shared" si="96"/>
        <v/>
      </c>
      <c r="AD1224" s="43" t="str">
        <f t="shared" si="97"/>
        <v/>
      </c>
      <c r="AE1224" s="244" t="e">
        <f t="shared" si="98"/>
        <v>#DIV/0!</v>
      </c>
      <c r="AF1224" s="244" t="str">
        <f t="shared" si="99"/>
        <v/>
      </c>
    </row>
    <row r="1225" spans="27:32" x14ac:dyDescent="0.3">
      <c r="AA1225" s="152" t="str">
        <f t="shared" si="95"/>
        <v/>
      </c>
      <c r="AC1225" s="244" t="str">
        <f t="shared" si="96"/>
        <v/>
      </c>
      <c r="AD1225" s="43" t="str">
        <f t="shared" si="97"/>
        <v/>
      </c>
      <c r="AE1225" s="244" t="e">
        <f t="shared" si="98"/>
        <v>#DIV/0!</v>
      </c>
      <c r="AF1225" s="244" t="str">
        <f t="shared" si="99"/>
        <v/>
      </c>
    </row>
    <row r="1226" spans="27:32" x14ac:dyDescent="0.3">
      <c r="AA1226" s="152" t="str">
        <f t="shared" si="95"/>
        <v/>
      </c>
      <c r="AC1226" s="244" t="str">
        <f t="shared" si="96"/>
        <v/>
      </c>
      <c r="AD1226" s="43" t="str">
        <f t="shared" si="97"/>
        <v/>
      </c>
      <c r="AE1226" s="244" t="e">
        <f t="shared" si="98"/>
        <v>#DIV/0!</v>
      </c>
      <c r="AF1226" s="244" t="str">
        <f t="shared" si="99"/>
        <v/>
      </c>
    </row>
    <row r="1227" spans="27:32" x14ac:dyDescent="0.3">
      <c r="AA1227" s="152" t="str">
        <f t="shared" si="95"/>
        <v/>
      </c>
      <c r="AC1227" s="244" t="str">
        <f t="shared" si="96"/>
        <v/>
      </c>
      <c r="AD1227" s="43" t="str">
        <f t="shared" si="97"/>
        <v/>
      </c>
      <c r="AE1227" s="244" t="e">
        <f t="shared" si="98"/>
        <v>#DIV/0!</v>
      </c>
      <c r="AF1227" s="244" t="str">
        <f t="shared" si="99"/>
        <v/>
      </c>
    </row>
    <row r="1228" spans="27:32" x14ac:dyDescent="0.3">
      <c r="AA1228" s="152" t="str">
        <f t="shared" si="95"/>
        <v/>
      </c>
      <c r="AC1228" s="244" t="str">
        <f t="shared" si="96"/>
        <v/>
      </c>
      <c r="AD1228" s="43" t="str">
        <f t="shared" si="97"/>
        <v/>
      </c>
      <c r="AE1228" s="244" t="e">
        <f t="shared" si="98"/>
        <v>#DIV/0!</v>
      </c>
      <c r="AF1228" s="244" t="str">
        <f t="shared" si="99"/>
        <v/>
      </c>
    </row>
    <row r="1229" spans="27:32" x14ac:dyDescent="0.3">
      <c r="AA1229" s="152" t="str">
        <f t="shared" si="95"/>
        <v/>
      </c>
      <c r="AC1229" s="244" t="str">
        <f t="shared" si="96"/>
        <v/>
      </c>
      <c r="AD1229" s="43" t="str">
        <f t="shared" si="97"/>
        <v/>
      </c>
      <c r="AE1229" s="244" t="e">
        <f t="shared" si="98"/>
        <v>#DIV/0!</v>
      </c>
      <c r="AF1229" s="244" t="str">
        <f t="shared" si="99"/>
        <v/>
      </c>
    </row>
    <row r="1230" spans="27:32" x14ac:dyDescent="0.3">
      <c r="AA1230" s="152" t="str">
        <f t="shared" si="95"/>
        <v/>
      </c>
      <c r="AC1230" s="244" t="str">
        <f t="shared" si="96"/>
        <v/>
      </c>
      <c r="AD1230" s="43" t="str">
        <f t="shared" si="97"/>
        <v/>
      </c>
      <c r="AE1230" s="244" t="e">
        <f t="shared" si="98"/>
        <v>#DIV/0!</v>
      </c>
      <c r="AF1230" s="244" t="str">
        <f t="shared" si="99"/>
        <v/>
      </c>
    </row>
    <row r="1231" spans="27:32" x14ac:dyDescent="0.3">
      <c r="AA1231" s="152" t="str">
        <f t="shared" si="95"/>
        <v/>
      </c>
      <c r="AC1231" s="244" t="str">
        <f t="shared" si="96"/>
        <v/>
      </c>
      <c r="AD1231" s="43" t="str">
        <f t="shared" si="97"/>
        <v/>
      </c>
      <c r="AE1231" s="244" t="e">
        <f t="shared" si="98"/>
        <v>#DIV/0!</v>
      </c>
      <c r="AF1231" s="244" t="str">
        <f t="shared" si="99"/>
        <v/>
      </c>
    </row>
    <row r="1232" spans="27:32" x14ac:dyDescent="0.3">
      <c r="AA1232" s="152" t="str">
        <f t="shared" si="95"/>
        <v/>
      </c>
      <c r="AC1232" s="244" t="str">
        <f t="shared" si="96"/>
        <v/>
      </c>
      <c r="AD1232" s="43" t="str">
        <f t="shared" si="97"/>
        <v/>
      </c>
      <c r="AE1232" s="244" t="e">
        <f t="shared" si="98"/>
        <v>#DIV/0!</v>
      </c>
      <c r="AF1232" s="244" t="str">
        <f t="shared" si="99"/>
        <v/>
      </c>
    </row>
    <row r="1233" spans="27:32" x14ac:dyDescent="0.3">
      <c r="AA1233" s="152" t="str">
        <f t="shared" si="95"/>
        <v/>
      </c>
      <c r="AC1233" s="244" t="str">
        <f t="shared" si="96"/>
        <v/>
      </c>
      <c r="AD1233" s="43" t="str">
        <f t="shared" si="97"/>
        <v/>
      </c>
      <c r="AE1233" s="244" t="e">
        <f t="shared" si="98"/>
        <v>#DIV/0!</v>
      </c>
      <c r="AF1233" s="244" t="str">
        <f t="shared" si="99"/>
        <v/>
      </c>
    </row>
    <row r="1234" spans="27:32" x14ac:dyDescent="0.3">
      <c r="AA1234" s="152" t="str">
        <f t="shared" si="95"/>
        <v/>
      </c>
      <c r="AC1234" s="244" t="str">
        <f t="shared" si="96"/>
        <v/>
      </c>
      <c r="AD1234" s="43" t="str">
        <f t="shared" si="97"/>
        <v/>
      </c>
      <c r="AE1234" s="244" t="e">
        <f t="shared" si="98"/>
        <v>#DIV/0!</v>
      </c>
      <c r="AF1234" s="244" t="str">
        <f t="shared" si="99"/>
        <v/>
      </c>
    </row>
    <row r="1235" spans="27:32" x14ac:dyDescent="0.3">
      <c r="AA1235" s="152" t="str">
        <f t="shared" si="95"/>
        <v/>
      </c>
      <c r="AC1235" s="244" t="str">
        <f t="shared" si="96"/>
        <v/>
      </c>
      <c r="AD1235" s="43" t="str">
        <f t="shared" si="97"/>
        <v/>
      </c>
      <c r="AE1235" s="244" t="e">
        <f t="shared" si="98"/>
        <v>#DIV/0!</v>
      </c>
      <c r="AF1235" s="244" t="str">
        <f t="shared" si="99"/>
        <v/>
      </c>
    </row>
    <row r="1236" spans="27:32" x14ac:dyDescent="0.3">
      <c r="AA1236" s="152" t="str">
        <f t="shared" si="95"/>
        <v/>
      </c>
      <c r="AC1236" s="244" t="str">
        <f t="shared" si="96"/>
        <v/>
      </c>
      <c r="AD1236" s="43" t="str">
        <f t="shared" si="97"/>
        <v/>
      </c>
      <c r="AE1236" s="244" t="e">
        <f t="shared" si="98"/>
        <v>#DIV/0!</v>
      </c>
      <c r="AF1236" s="244" t="str">
        <f t="shared" si="99"/>
        <v/>
      </c>
    </row>
    <row r="1237" spans="27:32" x14ac:dyDescent="0.3">
      <c r="AA1237" s="152" t="str">
        <f t="shared" si="95"/>
        <v/>
      </c>
      <c r="AC1237" s="244" t="str">
        <f t="shared" si="96"/>
        <v/>
      </c>
      <c r="AD1237" s="43" t="str">
        <f t="shared" si="97"/>
        <v/>
      </c>
      <c r="AE1237" s="244" t="e">
        <f t="shared" si="98"/>
        <v>#DIV/0!</v>
      </c>
      <c r="AF1237" s="244" t="str">
        <f t="shared" si="99"/>
        <v/>
      </c>
    </row>
    <row r="1238" spans="27:32" x14ac:dyDescent="0.3">
      <c r="AA1238" s="152" t="str">
        <f t="shared" si="95"/>
        <v/>
      </c>
      <c r="AC1238" s="244" t="str">
        <f t="shared" si="96"/>
        <v/>
      </c>
      <c r="AD1238" s="43" t="str">
        <f t="shared" si="97"/>
        <v/>
      </c>
      <c r="AE1238" s="244" t="e">
        <f t="shared" si="98"/>
        <v>#DIV/0!</v>
      </c>
      <c r="AF1238" s="244" t="str">
        <f t="shared" si="99"/>
        <v/>
      </c>
    </row>
    <row r="1239" spans="27:32" x14ac:dyDescent="0.3">
      <c r="AA1239" s="152" t="str">
        <f t="shared" si="95"/>
        <v/>
      </c>
      <c r="AC1239" s="244" t="str">
        <f t="shared" si="96"/>
        <v/>
      </c>
      <c r="AD1239" s="43" t="str">
        <f t="shared" si="97"/>
        <v/>
      </c>
      <c r="AE1239" s="244" t="e">
        <f t="shared" si="98"/>
        <v>#DIV/0!</v>
      </c>
      <c r="AF1239" s="244" t="str">
        <f t="shared" si="99"/>
        <v/>
      </c>
    </row>
    <row r="1240" spans="27:32" x14ac:dyDescent="0.3">
      <c r="AA1240" s="152" t="str">
        <f t="shared" si="95"/>
        <v/>
      </c>
      <c r="AC1240" s="244" t="str">
        <f t="shared" si="96"/>
        <v/>
      </c>
      <c r="AD1240" s="43" t="str">
        <f t="shared" si="97"/>
        <v/>
      </c>
      <c r="AE1240" s="244" t="e">
        <f t="shared" si="98"/>
        <v>#DIV/0!</v>
      </c>
      <c r="AF1240" s="244" t="str">
        <f t="shared" si="99"/>
        <v/>
      </c>
    </row>
    <row r="1241" spans="27:32" x14ac:dyDescent="0.3">
      <c r="AA1241" s="152" t="str">
        <f t="shared" si="95"/>
        <v/>
      </c>
      <c r="AC1241" s="244" t="str">
        <f t="shared" si="96"/>
        <v/>
      </c>
      <c r="AD1241" s="43" t="str">
        <f t="shared" si="97"/>
        <v/>
      </c>
      <c r="AE1241" s="244" t="e">
        <f t="shared" si="98"/>
        <v>#DIV/0!</v>
      </c>
      <c r="AF1241" s="244" t="str">
        <f t="shared" si="99"/>
        <v/>
      </c>
    </row>
    <row r="1242" spans="27:32" x14ac:dyDescent="0.3">
      <c r="AA1242" s="152" t="str">
        <f t="shared" si="95"/>
        <v/>
      </c>
      <c r="AC1242" s="244" t="str">
        <f t="shared" si="96"/>
        <v/>
      </c>
      <c r="AD1242" s="43" t="str">
        <f t="shared" si="97"/>
        <v/>
      </c>
      <c r="AE1242" s="244" t="e">
        <f t="shared" si="98"/>
        <v>#DIV/0!</v>
      </c>
      <c r="AF1242" s="244" t="str">
        <f t="shared" si="99"/>
        <v/>
      </c>
    </row>
    <row r="1243" spans="27:32" x14ac:dyDescent="0.3">
      <c r="AA1243" s="152" t="str">
        <f t="shared" si="95"/>
        <v/>
      </c>
      <c r="AC1243" s="244" t="str">
        <f t="shared" si="96"/>
        <v/>
      </c>
      <c r="AD1243" s="43" t="str">
        <f t="shared" si="97"/>
        <v/>
      </c>
      <c r="AE1243" s="244" t="e">
        <f t="shared" si="98"/>
        <v>#DIV/0!</v>
      </c>
      <c r="AF1243" s="244" t="str">
        <f t="shared" si="99"/>
        <v/>
      </c>
    </row>
    <row r="1244" spans="27:32" x14ac:dyDescent="0.3">
      <c r="AA1244" s="152" t="str">
        <f t="shared" si="95"/>
        <v/>
      </c>
      <c r="AC1244" s="244" t="str">
        <f t="shared" si="96"/>
        <v/>
      </c>
      <c r="AD1244" s="43" t="str">
        <f t="shared" si="97"/>
        <v/>
      </c>
      <c r="AE1244" s="244" t="e">
        <f t="shared" si="98"/>
        <v>#DIV/0!</v>
      </c>
      <c r="AF1244" s="244" t="str">
        <f t="shared" si="99"/>
        <v/>
      </c>
    </row>
    <row r="1245" spans="27:32" x14ac:dyDescent="0.3">
      <c r="AA1245" s="152" t="str">
        <f t="shared" si="95"/>
        <v/>
      </c>
      <c r="AC1245" s="244" t="str">
        <f t="shared" si="96"/>
        <v/>
      </c>
      <c r="AD1245" s="43" t="str">
        <f t="shared" si="97"/>
        <v/>
      </c>
      <c r="AE1245" s="244" t="e">
        <f t="shared" si="98"/>
        <v>#DIV/0!</v>
      </c>
      <c r="AF1245" s="244" t="str">
        <f t="shared" si="99"/>
        <v/>
      </c>
    </row>
    <row r="1246" spans="27:32" x14ac:dyDescent="0.3">
      <c r="AA1246" s="152" t="str">
        <f t="shared" si="95"/>
        <v/>
      </c>
      <c r="AC1246" s="244" t="str">
        <f t="shared" si="96"/>
        <v/>
      </c>
      <c r="AD1246" s="43" t="str">
        <f t="shared" si="97"/>
        <v/>
      </c>
      <c r="AE1246" s="244" t="e">
        <f t="shared" si="98"/>
        <v>#DIV/0!</v>
      </c>
      <c r="AF1246" s="244" t="str">
        <f t="shared" si="99"/>
        <v/>
      </c>
    </row>
    <row r="1247" spans="27:32" x14ac:dyDescent="0.3">
      <c r="AA1247" s="152" t="str">
        <f t="shared" si="95"/>
        <v/>
      </c>
      <c r="AC1247" s="244" t="str">
        <f t="shared" si="96"/>
        <v/>
      </c>
      <c r="AD1247" s="43" t="str">
        <f t="shared" si="97"/>
        <v/>
      </c>
      <c r="AE1247" s="244" t="e">
        <f t="shared" si="98"/>
        <v>#DIV/0!</v>
      </c>
      <c r="AF1247" s="244" t="str">
        <f t="shared" si="99"/>
        <v/>
      </c>
    </row>
    <row r="1248" spans="27:32" x14ac:dyDescent="0.3">
      <c r="AA1248" s="152" t="str">
        <f t="shared" si="95"/>
        <v/>
      </c>
      <c r="AC1248" s="244" t="str">
        <f t="shared" si="96"/>
        <v/>
      </c>
      <c r="AD1248" s="43" t="str">
        <f t="shared" si="97"/>
        <v/>
      </c>
      <c r="AE1248" s="244" t="e">
        <f t="shared" si="98"/>
        <v>#DIV/0!</v>
      </c>
      <c r="AF1248" s="244" t="str">
        <f t="shared" si="99"/>
        <v/>
      </c>
    </row>
    <row r="1249" spans="27:32" x14ac:dyDescent="0.3">
      <c r="AA1249" s="152" t="str">
        <f t="shared" si="95"/>
        <v/>
      </c>
      <c r="AC1249" s="244" t="str">
        <f t="shared" si="96"/>
        <v/>
      </c>
      <c r="AD1249" s="43" t="str">
        <f t="shared" si="97"/>
        <v/>
      </c>
      <c r="AE1249" s="244" t="e">
        <f t="shared" si="98"/>
        <v>#DIV/0!</v>
      </c>
      <c r="AF1249" s="244" t="str">
        <f t="shared" si="99"/>
        <v/>
      </c>
    </row>
    <row r="1250" spans="27:32" x14ac:dyDescent="0.3">
      <c r="AA1250" s="152" t="str">
        <f t="shared" si="95"/>
        <v/>
      </c>
      <c r="AC1250" s="244" t="str">
        <f t="shared" si="96"/>
        <v/>
      </c>
      <c r="AD1250" s="43" t="str">
        <f t="shared" si="97"/>
        <v/>
      </c>
      <c r="AE1250" s="244" t="e">
        <f t="shared" si="98"/>
        <v>#DIV/0!</v>
      </c>
      <c r="AF1250" s="244" t="str">
        <f t="shared" si="99"/>
        <v/>
      </c>
    </row>
    <row r="1251" spans="27:32" x14ac:dyDescent="0.3">
      <c r="AA1251" s="152" t="str">
        <f t="shared" si="95"/>
        <v/>
      </c>
      <c r="AC1251" s="244" t="str">
        <f t="shared" si="96"/>
        <v/>
      </c>
      <c r="AD1251" s="43" t="str">
        <f t="shared" si="97"/>
        <v/>
      </c>
      <c r="AE1251" s="244" t="e">
        <f t="shared" si="98"/>
        <v>#DIV/0!</v>
      </c>
      <c r="AF1251" s="244" t="str">
        <f t="shared" si="99"/>
        <v/>
      </c>
    </row>
    <row r="1252" spans="27:32" x14ac:dyDescent="0.3">
      <c r="AA1252" s="152" t="str">
        <f t="shared" si="95"/>
        <v/>
      </c>
      <c r="AC1252" s="244" t="str">
        <f t="shared" si="96"/>
        <v/>
      </c>
      <c r="AD1252" s="43" t="str">
        <f t="shared" si="97"/>
        <v/>
      </c>
      <c r="AE1252" s="244" t="e">
        <f t="shared" si="98"/>
        <v>#DIV/0!</v>
      </c>
      <c r="AF1252" s="244" t="str">
        <f t="shared" si="99"/>
        <v/>
      </c>
    </row>
    <row r="1253" spans="27:32" x14ac:dyDescent="0.3">
      <c r="AA1253" s="152" t="str">
        <f t="shared" si="95"/>
        <v/>
      </c>
      <c r="AC1253" s="244" t="str">
        <f t="shared" si="96"/>
        <v/>
      </c>
      <c r="AD1253" s="43" t="str">
        <f t="shared" si="97"/>
        <v/>
      </c>
      <c r="AE1253" s="244" t="e">
        <f t="shared" si="98"/>
        <v>#DIV/0!</v>
      </c>
      <c r="AF1253" s="244" t="str">
        <f t="shared" si="99"/>
        <v/>
      </c>
    </row>
    <row r="1254" spans="27:32" x14ac:dyDescent="0.3">
      <c r="AA1254" s="152" t="str">
        <f t="shared" si="95"/>
        <v/>
      </c>
      <c r="AC1254" s="244" t="str">
        <f t="shared" si="96"/>
        <v/>
      </c>
      <c r="AD1254" s="43" t="str">
        <f t="shared" si="97"/>
        <v/>
      </c>
      <c r="AE1254" s="244" t="e">
        <f t="shared" si="98"/>
        <v>#DIV/0!</v>
      </c>
      <c r="AF1254" s="244" t="str">
        <f t="shared" si="99"/>
        <v/>
      </c>
    </row>
    <row r="1255" spans="27:32" x14ac:dyDescent="0.3">
      <c r="AA1255" s="152" t="str">
        <f t="shared" si="95"/>
        <v/>
      </c>
      <c r="AC1255" s="244" t="str">
        <f t="shared" si="96"/>
        <v/>
      </c>
      <c r="AD1255" s="43" t="str">
        <f t="shared" si="97"/>
        <v/>
      </c>
      <c r="AE1255" s="244" t="e">
        <f t="shared" si="98"/>
        <v>#DIV/0!</v>
      </c>
      <c r="AF1255" s="244" t="str">
        <f t="shared" si="99"/>
        <v/>
      </c>
    </row>
    <row r="1256" spans="27:32" x14ac:dyDescent="0.3">
      <c r="AA1256" s="152" t="str">
        <f t="shared" si="95"/>
        <v/>
      </c>
      <c r="AC1256" s="244" t="str">
        <f t="shared" si="96"/>
        <v/>
      </c>
      <c r="AD1256" s="43" t="str">
        <f t="shared" si="97"/>
        <v/>
      </c>
      <c r="AE1256" s="244" t="e">
        <f t="shared" si="98"/>
        <v>#DIV/0!</v>
      </c>
      <c r="AF1256" s="244" t="str">
        <f t="shared" si="99"/>
        <v/>
      </c>
    </row>
    <row r="1257" spans="27:32" x14ac:dyDescent="0.3">
      <c r="AA1257" s="152" t="str">
        <f t="shared" si="95"/>
        <v/>
      </c>
      <c r="AC1257" s="244" t="str">
        <f t="shared" si="96"/>
        <v/>
      </c>
      <c r="AD1257" s="43" t="str">
        <f t="shared" si="97"/>
        <v/>
      </c>
      <c r="AE1257" s="244" t="e">
        <f t="shared" si="98"/>
        <v>#DIV/0!</v>
      </c>
      <c r="AF1257" s="244" t="str">
        <f t="shared" si="99"/>
        <v/>
      </c>
    </row>
    <row r="1258" spans="27:32" x14ac:dyDescent="0.3">
      <c r="AA1258" s="152" t="str">
        <f t="shared" si="95"/>
        <v/>
      </c>
      <c r="AC1258" s="244" t="str">
        <f t="shared" si="96"/>
        <v/>
      </c>
      <c r="AD1258" s="43" t="str">
        <f t="shared" si="97"/>
        <v/>
      </c>
      <c r="AE1258" s="244" t="e">
        <f t="shared" si="98"/>
        <v>#DIV/0!</v>
      </c>
      <c r="AF1258" s="244" t="str">
        <f t="shared" si="99"/>
        <v/>
      </c>
    </row>
    <row r="1259" spans="27:32" x14ac:dyDescent="0.3">
      <c r="AA1259" s="152" t="str">
        <f t="shared" si="95"/>
        <v/>
      </c>
      <c r="AC1259" s="244" t="str">
        <f t="shared" si="96"/>
        <v/>
      </c>
      <c r="AD1259" s="43" t="str">
        <f t="shared" si="97"/>
        <v/>
      </c>
      <c r="AE1259" s="244" t="e">
        <f t="shared" si="98"/>
        <v>#DIV/0!</v>
      </c>
      <c r="AF1259" s="244" t="str">
        <f t="shared" si="99"/>
        <v/>
      </c>
    </row>
    <row r="1260" spans="27:32" x14ac:dyDescent="0.3">
      <c r="AA1260" s="152" t="str">
        <f t="shared" si="95"/>
        <v/>
      </c>
      <c r="AC1260" s="244" t="str">
        <f t="shared" si="96"/>
        <v/>
      </c>
      <c r="AD1260" s="43" t="str">
        <f t="shared" si="97"/>
        <v/>
      </c>
      <c r="AE1260" s="244" t="e">
        <f t="shared" si="98"/>
        <v>#DIV/0!</v>
      </c>
      <c r="AF1260" s="244" t="str">
        <f t="shared" si="99"/>
        <v/>
      </c>
    </row>
    <row r="1261" spans="27:32" x14ac:dyDescent="0.3">
      <c r="AA1261" s="152" t="str">
        <f t="shared" si="95"/>
        <v/>
      </c>
      <c r="AC1261" s="244" t="str">
        <f t="shared" si="96"/>
        <v/>
      </c>
      <c r="AD1261" s="43" t="str">
        <f t="shared" si="97"/>
        <v/>
      </c>
      <c r="AE1261" s="244" t="e">
        <f t="shared" si="98"/>
        <v>#DIV/0!</v>
      </c>
      <c r="AF1261" s="244" t="str">
        <f t="shared" si="99"/>
        <v/>
      </c>
    </row>
    <row r="1262" spans="27:32" x14ac:dyDescent="0.3">
      <c r="AA1262" s="152" t="str">
        <f t="shared" si="95"/>
        <v/>
      </c>
      <c r="AC1262" s="244" t="str">
        <f t="shared" si="96"/>
        <v/>
      </c>
      <c r="AD1262" s="43" t="str">
        <f t="shared" si="97"/>
        <v/>
      </c>
      <c r="AE1262" s="244" t="e">
        <f t="shared" si="98"/>
        <v>#DIV/0!</v>
      </c>
      <c r="AF1262" s="244" t="str">
        <f t="shared" si="99"/>
        <v/>
      </c>
    </row>
    <row r="1263" spans="27:32" x14ac:dyDescent="0.3">
      <c r="AA1263" s="152" t="str">
        <f t="shared" si="95"/>
        <v/>
      </c>
      <c r="AC1263" s="244" t="str">
        <f t="shared" si="96"/>
        <v/>
      </c>
      <c r="AD1263" s="43" t="str">
        <f t="shared" si="97"/>
        <v/>
      </c>
      <c r="AE1263" s="244" t="e">
        <f t="shared" si="98"/>
        <v>#DIV/0!</v>
      </c>
      <c r="AF1263" s="244" t="str">
        <f t="shared" si="99"/>
        <v/>
      </c>
    </row>
    <row r="1264" spans="27:32" x14ac:dyDescent="0.3">
      <c r="AA1264" s="152" t="str">
        <f t="shared" si="95"/>
        <v/>
      </c>
      <c r="AC1264" s="244" t="str">
        <f t="shared" si="96"/>
        <v/>
      </c>
      <c r="AD1264" s="43" t="str">
        <f t="shared" si="97"/>
        <v/>
      </c>
      <c r="AE1264" s="244" t="e">
        <f t="shared" si="98"/>
        <v>#DIV/0!</v>
      </c>
      <c r="AF1264" s="244" t="str">
        <f t="shared" si="99"/>
        <v/>
      </c>
    </row>
    <row r="1265" spans="27:32" x14ac:dyDescent="0.3">
      <c r="AA1265" s="152" t="str">
        <f t="shared" si="95"/>
        <v/>
      </c>
      <c r="AC1265" s="244" t="str">
        <f t="shared" si="96"/>
        <v/>
      </c>
      <c r="AD1265" s="43" t="str">
        <f t="shared" si="97"/>
        <v/>
      </c>
      <c r="AE1265" s="244" t="e">
        <f t="shared" si="98"/>
        <v>#DIV/0!</v>
      </c>
      <c r="AF1265" s="244" t="str">
        <f t="shared" si="99"/>
        <v/>
      </c>
    </row>
    <row r="1266" spans="27:32" x14ac:dyDescent="0.3">
      <c r="AA1266" s="152" t="str">
        <f t="shared" si="95"/>
        <v/>
      </c>
      <c r="AC1266" s="244" t="str">
        <f t="shared" si="96"/>
        <v/>
      </c>
      <c r="AD1266" s="43" t="str">
        <f t="shared" si="97"/>
        <v/>
      </c>
      <c r="AE1266" s="244" t="e">
        <f t="shared" si="98"/>
        <v>#DIV/0!</v>
      </c>
      <c r="AF1266" s="244" t="str">
        <f t="shared" si="99"/>
        <v/>
      </c>
    </row>
    <row r="1267" spans="27:32" x14ac:dyDescent="0.3">
      <c r="AA1267" s="152" t="str">
        <f t="shared" si="95"/>
        <v/>
      </c>
      <c r="AC1267" s="244" t="str">
        <f t="shared" si="96"/>
        <v/>
      </c>
      <c r="AD1267" s="43" t="str">
        <f t="shared" si="97"/>
        <v/>
      </c>
      <c r="AE1267" s="244" t="e">
        <f t="shared" si="98"/>
        <v>#DIV/0!</v>
      </c>
      <c r="AF1267" s="244" t="str">
        <f t="shared" si="99"/>
        <v/>
      </c>
    </row>
    <row r="1268" spans="27:32" x14ac:dyDescent="0.3">
      <c r="AA1268" s="152" t="str">
        <f t="shared" si="95"/>
        <v/>
      </c>
      <c r="AC1268" s="244" t="str">
        <f t="shared" si="96"/>
        <v/>
      </c>
      <c r="AD1268" s="43" t="str">
        <f t="shared" si="97"/>
        <v/>
      </c>
      <c r="AE1268" s="244" t="e">
        <f t="shared" si="98"/>
        <v>#DIV/0!</v>
      </c>
      <c r="AF1268" s="244" t="str">
        <f t="shared" si="99"/>
        <v/>
      </c>
    </row>
    <row r="1269" spans="27:32" x14ac:dyDescent="0.3">
      <c r="AA1269" s="152" t="str">
        <f t="shared" si="95"/>
        <v/>
      </c>
      <c r="AC1269" s="244" t="str">
        <f t="shared" si="96"/>
        <v/>
      </c>
      <c r="AD1269" s="43" t="str">
        <f t="shared" si="97"/>
        <v/>
      </c>
      <c r="AE1269" s="244" t="e">
        <f t="shared" si="98"/>
        <v>#DIV/0!</v>
      </c>
      <c r="AF1269" s="244" t="str">
        <f t="shared" si="99"/>
        <v/>
      </c>
    </row>
    <row r="1270" spans="27:32" x14ac:dyDescent="0.3">
      <c r="AA1270" s="152" t="str">
        <f t="shared" si="95"/>
        <v/>
      </c>
      <c r="AC1270" s="244" t="str">
        <f t="shared" si="96"/>
        <v/>
      </c>
      <c r="AD1270" s="43" t="str">
        <f t="shared" si="97"/>
        <v/>
      </c>
      <c r="AE1270" s="244" t="e">
        <f t="shared" si="98"/>
        <v>#DIV/0!</v>
      </c>
      <c r="AF1270" s="244" t="str">
        <f t="shared" si="99"/>
        <v/>
      </c>
    </row>
    <row r="1271" spans="27:32" x14ac:dyDescent="0.3">
      <c r="AA1271" s="152" t="str">
        <f t="shared" si="95"/>
        <v/>
      </c>
      <c r="AC1271" s="244" t="str">
        <f t="shared" si="96"/>
        <v/>
      </c>
      <c r="AD1271" s="43" t="str">
        <f t="shared" si="97"/>
        <v/>
      </c>
      <c r="AE1271" s="244" t="e">
        <f t="shared" si="98"/>
        <v>#DIV/0!</v>
      </c>
      <c r="AF1271" s="244" t="str">
        <f t="shared" si="99"/>
        <v/>
      </c>
    </row>
    <row r="1272" spans="27:32" x14ac:dyDescent="0.3">
      <c r="AA1272" s="152" t="str">
        <f t="shared" si="95"/>
        <v/>
      </c>
      <c r="AC1272" s="244" t="str">
        <f t="shared" si="96"/>
        <v/>
      </c>
      <c r="AD1272" s="43" t="str">
        <f t="shared" si="97"/>
        <v/>
      </c>
      <c r="AE1272" s="244" t="e">
        <f t="shared" si="98"/>
        <v>#DIV/0!</v>
      </c>
      <c r="AF1272" s="244" t="str">
        <f t="shared" si="99"/>
        <v/>
      </c>
    </row>
    <row r="1273" spans="27:32" x14ac:dyDescent="0.3">
      <c r="AA1273" s="152" t="str">
        <f t="shared" si="95"/>
        <v/>
      </c>
      <c r="AC1273" s="244" t="str">
        <f t="shared" si="96"/>
        <v/>
      </c>
      <c r="AD1273" s="43" t="str">
        <f t="shared" si="97"/>
        <v/>
      </c>
      <c r="AE1273" s="244" t="e">
        <f t="shared" si="98"/>
        <v>#DIV/0!</v>
      </c>
      <c r="AF1273" s="244" t="str">
        <f t="shared" si="99"/>
        <v/>
      </c>
    </row>
    <row r="1274" spans="27:32" x14ac:dyDescent="0.3">
      <c r="AA1274" s="152" t="str">
        <f t="shared" si="95"/>
        <v/>
      </c>
      <c r="AC1274" s="244" t="str">
        <f t="shared" si="96"/>
        <v/>
      </c>
      <c r="AD1274" s="43" t="str">
        <f t="shared" si="97"/>
        <v/>
      </c>
      <c r="AE1274" s="244" t="e">
        <f t="shared" si="98"/>
        <v>#DIV/0!</v>
      </c>
      <c r="AF1274" s="244" t="str">
        <f t="shared" si="99"/>
        <v/>
      </c>
    </row>
    <row r="1275" spans="27:32" x14ac:dyDescent="0.3">
      <c r="AA1275" s="152" t="str">
        <f t="shared" si="95"/>
        <v/>
      </c>
      <c r="AC1275" s="244" t="str">
        <f t="shared" si="96"/>
        <v/>
      </c>
      <c r="AD1275" s="43" t="str">
        <f t="shared" si="97"/>
        <v/>
      </c>
      <c r="AE1275" s="244" t="e">
        <f t="shared" si="98"/>
        <v>#DIV/0!</v>
      </c>
      <c r="AF1275" s="244" t="str">
        <f t="shared" si="99"/>
        <v/>
      </c>
    </row>
    <row r="1276" spans="27:32" x14ac:dyDescent="0.3">
      <c r="AA1276" s="152" t="str">
        <f t="shared" si="95"/>
        <v/>
      </c>
      <c r="AC1276" s="244" t="str">
        <f t="shared" si="96"/>
        <v/>
      </c>
      <c r="AD1276" s="43" t="str">
        <f t="shared" si="97"/>
        <v/>
      </c>
      <c r="AE1276" s="244" t="e">
        <f t="shared" si="98"/>
        <v>#DIV/0!</v>
      </c>
      <c r="AF1276" s="244" t="str">
        <f t="shared" si="99"/>
        <v/>
      </c>
    </row>
    <row r="1277" spans="27:32" x14ac:dyDescent="0.3">
      <c r="AA1277" s="152" t="str">
        <f t="shared" si="95"/>
        <v/>
      </c>
      <c r="AC1277" s="244" t="str">
        <f t="shared" si="96"/>
        <v/>
      </c>
      <c r="AD1277" s="43" t="str">
        <f t="shared" si="97"/>
        <v/>
      </c>
      <c r="AE1277" s="244" t="e">
        <f t="shared" si="98"/>
        <v>#DIV/0!</v>
      </c>
      <c r="AF1277" s="244" t="str">
        <f t="shared" si="99"/>
        <v/>
      </c>
    </row>
    <row r="1278" spans="27:32" x14ac:dyDescent="0.3">
      <c r="AA1278" s="152" t="str">
        <f t="shared" si="95"/>
        <v/>
      </c>
      <c r="AC1278" s="244" t="str">
        <f t="shared" si="96"/>
        <v/>
      </c>
      <c r="AD1278" s="43" t="str">
        <f t="shared" si="97"/>
        <v/>
      </c>
      <c r="AE1278" s="244" t="e">
        <f t="shared" si="98"/>
        <v>#DIV/0!</v>
      </c>
      <c r="AF1278" s="244" t="str">
        <f t="shared" si="99"/>
        <v/>
      </c>
    </row>
    <row r="1279" spans="27:32" x14ac:dyDescent="0.3">
      <c r="AA1279" s="152" t="str">
        <f t="shared" si="95"/>
        <v/>
      </c>
      <c r="AC1279" s="244" t="str">
        <f t="shared" si="96"/>
        <v/>
      </c>
      <c r="AD1279" s="43" t="str">
        <f t="shared" si="97"/>
        <v/>
      </c>
      <c r="AE1279" s="244" t="e">
        <f t="shared" si="98"/>
        <v>#DIV/0!</v>
      </c>
      <c r="AF1279" s="244" t="str">
        <f t="shared" si="99"/>
        <v/>
      </c>
    </row>
    <row r="1280" spans="27:32" x14ac:dyDescent="0.3">
      <c r="AA1280" s="152" t="str">
        <f t="shared" si="95"/>
        <v/>
      </c>
      <c r="AC1280" s="244" t="str">
        <f t="shared" si="96"/>
        <v/>
      </c>
      <c r="AD1280" s="43" t="str">
        <f t="shared" si="97"/>
        <v/>
      </c>
      <c r="AE1280" s="244" t="e">
        <f t="shared" si="98"/>
        <v>#DIV/0!</v>
      </c>
      <c r="AF1280" s="244" t="str">
        <f t="shared" si="99"/>
        <v/>
      </c>
    </row>
    <row r="1281" spans="27:32" x14ac:dyDescent="0.3">
      <c r="AA1281" s="152" t="str">
        <f t="shared" si="95"/>
        <v/>
      </c>
      <c r="AC1281" s="244" t="str">
        <f t="shared" si="96"/>
        <v/>
      </c>
      <c r="AD1281" s="43" t="str">
        <f t="shared" si="97"/>
        <v/>
      </c>
      <c r="AE1281" s="244" t="e">
        <f t="shared" si="98"/>
        <v>#DIV/0!</v>
      </c>
      <c r="AF1281" s="244" t="str">
        <f t="shared" si="99"/>
        <v/>
      </c>
    </row>
    <row r="1282" spans="27:32" x14ac:dyDescent="0.3">
      <c r="AA1282" s="152" t="str">
        <f t="shared" si="95"/>
        <v/>
      </c>
      <c r="AC1282" s="244" t="str">
        <f t="shared" si="96"/>
        <v/>
      </c>
      <c r="AD1282" s="43" t="str">
        <f t="shared" si="97"/>
        <v/>
      </c>
      <c r="AE1282" s="244" t="e">
        <f t="shared" si="98"/>
        <v>#DIV/0!</v>
      </c>
      <c r="AF1282" s="244" t="str">
        <f t="shared" si="99"/>
        <v/>
      </c>
    </row>
    <row r="1283" spans="27:32" x14ac:dyDescent="0.3">
      <c r="AA1283" s="152" t="str">
        <f t="shared" si="95"/>
        <v/>
      </c>
      <c r="AC1283" s="244" t="str">
        <f t="shared" si="96"/>
        <v/>
      </c>
      <c r="AD1283" s="43" t="str">
        <f t="shared" si="97"/>
        <v/>
      </c>
      <c r="AE1283" s="244" t="e">
        <f t="shared" si="98"/>
        <v>#DIV/0!</v>
      </c>
      <c r="AF1283" s="244" t="str">
        <f t="shared" si="99"/>
        <v/>
      </c>
    </row>
    <row r="1284" spans="27:32" x14ac:dyDescent="0.3">
      <c r="AA1284" s="152" t="str">
        <f t="shared" ref="AA1284:AA1310" si="100">TRIM(D1284)</f>
        <v/>
      </c>
      <c r="AC1284" s="244" t="str">
        <f t="shared" ref="AC1284:AC1310" si="101">IFERROR(TRIM(D1284),"")</f>
        <v/>
      </c>
      <c r="AD1284" s="43" t="str">
        <f t="shared" ref="AD1284:AD1310" si="102">TRIM(C1284)</f>
        <v/>
      </c>
      <c r="AE1284" s="244" t="e">
        <f t="shared" ref="AE1284:AE1310" si="103">G1284/E1284</f>
        <v>#DIV/0!</v>
      </c>
      <c r="AF1284" s="244" t="str">
        <f t="shared" ref="AF1284:AF1310" si="104">AC1284</f>
        <v/>
      </c>
    </row>
    <row r="1285" spans="27:32" x14ac:dyDescent="0.3">
      <c r="AA1285" s="152" t="str">
        <f t="shared" si="100"/>
        <v/>
      </c>
      <c r="AC1285" s="244" t="str">
        <f t="shared" si="101"/>
        <v/>
      </c>
      <c r="AD1285" s="43" t="str">
        <f t="shared" si="102"/>
        <v/>
      </c>
      <c r="AE1285" s="244" t="e">
        <f t="shared" si="103"/>
        <v>#DIV/0!</v>
      </c>
      <c r="AF1285" s="244" t="str">
        <f t="shared" si="104"/>
        <v/>
      </c>
    </row>
    <row r="1286" spans="27:32" x14ac:dyDescent="0.3">
      <c r="AA1286" s="152" t="str">
        <f t="shared" si="100"/>
        <v/>
      </c>
      <c r="AC1286" s="244" t="str">
        <f t="shared" si="101"/>
        <v/>
      </c>
      <c r="AD1286" s="43" t="str">
        <f t="shared" si="102"/>
        <v/>
      </c>
      <c r="AE1286" s="244" t="e">
        <f t="shared" si="103"/>
        <v>#DIV/0!</v>
      </c>
      <c r="AF1286" s="244" t="str">
        <f t="shared" si="104"/>
        <v/>
      </c>
    </row>
    <row r="1287" spans="27:32" x14ac:dyDescent="0.3">
      <c r="AA1287" s="152" t="str">
        <f t="shared" si="100"/>
        <v/>
      </c>
      <c r="AC1287" s="244" t="str">
        <f t="shared" si="101"/>
        <v/>
      </c>
      <c r="AD1287" s="43" t="str">
        <f t="shared" si="102"/>
        <v/>
      </c>
      <c r="AE1287" s="244" t="e">
        <f t="shared" si="103"/>
        <v>#DIV/0!</v>
      </c>
      <c r="AF1287" s="244" t="str">
        <f t="shared" si="104"/>
        <v/>
      </c>
    </row>
    <row r="1288" spans="27:32" x14ac:dyDescent="0.3">
      <c r="AA1288" s="152" t="str">
        <f t="shared" si="100"/>
        <v/>
      </c>
      <c r="AC1288" s="244" t="str">
        <f t="shared" si="101"/>
        <v/>
      </c>
      <c r="AD1288" s="43" t="str">
        <f t="shared" si="102"/>
        <v/>
      </c>
      <c r="AE1288" s="244" t="e">
        <f t="shared" si="103"/>
        <v>#DIV/0!</v>
      </c>
      <c r="AF1288" s="244" t="str">
        <f t="shared" si="104"/>
        <v/>
      </c>
    </row>
    <row r="1289" spans="27:32" x14ac:dyDescent="0.3">
      <c r="AA1289" s="152" t="str">
        <f t="shared" si="100"/>
        <v/>
      </c>
      <c r="AC1289" s="244" t="str">
        <f t="shared" si="101"/>
        <v/>
      </c>
      <c r="AD1289" s="43" t="str">
        <f t="shared" si="102"/>
        <v/>
      </c>
      <c r="AE1289" s="244" t="e">
        <f t="shared" si="103"/>
        <v>#DIV/0!</v>
      </c>
      <c r="AF1289" s="244" t="str">
        <f t="shared" si="104"/>
        <v/>
      </c>
    </row>
    <row r="1290" spans="27:32" x14ac:dyDescent="0.3">
      <c r="AA1290" s="152" t="str">
        <f t="shared" si="100"/>
        <v/>
      </c>
      <c r="AC1290" s="244" t="str">
        <f t="shared" si="101"/>
        <v/>
      </c>
      <c r="AD1290" s="43" t="str">
        <f t="shared" si="102"/>
        <v/>
      </c>
      <c r="AE1290" s="244" t="e">
        <f t="shared" si="103"/>
        <v>#DIV/0!</v>
      </c>
      <c r="AF1290" s="244" t="str">
        <f t="shared" si="104"/>
        <v/>
      </c>
    </row>
    <row r="1291" spans="27:32" x14ac:dyDescent="0.3">
      <c r="AA1291" s="152" t="str">
        <f t="shared" si="100"/>
        <v/>
      </c>
      <c r="AC1291" s="244" t="str">
        <f t="shared" si="101"/>
        <v/>
      </c>
      <c r="AD1291" s="43" t="str">
        <f t="shared" si="102"/>
        <v/>
      </c>
      <c r="AE1291" s="244" t="e">
        <f t="shared" si="103"/>
        <v>#DIV/0!</v>
      </c>
      <c r="AF1291" s="244" t="str">
        <f t="shared" si="104"/>
        <v/>
      </c>
    </row>
    <row r="1292" spans="27:32" x14ac:dyDescent="0.3">
      <c r="AA1292" s="152" t="str">
        <f t="shared" si="100"/>
        <v/>
      </c>
      <c r="AC1292" s="244" t="str">
        <f t="shared" si="101"/>
        <v/>
      </c>
      <c r="AD1292" s="43" t="str">
        <f t="shared" si="102"/>
        <v/>
      </c>
      <c r="AE1292" s="244" t="e">
        <f t="shared" si="103"/>
        <v>#DIV/0!</v>
      </c>
      <c r="AF1292" s="244" t="str">
        <f t="shared" si="104"/>
        <v/>
      </c>
    </row>
    <row r="1293" spans="27:32" x14ac:dyDescent="0.3">
      <c r="AA1293" s="152" t="str">
        <f t="shared" si="100"/>
        <v/>
      </c>
      <c r="AC1293" s="244" t="str">
        <f t="shared" si="101"/>
        <v/>
      </c>
      <c r="AD1293" s="43" t="str">
        <f t="shared" si="102"/>
        <v/>
      </c>
      <c r="AE1293" s="244" t="e">
        <f t="shared" si="103"/>
        <v>#DIV/0!</v>
      </c>
      <c r="AF1293" s="244" t="str">
        <f t="shared" si="104"/>
        <v/>
      </c>
    </row>
    <row r="1294" spans="27:32" x14ac:dyDescent="0.3">
      <c r="AA1294" s="152" t="str">
        <f t="shared" si="100"/>
        <v/>
      </c>
      <c r="AC1294" s="244" t="str">
        <f t="shared" si="101"/>
        <v/>
      </c>
      <c r="AD1294" s="43" t="str">
        <f t="shared" si="102"/>
        <v/>
      </c>
      <c r="AE1294" s="244" t="e">
        <f t="shared" si="103"/>
        <v>#DIV/0!</v>
      </c>
      <c r="AF1294" s="244" t="str">
        <f t="shared" si="104"/>
        <v/>
      </c>
    </row>
    <row r="1295" spans="27:32" x14ac:dyDescent="0.3">
      <c r="AA1295" s="152" t="str">
        <f t="shared" si="100"/>
        <v/>
      </c>
      <c r="AC1295" s="244" t="str">
        <f t="shared" si="101"/>
        <v/>
      </c>
      <c r="AD1295" s="43" t="str">
        <f t="shared" si="102"/>
        <v/>
      </c>
      <c r="AE1295" s="244" t="e">
        <f t="shared" si="103"/>
        <v>#DIV/0!</v>
      </c>
      <c r="AF1295" s="244" t="str">
        <f t="shared" si="104"/>
        <v/>
      </c>
    </row>
    <row r="1296" spans="27:32" x14ac:dyDescent="0.3">
      <c r="AA1296" s="152" t="str">
        <f t="shared" si="100"/>
        <v/>
      </c>
      <c r="AC1296" s="244" t="str">
        <f t="shared" si="101"/>
        <v/>
      </c>
      <c r="AD1296" s="43" t="str">
        <f t="shared" si="102"/>
        <v/>
      </c>
      <c r="AE1296" s="244" t="e">
        <f t="shared" si="103"/>
        <v>#DIV/0!</v>
      </c>
      <c r="AF1296" s="244" t="str">
        <f t="shared" si="104"/>
        <v/>
      </c>
    </row>
    <row r="1297" spans="27:32" x14ac:dyDescent="0.3">
      <c r="AA1297" s="152" t="str">
        <f t="shared" si="100"/>
        <v/>
      </c>
      <c r="AC1297" s="244" t="str">
        <f t="shared" si="101"/>
        <v/>
      </c>
      <c r="AD1297" s="43" t="str">
        <f t="shared" si="102"/>
        <v/>
      </c>
      <c r="AE1297" s="244" t="e">
        <f t="shared" si="103"/>
        <v>#DIV/0!</v>
      </c>
      <c r="AF1297" s="244" t="str">
        <f t="shared" si="104"/>
        <v/>
      </c>
    </row>
    <row r="1298" spans="27:32" x14ac:dyDescent="0.3">
      <c r="AA1298" s="152" t="str">
        <f t="shared" si="100"/>
        <v/>
      </c>
      <c r="AC1298" s="244" t="str">
        <f t="shared" si="101"/>
        <v/>
      </c>
      <c r="AD1298" s="43" t="str">
        <f t="shared" si="102"/>
        <v/>
      </c>
      <c r="AE1298" s="244" t="e">
        <f t="shared" si="103"/>
        <v>#DIV/0!</v>
      </c>
      <c r="AF1298" s="244" t="str">
        <f t="shared" si="104"/>
        <v/>
      </c>
    </row>
    <row r="1299" spans="27:32" x14ac:dyDescent="0.3">
      <c r="AA1299" s="152" t="str">
        <f t="shared" si="100"/>
        <v/>
      </c>
      <c r="AC1299" s="244" t="str">
        <f t="shared" si="101"/>
        <v/>
      </c>
      <c r="AD1299" s="43" t="str">
        <f t="shared" si="102"/>
        <v/>
      </c>
      <c r="AE1299" s="244" t="e">
        <f t="shared" si="103"/>
        <v>#DIV/0!</v>
      </c>
      <c r="AF1299" s="244" t="str">
        <f t="shared" si="104"/>
        <v/>
      </c>
    </row>
    <row r="1300" spans="27:32" x14ac:dyDescent="0.3">
      <c r="AA1300" s="152" t="str">
        <f t="shared" si="100"/>
        <v/>
      </c>
      <c r="AC1300" s="244" t="str">
        <f t="shared" si="101"/>
        <v/>
      </c>
      <c r="AD1300" s="43" t="str">
        <f t="shared" si="102"/>
        <v/>
      </c>
      <c r="AE1300" s="244" t="e">
        <f t="shared" si="103"/>
        <v>#DIV/0!</v>
      </c>
      <c r="AF1300" s="244" t="str">
        <f t="shared" si="104"/>
        <v/>
      </c>
    </row>
    <row r="1301" spans="27:32" x14ac:dyDescent="0.3">
      <c r="AA1301" s="152" t="str">
        <f t="shared" si="100"/>
        <v/>
      </c>
      <c r="AC1301" s="244" t="str">
        <f t="shared" si="101"/>
        <v/>
      </c>
      <c r="AD1301" s="43" t="str">
        <f t="shared" si="102"/>
        <v/>
      </c>
      <c r="AE1301" s="244" t="e">
        <f t="shared" si="103"/>
        <v>#DIV/0!</v>
      </c>
      <c r="AF1301" s="244" t="str">
        <f t="shared" si="104"/>
        <v/>
      </c>
    </row>
    <row r="1302" spans="27:32" x14ac:dyDescent="0.3">
      <c r="AA1302" s="152" t="str">
        <f t="shared" si="100"/>
        <v/>
      </c>
      <c r="AC1302" s="244" t="str">
        <f t="shared" si="101"/>
        <v/>
      </c>
      <c r="AD1302" s="43" t="str">
        <f t="shared" si="102"/>
        <v/>
      </c>
      <c r="AE1302" s="244" t="e">
        <f t="shared" si="103"/>
        <v>#DIV/0!</v>
      </c>
      <c r="AF1302" s="244" t="str">
        <f t="shared" si="104"/>
        <v/>
      </c>
    </row>
    <row r="1303" spans="27:32" x14ac:dyDescent="0.3">
      <c r="AA1303" s="152" t="str">
        <f t="shared" si="100"/>
        <v/>
      </c>
      <c r="AC1303" s="244" t="str">
        <f t="shared" si="101"/>
        <v/>
      </c>
      <c r="AD1303" s="43" t="str">
        <f t="shared" si="102"/>
        <v/>
      </c>
      <c r="AE1303" s="244" t="e">
        <f t="shared" si="103"/>
        <v>#DIV/0!</v>
      </c>
      <c r="AF1303" s="244" t="str">
        <f t="shared" si="104"/>
        <v/>
      </c>
    </row>
    <row r="1304" spans="27:32" x14ac:dyDescent="0.3">
      <c r="AA1304" s="152" t="str">
        <f t="shared" si="100"/>
        <v/>
      </c>
      <c r="AC1304" s="244" t="str">
        <f t="shared" si="101"/>
        <v/>
      </c>
      <c r="AD1304" s="43" t="str">
        <f t="shared" si="102"/>
        <v/>
      </c>
      <c r="AE1304" s="244" t="e">
        <f t="shared" si="103"/>
        <v>#DIV/0!</v>
      </c>
      <c r="AF1304" s="244" t="str">
        <f t="shared" si="104"/>
        <v/>
      </c>
    </row>
    <row r="1305" spans="27:32" x14ac:dyDescent="0.3">
      <c r="AA1305" s="152" t="str">
        <f t="shared" si="100"/>
        <v/>
      </c>
      <c r="AC1305" s="244" t="str">
        <f t="shared" si="101"/>
        <v/>
      </c>
      <c r="AD1305" s="43" t="str">
        <f t="shared" si="102"/>
        <v/>
      </c>
      <c r="AE1305" s="244" t="e">
        <f t="shared" si="103"/>
        <v>#DIV/0!</v>
      </c>
      <c r="AF1305" s="244" t="str">
        <f t="shared" si="104"/>
        <v/>
      </c>
    </row>
    <row r="1306" spans="27:32" x14ac:dyDescent="0.3">
      <c r="AA1306" s="152" t="str">
        <f t="shared" si="100"/>
        <v/>
      </c>
      <c r="AC1306" s="244" t="str">
        <f t="shared" si="101"/>
        <v/>
      </c>
      <c r="AD1306" s="43" t="str">
        <f t="shared" si="102"/>
        <v/>
      </c>
      <c r="AE1306" s="244" t="e">
        <f t="shared" si="103"/>
        <v>#DIV/0!</v>
      </c>
      <c r="AF1306" s="244" t="str">
        <f t="shared" si="104"/>
        <v/>
      </c>
    </row>
    <row r="1307" spans="27:32" x14ac:dyDescent="0.3">
      <c r="AA1307" s="152" t="str">
        <f t="shared" si="100"/>
        <v/>
      </c>
      <c r="AC1307" s="244" t="str">
        <f t="shared" si="101"/>
        <v/>
      </c>
      <c r="AD1307" s="43" t="str">
        <f t="shared" si="102"/>
        <v/>
      </c>
      <c r="AE1307" s="244" t="e">
        <f t="shared" si="103"/>
        <v>#DIV/0!</v>
      </c>
      <c r="AF1307" s="244" t="str">
        <f t="shared" si="104"/>
        <v/>
      </c>
    </row>
    <row r="1308" spans="27:32" x14ac:dyDescent="0.3">
      <c r="AA1308" s="152" t="str">
        <f t="shared" si="100"/>
        <v/>
      </c>
      <c r="AC1308" s="244" t="str">
        <f t="shared" si="101"/>
        <v/>
      </c>
      <c r="AD1308" s="43" t="str">
        <f t="shared" si="102"/>
        <v/>
      </c>
      <c r="AE1308" s="244" t="e">
        <f t="shared" si="103"/>
        <v>#DIV/0!</v>
      </c>
      <c r="AF1308" s="244" t="str">
        <f t="shared" si="104"/>
        <v/>
      </c>
    </row>
    <row r="1309" spans="27:32" x14ac:dyDescent="0.3">
      <c r="AA1309" s="152" t="str">
        <f t="shared" si="100"/>
        <v/>
      </c>
      <c r="AC1309" s="244" t="str">
        <f t="shared" si="101"/>
        <v/>
      </c>
      <c r="AD1309" s="43" t="str">
        <f t="shared" si="102"/>
        <v/>
      </c>
      <c r="AE1309" s="244" t="e">
        <f t="shared" si="103"/>
        <v>#DIV/0!</v>
      </c>
      <c r="AF1309" s="244" t="str">
        <f t="shared" si="104"/>
        <v/>
      </c>
    </row>
    <row r="1310" spans="27:32" x14ac:dyDescent="0.3">
      <c r="AA1310" s="152" t="str">
        <f t="shared" si="100"/>
        <v/>
      </c>
      <c r="AC1310" s="244" t="str">
        <f t="shared" si="101"/>
        <v/>
      </c>
      <c r="AD1310" s="43" t="str">
        <f t="shared" si="102"/>
        <v/>
      </c>
      <c r="AE1310" s="244" t="e">
        <f t="shared" si="103"/>
        <v>#DIV/0!</v>
      </c>
      <c r="AF1310" s="244" t="str">
        <f t="shared" si="104"/>
        <v/>
      </c>
    </row>
  </sheetData>
  <conditionalFormatting sqref="AE3:AE131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1" r:id="rId1" xr:uid="{E9D43BD6-647D-490D-90B6-82E07239516B}"/>
  </hyperlinks>
  <pageMargins left="0.7" right="0.7" top="0.75" bottom="0.75" header="0.3" footer="0.3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881504-54A3-41F4-84E4-BD37CE2E135E}">
  <sheetPr codeName="Sheet26">
    <tabColor rgb="FFFFCCFF"/>
  </sheetPr>
  <dimension ref="A1:AF1310"/>
  <sheetViews>
    <sheetView topLeftCell="A82" workbookViewId="0">
      <selection activeCell="AF94" sqref="AF94:AF1310"/>
    </sheetView>
  </sheetViews>
  <sheetFormatPr defaultRowHeight="14.4" x14ac:dyDescent="0.3"/>
  <cols>
    <col min="2" max="2" width="6" style="152" bestFit="1" customWidth="1"/>
    <col min="3" max="3" width="18.44140625" style="152" bestFit="1" customWidth="1"/>
    <col min="4" max="4" width="5.44140625" style="152" bestFit="1" customWidth="1"/>
    <col min="5" max="5" width="7.109375" style="152" bestFit="1" customWidth="1"/>
    <col min="6" max="6" width="8.44140625" style="152" bestFit="1" customWidth="1"/>
    <col min="7" max="9" width="5.44140625" style="152" bestFit="1" customWidth="1"/>
    <col min="10" max="10" width="5" style="152" bestFit="1" customWidth="1"/>
    <col min="11" max="11" width="5.44140625" style="152" bestFit="1" customWidth="1"/>
    <col min="12" max="12" width="6.6640625" style="152" bestFit="1" customWidth="1"/>
    <col min="13" max="13" width="17.88671875" style="152" bestFit="1" customWidth="1"/>
    <col min="14" max="17" width="8.21875" style="152" bestFit="1" customWidth="1"/>
    <col min="18" max="18" width="9.6640625" style="152" bestFit="1" customWidth="1"/>
    <col min="19" max="19" width="3.6640625" style="152" bestFit="1" customWidth="1"/>
    <col min="20" max="20" width="6.21875" style="152" bestFit="1" customWidth="1"/>
    <col min="21" max="21" width="6.109375" style="152" bestFit="1" customWidth="1"/>
    <col min="22" max="22" width="6.21875" style="152" bestFit="1" customWidth="1"/>
    <col min="23" max="23" width="6.5546875" style="152" bestFit="1" customWidth="1"/>
    <col min="24" max="24" width="6.44140625" style="152" bestFit="1" customWidth="1"/>
    <col min="25" max="25" width="7.44140625" style="152" bestFit="1" customWidth="1"/>
    <col min="26" max="26" width="5" style="152" bestFit="1" customWidth="1"/>
    <col min="29" max="29" width="8.88671875" style="43"/>
    <col min="30" max="30" width="18" style="43" bestFit="1" customWidth="1"/>
    <col min="31" max="32" width="8.88671875" style="43"/>
  </cols>
  <sheetData>
    <row r="1" spans="1:32" ht="15" thickBot="1" x14ac:dyDescent="0.35">
      <c r="A1" s="260" t="s">
        <v>1032</v>
      </c>
      <c r="B1" s="240" t="s">
        <v>798</v>
      </c>
      <c r="C1" s="4"/>
      <c r="D1" s="277"/>
      <c r="E1" s="278" t="s">
        <v>738</v>
      </c>
      <c r="F1" s="315"/>
      <c r="G1" s="316"/>
      <c r="H1" s="316"/>
      <c r="I1" s="316"/>
      <c r="J1" s="316"/>
      <c r="K1" s="316"/>
      <c r="L1" s="317"/>
      <c r="M1" s="309"/>
      <c r="N1" s="310"/>
      <c r="O1" s="310"/>
      <c r="P1" s="310"/>
      <c r="Q1" s="311" t="s">
        <v>1067</v>
      </c>
      <c r="R1" s="312"/>
      <c r="S1" s="313"/>
      <c r="T1" s="313"/>
      <c r="U1" s="313"/>
      <c r="V1" s="314" t="s">
        <v>1068</v>
      </c>
      <c r="W1" s="318"/>
      <c r="X1" s="319"/>
      <c r="Y1" s="320"/>
      <c r="Z1" s="321"/>
    </row>
    <row r="2" spans="1:32" x14ac:dyDescent="0.3">
      <c r="B2" s="257" t="s">
        <v>166</v>
      </c>
      <c r="C2" s="257" t="s">
        <v>213</v>
      </c>
      <c r="D2" s="270"/>
      <c r="E2" s="258" t="s">
        <v>992</v>
      </c>
      <c r="F2" s="258" t="s">
        <v>756</v>
      </c>
      <c r="G2" s="258" t="s">
        <v>740</v>
      </c>
      <c r="H2" s="258" t="s">
        <v>1069</v>
      </c>
      <c r="I2" s="258" t="s">
        <v>1070</v>
      </c>
      <c r="J2" s="258" t="s">
        <v>1071</v>
      </c>
      <c r="K2" s="259" t="s">
        <v>1007</v>
      </c>
      <c r="L2" s="258" t="s">
        <v>1072</v>
      </c>
      <c r="M2" s="241" t="s">
        <v>1073</v>
      </c>
      <c r="N2" s="257" t="s">
        <v>1074</v>
      </c>
      <c r="O2" s="257" t="s">
        <v>744</v>
      </c>
      <c r="P2" s="258" t="s">
        <v>1075</v>
      </c>
      <c r="Q2" s="258" t="s">
        <v>746</v>
      </c>
      <c r="R2" s="258" t="s">
        <v>757</v>
      </c>
      <c r="S2" s="258" t="s">
        <v>1076</v>
      </c>
      <c r="T2" s="258" t="s">
        <v>1077</v>
      </c>
      <c r="U2" s="259" t="s">
        <v>1015</v>
      </c>
      <c r="V2" s="258" t="s">
        <v>758</v>
      </c>
      <c r="W2" s="241" t="s">
        <v>750</v>
      </c>
      <c r="X2" s="257" t="s">
        <v>751</v>
      </c>
      <c r="Y2" s="257" t="s">
        <v>752</v>
      </c>
      <c r="Z2" s="258" t="s">
        <v>753</v>
      </c>
      <c r="AA2" s="258" t="s">
        <v>754</v>
      </c>
      <c r="AB2" s="258" t="s">
        <v>755</v>
      </c>
      <c r="AC2" s="334" t="s">
        <v>1066</v>
      </c>
      <c r="AD2" s="334" t="s">
        <v>228</v>
      </c>
      <c r="AE2" s="334" t="s">
        <v>1039</v>
      </c>
    </row>
    <row r="3" spans="1:32" x14ac:dyDescent="0.3">
      <c r="B3" s="152">
        <v>1</v>
      </c>
      <c r="C3" s="152" t="s">
        <v>268</v>
      </c>
      <c r="D3" s="152" t="s">
        <v>792</v>
      </c>
      <c r="E3" s="152">
        <v>11</v>
      </c>
      <c r="F3" s="152">
        <v>73</v>
      </c>
      <c r="G3" s="152">
        <v>912</v>
      </c>
      <c r="H3" s="152">
        <v>12.5</v>
      </c>
      <c r="I3" s="152">
        <v>490</v>
      </c>
      <c r="J3" s="152">
        <v>6.7</v>
      </c>
      <c r="K3" s="152">
        <v>490</v>
      </c>
      <c r="L3" s="152">
        <v>6.7</v>
      </c>
      <c r="M3" s="152">
        <v>422</v>
      </c>
      <c r="N3" s="256">
        <v>5.8</v>
      </c>
      <c r="O3" s="152">
        <v>142</v>
      </c>
      <c r="P3" s="152">
        <v>1.9</v>
      </c>
      <c r="Q3" s="255">
        <v>11</v>
      </c>
      <c r="R3" s="256">
        <v>102</v>
      </c>
      <c r="S3" s="239">
        <v>0.245</v>
      </c>
      <c r="T3" s="256">
        <v>80</v>
      </c>
      <c r="U3" s="239">
        <v>6</v>
      </c>
      <c r="V3" s="239">
        <v>26</v>
      </c>
      <c r="W3" s="239">
        <v>35</v>
      </c>
      <c r="X3" s="239">
        <v>15</v>
      </c>
      <c r="Y3" s="239">
        <v>5</v>
      </c>
      <c r="Z3" s="239">
        <v>1</v>
      </c>
      <c r="AA3" s="239" t="str">
        <f>TRIM(D3)</f>
        <v>KC</v>
      </c>
      <c r="AB3" s="152">
        <v>46</v>
      </c>
      <c r="AC3" s="244">
        <f>IFERROR(G3/E3,"")</f>
        <v>82.909090909090907</v>
      </c>
      <c r="AD3" s="43" t="str">
        <f>TRIM(C3)</f>
        <v>Travis Kelce</v>
      </c>
      <c r="AE3" s="244">
        <f>IFERROR(G3/E3,"")</f>
        <v>82.909090909090907</v>
      </c>
      <c r="AF3" s="244">
        <f>AC3</f>
        <v>82.909090909090907</v>
      </c>
    </row>
    <row r="4" spans="1:32" x14ac:dyDescent="0.3">
      <c r="B4" s="152">
        <v>2</v>
      </c>
      <c r="C4" s="152" t="s">
        <v>248</v>
      </c>
      <c r="D4" s="152" t="s">
        <v>769</v>
      </c>
      <c r="E4" s="152">
        <v>10</v>
      </c>
      <c r="F4" s="152">
        <v>52</v>
      </c>
      <c r="G4" s="152">
        <v>601</v>
      </c>
      <c r="H4" s="152">
        <v>11.6</v>
      </c>
      <c r="I4" s="152">
        <v>429</v>
      </c>
      <c r="J4" s="152">
        <v>8.3000000000000007</v>
      </c>
      <c r="K4" s="152">
        <v>429</v>
      </c>
      <c r="L4" s="256">
        <v>8.3000000000000007</v>
      </c>
      <c r="M4" s="152">
        <v>172</v>
      </c>
      <c r="N4" s="152">
        <v>3.3</v>
      </c>
      <c r="O4" s="152">
        <v>46</v>
      </c>
      <c r="P4" s="255">
        <v>0.9</v>
      </c>
      <c r="Q4" s="256">
        <v>1</v>
      </c>
      <c r="R4" s="152">
        <v>79</v>
      </c>
      <c r="S4" s="256">
        <v>0.25800000000000001</v>
      </c>
      <c r="T4" s="239">
        <v>59</v>
      </c>
      <c r="U4" s="152">
        <v>7</v>
      </c>
      <c r="V4" s="239">
        <v>15</v>
      </c>
      <c r="W4" s="239">
        <v>28</v>
      </c>
      <c r="X4" s="239">
        <v>5</v>
      </c>
      <c r="Y4" s="239">
        <v>0</v>
      </c>
      <c r="Z4" s="239">
        <v>0</v>
      </c>
      <c r="AA4" s="239" t="str">
        <f t="shared" ref="AA4:AA67" si="0">TRIM(D4)</f>
        <v>BAL</v>
      </c>
      <c r="AB4" s="152">
        <v>25</v>
      </c>
      <c r="AC4" s="244">
        <f t="shared" ref="AC4:AC67" si="1">IFERROR(G4/E4,"")</f>
        <v>60.1</v>
      </c>
      <c r="AD4" s="43" t="str">
        <f t="shared" ref="AD4:AD67" si="2">TRIM(C4)</f>
        <v>Mark Andrews</v>
      </c>
      <c r="AE4" s="244">
        <f t="shared" ref="AE4:AE67" si="3">IFERROR(G4/E4,"")</f>
        <v>60.1</v>
      </c>
      <c r="AF4" s="244">
        <f t="shared" ref="AF4:AF67" si="4">AC4</f>
        <v>60.1</v>
      </c>
    </row>
    <row r="5" spans="1:32" x14ac:dyDescent="0.3">
      <c r="B5" s="152">
        <v>3</v>
      </c>
      <c r="C5" s="152" t="s">
        <v>606</v>
      </c>
      <c r="D5" s="152" t="s">
        <v>786</v>
      </c>
      <c r="E5" s="152">
        <v>11</v>
      </c>
      <c r="F5" s="152">
        <v>5</v>
      </c>
      <c r="G5" s="152">
        <v>31</v>
      </c>
      <c r="H5" s="152">
        <v>6.2</v>
      </c>
      <c r="I5" s="152">
        <v>15</v>
      </c>
      <c r="J5" s="152">
        <v>3</v>
      </c>
      <c r="K5" s="152">
        <v>15</v>
      </c>
      <c r="L5" s="256">
        <v>3</v>
      </c>
      <c r="M5" s="256">
        <v>16</v>
      </c>
      <c r="N5" s="152">
        <v>3.2</v>
      </c>
      <c r="O5" s="152">
        <v>2</v>
      </c>
      <c r="P5" s="255">
        <v>0.4</v>
      </c>
      <c r="Q5" s="256">
        <v>0</v>
      </c>
      <c r="R5" s="152">
        <v>8</v>
      </c>
      <c r="S5" s="256">
        <v>2.1000000000000001E-2</v>
      </c>
      <c r="T5" s="239">
        <v>5</v>
      </c>
      <c r="U5" s="152">
        <v>0</v>
      </c>
      <c r="V5" s="239">
        <v>2</v>
      </c>
      <c r="W5" s="239">
        <v>1</v>
      </c>
      <c r="X5" s="239">
        <v>0</v>
      </c>
      <c r="Y5" s="239">
        <v>0</v>
      </c>
      <c r="Z5" s="239">
        <v>0</v>
      </c>
      <c r="AA5" s="239" t="str">
        <f t="shared" si="0"/>
        <v>NO</v>
      </c>
      <c r="AB5" s="152">
        <v>11</v>
      </c>
      <c r="AC5" s="244">
        <f t="shared" si="1"/>
        <v>2.8181818181818183</v>
      </c>
      <c r="AD5" s="43" t="str">
        <f t="shared" si="2"/>
        <v>Taysom Hill</v>
      </c>
      <c r="AE5" s="244">
        <f t="shared" si="3"/>
        <v>2.8181818181818183</v>
      </c>
      <c r="AF5" s="244">
        <f t="shared" si="4"/>
        <v>2.8181818181818183</v>
      </c>
    </row>
    <row r="6" spans="1:32" x14ac:dyDescent="0.3">
      <c r="B6" s="152">
        <v>4</v>
      </c>
      <c r="C6" s="152" t="s">
        <v>291</v>
      </c>
      <c r="D6" s="152" t="s">
        <v>782</v>
      </c>
      <c r="E6" s="152">
        <v>11</v>
      </c>
      <c r="F6" s="152">
        <v>52</v>
      </c>
      <c r="G6" s="152">
        <v>587</v>
      </c>
      <c r="H6" s="152">
        <v>11.3</v>
      </c>
      <c r="I6" s="152">
        <v>309</v>
      </c>
      <c r="J6" s="152">
        <v>5.9</v>
      </c>
      <c r="K6" s="152">
        <v>309</v>
      </c>
      <c r="L6" s="256">
        <v>5.9</v>
      </c>
      <c r="M6" s="152">
        <v>278</v>
      </c>
      <c r="N6" s="152">
        <v>5.3</v>
      </c>
      <c r="O6" s="152">
        <v>111</v>
      </c>
      <c r="P6" s="255">
        <v>2.1</v>
      </c>
      <c r="Q6" s="256">
        <v>4</v>
      </c>
      <c r="R6" s="152">
        <v>77</v>
      </c>
      <c r="S6" s="239">
        <v>0.221</v>
      </c>
      <c r="T6" s="239">
        <v>57</v>
      </c>
      <c r="U6" s="152">
        <v>5</v>
      </c>
      <c r="V6" s="239">
        <v>15</v>
      </c>
      <c r="W6" s="239">
        <v>24</v>
      </c>
      <c r="X6" s="239">
        <v>4</v>
      </c>
      <c r="Y6" s="239">
        <v>3</v>
      </c>
      <c r="Z6" s="239">
        <v>2</v>
      </c>
      <c r="AA6" s="239" t="str">
        <f t="shared" si="0"/>
        <v>MIN</v>
      </c>
      <c r="AB6" s="152">
        <v>81</v>
      </c>
      <c r="AC6" s="244">
        <f t="shared" si="1"/>
        <v>53.363636363636367</v>
      </c>
      <c r="AD6" s="43" t="str">
        <f t="shared" si="2"/>
        <v>T.J. Hockenson</v>
      </c>
      <c r="AE6" s="244">
        <f t="shared" si="3"/>
        <v>53.363636363636367</v>
      </c>
      <c r="AF6" s="244">
        <f t="shared" si="4"/>
        <v>53.363636363636367</v>
      </c>
    </row>
    <row r="7" spans="1:32" x14ac:dyDescent="0.3">
      <c r="B7" s="152">
        <v>5</v>
      </c>
      <c r="C7" s="152" t="s">
        <v>309</v>
      </c>
      <c r="D7" s="152" t="s">
        <v>765</v>
      </c>
      <c r="E7" s="152">
        <v>9</v>
      </c>
      <c r="F7" s="152">
        <v>43</v>
      </c>
      <c r="G7" s="152">
        <v>544</v>
      </c>
      <c r="H7" s="152">
        <v>12.7</v>
      </c>
      <c r="I7" s="152">
        <v>183</v>
      </c>
      <c r="J7" s="152">
        <v>4.3</v>
      </c>
      <c r="K7" s="152">
        <v>183</v>
      </c>
      <c r="L7" s="152">
        <v>4.3</v>
      </c>
      <c r="M7" s="152">
        <v>361</v>
      </c>
      <c r="N7" s="152">
        <v>8.4</v>
      </c>
      <c r="O7" s="152">
        <v>63</v>
      </c>
      <c r="P7" s="255">
        <v>1.5</v>
      </c>
      <c r="Q7" s="256">
        <v>1</v>
      </c>
      <c r="R7" s="152">
        <v>53</v>
      </c>
      <c r="S7" s="256">
        <v>0.17499999999999999</v>
      </c>
      <c r="T7" s="239">
        <v>44</v>
      </c>
      <c r="U7" s="152">
        <v>1</v>
      </c>
      <c r="V7" s="239">
        <v>6</v>
      </c>
      <c r="W7" s="239">
        <v>26</v>
      </c>
      <c r="X7" s="239">
        <v>8</v>
      </c>
      <c r="Y7" s="239">
        <v>1</v>
      </c>
      <c r="Z7" s="239">
        <v>0</v>
      </c>
      <c r="AA7" s="239" t="str">
        <f t="shared" si="0"/>
        <v>PHI</v>
      </c>
      <c r="AB7" s="152">
        <v>31</v>
      </c>
      <c r="AC7" s="244">
        <f t="shared" si="1"/>
        <v>60.444444444444443</v>
      </c>
      <c r="AD7" s="43" t="str">
        <f t="shared" si="2"/>
        <v>Dallas Goedert</v>
      </c>
      <c r="AE7" s="244">
        <f t="shared" si="3"/>
        <v>60.444444444444443</v>
      </c>
      <c r="AF7" s="244">
        <f t="shared" si="4"/>
        <v>60.444444444444443</v>
      </c>
    </row>
    <row r="8" spans="1:32" x14ac:dyDescent="0.3">
      <c r="B8" s="152">
        <v>6</v>
      </c>
      <c r="C8" s="152" t="s">
        <v>270</v>
      </c>
      <c r="D8" s="152" t="s">
        <v>766</v>
      </c>
      <c r="E8" s="152">
        <v>10</v>
      </c>
      <c r="F8" s="152">
        <v>47</v>
      </c>
      <c r="G8" s="152">
        <v>406</v>
      </c>
      <c r="H8" s="152">
        <v>8.6</v>
      </c>
      <c r="I8" s="152">
        <v>276</v>
      </c>
      <c r="J8" s="152">
        <v>5.9</v>
      </c>
      <c r="K8" s="152">
        <v>276</v>
      </c>
      <c r="L8" s="152">
        <v>5.9</v>
      </c>
      <c r="M8" s="152">
        <v>130</v>
      </c>
      <c r="N8" s="152">
        <v>2.8</v>
      </c>
      <c r="O8" s="152">
        <v>22</v>
      </c>
      <c r="P8" s="255">
        <v>0.5</v>
      </c>
      <c r="Q8" s="256">
        <v>2</v>
      </c>
      <c r="R8" s="152">
        <v>69</v>
      </c>
      <c r="S8" s="256">
        <v>0.153</v>
      </c>
      <c r="T8" s="239">
        <v>51</v>
      </c>
      <c r="U8" s="152">
        <v>3</v>
      </c>
      <c r="V8" s="239">
        <v>15</v>
      </c>
      <c r="W8" s="239">
        <v>16</v>
      </c>
      <c r="X8" s="239">
        <v>2</v>
      </c>
      <c r="Y8" s="239">
        <v>1</v>
      </c>
      <c r="Z8" s="239">
        <v>0</v>
      </c>
      <c r="AA8" s="239" t="str">
        <f t="shared" si="0"/>
        <v>ARI</v>
      </c>
      <c r="AB8" s="152">
        <v>32</v>
      </c>
      <c r="AC8" s="244">
        <f t="shared" si="1"/>
        <v>40.6</v>
      </c>
      <c r="AD8" s="43" t="str">
        <f t="shared" si="2"/>
        <v>Zach Ertz</v>
      </c>
      <c r="AE8" s="244">
        <f t="shared" si="3"/>
        <v>40.6</v>
      </c>
      <c r="AF8" s="244">
        <f t="shared" si="4"/>
        <v>40.6</v>
      </c>
    </row>
    <row r="9" spans="1:32" x14ac:dyDescent="0.3">
      <c r="B9" s="152">
        <v>7</v>
      </c>
      <c r="C9" s="152" t="s">
        <v>399</v>
      </c>
      <c r="D9" s="152" t="s">
        <v>768</v>
      </c>
      <c r="E9" s="152">
        <v>9</v>
      </c>
      <c r="F9" s="152">
        <v>36</v>
      </c>
      <c r="G9" s="152">
        <v>450</v>
      </c>
      <c r="H9" s="152">
        <v>12.5</v>
      </c>
      <c r="I9" s="152">
        <v>217</v>
      </c>
      <c r="J9" s="152">
        <v>6</v>
      </c>
      <c r="K9" s="152">
        <v>217</v>
      </c>
      <c r="L9" s="152">
        <v>6</v>
      </c>
      <c r="M9" s="152">
        <v>233</v>
      </c>
      <c r="N9" s="152">
        <v>6.5</v>
      </c>
      <c r="O9" s="152">
        <v>90</v>
      </c>
      <c r="P9" s="255">
        <v>2.5</v>
      </c>
      <c r="Q9" s="256">
        <v>3</v>
      </c>
      <c r="R9" s="152">
        <v>51</v>
      </c>
      <c r="S9" s="256">
        <v>0.15</v>
      </c>
      <c r="T9" s="239">
        <v>36</v>
      </c>
      <c r="U9" s="152">
        <v>0</v>
      </c>
      <c r="V9" s="239">
        <v>8</v>
      </c>
      <c r="W9" s="239">
        <v>17</v>
      </c>
      <c r="X9" s="239">
        <v>7</v>
      </c>
      <c r="Y9" s="239">
        <v>3</v>
      </c>
      <c r="Z9" s="239">
        <v>0</v>
      </c>
      <c r="AA9" s="239" t="str">
        <f t="shared" si="0"/>
        <v>SF</v>
      </c>
      <c r="AB9" s="152">
        <v>39</v>
      </c>
      <c r="AC9" s="244">
        <f t="shared" si="1"/>
        <v>50</v>
      </c>
      <c r="AD9" s="43" t="str">
        <f t="shared" si="2"/>
        <v>George Kittle</v>
      </c>
      <c r="AE9" s="244">
        <f t="shared" si="3"/>
        <v>50</v>
      </c>
      <c r="AF9" s="244">
        <f t="shared" si="4"/>
        <v>50</v>
      </c>
    </row>
    <row r="10" spans="1:32" x14ac:dyDescent="0.3">
      <c r="B10" s="152">
        <v>8</v>
      </c>
      <c r="C10" s="152" t="s">
        <v>363</v>
      </c>
      <c r="D10" s="152" t="s">
        <v>786</v>
      </c>
      <c r="E10" s="152">
        <v>12</v>
      </c>
      <c r="F10" s="152">
        <v>31</v>
      </c>
      <c r="G10" s="152">
        <v>349</v>
      </c>
      <c r="H10" s="152">
        <v>11.3</v>
      </c>
      <c r="I10" s="152">
        <v>220</v>
      </c>
      <c r="J10" s="152">
        <v>7.1</v>
      </c>
      <c r="K10" s="152">
        <v>220</v>
      </c>
      <c r="L10" s="152">
        <v>7.1</v>
      </c>
      <c r="M10" s="152">
        <v>129</v>
      </c>
      <c r="N10" s="152">
        <v>4.2</v>
      </c>
      <c r="O10" s="152">
        <v>44</v>
      </c>
      <c r="P10" s="255">
        <v>1.4</v>
      </c>
      <c r="Q10" s="256">
        <v>1</v>
      </c>
      <c r="R10" s="152">
        <v>49</v>
      </c>
      <c r="S10" s="239">
        <v>0.128</v>
      </c>
      <c r="T10" s="239">
        <v>32</v>
      </c>
      <c r="U10" s="152">
        <v>1</v>
      </c>
      <c r="V10" s="239">
        <v>8</v>
      </c>
      <c r="W10" s="239">
        <v>14</v>
      </c>
      <c r="X10" s="239">
        <v>5</v>
      </c>
      <c r="Y10" s="239">
        <v>1</v>
      </c>
      <c r="Z10" s="239">
        <v>1</v>
      </c>
      <c r="AA10" s="239" t="str">
        <f t="shared" si="0"/>
        <v>NO</v>
      </c>
      <c r="AB10" s="152">
        <v>41</v>
      </c>
      <c r="AC10" s="244">
        <f t="shared" si="1"/>
        <v>29.083333333333332</v>
      </c>
      <c r="AD10" s="43" t="str">
        <f t="shared" si="2"/>
        <v>Juwan Johnson</v>
      </c>
      <c r="AE10" s="244">
        <f t="shared" si="3"/>
        <v>29.083333333333332</v>
      </c>
      <c r="AF10" s="244">
        <f t="shared" si="4"/>
        <v>29.083333333333332</v>
      </c>
    </row>
    <row r="11" spans="1:32" x14ac:dyDescent="0.3">
      <c r="B11" s="152">
        <v>9</v>
      </c>
      <c r="C11" s="152" t="s">
        <v>425</v>
      </c>
      <c r="D11" s="152" t="s">
        <v>772</v>
      </c>
      <c r="E11" s="152">
        <v>12</v>
      </c>
      <c r="F11" s="152">
        <v>29</v>
      </c>
      <c r="G11" s="152">
        <v>336</v>
      </c>
      <c r="H11" s="152">
        <v>11.6</v>
      </c>
      <c r="I11" s="152">
        <v>124</v>
      </c>
      <c r="J11" s="152">
        <v>4.3</v>
      </c>
      <c r="K11" s="152">
        <v>124</v>
      </c>
      <c r="L11" s="152">
        <v>4.3</v>
      </c>
      <c r="M11" s="152">
        <v>212</v>
      </c>
      <c r="N11" s="152">
        <v>7.3</v>
      </c>
      <c r="O11" s="152">
        <v>39</v>
      </c>
      <c r="P11" s="255">
        <v>1.3</v>
      </c>
      <c r="Q11" s="256">
        <v>2</v>
      </c>
      <c r="R11" s="152">
        <v>43</v>
      </c>
      <c r="S11" s="239">
        <v>0.17699999999999999</v>
      </c>
      <c r="T11" s="239">
        <v>30</v>
      </c>
      <c r="U11" s="152">
        <v>1</v>
      </c>
      <c r="V11" s="239">
        <v>8</v>
      </c>
      <c r="W11" s="239">
        <v>13</v>
      </c>
      <c r="X11" s="239">
        <v>5</v>
      </c>
      <c r="Y11" s="239">
        <v>1</v>
      </c>
      <c r="Z11" s="239">
        <v>1</v>
      </c>
      <c r="AA11" s="239" t="str">
        <f t="shared" si="0"/>
        <v>CHI</v>
      </c>
      <c r="AB11" s="152">
        <v>50</v>
      </c>
      <c r="AC11" s="244">
        <f t="shared" si="1"/>
        <v>28</v>
      </c>
      <c r="AD11" s="43" t="str">
        <f t="shared" si="2"/>
        <v>Cole Kmet</v>
      </c>
      <c r="AE11" s="244">
        <f t="shared" si="3"/>
        <v>28</v>
      </c>
      <c r="AF11" s="244">
        <f t="shared" si="4"/>
        <v>28</v>
      </c>
    </row>
    <row r="12" spans="1:32" x14ac:dyDescent="0.3">
      <c r="B12" s="152">
        <v>10</v>
      </c>
      <c r="C12" s="152" t="s">
        <v>294</v>
      </c>
      <c r="D12" s="152" t="s">
        <v>774</v>
      </c>
      <c r="E12" s="152">
        <v>10</v>
      </c>
      <c r="F12" s="152">
        <v>47</v>
      </c>
      <c r="G12" s="152">
        <v>521</v>
      </c>
      <c r="H12" s="152">
        <v>11.1</v>
      </c>
      <c r="I12" s="152">
        <v>341</v>
      </c>
      <c r="J12" s="152">
        <v>7.3</v>
      </c>
      <c r="K12" s="152">
        <v>341</v>
      </c>
      <c r="L12" s="152">
        <v>7.3</v>
      </c>
      <c r="M12" s="152">
        <v>180</v>
      </c>
      <c r="N12" s="152">
        <v>3.8</v>
      </c>
      <c r="O12" s="152">
        <v>65</v>
      </c>
      <c r="P12" s="255">
        <v>1.4</v>
      </c>
      <c r="Q12" s="256">
        <v>4</v>
      </c>
      <c r="R12" s="152">
        <v>71</v>
      </c>
      <c r="S12" s="256">
        <v>0.188</v>
      </c>
      <c r="T12" s="239">
        <v>50</v>
      </c>
      <c r="U12" s="152">
        <v>3</v>
      </c>
      <c r="V12" s="239">
        <v>6</v>
      </c>
      <c r="W12" s="239">
        <v>21</v>
      </c>
      <c r="X12" s="239">
        <v>7</v>
      </c>
      <c r="Y12" s="239">
        <v>1</v>
      </c>
      <c r="Z12" s="239">
        <v>0</v>
      </c>
      <c r="AA12" s="239" t="str">
        <f t="shared" si="0"/>
        <v>PIT</v>
      </c>
      <c r="AB12" s="152">
        <v>31</v>
      </c>
      <c r="AC12" s="244">
        <f t="shared" si="1"/>
        <v>52.1</v>
      </c>
      <c r="AD12" s="43" t="str">
        <f t="shared" si="2"/>
        <v>Pat Freiermuth</v>
      </c>
      <c r="AE12" s="244">
        <f t="shared" si="3"/>
        <v>52.1</v>
      </c>
      <c r="AF12" s="244">
        <f t="shared" si="4"/>
        <v>52.1</v>
      </c>
    </row>
    <row r="13" spans="1:32" x14ac:dyDescent="0.3">
      <c r="B13" s="152">
        <v>11</v>
      </c>
      <c r="C13" s="152" t="s">
        <v>300</v>
      </c>
      <c r="D13" s="152" t="s">
        <v>779</v>
      </c>
      <c r="E13" s="152">
        <v>11</v>
      </c>
      <c r="F13" s="152">
        <v>38</v>
      </c>
      <c r="G13" s="152">
        <v>381</v>
      </c>
      <c r="H13" s="152">
        <v>10</v>
      </c>
      <c r="I13" s="152">
        <v>176</v>
      </c>
      <c r="J13" s="152">
        <v>4.5999999999999996</v>
      </c>
      <c r="K13" s="152">
        <v>176</v>
      </c>
      <c r="L13" s="152">
        <v>4.5999999999999996</v>
      </c>
      <c r="M13" s="152">
        <v>205</v>
      </c>
      <c r="N13" s="152">
        <v>5.4</v>
      </c>
      <c r="O13" s="152">
        <v>33</v>
      </c>
      <c r="P13" s="255">
        <v>0.9</v>
      </c>
      <c r="Q13" s="256">
        <v>1</v>
      </c>
      <c r="R13" s="152">
        <v>56</v>
      </c>
      <c r="S13" s="239">
        <v>0.161</v>
      </c>
      <c r="T13" s="239">
        <v>41</v>
      </c>
      <c r="U13" s="152">
        <v>3</v>
      </c>
      <c r="V13" s="239">
        <v>3</v>
      </c>
      <c r="W13" s="239">
        <v>13</v>
      </c>
      <c r="X13" s="239">
        <v>4</v>
      </c>
      <c r="Y13" s="239">
        <v>0</v>
      </c>
      <c r="Z13" s="239">
        <v>0</v>
      </c>
      <c r="AA13" s="239" t="str">
        <f t="shared" si="0"/>
        <v>NYJ</v>
      </c>
      <c r="AB13" s="152">
        <v>29</v>
      </c>
      <c r="AC13" s="244">
        <f t="shared" si="1"/>
        <v>34.636363636363633</v>
      </c>
      <c r="AD13" s="43" t="str">
        <f t="shared" si="2"/>
        <v>Tyler Conklin</v>
      </c>
      <c r="AE13" s="244">
        <f t="shared" si="3"/>
        <v>34.636363636363633</v>
      </c>
      <c r="AF13" s="244">
        <f t="shared" si="4"/>
        <v>34.636363636363633</v>
      </c>
    </row>
    <row r="14" spans="1:32" x14ac:dyDescent="0.3">
      <c r="B14" s="152">
        <v>12</v>
      </c>
      <c r="C14" s="152" t="s">
        <v>308</v>
      </c>
      <c r="D14" s="152" t="s">
        <v>780</v>
      </c>
      <c r="E14" s="152">
        <v>9</v>
      </c>
      <c r="F14" s="152">
        <v>41</v>
      </c>
      <c r="G14" s="152">
        <v>464</v>
      </c>
      <c r="H14" s="152">
        <v>11.3</v>
      </c>
      <c r="I14" s="152">
        <v>209</v>
      </c>
      <c r="J14" s="152">
        <v>5.0999999999999996</v>
      </c>
      <c r="K14" s="152">
        <v>209</v>
      </c>
      <c r="L14" s="152">
        <v>5.0999999999999996</v>
      </c>
      <c r="M14" s="152">
        <v>255</v>
      </c>
      <c r="N14" s="152">
        <v>6.2</v>
      </c>
      <c r="O14" s="152">
        <v>68</v>
      </c>
      <c r="P14" s="255">
        <v>1.7</v>
      </c>
      <c r="Q14" s="256">
        <v>2</v>
      </c>
      <c r="R14" s="152">
        <v>52</v>
      </c>
      <c r="S14" s="239">
        <v>0.14799999999999999</v>
      </c>
      <c r="T14" s="239">
        <v>44</v>
      </c>
      <c r="U14" s="152">
        <v>3</v>
      </c>
      <c r="V14" s="239">
        <v>10</v>
      </c>
      <c r="W14" s="239">
        <v>19</v>
      </c>
      <c r="X14" s="239">
        <v>7</v>
      </c>
      <c r="Y14" s="239">
        <v>2</v>
      </c>
      <c r="Z14" s="239">
        <v>0</v>
      </c>
      <c r="AA14" s="239" t="str">
        <f t="shared" si="0"/>
        <v>CLE</v>
      </c>
      <c r="AB14" s="152">
        <v>38</v>
      </c>
      <c r="AC14" s="244">
        <f t="shared" si="1"/>
        <v>51.555555555555557</v>
      </c>
      <c r="AD14" s="43" t="str">
        <f t="shared" si="2"/>
        <v>David Njoku</v>
      </c>
      <c r="AE14" s="244">
        <f t="shared" si="3"/>
        <v>51.555555555555557</v>
      </c>
      <c r="AF14" s="244">
        <f t="shared" si="4"/>
        <v>51.555555555555557</v>
      </c>
    </row>
    <row r="15" spans="1:32" x14ac:dyDescent="0.3">
      <c r="B15" s="152">
        <v>13</v>
      </c>
      <c r="C15" s="152" t="s">
        <v>310</v>
      </c>
      <c r="D15" s="152" t="s">
        <v>777</v>
      </c>
      <c r="E15" s="152">
        <v>10</v>
      </c>
      <c r="F15" s="152">
        <v>38</v>
      </c>
      <c r="G15" s="152">
        <v>382</v>
      </c>
      <c r="H15" s="152">
        <v>10.1</v>
      </c>
      <c r="I15" s="152">
        <v>192</v>
      </c>
      <c r="J15" s="152">
        <v>5.0999999999999996</v>
      </c>
      <c r="K15" s="152">
        <v>192</v>
      </c>
      <c r="L15" s="152">
        <v>5.0999999999999996</v>
      </c>
      <c r="M15" s="152">
        <v>190</v>
      </c>
      <c r="N15" s="152">
        <v>5</v>
      </c>
      <c r="O15" s="152">
        <v>79</v>
      </c>
      <c r="P15" s="255">
        <v>2.1</v>
      </c>
      <c r="Q15" s="256">
        <v>5</v>
      </c>
      <c r="R15" s="152">
        <v>59</v>
      </c>
      <c r="S15" s="256">
        <v>0.13100000000000001</v>
      </c>
      <c r="T15" s="239">
        <v>44</v>
      </c>
      <c r="U15" s="152">
        <v>6</v>
      </c>
      <c r="V15" s="239">
        <v>10</v>
      </c>
      <c r="W15" s="239">
        <v>18</v>
      </c>
      <c r="X15" s="239">
        <v>3</v>
      </c>
      <c r="Y15" s="239">
        <v>0</v>
      </c>
      <c r="Z15" s="239">
        <v>0</v>
      </c>
      <c r="AA15" s="239" t="str">
        <f t="shared" si="0"/>
        <v>LAC</v>
      </c>
      <c r="AB15" s="152">
        <v>26</v>
      </c>
      <c r="AC15" s="244">
        <f t="shared" si="1"/>
        <v>38.200000000000003</v>
      </c>
      <c r="AD15" s="43" t="str">
        <f t="shared" si="2"/>
        <v>Gerald Everett</v>
      </c>
      <c r="AE15" s="244">
        <f t="shared" si="3"/>
        <v>38.200000000000003</v>
      </c>
      <c r="AF15" s="244">
        <f t="shared" si="4"/>
        <v>38.200000000000003</v>
      </c>
    </row>
    <row r="16" spans="1:32" x14ac:dyDescent="0.3">
      <c r="B16" s="152">
        <v>14</v>
      </c>
      <c r="C16" s="152" t="s">
        <v>424</v>
      </c>
      <c r="D16" s="152" t="s">
        <v>791</v>
      </c>
      <c r="E16" s="152">
        <v>11</v>
      </c>
      <c r="F16" s="152">
        <v>24</v>
      </c>
      <c r="G16" s="152">
        <v>269</v>
      </c>
      <c r="H16" s="152">
        <v>11.2</v>
      </c>
      <c r="I16" s="152">
        <v>189</v>
      </c>
      <c r="J16" s="152">
        <v>7.9</v>
      </c>
      <c r="K16" s="152">
        <v>189</v>
      </c>
      <c r="L16" s="152">
        <v>7.9</v>
      </c>
      <c r="M16" s="152">
        <v>80</v>
      </c>
      <c r="N16" s="152">
        <v>3.3</v>
      </c>
      <c r="O16" s="152">
        <v>12</v>
      </c>
      <c r="P16" s="255">
        <v>0.5</v>
      </c>
      <c r="Q16" s="256">
        <v>1</v>
      </c>
      <c r="R16" s="152">
        <v>36</v>
      </c>
      <c r="S16" s="256">
        <v>9.4E-2</v>
      </c>
      <c r="T16" s="239">
        <v>27</v>
      </c>
      <c r="U16" s="152">
        <v>2</v>
      </c>
      <c r="V16" s="239">
        <v>9</v>
      </c>
      <c r="W16" s="239">
        <v>13</v>
      </c>
      <c r="X16" s="239">
        <v>3</v>
      </c>
      <c r="Y16" s="239">
        <v>1</v>
      </c>
      <c r="Z16" s="239">
        <v>0</v>
      </c>
      <c r="AA16" s="239" t="str">
        <f t="shared" si="0"/>
        <v>MIA</v>
      </c>
      <c r="AB16" s="152">
        <v>30</v>
      </c>
      <c r="AC16" s="244">
        <f t="shared" si="1"/>
        <v>24.454545454545453</v>
      </c>
      <c r="AD16" s="43" t="str">
        <f t="shared" si="2"/>
        <v>Mike Gesicki</v>
      </c>
      <c r="AE16" s="244">
        <f t="shared" si="3"/>
        <v>24.454545454545453</v>
      </c>
      <c r="AF16" s="244">
        <f t="shared" si="4"/>
        <v>24.454545454545453</v>
      </c>
    </row>
    <row r="17" spans="2:32" x14ac:dyDescent="0.3">
      <c r="B17" s="152">
        <v>15</v>
      </c>
      <c r="C17" s="152" t="s">
        <v>317</v>
      </c>
      <c r="D17" s="152" t="s">
        <v>781</v>
      </c>
      <c r="E17" s="152">
        <v>11</v>
      </c>
      <c r="F17" s="152">
        <v>46</v>
      </c>
      <c r="G17" s="152">
        <v>388</v>
      </c>
      <c r="H17" s="152">
        <v>8.4</v>
      </c>
      <c r="I17" s="152">
        <v>212</v>
      </c>
      <c r="J17" s="152">
        <v>4.5999999999999996</v>
      </c>
      <c r="K17" s="152">
        <v>212</v>
      </c>
      <c r="L17" s="152">
        <v>4.5999999999999996</v>
      </c>
      <c r="M17" s="152">
        <v>176</v>
      </c>
      <c r="N17" s="152">
        <v>3.8</v>
      </c>
      <c r="O17" s="152">
        <v>54</v>
      </c>
      <c r="P17" s="255">
        <v>1.2</v>
      </c>
      <c r="Q17" s="256">
        <v>5</v>
      </c>
      <c r="R17" s="152">
        <v>60</v>
      </c>
      <c r="S17" s="256">
        <v>0.14899999999999999</v>
      </c>
      <c r="T17" s="239">
        <v>47</v>
      </c>
      <c r="U17" s="152">
        <v>1</v>
      </c>
      <c r="V17" s="239">
        <v>7</v>
      </c>
      <c r="W17" s="239">
        <v>12</v>
      </c>
      <c r="X17" s="239">
        <v>4</v>
      </c>
      <c r="Y17" s="239">
        <v>0</v>
      </c>
      <c r="Z17" s="239">
        <v>0</v>
      </c>
      <c r="AA17" s="239" t="str">
        <f t="shared" si="0"/>
        <v>CIN</v>
      </c>
      <c r="AB17" s="152">
        <v>29</v>
      </c>
      <c r="AC17" s="244">
        <f t="shared" si="1"/>
        <v>35.272727272727273</v>
      </c>
      <c r="AD17" s="43" t="str">
        <f t="shared" si="2"/>
        <v>Hayden Hurst</v>
      </c>
      <c r="AE17" s="244">
        <f t="shared" si="3"/>
        <v>35.272727272727273</v>
      </c>
      <c r="AF17" s="244">
        <f t="shared" si="4"/>
        <v>35.272727272727273</v>
      </c>
    </row>
    <row r="18" spans="2:32" x14ac:dyDescent="0.3">
      <c r="B18" s="152">
        <v>16</v>
      </c>
      <c r="C18" s="152" t="s">
        <v>342</v>
      </c>
      <c r="D18" s="152" t="s">
        <v>764</v>
      </c>
      <c r="E18" s="152">
        <v>10</v>
      </c>
      <c r="F18" s="152">
        <v>28</v>
      </c>
      <c r="G18" s="152">
        <v>356</v>
      </c>
      <c r="H18" s="152">
        <v>12.7</v>
      </c>
      <c r="I18" s="152">
        <v>230</v>
      </c>
      <c r="J18" s="152">
        <v>8.1999999999999993</v>
      </c>
      <c r="K18" s="152">
        <v>230</v>
      </c>
      <c r="L18" s="152">
        <v>8.1999999999999993</v>
      </c>
      <c r="M18" s="152">
        <v>126</v>
      </c>
      <c r="N18" s="152">
        <v>4.5</v>
      </c>
      <c r="O18" s="152">
        <v>41</v>
      </c>
      <c r="P18" s="255">
        <v>1.5</v>
      </c>
      <c r="Q18" s="256">
        <v>0</v>
      </c>
      <c r="R18" s="152">
        <v>59</v>
      </c>
      <c r="S18" s="256">
        <v>0.222</v>
      </c>
      <c r="T18" s="239">
        <v>33</v>
      </c>
      <c r="U18" s="152">
        <v>3</v>
      </c>
      <c r="V18" s="239">
        <v>5</v>
      </c>
      <c r="W18" s="239">
        <v>15</v>
      </c>
      <c r="X18" s="239">
        <v>5</v>
      </c>
      <c r="Y18" s="239">
        <v>1</v>
      </c>
      <c r="Z18" s="239">
        <v>0</v>
      </c>
      <c r="AA18" s="239" t="str">
        <f t="shared" si="0"/>
        <v>ATL</v>
      </c>
      <c r="AB18" s="152">
        <v>33</v>
      </c>
      <c r="AC18" s="244">
        <f t="shared" si="1"/>
        <v>35.6</v>
      </c>
      <c r="AD18" s="43" t="str">
        <f t="shared" si="2"/>
        <v>Kyle Pitts</v>
      </c>
      <c r="AE18" s="244">
        <f t="shared" si="3"/>
        <v>35.6</v>
      </c>
      <c r="AF18" s="244">
        <f t="shared" si="4"/>
        <v>35.6</v>
      </c>
    </row>
    <row r="19" spans="2:32" x14ac:dyDescent="0.3">
      <c r="B19" s="152">
        <v>17</v>
      </c>
      <c r="C19" s="152" t="s">
        <v>381</v>
      </c>
      <c r="D19" s="152" t="s">
        <v>790</v>
      </c>
      <c r="E19" s="152">
        <v>9</v>
      </c>
      <c r="F19" s="152">
        <v>33</v>
      </c>
      <c r="G19" s="152">
        <v>310</v>
      </c>
      <c r="H19" s="152">
        <v>9.4</v>
      </c>
      <c r="I19" s="152">
        <v>220</v>
      </c>
      <c r="J19" s="152">
        <v>6.7</v>
      </c>
      <c r="K19" s="152">
        <v>220</v>
      </c>
      <c r="L19" s="152">
        <v>6.7</v>
      </c>
      <c r="M19" s="152">
        <v>90</v>
      </c>
      <c r="N19" s="152">
        <v>2.7</v>
      </c>
      <c r="O19" s="152">
        <v>22</v>
      </c>
      <c r="P19" s="255">
        <v>0.7</v>
      </c>
      <c r="Q19" s="256">
        <v>1</v>
      </c>
      <c r="R19" s="152">
        <v>46</v>
      </c>
      <c r="S19" s="239">
        <v>0.13800000000000001</v>
      </c>
      <c r="T19" s="239">
        <v>35</v>
      </c>
      <c r="U19" s="152">
        <v>2</v>
      </c>
      <c r="V19" s="239">
        <v>12</v>
      </c>
      <c r="W19" s="239">
        <v>12</v>
      </c>
      <c r="X19" s="239">
        <v>1</v>
      </c>
      <c r="Y19" s="239">
        <v>1</v>
      </c>
      <c r="Z19" s="239">
        <v>0</v>
      </c>
      <c r="AA19" s="239" t="str">
        <f t="shared" si="0"/>
        <v>DAL</v>
      </c>
      <c r="AB19" s="152">
        <v>30</v>
      </c>
      <c r="AC19" s="244">
        <f t="shared" si="1"/>
        <v>34.444444444444443</v>
      </c>
      <c r="AD19" s="43" t="str">
        <f t="shared" si="2"/>
        <v>Dalton Schultz</v>
      </c>
      <c r="AE19" s="244">
        <f t="shared" si="3"/>
        <v>34.444444444444443</v>
      </c>
      <c r="AF19" s="244">
        <f t="shared" si="4"/>
        <v>34.444444444444443</v>
      </c>
    </row>
    <row r="20" spans="2:32" x14ac:dyDescent="0.3">
      <c r="B20" s="152">
        <v>18</v>
      </c>
      <c r="C20" s="152" t="s">
        <v>398</v>
      </c>
      <c r="D20" s="152" t="s">
        <v>767</v>
      </c>
      <c r="E20" s="152">
        <v>11</v>
      </c>
      <c r="F20" s="152">
        <v>28</v>
      </c>
      <c r="G20" s="152">
        <v>275</v>
      </c>
      <c r="H20" s="152">
        <v>9.8000000000000007</v>
      </c>
      <c r="I20" s="152">
        <v>125</v>
      </c>
      <c r="J20" s="152">
        <v>4.5</v>
      </c>
      <c r="K20" s="152">
        <v>125</v>
      </c>
      <c r="L20" s="152">
        <v>4.5</v>
      </c>
      <c r="M20" s="152">
        <v>150</v>
      </c>
      <c r="N20" s="152">
        <v>5.4</v>
      </c>
      <c r="O20" s="152">
        <v>31</v>
      </c>
      <c r="P20" s="255">
        <v>1.1000000000000001</v>
      </c>
      <c r="Q20" s="256">
        <v>1</v>
      </c>
      <c r="R20" s="152">
        <v>31</v>
      </c>
      <c r="S20" s="256">
        <v>0.09</v>
      </c>
      <c r="T20" s="239">
        <v>30</v>
      </c>
      <c r="U20" s="152">
        <v>2</v>
      </c>
      <c r="V20" s="239">
        <v>5</v>
      </c>
      <c r="W20" s="239">
        <v>13</v>
      </c>
      <c r="X20" s="239">
        <v>1</v>
      </c>
      <c r="Y20" s="239">
        <v>1</v>
      </c>
      <c r="Z20" s="239">
        <v>0</v>
      </c>
      <c r="AA20" s="239" t="str">
        <f t="shared" si="0"/>
        <v>SEA</v>
      </c>
      <c r="AB20" s="152">
        <v>38</v>
      </c>
      <c r="AC20" s="244">
        <f t="shared" si="1"/>
        <v>25</v>
      </c>
      <c r="AD20" s="43" t="str">
        <f t="shared" si="2"/>
        <v>Will Dissly</v>
      </c>
      <c r="AE20" s="244">
        <f t="shared" si="3"/>
        <v>25</v>
      </c>
      <c r="AF20" s="244">
        <f t="shared" si="4"/>
        <v>25</v>
      </c>
    </row>
    <row r="21" spans="2:32" x14ac:dyDescent="0.3">
      <c r="B21" s="152">
        <v>19</v>
      </c>
      <c r="C21" s="152" t="s">
        <v>376</v>
      </c>
      <c r="D21" s="152" t="s">
        <v>770</v>
      </c>
      <c r="E21" s="152">
        <v>10</v>
      </c>
      <c r="F21" s="152">
        <v>33</v>
      </c>
      <c r="G21" s="152">
        <v>327</v>
      </c>
      <c r="H21" s="152">
        <v>9.9</v>
      </c>
      <c r="I21" s="152">
        <v>204</v>
      </c>
      <c r="J21" s="152">
        <v>6.2</v>
      </c>
      <c r="K21" s="152">
        <v>204</v>
      </c>
      <c r="L21" s="152">
        <v>6.2</v>
      </c>
      <c r="M21" s="152">
        <v>123</v>
      </c>
      <c r="N21" s="152">
        <v>3.7</v>
      </c>
      <c r="O21" s="152">
        <v>30</v>
      </c>
      <c r="P21" s="255">
        <v>0.9</v>
      </c>
      <c r="Q21" s="256">
        <v>1</v>
      </c>
      <c r="R21" s="152">
        <v>42</v>
      </c>
      <c r="S21" s="239">
        <v>0.106</v>
      </c>
      <c r="T21" s="239">
        <v>33</v>
      </c>
      <c r="U21" s="152">
        <v>0</v>
      </c>
      <c r="V21" s="239">
        <v>6</v>
      </c>
      <c r="W21" s="239">
        <v>15</v>
      </c>
      <c r="X21" s="239">
        <v>4</v>
      </c>
      <c r="Y21" s="239">
        <v>0</v>
      </c>
      <c r="Z21" s="239">
        <v>0</v>
      </c>
      <c r="AA21" s="239" t="str">
        <f t="shared" si="0"/>
        <v>BUF</v>
      </c>
      <c r="AB21" s="152">
        <v>23</v>
      </c>
      <c r="AC21" s="244">
        <f t="shared" si="1"/>
        <v>32.700000000000003</v>
      </c>
      <c r="AD21" s="43" t="str">
        <f t="shared" si="2"/>
        <v>Dawson Knox</v>
      </c>
      <c r="AE21" s="244">
        <f t="shared" si="3"/>
        <v>32.700000000000003</v>
      </c>
      <c r="AF21" s="244">
        <f t="shared" si="4"/>
        <v>32.700000000000003</v>
      </c>
    </row>
    <row r="22" spans="2:32" x14ac:dyDescent="0.3">
      <c r="B22" s="152">
        <v>20</v>
      </c>
      <c r="C22" s="152" t="s">
        <v>401</v>
      </c>
      <c r="D22" s="152" t="s">
        <v>784</v>
      </c>
      <c r="E22" s="152">
        <v>11</v>
      </c>
      <c r="F22" s="152">
        <v>23</v>
      </c>
      <c r="G22" s="152">
        <v>323</v>
      </c>
      <c r="H22" s="152">
        <v>14</v>
      </c>
      <c r="I22" s="152">
        <v>188</v>
      </c>
      <c r="J22" s="152">
        <v>8.1999999999999993</v>
      </c>
      <c r="K22" s="152">
        <v>188</v>
      </c>
      <c r="L22" s="152">
        <v>8.1999999999999993</v>
      </c>
      <c r="M22" s="152">
        <v>135</v>
      </c>
      <c r="N22" s="152">
        <v>5.9</v>
      </c>
      <c r="O22" s="152">
        <v>2</v>
      </c>
      <c r="P22" s="255">
        <v>0.1</v>
      </c>
      <c r="Q22" s="256">
        <v>0</v>
      </c>
      <c r="R22" s="152">
        <v>34</v>
      </c>
      <c r="S22" s="239">
        <v>0.107</v>
      </c>
      <c r="T22" s="239">
        <v>25</v>
      </c>
      <c r="U22" s="152">
        <v>1</v>
      </c>
      <c r="V22" s="239">
        <v>6</v>
      </c>
      <c r="W22" s="239">
        <v>13</v>
      </c>
      <c r="X22" s="239">
        <v>7</v>
      </c>
      <c r="Y22" s="239">
        <v>3</v>
      </c>
      <c r="Z22" s="239">
        <v>0</v>
      </c>
      <c r="AA22" s="239" t="str">
        <f t="shared" si="0"/>
        <v>NE</v>
      </c>
      <c r="AB22" s="152">
        <v>37</v>
      </c>
      <c r="AC22" s="244">
        <f t="shared" si="1"/>
        <v>29.363636363636363</v>
      </c>
      <c r="AD22" s="43" t="str">
        <f t="shared" si="2"/>
        <v>Hunter Henry</v>
      </c>
      <c r="AE22" s="244">
        <f t="shared" si="3"/>
        <v>29.363636363636363</v>
      </c>
      <c r="AF22" s="244">
        <f t="shared" si="4"/>
        <v>29.363636363636363</v>
      </c>
    </row>
    <row r="23" spans="2:32" x14ac:dyDescent="0.3">
      <c r="B23" s="152">
        <v>21</v>
      </c>
      <c r="C23" s="152" t="s">
        <v>328</v>
      </c>
      <c r="D23" s="152" t="s">
        <v>788</v>
      </c>
      <c r="E23" s="152">
        <v>11</v>
      </c>
      <c r="F23" s="152">
        <v>37</v>
      </c>
      <c r="G23" s="152">
        <v>356</v>
      </c>
      <c r="H23" s="152">
        <v>9.6</v>
      </c>
      <c r="I23" s="152">
        <v>180</v>
      </c>
      <c r="J23" s="152">
        <v>4.9000000000000004</v>
      </c>
      <c r="K23" s="152">
        <v>180</v>
      </c>
      <c r="L23" s="152">
        <v>4.9000000000000004</v>
      </c>
      <c r="M23" s="152">
        <v>176</v>
      </c>
      <c r="N23" s="152">
        <v>4.8</v>
      </c>
      <c r="O23" s="152">
        <v>42</v>
      </c>
      <c r="P23" s="255">
        <v>1.1000000000000001</v>
      </c>
      <c r="Q23" s="256">
        <v>2</v>
      </c>
      <c r="R23" s="152">
        <v>52</v>
      </c>
      <c r="S23" s="239">
        <v>0.14000000000000001</v>
      </c>
      <c r="T23" s="239">
        <v>40</v>
      </c>
      <c r="U23" s="152">
        <v>3</v>
      </c>
      <c r="V23" s="239">
        <v>4</v>
      </c>
      <c r="W23" s="239">
        <v>13</v>
      </c>
      <c r="X23" s="239">
        <v>4</v>
      </c>
      <c r="Y23" s="239">
        <v>0</v>
      </c>
      <c r="Z23" s="239">
        <v>0</v>
      </c>
      <c r="AA23" s="239" t="str">
        <f t="shared" si="0"/>
        <v>JAC</v>
      </c>
      <c r="AB23" s="152">
        <v>28</v>
      </c>
      <c r="AC23" s="244">
        <f t="shared" si="1"/>
        <v>32.363636363636367</v>
      </c>
      <c r="AD23" s="43" t="str">
        <f t="shared" si="2"/>
        <v>Evan Engram</v>
      </c>
      <c r="AE23" s="244">
        <f t="shared" si="3"/>
        <v>32.363636363636367</v>
      </c>
      <c r="AF23" s="244">
        <f t="shared" si="4"/>
        <v>32.363636363636367</v>
      </c>
    </row>
    <row r="24" spans="2:32" x14ac:dyDescent="0.3">
      <c r="B24" s="152">
        <v>22</v>
      </c>
      <c r="C24" s="152" t="s">
        <v>246</v>
      </c>
      <c r="D24" s="152" t="s">
        <v>787</v>
      </c>
      <c r="E24" s="152">
        <v>10</v>
      </c>
      <c r="F24" s="152">
        <v>48</v>
      </c>
      <c r="G24" s="152">
        <v>430</v>
      </c>
      <c r="H24" s="152">
        <v>9</v>
      </c>
      <c r="I24" s="152">
        <v>160</v>
      </c>
      <c r="J24" s="152">
        <v>3.3</v>
      </c>
      <c r="K24" s="152">
        <v>160</v>
      </c>
      <c r="L24" s="152">
        <v>3.3</v>
      </c>
      <c r="M24" s="152">
        <v>270</v>
      </c>
      <c r="N24" s="152">
        <v>5.6</v>
      </c>
      <c r="O24" s="152">
        <v>72</v>
      </c>
      <c r="P24" s="255">
        <v>1.5</v>
      </c>
      <c r="Q24" s="256">
        <v>2</v>
      </c>
      <c r="R24" s="152">
        <v>73</v>
      </c>
      <c r="S24" s="239">
        <v>0.19800000000000001</v>
      </c>
      <c r="T24" s="239">
        <v>56</v>
      </c>
      <c r="U24" s="152">
        <v>6</v>
      </c>
      <c r="V24" s="239">
        <v>7</v>
      </c>
      <c r="W24" s="239">
        <v>16</v>
      </c>
      <c r="X24" s="239">
        <v>3</v>
      </c>
      <c r="Y24" s="239">
        <v>0</v>
      </c>
      <c r="Z24" s="239">
        <v>0</v>
      </c>
      <c r="AA24" s="239" t="str">
        <f t="shared" si="0"/>
        <v>LAR</v>
      </c>
      <c r="AB24" s="152">
        <v>26</v>
      </c>
      <c r="AC24" s="244">
        <f t="shared" si="1"/>
        <v>43</v>
      </c>
      <c r="AD24" s="43" t="str">
        <f t="shared" si="2"/>
        <v>Tyler Higbee</v>
      </c>
      <c r="AE24" s="244">
        <f t="shared" si="3"/>
        <v>43</v>
      </c>
      <c r="AF24" s="244">
        <f t="shared" si="4"/>
        <v>43</v>
      </c>
    </row>
    <row r="25" spans="2:32" x14ac:dyDescent="0.3">
      <c r="B25" s="152">
        <v>23</v>
      </c>
      <c r="C25" s="152" t="s">
        <v>361</v>
      </c>
      <c r="D25" s="152" t="s">
        <v>778</v>
      </c>
      <c r="E25" s="152">
        <v>12</v>
      </c>
      <c r="F25" s="152">
        <v>44</v>
      </c>
      <c r="G25" s="152">
        <v>362</v>
      </c>
      <c r="H25" s="152">
        <v>8.1999999999999993</v>
      </c>
      <c r="I25" s="152">
        <v>171</v>
      </c>
      <c r="J25" s="152">
        <v>3.9</v>
      </c>
      <c r="K25" s="152">
        <v>171</v>
      </c>
      <c r="L25" s="152">
        <v>3.9</v>
      </c>
      <c r="M25" s="152">
        <v>189</v>
      </c>
      <c r="N25" s="152">
        <v>4.3</v>
      </c>
      <c r="O25" s="152">
        <v>22</v>
      </c>
      <c r="P25" s="255">
        <v>0.5</v>
      </c>
      <c r="Q25" s="256">
        <v>1</v>
      </c>
      <c r="R25" s="152">
        <v>54</v>
      </c>
      <c r="S25" s="256">
        <v>0.13800000000000001</v>
      </c>
      <c r="T25" s="239">
        <v>45</v>
      </c>
      <c r="U25" s="152">
        <v>1</v>
      </c>
      <c r="V25" s="239">
        <v>3</v>
      </c>
      <c r="W25" s="239">
        <v>12</v>
      </c>
      <c r="X25" s="239">
        <v>2</v>
      </c>
      <c r="Y25" s="239">
        <v>0</v>
      </c>
      <c r="Z25" s="239">
        <v>0</v>
      </c>
      <c r="AA25" s="239" t="str">
        <f t="shared" si="0"/>
        <v>GB</v>
      </c>
      <c r="AB25" s="152">
        <v>23</v>
      </c>
      <c r="AC25" s="244">
        <f t="shared" si="1"/>
        <v>30.166666666666668</v>
      </c>
      <c r="AD25" s="43" t="str">
        <f t="shared" si="2"/>
        <v>Robert Tonyan</v>
      </c>
      <c r="AE25" s="244">
        <f t="shared" si="3"/>
        <v>30.166666666666668</v>
      </c>
      <c r="AF25" s="244">
        <f t="shared" si="4"/>
        <v>30.166666666666668</v>
      </c>
    </row>
    <row r="26" spans="2:32" x14ac:dyDescent="0.3">
      <c r="B26" s="152">
        <v>24</v>
      </c>
      <c r="C26" s="152" t="s">
        <v>389</v>
      </c>
      <c r="D26" s="152" t="s">
        <v>767</v>
      </c>
      <c r="E26" s="152">
        <v>11</v>
      </c>
      <c r="F26" s="152">
        <v>33</v>
      </c>
      <c r="G26" s="152">
        <v>340</v>
      </c>
      <c r="H26" s="152">
        <v>10.3</v>
      </c>
      <c r="I26" s="152">
        <v>164</v>
      </c>
      <c r="J26" s="152">
        <v>5</v>
      </c>
      <c r="K26" s="152">
        <v>164</v>
      </c>
      <c r="L26" s="152">
        <v>5</v>
      </c>
      <c r="M26" s="152">
        <v>176</v>
      </c>
      <c r="N26" s="152">
        <v>5.3</v>
      </c>
      <c r="O26" s="152">
        <v>23</v>
      </c>
      <c r="P26" s="255">
        <v>0.7</v>
      </c>
      <c r="Q26" s="256">
        <v>0</v>
      </c>
      <c r="R26" s="152">
        <v>41</v>
      </c>
      <c r="S26" s="239">
        <v>0.11899999999999999</v>
      </c>
      <c r="T26" s="239">
        <v>34</v>
      </c>
      <c r="U26" s="152">
        <v>1</v>
      </c>
      <c r="V26" s="239">
        <v>4</v>
      </c>
      <c r="W26" s="239">
        <v>14</v>
      </c>
      <c r="X26" s="239">
        <v>3</v>
      </c>
      <c r="Y26" s="239">
        <v>2</v>
      </c>
      <c r="Z26" s="239">
        <v>1</v>
      </c>
      <c r="AA26" s="239" t="str">
        <f t="shared" si="0"/>
        <v>SEA</v>
      </c>
      <c r="AB26" s="152">
        <v>51</v>
      </c>
      <c r="AC26" s="244">
        <f t="shared" si="1"/>
        <v>30.90909090909091</v>
      </c>
      <c r="AD26" s="43" t="str">
        <f t="shared" si="2"/>
        <v>Noah Fant</v>
      </c>
      <c r="AE26" s="244">
        <f t="shared" si="3"/>
        <v>30.90909090909091</v>
      </c>
      <c r="AF26" s="244">
        <f t="shared" si="4"/>
        <v>30.90909090909091</v>
      </c>
    </row>
    <row r="27" spans="2:32" x14ac:dyDescent="0.3">
      <c r="B27" s="152">
        <v>25</v>
      </c>
      <c r="C27" s="152" t="s">
        <v>471</v>
      </c>
      <c r="D27" s="152" t="s">
        <v>793</v>
      </c>
      <c r="E27" s="152">
        <v>9</v>
      </c>
      <c r="F27" s="152">
        <v>21</v>
      </c>
      <c r="G27" s="152">
        <v>300</v>
      </c>
      <c r="H27" s="152">
        <v>14.3</v>
      </c>
      <c r="I27" s="152">
        <v>99</v>
      </c>
      <c r="J27" s="152">
        <v>4.7</v>
      </c>
      <c r="K27" s="152">
        <v>99</v>
      </c>
      <c r="L27" s="152">
        <v>4.7</v>
      </c>
      <c r="M27" s="152">
        <v>201</v>
      </c>
      <c r="N27" s="152">
        <v>9.6</v>
      </c>
      <c r="O27" s="152">
        <v>66</v>
      </c>
      <c r="P27" s="255">
        <v>3.1</v>
      </c>
      <c r="Q27" s="256">
        <v>1</v>
      </c>
      <c r="R27" s="152">
        <v>26</v>
      </c>
      <c r="S27" s="239">
        <v>7.1999999999999995E-2</v>
      </c>
      <c r="T27" s="239">
        <v>21</v>
      </c>
      <c r="U27" s="152">
        <v>0</v>
      </c>
      <c r="V27" s="239">
        <v>5</v>
      </c>
      <c r="W27" s="239">
        <v>13</v>
      </c>
      <c r="X27" s="239">
        <v>5</v>
      </c>
      <c r="Y27" s="239">
        <v>3</v>
      </c>
      <c r="Z27" s="239">
        <v>1</v>
      </c>
      <c r="AA27" s="239" t="str">
        <f t="shared" si="0"/>
        <v>HOU</v>
      </c>
      <c r="AB27" s="152">
        <v>46</v>
      </c>
      <c r="AC27" s="244">
        <f t="shared" si="1"/>
        <v>33.333333333333336</v>
      </c>
      <c r="AD27" s="43" t="str">
        <f t="shared" si="2"/>
        <v>Jordan Akins</v>
      </c>
      <c r="AE27" s="244">
        <f t="shared" si="3"/>
        <v>33.333333333333336</v>
      </c>
      <c r="AF27" s="244">
        <f t="shared" si="4"/>
        <v>33.333333333333336</v>
      </c>
    </row>
    <row r="28" spans="2:32" x14ac:dyDescent="0.3">
      <c r="B28" s="152">
        <v>26</v>
      </c>
      <c r="C28" s="152" t="s">
        <v>470</v>
      </c>
      <c r="D28" s="152" t="s">
        <v>773</v>
      </c>
      <c r="E28" s="152">
        <v>8</v>
      </c>
      <c r="F28" s="152">
        <v>24</v>
      </c>
      <c r="G28" s="152">
        <v>284</v>
      </c>
      <c r="H28" s="152">
        <v>11.9</v>
      </c>
      <c r="I28" s="152">
        <v>127</v>
      </c>
      <c r="J28" s="152">
        <v>5.3</v>
      </c>
      <c r="K28" s="152">
        <v>127</v>
      </c>
      <c r="L28" s="152">
        <v>5.3</v>
      </c>
      <c r="M28" s="152">
        <v>159</v>
      </c>
      <c r="N28" s="152">
        <v>6.6</v>
      </c>
      <c r="O28" s="152">
        <v>41</v>
      </c>
      <c r="P28" s="255">
        <v>1.7</v>
      </c>
      <c r="Q28" s="256">
        <v>2</v>
      </c>
      <c r="R28" s="152">
        <v>41</v>
      </c>
      <c r="S28" s="239">
        <v>0.107</v>
      </c>
      <c r="T28" s="239">
        <v>27</v>
      </c>
      <c r="U28" s="152">
        <v>3</v>
      </c>
      <c r="V28" s="239">
        <v>5</v>
      </c>
      <c r="W28" s="239">
        <v>14</v>
      </c>
      <c r="X28" s="239">
        <v>4</v>
      </c>
      <c r="Y28" s="239">
        <v>2</v>
      </c>
      <c r="Z28" s="239">
        <v>0</v>
      </c>
      <c r="AA28" s="239" t="str">
        <f t="shared" si="0"/>
        <v>LV</v>
      </c>
      <c r="AB28" s="152">
        <v>33</v>
      </c>
      <c r="AC28" s="244">
        <f t="shared" si="1"/>
        <v>35.5</v>
      </c>
      <c r="AD28" s="43" t="str">
        <f t="shared" si="2"/>
        <v>Foster Moreau</v>
      </c>
      <c r="AE28" s="244">
        <f t="shared" si="3"/>
        <v>35.5</v>
      </c>
      <c r="AF28" s="244">
        <f t="shared" si="4"/>
        <v>35.5</v>
      </c>
    </row>
    <row r="29" spans="2:32" x14ac:dyDescent="0.3">
      <c r="B29" s="152">
        <v>27</v>
      </c>
      <c r="C29" s="152" t="s">
        <v>437</v>
      </c>
      <c r="D29" s="152" t="s">
        <v>776</v>
      </c>
      <c r="E29" s="152">
        <v>11</v>
      </c>
      <c r="F29" s="152">
        <v>24</v>
      </c>
      <c r="G29" s="152">
        <v>257</v>
      </c>
      <c r="H29" s="152">
        <v>10.7</v>
      </c>
      <c r="I29" s="152">
        <v>181</v>
      </c>
      <c r="J29" s="152">
        <v>7.5</v>
      </c>
      <c r="K29" s="152">
        <v>181</v>
      </c>
      <c r="L29" s="152">
        <v>7.5</v>
      </c>
      <c r="M29" s="152">
        <v>76</v>
      </c>
      <c r="N29" s="152">
        <v>3.2</v>
      </c>
      <c r="O29" s="152">
        <v>23</v>
      </c>
      <c r="P29" s="255">
        <v>1</v>
      </c>
      <c r="Q29" s="256">
        <v>1</v>
      </c>
      <c r="R29" s="152">
        <v>33</v>
      </c>
      <c r="S29" s="239">
        <v>0.126</v>
      </c>
      <c r="T29" s="239">
        <v>25</v>
      </c>
      <c r="U29" s="152">
        <v>1</v>
      </c>
      <c r="V29" s="239">
        <v>5</v>
      </c>
      <c r="W29" s="239">
        <v>11</v>
      </c>
      <c r="X29" s="239">
        <v>1</v>
      </c>
      <c r="Y29" s="239">
        <v>0</v>
      </c>
      <c r="Z29" s="239">
        <v>0</v>
      </c>
      <c r="AA29" s="239" t="str">
        <f t="shared" si="0"/>
        <v>TEN</v>
      </c>
      <c r="AB29" s="152">
        <v>23</v>
      </c>
      <c r="AC29" s="244">
        <f t="shared" si="1"/>
        <v>23.363636363636363</v>
      </c>
      <c r="AD29" s="43" t="str">
        <f t="shared" si="2"/>
        <v>Austin Hooper</v>
      </c>
      <c r="AE29" s="244">
        <f t="shared" si="3"/>
        <v>23.363636363636363</v>
      </c>
      <c r="AF29" s="244">
        <f t="shared" si="4"/>
        <v>23.363636363636363</v>
      </c>
    </row>
    <row r="30" spans="2:32" x14ac:dyDescent="0.3">
      <c r="B30" s="152">
        <v>28</v>
      </c>
      <c r="C30" s="152" t="s">
        <v>525</v>
      </c>
      <c r="D30" s="152" t="s">
        <v>789</v>
      </c>
      <c r="E30" s="152">
        <v>7</v>
      </c>
      <c r="F30" s="152">
        <v>15</v>
      </c>
      <c r="G30" s="152">
        <v>177</v>
      </c>
      <c r="H30" s="152">
        <v>11.8</v>
      </c>
      <c r="I30" s="152">
        <v>124</v>
      </c>
      <c r="J30" s="152">
        <v>8.3000000000000007</v>
      </c>
      <c r="K30" s="152">
        <v>124</v>
      </c>
      <c r="L30" s="152">
        <v>8.3000000000000007</v>
      </c>
      <c r="M30" s="152">
        <v>53</v>
      </c>
      <c r="N30" s="152">
        <v>3.5</v>
      </c>
      <c r="O30" s="152">
        <v>23</v>
      </c>
      <c r="P30" s="255">
        <v>1.5</v>
      </c>
      <c r="Q30" s="256">
        <v>1</v>
      </c>
      <c r="R30" s="152">
        <v>22</v>
      </c>
      <c r="S30" s="239">
        <v>5.1999999999999998E-2</v>
      </c>
      <c r="T30" s="239">
        <v>18</v>
      </c>
      <c r="U30" s="152">
        <v>3</v>
      </c>
      <c r="V30" s="239">
        <v>4</v>
      </c>
      <c r="W30" s="239">
        <v>8</v>
      </c>
      <c r="X30" s="239">
        <v>2</v>
      </c>
      <c r="Y30" s="239">
        <v>1</v>
      </c>
      <c r="Z30" s="239">
        <v>0</v>
      </c>
      <c r="AA30" s="239" t="str">
        <f t="shared" si="0"/>
        <v>IND</v>
      </c>
      <c r="AB30" s="152">
        <v>33</v>
      </c>
      <c r="AC30" s="244">
        <f t="shared" si="1"/>
        <v>25.285714285714285</v>
      </c>
      <c r="AD30" s="43" t="str">
        <f t="shared" si="2"/>
        <v>Jelani Woods</v>
      </c>
      <c r="AE30" s="244">
        <f t="shared" si="3"/>
        <v>25.285714285714285</v>
      </c>
      <c r="AF30" s="244">
        <f t="shared" si="4"/>
        <v>25.285714285714285</v>
      </c>
    </row>
    <row r="31" spans="2:32" x14ac:dyDescent="0.3">
      <c r="B31" s="152">
        <v>29</v>
      </c>
      <c r="C31" s="152" t="s">
        <v>417</v>
      </c>
      <c r="D31" s="152" t="s">
        <v>794</v>
      </c>
      <c r="E31" s="152">
        <v>10</v>
      </c>
      <c r="F31" s="152">
        <v>26</v>
      </c>
      <c r="G31" s="152">
        <v>281</v>
      </c>
      <c r="H31" s="152">
        <v>10.8</v>
      </c>
      <c r="I31" s="152">
        <v>163</v>
      </c>
      <c r="J31" s="152">
        <v>6.3</v>
      </c>
      <c r="K31" s="152">
        <v>163</v>
      </c>
      <c r="L31" s="152">
        <v>6.3</v>
      </c>
      <c r="M31" s="152">
        <v>118</v>
      </c>
      <c r="N31" s="152">
        <v>4.5</v>
      </c>
      <c r="O31" s="152">
        <v>26</v>
      </c>
      <c r="P31" s="255">
        <v>1</v>
      </c>
      <c r="Q31" s="152">
        <v>1</v>
      </c>
      <c r="R31" s="152">
        <v>35</v>
      </c>
      <c r="S31" s="239">
        <v>7.6999999999999999E-2</v>
      </c>
      <c r="T31" s="239">
        <v>27</v>
      </c>
      <c r="U31" s="152">
        <v>1</v>
      </c>
      <c r="V31" s="239">
        <v>8</v>
      </c>
      <c r="W31" s="239">
        <v>13</v>
      </c>
      <c r="X31" s="239">
        <v>3</v>
      </c>
      <c r="Y31" s="239">
        <v>1</v>
      </c>
      <c r="Z31" s="239">
        <v>0</v>
      </c>
      <c r="AA31" s="239" t="str">
        <f t="shared" si="0"/>
        <v>TB</v>
      </c>
      <c r="AB31" s="152">
        <v>35</v>
      </c>
      <c r="AC31" s="244">
        <f t="shared" si="1"/>
        <v>28.1</v>
      </c>
      <c r="AD31" s="43" t="str">
        <f t="shared" si="2"/>
        <v>Cade Otton</v>
      </c>
      <c r="AE31" s="244">
        <f t="shared" si="3"/>
        <v>28.1</v>
      </c>
      <c r="AF31" s="244">
        <f t="shared" si="4"/>
        <v>28.1</v>
      </c>
    </row>
    <row r="32" spans="2:32" x14ac:dyDescent="0.3">
      <c r="B32" s="152">
        <v>30</v>
      </c>
      <c r="C32" s="152" t="s">
        <v>432</v>
      </c>
      <c r="D32" s="152" t="s">
        <v>783</v>
      </c>
      <c r="E32" s="152">
        <v>6</v>
      </c>
      <c r="F32" s="152">
        <v>16</v>
      </c>
      <c r="G32" s="152">
        <v>152</v>
      </c>
      <c r="H32" s="152">
        <v>9.5</v>
      </c>
      <c r="I32" s="152">
        <v>55</v>
      </c>
      <c r="J32" s="152">
        <v>3.4</v>
      </c>
      <c r="K32" s="152">
        <v>55</v>
      </c>
      <c r="L32" s="152">
        <v>3.4</v>
      </c>
      <c r="M32" s="152">
        <v>97</v>
      </c>
      <c r="N32" s="152">
        <v>6.1</v>
      </c>
      <c r="O32" s="152">
        <v>13</v>
      </c>
      <c r="P32" s="255">
        <v>0.8</v>
      </c>
      <c r="Q32" s="256">
        <v>0</v>
      </c>
      <c r="R32" s="152">
        <v>18</v>
      </c>
      <c r="S32" s="239">
        <v>6.0999999999999999E-2</v>
      </c>
      <c r="T32" s="239">
        <v>16</v>
      </c>
      <c r="U32" s="152">
        <v>0</v>
      </c>
      <c r="V32" s="239">
        <v>4</v>
      </c>
      <c r="W32" s="239">
        <v>7</v>
      </c>
      <c r="X32" s="239">
        <v>1</v>
      </c>
      <c r="Y32" s="239">
        <v>0</v>
      </c>
      <c r="Z32" s="239">
        <v>0</v>
      </c>
      <c r="AA32" s="239" t="str">
        <f t="shared" si="0"/>
        <v>NYG</v>
      </c>
      <c r="AB32" s="152">
        <v>20</v>
      </c>
      <c r="AC32" s="244">
        <f t="shared" si="1"/>
        <v>25.333333333333332</v>
      </c>
      <c r="AD32" s="43" t="str">
        <f t="shared" si="2"/>
        <v>Daniel Bellinger</v>
      </c>
      <c r="AE32" s="244">
        <f t="shared" si="3"/>
        <v>25.333333333333332</v>
      </c>
      <c r="AF32" s="244">
        <f t="shared" si="4"/>
        <v>25.333333333333332</v>
      </c>
    </row>
    <row r="33" spans="2:32" x14ac:dyDescent="0.3">
      <c r="B33" s="152">
        <v>31</v>
      </c>
      <c r="C33" s="152" t="s">
        <v>408</v>
      </c>
      <c r="D33" s="152" t="s">
        <v>769</v>
      </c>
      <c r="E33" s="152">
        <v>9</v>
      </c>
      <c r="F33" s="152">
        <v>18</v>
      </c>
      <c r="G33" s="152">
        <v>206</v>
      </c>
      <c r="H33" s="152">
        <v>11.4</v>
      </c>
      <c r="I33" s="152">
        <v>109</v>
      </c>
      <c r="J33" s="152">
        <v>6.1</v>
      </c>
      <c r="K33" s="152">
        <v>109</v>
      </c>
      <c r="L33" s="152">
        <v>6.1</v>
      </c>
      <c r="M33" s="152">
        <v>97</v>
      </c>
      <c r="N33" s="152">
        <v>5.4</v>
      </c>
      <c r="O33" s="152">
        <v>24</v>
      </c>
      <c r="P33" s="255">
        <v>1.3</v>
      </c>
      <c r="Q33" s="152">
        <v>2</v>
      </c>
      <c r="R33" s="152">
        <v>33</v>
      </c>
      <c r="S33" s="239">
        <v>0.108</v>
      </c>
      <c r="T33" s="239">
        <v>22</v>
      </c>
      <c r="U33" s="152">
        <v>4</v>
      </c>
      <c r="V33" s="239">
        <v>6</v>
      </c>
      <c r="W33" s="239">
        <v>10</v>
      </c>
      <c r="X33" s="239">
        <v>2</v>
      </c>
      <c r="Y33" s="239">
        <v>1</v>
      </c>
      <c r="Z33" s="239">
        <v>0</v>
      </c>
      <c r="AA33" s="239" t="str">
        <f t="shared" si="0"/>
        <v>BAL</v>
      </c>
      <c r="AB33" s="152">
        <v>34</v>
      </c>
      <c r="AC33" s="244">
        <f t="shared" si="1"/>
        <v>22.888888888888889</v>
      </c>
      <c r="AD33" s="43" t="str">
        <f t="shared" si="2"/>
        <v>Isaiah Likely</v>
      </c>
      <c r="AE33" s="244">
        <f t="shared" si="3"/>
        <v>22.888888888888889</v>
      </c>
      <c r="AF33" s="244">
        <f t="shared" si="4"/>
        <v>22.888888888888889</v>
      </c>
    </row>
    <row r="34" spans="2:32" x14ac:dyDescent="0.3">
      <c r="B34" s="152">
        <v>32</v>
      </c>
      <c r="C34" s="152" t="s">
        <v>395</v>
      </c>
      <c r="D34" s="152" t="s">
        <v>789</v>
      </c>
      <c r="E34" s="152">
        <v>9</v>
      </c>
      <c r="F34" s="152">
        <v>16</v>
      </c>
      <c r="G34" s="152">
        <v>177</v>
      </c>
      <c r="H34" s="152">
        <v>11.1</v>
      </c>
      <c r="I34" s="152">
        <v>87</v>
      </c>
      <c r="J34" s="152">
        <v>5.4</v>
      </c>
      <c r="K34" s="152">
        <v>87</v>
      </c>
      <c r="L34" s="152">
        <v>5.4</v>
      </c>
      <c r="M34" s="152">
        <v>90</v>
      </c>
      <c r="N34" s="152">
        <v>5.6</v>
      </c>
      <c r="O34" s="152">
        <v>28</v>
      </c>
      <c r="P34" s="255">
        <v>1.8</v>
      </c>
      <c r="Q34" s="152">
        <v>2</v>
      </c>
      <c r="R34" s="152">
        <v>22</v>
      </c>
      <c r="S34" s="239">
        <v>5.1999999999999998E-2</v>
      </c>
      <c r="T34" s="239">
        <v>18</v>
      </c>
      <c r="U34" s="152">
        <v>1</v>
      </c>
      <c r="V34" s="239">
        <v>3</v>
      </c>
      <c r="W34" s="239">
        <v>8</v>
      </c>
      <c r="X34" s="239">
        <v>1</v>
      </c>
      <c r="Y34" s="239">
        <v>1</v>
      </c>
      <c r="Z34" s="239">
        <v>0</v>
      </c>
      <c r="AA34" s="239" t="str">
        <f t="shared" si="0"/>
        <v>IND</v>
      </c>
      <c r="AB34" s="152">
        <v>34</v>
      </c>
      <c r="AC34" s="244">
        <f t="shared" si="1"/>
        <v>19.666666666666668</v>
      </c>
      <c r="AD34" s="43" t="str">
        <f t="shared" si="2"/>
        <v>Mo Alie-Cox</v>
      </c>
      <c r="AE34" s="244">
        <f t="shared" si="3"/>
        <v>19.666666666666668</v>
      </c>
      <c r="AF34" s="244">
        <f t="shared" si="4"/>
        <v>19.666666666666668</v>
      </c>
    </row>
    <row r="35" spans="2:32" x14ac:dyDescent="0.3">
      <c r="B35" s="152">
        <v>33</v>
      </c>
      <c r="C35" s="152" t="s">
        <v>447</v>
      </c>
      <c r="D35" s="152" t="s">
        <v>792</v>
      </c>
      <c r="E35" s="152">
        <v>11</v>
      </c>
      <c r="F35" s="152">
        <v>18</v>
      </c>
      <c r="G35" s="152">
        <v>174</v>
      </c>
      <c r="H35" s="152">
        <v>9.6999999999999993</v>
      </c>
      <c r="I35" s="152">
        <v>89</v>
      </c>
      <c r="J35" s="152">
        <v>4.9000000000000004</v>
      </c>
      <c r="K35" s="152">
        <v>89</v>
      </c>
      <c r="L35" s="152">
        <v>4.9000000000000004</v>
      </c>
      <c r="M35" s="152">
        <v>85</v>
      </c>
      <c r="N35" s="152">
        <v>4.7</v>
      </c>
      <c r="O35" s="152">
        <v>29</v>
      </c>
      <c r="P35" s="255">
        <v>1.6</v>
      </c>
      <c r="Q35" s="152">
        <v>0</v>
      </c>
      <c r="R35" s="152">
        <v>24</v>
      </c>
      <c r="S35" s="239">
        <v>5.8000000000000003E-2</v>
      </c>
      <c r="T35" s="239">
        <v>19</v>
      </c>
      <c r="U35" s="152">
        <v>1</v>
      </c>
      <c r="V35" s="239">
        <v>3</v>
      </c>
      <c r="W35" s="239">
        <v>8</v>
      </c>
      <c r="X35" s="239">
        <v>2</v>
      </c>
      <c r="Y35" s="239">
        <v>0</v>
      </c>
      <c r="Z35" s="239">
        <v>0</v>
      </c>
      <c r="AA35" s="239" t="str">
        <f t="shared" si="0"/>
        <v>KC</v>
      </c>
      <c r="AB35" s="152">
        <v>27</v>
      </c>
      <c r="AC35" s="244">
        <f t="shared" si="1"/>
        <v>15.818181818181818</v>
      </c>
      <c r="AD35" s="43" t="str">
        <f t="shared" si="2"/>
        <v>Noah Gray</v>
      </c>
      <c r="AE35" s="244">
        <f t="shared" si="3"/>
        <v>15.818181818181818</v>
      </c>
      <c r="AF35" s="244">
        <f t="shared" si="4"/>
        <v>15.818181818181818</v>
      </c>
    </row>
    <row r="36" spans="2:32" x14ac:dyDescent="0.3">
      <c r="B36" s="152">
        <v>34</v>
      </c>
      <c r="C36" s="152" t="s">
        <v>964</v>
      </c>
      <c r="D36" s="152" t="s">
        <v>771</v>
      </c>
      <c r="E36" s="152">
        <v>6</v>
      </c>
      <c r="F36" s="152">
        <v>19</v>
      </c>
      <c r="G36" s="152">
        <v>234</v>
      </c>
      <c r="H36" s="152">
        <v>12.3</v>
      </c>
      <c r="I36" s="152">
        <v>135</v>
      </c>
      <c r="J36" s="152">
        <v>7.1</v>
      </c>
      <c r="K36" s="152">
        <v>135</v>
      </c>
      <c r="L36" s="152">
        <v>7.1</v>
      </c>
      <c r="M36" s="152">
        <v>99</v>
      </c>
      <c r="N36" s="152">
        <v>5.2</v>
      </c>
      <c r="O36" s="152">
        <v>19</v>
      </c>
      <c r="P36" s="255">
        <v>1</v>
      </c>
      <c r="Q36" s="152">
        <v>0</v>
      </c>
      <c r="R36" s="152">
        <v>29</v>
      </c>
      <c r="S36" s="239">
        <v>8.1000000000000003E-2</v>
      </c>
      <c r="T36" s="239">
        <v>20</v>
      </c>
      <c r="U36" s="152">
        <v>1</v>
      </c>
      <c r="V36" s="239">
        <v>1</v>
      </c>
      <c r="W36" s="239">
        <v>7</v>
      </c>
      <c r="X36" s="239">
        <v>3</v>
      </c>
      <c r="Y36" s="239">
        <v>2</v>
      </c>
      <c r="Z36" s="239">
        <v>0</v>
      </c>
      <c r="AA36" s="239" t="str">
        <f t="shared" si="0"/>
        <v>DEN</v>
      </c>
      <c r="AB36" s="152">
        <v>39</v>
      </c>
      <c r="AC36" s="244">
        <f t="shared" si="1"/>
        <v>39</v>
      </c>
      <c r="AD36" s="43" t="str">
        <f t="shared" si="2"/>
        <v>Greg Dulcich</v>
      </c>
      <c r="AE36" s="244">
        <f t="shared" si="3"/>
        <v>39</v>
      </c>
      <c r="AF36" s="244">
        <f t="shared" si="4"/>
        <v>39</v>
      </c>
    </row>
    <row r="37" spans="2:32" x14ac:dyDescent="0.3">
      <c r="B37" s="152">
        <v>35</v>
      </c>
      <c r="C37" s="152" t="s">
        <v>329</v>
      </c>
      <c r="D37" s="152" t="s">
        <v>782</v>
      </c>
      <c r="E37" s="152">
        <v>7</v>
      </c>
      <c r="F37" s="152">
        <v>22</v>
      </c>
      <c r="G37" s="152">
        <v>168</v>
      </c>
      <c r="H37" s="152">
        <v>7.6</v>
      </c>
      <c r="I37" s="152">
        <v>79</v>
      </c>
      <c r="J37" s="152">
        <v>3.6</v>
      </c>
      <c r="K37" s="152">
        <v>79</v>
      </c>
      <c r="L37" s="152">
        <v>3.6</v>
      </c>
      <c r="M37" s="152">
        <v>89</v>
      </c>
      <c r="N37" s="152">
        <v>4</v>
      </c>
      <c r="O37" s="152">
        <v>23</v>
      </c>
      <c r="P37" s="255">
        <v>1</v>
      </c>
      <c r="Q37" s="152">
        <v>0</v>
      </c>
      <c r="R37" s="152">
        <v>33</v>
      </c>
      <c r="S37" s="239">
        <v>8.3000000000000004E-2</v>
      </c>
      <c r="T37" s="239">
        <v>24</v>
      </c>
      <c r="U37" s="152">
        <v>2</v>
      </c>
      <c r="V37" s="239">
        <v>5</v>
      </c>
      <c r="W37" s="239">
        <v>8</v>
      </c>
      <c r="X37" s="239">
        <v>0</v>
      </c>
      <c r="Y37" s="239">
        <v>0</v>
      </c>
      <c r="Z37" s="239">
        <v>0</v>
      </c>
      <c r="AA37" s="239" t="str">
        <f t="shared" si="0"/>
        <v>MIN</v>
      </c>
      <c r="AB37" s="152">
        <v>17</v>
      </c>
      <c r="AC37" s="244">
        <f t="shared" si="1"/>
        <v>24</v>
      </c>
      <c r="AD37" s="43" t="str">
        <f t="shared" si="2"/>
        <v>Irv Smith Jr.</v>
      </c>
      <c r="AE37" s="244">
        <f t="shared" si="3"/>
        <v>24</v>
      </c>
      <c r="AF37" s="244">
        <f t="shared" si="4"/>
        <v>24</v>
      </c>
    </row>
    <row r="38" spans="2:32" x14ac:dyDescent="0.3">
      <c r="B38" s="152">
        <v>36</v>
      </c>
      <c r="C38" s="152" t="s">
        <v>516</v>
      </c>
      <c r="D38" s="152" t="s">
        <v>776</v>
      </c>
      <c r="E38" s="152">
        <v>10</v>
      </c>
      <c r="F38" s="152">
        <v>11</v>
      </c>
      <c r="G38" s="152">
        <v>207</v>
      </c>
      <c r="H38" s="152">
        <v>18.8</v>
      </c>
      <c r="I38" s="152">
        <v>95</v>
      </c>
      <c r="J38" s="152">
        <v>8.6</v>
      </c>
      <c r="K38" s="152">
        <v>95</v>
      </c>
      <c r="L38" s="152">
        <v>8.6</v>
      </c>
      <c r="M38" s="152">
        <v>112</v>
      </c>
      <c r="N38" s="152">
        <v>10.199999999999999</v>
      </c>
      <c r="O38" s="152">
        <v>77</v>
      </c>
      <c r="P38" s="255">
        <v>7</v>
      </c>
      <c r="Q38" s="152">
        <v>2</v>
      </c>
      <c r="R38" s="152">
        <v>20</v>
      </c>
      <c r="S38" s="239">
        <v>7.5999999999999998E-2</v>
      </c>
      <c r="T38" s="239">
        <v>13</v>
      </c>
      <c r="U38" s="152">
        <v>2</v>
      </c>
      <c r="V38" s="239">
        <v>4</v>
      </c>
      <c r="W38" s="239">
        <v>7</v>
      </c>
      <c r="X38" s="239">
        <v>4</v>
      </c>
      <c r="Y38" s="239">
        <v>3</v>
      </c>
      <c r="Z38" s="239">
        <v>2</v>
      </c>
      <c r="AA38" s="239" t="str">
        <f t="shared" si="0"/>
        <v>TEN</v>
      </c>
      <c r="AB38" s="152">
        <v>48</v>
      </c>
      <c r="AC38" s="244">
        <f t="shared" si="1"/>
        <v>20.7</v>
      </c>
      <c r="AD38" s="43" t="str">
        <f t="shared" si="2"/>
        <v>Chigoziem Okonkwo</v>
      </c>
      <c r="AE38" s="244">
        <f t="shared" si="3"/>
        <v>20.7</v>
      </c>
      <c r="AF38" s="244">
        <f t="shared" si="4"/>
        <v>20.7</v>
      </c>
    </row>
    <row r="39" spans="2:32" x14ac:dyDescent="0.3">
      <c r="B39" s="152">
        <v>37</v>
      </c>
      <c r="C39" s="152" t="s">
        <v>551</v>
      </c>
      <c r="D39" s="152" t="s">
        <v>790</v>
      </c>
      <c r="E39" s="152">
        <v>7</v>
      </c>
      <c r="F39" s="152">
        <v>14</v>
      </c>
      <c r="G39" s="152">
        <v>140</v>
      </c>
      <c r="H39" s="152">
        <v>10</v>
      </c>
      <c r="I39" s="152">
        <v>59</v>
      </c>
      <c r="J39" s="152">
        <v>4.2</v>
      </c>
      <c r="K39" s="152">
        <v>59</v>
      </c>
      <c r="L39" s="152">
        <v>4.2</v>
      </c>
      <c r="M39" s="152">
        <v>81</v>
      </c>
      <c r="N39" s="152">
        <v>5.8</v>
      </c>
      <c r="O39" s="152">
        <v>22</v>
      </c>
      <c r="P39" s="255">
        <v>1.6</v>
      </c>
      <c r="Q39" s="152">
        <v>1</v>
      </c>
      <c r="R39" s="152">
        <v>17</v>
      </c>
      <c r="S39" s="239">
        <v>5.0999999999999997E-2</v>
      </c>
      <c r="T39" s="239">
        <v>14</v>
      </c>
      <c r="U39" s="152">
        <v>0</v>
      </c>
      <c r="V39" s="239">
        <v>3</v>
      </c>
      <c r="W39" s="239">
        <v>5</v>
      </c>
      <c r="X39" s="239">
        <v>2</v>
      </c>
      <c r="Y39" s="239">
        <v>1</v>
      </c>
      <c r="Z39" s="239">
        <v>0</v>
      </c>
      <c r="AA39" s="239" t="str">
        <f t="shared" si="0"/>
        <v>DAL</v>
      </c>
      <c r="AB39" s="152">
        <v>30</v>
      </c>
      <c r="AC39" s="244">
        <f t="shared" si="1"/>
        <v>20</v>
      </c>
      <c r="AD39" s="43" t="str">
        <f t="shared" si="2"/>
        <v>Jake Ferguson</v>
      </c>
      <c r="AE39" s="244">
        <f t="shared" si="3"/>
        <v>20</v>
      </c>
      <c r="AF39" s="244">
        <f t="shared" si="4"/>
        <v>20</v>
      </c>
    </row>
    <row r="40" spans="2:32" x14ac:dyDescent="0.3">
      <c r="B40" s="152">
        <v>38</v>
      </c>
      <c r="C40" s="152" t="s">
        <v>359</v>
      </c>
      <c r="D40" s="152" t="s">
        <v>775</v>
      </c>
      <c r="E40" s="152">
        <v>8</v>
      </c>
      <c r="F40" s="152">
        <v>21</v>
      </c>
      <c r="G40" s="152">
        <v>190</v>
      </c>
      <c r="H40" s="152">
        <v>9</v>
      </c>
      <c r="I40" s="152">
        <v>120</v>
      </c>
      <c r="J40" s="152">
        <v>5.7</v>
      </c>
      <c r="K40" s="152">
        <v>120</v>
      </c>
      <c r="L40" s="152">
        <v>5.7</v>
      </c>
      <c r="M40" s="152">
        <v>70</v>
      </c>
      <c r="N40" s="152">
        <v>3.3</v>
      </c>
      <c r="O40" s="152">
        <v>16</v>
      </c>
      <c r="P40" s="255">
        <v>0.8</v>
      </c>
      <c r="Q40" s="152">
        <v>0</v>
      </c>
      <c r="R40" s="152">
        <v>36</v>
      </c>
      <c r="S40" s="239">
        <v>9.4E-2</v>
      </c>
      <c r="T40" s="239">
        <v>21</v>
      </c>
      <c r="U40" s="152">
        <v>0</v>
      </c>
      <c r="V40" s="239">
        <v>5</v>
      </c>
      <c r="W40" s="239">
        <v>7</v>
      </c>
      <c r="X40" s="239">
        <v>2</v>
      </c>
      <c r="Y40" s="239">
        <v>0</v>
      </c>
      <c r="Z40" s="239">
        <v>0</v>
      </c>
      <c r="AA40" s="239" t="str">
        <f t="shared" si="0"/>
        <v>WAS</v>
      </c>
      <c r="AB40" s="152">
        <v>27</v>
      </c>
      <c r="AC40" s="244">
        <f t="shared" si="1"/>
        <v>23.75</v>
      </c>
      <c r="AD40" s="43" t="str">
        <f t="shared" si="2"/>
        <v>Logan Thomas</v>
      </c>
      <c r="AE40" s="244">
        <f t="shared" si="3"/>
        <v>23.75</v>
      </c>
      <c r="AF40" s="244">
        <f t="shared" si="4"/>
        <v>23.75</v>
      </c>
    </row>
    <row r="41" spans="2:32" x14ac:dyDescent="0.3">
      <c r="B41" s="152">
        <v>39</v>
      </c>
      <c r="C41" s="152" t="s">
        <v>570</v>
      </c>
      <c r="D41" s="152" t="s">
        <v>769</v>
      </c>
      <c r="E41" s="152">
        <v>8</v>
      </c>
      <c r="F41" s="152">
        <v>11</v>
      </c>
      <c r="G41" s="152">
        <v>130</v>
      </c>
      <c r="H41" s="152">
        <v>11.8</v>
      </c>
      <c r="I41" s="152">
        <v>70</v>
      </c>
      <c r="J41" s="152">
        <v>6.4</v>
      </c>
      <c r="K41" s="152">
        <v>70</v>
      </c>
      <c r="L41" s="152">
        <v>6.4</v>
      </c>
      <c r="M41" s="152">
        <v>60</v>
      </c>
      <c r="N41" s="152">
        <v>5.5</v>
      </c>
      <c r="O41" s="152">
        <v>11</v>
      </c>
      <c r="P41" s="255">
        <v>1</v>
      </c>
      <c r="Q41" s="152">
        <v>0</v>
      </c>
      <c r="R41" s="152">
        <v>18</v>
      </c>
      <c r="S41" s="239">
        <v>5.8999999999999997E-2</v>
      </c>
      <c r="T41" s="239">
        <v>13</v>
      </c>
      <c r="U41" s="152">
        <v>2</v>
      </c>
      <c r="V41" s="239">
        <v>8</v>
      </c>
      <c r="W41" s="239">
        <v>6</v>
      </c>
      <c r="X41" s="239">
        <v>1</v>
      </c>
      <c r="Y41" s="239">
        <v>1</v>
      </c>
      <c r="Z41" s="239">
        <v>1</v>
      </c>
      <c r="AA41" s="239" t="str">
        <f t="shared" si="0"/>
        <v>BAL</v>
      </c>
      <c r="AB41" s="152">
        <v>40</v>
      </c>
      <c r="AC41" s="244">
        <f t="shared" si="1"/>
        <v>16.25</v>
      </c>
      <c r="AD41" s="43" t="str">
        <f t="shared" si="2"/>
        <v>Josh Oliver</v>
      </c>
      <c r="AE41" s="244">
        <f t="shared" si="3"/>
        <v>16.25</v>
      </c>
      <c r="AF41" s="244">
        <f t="shared" si="4"/>
        <v>16.25</v>
      </c>
    </row>
    <row r="42" spans="2:32" x14ac:dyDescent="0.3">
      <c r="B42" s="152">
        <v>40</v>
      </c>
      <c r="C42" s="152" t="s">
        <v>370</v>
      </c>
      <c r="D42" s="152" t="s">
        <v>789</v>
      </c>
      <c r="E42" s="152">
        <v>11</v>
      </c>
      <c r="F42" s="152">
        <v>25</v>
      </c>
      <c r="G42" s="152">
        <v>249</v>
      </c>
      <c r="H42" s="152">
        <v>10</v>
      </c>
      <c r="I42" s="152">
        <v>132</v>
      </c>
      <c r="J42" s="152">
        <v>5.3</v>
      </c>
      <c r="K42" s="152">
        <v>132</v>
      </c>
      <c r="L42" s="152">
        <v>5.3</v>
      </c>
      <c r="M42" s="152">
        <v>117</v>
      </c>
      <c r="N42" s="152">
        <v>4.7</v>
      </c>
      <c r="O42" s="152">
        <v>43</v>
      </c>
      <c r="P42" s="255">
        <v>1.7</v>
      </c>
      <c r="Q42" s="152">
        <v>0</v>
      </c>
      <c r="R42" s="152">
        <v>32</v>
      </c>
      <c r="S42" s="239">
        <v>7.4999999999999997E-2</v>
      </c>
      <c r="T42" s="239">
        <v>27</v>
      </c>
      <c r="U42" s="152">
        <v>2</v>
      </c>
      <c r="V42" s="239">
        <v>2</v>
      </c>
      <c r="W42" s="239">
        <v>12</v>
      </c>
      <c r="X42" s="239">
        <v>2</v>
      </c>
      <c r="Y42" s="239">
        <v>1</v>
      </c>
      <c r="Z42" s="239">
        <v>0</v>
      </c>
      <c r="AA42" s="239" t="str">
        <f t="shared" si="0"/>
        <v>IND</v>
      </c>
      <c r="AB42" s="152">
        <v>32</v>
      </c>
      <c r="AC42" s="244">
        <f t="shared" si="1"/>
        <v>22.636363636363637</v>
      </c>
      <c r="AD42" s="43" t="str">
        <f t="shared" si="2"/>
        <v>Kylen Granson</v>
      </c>
      <c r="AE42" s="244">
        <f t="shared" si="3"/>
        <v>22.636363636363637</v>
      </c>
      <c r="AF42" s="244">
        <f t="shared" si="4"/>
        <v>22.636363636363637</v>
      </c>
    </row>
    <row r="43" spans="2:32" x14ac:dyDescent="0.3">
      <c r="B43" s="152">
        <v>41</v>
      </c>
      <c r="C43" s="152" t="s">
        <v>444</v>
      </c>
      <c r="D43" s="152" t="s">
        <v>793</v>
      </c>
      <c r="E43" s="152">
        <v>10</v>
      </c>
      <c r="F43" s="152">
        <v>9</v>
      </c>
      <c r="G43" s="152">
        <v>119</v>
      </c>
      <c r="H43" s="152">
        <v>13.2</v>
      </c>
      <c r="I43" s="152">
        <v>82</v>
      </c>
      <c r="J43" s="152">
        <v>9.1</v>
      </c>
      <c r="K43" s="152">
        <v>82</v>
      </c>
      <c r="L43" s="152">
        <v>9.1</v>
      </c>
      <c r="M43" s="152">
        <v>37</v>
      </c>
      <c r="N43" s="152">
        <v>4.0999999999999996</v>
      </c>
      <c r="O43" s="152">
        <v>6</v>
      </c>
      <c r="P43" s="255">
        <v>0.7</v>
      </c>
      <c r="Q43" s="152">
        <v>1</v>
      </c>
      <c r="R43" s="152">
        <v>21</v>
      </c>
      <c r="S43" s="239">
        <v>5.8000000000000003E-2</v>
      </c>
      <c r="T43" s="239">
        <v>9</v>
      </c>
      <c r="U43" s="152">
        <v>0</v>
      </c>
      <c r="V43" s="239">
        <v>3</v>
      </c>
      <c r="W43" s="239">
        <v>5</v>
      </c>
      <c r="X43" s="239">
        <v>3</v>
      </c>
      <c r="Y43" s="239">
        <v>0</v>
      </c>
      <c r="Z43" s="239">
        <v>0</v>
      </c>
      <c r="AA43" s="239" t="str">
        <f t="shared" si="0"/>
        <v>HOU</v>
      </c>
      <c r="AB43" s="152">
        <v>24</v>
      </c>
      <c r="AC43" s="244">
        <f t="shared" si="1"/>
        <v>11.9</v>
      </c>
      <c r="AD43" s="43" t="str">
        <f t="shared" si="2"/>
        <v>O.J. Howard</v>
      </c>
      <c r="AE43" s="244">
        <f t="shared" si="3"/>
        <v>11.9</v>
      </c>
      <c r="AF43" s="244">
        <f t="shared" si="4"/>
        <v>11.9</v>
      </c>
    </row>
    <row r="44" spans="2:32" x14ac:dyDescent="0.3">
      <c r="B44" s="152">
        <v>42</v>
      </c>
      <c r="C44" s="152" t="s">
        <v>392</v>
      </c>
      <c r="D44" s="152" t="s">
        <v>780</v>
      </c>
      <c r="E44" s="152">
        <v>9</v>
      </c>
      <c r="F44" s="152">
        <v>23</v>
      </c>
      <c r="G44" s="152">
        <v>179</v>
      </c>
      <c r="H44" s="152">
        <v>7.8</v>
      </c>
      <c r="I44" s="152">
        <v>102</v>
      </c>
      <c r="J44" s="152">
        <v>4.4000000000000004</v>
      </c>
      <c r="K44" s="152">
        <v>102</v>
      </c>
      <c r="L44" s="152">
        <v>4.4000000000000004</v>
      </c>
      <c r="M44" s="152">
        <v>77</v>
      </c>
      <c r="N44" s="152">
        <v>3.3</v>
      </c>
      <c r="O44" s="152">
        <v>16</v>
      </c>
      <c r="P44" s="255">
        <v>0.7</v>
      </c>
      <c r="Q44" s="152">
        <v>1</v>
      </c>
      <c r="R44" s="152">
        <v>33</v>
      </c>
      <c r="S44" s="239">
        <v>9.4E-2</v>
      </c>
      <c r="T44" s="239">
        <v>26</v>
      </c>
      <c r="U44" s="152">
        <v>4</v>
      </c>
      <c r="V44" s="239">
        <v>7</v>
      </c>
      <c r="W44" s="239">
        <v>6</v>
      </c>
      <c r="X44" s="239">
        <v>1</v>
      </c>
      <c r="Y44" s="239">
        <v>1</v>
      </c>
      <c r="Z44" s="239">
        <v>0</v>
      </c>
      <c r="AA44" s="239" t="str">
        <f t="shared" si="0"/>
        <v>CLE</v>
      </c>
      <c r="AB44" s="152">
        <v>30</v>
      </c>
      <c r="AC44" s="244">
        <f t="shared" si="1"/>
        <v>19.888888888888889</v>
      </c>
      <c r="AD44" s="43" t="str">
        <f t="shared" si="2"/>
        <v>Harrison Bryant</v>
      </c>
      <c r="AE44" s="244">
        <f t="shared" si="3"/>
        <v>19.888888888888889</v>
      </c>
      <c r="AF44" s="244">
        <f t="shared" si="4"/>
        <v>19.888888888888889</v>
      </c>
    </row>
    <row r="45" spans="2:32" x14ac:dyDescent="0.3">
      <c r="B45" s="152">
        <v>43</v>
      </c>
      <c r="C45" s="152" t="s">
        <v>334</v>
      </c>
      <c r="D45" s="152" t="s">
        <v>773</v>
      </c>
      <c r="E45" s="152">
        <v>5</v>
      </c>
      <c r="F45" s="152">
        <v>16</v>
      </c>
      <c r="G45" s="152">
        <v>175</v>
      </c>
      <c r="H45" s="152">
        <v>10.9</v>
      </c>
      <c r="I45" s="152">
        <v>128</v>
      </c>
      <c r="J45" s="152">
        <v>8</v>
      </c>
      <c r="K45" s="152">
        <v>128</v>
      </c>
      <c r="L45" s="152">
        <v>8</v>
      </c>
      <c r="M45" s="152">
        <v>47</v>
      </c>
      <c r="N45" s="152">
        <v>2.9</v>
      </c>
      <c r="O45" s="152">
        <v>7</v>
      </c>
      <c r="P45" s="255">
        <v>0.4</v>
      </c>
      <c r="Q45" s="152">
        <v>0</v>
      </c>
      <c r="R45" s="152">
        <v>24</v>
      </c>
      <c r="S45" s="239">
        <v>6.3E-2</v>
      </c>
      <c r="T45" s="239">
        <v>18</v>
      </c>
      <c r="U45" s="152">
        <v>2</v>
      </c>
      <c r="V45" s="239">
        <v>7</v>
      </c>
      <c r="W45" s="239">
        <v>8</v>
      </c>
      <c r="X45" s="239">
        <v>2</v>
      </c>
      <c r="Y45" s="239">
        <v>1</v>
      </c>
      <c r="Z45" s="239">
        <v>0</v>
      </c>
      <c r="AA45" s="239" t="str">
        <f t="shared" si="0"/>
        <v>LV</v>
      </c>
      <c r="AB45" s="152">
        <v>31</v>
      </c>
      <c r="AC45" s="244">
        <f t="shared" si="1"/>
        <v>35</v>
      </c>
      <c r="AD45" s="43" t="str">
        <f t="shared" si="2"/>
        <v>Darren Waller</v>
      </c>
      <c r="AE45" s="244">
        <f t="shared" si="3"/>
        <v>35</v>
      </c>
      <c r="AF45" s="244">
        <f t="shared" si="4"/>
        <v>35</v>
      </c>
    </row>
    <row r="46" spans="2:32" x14ac:dyDescent="0.3">
      <c r="B46" s="152">
        <v>44</v>
      </c>
      <c r="C46" s="152" t="s">
        <v>484</v>
      </c>
      <c r="D46" s="152" t="s">
        <v>767</v>
      </c>
      <c r="E46" s="152">
        <v>8</v>
      </c>
      <c r="F46" s="152">
        <v>13</v>
      </c>
      <c r="G46" s="152">
        <v>172</v>
      </c>
      <c r="H46" s="152">
        <v>13.2</v>
      </c>
      <c r="I46" s="152">
        <v>70</v>
      </c>
      <c r="J46" s="152">
        <v>5.4</v>
      </c>
      <c r="K46" s="152">
        <v>70</v>
      </c>
      <c r="L46" s="152">
        <v>5.4</v>
      </c>
      <c r="M46" s="152">
        <v>102</v>
      </c>
      <c r="N46" s="152">
        <v>7.8</v>
      </c>
      <c r="O46" s="152">
        <v>3</v>
      </c>
      <c r="P46" s="255">
        <v>0.2</v>
      </c>
      <c r="Q46" s="152">
        <v>0</v>
      </c>
      <c r="R46" s="152">
        <v>16</v>
      </c>
      <c r="S46" s="239">
        <v>4.5999999999999999E-2</v>
      </c>
      <c r="T46" s="239">
        <v>13</v>
      </c>
      <c r="U46" s="152">
        <v>0</v>
      </c>
      <c r="V46" s="239">
        <v>0</v>
      </c>
      <c r="W46" s="239">
        <v>7</v>
      </c>
      <c r="X46" s="239">
        <v>3</v>
      </c>
      <c r="Y46" s="239">
        <v>1</v>
      </c>
      <c r="Z46" s="239">
        <v>0</v>
      </c>
      <c r="AA46" s="239" t="str">
        <f t="shared" si="0"/>
        <v>SEA</v>
      </c>
      <c r="AB46" s="152">
        <v>36</v>
      </c>
      <c r="AC46" s="244">
        <f t="shared" si="1"/>
        <v>21.5</v>
      </c>
      <c r="AD46" s="43" t="str">
        <f t="shared" si="2"/>
        <v>Colby Parkinson</v>
      </c>
      <c r="AE46" s="244">
        <f t="shared" si="3"/>
        <v>21.5</v>
      </c>
      <c r="AF46" s="244">
        <f t="shared" si="4"/>
        <v>21.5</v>
      </c>
    </row>
    <row r="47" spans="2:32" x14ac:dyDescent="0.3">
      <c r="B47" s="152">
        <v>45</v>
      </c>
      <c r="C47" s="152" t="s">
        <v>486</v>
      </c>
      <c r="D47" s="152" t="s">
        <v>786</v>
      </c>
      <c r="E47" s="152">
        <v>8</v>
      </c>
      <c r="F47" s="152">
        <v>14</v>
      </c>
      <c r="G47" s="152">
        <v>145</v>
      </c>
      <c r="H47" s="152">
        <v>10.4</v>
      </c>
      <c r="I47" s="152">
        <v>76</v>
      </c>
      <c r="J47" s="152">
        <v>5.4</v>
      </c>
      <c r="K47" s="152">
        <v>76</v>
      </c>
      <c r="L47" s="152">
        <v>5.4</v>
      </c>
      <c r="M47" s="152">
        <v>69</v>
      </c>
      <c r="N47" s="152">
        <v>4.9000000000000004</v>
      </c>
      <c r="O47" s="152">
        <v>4</v>
      </c>
      <c r="P47" s="255">
        <v>0.3</v>
      </c>
      <c r="Q47" s="152">
        <v>0</v>
      </c>
      <c r="R47" s="152">
        <v>16</v>
      </c>
      <c r="S47" s="239">
        <v>4.2000000000000003E-2</v>
      </c>
      <c r="T47" s="239">
        <v>15</v>
      </c>
      <c r="U47" s="152">
        <v>1</v>
      </c>
      <c r="V47" s="239">
        <v>2</v>
      </c>
      <c r="W47" s="239">
        <v>7</v>
      </c>
      <c r="X47" s="239">
        <v>1</v>
      </c>
      <c r="Y47" s="239">
        <v>0</v>
      </c>
      <c r="Z47" s="239">
        <v>0</v>
      </c>
      <c r="AA47" s="239" t="str">
        <f t="shared" si="0"/>
        <v>NO</v>
      </c>
      <c r="AB47" s="152">
        <v>22</v>
      </c>
      <c r="AC47" s="244">
        <f t="shared" si="1"/>
        <v>18.125</v>
      </c>
      <c r="AD47" s="43" t="str">
        <f t="shared" si="2"/>
        <v>Adam Trautman</v>
      </c>
      <c r="AE47" s="244">
        <f t="shared" si="3"/>
        <v>18.125</v>
      </c>
      <c r="AF47" s="244">
        <f t="shared" si="4"/>
        <v>18.125</v>
      </c>
    </row>
    <row r="48" spans="2:32" x14ac:dyDescent="0.3">
      <c r="B48" s="152">
        <v>46</v>
      </c>
      <c r="C48" s="152" t="s">
        <v>574</v>
      </c>
      <c r="D48" s="152" t="s">
        <v>790</v>
      </c>
      <c r="E48" s="152">
        <v>9</v>
      </c>
      <c r="F48" s="152">
        <v>10</v>
      </c>
      <c r="G48" s="152">
        <v>83</v>
      </c>
      <c r="H48" s="152">
        <v>8.3000000000000007</v>
      </c>
      <c r="I48" s="152">
        <v>40</v>
      </c>
      <c r="J48" s="152">
        <v>4</v>
      </c>
      <c r="K48" s="152">
        <v>40</v>
      </c>
      <c r="L48" s="152">
        <v>4</v>
      </c>
      <c r="M48" s="152">
        <v>43</v>
      </c>
      <c r="N48" s="152">
        <v>4.3</v>
      </c>
      <c r="O48" s="152">
        <v>9</v>
      </c>
      <c r="P48" s="255">
        <v>0.9</v>
      </c>
      <c r="Q48" s="152">
        <v>0</v>
      </c>
      <c r="R48" s="152">
        <v>14</v>
      </c>
      <c r="S48" s="239">
        <v>4.2000000000000003E-2</v>
      </c>
      <c r="T48" s="239">
        <v>10</v>
      </c>
      <c r="U48" s="152">
        <v>0</v>
      </c>
      <c r="V48" s="239">
        <v>1</v>
      </c>
      <c r="W48" s="239">
        <v>5</v>
      </c>
      <c r="X48" s="239">
        <v>1</v>
      </c>
      <c r="Y48" s="239">
        <v>0</v>
      </c>
      <c r="Z48" s="239">
        <v>0</v>
      </c>
      <c r="AA48" s="239" t="str">
        <f t="shared" si="0"/>
        <v>DAL</v>
      </c>
      <c r="AB48" s="152">
        <v>29</v>
      </c>
      <c r="AC48" s="244">
        <f t="shared" si="1"/>
        <v>9.2222222222222214</v>
      </c>
      <c r="AD48" s="43" t="str">
        <f t="shared" si="2"/>
        <v>Peyton Hendershot</v>
      </c>
      <c r="AE48" s="244">
        <f t="shared" si="3"/>
        <v>9.2222222222222214</v>
      </c>
      <c r="AF48" s="244">
        <f t="shared" si="4"/>
        <v>9.2222222222222214</v>
      </c>
    </row>
    <row r="49" spans="2:32" x14ac:dyDescent="0.3">
      <c r="B49" s="152">
        <v>47</v>
      </c>
      <c r="C49" s="152" t="s">
        <v>562</v>
      </c>
      <c r="D49" s="152" t="s">
        <v>792</v>
      </c>
      <c r="E49" s="152">
        <v>8</v>
      </c>
      <c r="F49" s="152">
        <v>8</v>
      </c>
      <c r="G49" s="152">
        <v>102</v>
      </c>
      <c r="H49" s="152">
        <v>12.8</v>
      </c>
      <c r="I49" s="152">
        <v>71</v>
      </c>
      <c r="J49" s="152">
        <v>8.9</v>
      </c>
      <c r="K49" s="152">
        <v>71</v>
      </c>
      <c r="L49" s="152">
        <v>8.9</v>
      </c>
      <c r="M49" s="152">
        <v>31</v>
      </c>
      <c r="N49" s="152">
        <v>3.9</v>
      </c>
      <c r="O49" s="152">
        <v>8</v>
      </c>
      <c r="P49" s="255">
        <v>1</v>
      </c>
      <c r="Q49" s="152">
        <v>0</v>
      </c>
      <c r="R49" s="152">
        <v>11</v>
      </c>
      <c r="S49" s="239">
        <v>2.5999999999999999E-2</v>
      </c>
      <c r="T49" s="239">
        <v>8</v>
      </c>
      <c r="U49" s="152">
        <v>0</v>
      </c>
      <c r="V49" s="239">
        <v>4</v>
      </c>
      <c r="W49" s="239">
        <v>4</v>
      </c>
      <c r="X49" s="239">
        <v>2</v>
      </c>
      <c r="Y49" s="239">
        <v>1</v>
      </c>
      <c r="Z49" s="239">
        <v>1</v>
      </c>
      <c r="AA49" s="239" t="str">
        <f t="shared" si="0"/>
        <v>KC</v>
      </c>
      <c r="AB49" s="152">
        <v>40</v>
      </c>
      <c r="AC49" s="244">
        <f t="shared" si="1"/>
        <v>12.75</v>
      </c>
      <c r="AD49" s="43" t="str">
        <f t="shared" si="2"/>
        <v>Jody Fortson</v>
      </c>
      <c r="AE49" s="244">
        <f t="shared" si="3"/>
        <v>12.75</v>
      </c>
      <c r="AF49" s="244">
        <f t="shared" si="4"/>
        <v>12.75</v>
      </c>
    </row>
    <row r="50" spans="2:32" x14ac:dyDescent="0.3">
      <c r="B50" s="152">
        <v>48</v>
      </c>
      <c r="C50" s="152" t="s">
        <v>454</v>
      </c>
      <c r="D50" s="152" t="s">
        <v>785</v>
      </c>
      <c r="E50" s="152">
        <v>10</v>
      </c>
      <c r="F50" s="152">
        <v>11</v>
      </c>
      <c r="G50" s="152">
        <v>101</v>
      </c>
      <c r="H50" s="152">
        <v>9.1999999999999993</v>
      </c>
      <c r="I50" s="152">
        <v>64</v>
      </c>
      <c r="J50" s="152">
        <v>5.8</v>
      </c>
      <c r="K50" s="152">
        <v>64</v>
      </c>
      <c r="L50" s="152">
        <v>5.8</v>
      </c>
      <c r="M50" s="152">
        <v>37</v>
      </c>
      <c r="N50" s="152">
        <v>3.4</v>
      </c>
      <c r="O50" s="152">
        <v>6</v>
      </c>
      <c r="P50" s="255">
        <v>0.5</v>
      </c>
      <c r="Q50" s="152">
        <v>0</v>
      </c>
      <c r="R50" s="152">
        <v>21</v>
      </c>
      <c r="S50" s="239">
        <v>6.5000000000000002E-2</v>
      </c>
      <c r="T50" s="239">
        <v>12</v>
      </c>
      <c r="U50" s="152">
        <v>1</v>
      </c>
      <c r="V50" s="239">
        <v>3</v>
      </c>
      <c r="W50" s="239">
        <v>3</v>
      </c>
      <c r="X50" s="239">
        <v>1</v>
      </c>
      <c r="Y50" s="239">
        <v>0</v>
      </c>
      <c r="Z50" s="239">
        <v>0</v>
      </c>
      <c r="AA50" s="239" t="str">
        <f t="shared" si="0"/>
        <v>CAR</v>
      </c>
      <c r="AB50" s="152">
        <v>29</v>
      </c>
      <c r="AC50" s="244">
        <f t="shared" si="1"/>
        <v>10.1</v>
      </c>
      <c r="AD50" s="43" t="str">
        <f t="shared" si="2"/>
        <v>Tommy Tremble</v>
      </c>
      <c r="AE50" s="244">
        <f t="shared" si="3"/>
        <v>10.1</v>
      </c>
      <c r="AF50" s="244">
        <f t="shared" si="4"/>
        <v>10.1</v>
      </c>
    </row>
    <row r="51" spans="2:32" x14ac:dyDescent="0.3">
      <c r="B51" s="152">
        <v>49</v>
      </c>
      <c r="C51" s="152" t="s">
        <v>433</v>
      </c>
      <c r="D51" s="152" t="s">
        <v>784</v>
      </c>
      <c r="E51" s="152">
        <v>8</v>
      </c>
      <c r="F51" s="152">
        <v>20</v>
      </c>
      <c r="G51" s="152">
        <v>194</v>
      </c>
      <c r="H51" s="152">
        <v>9.6999999999999993</v>
      </c>
      <c r="I51" s="152">
        <v>17</v>
      </c>
      <c r="J51" s="152">
        <v>0.9</v>
      </c>
      <c r="K51" s="152">
        <v>17</v>
      </c>
      <c r="L51" s="152">
        <v>0.9</v>
      </c>
      <c r="M51" s="152">
        <v>177</v>
      </c>
      <c r="N51" s="152">
        <v>8.9</v>
      </c>
      <c r="O51" s="152">
        <v>79</v>
      </c>
      <c r="P51" s="255">
        <v>4</v>
      </c>
      <c r="Q51" s="152">
        <v>9</v>
      </c>
      <c r="R51" s="152">
        <v>27</v>
      </c>
      <c r="S51" s="239">
        <v>8.5000000000000006E-2</v>
      </c>
      <c r="T51" s="239">
        <v>21</v>
      </c>
      <c r="U51" s="152">
        <v>1</v>
      </c>
      <c r="V51" s="239">
        <v>3</v>
      </c>
      <c r="W51" s="239">
        <v>5</v>
      </c>
      <c r="X51" s="239">
        <v>3</v>
      </c>
      <c r="Y51" s="239">
        <v>1</v>
      </c>
      <c r="Z51" s="239">
        <v>1</v>
      </c>
      <c r="AA51" s="239" t="str">
        <f t="shared" si="0"/>
        <v>NE</v>
      </c>
      <c r="AB51" s="152">
        <v>53</v>
      </c>
      <c r="AC51" s="244">
        <f t="shared" si="1"/>
        <v>24.25</v>
      </c>
      <c r="AD51" s="43" t="str">
        <f t="shared" si="2"/>
        <v>Jonnu Smith</v>
      </c>
      <c r="AE51" s="244">
        <f t="shared" si="3"/>
        <v>24.25</v>
      </c>
      <c r="AF51" s="244">
        <f t="shared" si="4"/>
        <v>24.25</v>
      </c>
    </row>
    <row r="52" spans="2:32" x14ac:dyDescent="0.3">
      <c r="B52" s="152">
        <v>50</v>
      </c>
      <c r="C52" s="152" t="s">
        <v>623</v>
      </c>
      <c r="D52" s="152" t="s">
        <v>763</v>
      </c>
      <c r="E52" s="152">
        <v>8</v>
      </c>
      <c r="F52" s="152">
        <v>11</v>
      </c>
      <c r="G52" s="152">
        <v>116</v>
      </c>
      <c r="H52" s="152">
        <v>10.5</v>
      </c>
      <c r="I52" s="152">
        <v>38</v>
      </c>
      <c r="J52" s="152">
        <v>3.5</v>
      </c>
      <c r="K52" s="152">
        <v>38</v>
      </c>
      <c r="L52" s="152">
        <v>3.5</v>
      </c>
      <c r="M52" s="152">
        <v>78</v>
      </c>
      <c r="N52" s="152">
        <v>7.1</v>
      </c>
      <c r="O52" s="152">
        <v>9</v>
      </c>
      <c r="P52" s="255">
        <v>0.8</v>
      </c>
      <c r="Q52" s="152">
        <v>0</v>
      </c>
      <c r="R52" s="152">
        <v>13</v>
      </c>
      <c r="S52" s="239">
        <v>3.6999999999999998E-2</v>
      </c>
      <c r="T52" s="239">
        <v>12</v>
      </c>
      <c r="U52" s="152">
        <v>1</v>
      </c>
      <c r="V52" s="239">
        <v>3</v>
      </c>
      <c r="W52" s="239">
        <v>5</v>
      </c>
      <c r="X52" s="239">
        <v>2</v>
      </c>
      <c r="Y52" s="239">
        <v>0</v>
      </c>
      <c r="Z52" s="239">
        <v>0</v>
      </c>
      <c r="AA52" s="239" t="str">
        <f t="shared" si="0"/>
        <v>DET</v>
      </c>
      <c r="AB52" s="152">
        <v>25</v>
      </c>
      <c r="AC52" s="244">
        <f t="shared" si="1"/>
        <v>14.5</v>
      </c>
      <c r="AD52" s="43" t="str">
        <f t="shared" si="2"/>
        <v>Brock Wright</v>
      </c>
      <c r="AE52" s="244">
        <f t="shared" si="3"/>
        <v>14.5</v>
      </c>
      <c r="AF52" s="244">
        <f t="shared" si="4"/>
        <v>14.5</v>
      </c>
    </row>
    <row r="53" spans="2:32" x14ac:dyDescent="0.3">
      <c r="B53" s="152">
        <v>51</v>
      </c>
      <c r="C53" s="152" t="s">
        <v>477</v>
      </c>
      <c r="D53" s="152" t="s">
        <v>791</v>
      </c>
      <c r="E53" s="152">
        <v>8</v>
      </c>
      <c r="F53" s="152">
        <v>7</v>
      </c>
      <c r="G53" s="152">
        <v>54</v>
      </c>
      <c r="H53" s="152">
        <v>7.7</v>
      </c>
      <c r="I53" s="152">
        <v>34</v>
      </c>
      <c r="J53" s="152">
        <v>4.9000000000000004</v>
      </c>
      <c r="K53" s="152">
        <v>34</v>
      </c>
      <c r="L53" s="152">
        <v>4.9000000000000004</v>
      </c>
      <c r="M53" s="152">
        <v>20</v>
      </c>
      <c r="N53" s="152">
        <v>2.9</v>
      </c>
      <c r="O53" s="152">
        <v>0</v>
      </c>
      <c r="P53" s="255">
        <v>0</v>
      </c>
      <c r="Q53" s="152">
        <v>0</v>
      </c>
      <c r="R53" s="152">
        <v>10</v>
      </c>
      <c r="S53" s="239">
        <v>2.5999999999999999E-2</v>
      </c>
      <c r="T53" s="239">
        <v>7</v>
      </c>
      <c r="U53" s="152">
        <v>0</v>
      </c>
      <c r="V53" s="239">
        <v>3</v>
      </c>
      <c r="W53" s="239">
        <v>2</v>
      </c>
      <c r="X53" s="239">
        <v>0</v>
      </c>
      <c r="Y53" s="239">
        <v>0</v>
      </c>
      <c r="Z53" s="239">
        <v>0</v>
      </c>
      <c r="AA53" s="239" t="str">
        <f t="shared" si="0"/>
        <v>MIA</v>
      </c>
      <c r="AB53" s="152">
        <v>14</v>
      </c>
      <c r="AC53" s="244">
        <f t="shared" si="1"/>
        <v>6.75</v>
      </c>
      <c r="AD53" s="43" t="str">
        <f t="shared" si="2"/>
        <v>Durham Smythe</v>
      </c>
      <c r="AE53" s="244">
        <f t="shared" si="3"/>
        <v>6.75</v>
      </c>
      <c r="AF53" s="244">
        <f t="shared" si="4"/>
        <v>6.75</v>
      </c>
    </row>
    <row r="54" spans="2:32" x14ac:dyDescent="0.3">
      <c r="B54" s="152">
        <v>52</v>
      </c>
      <c r="C54" s="152" t="s">
        <v>419</v>
      </c>
      <c r="D54" s="152" t="s">
        <v>771</v>
      </c>
      <c r="E54" s="152">
        <v>9</v>
      </c>
      <c r="F54" s="152">
        <v>10</v>
      </c>
      <c r="G54" s="152">
        <v>111</v>
      </c>
      <c r="H54" s="152">
        <v>11.1</v>
      </c>
      <c r="I54" s="152">
        <v>58</v>
      </c>
      <c r="J54" s="152">
        <v>5.8</v>
      </c>
      <c r="K54" s="152">
        <v>58</v>
      </c>
      <c r="L54" s="152">
        <v>5.8</v>
      </c>
      <c r="M54" s="152">
        <v>53</v>
      </c>
      <c r="N54" s="152">
        <v>5.3</v>
      </c>
      <c r="O54" s="152">
        <v>17</v>
      </c>
      <c r="P54" s="255">
        <v>1.7</v>
      </c>
      <c r="Q54" s="152">
        <v>2</v>
      </c>
      <c r="R54" s="152">
        <v>17</v>
      </c>
      <c r="S54" s="239">
        <v>4.7E-2</v>
      </c>
      <c r="T54" s="239">
        <v>11</v>
      </c>
      <c r="U54" s="152">
        <v>1</v>
      </c>
      <c r="V54" s="239">
        <v>3</v>
      </c>
      <c r="W54" s="239">
        <v>4</v>
      </c>
      <c r="X54" s="239">
        <v>2</v>
      </c>
      <c r="Y54" s="239">
        <v>0</v>
      </c>
      <c r="Z54" s="239">
        <v>0</v>
      </c>
      <c r="AA54" s="239" t="str">
        <f t="shared" si="0"/>
        <v>DEN</v>
      </c>
      <c r="AB54" s="152">
        <v>25</v>
      </c>
      <c r="AC54" s="244">
        <f t="shared" si="1"/>
        <v>12.333333333333334</v>
      </c>
      <c r="AD54" s="43" t="str">
        <f t="shared" si="2"/>
        <v>Eric Saubert</v>
      </c>
      <c r="AE54" s="244">
        <f t="shared" si="3"/>
        <v>12.333333333333334</v>
      </c>
      <c r="AF54" s="244">
        <f t="shared" si="4"/>
        <v>12.333333333333334</v>
      </c>
    </row>
    <row r="55" spans="2:32" x14ac:dyDescent="0.3">
      <c r="B55" s="152">
        <v>53</v>
      </c>
      <c r="C55" s="152" t="s">
        <v>402</v>
      </c>
      <c r="D55" s="152" t="s">
        <v>775</v>
      </c>
      <c r="E55" s="152">
        <v>9</v>
      </c>
      <c r="F55" s="152">
        <v>14</v>
      </c>
      <c r="G55" s="152">
        <v>108</v>
      </c>
      <c r="H55" s="152">
        <v>7.7</v>
      </c>
      <c r="I55" s="152">
        <v>54</v>
      </c>
      <c r="J55" s="152">
        <v>3.9</v>
      </c>
      <c r="K55" s="152">
        <v>54</v>
      </c>
      <c r="L55" s="152">
        <v>3.9</v>
      </c>
      <c r="M55" s="152">
        <v>54</v>
      </c>
      <c r="N55" s="152">
        <v>3.9</v>
      </c>
      <c r="O55" s="152">
        <v>4</v>
      </c>
      <c r="P55" s="255">
        <v>0.3</v>
      </c>
      <c r="Q55" s="152">
        <v>1</v>
      </c>
      <c r="R55" s="152">
        <v>22</v>
      </c>
      <c r="S55" s="239">
        <v>5.7000000000000002E-2</v>
      </c>
      <c r="T55" s="239">
        <v>16</v>
      </c>
      <c r="U55" s="152">
        <v>2</v>
      </c>
      <c r="V55" s="239">
        <v>2</v>
      </c>
      <c r="W55" s="239">
        <v>3</v>
      </c>
      <c r="X55" s="239">
        <v>1</v>
      </c>
      <c r="Y55" s="239">
        <v>0</v>
      </c>
      <c r="Z55" s="239">
        <v>0</v>
      </c>
      <c r="AA55" s="239" t="str">
        <f t="shared" si="0"/>
        <v>WAS</v>
      </c>
      <c r="AB55" s="152">
        <v>20</v>
      </c>
      <c r="AC55" s="244">
        <f t="shared" si="1"/>
        <v>12</v>
      </c>
      <c r="AD55" s="43" t="str">
        <f t="shared" si="2"/>
        <v>John Bates</v>
      </c>
      <c r="AE55" s="244">
        <f t="shared" si="3"/>
        <v>12</v>
      </c>
      <c r="AF55" s="244">
        <f t="shared" si="4"/>
        <v>12</v>
      </c>
    </row>
    <row r="56" spans="2:32" x14ac:dyDescent="0.3">
      <c r="B56" s="152">
        <v>54</v>
      </c>
      <c r="C56" s="152" t="s">
        <v>537</v>
      </c>
      <c r="D56" s="152" t="s">
        <v>768</v>
      </c>
      <c r="E56" s="152">
        <v>5</v>
      </c>
      <c r="F56" s="152">
        <v>3</v>
      </c>
      <c r="G56" s="152">
        <v>105</v>
      </c>
      <c r="H56" s="152">
        <v>35</v>
      </c>
      <c r="I56" s="152">
        <v>62</v>
      </c>
      <c r="J56" s="152">
        <v>20.7</v>
      </c>
      <c r="K56" s="152">
        <v>62</v>
      </c>
      <c r="L56" s="152">
        <v>20.7</v>
      </c>
      <c r="M56" s="152">
        <v>43</v>
      </c>
      <c r="N56" s="152">
        <v>14.3</v>
      </c>
      <c r="O56" s="152">
        <v>2</v>
      </c>
      <c r="P56" s="255">
        <v>0.7</v>
      </c>
      <c r="Q56" s="152">
        <v>0</v>
      </c>
      <c r="R56" s="152">
        <v>5</v>
      </c>
      <c r="S56" s="239">
        <v>1.4999999999999999E-2</v>
      </c>
      <c r="T56" s="239">
        <v>3</v>
      </c>
      <c r="U56" s="152">
        <v>0</v>
      </c>
      <c r="V56" s="239">
        <v>0</v>
      </c>
      <c r="W56" s="239">
        <v>3</v>
      </c>
      <c r="X56" s="239">
        <v>2</v>
      </c>
      <c r="Y56" s="239">
        <v>2</v>
      </c>
      <c r="Z56" s="239">
        <v>1</v>
      </c>
      <c r="AA56" s="239" t="str">
        <f t="shared" si="0"/>
        <v>SF</v>
      </c>
      <c r="AB56" s="152">
        <v>56</v>
      </c>
      <c r="AC56" s="244">
        <f t="shared" si="1"/>
        <v>21</v>
      </c>
      <c r="AD56" s="43" t="str">
        <f t="shared" si="2"/>
        <v>Ross Dwelley</v>
      </c>
      <c r="AE56" s="244">
        <f t="shared" si="3"/>
        <v>21</v>
      </c>
      <c r="AF56" s="244">
        <f t="shared" si="4"/>
        <v>21</v>
      </c>
    </row>
    <row r="57" spans="2:32" x14ac:dyDescent="0.3">
      <c r="B57" s="152">
        <v>55</v>
      </c>
      <c r="C57" s="152" t="s">
        <v>403</v>
      </c>
      <c r="D57" s="152" t="s">
        <v>785</v>
      </c>
      <c r="E57" s="152">
        <v>10</v>
      </c>
      <c r="F57" s="152">
        <v>17</v>
      </c>
      <c r="G57" s="152">
        <v>165</v>
      </c>
      <c r="H57" s="152">
        <v>9.6999999999999993</v>
      </c>
      <c r="I57" s="152">
        <v>16</v>
      </c>
      <c r="J57" s="152">
        <v>0.9</v>
      </c>
      <c r="K57" s="152">
        <v>16</v>
      </c>
      <c r="L57" s="152">
        <v>0.9</v>
      </c>
      <c r="M57" s="152">
        <v>149</v>
      </c>
      <c r="N57" s="152">
        <v>8.8000000000000007</v>
      </c>
      <c r="O57" s="152">
        <v>21</v>
      </c>
      <c r="P57" s="255">
        <v>1.2</v>
      </c>
      <c r="Q57" s="152">
        <v>2</v>
      </c>
      <c r="R57" s="152">
        <v>24</v>
      </c>
      <c r="S57" s="239">
        <v>7.3999999999999996E-2</v>
      </c>
      <c r="T57" s="239">
        <v>19</v>
      </c>
      <c r="U57" s="152">
        <v>2</v>
      </c>
      <c r="V57" s="239">
        <v>1</v>
      </c>
      <c r="W57" s="239">
        <v>5</v>
      </c>
      <c r="X57" s="239">
        <v>1</v>
      </c>
      <c r="Y57" s="239">
        <v>1</v>
      </c>
      <c r="Z57" s="239">
        <v>1</v>
      </c>
      <c r="AA57" s="239" t="str">
        <f t="shared" si="0"/>
        <v>CAR</v>
      </c>
      <c r="AB57" s="152">
        <v>50</v>
      </c>
      <c r="AC57" s="244">
        <f t="shared" si="1"/>
        <v>16.5</v>
      </c>
      <c r="AD57" s="43" t="str">
        <f t="shared" si="2"/>
        <v>Ian Thomas</v>
      </c>
      <c r="AE57" s="244">
        <f t="shared" si="3"/>
        <v>16.5</v>
      </c>
      <c r="AF57" s="244">
        <f t="shared" si="4"/>
        <v>16.5</v>
      </c>
    </row>
    <row r="58" spans="2:32" x14ac:dyDescent="0.3">
      <c r="B58" s="152">
        <v>56</v>
      </c>
      <c r="C58" s="152" t="s">
        <v>435</v>
      </c>
      <c r="D58" s="152" t="s">
        <v>782</v>
      </c>
      <c r="E58" s="152">
        <v>10</v>
      </c>
      <c r="F58" s="152">
        <v>16</v>
      </c>
      <c r="G58" s="152">
        <v>105</v>
      </c>
      <c r="H58" s="152">
        <v>6.6</v>
      </c>
      <c r="I58" s="152">
        <v>24</v>
      </c>
      <c r="J58" s="152">
        <v>1.5</v>
      </c>
      <c r="K58" s="152">
        <v>24</v>
      </c>
      <c r="L58" s="152">
        <v>1.5</v>
      </c>
      <c r="M58" s="152">
        <v>81</v>
      </c>
      <c r="N58" s="152">
        <v>5.0999999999999996</v>
      </c>
      <c r="O58" s="152">
        <v>20</v>
      </c>
      <c r="P58" s="255">
        <v>1.3</v>
      </c>
      <c r="Q58" s="152">
        <v>2</v>
      </c>
      <c r="R58" s="152">
        <v>18</v>
      </c>
      <c r="S58" s="239">
        <v>4.4999999999999998E-2</v>
      </c>
      <c r="T58" s="239">
        <v>18</v>
      </c>
      <c r="U58" s="152">
        <v>2</v>
      </c>
      <c r="V58" s="239">
        <v>3</v>
      </c>
      <c r="W58" s="239">
        <v>6</v>
      </c>
      <c r="X58" s="239">
        <v>0</v>
      </c>
      <c r="Y58" s="239">
        <v>0</v>
      </c>
      <c r="Z58" s="239">
        <v>0</v>
      </c>
      <c r="AA58" s="239" t="str">
        <f t="shared" si="0"/>
        <v>MIN</v>
      </c>
      <c r="AB58" s="152">
        <v>17</v>
      </c>
      <c r="AC58" s="244">
        <f t="shared" si="1"/>
        <v>10.5</v>
      </c>
      <c r="AD58" s="43" t="str">
        <f t="shared" si="2"/>
        <v>Johnny Mundt</v>
      </c>
      <c r="AE58" s="244">
        <f t="shared" si="3"/>
        <v>10.5</v>
      </c>
      <c r="AF58" s="244">
        <f t="shared" si="4"/>
        <v>10.5</v>
      </c>
    </row>
    <row r="59" spans="2:32" x14ac:dyDescent="0.3">
      <c r="B59" s="152">
        <v>57</v>
      </c>
      <c r="C59" s="152" t="s">
        <v>975</v>
      </c>
      <c r="D59" s="152" t="s">
        <v>764</v>
      </c>
      <c r="E59" s="152">
        <v>5</v>
      </c>
      <c r="F59" s="152">
        <v>6</v>
      </c>
      <c r="G59" s="152">
        <v>40</v>
      </c>
      <c r="H59" s="152">
        <v>6.7</v>
      </c>
      <c r="I59" s="152">
        <v>16</v>
      </c>
      <c r="J59" s="152">
        <v>2.7</v>
      </c>
      <c r="K59" s="152">
        <v>16</v>
      </c>
      <c r="L59" s="152">
        <v>2.7</v>
      </c>
      <c r="M59" s="152">
        <v>24</v>
      </c>
      <c r="N59" s="152">
        <v>4</v>
      </c>
      <c r="O59" s="152">
        <v>0</v>
      </c>
      <c r="P59" s="255">
        <v>0</v>
      </c>
      <c r="Q59" s="152">
        <v>0</v>
      </c>
      <c r="R59" s="152">
        <v>7</v>
      </c>
      <c r="S59" s="239">
        <v>2.5999999999999999E-2</v>
      </c>
      <c r="T59" s="239">
        <v>6</v>
      </c>
      <c r="U59" s="152">
        <v>0</v>
      </c>
      <c r="V59" s="239">
        <v>3</v>
      </c>
      <c r="W59" s="239">
        <v>1</v>
      </c>
      <c r="X59" s="239">
        <v>0</v>
      </c>
      <c r="Y59" s="239">
        <v>0</v>
      </c>
      <c r="Z59" s="239">
        <v>0</v>
      </c>
      <c r="AA59" s="239" t="str">
        <f t="shared" si="0"/>
        <v>ATL</v>
      </c>
      <c r="AB59" s="152">
        <v>17</v>
      </c>
      <c r="AC59" s="244">
        <f t="shared" si="1"/>
        <v>8</v>
      </c>
      <c r="AD59" s="43" t="str">
        <f t="shared" si="2"/>
        <v>MyCole Pruitt</v>
      </c>
      <c r="AE59" s="244">
        <f t="shared" si="3"/>
        <v>8</v>
      </c>
      <c r="AF59" s="244">
        <f t="shared" si="4"/>
        <v>8</v>
      </c>
    </row>
    <row r="60" spans="2:32" x14ac:dyDescent="0.3">
      <c r="B60" s="152">
        <v>58</v>
      </c>
      <c r="C60" s="152" t="s">
        <v>368</v>
      </c>
      <c r="D60" s="152" t="s">
        <v>794</v>
      </c>
      <c r="E60" s="152">
        <v>7</v>
      </c>
      <c r="F60" s="152">
        <v>16</v>
      </c>
      <c r="G60" s="152">
        <v>137</v>
      </c>
      <c r="H60" s="152">
        <v>8.6</v>
      </c>
      <c r="I60" s="152">
        <v>85</v>
      </c>
      <c r="J60" s="152">
        <v>5.3</v>
      </c>
      <c r="K60" s="152">
        <v>85</v>
      </c>
      <c r="L60" s="152">
        <v>5.3</v>
      </c>
      <c r="M60" s="152">
        <v>52</v>
      </c>
      <c r="N60" s="152">
        <v>3.3</v>
      </c>
      <c r="O60" s="152">
        <v>5</v>
      </c>
      <c r="P60" s="255">
        <v>0.3</v>
      </c>
      <c r="Q60" s="152">
        <v>2</v>
      </c>
      <c r="R60" s="152">
        <v>29</v>
      </c>
      <c r="S60" s="239">
        <v>6.4000000000000001E-2</v>
      </c>
      <c r="T60" s="239">
        <v>17</v>
      </c>
      <c r="U60" s="152">
        <v>1</v>
      </c>
      <c r="V60" s="239">
        <v>4</v>
      </c>
      <c r="W60" s="239">
        <v>5</v>
      </c>
      <c r="X60" s="239">
        <v>0</v>
      </c>
      <c r="Y60" s="239">
        <v>0</v>
      </c>
      <c r="Z60" s="239">
        <v>0</v>
      </c>
      <c r="AA60" s="239" t="str">
        <f t="shared" si="0"/>
        <v>TB</v>
      </c>
      <c r="AB60" s="152">
        <v>19</v>
      </c>
      <c r="AC60" s="244">
        <f t="shared" si="1"/>
        <v>19.571428571428573</v>
      </c>
      <c r="AD60" s="43" t="str">
        <f t="shared" si="2"/>
        <v>Cameron Brate</v>
      </c>
      <c r="AE60" s="244">
        <f t="shared" si="3"/>
        <v>19.571428571428573</v>
      </c>
      <c r="AF60" s="244">
        <f t="shared" si="4"/>
        <v>19.571428571428573</v>
      </c>
    </row>
    <row r="61" spans="2:32" x14ac:dyDescent="0.3">
      <c r="B61" s="152">
        <v>59</v>
      </c>
      <c r="C61" s="152" t="s">
        <v>520</v>
      </c>
      <c r="D61" s="152" t="s">
        <v>1078</v>
      </c>
      <c r="E61" s="152">
        <v>6</v>
      </c>
      <c r="F61" s="152">
        <v>10</v>
      </c>
      <c r="G61" s="152">
        <v>132</v>
      </c>
      <c r="H61" s="152">
        <v>13.2</v>
      </c>
      <c r="I61" s="152">
        <v>73</v>
      </c>
      <c r="J61" s="152">
        <v>7.3</v>
      </c>
      <c r="K61" s="152">
        <v>73</v>
      </c>
      <c r="L61" s="152">
        <v>7.3</v>
      </c>
      <c r="M61" s="152">
        <v>59</v>
      </c>
      <c r="N61" s="152">
        <v>5.9</v>
      </c>
      <c r="O61" s="152">
        <v>7</v>
      </c>
      <c r="P61" s="255">
        <v>0.7</v>
      </c>
      <c r="Q61" s="152">
        <v>0</v>
      </c>
      <c r="R61" s="152">
        <v>15</v>
      </c>
      <c r="S61" s="239">
        <v>5.0999999999999997E-2</v>
      </c>
      <c r="T61" s="239">
        <v>11</v>
      </c>
      <c r="U61" s="152">
        <v>1</v>
      </c>
      <c r="V61" s="239">
        <v>0</v>
      </c>
      <c r="W61" s="239">
        <v>7</v>
      </c>
      <c r="X61" s="239">
        <v>1</v>
      </c>
      <c r="Y61" s="239">
        <v>0</v>
      </c>
      <c r="Z61" s="239">
        <v>0</v>
      </c>
      <c r="AA61" s="239" t="str">
        <f t="shared" si="0"/>
        <v>FA</v>
      </c>
      <c r="AB61" s="152">
        <v>27</v>
      </c>
      <c r="AC61" s="244">
        <f t="shared" si="1"/>
        <v>22</v>
      </c>
      <c r="AD61" s="43" t="str">
        <f t="shared" si="2"/>
        <v>Tanner Hudson</v>
      </c>
      <c r="AE61" s="244">
        <f t="shared" si="3"/>
        <v>22</v>
      </c>
      <c r="AF61" s="244">
        <f t="shared" si="4"/>
        <v>22</v>
      </c>
    </row>
    <row r="62" spans="2:32" x14ac:dyDescent="0.3">
      <c r="B62" s="152">
        <v>60</v>
      </c>
      <c r="C62" s="152" t="s">
        <v>561</v>
      </c>
      <c r="D62" s="152" t="s">
        <v>783</v>
      </c>
      <c r="E62" s="152">
        <v>8</v>
      </c>
      <c r="F62" s="152">
        <v>7</v>
      </c>
      <c r="G62" s="152">
        <v>65</v>
      </c>
      <c r="H62" s="152">
        <v>9.3000000000000007</v>
      </c>
      <c r="I62" s="152">
        <v>27</v>
      </c>
      <c r="J62" s="152">
        <v>3.9</v>
      </c>
      <c r="K62" s="152">
        <v>27</v>
      </c>
      <c r="L62" s="152">
        <v>3.9</v>
      </c>
      <c r="M62" s="152">
        <v>38</v>
      </c>
      <c r="N62" s="152">
        <v>5.4</v>
      </c>
      <c r="O62" s="152">
        <v>10</v>
      </c>
      <c r="P62" s="255">
        <v>1.4</v>
      </c>
      <c r="Q62" s="152">
        <v>1</v>
      </c>
      <c r="R62" s="152">
        <v>8</v>
      </c>
      <c r="S62" s="239">
        <v>2.7E-2</v>
      </c>
      <c r="T62" s="239">
        <v>8</v>
      </c>
      <c r="U62" s="152">
        <v>0</v>
      </c>
      <c r="V62" s="239">
        <v>2</v>
      </c>
      <c r="W62" s="239">
        <v>4</v>
      </c>
      <c r="X62" s="239">
        <v>1</v>
      </c>
      <c r="Y62" s="239">
        <v>0</v>
      </c>
      <c r="Z62" s="239">
        <v>0</v>
      </c>
      <c r="AA62" s="239" t="str">
        <f t="shared" si="0"/>
        <v>NYG</v>
      </c>
      <c r="AB62" s="152">
        <v>23</v>
      </c>
      <c r="AC62" s="244">
        <f t="shared" si="1"/>
        <v>8.125</v>
      </c>
      <c r="AD62" s="43" t="str">
        <f t="shared" si="2"/>
        <v>Chris Myarick</v>
      </c>
      <c r="AE62" s="244">
        <f t="shared" si="3"/>
        <v>8.125</v>
      </c>
      <c r="AF62" s="244">
        <f t="shared" si="4"/>
        <v>8.125</v>
      </c>
    </row>
    <row r="63" spans="2:32" x14ac:dyDescent="0.3">
      <c r="B63" s="152">
        <v>61</v>
      </c>
      <c r="C63" s="152" t="s">
        <v>621</v>
      </c>
      <c r="D63" s="152" t="s">
        <v>794</v>
      </c>
      <c r="E63" s="152">
        <v>9</v>
      </c>
      <c r="F63" s="152">
        <v>5</v>
      </c>
      <c r="G63" s="152">
        <v>57</v>
      </c>
      <c r="H63" s="152">
        <v>11.4</v>
      </c>
      <c r="I63" s="152">
        <v>41</v>
      </c>
      <c r="J63" s="152">
        <v>8.1999999999999993</v>
      </c>
      <c r="K63" s="152">
        <v>41</v>
      </c>
      <c r="L63" s="152">
        <v>8.1999999999999993</v>
      </c>
      <c r="M63" s="152">
        <v>16</v>
      </c>
      <c r="N63" s="152">
        <v>3.2</v>
      </c>
      <c r="O63" s="152">
        <v>4</v>
      </c>
      <c r="P63" s="255">
        <v>0.8</v>
      </c>
      <c r="Q63" s="152">
        <v>0</v>
      </c>
      <c r="R63" s="152">
        <v>6</v>
      </c>
      <c r="S63" s="239">
        <v>1.2999999999999999E-2</v>
      </c>
      <c r="T63" s="239">
        <v>6</v>
      </c>
      <c r="U63" s="152">
        <v>1</v>
      </c>
      <c r="V63" s="239">
        <v>1</v>
      </c>
      <c r="W63" s="239">
        <v>2</v>
      </c>
      <c r="X63" s="239">
        <v>0</v>
      </c>
      <c r="Y63" s="239">
        <v>0</v>
      </c>
      <c r="Z63" s="239">
        <v>0</v>
      </c>
      <c r="AA63" s="239" t="str">
        <f t="shared" si="0"/>
        <v>TB</v>
      </c>
      <c r="AB63" s="152">
        <v>19</v>
      </c>
      <c r="AC63" s="244">
        <f t="shared" si="1"/>
        <v>6.333333333333333</v>
      </c>
      <c r="AD63" s="43" t="str">
        <f t="shared" si="2"/>
        <v>Ko Kieft</v>
      </c>
      <c r="AE63" s="244">
        <f t="shared" si="3"/>
        <v>6.333333333333333</v>
      </c>
      <c r="AF63" s="244">
        <f t="shared" si="4"/>
        <v>6.333333333333333</v>
      </c>
    </row>
    <row r="64" spans="2:32" x14ac:dyDescent="0.3">
      <c r="B64" s="152">
        <v>62</v>
      </c>
      <c r="C64" s="152" t="s">
        <v>547</v>
      </c>
      <c r="D64" s="152" t="s">
        <v>788</v>
      </c>
      <c r="E64" s="152">
        <v>7</v>
      </c>
      <c r="F64" s="152">
        <v>7</v>
      </c>
      <c r="G64" s="152">
        <v>113</v>
      </c>
      <c r="H64" s="152">
        <v>16.100000000000001</v>
      </c>
      <c r="I64" s="152">
        <v>39</v>
      </c>
      <c r="J64" s="152">
        <v>5.6</v>
      </c>
      <c r="K64" s="152">
        <v>39</v>
      </c>
      <c r="L64" s="152">
        <v>5.6</v>
      </c>
      <c r="M64" s="152">
        <v>74</v>
      </c>
      <c r="N64" s="152">
        <v>10.6</v>
      </c>
      <c r="O64" s="152">
        <v>7</v>
      </c>
      <c r="P64" s="152">
        <v>1</v>
      </c>
      <c r="Q64" s="152">
        <v>0</v>
      </c>
      <c r="R64" s="152">
        <v>8</v>
      </c>
      <c r="S64" s="239">
        <v>2.1999999999999999E-2</v>
      </c>
      <c r="T64" s="239">
        <v>8</v>
      </c>
      <c r="U64" s="152">
        <v>1</v>
      </c>
      <c r="V64" s="239">
        <v>2</v>
      </c>
      <c r="W64" s="239">
        <v>4</v>
      </c>
      <c r="X64" s="239">
        <v>3</v>
      </c>
      <c r="Y64" s="239">
        <v>0</v>
      </c>
      <c r="Z64" s="239">
        <v>0</v>
      </c>
      <c r="AA64" s="239" t="str">
        <f t="shared" si="0"/>
        <v>JAC</v>
      </c>
      <c r="AB64" s="152">
        <v>26</v>
      </c>
      <c r="AC64" s="244">
        <f t="shared" si="1"/>
        <v>16.142857142857142</v>
      </c>
      <c r="AD64" s="43" t="str">
        <f t="shared" si="2"/>
        <v>Dan Arnold</v>
      </c>
      <c r="AE64" s="244">
        <f t="shared" si="3"/>
        <v>16.142857142857142</v>
      </c>
      <c r="AF64" s="244">
        <f t="shared" si="4"/>
        <v>16.142857142857142</v>
      </c>
    </row>
    <row r="65" spans="2:32" x14ac:dyDescent="0.3">
      <c r="B65" s="152">
        <v>63</v>
      </c>
      <c r="C65" s="152" t="s">
        <v>980</v>
      </c>
      <c r="D65" s="152" t="s">
        <v>763</v>
      </c>
      <c r="E65" s="152">
        <v>4</v>
      </c>
      <c r="F65" s="152">
        <v>5</v>
      </c>
      <c r="G65" s="152">
        <v>48</v>
      </c>
      <c r="H65" s="152">
        <v>9.6</v>
      </c>
      <c r="I65" s="152">
        <v>12</v>
      </c>
      <c r="J65" s="152">
        <v>2.4</v>
      </c>
      <c r="K65" s="152">
        <v>12</v>
      </c>
      <c r="L65" s="152">
        <v>2.4</v>
      </c>
      <c r="M65" s="152">
        <v>36</v>
      </c>
      <c r="N65" s="152">
        <v>7.2</v>
      </c>
      <c r="O65" s="152">
        <v>1</v>
      </c>
      <c r="P65" s="152">
        <v>0.2</v>
      </c>
      <c r="Q65" s="152">
        <v>0</v>
      </c>
      <c r="R65" s="152">
        <v>5</v>
      </c>
      <c r="S65" s="239">
        <v>1.4E-2</v>
      </c>
      <c r="T65" s="239">
        <v>5</v>
      </c>
      <c r="U65" s="152">
        <v>0</v>
      </c>
      <c r="V65" s="239">
        <v>1</v>
      </c>
      <c r="W65" s="239">
        <v>2</v>
      </c>
      <c r="X65" s="239">
        <v>1</v>
      </c>
      <c r="Y65" s="239">
        <v>0</v>
      </c>
      <c r="Z65" s="239">
        <v>0</v>
      </c>
      <c r="AA65" s="239" t="str">
        <f t="shared" si="0"/>
        <v>DET</v>
      </c>
      <c r="AB65" s="152">
        <v>22</v>
      </c>
      <c r="AC65" s="244">
        <f t="shared" si="1"/>
        <v>12</v>
      </c>
      <c r="AD65" s="43" t="str">
        <f t="shared" si="2"/>
        <v>James Mitchell</v>
      </c>
      <c r="AE65" s="244">
        <f t="shared" si="3"/>
        <v>12</v>
      </c>
      <c r="AF65" s="244">
        <f t="shared" si="4"/>
        <v>12</v>
      </c>
    </row>
    <row r="66" spans="2:32" x14ac:dyDescent="0.3">
      <c r="B66" s="152">
        <v>64</v>
      </c>
      <c r="C66" s="152" t="s">
        <v>445</v>
      </c>
      <c r="D66" s="152" t="s">
        <v>780</v>
      </c>
      <c r="E66" s="152">
        <v>8</v>
      </c>
      <c r="F66" s="152">
        <v>11</v>
      </c>
      <c r="G66" s="152">
        <v>106</v>
      </c>
      <c r="H66" s="152">
        <v>9.6</v>
      </c>
      <c r="I66" s="152">
        <v>35</v>
      </c>
      <c r="J66" s="152">
        <v>3.2</v>
      </c>
      <c r="K66" s="152">
        <v>35</v>
      </c>
      <c r="L66" s="152">
        <v>3.2</v>
      </c>
      <c r="M66" s="152">
        <v>71</v>
      </c>
      <c r="N66" s="152">
        <v>6.5</v>
      </c>
      <c r="O66" s="152">
        <v>18</v>
      </c>
      <c r="P66" s="152">
        <v>1.6</v>
      </c>
      <c r="Q66" s="152">
        <v>0</v>
      </c>
      <c r="R66" s="152">
        <v>19</v>
      </c>
      <c r="S66" s="239">
        <v>5.2999999999999999E-2</v>
      </c>
      <c r="T66" s="239">
        <v>12</v>
      </c>
      <c r="U66" s="152">
        <v>1</v>
      </c>
      <c r="V66" s="239">
        <v>2</v>
      </c>
      <c r="W66" s="239">
        <v>5</v>
      </c>
      <c r="X66" s="239">
        <v>1</v>
      </c>
      <c r="Y66" s="239">
        <v>1</v>
      </c>
      <c r="Z66" s="239">
        <v>0</v>
      </c>
      <c r="AA66" s="239" t="str">
        <f t="shared" si="0"/>
        <v>CLE</v>
      </c>
      <c r="AB66" s="152">
        <v>30</v>
      </c>
      <c r="AC66" s="244">
        <f t="shared" si="1"/>
        <v>13.25</v>
      </c>
      <c r="AD66" s="43" t="str">
        <f t="shared" si="2"/>
        <v>Pharaoh Brown</v>
      </c>
      <c r="AE66" s="244">
        <f t="shared" si="3"/>
        <v>13.25</v>
      </c>
      <c r="AF66" s="244">
        <f t="shared" si="4"/>
        <v>13.25</v>
      </c>
    </row>
    <row r="67" spans="2:32" x14ac:dyDescent="0.3">
      <c r="B67" s="152">
        <v>65</v>
      </c>
      <c r="C67" s="152" t="s">
        <v>466</v>
      </c>
      <c r="D67" s="152" t="s">
        <v>776</v>
      </c>
      <c r="E67" s="152">
        <v>7</v>
      </c>
      <c r="F67" s="152">
        <v>8</v>
      </c>
      <c r="G67" s="152">
        <v>46</v>
      </c>
      <c r="H67" s="152">
        <v>5.8</v>
      </c>
      <c r="I67" s="152">
        <v>13</v>
      </c>
      <c r="J67" s="152">
        <v>1.6</v>
      </c>
      <c r="K67" s="152">
        <v>13</v>
      </c>
      <c r="L67" s="152">
        <v>1.6</v>
      </c>
      <c r="M67" s="152">
        <v>33</v>
      </c>
      <c r="N67" s="152">
        <v>4.0999999999999996</v>
      </c>
      <c r="O67" s="152">
        <v>0</v>
      </c>
      <c r="P67" s="152">
        <v>0</v>
      </c>
      <c r="Q67" s="152">
        <v>0</v>
      </c>
      <c r="R67" s="152">
        <v>12</v>
      </c>
      <c r="S67" s="239">
        <v>4.5999999999999999E-2</v>
      </c>
      <c r="T67" s="239">
        <v>11</v>
      </c>
      <c r="U67" s="152">
        <v>3</v>
      </c>
      <c r="V67" s="239">
        <v>5</v>
      </c>
      <c r="W67" s="239">
        <v>1</v>
      </c>
      <c r="X67" s="239">
        <v>0</v>
      </c>
      <c r="Y67" s="239">
        <v>0</v>
      </c>
      <c r="Z67" s="239">
        <v>0</v>
      </c>
      <c r="AA67" s="239" t="str">
        <f t="shared" si="0"/>
        <v>TEN</v>
      </c>
      <c r="AB67" s="152">
        <v>13</v>
      </c>
      <c r="AC67" s="244">
        <f t="shared" si="1"/>
        <v>6.5714285714285712</v>
      </c>
      <c r="AD67" s="43" t="str">
        <f t="shared" si="2"/>
        <v>Geoff Swaim</v>
      </c>
      <c r="AE67" s="244">
        <f t="shared" si="3"/>
        <v>6.5714285714285712</v>
      </c>
      <c r="AF67" s="244">
        <f t="shared" si="4"/>
        <v>6.5714285714285712</v>
      </c>
    </row>
    <row r="68" spans="2:32" x14ac:dyDescent="0.3">
      <c r="B68" s="152">
        <v>66</v>
      </c>
      <c r="C68" s="152" t="s">
        <v>515</v>
      </c>
      <c r="D68" s="152" t="s">
        <v>778</v>
      </c>
      <c r="E68" s="152">
        <v>6</v>
      </c>
      <c r="F68" s="152">
        <v>11</v>
      </c>
      <c r="G68" s="152">
        <v>106</v>
      </c>
      <c r="H68" s="152">
        <v>9.6</v>
      </c>
      <c r="I68" s="152">
        <v>46</v>
      </c>
      <c r="J68" s="152">
        <v>4.2</v>
      </c>
      <c r="K68" s="152">
        <v>46</v>
      </c>
      <c r="L68" s="152">
        <v>4.2</v>
      </c>
      <c r="M68" s="152">
        <v>60</v>
      </c>
      <c r="N68" s="152">
        <v>5.5</v>
      </c>
      <c r="O68" s="152">
        <v>6</v>
      </c>
      <c r="P68" s="152">
        <v>0.5</v>
      </c>
      <c r="Q68" s="152">
        <v>0</v>
      </c>
      <c r="R68" s="152">
        <v>12</v>
      </c>
      <c r="S68" s="239">
        <v>3.1E-2</v>
      </c>
      <c r="T68" s="239">
        <v>12</v>
      </c>
      <c r="U68" s="152">
        <v>1</v>
      </c>
      <c r="V68" s="239">
        <v>1</v>
      </c>
      <c r="W68" s="239">
        <v>4</v>
      </c>
      <c r="X68" s="239">
        <v>1</v>
      </c>
      <c r="Y68" s="239">
        <v>0</v>
      </c>
      <c r="Z68" s="239">
        <v>0</v>
      </c>
      <c r="AA68" s="239" t="str">
        <f t="shared" ref="AA68:AA131" si="5">TRIM(D68)</f>
        <v>GB</v>
      </c>
      <c r="AB68" s="152">
        <v>25</v>
      </c>
      <c r="AC68" s="244">
        <f t="shared" ref="AC68:AC131" si="6">IFERROR(G68/E68,"")</f>
        <v>17.666666666666668</v>
      </c>
      <c r="AD68" s="43" t="str">
        <f t="shared" ref="AD68:AD131" si="7">TRIM(C68)</f>
        <v>Josiah Deguara</v>
      </c>
      <c r="AE68" s="244">
        <f t="shared" ref="AE68:AE131" si="8">IFERROR(G68/E68,"")</f>
        <v>17.666666666666668</v>
      </c>
      <c r="AF68" s="244">
        <f t="shared" ref="AF68:AF131" si="9">AC68</f>
        <v>17.666666666666668</v>
      </c>
    </row>
    <row r="69" spans="2:32" x14ac:dyDescent="0.3">
      <c r="B69" s="152">
        <v>67</v>
      </c>
      <c r="C69" s="152" t="s">
        <v>572</v>
      </c>
      <c r="D69" s="152" t="s">
        <v>779</v>
      </c>
      <c r="E69" s="152">
        <v>9</v>
      </c>
      <c r="F69" s="152">
        <v>13</v>
      </c>
      <c r="G69" s="152">
        <v>99</v>
      </c>
      <c r="H69" s="152">
        <v>7.6</v>
      </c>
      <c r="I69" s="152">
        <v>30</v>
      </c>
      <c r="J69" s="152">
        <v>2.2999999999999998</v>
      </c>
      <c r="K69" s="152">
        <v>30</v>
      </c>
      <c r="L69" s="152">
        <v>2.2999999999999998</v>
      </c>
      <c r="M69" s="152">
        <v>69</v>
      </c>
      <c r="N69" s="152">
        <v>5.3</v>
      </c>
      <c r="O69" s="152">
        <v>11</v>
      </c>
      <c r="P69" s="152">
        <v>0.8</v>
      </c>
      <c r="Q69" s="152">
        <v>1</v>
      </c>
      <c r="R69" s="152">
        <v>14</v>
      </c>
      <c r="S69" s="239">
        <v>0.04</v>
      </c>
      <c r="T69" s="239">
        <v>13</v>
      </c>
      <c r="U69" s="152">
        <v>0</v>
      </c>
      <c r="V69" s="239">
        <v>0</v>
      </c>
      <c r="W69" s="239">
        <v>2</v>
      </c>
      <c r="X69" s="239">
        <v>1</v>
      </c>
      <c r="Y69" s="239">
        <v>0</v>
      </c>
      <c r="Z69" s="239">
        <v>0</v>
      </c>
      <c r="AA69" s="239" t="str">
        <f t="shared" si="5"/>
        <v>NYJ</v>
      </c>
      <c r="AB69" s="152">
        <v>27</v>
      </c>
      <c r="AC69" s="244">
        <f t="shared" si="6"/>
        <v>11</v>
      </c>
      <c r="AD69" s="43" t="str">
        <f t="shared" si="7"/>
        <v>C.J. Uzomah</v>
      </c>
      <c r="AE69" s="244">
        <f t="shared" si="8"/>
        <v>11</v>
      </c>
      <c r="AF69" s="244">
        <f t="shared" si="9"/>
        <v>11</v>
      </c>
    </row>
    <row r="70" spans="2:32" x14ac:dyDescent="0.3">
      <c r="B70" s="152">
        <v>68</v>
      </c>
      <c r="C70" s="152" t="s">
        <v>451</v>
      </c>
      <c r="D70" s="152" t="s">
        <v>774</v>
      </c>
      <c r="E70" s="152">
        <v>9</v>
      </c>
      <c r="F70" s="152">
        <v>15</v>
      </c>
      <c r="G70" s="152">
        <v>96</v>
      </c>
      <c r="H70" s="152">
        <v>6.4</v>
      </c>
      <c r="I70" s="152">
        <v>12</v>
      </c>
      <c r="J70" s="152">
        <v>0.8</v>
      </c>
      <c r="K70" s="152">
        <v>12</v>
      </c>
      <c r="L70" s="152">
        <v>0.8</v>
      </c>
      <c r="M70" s="152">
        <v>84</v>
      </c>
      <c r="N70" s="152">
        <v>5.6</v>
      </c>
      <c r="O70" s="152">
        <v>10</v>
      </c>
      <c r="P70" s="152">
        <v>0.7</v>
      </c>
      <c r="Q70" s="152">
        <v>0</v>
      </c>
      <c r="R70" s="152">
        <v>18</v>
      </c>
      <c r="S70" s="239">
        <v>4.8000000000000001E-2</v>
      </c>
      <c r="T70" s="239">
        <v>15</v>
      </c>
      <c r="U70" s="152">
        <v>0</v>
      </c>
      <c r="V70" s="239">
        <v>2</v>
      </c>
      <c r="W70" s="239">
        <v>3</v>
      </c>
      <c r="X70" s="239">
        <v>1</v>
      </c>
      <c r="Y70" s="239">
        <v>1</v>
      </c>
      <c r="Z70" s="239">
        <v>0</v>
      </c>
      <c r="AA70" s="239" t="str">
        <f t="shared" si="5"/>
        <v>PIT</v>
      </c>
      <c r="AB70" s="152">
        <v>32</v>
      </c>
      <c r="AC70" s="244">
        <f t="shared" si="6"/>
        <v>10.666666666666666</v>
      </c>
      <c r="AD70" s="43" t="str">
        <f t="shared" si="7"/>
        <v>Zach Gentry</v>
      </c>
      <c r="AE70" s="244">
        <f t="shared" si="8"/>
        <v>10.666666666666666</v>
      </c>
      <c r="AF70" s="244">
        <f t="shared" si="9"/>
        <v>10.666666666666666</v>
      </c>
    </row>
    <row r="71" spans="2:32" x14ac:dyDescent="0.3">
      <c r="B71" s="152">
        <v>69</v>
      </c>
      <c r="C71" s="152" t="s">
        <v>609</v>
      </c>
      <c r="D71" s="152" t="s">
        <v>775</v>
      </c>
      <c r="E71" s="152">
        <v>8</v>
      </c>
      <c r="F71" s="152">
        <v>5</v>
      </c>
      <c r="G71" s="152">
        <v>64</v>
      </c>
      <c r="H71" s="152">
        <v>12.8</v>
      </c>
      <c r="I71" s="152">
        <v>7</v>
      </c>
      <c r="J71" s="152">
        <v>1.4</v>
      </c>
      <c r="K71" s="152">
        <v>7</v>
      </c>
      <c r="L71" s="152">
        <v>1.4</v>
      </c>
      <c r="M71" s="152">
        <v>57</v>
      </c>
      <c r="N71" s="152">
        <v>11.4</v>
      </c>
      <c r="O71" s="152">
        <v>10</v>
      </c>
      <c r="P71" s="152">
        <v>2</v>
      </c>
      <c r="Q71" s="152">
        <v>0</v>
      </c>
      <c r="R71" s="152">
        <v>6</v>
      </c>
      <c r="S71" s="239">
        <v>1.6E-2</v>
      </c>
      <c r="T71" s="239">
        <v>5</v>
      </c>
      <c r="U71" s="152">
        <v>0</v>
      </c>
      <c r="V71" s="239">
        <v>0</v>
      </c>
      <c r="W71" s="239">
        <v>3</v>
      </c>
      <c r="X71" s="239">
        <v>1</v>
      </c>
      <c r="Y71" s="239">
        <v>0</v>
      </c>
      <c r="Z71" s="239">
        <v>0</v>
      </c>
      <c r="AA71" s="239" t="str">
        <f t="shared" si="5"/>
        <v>WAS</v>
      </c>
      <c r="AB71" s="152">
        <v>23</v>
      </c>
      <c r="AC71" s="244">
        <f t="shared" si="6"/>
        <v>8</v>
      </c>
      <c r="AD71" s="43" t="str">
        <f t="shared" si="7"/>
        <v>Armani Rogers</v>
      </c>
      <c r="AE71" s="244">
        <f t="shared" si="8"/>
        <v>8</v>
      </c>
      <c r="AF71" s="244">
        <f t="shared" si="9"/>
        <v>8</v>
      </c>
    </row>
    <row r="72" spans="2:32" x14ac:dyDescent="0.3">
      <c r="B72" s="152">
        <v>70</v>
      </c>
      <c r="C72" s="152" t="s">
        <v>1423</v>
      </c>
      <c r="D72" s="152" t="s">
        <v>793</v>
      </c>
      <c r="E72" s="152">
        <v>3</v>
      </c>
      <c r="F72" s="152">
        <v>3</v>
      </c>
      <c r="G72" s="152">
        <v>22</v>
      </c>
      <c r="H72" s="152">
        <v>7.3</v>
      </c>
      <c r="I72" s="152">
        <v>11</v>
      </c>
      <c r="J72" s="152">
        <v>3.7</v>
      </c>
      <c r="K72" s="152">
        <v>11</v>
      </c>
      <c r="L72" s="152">
        <v>3.7</v>
      </c>
      <c r="M72" s="152">
        <v>11</v>
      </c>
      <c r="N72" s="152">
        <v>3.7</v>
      </c>
      <c r="O72" s="152">
        <v>1</v>
      </c>
      <c r="P72" s="152">
        <v>0.3</v>
      </c>
      <c r="Q72" s="152">
        <v>0</v>
      </c>
      <c r="R72" s="152">
        <v>4</v>
      </c>
      <c r="S72" s="239">
        <v>1.0999999999999999E-2</v>
      </c>
      <c r="T72" s="239">
        <v>3</v>
      </c>
      <c r="U72" s="152">
        <v>0</v>
      </c>
      <c r="V72" s="239">
        <v>2</v>
      </c>
      <c r="W72" s="239">
        <v>1</v>
      </c>
      <c r="X72" s="239">
        <v>0</v>
      </c>
      <c r="Y72" s="239">
        <v>0</v>
      </c>
      <c r="Z72" s="239">
        <v>0</v>
      </c>
      <c r="AA72" s="239" t="str">
        <f t="shared" si="5"/>
        <v>HOU</v>
      </c>
      <c r="AB72" s="152">
        <v>13</v>
      </c>
      <c r="AC72" s="244">
        <f t="shared" si="6"/>
        <v>7.333333333333333</v>
      </c>
      <c r="AD72" s="43" t="str">
        <f t="shared" si="7"/>
        <v>Teagan Quitoriano</v>
      </c>
      <c r="AE72" s="244">
        <f t="shared" si="8"/>
        <v>7.333333333333333</v>
      </c>
      <c r="AF72" s="244">
        <f t="shared" si="9"/>
        <v>7.333333333333333</v>
      </c>
    </row>
    <row r="73" spans="2:32" x14ac:dyDescent="0.3">
      <c r="B73" s="152">
        <v>71</v>
      </c>
      <c r="C73" s="152" t="s">
        <v>638</v>
      </c>
      <c r="D73" s="152" t="s">
        <v>778</v>
      </c>
      <c r="E73" s="152">
        <v>3</v>
      </c>
      <c r="F73" s="152">
        <v>3</v>
      </c>
      <c r="G73" s="152">
        <v>20</v>
      </c>
      <c r="H73" s="152">
        <v>6.7</v>
      </c>
      <c r="I73" s="152">
        <v>15</v>
      </c>
      <c r="J73" s="152">
        <v>5</v>
      </c>
      <c r="K73" s="152">
        <v>15</v>
      </c>
      <c r="L73" s="152">
        <v>5</v>
      </c>
      <c r="M73" s="152">
        <v>5</v>
      </c>
      <c r="N73" s="152">
        <v>1.7</v>
      </c>
      <c r="O73" s="152">
        <v>2</v>
      </c>
      <c r="P73" s="152">
        <v>0.7</v>
      </c>
      <c r="Q73" s="152">
        <v>0</v>
      </c>
      <c r="R73" s="152">
        <v>3</v>
      </c>
      <c r="S73" s="239">
        <v>8.0000000000000002E-3</v>
      </c>
      <c r="T73" s="239">
        <v>3</v>
      </c>
      <c r="U73" s="152">
        <v>0</v>
      </c>
      <c r="V73" s="239">
        <v>1</v>
      </c>
      <c r="W73" s="239">
        <v>1</v>
      </c>
      <c r="X73" s="239">
        <v>0</v>
      </c>
      <c r="Y73" s="239">
        <v>0</v>
      </c>
      <c r="Z73" s="239">
        <v>0</v>
      </c>
      <c r="AA73" s="239" t="str">
        <f t="shared" si="5"/>
        <v>GB</v>
      </c>
      <c r="AB73" s="152">
        <v>19</v>
      </c>
      <c r="AC73" s="244">
        <f t="shared" si="6"/>
        <v>6.666666666666667</v>
      </c>
      <c r="AD73" s="43" t="str">
        <f t="shared" si="7"/>
        <v>Marcedes Lewis</v>
      </c>
      <c r="AE73" s="244">
        <f t="shared" si="8"/>
        <v>6.666666666666667</v>
      </c>
      <c r="AF73" s="244">
        <f t="shared" si="9"/>
        <v>6.666666666666667</v>
      </c>
    </row>
    <row r="74" spans="2:32" x14ac:dyDescent="0.3">
      <c r="B74" s="152">
        <v>72</v>
      </c>
      <c r="C74" s="152" t="s">
        <v>586</v>
      </c>
      <c r="D74" s="152" t="s">
        <v>774</v>
      </c>
      <c r="E74" s="152">
        <v>9</v>
      </c>
      <c r="F74" s="152">
        <v>7</v>
      </c>
      <c r="G74" s="152">
        <v>76</v>
      </c>
      <c r="H74" s="152">
        <v>10.9</v>
      </c>
      <c r="I74" s="152">
        <v>27</v>
      </c>
      <c r="J74" s="152">
        <v>3.9</v>
      </c>
      <c r="K74" s="152">
        <v>27</v>
      </c>
      <c r="L74" s="152">
        <v>3.9</v>
      </c>
      <c r="M74" s="152">
        <v>49</v>
      </c>
      <c r="N74" s="152">
        <v>7</v>
      </c>
      <c r="O74" s="152">
        <v>10</v>
      </c>
      <c r="P74" s="152">
        <v>1.4</v>
      </c>
      <c r="Q74" s="152">
        <v>0</v>
      </c>
      <c r="R74" s="152">
        <v>8</v>
      </c>
      <c r="S74" s="239">
        <v>2.1000000000000001E-2</v>
      </c>
      <c r="T74" s="239">
        <v>7</v>
      </c>
      <c r="U74" s="152">
        <v>0</v>
      </c>
      <c r="V74" s="239">
        <v>0</v>
      </c>
      <c r="W74" s="239">
        <v>1</v>
      </c>
      <c r="X74" s="239">
        <v>1</v>
      </c>
      <c r="Y74" s="239">
        <v>1</v>
      </c>
      <c r="Z74" s="239">
        <v>1</v>
      </c>
      <c r="AA74" s="239" t="str">
        <f t="shared" si="5"/>
        <v>PIT</v>
      </c>
      <c r="AB74" s="152">
        <v>45</v>
      </c>
      <c r="AC74" s="244">
        <f t="shared" si="6"/>
        <v>8.4444444444444446</v>
      </c>
      <c r="AD74" s="43" t="str">
        <f t="shared" si="7"/>
        <v>Connor Heyward</v>
      </c>
      <c r="AE74" s="244">
        <f t="shared" si="8"/>
        <v>8.4444444444444446</v>
      </c>
      <c r="AF74" s="244">
        <f t="shared" si="9"/>
        <v>8.4444444444444446</v>
      </c>
    </row>
    <row r="75" spans="2:32" x14ac:dyDescent="0.3">
      <c r="B75" s="152">
        <v>73</v>
      </c>
      <c r="C75" s="152" t="s">
        <v>489</v>
      </c>
      <c r="D75" s="152" t="s">
        <v>785</v>
      </c>
      <c r="E75" s="152">
        <v>9</v>
      </c>
      <c r="F75" s="152">
        <v>7</v>
      </c>
      <c r="G75" s="152">
        <v>68</v>
      </c>
      <c r="H75" s="152">
        <v>9.6999999999999993</v>
      </c>
      <c r="I75" s="152">
        <v>20</v>
      </c>
      <c r="J75" s="152">
        <v>2.9</v>
      </c>
      <c r="K75" s="152">
        <v>20</v>
      </c>
      <c r="L75" s="152">
        <v>2.9</v>
      </c>
      <c r="M75" s="152">
        <v>48</v>
      </c>
      <c r="N75" s="152">
        <v>6.9</v>
      </c>
      <c r="O75" s="152">
        <v>19</v>
      </c>
      <c r="P75" s="152">
        <v>2.7</v>
      </c>
      <c r="Q75" s="152">
        <v>0</v>
      </c>
      <c r="R75" s="152">
        <v>8</v>
      </c>
      <c r="S75" s="239">
        <v>2.5000000000000001E-2</v>
      </c>
      <c r="T75" s="239">
        <v>7</v>
      </c>
      <c r="U75" s="152">
        <v>0</v>
      </c>
      <c r="V75" s="239">
        <v>0</v>
      </c>
      <c r="W75" s="239">
        <v>3</v>
      </c>
      <c r="X75" s="239">
        <v>0</v>
      </c>
      <c r="Y75" s="239">
        <v>0</v>
      </c>
      <c r="Z75" s="239">
        <v>0</v>
      </c>
      <c r="AA75" s="239" t="str">
        <f t="shared" si="5"/>
        <v>CAR</v>
      </c>
      <c r="AB75" s="152">
        <v>16</v>
      </c>
      <c r="AC75" s="244">
        <f t="shared" si="6"/>
        <v>7.5555555555555554</v>
      </c>
      <c r="AD75" s="43" t="str">
        <f t="shared" si="7"/>
        <v>Giovanni Ricci</v>
      </c>
      <c r="AE75" s="244">
        <f t="shared" si="8"/>
        <v>7.5555555555555554</v>
      </c>
      <c r="AF75" s="244">
        <f t="shared" si="9"/>
        <v>7.5555555555555554</v>
      </c>
    </row>
    <row r="76" spans="2:32" x14ac:dyDescent="0.3">
      <c r="B76" s="152">
        <v>74</v>
      </c>
      <c r="C76" s="152" t="s">
        <v>507</v>
      </c>
      <c r="D76" s="152" t="s">
        <v>764</v>
      </c>
      <c r="E76" s="152">
        <v>8</v>
      </c>
      <c r="F76" s="152">
        <v>6</v>
      </c>
      <c r="G76" s="152">
        <v>59</v>
      </c>
      <c r="H76" s="152">
        <v>9.8000000000000007</v>
      </c>
      <c r="I76" s="152">
        <v>43</v>
      </c>
      <c r="J76" s="152">
        <v>7.2</v>
      </c>
      <c r="K76" s="152">
        <v>43</v>
      </c>
      <c r="L76" s="152">
        <v>7.2</v>
      </c>
      <c r="M76" s="152">
        <v>16</v>
      </c>
      <c r="N76" s="152">
        <v>2.7</v>
      </c>
      <c r="O76" s="152">
        <v>3</v>
      </c>
      <c r="P76" s="152">
        <v>0.5</v>
      </c>
      <c r="Q76" s="152">
        <v>0</v>
      </c>
      <c r="R76" s="152">
        <v>8</v>
      </c>
      <c r="S76" s="239">
        <v>0.03</v>
      </c>
      <c r="T76" s="239">
        <v>7</v>
      </c>
      <c r="U76" s="152">
        <v>0</v>
      </c>
      <c r="V76" s="239">
        <v>2</v>
      </c>
      <c r="W76" s="239">
        <v>1</v>
      </c>
      <c r="X76" s="239">
        <v>1</v>
      </c>
      <c r="Y76" s="239">
        <v>0</v>
      </c>
      <c r="Z76" s="239">
        <v>0</v>
      </c>
      <c r="AA76" s="239" t="str">
        <f t="shared" si="5"/>
        <v>ATL</v>
      </c>
      <c r="AB76" s="152">
        <v>22</v>
      </c>
      <c r="AC76" s="244">
        <f t="shared" si="6"/>
        <v>7.375</v>
      </c>
      <c r="AD76" s="43" t="str">
        <f t="shared" si="7"/>
        <v>Parker Hesse</v>
      </c>
      <c r="AE76" s="244">
        <f t="shared" si="8"/>
        <v>7.375</v>
      </c>
      <c r="AF76" s="244">
        <f t="shared" si="9"/>
        <v>7.375</v>
      </c>
    </row>
    <row r="77" spans="2:32" x14ac:dyDescent="0.3">
      <c r="B77" s="152">
        <v>75</v>
      </c>
      <c r="C77" s="152" t="s">
        <v>543</v>
      </c>
      <c r="D77" s="152" t="s">
        <v>771</v>
      </c>
      <c r="E77" s="152">
        <v>6</v>
      </c>
      <c r="F77" s="152">
        <v>3</v>
      </c>
      <c r="G77" s="152">
        <v>59</v>
      </c>
      <c r="H77" s="152">
        <v>19.7</v>
      </c>
      <c r="I77" s="152">
        <v>21</v>
      </c>
      <c r="J77" s="152">
        <v>7</v>
      </c>
      <c r="K77" s="152">
        <v>21</v>
      </c>
      <c r="L77" s="152">
        <v>7</v>
      </c>
      <c r="M77" s="152">
        <v>38</v>
      </c>
      <c r="N77" s="152">
        <v>12.7</v>
      </c>
      <c r="O77" s="152">
        <v>9</v>
      </c>
      <c r="P77" s="152">
        <v>3</v>
      </c>
      <c r="Q77" s="152">
        <v>0</v>
      </c>
      <c r="R77" s="152">
        <v>6</v>
      </c>
      <c r="S77" s="239">
        <v>1.7000000000000001E-2</v>
      </c>
      <c r="T77" s="239">
        <v>5</v>
      </c>
      <c r="U77" s="152">
        <v>1</v>
      </c>
      <c r="V77" s="239">
        <v>0</v>
      </c>
      <c r="W77" s="239">
        <v>2</v>
      </c>
      <c r="X77" s="239">
        <v>2</v>
      </c>
      <c r="Y77" s="239">
        <v>0</v>
      </c>
      <c r="Z77" s="239">
        <v>0</v>
      </c>
      <c r="AA77" s="239" t="str">
        <f t="shared" si="5"/>
        <v>DEN</v>
      </c>
      <c r="AB77" s="152">
        <v>27</v>
      </c>
      <c r="AC77" s="244">
        <f t="shared" si="6"/>
        <v>9.8333333333333339</v>
      </c>
      <c r="AD77" s="43" t="str">
        <f t="shared" si="7"/>
        <v>Andrew Beck</v>
      </c>
      <c r="AE77" s="244">
        <f t="shared" si="8"/>
        <v>9.8333333333333339</v>
      </c>
      <c r="AF77" s="244">
        <f t="shared" si="9"/>
        <v>9.8333333333333339</v>
      </c>
    </row>
    <row r="78" spans="2:32" x14ac:dyDescent="0.3">
      <c r="B78" s="152">
        <v>76</v>
      </c>
      <c r="C78" s="152" t="s">
        <v>597</v>
      </c>
      <c r="D78" s="152" t="s">
        <v>765</v>
      </c>
      <c r="E78" s="152">
        <v>7</v>
      </c>
      <c r="F78" s="152">
        <v>5</v>
      </c>
      <c r="G78" s="152">
        <v>56</v>
      </c>
      <c r="H78" s="152">
        <v>11.2</v>
      </c>
      <c r="I78" s="152">
        <v>31</v>
      </c>
      <c r="J78" s="152">
        <v>6.2</v>
      </c>
      <c r="K78" s="152">
        <v>31</v>
      </c>
      <c r="L78" s="152">
        <v>6.2</v>
      </c>
      <c r="M78" s="152">
        <v>25</v>
      </c>
      <c r="N78" s="152">
        <v>5</v>
      </c>
      <c r="O78" s="152">
        <v>3</v>
      </c>
      <c r="P78" s="152">
        <v>0.6</v>
      </c>
      <c r="Q78" s="152">
        <v>0</v>
      </c>
      <c r="R78" s="152">
        <v>8</v>
      </c>
      <c r="S78" s="239">
        <v>2.5999999999999999E-2</v>
      </c>
      <c r="T78" s="239">
        <v>5</v>
      </c>
      <c r="U78" s="152">
        <v>0</v>
      </c>
      <c r="V78" s="239">
        <v>1</v>
      </c>
      <c r="W78" s="239">
        <v>3</v>
      </c>
      <c r="X78" s="239">
        <v>1</v>
      </c>
      <c r="Y78" s="239">
        <v>0</v>
      </c>
      <c r="Z78" s="239">
        <v>0</v>
      </c>
      <c r="AA78" s="239" t="str">
        <f t="shared" si="5"/>
        <v>PHI</v>
      </c>
      <c r="AB78" s="152">
        <v>21</v>
      </c>
      <c r="AC78" s="244">
        <f t="shared" si="6"/>
        <v>8</v>
      </c>
      <c r="AD78" s="43" t="str">
        <f t="shared" si="7"/>
        <v>Jack Stoll</v>
      </c>
      <c r="AE78" s="244">
        <f t="shared" si="8"/>
        <v>8</v>
      </c>
      <c r="AF78" s="244">
        <f t="shared" si="9"/>
        <v>8</v>
      </c>
    </row>
    <row r="79" spans="2:32" x14ac:dyDescent="0.3">
      <c r="B79" s="152">
        <v>77</v>
      </c>
      <c r="C79" s="152" t="s">
        <v>531</v>
      </c>
      <c r="D79" s="152" t="s">
        <v>764</v>
      </c>
      <c r="E79" s="152">
        <v>4</v>
      </c>
      <c r="F79" s="152">
        <v>4</v>
      </c>
      <c r="G79" s="152">
        <v>55</v>
      </c>
      <c r="H79" s="152">
        <v>13.8</v>
      </c>
      <c r="I79" s="152">
        <v>40</v>
      </c>
      <c r="J79" s="152">
        <v>10</v>
      </c>
      <c r="K79" s="152">
        <v>40</v>
      </c>
      <c r="L79" s="152">
        <v>10</v>
      </c>
      <c r="M79" s="152">
        <v>15</v>
      </c>
      <c r="N79" s="152">
        <v>3.8</v>
      </c>
      <c r="O79" s="152">
        <v>0</v>
      </c>
      <c r="P79" s="152">
        <v>0</v>
      </c>
      <c r="Q79" s="152">
        <v>0</v>
      </c>
      <c r="R79" s="152">
        <v>5</v>
      </c>
      <c r="S79" s="239">
        <v>1.9E-2</v>
      </c>
      <c r="T79" s="239">
        <v>5</v>
      </c>
      <c r="U79" s="152">
        <v>0</v>
      </c>
      <c r="V79" s="239">
        <v>1</v>
      </c>
      <c r="W79" s="239">
        <v>3</v>
      </c>
      <c r="X79" s="239">
        <v>1</v>
      </c>
      <c r="Y79" s="239">
        <v>0</v>
      </c>
      <c r="Z79" s="239">
        <v>0</v>
      </c>
      <c r="AA79" s="239" t="str">
        <f t="shared" si="5"/>
        <v>ATL</v>
      </c>
      <c r="AB79" s="152">
        <v>22</v>
      </c>
      <c r="AC79" s="244">
        <f t="shared" si="6"/>
        <v>13.75</v>
      </c>
      <c r="AD79" s="43" t="str">
        <f t="shared" si="7"/>
        <v>Anthony Firkser</v>
      </c>
      <c r="AE79" s="244">
        <f t="shared" si="8"/>
        <v>13.75</v>
      </c>
      <c r="AF79" s="244">
        <f t="shared" si="9"/>
        <v>13.75</v>
      </c>
    </row>
    <row r="80" spans="2:32" x14ac:dyDescent="0.3">
      <c r="B80" s="152">
        <v>78</v>
      </c>
      <c r="C80" s="152" t="s">
        <v>639</v>
      </c>
      <c r="D80" s="152" t="s">
        <v>777</v>
      </c>
      <c r="E80" s="152">
        <v>2</v>
      </c>
      <c r="F80" s="152">
        <v>3</v>
      </c>
      <c r="G80" s="152">
        <v>53</v>
      </c>
      <c r="H80" s="152">
        <v>17.7</v>
      </c>
      <c r="I80" s="152">
        <v>42</v>
      </c>
      <c r="J80" s="152">
        <v>14</v>
      </c>
      <c r="K80" s="152">
        <v>42</v>
      </c>
      <c r="L80" s="152">
        <v>14</v>
      </c>
      <c r="M80" s="152">
        <v>11</v>
      </c>
      <c r="N80" s="152">
        <v>3.7</v>
      </c>
      <c r="O80" s="152">
        <v>5</v>
      </c>
      <c r="P80" s="152">
        <v>1.7</v>
      </c>
      <c r="Q80" s="152">
        <v>0</v>
      </c>
      <c r="R80" s="152">
        <v>4</v>
      </c>
      <c r="S80" s="239">
        <v>8.9999999999999993E-3</v>
      </c>
      <c r="T80" s="239">
        <v>3</v>
      </c>
      <c r="U80" s="152">
        <v>0</v>
      </c>
      <c r="V80" s="239">
        <v>1</v>
      </c>
      <c r="W80" s="239">
        <v>3</v>
      </c>
      <c r="X80" s="239">
        <v>1</v>
      </c>
      <c r="Y80" s="239">
        <v>0</v>
      </c>
      <c r="Z80" s="239">
        <v>0</v>
      </c>
      <c r="AA80" s="239" t="str">
        <f t="shared" si="5"/>
        <v>LAC</v>
      </c>
      <c r="AB80" s="152">
        <v>24</v>
      </c>
      <c r="AC80" s="244">
        <f t="shared" si="6"/>
        <v>26.5</v>
      </c>
      <c r="AD80" s="43" t="str">
        <f t="shared" si="7"/>
        <v>Donald Parham Jr.</v>
      </c>
      <c r="AE80" s="244">
        <f t="shared" si="8"/>
        <v>26.5</v>
      </c>
      <c r="AF80" s="244">
        <f t="shared" si="9"/>
        <v>26.5</v>
      </c>
    </row>
    <row r="81" spans="2:32" x14ac:dyDescent="0.3">
      <c r="B81" s="152">
        <v>79</v>
      </c>
      <c r="C81" s="152" t="s">
        <v>456</v>
      </c>
      <c r="D81" s="152" t="s">
        <v>770</v>
      </c>
      <c r="E81" s="152">
        <v>6</v>
      </c>
      <c r="F81" s="152">
        <v>7</v>
      </c>
      <c r="G81" s="152">
        <v>70</v>
      </c>
      <c r="H81" s="152">
        <v>10</v>
      </c>
      <c r="I81" s="152">
        <v>37</v>
      </c>
      <c r="J81" s="152">
        <v>5.3</v>
      </c>
      <c r="K81" s="152">
        <v>37</v>
      </c>
      <c r="L81" s="152">
        <v>5.3</v>
      </c>
      <c r="M81" s="152">
        <v>33</v>
      </c>
      <c r="N81" s="152">
        <v>4.7</v>
      </c>
      <c r="O81" s="152">
        <v>1</v>
      </c>
      <c r="P81" s="152">
        <v>0.1</v>
      </c>
      <c r="Q81" s="152">
        <v>0</v>
      </c>
      <c r="R81" s="152">
        <v>10</v>
      </c>
      <c r="S81" s="239">
        <v>2.5000000000000001E-2</v>
      </c>
      <c r="T81" s="239">
        <v>7</v>
      </c>
      <c r="U81" s="152">
        <v>0</v>
      </c>
      <c r="V81" s="239">
        <v>1</v>
      </c>
      <c r="W81" s="239">
        <v>3</v>
      </c>
      <c r="X81" s="239">
        <v>1</v>
      </c>
      <c r="Y81" s="239">
        <v>0</v>
      </c>
      <c r="Z81" s="239">
        <v>0</v>
      </c>
      <c r="AA81" s="239" t="str">
        <f t="shared" si="5"/>
        <v>BUF</v>
      </c>
      <c r="AB81" s="152">
        <v>26</v>
      </c>
      <c r="AC81" s="244">
        <f t="shared" si="6"/>
        <v>11.666666666666666</v>
      </c>
      <c r="AD81" s="43" t="str">
        <f t="shared" si="7"/>
        <v>Quintin Morris</v>
      </c>
      <c r="AE81" s="244">
        <f t="shared" si="8"/>
        <v>11.666666666666666</v>
      </c>
      <c r="AF81" s="244">
        <f t="shared" si="9"/>
        <v>11.666666666666666</v>
      </c>
    </row>
    <row r="82" spans="2:32" x14ac:dyDescent="0.3">
      <c r="B82" s="152">
        <v>80</v>
      </c>
      <c r="C82" s="152" t="s">
        <v>439</v>
      </c>
      <c r="D82" s="152" t="s">
        <v>771</v>
      </c>
      <c r="E82" s="152">
        <v>4</v>
      </c>
      <c r="F82" s="152">
        <v>7</v>
      </c>
      <c r="G82" s="152">
        <v>50</v>
      </c>
      <c r="H82" s="152">
        <v>7.1</v>
      </c>
      <c r="I82" s="152">
        <v>11</v>
      </c>
      <c r="J82" s="152">
        <v>1.6</v>
      </c>
      <c r="K82" s="152">
        <v>11</v>
      </c>
      <c r="L82" s="152">
        <v>1.6</v>
      </c>
      <c r="M82" s="152">
        <v>39</v>
      </c>
      <c r="N82" s="152">
        <v>5.6</v>
      </c>
      <c r="O82" s="152">
        <v>17</v>
      </c>
      <c r="P82" s="152">
        <v>2.4</v>
      </c>
      <c r="Q82" s="152">
        <v>1</v>
      </c>
      <c r="R82" s="152">
        <v>11</v>
      </c>
      <c r="S82" s="239">
        <v>3.1E-2</v>
      </c>
      <c r="T82" s="239">
        <v>8</v>
      </c>
      <c r="U82" s="152">
        <v>1</v>
      </c>
      <c r="V82" s="239">
        <v>1</v>
      </c>
      <c r="W82" s="239">
        <v>2</v>
      </c>
      <c r="X82" s="239">
        <v>0</v>
      </c>
      <c r="Y82" s="239">
        <v>0</v>
      </c>
      <c r="Z82" s="239">
        <v>0</v>
      </c>
      <c r="AA82" s="239" t="str">
        <f t="shared" si="5"/>
        <v>DEN</v>
      </c>
      <c r="AB82" s="152">
        <v>12</v>
      </c>
      <c r="AC82" s="244">
        <f t="shared" si="6"/>
        <v>12.5</v>
      </c>
      <c r="AD82" s="43" t="str">
        <f t="shared" si="7"/>
        <v>Albert Okwuegbunam</v>
      </c>
      <c r="AE82" s="244">
        <f t="shared" si="8"/>
        <v>12.5</v>
      </c>
      <c r="AF82" s="244">
        <f t="shared" si="9"/>
        <v>12.5</v>
      </c>
    </row>
    <row r="83" spans="2:32" x14ac:dyDescent="0.3">
      <c r="B83" s="152">
        <v>81</v>
      </c>
      <c r="C83" s="152" t="s">
        <v>480</v>
      </c>
      <c r="D83" s="152" t="s">
        <v>777</v>
      </c>
      <c r="E83" s="152">
        <v>8</v>
      </c>
      <c r="F83" s="152">
        <v>7</v>
      </c>
      <c r="G83" s="152">
        <v>49</v>
      </c>
      <c r="H83" s="152">
        <v>7</v>
      </c>
      <c r="I83" s="152">
        <v>19</v>
      </c>
      <c r="J83" s="152">
        <v>2.7</v>
      </c>
      <c r="K83" s="152">
        <v>19</v>
      </c>
      <c r="L83" s="152">
        <v>2.7</v>
      </c>
      <c r="M83" s="152">
        <v>30</v>
      </c>
      <c r="N83" s="152">
        <v>4.3</v>
      </c>
      <c r="O83" s="152">
        <v>8</v>
      </c>
      <c r="P83" s="152">
        <v>1.1000000000000001</v>
      </c>
      <c r="Q83" s="152">
        <v>0</v>
      </c>
      <c r="R83" s="152">
        <v>13</v>
      </c>
      <c r="S83" s="239">
        <v>2.9000000000000001E-2</v>
      </c>
      <c r="T83" s="239">
        <v>9</v>
      </c>
      <c r="U83" s="152">
        <v>2</v>
      </c>
      <c r="V83" s="239">
        <v>3</v>
      </c>
      <c r="W83" s="239">
        <v>1</v>
      </c>
      <c r="X83" s="239">
        <v>0</v>
      </c>
      <c r="Y83" s="239">
        <v>0</v>
      </c>
      <c r="Z83" s="239">
        <v>0</v>
      </c>
      <c r="AA83" s="239" t="str">
        <f t="shared" si="5"/>
        <v>LAC</v>
      </c>
      <c r="AB83" s="152">
        <v>12</v>
      </c>
      <c r="AC83" s="244">
        <f t="shared" si="6"/>
        <v>6.125</v>
      </c>
      <c r="AD83" s="43" t="str">
        <f t="shared" si="7"/>
        <v>Tre' McKitty</v>
      </c>
      <c r="AE83" s="244">
        <f t="shared" si="8"/>
        <v>6.125</v>
      </c>
      <c r="AF83" s="244">
        <f t="shared" si="9"/>
        <v>6.125</v>
      </c>
    </row>
    <row r="84" spans="2:32" x14ac:dyDescent="0.3">
      <c r="B84" s="152">
        <v>82</v>
      </c>
      <c r="C84" s="152" t="s">
        <v>568</v>
      </c>
      <c r="D84" s="152" t="s">
        <v>781</v>
      </c>
      <c r="E84" s="152">
        <v>5</v>
      </c>
      <c r="F84" s="152">
        <v>6</v>
      </c>
      <c r="G84" s="152">
        <v>47</v>
      </c>
      <c r="H84" s="152">
        <v>7.8</v>
      </c>
      <c r="I84" s="152">
        <v>13</v>
      </c>
      <c r="J84" s="152">
        <v>2.2000000000000002</v>
      </c>
      <c r="K84" s="152">
        <v>13</v>
      </c>
      <c r="L84" s="152">
        <v>2.2000000000000002</v>
      </c>
      <c r="M84" s="152">
        <v>34</v>
      </c>
      <c r="N84" s="152">
        <v>5.7</v>
      </c>
      <c r="O84" s="152">
        <v>21</v>
      </c>
      <c r="P84" s="152">
        <v>3.5</v>
      </c>
      <c r="Q84" s="152">
        <v>1</v>
      </c>
      <c r="R84" s="152">
        <v>6</v>
      </c>
      <c r="S84" s="239">
        <v>1.4999999999999999E-2</v>
      </c>
      <c r="T84" s="239">
        <v>6</v>
      </c>
      <c r="U84" s="152">
        <v>0</v>
      </c>
      <c r="V84" s="239">
        <v>0</v>
      </c>
      <c r="W84" s="239">
        <v>1</v>
      </c>
      <c r="X84" s="239">
        <v>0</v>
      </c>
      <c r="Y84" s="239">
        <v>0</v>
      </c>
      <c r="Z84" s="239">
        <v>0</v>
      </c>
      <c r="AA84" s="239" t="str">
        <f t="shared" si="5"/>
        <v>CIN</v>
      </c>
      <c r="AB84" s="152">
        <v>18</v>
      </c>
      <c r="AC84" s="244">
        <f t="shared" si="6"/>
        <v>9.4</v>
      </c>
      <c r="AD84" s="43" t="str">
        <f t="shared" si="7"/>
        <v>Mitchell Wilcox</v>
      </c>
      <c r="AE84" s="244">
        <f t="shared" si="8"/>
        <v>9.4</v>
      </c>
      <c r="AF84" s="244">
        <f t="shared" si="9"/>
        <v>9.4</v>
      </c>
    </row>
    <row r="85" spans="2:32" x14ac:dyDescent="0.3">
      <c r="B85" s="152">
        <v>83</v>
      </c>
      <c r="C85" s="152" t="s">
        <v>576</v>
      </c>
      <c r="D85" s="152" t="s">
        <v>766</v>
      </c>
      <c r="E85" s="152">
        <v>7</v>
      </c>
      <c r="F85" s="152">
        <v>9</v>
      </c>
      <c r="G85" s="152">
        <v>46</v>
      </c>
      <c r="H85" s="152">
        <v>5.0999999999999996</v>
      </c>
      <c r="I85" s="152">
        <v>22</v>
      </c>
      <c r="J85" s="152">
        <v>2.4</v>
      </c>
      <c r="K85" s="152">
        <v>22</v>
      </c>
      <c r="L85" s="152">
        <v>2.4</v>
      </c>
      <c r="M85" s="152">
        <v>24</v>
      </c>
      <c r="N85" s="152">
        <v>2.7</v>
      </c>
      <c r="O85" s="152">
        <v>8</v>
      </c>
      <c r="P85" s="152">
        <v>0.9</v>
      </c>
      <c r="Q85" s="152">
        <v>0</v>
      </c>
      <c r="R85" s="152">
        <v>11</v>
      </c>
      <c r="S85" s="239">
        <v>2.4E-2</v>
      </c>
      <c r="T85" s="239">
        <v>9</v>
      </c>
      <c r="U85" s="152">
        <v>0</v>
      </c>
      <c r="V85" s="239">
        <v>0</v>
      </c>
      <c r="W85" s="239">
        <v>1</v>
      </c>
      <c r="X85" s="239">
        <v>0</v>
      </c>
      <c r="Y85" s="239">
        <v>0</v>
      </c>
      <c r="Z85" s="239">
        <v>0</v>
      </c>
      <c r="AA85" s="239" t="str">
        <f t="shared" si="5"/>
        <v>ARI</v>
      </c>
      <c r="AB85" s="152">
        <v>11</v>
      </c>
      <c r="AC85" s="244">
        <f t="shared" si="6"/>
        <v>6.5714285714285712</v>
      </c>
      <c r="AD85" s="43" t="str">
        <f t="shared" si="7"/>
        <v>Trey McBride</v>
      </c>
      <c r="AE85" s="244">
        <f t="shared" si="8"/>
        <v>6.5714285714285712</v>
      </c>
      <c r="AF85" s="244">
        <f t="shared" si="9"/>
        <v>6.5714285714285712</v>
      </c>
    </row>
    <row r="86" spans="2:32" x14ac:dyDescent="0.3">
      <c r="B86" s="152">
        <v>84</v>
      </c>
      <c r="C86" s="152" t="s">
        <v>605</v>
      </c>
      <c r="D86" s="152" t="s">
        <v>772</v>
      </c>
      <c r="E86" s="152">
        <v>5</v>
      </c>
      <c r="F86" s="152">
        <v>2</v>
      </c>
      <c r="G86" s="152">
        <v>26</v>
      </c>
      <c r="H86" s="152">
        <v>13</v>
      </c>
      <c r="I86" s="152">
        <v>14</v>
      </c>
      <c r="J86" s="152">
        <v>7</v>
      </c>
      <c r="K86" s="152">
        <v>14</v>
      </c>
      <c r="L86" s="152">
        <v>7</v>
      </c>
      <c r="M86" s="152">
        <v>12</v>
      </c>
      <c r="N86" s="152">
        <v>6</v>
      </c>
      <c r="O86" s="152">
        <v>2</v>
      </c>
      <c r="P86" s="152">
        <v>1</v>
      </c>
      <c r="Q86" s="152">
        <v>0</v>
      </c>
      <c r="R86" s="152">
        <v>4</v>
      </c>
      <c r="S86" s="239">
        <v>1.6E-2</v>
      </c>
      <c r="T86" s="239">
        <v>3</v>
      </c>
      <c r="U86" s="152">
        <v>1</v>
      </c>
      <c r="V86" s="239">
        <v>2</v>
      </c>
      <c r="W86" s="239">
        <v>1</v>
      </c>
      <c r="X86" s="239">
        <v>1</v>
      </c>
      <c r="Y86" s="239">
        <v>0</v>
      </c>
      <c r="Z86" s="239">
        <v>0</v>
      </c>
      <c r="AA86" s="239" t="str">
        <f t="shared" si="5"/>
        <v>CHI</v>
      </c>
      <c r="AB86" s="152">
        <v>23</v>
      </c>
      <c r="AC86" s="244">
        <f t="shared" si="6"/>
        <v>5.2</v>
      </c>
      <c r="AD86" s="43" t="str">
        <f t="shared" si="7"/>
        <v>Trevon Wesco</v>
      </c>
      <c r="AE86" s="244">
        <f t="shared" si="8"/>
        <v>5.2</v>
      </c>
      <c r="AF86" s="244">
        <f t="shared" si="9"/>
        <v>5.2</v>
      </c>
    </row>
    <row r="87" spans="2:32" x14ac:dyDescent="0.3">
      <c r="B87" s="152">
        <v>85</v>
      </c>
      <c r="C87" s="152" t="s">
        <v>592</v>
      </c>
      <c r="D87" s="152" t="s">
        <v>771</v>
      </c>
      <c r="E87" s="152">
        <v>6</v>
      </c>
      <c r="F87" s="152">
        <v>3</v>
      </c>
      <c r="G87" s="152">
        <v>37</v>
      </c>
      <c r="H87" s="152">
        <v>12.3</v>
      </c>
      <c r="I87" s="152">
        <v>20</v>
      </c>
      <c r="J87" s="152">
        <v>6.7</v>
      </c>
      <c r="K87" s="152">
        <v>20</v>
      </c>
      <c r="L87" s="152">
        <v>6.7</v>
      </c>
      <c r="M87" s="152">
        <v>17</v>
      </c>
      <c r="N87" s="152">
        <v>5.7</v>
      </c>
      <c r="O87" s="152">
        <v>3</v>
      </c>
      <c r="P87" s="152">
        <v>1</v>
      </c>
      <c r="Q87" s="152">
        <v>0</v>
      </c>
      <c r="R87" s="152">
        <v>6</v>
      </c>
      <c r="S87" s="239">
        <v>1.7000000000000001E-2</v>
      </c>
      <c r="T87" s="239">
        <v>3</v>
      </c>
      <c r="U87" s="152">
        <v>0</v>
      </c>
      <c r="V87" s="239">
        <v>1</v>
      </c>
      <c r="W87" s="239">
        <v>2</v>
      </c>
      <c r="X87" s="239">
        <v>0</v>
      </c>
      <c r="Y87" s="239">
        <v>0</v>
      </c>
      <c r="Z87" s="239">
        <v>0</v>
      </c>
      <c r="AA87" s="239" t="str">
        <f t="shared" si="5"/>
        <v>DEN</v>
      </c>
      <c r="AB87" s="152">
        <v>16</v>
      </c>
      <c r="AC87" s="244">
        <f t="shared" si="6"/>
        <v>6.166666666666667</v>
      </c>
      <c r="AD87" s="43" t="str">
        <f t="shared" si="7"/>
        <v>Eric Tomlinson</v>
      </c>
      <c r="AE87" s="244">
        <f t="shared" si="8"/>
        <v>6.166666666666667</v>
      </c>
      <c r="AF87" s="244">
        <f t="shared" si="9"/>
        <v>6.166666666666667</v>
      </c>
    </row>
    <row r="88" spans="2:32" x14ac:dyDescent="0.3">
      <c r="B88" s="152">
        <v>86</v>
      </c>
      <c r="C88" s="152" t="s">
        <v>490</v>
      </c>
      <c r="D88" s="152" t="s">
        <v>793</v>
      </c>
      <c r="E88" s="152">
        <v>5</v>
      </c>
      <c r="F88" s="152">
        <v>6</v>
      </c>
      <c r="G88" s="152">
        <v>32</v>
      </c>
      <c r="H88" s="152">
        <v>5.3</v>
      </c>
      <c r="I88" s="152">
        <v>-1</v>
      </c>
      <c r="J88" s="152">
        <v>-0.2</v>
      </c>
      <c r="K88" s="152">
        <v>-1</v>
      </c>
      <c r="L88" s="152">
        <v>-0.2</v>
      </c>
      <c r="M88" s="152">
        <v>33</v>
      </c>
      <c r="N88" s="152">
        <v>5.5</v>
      </c>
      <c r="O88" s="152">
        <v>5</v>
      </c>
      <c r="P88" s="152">
        <v>0.8</v>
      </c>
      <c r="Q88" s="152">
        <v>0</v>
      </c>
      <c r="R88" s="152">
        <v>17</v>
      </c>
      <c r="S88" s="239">
        <v>4.7E-2</v>
      </c>
      <c r="T88" s="239">
        <v>7</v>
      </c>
      <c r="U88" s="152">
        <v>1</v>
      </c>
      <c r="V88" s="239">
        <v>2</v>
      </c>
      <c r="W88" s="239">
        <v>1</v>
      </c>
      <c r="X88" s="239">
        <v>0</v>
      </c>
      <c r="Y88" s="239">
        <v>0</v>
      </c>
      <c r="Z88" s="239">
        <v>0</v>
      </c>
      <c r="AA88" s="239" t="str">
        <f t="shared" si="5"/>
        <v>HOU</v>
      </c>
      <c r="AB88" s="152">
        <v>16</v>
      </c>
      <c r="AC88" s="244">
        <f t="shared" si="6"/>
        <v>6.4</v>
      </c>
      <c r="AD88" s="43" t="str">
        <f t="shared" si="7"/>
        <v>Brevin Jordan</v>
      </c>
      <c r="AE88" s="244">
        <f t="shared" si="8"/>
        <v>6.4</v>
      </c>
      <c r="AF88" s="244">
        <f t="shared" si="9"/>
        <v>6.4</v>
      </c>
    </row>
    <row r="89" spans="2:32" x14ac:dyDescent="0.3">
      <c r="B89" s="152">
        <v>87</v>
      </c>
      <c r="C89" s="152" t="s">
        <v>557</v>
      </c>
      <c r="D89" s="152" t="s">
        <v>782</v>
      </c>
      <c r="E89" s="152">
        <v>2</v>
      </c>
      <c r="F89" s="152">
        <v>3</v>
      </c>
      <c r="G89" s="152">
        <v>26</v>
      </c>
      <c r="H89" s="152">
        <v>8.6999999999999993</v>
      </c>
      <c r="I89" s="152">
        <v>15</v>
      </c>
      <c r="J89" s="152">
        <v>5</v>
      </c>
      <c r="K89" s="152">
        <v>15</v>
      </c>
      <c r="L89" s="152">
        <v>5</v>
      </c>
      <c r="M89" s="152">
        <v>11</v>
      </c>
      <c r="N89" s="152">
        <v>3.7</v>
      </c>
      <c r="O89" s="152">
        <v>0</v>
      </c>
      <c r="P89" s="152">
        <v>0</v>
      </c>
      <c r="Q89" s="152">
        <v>0</v>
      </c>
      <c r="R89" s="152">
        <v>3</v>
      </c>
      <c r="S89" s="239">
        <v>8.0000000000000002E-3</v>
      </c>
      <c r="T89" s="239">
        <v>3</v>
      </c>
      <c r="U89" s="152">
        <v>0</v>
      </c>
      <c r="V89" s="239">
        <v>1</v>
      </c>
      <c r="W89" s="239">
        <v>2</v>
      </c>
      <c r="X89" s="239">
        <v>0</v>
      </c>
      <c r="Y89" s="239">
        <v>0</v>
      </c>
      <c r="Z89" s="239">
        <v>0</v>
      </c>
      <c r="AA89" s="239" t="str">
        <f t="shared" si="5"/>
        <v>MIN</v>
      </c>
      <c r="AB89" s="152">
        <v>12</v>
      </c>
      <c r="AC89" s="244">
        <f t="shared" si="6"/>
        <v>13</v>
      </c>
      <c r="AD89" s="43" t="str">
        <f t="shared" si="7"/>
        <v>Ben Ellefson</v>
      </c>
      <c r="AE89" s="244">
        <f t="shared" si="8"/>
        <v>13</v>
      </c>
      <c r="AF89" s="244">
        <f t="shared" si="9"/>
        <v>13</v>
      </c>
    </row>
    <row r="90" spans="2:32" x14ac:dyDescent="0.3">
      <c r="B90" s="152">
        <v>88</v>
      </c>
      <c r="C90" s="152" t="s">
        <v>494</v>
      </c>
      <c r="D90" s="152" t="s">
        <v>778</v>
      </c>
      <c r="E90" s="152">
        <v>7</v>
      </c>
      <c r="F90" s="152">
        <v>4</v>
      </c>
      <c r="G90" s="152">
        <v>26</v>
      </c>
      <c r="H90" s="152">
        <v>6.5</v>
      </c>
      <c r="I90" s="152">
        <v>-1</v>
      </c>
      <c r="J90" s="152">
        <v>-0.3</v>
      </c>
      <c r="K90" s="152">
        <v>-1</v>
      </c>
      <c r="L90" s="152">
        <v>-0.3</v>
      </c>
      <c r="M90" s="152">
        <v>27</v>
      </c>
      <c r="N90" s="152">
        <v>6.8</v>
      </c>
      <c r="O90" s="152">
        <v>3</v>
      </c>
      <c r="P90" s="152">
        <v>0.8</v>
      </c>
      <c r="Q90" s="152">
        <v>0</v>
      </c>
      <c r="R90" s="152">
        <v>7</v>
      </c>
      <c r="S90" s="239">
        <v>1.7999999999999999E-2</v>
      </c>
      <c r="T90" s="239">
        <v>4</v>
      </c>
      <c r="U90" s="152">
        <v>0</v>
      </c>
      <c r="V90" s="239">
        <v>0</v>
      </c>
      <c r="W90" s="239">
        <v>1</v>
      </c>
      <c r="X90" s="239">
        <v>1</v>
      </c>
      <c r="Y90" s="239">
        <v>0</v>
      </c>
      <c r="Z90" s="239">
        <v>0</v>
      </c>
      <c r="AA90" s="239" t="str">
        <f t="shared" si="5"/>
        <v>GB</v>
      </c>
      <c r="AB90" s="152">
        <v>23</v>
      </c>
      <c r="AC90" s="244">
        <f t="shared" si="6"/>
        <v>3.7142857142857144</v>
      </c>
      <c r="AD90" s="43" t="str">
        <f t="shared" si="7"/>
        <v>Tyler Davis</v>
      </c>
      <c r="AE90" s="244">
        <f t="shared" si="8"/>
        <v>3.7142857142857144</v>
      </c>
      <c r="AF90" s="244">
        <f t="shared" si="9"/>
        <v>3.7142857142857144</v>
      </c>
    </row>
    <row r="91" spans="2:32" x14ac:dyDescent="0.3">
      <c r="B91" s="152">
        <v>89</v>
      </c>
      <c r="C91" s="152" t="s">
        <v>535</v>
      </c>
      <c r="D91" s="152" t="s">
        <v>772</v>
      </c>
      <c r="E91" s="152">
        <v>7</v>
      </c>
      <c r="F91" s="152">
        <v>3</v>
      </c>
      <c r="G91" s="152">
        <v>24</v>
      </c>
      <c r="H91" s="152">
        <v>8</v>
      </c>
      <c r="I91" s="152">
        <v>15</v>
      </c>
      <c r="J91" s="152">
        <v>5</v>
      </c>
      <c r="K91" s="152">
        <v>15</v>
      </c>
      <c r="L91" s="152">
        <v>5</v>
      </c>
      <c r="M91" s="152">
        <v>9</v>
      </c>
      <c r="N91" s="152">
        <v>3</v>
      </c>
      <c r="O91" s="152">
        <v>3</v>
      </c>
      <c r="P91" s="152">
        <v>1</v>
      </c>
      <c r="Q91" s="152">
        <v>0</v>
      </c>
      <c r="R91" s="152">
        <v>6</v>
      </c>
      <c r="S91" s="239">
        <v>2.5000000000000001E-2</v>
      </c>
      <c r="T91" s="239">
        <v>3</v>
      </c>
      <c r="U91" s="152">
        <v>0</v>
      </c>
      <c r="V91" s="239">
        <v>1</v>
      </c>
      <c r="W91" s="239">
        <v>1</v>
      </c>
      <c r="X91" s="239">
        <v>0</v>
      </c>
      <c r="Y91" s="239">
        <v>0</v>
      </c>
      <c r="Z91" s="239">
        <v>0</v>
      </c>
      <c r="AA91" s="239" t="str">
        <f t="shared" si="5"/>
        <v>CHI</v>
      </c>
      <c r="AB91" s="152">
        <v>18</v>
      </c>
      <c r="AC91" s="244">
        <f t="shared" si="6"/>
        <v>3.4285714285714284</v>
      </c>
      <c r="AD91" s="43" t="str">
        <f t="shared" si="7"/>
        <v>Ryan Griffin</v>
      </c>
      <c r="AE91" s="244">
        <f t="shared" si="8"/>
        <v>3.4285714285714284</v>
      </c>
      <c r="AF91" s="244">
        <f t="shared" si="9"/>
        <v>3.4285714285714284</v>
      </c>
    </row>
    <row r="92" spans="2:32" x14ac:dyDescent="0.3">
      <c r="B92" s="152">
        <v>90</v>
      </c>
      <c r="C92" s="152" t="s">
        <v>1424</v>
      </c>
      <c r="D92" s="152" t="s">
        <v>787</v>
      </c>
      <c r="E92" s="152">
        <v>3</v>
      </c>
      <c r="F92" s="152">
        <v>2</v>
      </c>
      <c r="G92" s="152">
        <v>23</v>
      </c>
      <c r="H92" s="152">
        <v>11.5</v>
      </c>
      <c r="I92" s="152">
        <v>8</v>
      </c>
      <c r="J92" s="152">
        <v>4</v>
      </c>
      <c r="K92" s="152">
        <v>8</v>
      </c>
      <c r="L92" s="152">
        <v>4</v>
      </c>
      <c r="M92" s="152">
        <v>15</v>
      </c>
      <c r="N92" s="152">
        <v>7.5</v>
      </c>
      <c r="O92" s="152">
        <v>9</v>
      </c>
      <c r="P92" s="152">
        <v>4.5</v>
      </c>
      <c r="Q92" s="152">
        <v>0</v>
      </c>
      <c r="R92" s="152">
        <v>5</v>
      </c>
      <c r="S92" s="239">
        <v>1.4E-2</v>
      </c>
      <c r="T92" s="239">
        <v>3</v>
      </c>
      <c r="U92" s="152">
        <v>1</v>
      </c>
      <c r="V92" s="239">
        <v>1</v>
      </c>
      <c r="W92" s="239">
        <v>2</v>
      </c>
      <c r="X92" s="239">
        <v>0</v>
      </c>
      <c r="Y92" s="239">
        <v>0</v>
      </c>
      <c r="Z92" s="239">
        <v>0</v>
      </c>
      <c r="AA92" s="239" t="str">
        <f t="shared" si="5"/>
        <v>LAR</v>
      </c>
      <c r="AB92" s="152">
        <v>12</v>
      </c>
      <c r="AC92" s="244">
        <f t="shared" si="6"/>
        <v>7.666666666666667</v>
      </c>
      <c r="AD92" s="43" t="str">
        <f t="shared" si="7"/>
        <v>Brycen Hopkins</v>
      </c>
      <c r="AE92" s="244">
        <f t="shared" si="8"/>
        <v>7.666666666666667</v>
      </c>
      <c r="AF92" s="244">
        <f t="shared" si="9"/>
        <v>7.666666666666667</v>
      </c>
    </row>
    <row r="93" spans="2:32" x14ac:dyDescent="0.3">
      <c r="B93" s="152">
        <v>91</v>
      </c>
      <c r="C93" s="152" t="s">
        <v>579</v>
      </c>
      <c r="D93" s="152" t="s">
        <v>775</v>
      </c>
      <c r="E93" s="152">
        <v>5</v>
      </c>
      <c r="F93" s="152">
        <v>2</v>
      </c>
      <c r="G93" s="152">
        <v>23</v>
      </c>
      <c r="H93" s="152">
        <v>11.5</v>
      </c>
      <c r="I93" s="152">
        <v>16</v>
      </c>
      <c r="J93" s="152">
        <v>8</v>
      </c>
      <c r="K93" s="152">
        <v>16</v>
      </c>
      <c r="L93" s="152">
        <v>8</v>
      </c>
      <c r="M93" s="152">
        <v>7</v>
      </c>
      <c r="N93" s="152">
        <v>3.5</v>
      </c>
      <c r="O93" s="152">
        <v>0</v>
      </c>
      <c r="P93" s="152">
        <v>0</v>
      </c>
      <c r="Q93" s="152">
        <v>0</v>
      </c>
      <c r="R93" s="152">
        <v>9</v>
      </c>
      <c r="S93" s="239">
        <v>2.3E-2</v>
      </c>
      <c r="T93" s="239">
        <v>4</v>
      </c>
      <c r="U93" s="152">
        <v>0</v>
      </c>
      <c r="V93" s="239">
        <v>1</v>
      </c>
      <c r="W93" s="239">
        <v>1</v>
      </c>
      <c r="X93" s="239">
        <v>0</v>
      </c>
      <c r="Y93" s="239">
        <v>0</v>
      </c>
      <c r="Z93" s="239">
        <v>0</v>
      </c>
      <c r="AA93" s="239" t="str">
        <f t="shared" si="5"/>
        <v>WAS</v>
      </c>
      <c r="AB93" s="152">
        <v>18</v>
      </c>
      <c r="AC93" s="244">
        <f t="shared" si="6"/>
        <v>4.5999999999999996</v>
      </c>
      <c r="AD93" s="43" t="str">
        <f t="shared" si="7"/>
        <v>Cole Turner</v>
      </c>
      <c r="AE93" s="244">
        <f t="shared" si="8"/>
        <v>4.5999999999999996</v>
      </c>
      <c r="AF93" s="244">
        <f t="shared" si="9"/>
        <v>4.5999999999999996</v>
      </c>
    </row>
    <row r="94" spans="2:32" x14ac:dyDescent="0.3">
      <c r="B94" s="152">
        <v>92</v>
      </c>
      <c r="C94" s="152" t="s">
        <v>575</v>
      </c>
      <c r="D94" s="152" t="s">
        <v>788</v>
      </c>
      <c r="E94" s="152">
        <v>6</v>
      </c>
      <c r="F94" s="152">
        <v>5</v>
      </c>
      <c r="G94" s="152">
        <v>21</v>
      </c>
      <c r="H94" s="152">
        <v>4.2</v>
      </c>
      <c r="I94" s="152">
        <v>6</v>
      </c>
      <c r="J94" s="152">
        <v>1.2</v>
      </c>
      <c r="K94" s="152">
        <v>6</v>
      </c>
      <c r="L94" s="152">
        <v>1.2</v>
      </c>
      <c r="M94" s="152">
        <v>15</v>
      </c>
      <c r="N94" s="152">
        <v>3</v>
      </c>
      <c r="O94" s="152">
        <v>0</v>
      </c>
      <c r="P94" s="152">
        <v>0</v>
      </c>
      <c r="Q94" s="152">
        <v>0</v>
      </c>
      <c r="R94" s="152">
        <v>6</v>
      </c>
      <c r="S94" s="239">
        <v>1.6E-2</v>
      </c>
      <c r="T94" s="239">
        <v>6</v>
      </c>
      <c r="U94" s="152">
        <v>1</v>
      </c>
      <c r="V94" s="239">
        <v>1</v>
      </c>
      <c r="W94" s="239">
        <v>1</v>
      </c>
      <c r="X94" s="239">
        <v>0</v>
      </c>
      <c r="Y94" s="239">
        <v>0</v>
      </c>
      <c r="Z94" s="239">
        <v>0</v>
      </c>
      <c r="AA94" s="239" t="str">
        <f t="shared" si="5"/>
        <v>JAC</v>
      </c>
      <c r="AB94" s="152">
        <v>12</v>
      </c>
      <c r="AC94" s="244">
        <f t="shared" si="6"/>
        <v>3.5</v>
      </c>
      <c r="AD94" s="43" t="str">
        <f t="shared" si="7"/>
        <v>Chris Manhertz</v>
      </c>
      <c r="AE94" s="244">
        <f t="shared" si="8"/>
        <v>3.5</v>
      </c>
      <c r="AF94" s="244">
        <f t="shared" si="9"/>
        <v>3.5</v>
      </c>
    </row>
    <row r="95" spans="2:32" x14ac:dyDescent="0.3">
      <c r="B95" s="152">
        <v>93</v>
      </c>
      <c r="C95" s="152" t="s">
        <v>599</v>
      </c>
      <c r="D95" s="152" t="s">
        <v>794</v>
      </c>
      <c r="E95" s="152">
        <v>4</v>
      </c>
      <c r="F95" s="152">
        <v>2</v>
      </c>
      <c r="G95" s="152">
        <v>20</v>
      </c>
      <c r="H95" s="152">
        <v>10</v>
      </c>
      <c r="I95" s="152">
        <v>17</v>
      </c>
      <c r="J95" s="152">
        <v>8.5</v>
      </c>
      <c r="K95" s="152">
        <v>17</v>
      </c>
      <c r="L95" s="152">
        <v>8.5</v>
      </c>
      <c r="M95" s="152">
        <v>3</v>
      </c>
      <c r="N95" s="152">
        <v>1.5</v>
      </c>
      <c r="O95" s="152">
        <v>0</v>
      </c>
      <c r="P95" s="152">
        <v>0</v>
      </c>
      <c r="Q95" s="152">
        <v>0</v>
      </c>
      <c r="R95" s="152">
        <v>4</v>
      </c>
      <c r="S95" s="239">
        <v>8.9999999999999993E-3</v>
      </c>
      <c r="T95" s="239">
        <v>3</v>
      </c>
      <c r="U95" s="239">
        <v>0</v>
      </c>
      <c r="V95" s="239">
        <v>1</v>
      </c>
      <c r="W95" s="152">
        <v>1</v>
      </c>
      <c r="X95" s="152">
        <v>0</v>
      </c>
      <c r="Y95" s="152">
        <v>0</v>
      </c>
      <c r="Z95" s="152">
        <v>0</v>
      </c>
      <c r="AA95" s="239" t="str">
        <f t="shared" si="5"/>
        <v>TB</v>
      </c>
      <c r="AB95" s="152">
        <v>12</v>
      </c>
      <c r="AC95" s="244">
        <f t="shared" si="6"/>
        <v>5</v>
      </c>
      <c r="AD95" s="43" t="str">
        <f t="shared" si="7"/>
        <v>Kyle Rudolph</v>
      </c>
      <c r="AE95" s="244">
        <f t="shared" si="8"/>
        <v>5</v>
      </c>
      <c r="AF95" s="244">
        <f t="shared" si="9"/>
        <v>5</v>
      </c>
    </row>
    <row r="96" spans="2:32" x14ac:dyDescent="0.3">
      <c r="B96" s="152">
        <v>94</v>
      </c>
      <c r="C96" s="152" t="s">
        <v>571</v>
      </c>
      <c r="D96" s="152" t="s">
        <v>773</v>
      </c>
      <c r="E96" s="152">
        <v>5</v>
      </c>
      <c r="F96" s="152">
        <v>3</v>
      </c>
      <c r="G96" s="152">
        <v>19</v>
      </c>
      <c r="H96" s="152">
        <v>6.3</v>
      </c>
      <c r="I96" s="152">
        <v>13</v>
      </c>
      <c r="J96" s="152">
        <v>4.3</v>
      </c>
      <c r="K96" s="152">
        <v>13</v>
      </c>
      <c r="L96" s="152">
        <v>4.3</v>
      </c>
      <c r="M96" s="152">
        <v>6</v>
      </c>
      <c r="N96" s="152">
        <v>2</v>
      </c>
      <c r="O96" s="152">
        <v>6</v>
      </c>
      <c r="P96" s="152">
        <v>2</v>
      </c>
      <c r="Q96" s="152">
        <v>0</v>
      </c>
      <c r="R96" s="152">
        <v>4</v>
      </c>
      <c r="S96" s="239">
        <v>0.01</v>
      </c>
      <c r="T96" s="239">
        <v>3</v>
      </c>
      <c r="U96" s="239">
        <v>0</v>
      </c>
      <c r="V96" s="239">
        <v>0</v>
      </c>
      <c r="W96" s="152">
        <v>0</v>
      </c>
      <c r="X96" s="152">
        <v>0</v>
      </c>
      <c r="Y96" s="152">
        <v>0</v>
      </c>
      <c r="Z96" s="152">
        <v>0</v>
      </c>
      <c r="AA96" s="239" t="str">
        <f t="shared" si="5"/>
        <v>LV</v>
      </c>
      <c r="AB96" s="152">
        <v>9</v>
      </c>
      <c r="AC96" s="244">
        <f t="shared" si="6"/>
        <v>3.8</v>
      </c>
      <c r="AD96" s="43" t="str">
        <f t="shared" si="7"/>
        <v>Jesper Horsted</v>
      </c>
      <c r="AE96" s="244">
        <f t="shared" si="8"/>
        <v>3.8</v>
      </c>
      <c r="AF96" s="244">
        <f t="shared" si="9"/>
        <v>3.8</v>
      </c>
    </row>
    <row r="97" spans="2:32" x14ac:dyDescent="0.3">
      <c r="B97" s="152">
        <v>95</v>
      </c>
      <c r="C97" s="152" t="s">
        <v>612</v>
      </c>
      <c r="D97" s="152" t="s">
        <v>777</v>
      </c>
      <c r="E97" s="152">
        <v>3</v>
      </c>
      <c r="F97" s="152">
        <v>1</v>
      </c>
      <c r="G97" s="152">
        <v>4</v>
      </c>
      <c r="H97" s="152">
        <v>4</v>
      </c>
      <c r="I97" s="152">
        <v>1</v>
      </c>
      <c r="J97" s="152">
        <v>1</v>
      </c>
      <c r="K97" s="152">
        <v>1</v>
      </c>
      <c r="L97" s="152">
        <v>1</v>
      </c>
      <c r="M97" s="152">
        <v>3</v>
      </c>
      <c r="N97" s="152">
        <v>3</v>
      </c>
      <c r="O97" s="152">
        <v>3</v>
      </c>
      <c r="P97" s="152">
        <v>3</v>
      </c>
      <c r="Q97" s="152">
        <v>1</v>
      </c>
      <c r="R97" s="152">
        <v>4</v>
      </c>
      <c r="S97" s="239">
        <v>8.9999999999999993E-3</v>
      </c>
      <c r="T97" s="239">
        <v>1</v>
      </c>
      <c r="U97" s="239">
        <v>0</v>
      </c>
      <c r="V97" s="239">
        <v>2</v>
      </c>
      <c r="W97" s="152">
        <v>0</v>
      </c>
      <c r="X97" s="152">
        <v>0</v>
      </c>
      <c r="Y97" s="152">
        <v>0</v>
      </c>
      <c r="Z97" s="152">
        <v>0</v>
      </c>
      <c r="AA97" s="239" t="str">
        <f t="shared" si="5"/>
        <v>LAC</v>
      </c>
      <c r="AB97" s="152">
        <v>4</v>
      </c>
      <c r="AC97" s="244">
        <f t="shared" si="6"/>
        <v>1.3333333333333333</v>
      </c>
      <c r="AD97" s="43" t="str">
        <f t="shared" si="7"/>
        <v>Richard Rodgers</v>
      </c>
      <c r="AE97" s="244">
        <f t="shared" si="8"/>
        <v>1.3333333333333333</v>
      </c>
      <c r="AF97" s="244">
        <f t="shared" si="9"/>
        <v>1.3333333333333333</v>
      </c>
    </row>
    <row r="98" spans="2:32" x14ac:dyDescent="0.3">
      <c r="S98" s="239"/>
      <c r="T98" s="239"/>
      <c r="U98" s="239"/>
      <c r="AA98" s="239" t="str">
        <f t="shared" si="5"/>
        <v/>
      </c>
      <c r="AB98" s="152"/>
      <c r="AC98" s="244" t="str">
        <f t="shared" si="6"/>
        <v/>
      </c>
      <c r="AD98" s="43" t="str">
        <f t="shared" si="7"/>
        <v/>
      </c>
      <c r="AE98" s="244" t="str">
        <f t="shared" si="8"/>
        <v/>
      </c>
      <c r="AF98" s="244" t="str">
        <f t="shared" si="9"/>
        <v/>
      </c>
    </row>
    <row r="99" spans="2:32" x14ac:dyDescent="0.3">
      <c r="S99" s="239"/>
      <c r="T99" s="239"/>
      <c r="U99" s="239"/>
      <c r="AA99" s="239" t="str">
        <f t="shared" si="5"/>
        <v/>
      </c>
      <c r="AB99" s="152"/>
      <c r="AC99" s="244" t="str">
        <f t="shared" si="6"/>
        <v/>
      </c>
      <c r="AD99" s="43" t="str">
        <f t="shared" si="7"/>
        <v/>
      </c>
      <c r="AE99" s="244" t="str">
        <f t="shared" si="8"/>
        <v/>
      </c>
      <c r="AF99" s="244" t="str">
        <f t="shared" si="9"/>
        <v/>
      </c>
    </row>
    <row r="100" spans="2:32" x14ac:dyDescent="0.3">
      <c r="S100" s="239"/>
      <c r="T100" s="239"/>
      <c r="U100" s="239"/>
      <c r="AA100" s="239" t="str">
        <f t="shared" si="5"/>
        <v/>
      </c>
      <c r="AB100" s="152"/>
      <c r="AC100" s="244" t="str">
        <f t="shared" si="6"/>
        <v/>
      </c>
      <c r="AD100" s="43" t="str">
        <f t="shared" si="7"/>
        <v/>
      </c>
      <c r="AE100" s="244" t="str">
        <f t="shared" si="8"/>
        <v/>
      </c>
      <c r="AF100" s="244" t="str">
        <f t="shared" si="9"/>
        <v/>
      </c>
    </row>
    <row r="101" spans="2:32" x14ac:dyDescent="0.3">
      <c r="S101" s="239"/>
      <c r="T101" s="239"/>
      <c r="U101" s="239"/>
      <c r="AA101" s="239" t="str">
        <f t="shared" si="5"/>
        <v/>
      </c>
      <c r="AB101" s="152"/>
      <c r="AC101" s="244" t="str">
        <f t="shared" si="6"/>
        <v/>
      </c>
      <c r="AD101" s="43" t="str">
        <f t="shared" si="7"/>
        <v/>
      </c>
      <c r="AE101" s="244" t="str">
        <f t="shared" si="8"/>
        <v/>
      </c>
      <c r="AF101" s="244" t="str">
        <f t="shared" si="9"/>
        <v/>
      </c>
    </row>
    <row r="102" spans="2:32" x14ac:dyDescent="0.3">
      <c r="S102" s="239"/>
      <c r="T102" s="239"/>
      <c r="U102" s="239"/>
      <c r="AA102" s="239" t="str">
        <f t="shared" si="5"/>
        <v/>
      </c>
      <c r="AB102" s="152"/>
      <c r="AC102" s="244" t="str">
        <f t="shared" si="6"/>
        <v/>
      </c>
      <c r="AD102" s="43" t="str">
        <f t="shared" si="7"/>
        <v/>
      </c>
      <c r="AE102" s="244" t="str">
        <f t="shared" si="8"/>
        <v/>
      </c>
      <c r="AF102" s="244" t="str">
        <f t="shared" si="9"/>
        <v/>
      </c>
    </row>
    <row r="103" spans="2:32" x14ac:dyDescent="0.3">
      <c r="S103" s="239"/>
      <c r="T103" s="239"/>
      <c r="U103" s="239"/>
      <c r="AA103" s="239" t="str">
        <f t="shared" si="5"/>
        <v/>
      </c>
      <c r="AB103" s="152"/>
      <c r="AC103" s="244" t="str">
        <f t="shared" si="6"/>
        <v/>
      </c>
      <c r="AD103" s="43" t="str">
        <f t="shared" si="7"/>
        <v/>
      </c>
      <c r="AE103" s="244" t="str">
        <f t="shared" si="8"/>
        <v/>
      </c>
      <c r="AF103" s="244" t="str">
        <f t="shared" si="9"/>
        <v/>
      </c>
    </row>
    <row r="104" spans="2:32" x14ac:dyDescent="0.3">
      <c r="S104" s="239"/>
      <c r="T104" s="239"/>
      <c r="U104" s="239"/>
      <c r="AA104" s="239" t="str">
        <f t="shared" si="5"/>
        <v/>
      </c>
      <c r="AB104" s="152"/>
      <c r="AC104" s="244" t="str">
        <f t="shared" si="6"/>
        <v/>
      </c>
      <c r="AD104" s="43" t="str">
        <f t="shared" si="7"/>
        <v/>
      </c>
      <c r="AE104" s="244" t="str">
        <f t="shared" si="8"/>
        <v/>
      </c>
      <c r="AF104" s="244" t="str">
        <f t="shared" si="9"/>
        <v/>
      </c>
    </row>
    <row r="105" spans="2:32" x14ac:dyDescent="0.3">
      <c r="S105" s="239"/>
      <c r="T105" s="239"/>
      <c r="U105" s="239"/>
      <c r="AA105" s="239" t="str">
        <f t="shared" si="5"/>
        <v/>
      </c>
      <c r="AB105" s="152"/>
      <c r="AC105" s="244" t="str">
        <f t="shared" si="6"/>
        <v/>
      </c>
      <c r="AD105" s="43" t="str">
        <f t="shared" si="7"/>
        <v/>
      </c>
      <c r="AE105" s="244" t="str">
        <f t="shared" si="8"/>
        <v/>
      </c>
      <c r="AF105" s="244" t="str">
        <f t="shared" si="9"/>
        <v/>
      </c>
    </row>
    <row r="106" spans="2:32" x14ac:dyDescent="0.3">
      <c r="S106" s="239"/>
      <c r="T106" s="239"/>
      <c r="U106" s="239"/>
      <c r="AA106" s="239" t="str">
        <f t="shared" si="5"/>
        <v/>
      </c>
      <c r="AB106" s="152"/>
      <c r="AC106" s="244" t="str">
        <f t="shared" si="6"/>
        <v/>
      </c>
      <c r="AD106" s="43" t="str">
        <f t="shared" si="7"/>
        <v/>
      </c>
      <c r="AE106" s="244" t="str">
        <f t="shared" si="8"/>
        <v/>
      </c>
      <c r="AF106" s="244" t="str">
        <f t="shared" si="9"/>
        <v/>
      </c>
    </row>
    <row r="107" spans="2:32" x14ac:dyDescent="0.3">
      <c r="S107" s="239"/>
      <c r="T107" s="239"/>
      <c r="U107" s="239"/>
      <c r="AA107" s="239" t="str">
        <f t="shared" si="5"/>
        <v/>
      </c>
      <c r="AB107" s="152"/>
      <c r="AC107" s="244" t="str">
        <f t="shared" si="6"/>
        <v/>
      </c>
      <c r="AD107" s="43" t="str">
        <f t="shared" si="7"/>
        <v/>
      </c>
      <c r="AE107" s="244" t="str">
        <f t="shared" si="8"/>
        <v/>
      </c>
      <c r="AF107" s="244" t="str">
        <f t="shared" si="9"/>
        <v/>
      </c>
    </row>
    <row r="108" spans="2:32" x14ac:dyDescent="0.3">
      <c r="S108" s="239"/>
      <c r="T108" s="239"/>
      <c r="U108" s="239"/>
      <c r="AA108" s="239" t="str">
        <f t="shared" si="5"/>
        <v/>
      </c>
      <c r="AB108" s="152"/>
      <c r="AC108" s="244" t="str">
        <f t="shared" si="6"/>
        <v/>
      </c>
      <c r="AD108" s="43" t="str">
        <f t="shared" si="7"/>
        <v/>
      </c>
      <c r="AE108" s="244" t="str">
        <f t="shared" si="8"/>
        <v/>
      </c>
      <c r="AF108" s="244" t="str">
        <f t="shared" si="9"/>
        <v/>
      </c>
    </row>
    <row r="109" spans="2:32" x14ac:dyDescent="0.3">
      <c r="S109" s="239"/>
      <c r="T109" s="239"/>
      <c r="U109" s="239"/>
      <c r="AA109" s="239" t="str">
        <f t="shared" si="5"/>
        <v/>
      </c>
      <c r="AB109" s="152"/>
      <c r="AC109" s="244" t="str">
        <f t="shared" si="6"/>
        <v/>
      </c>
      <c r="AD109" s="43" t="str">
        <f t="shared" si="7"/>
        <v/>
      </c>
      <c r="AE109" s="244" t="str">
        <f t="shared" si="8"/>
        <v/>
      </c>
      <c r="AF109" s="244" t="str">
        <f t="shared" si="9"/>
        <v/>
      </c>
    </row>
    <row r="110" spans="2:32" x14ac:dyDescent="0.3">
      <c r="S110" s="239"/>
      <c r="T110" s="239"/>
      <c r="U110" s="239"/>
      <c r="AA110" s="239" t="str">
        <f t="shared" si="5"/>
        <v/>
      </c>
      <c r="AB110" s="152"/>
      <c r="AC110" s="244" t="str">
        <f t="shared" si="6"/>
        <v/>
      </c>
      <c r="AD110" s="43" t="str">
        <f t="shared" si="7"/>
        <v/>
      </c>
      <c r="AE110" s="244" t="str">
        <f t="shared" si="8"/>
        <v/>
      </c>
      <c r="AF110" s="244" t="str">
        <f t="shared" si="9"/>
        <v/>
      </c>
    </row>
    <row r="111" spans="2:32" x14ac:dyDescent="0.3">
      <c r="S111" s="239"/>
      <c r="T111" s="239"/>
      <c r="U111" s="239"/>
      <c r="AA111" s="239" t="str">
        <f t="shared" si="5"/>
        <v/>
      </c>
      <c r="AB111" s="152"/>
      <c r="AC111" s="244" t="str">
        <f t="shared" si="6"/>
        <v/>
      </c>
      <c r="AD111" s="43" t="str">
        <f t="shared" si="7"/>
        <v/>
      </c>
      <c r="AE111" s="244" t="str">
        <f t="shared" si="8"/>
        <v/>
      </c>
      <c r="AF111" s="244" t="str">
        <f t="shared" si="9"/>
        <v/>
      </c>
    </row>
    <row r="112" spans="2:32" x14ac:dyDescent="0.3">
      <c r="S112" s="239"/>
      <c r="T112" s="239"/>
      <c r="U112" s="239"/>
      <c r="AA112" s="239" t="str">
        <f t="shared" si="5"/>
        <v/>
      </c>
      <c r="AB112" s="152"/>
      <c r="AC112" s="244" t="str">
        <f t="shared" si="6"/>
        <v/>
      </c>
      <c r="AD112" s="43" t="str">
        <f t="shared" si="7"/>
        <v/>
      </c>
      <c r="AE112" s="244" t="str">
        <f t="shared" si="8"/>
        <v/>
      </c>
      <c r="AF112" s="244" t="str">
        <f t="shared" si="9"/>
        <v/>
      </c>
    </row>
    <row r="113" spans="19:32" x14ac:dyDescent="0.3">
      <c r="S113" s="239"/>
      <c r="T113" s="239"/>
      <c r="U113" s="239"/>
      <c r="AA113" s="239" t="str">
        <f t="shared" si="5"/>
        <v/>
      </c>
      <c r="AB113" s="152"/>
      <c r="AC113" s="244" t="str">
        <f t="shared" si="6"/>
        <v/>
      </c>
      <c r="AD113" s="43" t="str">
        <f t="shared" si="7"/>
        <v/>
      </c>
      <c r="AE113" s="244" t="str">
        <f t="shared" si="8"/>
        <v/>
      </c>
      <c r="AF113" s="244" t="str">
        <f t="shared" si="9"/>
        <v/>
      </c>
    </row>
    <row r="114" spans="19:32" x14ac:dyDescent="0.3">
      <c r="S114" s="239"/>
      <c r="T114" s="239"/>
      <c r="U114" s="239"/>
      <c r="AA114" s="239" t="str">
        <f t="shared" si="5"/>
        <v/>
      </c>
      <c r="AB114" s="152"/>
      <c r="AC114" s="244" t="str">
        <f t="shared" si="6"/>
        <v/>
      </c>
      <c r="AD114" s="43" t="str">
        <f t="shared" si="7"/>
        <v/>
      </c>
      <c r="AE114" s="244" t="str">
        <f t="shared" si="8"/>
        <v/>
      </c>
      <c r="AF114" s="244" t="str">
        <f t="shared" si="9"/>
        <v/>
      </c>
    </row>
    <row r="115" spans="19:32" x14ac:dyDescent="0.3">
      <c r="S115" s="239"/>
      <c r="T115" s="239"/>
      <c r="U115" s="239"/>
      <c r="AA115" s="239" t="str">
        <f t="shared" si="5"/>
        <v/>
      </c>
      <c r="AB115" s="152"/>
      <c r="AC115" s="244" t="str">
        <f t="shared" si="6"/>
        <v/>
      </c>
      <c r="AD115" s="43" t="str">
        <f t="shared" si="7"/>
        <v/>
      </c>
      <c r="AE115" s="244" t="str">
        <f t="shared" si="8"/>
        <v/>
      </c>
      <c r="AF115" s="244" t="str">
        <f t="shared" si="9"/>
        <v/>
      </c>
    </row>
    <row r="116" spans="19:32" x14ac:dyDescent="0.3">
      <c r="S116" s="239"/>
      <c r="T116" s="239"/>
      <c r="U116" s="239"/>
      <c r="AA116" s="239" t="str">
        <f t="shared" si="5"/>
        <v/>
      </c>
      <c r="AB116" s="152"/>
      <c r="AC116" s="244" t="str">
        <f t="shared" si="6"/>
        <v/>
      </c>
      <c r="AD116" s="43" t="str">
        <f t="shared" si="7"/>
        <v/>
      </c>
      <c r="AE116" s="244" t="str">
        <f t="shared" si="8"/>
        <v/>
      </c>
      <c r="AF116" s="244" t="str">
        <f t="shared" si="9"/>
        <v/>
      </c>
    </row>
    <row r="117" spans="19:32" x14ac:dyDescent="0.3">
      <c r="S117" s="239"/>
      <c r="T117" s="239"/>
      <c r="U117" s="239"/>
      <c r="AA117" s="239" t="str">
        <f t="shared" si="5"/>
        <v/>
      </c>
      <c r="AB117" s="152"/>
      <c r="AC117" s="244" t="str">
        <f t="shared" si="6"/>
        <v/>
      </c>
      <c r="AD117" s="43" t="str">
        <f t="shared" si="7"/>
        <v/>
      </c>
      <c r="AE117" s="244" t="str">
        <f t="shared" si="8"/>
        <v/>
      </c>
      <c r="AF117" s="244" t="str">
        <f t="shared" si="9"/>
        <v/>
      </c>
    </row>
    <row r="118" spans="19:32" x14ac:dyDescent="0.3">
      <c r="S118" s="239"/>
      <c r="T118" s="239"/>
      <c r="U118" s="239"/>
      <c r="AA118" s="239" t="str">
        <f t="shared" si="5"/>
        <v/>
      </c>
      <c r="AB118" s="152"/>
      <c r="AC118" s="244" t="str">
        <f t="shared" si="6"/>
        <v/>
      </c>
      <c r="AD118" s="43" t="str">
        <f t="shared" si="7"/>
        <v/>
      </c>
      <c r="AE118" s="244" t="str">
        <f t="shared" si="8"/>
        <v/>
      </c>
      <c r="AF118" s="244" t="str">
        <f t="shared" si="9"/>
        <v/>
      </c>
    </row>
    <row r="119" spans="19:32" x14ac:dyDescent="0.3">
      <c r="S119" s="239"/>
      <c r="T119" s="239"/>
      <c r="U119" s="239"/>
      <c r="AA119" s="239" t="str">
        <f t="shared" si="5"/>
        <v/>
      </c>
      <c r="AB119" s="152"/>
      <c r="AC119" s="244" t="str">
        <f t="shared" si="6"/>
        <v/>
      </c>
      <c r="AD119" s="43" t="str">
        <f t="shared" si="7"/>
        <v/>
      </c>
      <c r="AE119" s="244" t="str">
        <f t="shared" si="8"/>
        <v/>
      </c>
      <c r="AF119" s="244" t="str">
        <f t="shared" si="9"/>
        <v/>
      </c>
    </row>
    <row r="120" spans="19:32" x14ac:dyDescent="0.3">
      <c r="S120" s="239"/>
      <c r="T120" s="239"/>
      <c r="U120" s="239"/>
      <c r="AA120" s="239" t="str">
        <f t="shared" si="5"/>
        <v/>
      </c>
      <c r="AB120" s="152"/>
      <c r="AC120" s="244" t="str">
        <f t="shared" si="6"/>
        <v/>
      </c>
      <c r="AD120" s="43" t="str">
        <f t="shared" si="7"/>
        <v/>
      </c>
      <c r="AE120" s="244" t="str">
        <f t="shared" si="8"/>
        <v/>
      </c>
      <c r="AF120" s="244" t="str">
        <f t="shared" si="9"/>
        <v/>
      </c>
    </row>
    <row r="121" spans="19:32" x14ac:dyDescent="0.3">
      <c r="S121" s="239"/>
      <c r="T121" s="239"/>
      <c r="U121" s="239"/>
      <c r="AA121" s="239" t="str">
        <f t="shared" si="5"/>
        <v/>
      </c>
      <c r="AB121" s="152"/>
      <c r="AC121" s="244" t="str">
        <f t="shared" si="6"/>
        <v/>
      </c>
      <c r="AD121" s="43" t="str">
        <f t="shared" si="7"/>
        <v/>
      </c>
      <c r="AE121" s="244" t="str">
        <f t="shared" si="8"/>
        <v/>
      </c>
      <c r="AF121" s="244" t="str">
        <f t="shared" si="9"/>
        <v/>
      </c>
    </row>
    <row r="122" spans="19:32" x14ac:dyDescent="0.3">
      <c r="S122" s="239"/>
      <c r="T122" s="239"/>
      <c r="U122" s="239"/>
      <c r="AA122" s="239" t="str">
        <f t="shared" si="5"/>
        <v/>
      </c>
      <c r="AB122" s="152"/>
      <c r="AC122" s="244" t="str">
        <f t="shared" si="6"/>
        <v/>
      </c>
      <c r="AD122" s="43" t="str">
        <f t="shared" si="7"/>
        <v/>
      </c>
      <c r="AE122" s="244" t="str">
        <f t="shared" si="8"/>
        <v/>
      </c>
      <c r="AF122" s="244" t="str">
        <f t="shared" si="9"/>
        <v/>
      </c>
    </row>
    <row r="123" spans="19:32" x14ac:dyDescent="0.3">
      <c r="S123" s="239"/>
      <c r="T123" s="239"/>
      <c r="U123" s="239"/>
      <c r="AA123" s="239" t="str">
        <f t="shared" si="5"/>
        <v/>
      </c>
      <c r="AB123" s="152"/>
      <c r="AC123" s="244" t="str">
        <f t="shared" si="6"/>
        <v/>
      </c>
      <c r="AD123" s="43" t="str">
        <f t="shared" si="7"/>
        <v/>
      </c>
      <c r="AE123" s="244" t="str">
        <f t="shared" si="8"/>
        <v/>
      </c>
      <c r="AF123" s="244" t="str">
        <f t="shared" si="9"/>
        <v/>
      </c>
    </row>
    <row r="124" spans="19:32" x14ac:dyDescent="0.3">
      <c r="S124" s="239"/>
      <c r="T124" s="239"/>
      <c r="U124" s="239"/>
      <c r="AA124" s="239" t="str">
        <f t="shared" si="5"/>
        <v/>
      </c>
      <c r="AB124" s="152"/>
      <c r="AC124" s="244" t="str">
        <f t="shared" si="6"/>
        <v/>
      </c>
      <c r="AD124" s="43" t="str">
        <f t="shared" si="7"/>
        <v/>
      </c>
      <c r="AE124" s="244" t="str">
        <f t="shared" si="8"/>
        <v/>
      </c>
      <c r="AF124" s="244" t="str">
        <f t="shared" si="9"/>
        <v/>
      </c>
    </row>
    <row r="125" spans="19:32" x14ac:dyDescent="0.3">
      <c r="S125" s="239"/>
      <c r="T125" s="239"/>
      <c r="U125" s="239"/>
      <c r="AA125" s="239" t="str">
        <f t="shared" si="5"/>
        <v/>
      </c>
      <c r="AB125" s="152"/>
      <c r="AC125" s="244" t="str">
        <f t="shared" si="6"/>
        <v/>
      </c>
      <c r="AD125" s="43" t="str">
        <f t="shared" si="7"/>
        <v/>
      </c>
      <c r="AE125" s="244" t="str">
        <f t="shared" si="8"/>
        <v/>
      </c>
      <c r="AF125" s="244" t="str">
        <f t="shared" si="9"/>
        <v/>
      </c>
    </row>
    <row r="126" spans="19:32" x14ac:dyDescent="0.3">
      <c r="S126" s="239"/>
      <c r="T126" s="239"/>
      <c r="U126" s="239"/>
      <c r="AA126" s="239" t="str">
        <f t="shared" si="5"/>
        <v/>
      </c>
      <c r="AB126" s="152"/>
      <c r="AC126" s="244" t="str">
        <f t="shared" si="6"/>
        <v/>
      </c>
      <c r="AD126" s="43" t="str">
        <f t="shared" si="7"/>
        <v/>
      </c>
      <c r="AE126" s="244" t="str">
        <f t="shared" si="8"/>
        <v/>
      </c>
      <c r="AF126" s="244" t="str">
        <f t="shared" si="9"/>
        <v/>
      </c>
    </row>
    <row r="127" spans="19:32" x14ac:dyDescent="0.3">
      <c r="S127" s="239"/>
      <c r="T127" s="239"/>
      <c r="U127" s="239"/>
      <c r="AA127" s="239" t="str">
        <f t="shared" si="5"/>
        <v/>
      </c>
      <c r="AB127" s="152"/>
      <c r="AC127" s="244" t="str">
        <f t="shared" si="6"/>
        <v/>
      </c>
      <c r="AD127" s="43" t="str">
        <f t="shared" si="7"/>
        <v/>
      </c>
      <c r="AE127" s="244" t="str">
        <f t="shared" si="8"/>
        <v/>
      </c>
      <c r="AF127" s="244" t="str">
        <f t="shared" si="9"/>
        <v/>
      </c>
    </row>
    <row r="128" spans="19:32" x14ac:dyDescent="0.3">
      <c r="S128" s="239"/>
      <c r="T128" s="239"/>
      <c r="U128" s="239"/>
      <c r="AA128" s="239" t="str">
        <f t="shared" si="5"/>
        <v/>
      </c>
      <c r="AB128" s="152"/>
      <c r="AC128" s="244" t="str">
        <f t="shared" si="6"/>
        <v/>
      </c>
      <c r="AD128" s="43" t="str">
        <f t="shared" si="7"/>
        <v/>
      </c>
      <c r="AE128" s="244" t="str">
        <f t="shared" si="8"/>
        <v/>
      </c>
      <c r="AF128" s="244" t="str">
        <f t="shared" si="9"/>
        <v/>
      </c>
    </row>
    <row r="129" spans="19:32" x14ac:dyDescent="0.3">
      <c r="S129" s="239"/>
      <c r="T129" s="239"/>
      <c r="U129" s="239"/>
      <c r="AA129" s="239" t="str">
        <f t="shared" si="5"/>
        <v/>
      </c>
      <c r="AB129" s="152"/>
      <c r="AC129" s="244" t="str">
        <f t="shared" si="6"/>
        <v/>
      </c>
      <c r="AD129" s="43" t="str">
        <f t="shared" si="7"/>
        <v/>
      </c>
      <c r="AE129" s="244" t="str">
        <f t="shared" si="8"/>
        <v/>
      </c>
      <c r="AF129" s="244" t="str">
        <f t="shared" si="9"/>
        <v/>
      </c>
    </row>
    <row r="130" spans="19:32" x14ac:dyDescent="0.3">
      <c r="S130" s="239"/>
      <c r="T130" s="239"/>
      <c r="U130" s="239"/>
      <c r="AA130" s="239" t="str">
        <f t="shared" si="5"/>
        <v/>
      </c>
      <c r="AB130" s="152"/>
      <c r="AC130" s="244" t="str">
        <f t="shared" si="6"/>
        <v/>
      </c>
      <c r="AD130" s="43" t="str">
        <f t="shared" si="7"/>
        <v/>
      </c>
      <c r="AE130" s="244" t="str">
        <f t="shared" si="8"/>
        <v/>
      </c>
      <c r="AF130" s="244" t="str">
        <f t="shared" si="9"/>
        <v/>
      </c>
    </row>
    <row r="131" spans="19:32" x14ac:dyDescent="0.3">
      <c r="S131" s="239"/>
      <c r="T131" s="239"/>
      <c r="U131" s="239"/>
      <c r="AA131" s="239" t="str">
        <f t="shared" si="5"/>
        <v/>
      </c>
      <c r="AB131" s="152"/>
      <c r="AC131" s="244" t="str">
        <f t="shared" si="6"/>
        <v/>
      </c>
      <c r="AD131" s="43" t="str">
        <f t="shared" si="7"/>
        <v/>
      </c>
      <c r="AE131" s="244" t="str">
        <f t="shared" si="8"/>
        <v/>
      </c>
      <c r="AF131" s="244" t="str">
        <f t="shared" si="9"/>
        <v/>
      </c>
    </row>
    <row r="132" spans="19:32" x14ac:dyDescent="0.3">
      <c r="S132" s="239"/>
      <c r="T132" s="239"/>
      <c r="U132" s="239"/>
      <c r="AA132" s="239" t="str">
        <f t="shared" ref="AA132:AA195" si="10">TRIM(D132)</f>
        <v/>
      </c>
      <c r="AB132" s="152"/>
      <c r="AC132" s="244" t="str">
        <f t="shared" ref="AC132:AC195" si="11">IFERROR(G132/E132,"")</f>
        <v/>
      </c>
      <c r="AD132" s="43" t="str">
        <f t="shared" ref="AD132:AD195" si="12">TRIM(C132)</f>
        <v/>
      </c>
      <c r="AE132" s="244" t="str">
        <f t="shared" ref="AE132:AE195" si="13">IFERROR(G132/E132,"")</f>
        <v/>
      </c>
      <c r="AF132" s="244" t="str">
        <f t="shared" ref="AF132:AF195" si="14">AC132</f>
        <v/>
      </c>
    </row>
    <row r="133" spans="19:32" x14ac:dyDescent="0.3">
      <c r="S133" s="239"/>
      <c r="T133" s="239"/>
      <c r="U133" s="239"/>
      <c r="AA133" s="239" t="str">
        <f t="shared" si="10"/>
        <v/>
      </c>
      <c r="AB133" s="152"/>
      <c r="AC133" s="244" t="str">
        <f t="shared" si="11"/>
        <v/>
      </c>
      <c r="AD133" s="43" t="str">
        <f t="shared" si="12"/>
        <v/>
      </c>
      <c r="AE133" s="244" t="str">
        <f t="shared" si="13"/>
        <v/>
      </c>
      <c r="AF133" s="244" t="str">
        <f t="shared" si="14"/>
        <v/>
      </c>
    </row>
    <row r="134" spans="19:32" x14ac:dyDescent="0.3">
      <c r="S134" s="239"/>
      <c r="T134" s="239"/>
      <c r="U134" s="239"/>
      <c r="AA134" s="239" t="str">
        <f t="shared" si="10"/>
        <v/>
      </c>
      <c r="AB134" s="152"/>
      <c r="AC134" s="244" t="str">
        <f t="shared" si="11"/>
        <v/>
      </c>
      <c r="AD134" s="43" t="str">
        <f t="shared" si="12"/>
        <v/>
      </c>
      <c r="AE134" s="244" t="str">
        <f t="shared" si="13"/>
        <v/>
      </c>
      <c r="AF134" s="244" t="str">
        <f t="shared" si="14"/>
        <v/>
      </c>
    </row>
    <row r="135" spans="19:32" x14ac:dyDescent="0.3">
      <c r="S135" s="239"/>
      <c r="T135" s="239"/>
      <c r="U135" s="239"/>
      <c r="AA135" s="239" t="str">
        <f t="shared" si="10"/>
        <v/>
      </c>
      <c r="AB135" s="152"/>
      <c r="AC135" s="244" t="str">
        <f t="shared" si="11"/>
        <v/>
      </c>
      <c r="AD135" s="43" t="str">
        <f t="shared" si="12"/>
        <v/>
      </c>
      <c r="AE135" s="244" t="str">
        <f t="shared" si="13"/>
        <v/>
      </c>
      <c r="AF135" s="244" t="str">
        <f t="shared" si="14"/>
        <v/>
      </c>
    </row>
    <row r="136" spans="19:32" x14ac:dyDescent="0.3">
      <c r="S136" s="239"/>
      <c r="T136" s="239"/>
      <c r="U136" s="239"/>
      <c r="AA136" s="239" t="str">
        <f t="shared" si="10"/>
        <v/>
      </c>
      <c r="AB136" s="152"/>
      <c r="AC136" s="244" t="str">
        <f t="shared" si="11"/>
        <v/>
      </c>
      <c r="AD136" s="43" t="str">
        <f t="shared" si="12"/>
        <v/>
      </c>
      <c r="AE136" s="244" t="str">
        <f t="shared" si="13"/>
        <v/>
      </c>
      <c r="AF136" s="244" t="str">
        <f t="shared" si="14"/>
        <v/>
      </c>
    </row>
    <row r="137" spans="19:32" x14ac:dyDescent="0.3">
      <c r="S137" s="239"/>
      <c r="T137" s="239"/>
      <c r="U137" s="239"/>
      <c r="AA137" s="239" t="str">
        <f t="shared" si="10"/>
        <v/>
      </c>
      <c r="AB137" s="152"/>
      <c r="AC137" s="244" t="str">
        <f t="shared" si="11"/>
        <v/>
      </c>
      <c r="AD137" s="43" t="str">
        <f t="shared" si="12"/>
        <v/>
      </c>
      <c r="AE137" s="244" t="str">
        <f t="shared" si="13"/>
        <v/>
      </c>
      <c r="AF137" s="244" t="str">
        <f t="shared" si="14"/>
        <v/>
      </c>
    </row>
    <row r="138" spans="19:32" x14ac:dyDescent="0.3">
      <c r="S138" s="239"/>
      <c r="T138" s="239"/>
      <c r="U138" s="239"/>
      <c r="AA138" s="239" t="str">
        <f t="shared" si="10"/>
        <v/>
      </c>
      <c r="AB138" s="152"/>
      <c r="AC138" s="244" t="str">
        <f t="shared" si="11"/>
        <v/>
      </c>
      <c r="AD138" s="43" t="str">
        <f t="shared" si="12"/>
        <v/>
      </c>
      <c r="AE138" s="244" t="str">
        <f t="shared" si="13"/>
        <v/>
      </c>
      <c r="AF138" s="244" t="str">
        <f t="shared" si="14"/>
        <v/>
      </c>
    </row>
    <row r="139" spans="19:32" x14ac:dyDescent="0.3">
      <c r="S139" s="239"/>
      <c r="T139" s="239"/>
      <c r="U139" s="239"/>
      <c r="AA139" s="239" t="str">
        <f t="shared" si="10"/>
        <v/>
      </c>
      <c r="AB139" s="152"/>
      <c r="AC139" s="244" t="str">
        <f t="shared" si="11"/>
        <v/>
      </c>
      <c r="AD139" s="43" t="str">
        <f t="shared" si="12"/>
        <v/>
      </c>
      <c r="AE139" s="244" t="str">
        <f t="shared" si="13"/>
        <v/>
      </c>
      <c r="AF139" s="244" t="str">
        <f t="shared" si="14"/>
        <v/>
      </c>
    </row>
    <row r="140" spans="19:32" x14ac:dyDescent="0.3">
      <c r="S140" s="239"/>
      <c r="T140" s="239"/>
      <c r="U140" s="239"/>
      <c r="AA140" s="239" t="str">
        <f t="shared" si="10"/>
        <v/>
      </c>
      <c r="AB140" s="152"/>
      <c r="AC140" s="244" t="str">
        <f t="shared" si="11"/>
        <v/>
      </c>
      <c r="AD140" s="43" t="str">
        <f t="shared" si="12"/>
        <v/>
      </c>
      <c r="AE140" s="244" t="str">
        <f t="shared" si="13"/>
        <v/>
      </c>
      <c r="AF140" s="244" t="str">
        <f t="shared" si="14"/>
        <v/>
      </c>
    </row>
    <row r="141" spans="19:32" x14ac:dyDescent="0.3">
      <c r="S141" s="239"/>
      <c r="T141" s="239"/>
      <c r="U141" s="239"/>
      <c r="AA141" s="239" t="str">
        <f t="shared" si="10"/>
        <v/>
      </c>
      <c r="AB141" s="152"/>
      <c r="AC141" s="244" t="str">
        <f t="shared" si="11"/>
        <v/>
      </c>
      <c r="AD141" s="43" t="str">
        <f t="shared" si="12"/>
        <v/>
      </c>
      <c r="AE141" s="244" t="str">
        <f t="shared" si="13"/>
        <v/>
      </c>
      <c r="AF141" s="244" t="str">
        <f t="shared" si="14"/>
        <v/>
      </c>
    </row>
    <row r="142" spans="19:32" x14ac:dyDescent="0.3">
      <c r="S142" s="239"/>
      <c r="T142" s="239"/>
      <c r="U142" s="239"/>
      <c r="AA142" s="239" t="str">
        <f t="shared" si="10"/>
        <v/>
      </c>
      <c r="AB142" s="152"/>
      <c r="AC142" s="244" t="str">
        <f t="shared" si="11"/>
        <v/>
      </c>
      <c r="AD142" s="43" t="str">
        <f t="shared" si="12"/>
        <v/>
      </c>
      <c r="AE142" s="244" t="str">
        <f t="shared" si="13"/>
        <v/>
      </c>
      <c r="AF142" s="244" t="str">
        <f t="shared" si="14"/>
        <v/>
      </c>
    </row>
    <row r="143" spans="19:32" x14ac:dyDescent="0.3">
      <c r="S143" s="239"/>
      <c r="T143" s="239"/>
      <c r="U143" s="239"/>
      <c r="AA143" s="239" t="str">
        <f t="shared" si="10"/>
        <v/>
      </c>
      <c r="AB143" s="152"/>
      <c r="AC143" s="244" t="str">
        <f t="shared" si="11"/>
        <v/>
      </c>
      <c r="AD143" s="43" t="str">
        <f t="shared" si="12"/>
        <v/>
      </c>
      <c r="AE143" s="244" t="str">
        <f t="shared" si="13"/>
        <v/>
      </c>
      <c r="AF143" s="244" t="str">
        <f t="shared" si="14"/>
        <v/>
      </c>
    </row>
    <row r="144" spans="19:32" x14ac:dyDescent="0.3">
      <c r="S144" s="239"/>
      <c r="T144" s="239"/>
      <c r="U144" s="239"/>
      <c r="AA144" s="239" t="str">
        <f t="shared" si="10"/>
        <v/>
      </c>
      <c r="AB144" s="152"/>
      <c r="AC144" s="244" t="str">
        <f t="shared" si="11"/>
        <v/>
      </c>
      <c r="AD144" s="43" t="str">
        <f t="shared" si="12"/>
        <v/>
      </c>
      <c r="AE144" s="244" t="str">
        <f t="shared" si="13"/>
        <v/>
      </c>
      <c r="AF144" s="244" t="str">
        <f t="shared" si="14"/>
        <v/>
      </c>
    </row>
    <row r="145" spans="19:32" x14ac:dyDescent="0.3">
      <c r="S145" s="239"/>
      <c r="T145" s="239"/>
      <c r="U145" s="239"/>
      <c r="AA145" s="239" t="str">
        <f t="shared" si="10"/>
        <v/>
      </c>
      <c r="AB145" s="152"/>
      <c r="AC145" s="244" t="str">
        <f t="shared" si="11"/>
        <v/>
      </c>
      <c r="AD145" s="43" t="str">
        <f t="shared" si="12"/>
        <v/>
      </c>
      <c r="AE145" s="244" t="str">
        <f t="shared" si="13"/>
        <v/>
      </c>
      <c r="AF145" s="244" t="str">
        <f t="shared" si="14"/>
        <v/>
      </c>
    </row>
    <row r="146" spans="19:32" x14ac:dyDescent="0.3">
      <c r="S146" s="239"/>
      <c r="T146" s="239"/>
      <c r="U146" s="239"/>
      <c r="AA146" s="239" t="str">
        <f t="shared" si="10"/>
        <v/>
      </c>
      <c r="AB146" s="152"/>
      <c r="AC146" s="244" t="str">
        <f t="shared" si="11"/>
        <v/>
      </c>
      <c r="AD146" s="43" t="str">
        <f t="shared" si="12"/>
        <v/>
      </c>
      <c r="AE146" s="244" t="str">
        <f t="shared" si="13"/>
        <v/>
      </c>
      <c r="AF146" s="244" t="str">
        <f t="shared" si="14"/>
        <v/>
      </c>
    </row>
    <row r="147" spans="19:32" x14ac:dyDescent="0.3">
      <c r="S147" s="239"/>
      <c r="T147" s="239"/>
      <c r="U147" s="239"/>
      <c r="AA147" s="239" t="str">
        <f t="shared" si="10"/>
        <v/>
      </c>
      <c r="AB147" s="152"/>
      <c r="AC147" s="244" t="str">
        <f t="shared" si="11"/>
        <v/>
      </c>
      <c r="AD147" s="43" t="str">
        <f t="shared" si="12"/>
        <v/>
      </c>
      <c r="AE147" s="244" t="str">
        <f t="shared" si="13"/>
        <v/>
      </c>
      <c r="AF147" s="244" t="str">
        <f t="shared" si="14"/>
        <v/>
      </c>
    </row>
    <row r="148" spans="19:32" x14ac:dyDescent="0.3">
      <c r="S148" s="239"/>
      <c r="T148" s="239"/>
      <c r="U148" s="239"/>
      <c r="AA148" s="239" t="str">
        <f t="shared" si="10"/>
        <v/>
      </c>
      <c r="AB148" s="152"/>
      <c r="AC148" s="244" t="str">
        <f t="shared" si="11"/>
        <v/>
      </c>
      <c r="AD148" s="43" t="str">
        <f t="shared" si="12"/>
        <v/>
      </c>
      <c r="AE148" s="244" t="str">
        <f t="shared" si="13"/>
        <v/>
      </c>
      <c r="AF148" s="244" t="str">
        <f t="shared" si="14"/>
        <v/>
      </c>
    </row>
    <row r="149" spans="19:32" x14ac:dyDescent="0.3">
      <c r="S149" s="239"/>
      <c r="T149" s="239"/>
      <c r="U149" s="239"/>
      <c r="AA149" s="239" t="str">
        <f t="shared" si="10"/>
        <v/>
      </c>
      <c r="AB149" s="152"/>
      <c r="AC149" s="244" t="str">
        <f t="shared" si="11"/>
        <v/>
      </c>
      <c r="AD149" s="43" t="str">
        <f t="shared" si="12"/>
        <v/>
      </c>
      <c r="AE149" s="244" t="str">
        <f t="shared" si="13"/>
        <v/>
      </c>
      <c r="AF149" s="244" t="str">
        <f t="shared" si="14"/>
        <v/>
      </c>
    </row>
    <row r="150" spans="19:32" x14ac:dyDescent="0.3">
      <c r="S150" s="239"/>
      <c r="T150" s="239"/>
      <c r="U150" s="239"/>
      <c r="AA150" s="239" t="str">
        <f t="shared" si="10"/>
        <v/>
      </c>
      <c r="AB150" s="152"/>
      <c r="AC150" s="244" t="str">
        <f t="shared" si="11"/>
        <v/>
      </c>
      <c r="AD150" s="43" t="str">
        <f t="shared" si="12"/>
        <v/>
      </c>
      <c r="AE150" s="244" t="str">
        <f t="shared" si="13"/>
        <v/>
      </c>
      <c r="AF150" s="244" t="str">
        <f t="shared" si="14"/>
        <v/>
      </c>
    </row>
    <row r="151" spans="19:32" x14ac:dyDescent="0.3">
      <c r="S151" s="239"/>
      <c r="T151" s="239"/>
      <c r="U151" s="239"/>
      <c r="AA151" s="239" t="str">
        <f t="shared" si="10"/>
        <v/>
      </c>
      <c r="AB151" s="152"/>
      <c r="AC151" s="244" t="str">
        <f t="shared" si="11"/>
        <v/>
      </c>
      <c r="AD151" s="43" t="str">
        <f t="shared" si="12"/>
        <v/>
      </c>
      <c r="AE151" s="244" t="str">
        <f t="shared" si="13"/>
        <v/>
      </c>
      <c r="AF151" s="244" t="str">
        <f t="shared" si="14"/>
        <v/>
      </c>
    </row>
    <row r="152" spans="19:32" x14ac:dyDescent="0.3">
      <c r="S152" s="239"/>
      <c r="T152" s="239"/>
      <c r="U152" s="239"/>
      <c r="AA152" s="239" t="str">
        <f t="shared" si="10"/>
        <v/>
      </c>
      <c r="AB152" s="152"/>
      <c r="AC152" s="244" t="str">
        <f t="shared" si="11"/>
        <v/>
      </c>
      <c r="AD152" s="43" t="str">
        <f t="shared" si="12"/>
        <v/>
      </c>
      <c r="AE152" s="244" t="str">
        <f t="shared" si="13"/>
        <v/>
      </c>
      <c r="AF152" s="244" t="str">
        <f t="shared" si="14"/>
        <v/>
      </c>
    </row>
    <row r="153" spans="19:32" x14ac:dyDescent="0.3">
      <c r="S153" s="239"/>
      <c r="T153" s="239"/>
      <c r="U153" s="239"/>
      <c r="AA153" s="239" t="str">
        <f t="shared" si="10"/>
        <v/>
      </c>
      <c r="AB153" s="152"/>
      <c r="AC153" s="244" t="str">
        <f t="shared" si="11"/>
        <v/>
      </c>
      <c r="AD153" s="43" t="str">
        <f t="shared" si="12"/>
        <v/>
      </c>
      <c r="AE153" s="244" t="str">
        <f t="shared" si="13"/>
        <v/>
      </c>
      <c r="AF153" s="244" t="str">
        <f t="shared" si="14"/>
        <v/>
      </c>
    </row>
    <row r="154" spans="19:32" x14ac:dyDescent="0.3">
      <c r="S154" s="239"/>
      <c r="T154" s="239"/>
      <c r="U154" s="239"/>
      <c r="AA154" s="239" t="str">
        <f t="shared" si="10"/>
        <v/>
      </c>
      <c r="AB154" s="152"/>
      <c r="AC154" s="244" t="str">
        <f t="shared" si="11"/>
        <v/>
      </c>
      <c r="AD154" s="43" t="str">
        <f t="shared" si="12"/>
        <v/>
      </c>
      <c r="AE154" s="244" t="str">
        <f t="shared" si="13"/>
        <v/>
      </c>
      <c r="AF154" s="244" t="str">
        <f t="shared" si="14"/>
        <v/>
      </c>
    </row>
    <row r="155" spans="19:32" x14ac:dyDescent="0.3">
      <c r="S155" s="239"/>
      <c r="T155" s="239"/>
      <c r="U155" s="239"/>
      <c r="AA155" s="239" t="str">
        <f t="shared" si="10"/>
        <v/>
      </c>
      <c r="AB155" s="152"/>
      <c r="AC155" s="244" t="str">
        <f t="shared" si="11"/>
        <v/>
      </c>
      <c r="AD155" s="43" t="str">
        <f t="shared" si="12"/>
        <v/>
      </c>
      <c r="AE155" s="244" t="str">
        <f t="shared" si="13"/>
        <v/>
      </c>
      <c r="AF155" s="244" t="str">
        <f t="shared" si="14"/>
        <v/>
      </c>
    </row>
    <row r="156" spans="19:32" x14ac:dyDescent="0.3">
      <c r="S156" s="239"/>
      <c r="T156" s="239"/>
      <c r="U156" s="239"/>
      <c r="AA156" s="239" t="str">
        <f t="shared" si="10"/>
        <v/>
      </c>
      <c r="AB156" s="152"/>
      <c r="AC156" s="244" t="str">
        <f t="shared" si="11"/>
        <v/>
      </c>
      <c r="AD156" s="43" t="str">
        <f t="shared" si="12"/>
        <v/>
      </c>
      <c r="AE156" s="244" t="str">
        <f t="shared" si="13"/>
        <v/>
      </c>
      <c r="AF156" s="244" t="str">
        <f t="shared" si="14"/>
        <v/>
      </c>
    </row>
    <row r="157" spans="19:32" x14ac:dyDescent="0.3">
      <c r="S157" s="239"/>
      <c r="T157" s="239"/>
      <c r="U157" s="239"/>
      <c r="AA157" s="239" t="str">
        <f t="shared" si="10"/>
        <v/>
      </c>
      <c r="AB157" s="152"/>
      <c r="AC157" s="244" t="str">
        <f t="shared" si="11"/>
        <v/>
      </c>
      <c r="AD157" s="43" t="str">
        <f t="shared" si="12"/>
        <v/>
      </c>
      <c r="AE157" s="244" t="str">
        <f t="shared" si="13"/>
        <v/>
      </c>
      <c r="AF157" s="244" t="str">
        <f t="shared" si="14"/>
        <v/>
      </c>
    </row>
    <row r="158" spans="19:32" x14ac:dyDescent="0.3">
      <c r="S158" s="239"/>
      <c r="T158" s="239"/>
      <c r="U158" s="239"/>
      <c r="AA158" s="239" t="str">
        <f t="shared" si="10"/>
        <v/>
      </c>
      <c r="AB158" s="152"/>
      <c r="AC158" s="244" t="str">
        <f t="shared" si="11"/>
        <v/>
      </c>
      <c r="AD158" s="43" t="str">
        <f t="shared" si="12"/>
        <v/>
      </c>
      <c r="AE158" s="244" t="str">
        <f t="shared" si="13"/>
        <v/>
      </c>
      <c r="AF158" s="244" t="str">
        <f t="shared" si="14"/>
        <v/>
      </c>
    </row>
    <row r="159" spans="19:32" x14ac:dyDescent="0.3">
      <c r="S159" s="239"/>
      <c r="T159" s="239"/>
      <c r="U159" s="239"/>
      <c r="AA159" s="239" t="str">
        <f t="shared" si="10"/>
        <v/>
      </c>
      <c r="AB159" s="152"/>
      <c r="AC159" s="244" t="str">
        <f t="shared" si="11"/>
        <v/>
      </c>
      <c r="AD159" s="43" t="str">
        <f t="shared" si="12"/>
        <v/>
      </c>
      <c r="AE159" s="244" t="str">
        <f t="shared" si="13"/>
        <v/>
      </c>
      <c r="AF159" s="244" t="str">
        <f t="shared" si="14"/>
        <v/>
      </c>
    </row>
    <row r="160" spans="19:32" x14ac:dyDescent="0.3">
      <c r="S160" s="239"/>
      <c r="T160" s="239"/>
      <c r="U160" s="239"/>
      <c r="AA160" s="239" t="str">
        <f t="shared" si="10"/>
        <v/>
      </c>
      <c r="AB160" s="152"/>
      <c r="AC160" s="244" t="str">
        <f t="shared" si="11"/>
        <v/>
      </c>
      <c r="AD160" s="43" t="str">
        <f t="shared" si="12"/>
        <v/>
      </c>
      <c r="AE160" s="244" t="str">
        <f t="shared" si="13"/>
        <v/>
      </c>
      <c r="AF160" s="244" t="str">
        <f t="shared" si="14"/>
        <v/>
      </c>
    </row>
    <row r="161" spans="19:32" x14ac:dyDescent="0.3">
      <c r="S161" s="239"/>
      <c r="T161" s="239"/>
      <c r="U161" s="239"/>
      <c r="AA161" s="239" t="str">
        <f t="shared" si="10"/>
        <v/>
      </c>
      <c r="AB161" s="152"/>
      <c r="AC161" s="244" t="str">
        <f t="shared" si="11"/>
        <v/>
      </c>
      <c r="AD161" s="43" t="str">
        <f t="shared" si="12"/>
        <v/>
      </c>
      <c r="AE161" s="244" t="str">
        <f t="shared" si="13"/>
        <v/>
      </c>
      <c r="AF161" s="244" t="str">
        <f t="shared" si="14"/>
        <v/>
      </c>
    </row>
    <row r="162" spans="19:32" x14ac:dyDescent="0.3">
      <c r="S162" s="239"/>
      <c r="T162" s="239"/>
      <c r="U162" s="239"/>
      <c r="AA162" s="239" t="str">
        <f t="shared" si="10"/>
        <v/>
      </c>
      <c r="AB162" s="152"/>
      <c r="AC162" s="244" t="str">
        <f t="shared" si="11"/>
        <v/>
      </c>
      <c r="AD162" s="43" t="str">
        <f t="shared" si="12"/>
        <v/>
      </c>
      <c r="AE162" s="244" t="str">
        <f t="shared" si="13"/>
        <v/>
      </c>
      <c r="AF162" s="244" t="str">
        <f t="shared" si="14"/>
        <v/>
      </c>
    </row>
    <row r="163" spans="19:32" x14ac:dyDescent="0.3">
      <c r="S163" s="239"/>
      <c r="T163" s="239"/>
      <c r="U163" s="239"/>
      <c r="AA163" s="239" t="str">
        <f t="shared" si="10"/>
        <v/>
      </c>
      <c r="AB163" s="152"/>
      <c r="AC163" s="244" t="str">
        <f t="shared" si="11"/>
        <v/>
      </c>
      <c r="AD163" s="43" t="str">
        <f t="shared" si="12"/>
        <v/>
      </c>
      <c r="AE163" s="244" t="str">
        <f t="shared" si="13"/>
        <v/>
      </c>
      <c r="AF163" s="244" t="str">
        <f t="shared" si="14"/>
        <v/>
      </c>
    </row>
    <row r="164" spans="19:32" x14ac:dyDescent="0.3">
      <c r="S164" s="239"/>
      <c r="T164" s="239"/>
      <c r="U164" s="239"/>
      <c r="AA164" s="239" t="str">
        <f t="shared" si="10"/>
        <v/>
      </c>
      <c r="AB164" s="152"/>
      <c r="AC164" s="244" t="str">
        <f t="shared" si="11"/>
        <v/>
      </c>
      <c r="AD164" s="43" t="str">
        <f t="shared" si="12"/>
        <v/>
      </c>
      <c r="AE164" s="244" t="str">
        <f t="shared" si="13"/>
        <v/>
      </c>
      <c r="AF164" s="244" t="str">
        <f t="shared" si="14"/>
        <v/>
      </c>
    </row>
    <row r="165" spans="19:32" x14ac:dyDescent="0.3">
      <c r="S165" s="239"/>
      <c r="T165" s="239"/>
      <c r="U165" s="239"/>
      <c r="AA165" s="239" t="str">
        <f t="shared" si="10"/>
        <v/>
      </c>
      <c r="AB165" s="152"/>
      <c r="AC165" s="244" t="str">
        <f t="shared" si="11"/>
        <v/>
      </c>
      <c r="AD165" s="43" t="str">
        <f t="shared" si="12"/>
        <v/>
      </c>
      <c r="AE165" s="244" t="str">
        <f t="shared" si="13"/>
        <v/>
      </c>
      <c r="AF165" s="244" t="str">
        <f t="shared" si="14"/>
        <v/>
      </c>
    </row>
    <row r="166" spans="19:32" x14ac:dyDescent="0.3">
      <c r="S166" s="239"/>
      <c r="T166" s="239"/>
      <c r="U166" s="239"/>
      <c r="AA166" s="239" t="str">
        <f t="shared" si="10"/>
        <v/>
      </c>
      <c r="AB166" s="152"/>
      <c r="AC166" s="244" t="str">
        <f t="shared" si="11"/>
        <v/>
      </c>
      <c r="AD166" s="43" t="str">
        <f t="shared" si="12"/>
        <v/>
      </c>
      <c r="AE166" s="244" t="str">
        <f t="shared" si="13"/>
        <v/>
      </c>
      <c r="AF166" s="244" t="str">
        <f t="shared" si="14"/>
        <v/>
      </c>
    </row>
    <row r="167" spans="19:32" x14ac:dyDescent="0.3">
      <c r="S167" s="239"/>
      <c r="T167" s="239"/>
      <c r="U167" s="239"/>
      <c r="AA167" s="239" t="str">
        <f t="shared" si="10"/>
        <v/>
      </c>
      <c r="AB167" s="152"/>
      <c r="AC167" s="244" t="str">
        <f t="shared" si="11"/>
        <v/>
      </c>
      <c r="AD167" s="43" t="str">
        <f t="shared" si="12"/>
        <v/>
      </c>
      <c r="AE167" s="244" t="str">
        <f t="shared" si="13"/>
        <v/>
      </c>
      <c r="AF167" s="244" t="str">
        <f t="shared" si="14"/>
        <v/>
      </c>
    </row>
    <row r="168" spans="19:32" x14ac:dyDescent="0.3">
      <c r="S168" s="239"/>
      <c r="T168" s="239"/>
      <c r="U168" s="239"/>
      <c r="AA168" s="239" t="str">
        <f t="shared" si="10"/>
        <v/>
      </c>
      <c r="AB168" s="152"/>
      <c r="AC168" s="244" t="str">
        <f t="shared" si="11"/>
        <v/>
      </c>
      <c r="AD168" s="43" t="str">
        <f t="shared" si="12"/>
        <v/>
      </c>
      <c r="AE168" s="244" t="str">
        <f t="shared" si="13"/>
        <v/>
      </c>
      <c r="AF168" s="244" t="str">
        <f t="shared" si="14"/>
        <v/>
      </c>
    </row>
    <row r="169" spans="19:32" x14ac:dyDescent="0.3">
      <c r="S169" s="239"/>
      <c r="T169" s="239"/>
      <c r="U169" s="239"/>
      <c r="AA169" s="239" t="str">
        <f t="shared" si="10"/>
        <v/>
      </c>
      <c r="AB169" s="152"/>
      <c r="AC169" s="244" t="str">
        <f t="shared" si="11"/>
        <v/>
      </c>
      <c r="AD169" s="43" t="str">
        <f t="shared" si="12"/>
        <v/>
      </c>
      <c r="AE169" s="244" t="str">
        <f t="shared" si="13"/>
        <v/>
      </c>
      <c r="AF169" s="244" t="str">
        <f t="shared" si="14"/>
        <v/>
      </c>
    </row>
    <row r="170" spans="19:32" x14ac:dyDescent="0.3">
      <c r="S170" s="239"/>
      <c r="T170" s="239"/>
      <c r="U170" s="239"/>
      <c r="AA170" s="239" t="str">
        <f t="shared" si="10"/>
        <v/>
      </c>
      <c r="AB170" s="152"/>
      <c r="AC170" s="244" t="str">
        <f t="shared" si="11"/>
        <v/>
      </c>
      <c r="AD170" s="43" t="str">
        <f t="shared" si="12"/>
        <v/>
      </c>
      <c r="AE170" s="244" t="str">
        <f t="shared" si="13"/>
        <v/>
      </c>
      <c r="AF170" s="244" t="str">
        <f t="shared" si="14"/>
        <v/>
      </c>
    </row>
    <row r="171" spans="19:32" x14ac:dyDescent="0.3">
      <c r="S171" s="239"/>
      <c r="T171" s="239"/>
      <c r="U171" s="239"/>
      <c r="AA171" s="239" t="str">
        <f t="shared" si="10"/>
        <v/>
      </c>
      <c r="AB171" s="152"/>
      <c r="AC171" s="244" t="str">
        <f t="shared" si="11"/>
        <v/>
      </c>
      <c r="AD171" s="43" t="str">
        <f t="shared" si="12"/>
        <v/>
      </c>
      <c r="AE171" s="244" t="str">
        <f t="shared" si="13"/>
        <v/>
      </c>
      <c r="AF171" s="244" t="str">
        <f t="shared" si="14"/>
        <v/>
      </c>
    </row>
    <row r="172" spans="19:32" x14ac:dyDescent="0.3">
      <c r="S172" s="239"/>
      <c r="T172" s="239"/>
      <c r="U172" s="239"/>
      <c r="AA172" s="239" t="str">
        <f t="shared" si="10"/>
        <v/>
      </c>
      <c r="AB172" s="152"/>
      <c r="AC172" s="244" t="str">
        <f t="shared" si="11"/>
        <v/>
      </c>
      <c r="AD172" s="43" t="str">
        <f t="shared" si="12"/>
        <v/>
      </c>
      <c r="AE172" s="244" t="str">
        <f t="shared" si="13"/>
        <v/>
      </c>
      <c r="AF172" s="244" t="str">
        <f t="shared" si="14"/>
        <v/>
      </c>
    </row>
    <row r="173" spans="19:32" x14ac:dyDescent="0.3">
      <c r="S173" s="239"/>
      <c r="T173" s="239"/>
      <c r="AA173" s="239" t="str">
        <f t="shared" si="10"/>
        <v/>
      </c>
      <c r="AB173" s="152"/>
      <c r="AC173" s="244" t="str">
        <f t="shared" si="11"/>
        <v/>
      </c>
      <c r="AD173" s="43" t="str">
        <f t="shared" si="12"/>
        <v/>
      </c>
      <c r="AE173" s="244" t="str">
        <f t="shared" si="13"/>
        <v/>
      </c>
      <c r="AF173" s="244" t="str">
        <f t="shared" si="14"/>
        <v/>
      </c>
    </row>
    <row r="174" spans="19:32" x14ac:dyDescent="0.3">
      <c r="S174" s="239"/>
      <c r="T174" s="239"/>
      <c r="AA174" s="239" t="str">
        <f t="shared" si="10"/>
        <v/>
      </c>
      <c r="AB174" s="152"/>
      <c r="AC174" s="244" t="str">
        <f t="shared" si="11"/>
        <v/>
      </c>
      <c r="AD174" s="43" t="str">
        <f t="shared" si="12"/>
        <v/>
      </c>
      <c r="AE174" s="244" t="str">
        <f t="shared" si="13"/>
        <v/>
      </c>
      <c r="AF174" s="244" t="str">
        <f t="shared" si="14"/>
        <v/>
      </c>
    </row>
    <row r="175" spans="19:32" x14ac:dyDescent="0.3">
      <c r="S175" s="239"/>
      <c r="T175" s="239"/>
      <c r="AA175" s="239" t="str">
        <f t="shared" si="10"/>
        <v/>
      </c>
      <c r="AB175" s="152"/>
      <c r="AC175" s="244" t="str">
        <f t="shared" si="11"/>
        <v/>
      </c>
      <c r="AD175" s="43" t="str">
        <f t="shared" si="12"/>
        <v/>
      </c>
      <c r="AE175" s="244" t="str">
        <f t="shared" si="13"/>
        <v/>
      </c>
      <c r="AF175" s="244" t="str">
        <f t="shared" si="14"/>
        <v/>
      </c>
    </row>
    <row r="176" spans="19:32" x14ac:dyDescent="0.3">
      <c r="S176" s="239"/>
      <c r="T176" s="239"/>
      <c r="AA176" s="239" t="str">
        <f t="shared" si="10"/>
        <v/>
      </c>
      <c r="AB176" s="152"/>
      <c r="AC176" s="244" t="str">
        <f t="shared" si="11"/>
        <v/>
      </c>
      <c r="AD176" s="43" t="str">
        <f t="shared" si="12"/>
        <v/>
      </c>
      <c r="AE176" s="244" t="str">
        <f t="shared" si="13"/>
        <v/>
      </c>
      <c r="AF176" s="244" t="str">
        <f t="shared" si="14"/>
        <v/>
      </c>
    </row>
    <row r="177" spans="19:32" x14ac:dyDescent="0.3">
      <c r="S177" s="239"/>
      <c r="T177" s="239"/>
      <c r="AA177" s="239" t="str">
        <f t="shared" si="10"/>
        <v/>
      </c>
      <c r="AB177" s="152"/>
      <c r="AC177" s="244" t="str">
        <f t="shared" si="11"/>
        <v/>
      </c>
      <c r="AD177" s="43" t="str">
        <f t="shared" si="12"/>
        <v/>
      </c>
      <c r="AE177" s="244" t="str">
        <f t="shared" si="13"/>
        <v/>
      </c>
      <c r="AF177" s="244" t="str">
        <f t="shared" si="14"/>
        <v/>
      </c>
    </row>
    <row r="178" spans="19:32" x14ac:dyDescent="0.3">
      <c r="S178" s="239"/>
      <c r="T178" s="239"/>
      <c r="AA178" s="239" t="str">
        <f t="shared" si="10"/>
        <v/>
      </c>
      <c r="AB178" s="152"/>
      <c r="AC178" s="244" t="str">
        <f t="shared" si="11"/>
        <v/>
      </c>
      <c r="AD178" s="43" t="str">
        <f t="shared" si="12"/>
        <v/>
      </c>
      <c r="AE178" s="244" t="str">
        <f t="shared" si="13"/>
        <v/>
      </c>
      <c r="AF178" s="244" t="str">
        <f t="shared" si="14"/>
        <v/>
      </c>
    </row>
    <row r="179" spans="19:32" x14ac:dyDescent="0.3">
      <c r="S179" s="239"/>
      <c r="T179" s="239"/>
      <c r="AA179" s="239" t="str">
        <f t="shared" si="10"/>
        <v/>
      </c>
      <c r="AB179" s="152"/>
      <c r="AC179" s="244" t="str">
        <f t="shared" si="11"/>
        <v/>
      </c>
      <c r="AD179" s="43" t="str">
        <f t="shared" si="12"/>
        <v/>
      </c>
      <c r="AE179" s="244" t="str">
        <f t="shared" si="13"/>
        <v/>
      </c>
      <c r="AF179" s="244" t="str">
        <f t="shared" si="14"/>
        <v/>
      </c>
    </row>
    <row r="180" spans="19:32" x14ac:dyDescent="0.3">
      <c r="S180" s="239"/>
      <c r="T180" s="239"/>
      <c r="AA180" s="239" t="str">
        <f t="shared" si="10"/>
        <v/>
      </c>
      <c r="AB180" s="152"/>
      <c r="AC180" s="244" t="str">
        <f t="shared" si="11"/>
        <v/>
      </c>
      <c r="AD180" s="43" t="str">
        <f t="shared" si="12"/>
        <v/>
      </c>
      <c r="AE180" s="244" t="str">
        <f t="shared" si="13"/>
        <v/>
      </c>
      <c r="AF180" s="244" t="str">
        <f t="shared" si="14"/>
        <v/>
      </c>
    </row>
    <row r="181" spans="19:32" x14ac:dyDescent="0.3">
      <c r="S181" s="239"/>
      <c r="AA181" s="239" t="str">
        <f t="shared" si="10"/>
        <v/>
      </c>
      <c r="AC181" s="244" t="str">
        <f t="shared" si="11"/>
        <v/>
      </c>
      <c r="AD181" s="43" t="str">
        <f t="shared" si="12"/>
        <v/>
      </c>
      <c r="AE181" s="244" t="str">
        <f t="shared" si="13"/>
        <v/>
      </c>
      <c r="AF181" s="244" t="str">
        <f t="shared" si="14"/>
        <v/>
      </c>
    </row>
    <row r="182" spans="19:32" x14ac:dyDescent="0.3">
      <c r="S182" s="239"/>
      <c r="AA182" s="239" t="str">
        <f t="shared" si="10"/>
        <v/>
      </c>
      <c r="AC182" s="244" t="str">
        <f t="shared" si="11"/>
        <v/>
      </c>
      <c r="AD182" s="43" t="str">
        <f t="shared" si="12"/>
        <v/>
      </c>
      <c r="AE182" s="244" t="str">
        <f t="shared" si="13"/>
        <v/>
      </c>
      <c r="AF182" s="244" t="str">
        <f t="shared" si="14"/>
        <v/>
      </c>
    </row>
    <row r="183" spans="19:32" x14ac:dyDescent="0.3">
      <c r="AA183" s="239" t="str">
        <f t="shared" si="10"/>
        <v/>
      </c>
      <c r="AC183" s="244" t="str">
        <f t="shared" si="11"/>
        <v/>
      </c>
      <c r="AD183" s="43" t="str">
        <f t="shared" si="12"/>
        <v/>
      </c>
      <c r="AE183" s="244" t="str">
        <f t="shared" si="13"/>
        <v/>
      </c>
      <c r="AF183" s="244" t="str">
        <f t="shared" si="14"/>
        <v/>
      </c>
    </row>
    <row r="184" spans="19:32" x14ac:dyDescent="0.3">
      <c r="AA184" s="239" t="str">
        <f t="shared" si="10"/>
        <v/>
      </c>
      <c r="AC184" s="244" t="str">
        <f t="shared" si="11"/>
        <v/>
      </c>
      <c r="AD184" s="43" t="str">
        <f t="shared" si="12"/>
        <v/>
      </c>
      <c r="AE184" s="244" t="str">
        <f t="shared" si="13"/>
        <v/>
      </c>
      <c r="AF184" s="244" t="str">
        <f t="shared" si="14"/>
        <v/>
      </c>
    </row>
    <row r="185" spans="19:32" x14ac:dyDescent="0.3">
      <c r="AA185" s="239" t="str">
        <f t="shared" si="10"/>
        <v/>
      </c>
      <c r="AC185" s="244" t="str">
        <f t="shared" si="11"/>
        <v/>
      </c>
      <c r="AD185" s="43" t="str">
        <f t="shared" si="12"/>
        <v/>
      </c>
      <c r="AE185" s="244" t="str">
        <f t="shared" si="13"/>
        <v/>
      </c>
      <c r="AF185" s="244" t="str">
        <f t="shared" si="14"/>
        <v/>
      </c>
    </row>
    <row r="186" spans="19:32" x14ac:dyDescent="0.3">
      <c r="AA186" s="239" t="str">
        <f t="shared" si="10"/>
        <v/>
      </c>
      <c r="AC186" s="244" t="str">
        <f t="shared" si="11"/>
        <v/>
      </c>
      <c r="AD186" s="43" t="str">
        <f t="shared" si="12"/>
        <v/>
      </c>
      <c r="AE186" s="244" t="str">
        <f t="shared" si="13"/>
        <v/>
      </c>
      <c r="AF186" s="244" t="str">
        <f t="shared" si="14"/>
        <v/>
      </c>
    </row>
    <row r="187" spans="19:32" x14ac:dyDescent="0.3">
      <c r="AA187" s="239" t="str">
        <f t="shared" si="10"/>
        <v/>
      </c>
      <c r="AC187" s="244" t="str">
        <f t="shared" si="11"/>
        <v/>
      </c>
      <c r="AD187" s="43" t="str">
        <f t="shared" si="12"/>
        <v/>
      </c>
      <c r="AE187" s="244" t="str">
        <f t="shared" si="13"/>
        <v/>
      </c>
      <c r="AF187" s="244" t="str">
        <f t="shared" si="14"/>
        <v/>
      </c>
    </row>
    <row r="188" spans="19:32" x14ac:dyDescent="0.3">
      <c r="AA188" s="239" t="str">
        <f t="shared" si="10"/>
        <v/>
      </c>
      <c r="AC188" s="244" t="str">
        <f t="shared" si="11"/>
        <v/>
      </c>
      <c r="AD188" s="43" t="str">
        <f t="shared" si="12"/>
        <v/>
      </c>
      <c r="AE188" s="244" t="str">
        <f t="shared" si="13"/>
        <v/>
      </c>
      <c r="AF188" s="244" t="str">
        <f t="shared" si="14"/>
        <v/>
      </c>
    </row>
    <row r="189" spans="19:32" x14ac:dyDescent="0.3">
      <c r="AA189" s="239" t="str">
        <f t="shared" si="10"/>
        <v/>
      </c>
      <c r="AC189" s="244" t="str">
        <f t="shared" si="11"/>
        <v/>
      </c>
      <c r="AD189" s="43" t="str">
        <f t="shared" si="12"/>
        <v/>
      </c>
      <c r="AE189" s="244" t="str">
        <f t="shared" si="13"/>
        <v/>
      </c>
      <c r="AF189" s="244" t="str">
        <f t="shared" si="14"/>
        <v/>
      </c>
    </row>
    <row r="190" spans="19:32" x14ac:dyDescent="0.3">
      <c r="AA190" s="239" t="str">
        <f t="shared" si="10"/>
        <v/>
      </c>
      <c r="AC190" s="244" t="str">
        <f t="shared" si="11"/>
        <v/>
      </c>
      <c r="AD190" s="43" t="str">
        <f t="shared" si="12"/>
        <v/>
      </c>
      <c r="AE190" s="244" t="str">
        <f t="shared" si="13"/>
        <v/>
      </c>
      <c r="AF190" s="244" t="str">
        <f t="shared" si="14"/>
        <v/>
      </c>
    </row>
    <row r="191" spans="19:32" x14ac:dyDescent="0.3">
      <c r="AA191" s="239" t="str">
        <f t="shared" si="10"/>
        <v/>
      </c>
      <c r="AC191" s="244" t="str">
        <f t="shared" si="11"/>
        <v/>
      </c>
      <c r="AD191" s="43" t="str">
        <f t="shared" si="12"/>
        <v/>
      </c>
      <c r="AE191" s="244" t="str">
        <f t="shared" si="13"/>
        <v/>
      </c>
      <c r="AF191" s="244" t="str">
        <f t="shared" si="14"/>
        <v/>
      </c>
    </row>
    <row r="192" spans="19:32" x14ac:dyDescent="0.3">
      <c r="AA192" s="239" t="str">
        <f t="shared" si="10"/>
        <v/>
      </c>
      <c r="AC192" s="244" t="str">
        <f t="shared" si="11"/>
        <v/>
      </c>
      <c r="AD192" s="43" t="str">
        <f t="shared" si="12"/>
        <v/>
      </c>
      <c r="AE192" s="244" t="str">
        <f t="shared" si="13"/>
        <v/>
      </c>
      <c r="AF192" s="244" t="str">
        <f t="shared" si="14"/>
        <v/>
      </c>
    </row>
    <row r="193" spans="27:32" x14ac:dyDescent="0.3">
      <c r="AA193" s="239" t="str">
        <f t="shared" si="10"/>
        <v/>
      </c>
      <c r="AC193" s="244" t="str">
        <f t="shared" si="11"/>
        <v/>
      </c>
      <c r="AD193" s="43" t="str">
        <f t="shared" si="12"/>
        <v/>
      </c>
      <c r="AE193" s="244" t="str">
        <f t="shared" si="13"/>
        <v/>
      </c>
      <c r="AF193" s="244" t="str">
        <f t="shared" si="14"/>
        <v/>
      </c>
    </row>
    <row r="194" spans="27:32" x14ac:dyDescent="0.3">
      <c r="AA194" s="239" t="str">
        <f t="shared" si="10"/>
        <v/>
      </c>
      <c r="AC194" s="244" t="str">
        <f t="shared" si="11"/>
        <v/>
      </c>
      <c r="AD194" s="43" t="str">
        <f t="shared" si="12"/>
        <v/>
      </c>
      <c r="AE194" s="244" t="str">
        <f t="shared" si="13"/>
        <v/>
      </c>
      <c r="AF194" s="244" t="str">
        <f t="shared" si="14"/>
        <v/>
      </c>
    </row>
    <row r="195" spans="27:32" x14ac:dyDescent="0.3">
      <c r="AA195" s="239" t="str">
        <f t="shared" si="10"/>
        <v/>
      </c>
      <c r="AC195" s="244" t="str">
        <f t="shared" si="11"/>
        <v/>
      </c>
      <c r="AD195" s="43" t="str">
        <f t="shared" si="12"/>
        <v/>
      </c>
      <c r="AE195" s="244" t="str">
        <f t="shared" si="13"/>
        <v/>
      </c>
      <c r="AF195" s="244" t="str">
        <f t="shared" si="14"/>
        <v/>
      </c>
    </row>
    <row r="196" spans="27:32" x14ac:dyDescent="0.3">
      <c r="AA196" s="239" t="str">
        <f t="shared" ref="AA196:AA259" si="15">TRIM(D196)</f>
        <v/>
      </c>
      <c r="AC196" s="244" t="str">
        <f t="shared" ref="AC196:AC259" si="16">IFERROR(G196/E196,"")</f>
        <v/>
      </c>
      <c r="AD196" s="43" t="str">
        <f t="shared" ref="AD196:AD259" si="17">TRIM(C196)</f>
        <v/>
      </c>
      <c r="AE196" s="244" t="str">
        <f t="shared" ref="AE196:AE259" si="18">IFERROR(G196/E196,"")</f>
        <v/>
      </c>
      <c r="AF196" s="244" t="str">
        <f t="shared" ref="AF196:AF259" si="19">AC196</f>
        <v/>
      </c>
    </row>
    <row r="197" spans="27:32" x14ac:dyDescent="0.3">
      <c r="AA197" s="239" t="str">
        <f t="shared" si="15"/>
        <v/>
      </c>
      <c r="AC197" s="244" t="str">
        <f t="shared" si="16"/>
        <v/>
      </c>
      <c r="AD197" s="43" t="str">
        <f t="shared" si="17"/>
        <v/>
      </c>
      <c r="AE197" s="244" t="str">
        <f t="shared" si="18"/>
        <v/>
      </c>
      <c r="AF197" s="244" t="str">
        <f t="shared" si="19"/>
        <v/>
      </c>
    </row>
    <row r="198" spans="27:32" x14ac:dyDescent="0.3">
      <c r="AA198" s="239" t="str">
        <f t="shared" si="15"/>
        <v/>
      </c>
      <c r="AC198" s="244" t="str">
        <f t="shared" si="16"/>
        <v/>
      </c>
      <c r="AD198" s="43" t="str">
        <f t="shared" si="17"/>
        <v/>
      </c>
      <c r="AE198" s="244" t="str">
        <f t="shared" si="18"/>
        <v/>
      </c>
      <c r="AF198" s="244" t="str">
        <f t="shared" si="19"/>
        <v/>
      </c>
    </row>
    <row r="199" spans="27:32" x14ac:dyDescent="0.3">
      <c r="AA199" s="239" t="str">
        <f t="shared" si="15"/>
        <v/>
      </c>
      <c r="AC199" s="244" t="str">
        <f t="shared" si="16"/>
        <v/>
      </c>
      <c r="AD199" s="43" t="str">
        <f t="shared" si="17"/>
        <v/>
      </c>
      <c r="AE199" s="244" t="str">
        <f t="shared" si="18"/>
        <v/>
      </c>
      <c r="AF199" s="244" t="str">
        <f t="shared" si="19"/>
        <v/>
      </c>
    </row>
    <row r="200" spans="27:32" x14ac:dyDescent="0.3">
      <c r="AA200" s="239" t="str">
        <f t="shared" si="15"/>
        <v/>
      </c>
      <c r="AC200" s="244" t="str">
        <f t="shared" si="16"/>
        <v/>
      </c>
      <c r="AD200" s="43" t="str">
        <f t="shared" si="17"/>
        <v/>
      </c>
      <c r="AE200" s="244" t="str">
        <f t="shared" si="18"/>
        <v/>
      </c>
      <c r="AF200" s="244" t="str">
        <f t="shared" si="19"/>
        <v/>
      </c>
    </row>
    <row r="201" spans="27:32" x14ac:dyDescent="0.3">
      <c r="AA201" s="239" t="str">
        <f t="shared" si="15"/>
        <v/>
      </c>
      <c r="AC201" s="244" t="str">
        <f t="shared" si="16"/>
        <v/>
      </c>
      <c r="AD201" s="43" t="str">
        <f t="shared" si="17"/>
        <v/>
      </c>
      <c r="AE201" s="244" t="str">
        <f t="shared" si="18"/>
        <v/>
      </c>
      <c r="AF201" s="244" t="str">
        <f t="shared" si="19"/>
        <v/>
      </c>
    </row>
    <row r="202" spans="27:32" x14ac:dyDescent="0.3">
      <c r="AA202" s="239" t="str">
        <f t="shared" si="15"/>
        <v/>
      </c>
      <c r="AC202" s="244" t="str">
        <f t="shared" si="16"/>
        <v/>
      </c>
      <c r="AD202" s="43" t="str">
        <f t="shared" si="17"/>
        <v/>
      </c>
      <c r="AE202" s="244" t="str">
        <f t="shared" si="18"/>
        <v/>
      </c>
      <c r="AF202" s="244" t="str">
        <f t="shared" si="19"/>
        <v/>
      </c>
    </row>
    <row r="203" spans="27:32" x14ac:dyDescent="0.3">
      <c r="AA203" s="239" t="str">
        <f t="shared" si="15"/>
        <v/>
      </c>
      <c r="AC203" s="244" t="str">
        <f t="shared" si="16"/>
        <v/>
      </c>
      <c r="AD203" s="43" t="str">
        <f t="shared" si="17"/>
        <v/>
      </c>
      <c r="AE203" s="244" t="str">
        <f t="shared" si="18"/>
        <v/>
      </c>
      <c r="AF203" s="244" t="str">
        <f t="shared" si="19"/>
        <v/>
      </c>
    </row>
    <row r="204" spans="27:32" x14ac:dyDescent="0.3">
      <c r="AA204" s="239" t="str">
        <f t="shared" si="15"/>
        <v/>
      </c>
      <c r="AC204" s="244" t="str">
        <f t="shared" si="16"/>
        <v/>
      </c>
      <c r="AD204" s="43" t="str">
        <f t="shared" si="17"/>
        <v/>
      </c>
      <c r="AE204" s="244" t="str">
        <f t="shared" si="18"/>
        <v/>
      </c>
      <c r="AF204" s="244" t="str">
        <f t="shared" si="19"/>
        <v/>
      </c>
    </row>
    <row r="205" spans="27:32" x14ac:dyDescent="0.3">
      <c r="AA205" s="239" t="str">
        <f t="shared" si="15"/>
        <v/>
      </c>
      <c r="AC205" s="244" t="str">
        <f t="shared" si="16"/>
        <v/>
      </c>
      <c r="AD205" s="43" t="str">
        <f t="shared" si="17"/>
        <v/>
      </c>
      <c r="AE205" s="244" t="str">
        <f t="shared" si="18"/>
        <v/>
      </c>
      <c r="AF205" s="244" t="str">
        <f t="shared" si="19"/>
        <v/>
      </c>
    </row>
    <row r="206" spans="27:32" x14ac:dyDescent="0.3">
      <c r="AA206" s="239" t="str">
        <f t="shared" si="15"/>
        <v/>
      </c>
      <c r="AC206" s="244" t="str">
        <f t="shared" si="16"/>
        <v/>
      </c>
      <c r="AD206" s="43" t="str">
        <f t="shared" si="17"/>
        <v/>
      </c>
      <c r="AE206" s="244" t="str">
        <f t="shared" si="18"/>
        <v/>
      </c>
      <c r="AF206" s="244" t="str">
        <f t="shared" si="19"/>
        <v/>
      </c>
    </row>
    <row r="207" spans="27:32" x14ac:dyDescent="0.3">
      <c r="AA207" s="239" t="str">
        <f t="shared" si="15"/>
        <v/>
      </c>
      <c r="AC207" s="244" t="str">
        <f t="shared" si="16"/>
        <v/>
      </c>
      <c r="AD207" s="43" t="str">
        <f t="shared" si="17"/>
        <v/>
      </c>
      <c r="AE207" s="244" t="str">
        <f t="shared" si="18"/>
        <v/>
      </c>
      <c r="AF207" s="244" t="str">
        <f t="shared" si="19"/>
        <v/>
      </c>
    </row>
    <row r="208" spans="27:32" x14ac:dyDescent="0.3">
      <c r="AA208" s="239" t="str">
        <f t="shared" si="15"/>
        <v/>
      </c>
      <c r="AC208" s="244" t="str">
        <f t="shared" si="16"/>
        <v/>
      </c>
      <c r="AD208" s="43" t="str">
        <f t="shared" si="17"/>
        <v/>
      </c>
      <c r="AE208" s="244" t="str">
        <f t="shared" si="18"/>
        <v/>
      </c>
      <c r="AF208" s="244" t="str">
        <f t="shared" si="19"/>
        <v/>
      </c>
    </row>
    <row r="209" spans="27:32" x14ac:dyDescent="0.3">
      <c r="AA209" s="239" t="str">
        <f t="shared" si="15"/>
        <v/>
      </c>
      <c r="AC209" s="244" t="str">
        <f t="shared" si="16"/>
        <v/>
      </c>
      <c r="AD209" s="43" t="str">
        <f t="shared" si="17"/>
        <v/>
      </c>
      <c r="AE209" s="244" t="str">
        <f t="shared" si="18"/>
        <v/>
      </c>
      <c r="AF209" s="244" t="str">
        <f t="shared" si="19"/>
        <v/>
      </c>
    </row>
    <row r="210" spans="27:32" x14ac:dyDescent="0.3">
      <c r="AA210" s="239" t="str">
        <f t="shared" si="15"/>
        <v/>
      </c>
      <c r="AC210" s="244" t="str">
        <f t="shared" si="16"/>
        <v/>
      </c>
      <c r="AD210" s="43" t="str">
        <f t="shared" si="17"/>
        <v/>
      </c>
      <c r="AE210" s="244" t="str">
        <f t="shared" si="18"/>
        <v/>
      </c>
      <c r="AF210" s="244" t="str">
        <f t="shared" si="19"/>
        <v/>
      </c>
    </row>
    <row r="211" spans="27:32" x14ac:dyDescent="0.3">
      <c r="AA211" s="239" t="str">
        <f t="shared" si="15"/>
        <v/>
      </c>
      <c r="AC211" s="244" t="str">
        <f t="shared" si="16"/>
        <v/>
      </c>
      <c r="AD211" s="43" t="str">
        <f t="shared" si="17"/>
        <v/>
      </c>
      <c r="AE211" s="244" t="str">
        <f t="shared" si="18"/>
        <v/>
      </c>
      <c r="AF211" s="244" t="str">
        <f t="shared" si="19"/>
        <v/>
      </c>
    </row>
    <row r="212" spans="27:32" x14ac:dyDescent="0.3">
      <c r="AA212" s="239" t="str">
        <f t="shared" si="15"/>
        <v/>
      </c>
      <c r="AC212" s="244" t="str">
        <f t="shared" si="16"/>
        <v/>
      </c>
      <c r="AD212" s="43" t="str">
        <f t="shared" si="17"/>
        <v/>
      </c>
      <c r="AE212" s="244" t="str">
        <f t="shared" si="18"/>
        <v/>
      </c>
      <c r="AF212" s="244" t="str">
        <f t="shared" si="19"/>
        <v/>
      </c>
    </row>
    <row r="213" spans="27:32" x14ac:dyDescent="0.3">
      <c r="AA213" s="239" t="str">
        <f t="shared" si="15"/>
        <v/>
      </c>
      <c r="AC213" s="244" t="str">
        <f t="shared" si="16"/>
        <v/>
      </c>
      <c r="AD213" s="43" t="str">
        <f t="shared" si="17"/>
        <v/>
      </c>
      <c r="AE213" s="244" t="str">
        <f t="shared" si="18"/>
        <v/>
      </c>
      <c r="AF213" s="244" t="str">
        <f t="shared" si="19"/>
        <v/>
      </c>
    </row>
    <row r="214" spans="27:32" x14ac:dyDescent="0.3">
      <c r="AA214" s="239" t="str">
        <f t="shared" si="15"/>
        <v/>
      </c>
      <c r="AC214" s="244" t="str">
        <f t="shared" si="16"/>
        <v/>
      </c>
      <c r="AD214" s="43" t="str">
        <f t="shared" si="17"/>
        <v/>
      </c>
      <c r="AE214" s="244" t="str">
        <f t="shared" si="18"/>
        <v/>
      </c>
      <c r="AF214" s="244" t="str">
        <f t="shared" si="19"/>
        <v/>
      </c>
    </row>
    <row r="215" spans="27:32" x14ac:dyDescent="0.3">
      <c r="AA215" s="239" t="str">
        <f t="shared" si="15"/>
        <v/>
      </c>
      <c r="AC215" s="244" t="str">
        <f t="shared" si="16"/>
        <v/>
      </c>
      <c r="AD215" s="43" t="str">
        <f t="shared" si="17"/>
        <v/>
      </c>
      <c r="AE215" s="244" t="str">
        <f t="shared" si="18"/>
        <v/>
      </c>
      <c r="AF215" s="244" t="str">
        <f t="shared" si="19"/>
        <v/>
      </c>
    </row>
    <row r="216" spans="27:32" x14ac:dyDescent="0.3">
      <c r="AA216" s="239" t="str">
        <f t="shared" si="15"/>
        <v/>
      </c>
      <c r="AC216" s="244" t="str">
        <f t="shared" si="16"/>
        <v/>
      </c>
      <c r="AD216" s="43" t="str">
        <f t="shared" si="17"/>
        <v/>
      </c>
      <c r="AE216" s="244" t="str">
        <f t="shared" si="18"/>
        <v/>
      </c>
      <c r="AF216" s="244" t="str">
        <f t="shared" si="19"/>
        <v/>
      </c>
    </row>
    <row r="217" spans="27:32" x14ac:dyDescent="0.3">
      <c r="AA217" s="239" t="str">
        <f t="shared" si="15"/>
        <v/>
      </c>
      <c r="AC217" s="244" t="str">
        <f t="shared" si="16"/>
        <v/>
      </c>
      <c r="AD217" s="43" t="str">
        <f t="shared" si="17"/>
        <v/>
      </c>
      <c r="AE217" s="244" t="str">
        <f t="shared" si="18"/>
        <v/>
      </c>
      <c r="AF217" s="244" t="str">
        <f t="shared" si="19"/>
        <v/>
      </c>
    </row>
    <row r="218" spans="27:32" x14ac:dyDescent="0.3">
      <c r="AA218" s="239" t="str">
        <f t="shared" si="15"/>
        <v/>
      </c>
      <c r="AC218" s="244" t="str">
        <f t="shared" si="16"/>
        <v/>
      </c>
      <c r="AD218" s="43" t="str">
        <f t="shared" si="17"/>
        <v/>
      </c>
      <c r="AE218" s="244" t="str">
        <f t="shared" si="18"/>
        <v/>
      </c>
      <c r="AF218" s="244" t="str">
        <f t="shared" si="19"/>
        <v/>
      </c>
    </row>
    <row r="219" spans="27:32" x14ac:dyDescent="0.3">
      <c r="AA219" s="239" t="str">
        <f t="shared" si="15"/>
        <v/>
      </c>
      <c r="AC219" s="244" t="str">
        <f t="shared" si="16"/>
        <v/>
      </c>
      <c r="AD219" s="43" t="str">
        <f t="shared" si="17"/>
        <v/>
      </c>
      <c r="AE219" s="244" t="str">
        <f t="shared" si="18"/>
        <v/>
      </c>
      <c r="AF219" s="244" t="str">
        <f t="shared" si="19"/>
        <v/>
      </c>
    </row>
    <row r="220" spans="27:32" x14ac:dyDescent="0.3">
      <c r="AA220" s="239" t="str">
        <f t="shared" si="15"/>
        <v/>
      </c>
      <c r="AC220" s="244" t="str">
        <f t="shared" si="16"/>
        <v/>
      </c>
      <c r="AD220" s="43" t="str">
        <f t="shared" si="17"/>
        <v/>
      </c>
      <c r="AE220" s="244" t="str">
        <f t="shared" si="18"/>
        <v/>
      </c>
      <c r="AF220" s="244" t="str">
        <f t="shared" si="19"/>
        <v/>
      </c>
    </row>
    <row r="221" spans="27:32" x14ac:dyDescent="0.3">
      <c r="AA221" s="239" t="str">
        <f t="shared" si="15"/>
        <v/>
      </c>
      <c r="AC221" s="244" t="str">
        <f t="shared" si="16"/>
        <v/>
      </c>
      <c r="AD221" s="43" t="str">
        <f t="shared" si="17"/>
        <v/>
      </c>
      <c r="AE221" s="244" t="str">
        <f t="shared" si="18"/>
        <v/>
      </c>
      <c r="AF221" s="244" t="str">
        <f t="shared" si="19"/>
        <v/>
      </c>
    </row>
    <row r="222" spans="27:32" x14ac:dyDescent="0.3">
      <c r="AA222" s="239" t="str">
        <f t="shared" si="15"/>
        <v/>
      </c>
      <c r="AC222" s="244" t="str">
        <f t="shared" si="16"/>
        <v/>
      </c>
      <c r="AD222" s="43" t="str">
        <f t="shared" si="17"/>
        <v/>
      </c>
      <c r="AE222" s="244" t="str">
        <f t="shared" si="18"/>
        <v/>
      </c>
      <c r="AF222" s="244" t="str">
        <f t="shared" si="19"/>
        <v/>
      </c>
    </row>
    <row r="223" spans="27:32" x14ac:dyDescent="0.3">
      <c r="AA223" s="239" t="str">
        <f t="shared" si="15"/>
        <v/>
      </c>
      <c r="AC223" s="244" t="str">
        <f t="shared" si="16"/>
        <v/>
      </c>
      <c r="AD223" s="43" t="str">
        <f t="shared" si="17"/>
        <v/>
      </c>
      <c r="AE223" s="244" t="str">
        <f t="shared" si="18"/>
        <v/>
      </c>
      <c r="AF223" s="244" t="str">
        <f t="shared" si="19"/>
        <v/>
      </c>
    </row>
    <row r="224" spans="27:32" x14ac:dyDescent="0.3">
      <c r="AA224" s="239" t="str">
        <f t="shared" si="15"/>
        <v/>
      </c>
      <c r="AC224" s="244" t="str">
        <f t="shared" si="16"/>
        <v/>
      </c>
      <c r="AD224" s="43" t="str">
        <f t="shared" si="17"/>
        <v/>
      </c>
      <c r="AE224" s="244" t="str">
        <f t="shared" si="18"/>
        <v/>
      </c>
      <c r="AF224" s="244" t="str">
        <f t="shared" si="19"/>
        <v/>
      </c>
    </row>
    <row r="225" spans="27:32" x14ac:dyDescent="0.3">
      <c r="AA225" s="239" t="str">
        <f t="shared" si="15"/>
        <v/>
      </c>
      <c r="AC225" s="244" t="str">
        <f t="shared" si="16"/>
        <v/>
      </c>
      <c r="AD225" s="43" t="str">
        <f t="shared" si="17"/>
        <v/>
      </c>
      <c r="AE225" s="244" t="str">
        <f t="shared" si="18"/>
        <v/>
      </c>
      <c r="AF225" s="244" t="str">
        <f t="shared" si="19"/>
        <v/>
      </c>
    </row>
    <row r="226" spans="27:32" x14ac:dyDescent="0.3">
      <c r="AA226" s="239" t="str">
        <f t="shared" si="15"/>
        <v/>
      </c>
      <c r="AC226" s="244" t="str">
        <f t="shared" si="16"/>
        <v/>
      </c>
      <c r="AD226" s="43" t="str">
        <f t="shared" si="17"/>
        <v/>
      </c>
      <c r="AE226" s="244" t="str">
        <f t="shared" si="18"/>
        <v/>
      </c>
      <c r="AF226" s="244" t="str">
        <f t="shared" si="19"/>
        <v/>
      </c>
    </row>
    <row r="227" spans="27:32" x14ac:dyDescent="0.3">
      <c r="AA227" s="239" t="str">
        <f t="shared" si="15"/>
        <v/>
      </c>
      <c r="AC227" s="244" t="str">
        <f t="shared" si="16"/>
        <v/>
      </c>
      <c r="AD227" s="43" t="str">
        <f t="shared" si="17"/>
        <v/>
      </c>
      <c r="AE227" s="244" t="str">
        <f t="shared" si="18"/>
        <v/>
      </c>
      <c r="AF227" s="244" t="str">
        <f t="shared" si="19"/>
        <v/>
      </c>
    </row>
    <row r="228" spans="27:32" x14ac:dyDescent="0.3">
      <c r="AA228" s="239" t="str">
        <f t="shared" si="15"/>
        <v/>
      </c>
      <c r="AC228" s="244" t="str">
        <f t="shared" si="16"/>
        <v/>
      </c>
      <c r="AD228" s="43" t="str">
        <f t="shared" si="17"/>
        <v/>
      </c>
      <c r="AE228" s="244" t="str">
        <f t="shared" si="18"/>
        <v/>
      </c>
      <c r="AF228" s="244" t="str">
        <f t="shared" si="19"/>
        <v/>
      </c>
    </row>
    <row r="229" spans="27:32" x14ac:dyDescent="0.3">
      <c r="AA229" s="239" t="str">
        <f t="shared" si="15"/>
        <v/>
      </c>
      <c r="AC229" s="244" t="str">
        <f t="shared" si="16"/>
        <v/>
      </c>
      <c r="AD229" s="43" t="str">
        <f t="shared" si="17"/>
        <v/>
      </c>
      <c r="AE229" s="244" t="str">
        <f t="shared" si="18"/>
        <v/>
      </c>
      <c r="AF229" s="244" t="str">
        <f t="shared" si="19"/>
        <v/>
      </c>
    </row>
    <row r="230" spans="27:32" x14ac:dyDescent="0.3">
      <c r="AA230" s="239" t="str">
        <f t="shared" si="15"/>
        <v/>
      </c>
      <c r="AC230" s="244" t="str">
        <f t="shared" si="16"/>
        <v/>
      </c>
      <c r="AD230" s="43" t="str">
        <f t="shared" si="17"/>
        <v/>
      </c>
      <c r="AE230" s="244" t="str">
        <f t="shared" si="18"/>
        <v/>
      </c>
      <c r="AF230" s="244" t="str">
        <f t="shared" si="19"/>
        <v/>
      </c>
    </row>
    <row r="231" spans="27:32" x14ac:dyDescent="0.3">
      <c r="AA231" s="239" t="str">
        <f t="shared" si="15"/>
        <v/>
      </c>
      <c r="AC231" s="244" t="str">
        <f t="shared" si="16"/>
        <v/>
      </c>
      <c r="AD231" s="43" t="str">
        <f t="shared" si="17"/>
        <v/>
      </c>
      <c r="AE231" s="244" t="str">
        <f t="shared" si="18"/>
        <v/>
      </c>
      <c r="AF231" s="244" t="str">
        <f t="shared" si="19"/>
        <v/>
      </c>
    </row>
    <row r="232" spans="27:32" x14ac:dyDescent="0.3">
      <c r="AA232" s="239" t="str">
        <f t="shared" si="15"/>
        <v/>
      </c>
      <c r="AC232" s="244" t="str">
        <f t="shared" si="16"/>
        <v/>
      </c>
      <c r="AD232" s="43" t="str">
        <f t="shared" si="17"/>
        <v/>
      </c>
      <c r="AE232" s="244" t="str">
        <f t="shared" si="18"/>
        <v/>
      </c>
      <c r="AF232" s="244" t="str">
        <f t="shared" si="19"/>
        <v/>
      </c>
    </row>
    <row r="233" spans="27:32" x14ac:dyDescent="0.3">
      <c r="AA233" s="239" t="str">
        <f t="shared" si="15"/>
        <v/>
      </c>
      <c r="AC233" s="244" t="str">
        <f t="shared" si="16"/>
        <v/>
      </c>
      <c r="AD233" s="43" t="str">
        <f t="shared" si="17"/>
        <v/>
      </c>
      <c r="AE233" s="244" t="str">
        <f t="shared" si="18"/>
        <v/>
      </c>
      <c r="AF233" s="244" t="str">
        <f t="shared" si="19"/>
        <v/>
      </c>
    </row>
    <row r="234" spans="27:32" x14ac:dyDescent="0.3">
      <c r="AA234" s="239" t="str">
        <f t="shared" si="15"/>
        <v/>
      </c>
      <c r="AC234" s="244" t="str">
        <f t="shared" si="16"/>
        <v/>
      </c>
      <c r="AD234" s="43" t="str">
        <f t="shared" si="17"/>
        <v/>
      </c>
      <c r="AE234" s="244" t="str">
        <f t="shared" si="18"/>
        <v/>
      </c>
      <c r="AF234" s="244" t="str">
        <f t="shared" si="19"/>
        <v/>
      </c>
    </row>
    <row r="235" spans="27:32" x14ac:dyDescent="0.3">
      <c r="AA235" s="239" t="str">
        <f t="shared" si="15"/>
        <v/>
      </c>
      <c r="AC235" s="244" t="str">
        <f t="shared" si="16"/>
        <v/>
      </c>
      <c r="AD235" s="43" t="str">
        <f t="shared" si="17"/>
        <v/>
      </c>
      <c r="AE235" s="244" t="str">
        <f t="shared" si="18"/>
        <v/>
      </c>
      <c r="AF235" s="244" t="str">
        <f t="shared" si="19"/>
        <v/>
      </c>
    </row>
    <row r="236" spans="27:32" x14ac:dyDescent="0.3">
      <c r="AA236" s="239" t="str">
        <f t="shared" si="15"/>
        <v/>
      </c>
      <c r="AC236" s="244" t="str">
        <f t="shared" si="16"/>
        <v/>
      </c>
      <c r="AD236" s="43" t="str">
        <f t="shared" si="17"/>
        <v/>
      </c>
      <c r="AE236" s="244" t="str">
        <f t="shared" si="18"/>
        <v/>
      </c>
      <c r="AF236" s="244" t="str">
        <f t="shared" si="19"/>
        <v/>
      </c>
    </row>
    <row r="237" spans="27:32" x14ac:dyDescent="0.3">
      <c r="AA237" s="239" t="str">
        <f t="shared" si="15"/>
        <v/>
      </c>
      <c r="AC237" s="244" t="str">
        <f t="shared" si="16"/>
        <v/>
      </c>
      <c r="AD237" s="43" t="str">
        <f t="shared" si="17"/>
        <v/>
      </c>
      <c r="AE237" s="244" t="str">
        <f t="shared" si="18"/>
        <v/>
      </c>
      <c r="AF237" s="244" t="str">
        <f t="shared" si="19"/>
        <v/>
      </c>
    </row>
    <row r="238" spans="27:32" x14ac:dyDescent="0.3">
      <c r="AA238" s="239" t="str">
        <f t="shared" si="15"/>
        <v/>
      </c>
      <c r="AC238" s="244" t="str">
        <f t="shared" si="16"/>
        <v/>
      </c>
      <c r="AD238" s="43" t="str">
        <f t="shared" si="17"/>
        <v/>
      </c>
      <c r="AE238" s="244" t="str">
        <f t="shared" si="18"/>
        <v/>
      </c>
      <c r="AF238" s="244" t="str">
        <f t="shared" si="19"/>
        <v/>
      </c>
    </row>
    <row r="239" spans="27:32" x14ac:dyDescent="0.3">
      <c r="AA239" s="239" t="str">
        <f t="shared" si="15"/>
        <v/>
      </c>
      <c r="AC239" s="244" t="str">
        <f t="shared" si="16"/>
        <v/>
      </c>
      <c r="AD239" s="43" t="str">
        <f t="shared" si="17"/>
        <v/>
      </c>
      <c r="AE239" s="244" t="str">
        <f t="shared" si="18"/>
        <v/>
      </c>
      <c r="AF239" s="244" t="str">
        <f t="shared" si="19"/>
        <v/>
      </c>
    </row>
    <row r="240" spans="27:32" x14ac:dyDescent="0.3">
      <c r="AA240" s="239" t="str">
        <f t="shared" si="15"/>
        <v/>
      </c>
      <c r="AC240" s="244" t="str">
        <f t="shared" si="16"/>
        <v/>
      </c>
      <c r="AD240" s="43" t="str">
        <f t="shared" si="17"/>
        <v/>
      </c>
      <c r="AE240" s="244" t="str">
        <f t="shared" si="18"/>
        <v/>
      </c>
      <c r="AF240" s="244" t="str">
        <f t="shared" si="19"/>
        <v/>
      </c>
    </row>
    <row r="241" spans="27:32" x14ac:dyDescent="0.3">
      <c r="AA241" s="239" t="str">
        <f t="shared" si="15"/>
        <v/>
      </c>
      <c r="AC241" s="244" t="str">
        <f t="shared" si="16"/>
        <v/>
      </c>
      <c r="AD241" s="43" t="str">
        <f t="shared" si="17"/>
        <v/>
      </c>
      <c r="AE241" s="244" t="str">
        <f t="shared" si="18"/>
        <v/>
      </c>
      <c r="AF241" s="244" t="str">
        <f t="shared" si="19"/>
        <v/>
      </c>
    </row>
    <row r="242" spans="27:32" x14ac:dyDescent="0.3">
      <c r="AA242" s="239" t="str">
        <f t="shared" si="15"/>
        <v/>
      </c>
      <c r="AC242" s="244" t="str">
        <f t="shared" si="16"/>
        <v/>
      </c>
      <c r="AD242" s="43" t="str">
        <f t="shared" si="17"/>
        <v/>
      </c>
      <c r="AE242" s="244" t="str">
        <f t="shared" si="18"/>
        <v/>
      </c>
      <c r="AF242" s="244" t="str">
        <f t="shared" si="19"/>
        <v/>
      </c>
    </row>
    <row r="243" spans="27:32" x14ac:dyDescent="0.3">
      <c r="AA243" s="239" t="str">
        <f t="shared" si="15"/>
        <v/>
      </c>
      <c r="AC243" s="244" t="str">
        <f t="shared" si="16"/>
        <v/>
      </c>
      <c r="AD243" s="43" t="str">
        <f t="shared" si="17"/>
        <v/>
      </c>
      <c r="AE243" s="244" t="str">
        <f t="shared" si="18"/>
        <v/>
      </c>
      <c r="AF243" s="244" t="str">
        <f t="shared" si="19"/>
        <v/>
      </c>
    </row>
    <row r="244" spans="27:32" x14ac:dyDescent="0.3">
      <c r="AA244" s="239" t="str">
        <f t="shared" si="15"/>
        <v/>
      </c>
      <c r="AC244" s="244" t="str">
        <f t="shared" si="16"/>
        <v/>
      </c>
      <c r="AD244" s="43" t="str">
        <f t="shared" si="17"/>
        <v/>
      </c>
      <c r="AE244" s="244" t="str">
        <f t="shared" si="18"/>
        <v/>
      </c>
      <c r="AF244" s="244" t="str">
        <f t="shared" si="19"/>
        <v/>
      </c>
    </row>
    <row r="245" spans="27:32" x14ac:dyDescent="0.3">
      <c r="AA245" s="239" t="str">
        <f t="shared" si="15"/>
        <v/>
      </c>
      <c r="AC245" s="244" t="str">
        <f t="shared" si="16"/>
        <v/>
      </c>
      <c r="AD245" s="43" t="str">
        <f t="shared" si="17"/>
        <v/>
      </c>
      <c r="AE245" s="244" t="str">
        <f t="shared" si="18"/>
        <v/>
      </c>
      <c r="AF245" s="244" t="str">
        <f t="shared" si="19"/>
        <v/>
      </c>
    </row>
    <row r="246" spans="27:32" x14ac:dyDescent="0.3">
      <c r="AA246" s="239" t="str">
        <f t="shared" si="15"/>
        <v/>
      </c>
      <c r="AC246" s="244" t="str">
        <f t="shared" si="16"/>
        <v/>
      </c>
      <c r="AD246" s="43" t="str">
        <f t="shared" si="17"/>
        <v/>
      </c>
      <c r="AE246" s="244" t="str">
        <f t="shared" si="18"/>
        <v/>
      </c>
      <c r="AF246" s="244" t="str">
        <f t="shared" si="19"/>
        <v/>
      </c>
    </row>
    <row r="247" spans="27:32" x14ac:dyDescent="0.3">
      <c r="AA247" s="239" t="str">
        <f t="shared" si="15"/>
        <v/>
      </c>
      <c r="AC247" s="244" t="str">
        <f t="shared" si="16"/>
        <v/>
      </c>
      <c r="AD247" s="43" t="str">
        <f t="shared" si="17"/>
        <v/>
      </c>
      <c r="AE247" s="244" t="str">
        <f t="shared" si="18"/>
        <v/>
      </c>
      <c r="AF247" s="244" t="str">
        <f t="shared" si="19"/>
        <v/>
      </c>
    </row>
    <row r="248" spans="27:32" x14ac:dyDescent="0.3">
      <c r="AA248" s="239" t="str">
        <f t="shared" si="15"/>
        <v/>
      </c>
      <c r="AC248" s="244" t="str">
        <f t="shared" si="16"/>
        <v/>
      </c>
      <c r="AD248" s="43" t="str">
        <f t="shared" si="17"/>
        <v/>
      </c>
      <c r="AE248" s="244" t="str">
        <f t="shared" si="18"/>
        <v/>
      </c>
      <c r="AF248" s="244" t="str">
        <f t="shared" si="19"/>
        <v/>
      </c>
    </row>
    <row r="249" spans="27:32" x14ac:dyDescent="0.3">
      <c r="AA249" s="239" t="str">
        <f t="shared" si="15"/>
        <v/>
      </c>
      <c r="AC249" s="244" t="str">
        <f t="shared" si="16"/>
        <v/>
      </c>
      <c r="AD249" s="43" t="str">
        <f t="shared" si="17"/>
        <v/>
      </c>
      <c r="AE249" s="244" t="str">
        <f t="shared" si="18"/>
        <v/>
      </c>
      <c r="AF249" s="244" t="str">
        <f t="shared" si="19"/>
        <v/>
      </c>
    </row>
    <row r="250" spans="27:32" x14ac:dyDescent="0.3">
      <c r="AA250" s="239" t="str">
        <f t="shared" si="15"/>
        <v/>
      </c>
      <c r="AC250" s="244" t="str">
        <f t="shared" si="16"/>
        <v/>
      </c>
      <c r="AD250" s="43" t="str">
        <f t="shared" si="17"/>
        <v/>
      </c>
      <c r="AE250" s="244" t="str">
        <f t="shared" si="18"/>
        <v/>
      </c>
      <c r="AF250" s="244" t="str">
        <f t="shared" si="19"/>
        <v/>
      </c>
    </row>
    <row r="251" spans="27:32" x14ac:dyDescent="0.3">
      <c r="AA251" s="239" t="str">
        <f t="shared" si="15"/>
        <v/>
      </c>
      <c r="AC251" s="244" t="str">
        <f t="shared" si="16"/>
        <v/>
      </c>
      <c r="AD251" s="43" t="str">
        <f t="shared" si="17"/>
        <v/>
      </c>
      <c r="AE251" s="244" t="str">
        <f t="shared" si="18"/>
        <v/>
      </c>
      <c r="AF251" s="244" t="str">
        <f t="shared" si="19"/>
        <v/>
      </c>
    </row>
    <row r="252" spans="27:32" x14ac:dyDescent="0.3">
      <c r="AA252" s="239" t="str">
        <f t="shared" si="15"/>
        <v/>
      </c>
      <c r="AC252" s="244" t="str">
        <f t="shared" si="16"/>
        <v/>
      </c>
      <c r="AD252" s="43" t="str">
        <f t="shared" si="17"/>
        <v/>
      </c>
      <c r="AE252" s="244" t="str">
        <f t="shared" si="18"/>
        <v/>
      </c>
      <c r="AF252" s="244" t="str">
        <f t="shared" si="19"/>
        <v/>
      </c>
    </row>
    <row r="253" spans="27:32" x14ac:dyDescent="0.3">
      <c r="AA253" s="239" t="str">
        <f t="shared" si="15"/>
        <v/>
      </c>
      <c r="AC253" s="244" t="str">
        <f t="shared" si="16"/>
        <v/>
      </c>
      <c r="AD253" s="43" t="str">
        <f t="shared" si="17"/>
        <v/>
      </c>
      <c r="AE253" s="244" t="str">
        <f t="shared" si="18"/>
        <v/>
      </c>
      <c r="AF253" s="244" t="str">
        <f t="shared" si="19"/>
        <v/>
      </c>
    </row>
    <row r="254" spans="27:32" x14ac:dyDescent="0.3">
      <c r="AA254" s="239" t="str">
        <f t="shared" si="15"/>
        <v/>
      </c>
      <c r="AC254" s="244" t="str">
        <f t="shared" si="16"/>
        <v/>
      </c>
      <c r="AD254" s="43" t="str">
        <f t="shared" si="17"/>
        <v/>
      </c>
      <c r="AE254" s="244" t="str">
        <f t="shared" si="18"/>
        <v/>
      </c>
      <c r="AF254" s="244" t="str">
        <f t="shared" si="19"/>
        <v/>
      </c>
    </row>
    <row r="255" spans="27:32" x14ac:dyDescent="0.3">
      <c r="AA255" s="239" t="str">
        <f t="shared" si="15"/>
        <v/>
      </c>
      <c r="AC255" s="244" t="str">
        <f t="shared" si="16"/>
        <v/>
      </c>
      <c r="AD255" s="43" t="str">
        <f t="shared" si="17"/>
        <v/>
      </c>
      <c r="AE255" s="244" t="str">
        <f t="shared" si="18"/>
        <v/>
      </c>
      <c r="AF255" s="244" t="str">
        <f t="shared" si="19"/>
        <v/>
      </c>
    </row>
    <row r="256" spans="27:32" x14ac:dyDescent="0.3">
      <c r="AA256" s="239" t="str">
        <f t="shared" si="15"/>
        <v/>
      </c>
      <c r="AC256" s="244" t="str">
        <f t="shared" si="16"/>
        <v/>
      </c>
      <c r="AD256" s="43" t="str">
        <f t="shared" si="17"/>
        <v/>
      </c>
      <c r="AE256" s="244" t="str">
        <f t="shared" si="18"/>
        <v/>
      </c>
      <c r="AF256" s="244" t="str">
        <f t="shared" si="19"/>
        <v/>
      </c>
    </row>
    <row r="257" spans="27:32" x14ac:dyDescent="0.3">
      <c r="AA257" s="239" t="str">
        <f t="shared" si="15"/>
        <v/>
      </c>
      <c r="AC257" s="244" t="str">
        <f t="shared" si="16"/>
        <v/>
      </c>
      <c r="AD257" s="43" t="str">
        <f t="shared" si="17"/>
        <v/>
      </c>
      <c r="AE257" s="244" t="str">
        <f t="shared" si="18"/>
        <v/>
      </c>
      <c r="AF257" s="244" t="str">
        <f t="shared" si="19"/>
        <v/>
      </c>
    </row>
    <row r="258" spans="27:32" x14ac:dyDescent="0.3">
      <c r="AA258" s="239" t="str">
        <f t="shared" si="15"/>
        <v/>
      </c>
      <c r="AC258" s="244" t="str">
        <f t="shared" si="16"/>
        <v/>
      </c>
      <c r="AD258" s="43" t="str">
        <f t="shared" si="17"/>
        <v/>
      </c>
      <c r="AE258" s="244" t="str">
        <f t="shared" si="18"/>
        <v/>
      </c>
      <c r="AF258" s="244" t="str">
        <f t="shared" si="19"/>
        <v/>
      </c>
    </row>
    <row r="259" spans="27:32" x14ac:dyDescent="0.3">
      <c r="AA259" s="239" t="str">
        <f t="shared" si="15"/>
        <v/>
      </c>
      <c r="AC259" s="244" t="str">
        <f t="shared" si="16"/>
        <v/>
      </c>
      <c r="AD259" s="43" t="str">
        <f t="shared" si="17"/>
        <v/>
      </c>
      <c r="AE259" s="244" t="str">
        <f t="shared" si="18"/>
        <v/>
      </c>
      <c r="AF259" s="244" t="str">
        <f t="shared" si="19"/>
        <v/>
      </c>
    </row>
    <row r="260" spans="27:32" x14ac:dyDescent="0.3">
      <c r="AA260" s="239" t="str">
        <f t="shared" ref="AA260:AA323" si="20">TRIM(D260)</f>
        <v/>
      </c>
      <c r="AC260" s="244" t="str">
        <f t="shared" ref="AC260:AC323" si="21">IFERROR(G260/E260,"")</f>
        <v/>
      </c>
      <c r="AD260" s="43" t="str">
        <f t="shared" ref="AD260:AD323" si="22">TRIM(C260)</f>
        <v/>
      </c>
      <c r="AE260" s="244" t="str">
        <f t="shared" ref="AE260:AE323" si="23">IFERROR(G260/E260,"")</f>
        <v/>
      </c>
      <c r="AF260" s="244" t="str">
        <f t="shared" ref="AF260:AF323" si="24">AC260</f>
        <v/>
      </c>
    </row>
    <row r="261" spans="27:32" x14ac:dyDescent="0.3">
      <c r="AA261" s="239" t="str">
        <f t="shared" si="20"/>
        <v/>
      </c>
      <c r="AC261" s="244" t="str">
        <f t="shared" si="21"/>
        <v/>
      </c>
      <c r="AD261" s="43" t="str">
        <f t="shared" si="22"/>
        <v/>
      </c>
      <c r="AE261" s="244" t="str">
        <f t="shared" si="23"/>
        <v/>
      </c>
      <c r="AF261" s="244" t="str">
        <f t="shared" si="24"/>
        <v/>
      </c>
    </row>
    <row r="262" spans="27:32" x14ac:dyDescent="0.3">
      <c r="AA262" s="239" t="str">
        <f t="shared" si="20"/>
        <v/>
      </c>
      <c r="AC262" s="244" t="str">
        <f t="shared" si="21"/>
        <v/>
      </c>
      <c r="AD262" s="43" t="str">
        <f t="shared" si="22"/>
        <v/>
      </c>
      <c r="AE262" s="244" t="str">
        <f t="shared" si="23"/>
        <v/>
      </c>
      <c r="AF262" s="244" t="str">
        <f t="shared" si="24"/>
        <v/>
      </c>
    </row>
    <row r="263" spans="27:32" x14ac:dyDescent="0.3">
      <c r="AA263" s="239" t="str">
        <f t="shared" si="20"/>
        <v/>
      </c>
      <c r="AC263" s="244" t="str">
        <f t="shared" si="21"/>
        <v/>
      </c>
      <c r="AD263" s="43" t="str">
        <f t="shared" si="22"/>
        <v/>
      </c>
      <c r="AE263" s="244" t="str">
        <f t="shared" si="23"/>
        <v/>
      </c>
      <c r="AF263" s="244" t="str">
        <f t="shared" si="24"/>
        <v/>
      </c>
    </row>
    <row r="264" spans="27:32" x14ac:dyDescent="0.3">
      <c r="AA264" s="239" t="str">
        <f t="shared" si="20"/>
        <v/>
      </c>
      <c r="AC264" s="244" t="str">
        <f t="shared" si="21"/>
        <v/>
      </c>
      <c r="AD264" s="43" t="str">
        <f t="shared" si="22"/>
        <v/>
      </c>
      <c r="AE264" s="244" t="str">
        <f t="shared" si="23"/>
        <v/>
      </c>
      <c r="AF264" s="244" t="str">
        <f t="shared" si="24"/>
        <v/>
      </c>
    </row>
    <row r="265" spans="27:32" x14ac:dyDescent="0.3">
      <c r="AA265" s="239" t="str">
        <f t="shared" si="20"/>
        <v/>
      </c>
      <c r="AC265" s="244" t="str">
        <f t="shared" si="21"/>
        <v/>
      </c>
      <c r="AD265" s="43" t="str">
        <f t="shared" si="22"/>
        <v/>
      </c>
      <c r="AE265" s="244" t="str">
        <f t="shared" si="23"/>
        <v/>
      </c>
      <c r="AF265" s="244" t="str">
        <f t="shared" si="24"/>
        <v/>
      </c>
    </row>
    <row r="266" spans="27:32" x14ac:dyDescent="0.3">
      <c r="AA266" s="239" t="str">
        <f t="shared" si="20"/>
        <v/>
      </c>
      <c r="AC266" s="244" t="str">
        <f t="shared" si="21"/>
        <v/>
      </c>
      <c r="AD266" s="43" t="str">
        <f t="shared" si="22"/>
        <v/>
      </c>
      <c r="AE266" s="244" t="str">
        <f t="shared" si="23"/>
        <v/>
      </c>
      <c r="AF266" s="244" t="str">
        <f t="shared" si="24"/>
        <v/>
      </c>
    </row>
    <row r="267" spans="27:32" x14ac:dyDescent="0.3">
      <c r="AA267" s="239" t="str">
        <f t="shared" si="20"/>
        <v/>
      </c>
      <c r="AC267" s="244" t="str">
        <f t="shared" si="21"/>
        <v/>
      </c>
      <c r="AD267" s="43" t="str">
        <f t="shared" si="22"/>
        <v/>
      </c>
      <c r="AE267" s="244" t="str">
        <f t="shared" si="23"/>
        <v/>
      </c>
      <c r="AF267" s="244" t="str">
        <f t="shared" si="24"/>
        <v/>
      </c>
    </row>
    <row r="268" spans="27:32" x14ac:dyDescent="0.3">
      <c r="AA268" s="239" t="str">
        <f t="shared" si="20"/>
        <v/>
      </c>
      <c r="AC268" s="244" t="str">
        <f t="shared" si="21"/>
        <v/>
      </c>
      <c r="AD268" s="43" t="str">
        <f t="shared" si="22"/>
        <v/>
      </c>
      <c r="AE268" s="244" t="str">
        <f t="shared" si="23"/>
        <v/>
      </c>
      <c r="AF268" s="244" t="str">
        <f t="shared" si="24"/>
        <v/>
      </c>
    </row>
    <row r="269" spans="27:32" x14ac:dyDescent="0.3">
      <c r="AA269" s="239" t="str">
        <f t="shared" si="20"/>
        <v/>
      </c>
      <c r="AC269" s="244" t="str">
        <f t="shared" si="21"/>
        <v/>
      </c>
      <c r="AD269" s="43" t="str">
        <f t="shared" si="22"/>
        <v/>
      </c>
      <c r="AE269" s="244" t="str">
        <f t="shared" si="23"/>
        <v/>
      </c>
      <c r="AF269" s="244" t="str">
        <f t="shared" si="24"/>
        <v/>
      </c>
    </row>
    <row r="270" spans="27:32" x14ac:dyDescent="0.3">
      <c r="AA270" s="239" t="str">
        <f t="shared" si="20"/>
        <v/>
      </c>
      <c r="AC270" s="244" t="str">
        <f t="shared" si="21"/>
        <v/>
      </c>
      <c r="AD270" s="43" t="str">
        <f t="shared" si="22"/>
        <v/>
      </c>
      <c r="AE270" s="244" t="str">
        <f t="shared" si="23"/>
        <v/>
      </c>
      <c r="AF270" s="244" t="str">
        <f t="shared" si="24"/>
        <v/>
      </c>
    </row>
    <row r="271" spans="27:32" x14ac:dyDescent="0.3">
      <c r="AA271" s="239" t="str">
        <f t="shared" si="20"/>
        <v/>
      </c>
      <c r="AC271" s="244" t="str">
        <f t="shared" si="21"/>
        <v/>
      </c>
      <c r="AD271" s="43" t="str">
        <f t="shared" si="22"/>
        <v/>
      </c>
      <c r="AE271" s="244" t="str">
        <f t="shared" si="23"/>
        <v/>
      </c>
      <c r="AF271" s="244" t="str">
        <f t="shared" si="24"/>
        <v/>
      </c>
    </row>
    <row r="272" spans="27:32" x14ac:dyDescent="0.3">
      <c r="AA272" s="239" t="str">
        <f t="shared" si="20"/>
        <v/>
      </c>
      <c r="AC272" s="244" t="str">
        <f t="shared" si="21"/>
        <v/>
      </c>
      <c r="AD272" s="43" t="str">
        <f t="shared" si="22"/>
        <v/>
      </c>
      <c r="AE272" s="244" t="str">
        <f t="shared" si="23"/>
        <v/>
      </c>
      <c r="AF272" s="244" t="str">
        <f t="shared" si="24"/>
        <v/>
      </c>
    </row>
    <row r="273" spans="27:32" x14ac:dyDescent="0.3">
      <c r="AA273" s="239" t="str">
        <f t="shared" si="20"/>
        <v/>
      </c>
      <c r="AC273" s="244" t="str">
        <f t="shared" si="21"/>
        <v/>
      </c>
      <c r="AD273" s="43" t="str">
        <f t="shared" si="22"/>
        <v/>
      </c>
      <c r="AE273" s="244" t="str">
        <f t="shared" si="23"/>
        <v/>
      </c>
      <c r="AF273" s="244" t="str">
        <f t="shared" si="24"/>
        <v/>
      </c>
    </row>
    <row r="274" spans="27:32" x14ac:dyDescent="0.3">
      <c r="AA274" s="239" t="str">
        <f t="shared" si="20"/>
        <v/>
      </c>
      <c r="AC274" s="244" t="str">
        <f t="shared" si="21"/>
        <v/>
      </c>
      <c r="AD274" s="43" t="str">
        <f t="shared" si="22"/>
        <v/>
      </c>
      <c r="AE274" s="244" t="str">
        <f t="shared" si="23"/>
        <v/>
      </c>
      <c r="AF274" s="244" t="str">
        <f t="shared" si="24"/>
        <v/>
      </c>
    </row>
    <row r="275" spans="27:32" x14ac:dyDescent="0.3">
      <c r="AA275" s="239" t="str">
        <f t="shared" si="20"/>
        <v/>
      </c>
      <c r="AC275" s="244" t="str">
        <f t="shared" si="21"/>
        <v/>
      </c>
      <c r="AD275" s="43" t="str">
        <f t="shared" si="22"/>
        <v/>
      </c>
      <c r="AE275" s="244" t="str">
        <f t="shared" si="23"/>
        <v/>
      </c>
      <c r="AF275" s="244" t="str">
        <f t="shared" si="24"/>
        <v/>
      </c>
    </row>
    <row r="276" spans="27:32" x14ac:dyDescent="0.3">
      <c r="AA276" s="239" t="str">
        <f t="shared" si="20"/>
        <v/>
      </c>
      <c r="AC276" s="244" t="str">
        <f t="shared" si="21"/>
        <v/>
      </c>
      <c r="AD276" s="43" t="str">
        <f t="shared" si="22"/>
        <v/>
      </c>
      <c r="AE276" s="244" t="str">
        <f t="shared" si="23"/>
        <v/>
      </c>
      <c r="AF276" s="244" t="str">
        <f t="shared" si="24"/>
        <v/>
      </c>
    </row>
    <row r="277" spans="27:32" x14ac:dyDescent="0.3">
      <c r="AA277" s="239" t="str">
        <f t="shared" si="20"/>
        <v/>
      </c>
      <c r="AC277" s="244" t="str">
        <f t="shared" si="21"/>
        <v/>
      </c>
      <c r="AD277" s="43" t="str">
        <f t="shared" si="22"/>
        <v/>
      </c>
      <c r="AE277" s="244" t="str">
        <f t="shared" si="23"/>
        <v/>
      </c>
      <c r="AF277" s="244" t="str">
        <f t="shared" si="24"/>
        <v/>
      </c>
    </row>
    <row r="278" spans="27:32" x14ac:dyDescent="0.3">
      <c r="AA278" s="239" t="str">
        <f t="shared" si="20"/>
        <v/>
      </c>
      <c r="AC278" s="244" t="str">
        <f t="shared" si="21"/>
        <v/>
      </c>
      <c r="AD278" s="43" t="str">
        <f t="shared" si="22"/>
        <v/>
      </c>
      <c r="AE278" s="244" t="str">
        <f t="shared" si="23"/>
        <v/>
      </c>
      <c r="AF278" s="244" t="str">
        <f t="shared" si="24"/>
        <v/>
      </c>
    </row>
    <row r="279" spans="27:32" x14ac:dyDescent="0.3">
      <c r="AA279" s="239" t="str">
        <f t="shared" si="20"/>
        <v/>
      </c>
      <c r="AC279" s="244" t="str">
        <f t="shared" si="21"/>
        <v/>
      </c>
      <c r="AD279" s="43" t="str">
        <f t="shared" si="22"/>
        <v/>
      </c>
      <c r="AE279" s="244" t="str">
        <f t="shared" si="23"/>
        <v/>
      </c>
      <c r="AF279" s="244" t="str">
        <f t="shared" si="24"/>
        <v/>
      </c>
    </row>
    <row r="280" spans="27:32" x14ac:dyDescent="0.3">
      <c r="AA280" s="239" t="str">
        <f t="shared" si="20"/>
        <v/>
      </c>
      <c r="AC280" s="244" t="str">
        <f t="shared" si="21"/>
        <v/>
      </c>
      <c r="AD280" s="43" t="str">
        <f t="shared" si="22"/>
        <v/>
      </c>
      <c r="AE280" s="244" t="str">
        <f t="shared" si="23"/>
        <v/>
      </c>
      <c r="AF280" s="244" t="str">
        <f t="shared" si="24"/>
        <v/>
      </c>
    </row>
    <row r="281" spans="27:32" x14ac:dyDescent="0.3">
      <c r="AA281" s="239" t="str">
        <f t="shared" si="20"/>
        <v/>
      </c>
      <c r="AC281" s="244" t="str">
        <f t="shared" si="21"/>
        <v/>
      </c>
      <c r="AD281" s="43" t="str">
        <f t="shared" si="22"/>
        <v/>
      </c>
      <c r="AE281" s="244" t="str">
        <f t="shared" si="23"/>
        <v/>
      </c>
      <c r="AF281" s="244" t="str">
        <f t="shared" si="24"/>
        <v/>
      </c>
    </row>
    <row r="282" spans="27:32" x14ac:dyDescent="0.3">
      <c r="AA282" s="239" t="str">
        <f t="shared" si="20"/>
        <v/>
      </c>
      <c r="AC282" s="244" t="str">
        <f t="shared" si="21"/>
        <v/>
      </c>
      <c r="AD282" s="43" t="str">
        <f t="shared" si="22"/>
        <v/>
      </c>
      <c r="AE282" s="244" t="str">
        <f t="shared" si="23"/>
        <v/>
      </c>
      <c r="AF282" s="244" t="str">
        <f t="shared" si="24"/>
        <v/>
      </c>
    </row>
    <row r="283" spans="27:32" x14ac:dyDescent="0.3">
      <c r="AA283" s="239" t="str">
        <f t="shared" si="20"/>
        <v/>
      </c>
      <c r="AC283" s="244" t="str">
        <f t="shared" si="21"/>
        <v/>
      </c>
      <c r="AD283" s="43" t="str">
        <f t="shared" si="22"/>
        <v/>
      </c>
      <c r="AE283" s="244" t="str">
        <f t="shared" si="23"/>
        <v/>
      </c>
      <c r="AF283" s="244" t="str">
        <f t="shared" si="24"/>
        <v/>
      </c>
    </row>
    <row r="284" spans="27:32" x14ac:dyDescent="0.3">
      <c r="AA284" s="239" t="str">
        <f t="shared" si="20"/>
        <v/>
      </c>
      <c r="AC284" s="244" t="str">
        <f t="shared" si="21"/>
        <v/>
      </c>
      <c r="AD284" s="43" t="str">
        <f t="shared" si="22"/>
        <v/>
      </c>
      <c r="AE284" s="244" t="str">
        <f t="shared" si="23"/>
        <v/>
      </c>
      <c r="AF284" s="244" t="str">
        <f t="shared" si="24"/>
        <v/>
      </c>
    </row>
    <row r="285" spans="27:32" x14ac:dyDescent="0.3">
      <c r="AA285" s="239" t="str">
        <f t="shared" si="20"/>
        <v/>
      </c>
      <c r="AC285" s="244" t="str">
        <f t="shared" si="21"/>
        <v/>
      </c>
      <c r="AD285" s="43" t="str">
        <f t="shared" si="22"/>
        <v/>
      </c>
      <c r="AE285" s="244" t="str">
        <f t="shared" si="23"/>
        <v/>
      </c>
      <c r="AF285" s="244" t="str">
        <f t="shared" si="24"/>
        <v/>
      </c>
    </row>
    <row r="286" spans="27:32" x14ac:dyDescent="0.3">
      <c r="AA286" s="239" t="str">
        <f t="shared" si="20"/>
        <v/>
      </c>
      <c r="AC286" s="244" t="str">
        <f t="shared" si="21"/>
        <v/>
      </c>
      <c r="AD286" s="43" t="str">
        <f t="shared" si="22"/>
        <v/>
      </c>
      <c r="AE286" s="244" t="str">
        <f t="shared" si="23"/>
        <v/>
      </c>
      <c r="AF286" s="244" t="str">
        <f t="shared" si="24"/>
        <v/>
      </c>
    </row>
    <row r="287" spans="27:32" x14ac:dyDescent="0.3">
      <c r="AA287" s="239" t="str">
        <f t="shared" si="20"/>
        <v/>
      </c>
      <c r="AC287" s="244" t="str">
        <f t="shared" si="21"/>
        <v/>
      </c>
      <c r="AD287" s="43" t="str">
        <f t="shared" si="22"/>
        <v/>
      </c>
      <c r="AE287" s="244" t="str">
        <f t="shared" si="23"/>
        <v/>
      </c>
      <c r="AF287" s="244" t="str">
        <f t="shared" si="24"/>
        <v/>
      </c>
    </row>
    <row r="288" spans="27:32" x14ac:dyDescent="0.3">
      <c r="AA288" s="239" t="str">
        <f t="shared" si="20"/>
        <v/>
      </c>
      <c r="AC288" s="244" t="str">
        <f t="shared" si="21"/>
        <v/>
      </c>
      <c r="AD288" s="43" t="str">
        <f t="shared" si="22"/>
        <v/>
      </c>
      <c r="AE288" s="244" t="str">
        <f t="shared" si="23"/>
        <v/>
      </c>
      <c r="AF288" s="244" t="str">
        <f t="shared" si="24"/>
        <v/>
      </c>
    </row>
    <row r="289" spans="27:32" x14ac:dyDescent="0.3">
      <c r="AA289" s="239" t="str">
        <f t="shared" si="20"/>
        <v/>
      </c>
      <c r="AC289" s="244" t="str">
        <f t="shared" si="21"/>
        <v/>
      </c>
      <c r="AD289" s="43" t="str">
        <f t="shared" si="22"/>
        <v/>
      </c>
      <c r="AE289" s="244" t="str">
        <f t="shared" si="23"/>
        <v/>
      </c>
      <c r="AF289" s="244" t="str">
        <f t="shared" si="24"/>
        <v/>
      </c>
    </row>
    <row r="290" spans="27:32" x14ac:dyDescent="0.3">
      <c r="AA290" s="239" t="str">
        <f t="shared" si="20"/>
        <v/>
      </c>
      <c r="AC290" s="244" t="str">
        <f t="shared" si="21"/>
        <v/>
      </c>
      <c r="AD290" s="43" t="str">
        <f t="shared" si="22"/>
        <v/>
      </c>
      <c r="AE290" s="244" t="str">
        <f t="shared" si="23"/>
        <v/>
      </c>
      <c r="AF290" s="244" t="str">
        <f t="shared" si="24"/>
        <v/>
      </c>
    </row>
    <row r="291" spans="27:32" x14ac:dyDescent="0.3">
      <c r="AA291" s="239" t="str">
        <f t="shared" si="20"/>
        <v/>
      </c>
      <c r="AC291" s="244" t="str">
        <f t="shared" si="21"/>
        <v/>
      </c>
      <c r="AD291" s="43" t="str">
        <f t="shared" si="22"/>
        <v/>
      </c>
      <c r="AE291" s="244" t="str">
        <f t="shared" si="23"/>
        <v/>
      </c>
      <c r="AF291" s="244" t="str">
        <f t="shared" si="24"/>
        <v/>
      </c>
    </row>
    <row r="292" spans="27:32" x14ac:dyDescent="0.3">
      <c r="AA292" s="239" t="str">
        <f t="shared" si="20"/>
        <v/>
      </c>
      <c r="AC292" s="244" t="str">
        <f t="shared" si="21"/>
        <v/>
      </c>
      <c r="AD292" s="43" t="str">
        <f t="shared" si="22"/>
        <v/>
      </c>
      <c r="AE292" s="244" t="str">
        <f t="shared" si="23"/>
        <v/>
      </c>
      <c r="AF292" s="244" t="str">
        <f t="shared" si="24"/>
        <v/>
      </c>
    </row>
    <row r="293" spans="27:32" x14ac:dyDescent="0.3">
      <c r="AA293" s="239" t="str">
        <f t="shared" si="20"/>
        <v/>
      </c>
      <c r="AC293" s="244" t="str">
        <f t="shared" si="21"/>
        <v/>
      </c>
      <c r="AD293" s="43" t="str">
        <f t="shared" si="22"/>
        <v/>
      </c>
      <c r="AE293" s="244" t="str">
        <f t="shared" si="23"/>
        <v/>
      </c>
      <c r="AF293" s="244" t="str">
        <f t="shared" si="24"/>
        <v/>
      </c>
    </row>
    <row r="294" spans="27:32" x14ac:dyDescent="0.3">
      <c r="AA294" s="239" t="str">
        <f t="shared" si="20"/>
        <v/>
      </c>
      <c r="AC294" s="244" t="str">
        <f t="shared" si="21"/>
        <v/>
      </c>
      <c r="AD294" s="43" t="str">
        <f t="shared" si="22"/>
        <v/>
      </c>
      <c r="AE294" s="244" t="str">
        <f t="shared" si="23"/>
        <v/>
      </c>
      <c r="AF294" s="244" t="str">
        <f t="shared" si="24"/>
        <v/>
      </c>
    </row>
    <row r="295" spans="27:32" x14ac:dyDescent="0.3">
      <c r="AA295" s="239" t="str">
        <f t="shared" si="20"/>
        <v/>
      </c>
      <c r="AC295" s="244" t="str">
        <f t="shared" si="21"/>
        <v/>
      </c>
      <c r="AD295" s="43" t="str">
        <f t="shared" si="22"/>
        <v/>
      </c>
      <c r="AE295" s="244" t="str">
        <f t="shared" si="23"/>
        <v/>
      </c>
      <c r="AF295" s="244" t="str">
        <f t="shared" si="24"/>
        <v/>
      </c>
    </row>
    <row r="296" spans="27:32" x14ac:dyDescent="0.3">
      <c r="AA296" s="239" t="str">
        <f t="shared" si="20"/>
        <v/>
      </c>
      <c r="AC296" s="244" t="str">
        <f t="shared" si="21"/>
        <v/>
      </c>
      <c r="AD296" s="43" t="str">
        <f t="shared" si="22"/>
        <v/>
      </c>
      <c r="AE296" s="244" t="str">
        <f t="shared" si="23"/>
        <v/>
      </c>
      <c r="AF296" s="244" t="str">
        <f t="shared" si="24"/>
        <v/>
      </c>
    </row>
    <row r="297" spans="27:32" x14ac:dyDescent="0.3">
      <c r="AA297" s="239" t="str">
        <f t="shared" si="20"/>
        <v/>
      </c>
      <c r="AC297" s="244" t="str">
        <f t="shared" si="21"/>
        <v/>
      </c>
      <c r="AD297" s="43" t="str">
        <f t="shared" si="22"/>
        <v/>
      </c>
      <c r="AE297" s="244" t="str">
        <f t="shared" si="23"/>
        <v/>
      </c>
      <c r="AF297" s="244" t="str">
        <f t="shared" si="24"/>
        <v/>
      </c>
    </row>
    <row r="298" spans="27:32" x14ac:dyDescent="0.3">
      <c r="AA298" s="239" t="str">
        <f t="shared" si="20"/>
        <v/>
      </c>
      <c r="AC298" s="244" t="str">
        <f t="shared" si="21"/>
        <v/>
      </c>
      <c r="AD298" s="43" t="str">
        <f t="shared" si="22"/>
        <v/>
      </c>
      <c r="AE298" s="244" t="str">
        <f t="shared" si="23"/>
        <v/>
      </c>
      <c r="AF298" s="244" t="str">
        <f t="shared" si="24"/>
        <v/>
      </c>
    </row>
    <row r="299" spans="27:32" x14ac:dyDescent="0.3">
      <c r="AA299" s="239" t="str">
        <f t="shared" si="20"/>
        <v/>
      </c>
      <c r="AC299" s="244" t="str">
        <f t="shared" si="21"/>
        <v/>
      </c>
      <c r="AD299" s="43" t="str">
        <f t="shared" si="22"/>
        <v/>
      </c>
      <c r="AE299" s="244" t="str">
        <f t="shared" si="23"/>
        <v/>
      </c>
      <c r="AF299" s="244" t="str">
        <f t="shared" si="24"/>
        <v/>
      </c>
    </row>
    <row r="300" spans="27:32" x14ac:dyDescent="0.3">
      <c r="AA300" s="239" t="str">
        <f t="shared" si="20"/>
        <v/>
      </c>
      <c r="AC300" s="244" t="str">
        <f t="shared" si="21"/>
        <v/>
      </c>
      <c r="AD300" s="43" t="str">
        <f t="shared" si="22"/>
        <v/>
      </c>
      <c r="AE300" s="244" t="str">
        <f t="shared" si="23"/>
        <v/>
      </c>
      <c r="AF300" s="244" t="str">
        <f t="shared" si="24"/>
        <v/>
      </c>
    </row>
    <row r="301" spans="27:32" x14ac:dyDescent="0.3">
      <c r="AA301" s="239" t="str">
        <f t="shared" si="20"/>
        <v/>
      </c>
      <c r="AC301" s="244" t="str">
        <f t="shared" si="21"/>
        <v/>
      </c>
      <c r="AD301" s="43" t="str">
        <f t="shared" si="22"/>
        <v/>
      </c>
      <c r="AE301" s="244" t="str">
        <f t="shared" si="23"/>
        <v/>
      </c>
      <c r="AF301" s="244" t="str">
        <f t="shared" si="24"/>
        <v/>
      </c>
    </row>
    <row r="302" spans="27:32" x14ac:dyDescent="0.3">
      <c r="AA302" s="239" t="str">
        <f t="shared" si="20"/>
        <v/>
      </c>
      <c r="AC302" s="244" t="str">
        <f t="shared" si="21"/>
        <v/>
      </c>
      <c r="AD302" s="43" t="str">
        <f t="shared" si="22"/>
        <v/>
      </c>
      <c r="AE302" s="244" t="str">
        <f t="shared" si="23"/>
        <v/>
      </c>
      <c r="AF302" s="244" t="str">
        <f t="shared" si="24"/>
        <v/>
      </c>
    </row>
    <row r="303" spans="27:32" x14ac:dyDescent="0.3">
      <c r="AA303" s="239" t="str">
        <f t="shared" si="20"/>
        <v/>
      </c>
      <c r="AC303" s="244" t="str">
        <f t="shared" si="21"/>
        <v/>
      </c>
      <c r="AD303" s="43" t="str">
        <f t="shared" si="22"/>
        <v/>
      </c>
      <c r="AE303" s="244" t="str">
        <f t="shared" si="23"/>
        <v/>
      </c>
      <c r="AF303" s="244" t="str">
        <f t="shared" si="24"/>
        <v/>
      </c>
    </row>
    <row r="304" spans="27:32" x14ac:dyDescent="0.3">
      <c r="AA304" s="239" t="str">
        <f t="shared" si="20"/>
        <v/>
      </c>
      <c r="AC304" s="244" t="str">
        <f t="shared" si="21"/>
        <v/>
      </c>
      <c r="AD304" s="43" t="str">
        <f t="shared" si="22"/>
        <v/>
      </c>
      <c r="AE304" s="244" t="str">
        <f t="shared" si="23"/>
        <v/>
      </c>
      <c r="AF304" s="244" t="str">
        <f t="shared" si="24"/>
        <v/>
      </c>
    </row>
    <row r="305" spans="27:32" x14ac:dyDescent="0.3">
      <c r="AA305" s="239" t="str">
        <f t="shared" si="20"/>
        <v/>
      </c>
      <c r="AC305" s="244" t="str">
        <f t="shared" si="21"/>
        <v/>
      </c>
      <c r="AD305" s="43" t="str">
        <f t="shared" si="22"/>
        <v/>
      </c>
      <c r="AE305" s="244" t="str">
        <f t="shared" si="23"/>
        <v/>
      </c>
      <c r="AF305" s="244" t="str">
        <f t="shared" si="24"/>
        <v/>
      </c>
    </row>
    <row r="306" spans="27:32" x14ac:dyDescent="0.3">
      <c r="AA306" s="239" t="str">
        <f t="shared" si="20"/>
        <v/>
      </c>
      <c r="AC306" s="244" t="str">
        <f t="shared" si="21"/>
        <v/>
      </c>
      <c r="AD306" s="43" t="str">
        <f t="shared" si="22"/>
        <v/>
      </c>
      <c r="AE306" s="244" t="str">
        <f t="shared" si="23"/>
        <v/>
      </c>
      <c r="AF306" s="244" t="str">
        <f t="shared" si="24"/>
        <v/>
      </c>
    </row>
    <row r="307" spans="27:32" x14ac:dyDescent="0.3">
      <c r="AA307" s="239" t="str">
        <f t="shared" si="20"/>
        <v/>
      </c>
      <c r="AC307" s="244" t="str">
        <f t="shared" si="21"/>
        <v/>
      </c>
      <c r="AD307" s="43" t="str">
        <f t="shared" si="22"/>
        <v/>
      </c>
      <c r="AE307" s="244" t="str">
        <f t="shared" si="23"/>
        <v/>
      </c>
      <c r="AF307" s="244" t="str">
        <f t="shared" si="24"/>
        <v/>
      </c>
    </row>
    <row r="308" spans="27:32" x14ac:dyDescent="0.3">
      <c r="AA308" s="239" t="str">
        <f t="shared" si="20"/>
        <v/>
      </c>
      <c r="AC308" s="244" t="str">
        <f t="shared" si="21"/>
        <v/>
      </c>
      <c r="AD308" s="43" t="str">
        <f t="shared" si="22"/>
        <v/>
      </c>
      <c r="AE308" s="244" t="str">
        <f t="shared" si="23"/>
        <v/>
      </c>
      <c r="AF308" s="244" t="str">
        <f t="shared" si="24"/>
        <v/>
      </c>
    </row>
    <row r="309" spans="27:32" x14ac:dyDescent="0.3">
      <c r="AA309" s="239" t="str">
        <f t="shared" si="20"/>
        <v/>
      </c>
      <c r="AC309" s="244" t="str">
        <f t="shared" si="21"/>
        <v/>
      </c>
      <c r="AD309" s="43" t="str">
        <f t="shared" si="22"/>
        <v/>
      </c>
      <c r="AE309" s="244" t="str">
        <f t="shared" si="23"/>
        <v/>
      </c>
      <c r="AF309" s="244" t="str">
        <f t="shared" si="24"/>
        <v/>
      </c>
    </row>
    <row r="310" spans="27:32" x14ac:dyDescent="0.3">
      <c r="AA310" s="239" t="str">
        <f t="shared" si="20"/>
        <v/>
      </c>
      <c r="AC310" s="244" t="str">
        <f t="shared" si="21"/>
        <v/>
      </c>
      <c r="AD310" s="43" t="str">
        <f t="shared" si="22"/>
        <v/>
      </c>
      <c r="AE310" s="244" t="str">
        <f t="shared" si="23"/>
        <v/>
      </c>
      <c r="AF310" s="244" t="str">
        <f t="shared" si="24"/>
        <v/>
      </c>
    </row>
    <row r="311" spans="27:32" x14ac:dyDescent="0.3">
      <c r="AA311" s="239" t="str">
        <f t="shared" si="20"/>
        <v/>
      </c>
      <c r="AC311" s="244" t="str">
        <f t="shared" si="21"/>
        <v/>
      </c>
      <c r="AD311" s="43" t="str">
        <f t="shared" si="22"/>
        <v/>
      </c>
      <c r="AE311" s="244" t="str">
        <f t="shared" si="23"/>
        <v/>
      </c>
      <c r="AF311" s="244" t="str">
        <f t="shared" si="24"/>
        <v/>
      </c>
    </row>
    <row r="312" spans="27:32" x14ac:dyDescent="0.3">
      <c r="AA312" s="239" t="str">
        <f t="shared" si="20"/>
        <v/>
      </c>
      <c r="AC312" s="244" t="str">
        <f t="shared" si="21"/>
        <v/>
      </c>
      <c r="AD312" s="43" t="str">
        <f t="shared" si="22"/>
        <v/>
      </c>
      <c r="AE312" s="244" t="str">
        <f t="shared" si="23"/>
        <v/>
      </c>
      <c r="AF312" s="244" t="str">
        <f t="shared" si="24"/>
        <v/>
      </c>
    </row>
    <row r="313" spans="27:32" x14ac:dyDescent="0.3">
      <c r="AA313" s="239" t="str">
        <f t="shared" si="20"/>
        <v/>
      </c>
      <c r="AC313" s="244" t="str">
        <f t="shared" si="21"/>
        <v/>
      </c>
      <c r="AD313" s="43" t="str">
        <f t="shared" si="22"/>
        <v/>
      </c>
      <c r="AE313" s="244" t="str">
        <f t="shared" si="23"/>
        <v/>
      </c>
      <c r="AF313" s="244" t="str">
        <f t="shared" si="24"/>
        <v/>
      </c>
    </row>
    <row r="314" spans="27:32" x14ac:dyDescent="0.3">
      <c r="AA314" s="239" t="str">
        <f t="shared" si="20"/>
        <v/>
      </c>
      <c r="AC314" s="244" t="str">
        <f t="shared" si="21"/>
        <v/>
      </c>
      <c r="AD314" s="43" t="str">
        <f t="shared" si="22"/>
        <v/>
      </c>
      <c r="AE314" s="244" t="str">
        <f t="shared" si="23"/>
        <v/>
      </c>
      <c r="AF314" s="244" t="str">
        <f t="shared" si="24"/>
        <v/>
      </c>
    </row>
    <row r="315" spans="27:32" x14ac:dyDescent="0.3">
      <c r="AA315" s="239" t="str">
        <f t="shared" si="20"/>
        <v/>
      </c>
      <c r="AC315" s="244" t="str">
        <f t="shared" si="21"/>
        <v/>
      </c>
      <c r="AD315" s="43" t="str">
        <f t="shared" si="22"/>
        <v/>
      </c>
      <c r="AE315" s="244" t="str">
        <f t="shared" si="23"/>
        <v/>
      </c>
      <c r="AF315" s="244" t="str">
        <f t="shared" si="24"/>
        <v/>
      </c>
    </row>
    <row r="316" spans="27:32" x14ac:dyDescent="0.3">
      <c r="AA316" s="239" t="str">
        <f t="shared" si="20"/>
        <v/>
      </c>
      <c r="AC316" s="244" t="str">
        <f t="shared" si="21"/>
        <v/>
      </c>
      <c r="AD316" s="43" t="str">
        <f t="shared" si="22"/>
        <v/>
      </c>
      <c r="AE316" s="244" t="str">
        <f t="shared" si="23"/>
        <v/>
      </c>
      <c r="AF316" s="244" t="str">
        <f t="shared" si="24"/>
        <v/>
      </c>
    </row>
    <row r="317" spans="27:32" x14ac:dyDescent="0.3">
      <c r="AA317" s="239" t="str">
        <f t="shared" si="20"/>
        <v/>
      </c>
      <c r="AC317" s="244" t="str">
        <f t="shared" si="21"/>
        <v/>
      </c>
      <c r="AD317" s="43" t="str">
        <f t="shared" si="22"/>
        <v/>
      </c>
      <c r="AE317" s="244" t="str">
        <f t="shared" si="23"/>
        <v/>
      </c>
      <c r="AF317" s="244" t="str">
        <f t="shared" si="24"/>
        <v/>
      </c>
    </row>
    <row r="318" spans="27:32" x14ac:dyDescent="0.3">
      <c r="AA318" s="239" t="str">
        <f t="shared" si="20"/>
        <v/>
      </c>
      <c r="AC318" s="244" t="str">
        <f t="shared" si="21"/>
        <v/>
      </c>
      <c r="AD318" s="43" t="str">
        <f t="shared" si="22"/>
        <v/>
      </c>
      <c r="AE318" s="244" t="str">
        <f t="shared" si="23"/>
        <v/>
      </c>
      <c r="AF318" s="244" t="str">
        <f t="shared" si="24"/>
        <v/>
      </c>
    </row>
    <row r="319" spans="27:32" x14ac:dyDescent="0.3">
      <c r="AA319" s="239" t="str">
        <f t="shared" si="20"/>
        <v/>
      </c>
      <c r="AC319" s="244" t="str">
        <f t="shared" si="21"/>
        <v/>
      </c>
      <c r="AD319" s="43" t="str">
        <f t="shared" si="22"/>
        <v/>
      </c>
      <c r="AE319" s="244" t="str">
        <f t="shared" si="23"/>
        <v/>
      </c>
      <c r="AF319" s="244" t="str">
        <f t="shared" si="24"/>
        <v/>
      </c>
    </row>
    <row r="320" spans="27:32" x14ac:dyDescent="0.3">
      <c r="AA320" s="239" t="str">
        <f t="shared" si="20"/>
        <v/>
      </c>
      <c r="AC320" s="244" t="str">
        <f t="shared" si="21"/>
        <v/>
      </c>
      <c r="AD320" s="43" t="str">
        <f t="shared" si="22"/>
        <v/>
      </c>
      <c r="AE320" s="244" t="str">
        <f t="shared" si="23"/>
        <v/>
      </c>
      <c r="AF320" s="244" t="str">
        <f t="shared" si="24"/>
        <v/>
      </c>
    </row>
    <row r="321" spans="27:32" x14ac:dyDescent="0.3">
      <c r="AA321" s="239" t="str">
        <f t="shared" si="20"/>
        <v/>
      </c>
      <c r="AC321" s="244" t="str">
        <f t="shared" si="21"/>
        <v/>
      </c>
      <c r="AD321" s="43" t="str">
        <f t="shared" si="22"/>
        <v/>
      </c>
      <c r="AE321" s="244" t="str">
        <f t="shared" si="23"/>
        <v/>
      </c>
      <c r="AF321" s="244" t="str">
        <f t="shared" si="24"/>
        <v/>
      </c>
    </row>
    <row r="322" spans="27:32" x14ac:dyDescent="0.3">
      <c r="AA322" s="239" t="str">
        <f t="shared" si="20"/>
        <v/>
      </c>
      <c r="AC322" s="244" t="str">
        <f t="shared" si="21"/>
        <v/>
      </c>
      <c r="AD322" s="43" t="str">
        <f t="shared" si="22"/>
        <v/>
      </c>
      <c r="AE322" s="244" t="str">
        <f t="shared" si="23"/>
        <v/>
      </c>
      <c r="AF322" s="244" t="str">
        <f t="shared" si="24"/>
        <v/>
      </c>
    </row>
    <row r="323" spans="27:32" x14ac:dyDescent="0.3">
      <c r="AA323" s="239" t="str">
        <f t="shared" si="20"/>
        <v/>
      </c>
      <c r="AC323" s="244" t="str">
        <f t="shared" si="21"/>
        <v/>
      </c>
      <c r="AD323" s="43" t="str">
        <f t="shared" si="22"/>
        <v/>
      </c>
      <c r="AE323" s="244" t="str">
        <f t="shared" si="23"/>
        <v/>
      </c>
      <c r="AF323" s="244" t="str">
        <f t="shared" si="24"/>
        <v/>
      </c>
    </row>
    <row r="324" spans="27:32" x14ac:dyDescent="0.3">
      <c r="AA324" s="239" t="str">
        <f t="shared" ref="AA324:AA387" si="25">TRIM(D324)</f>
        <v/>
      </c>
      <c r="AC324" s="244" t="str">
        <f t="shared" ref="AC324:AC387" si="26">IFERROR(G324/E324,"")</f>
        <v/>
      </c>
      <c r="AD324" s="43" t="str">
        <f t="shared" ref="AD324:AD387" si="27">TRIM(C324)</f>
        <v/>
      </c>
      <c r="AE324" s="244" t="str">
        <f t="shared" ref="AE324:AE387" si="28">IFERROR(G324/E324,"")</f>
        <v/>
      </c>
      <c r="AF324" s="244" t="str">
        <f t="shared" ref="AF324:AF387" si="29">AC324</f>
        <v/>
      </c>
    </row>
    <row r="325" spans="27:32" x14ac:dyDescent="0.3">
      <c r="AA325" s="239" t="str">
        <f t="shared" si="25"/>
        <v/>
      </c>
      <c r="AC325" s="244" t="str">
        <f t="shared" si="26"/>
        <v/>
      </c>
      <c r="AD325" s="43" t="str">
        <f t="shared" si="27"/>
        <v/>
      </c>
      <c r="AE325" s="244" t="str">
        <f t="shared" si="28"/>
        <v/>
      </c>
      <c r="AF325" s="244" t="str">
        <f t="shared" si="29"/>
        <v/>
      </c>
    </row>
    <row r="326" spans="27:32" x14ac:dyDescent="0.3">
      <c r="AA326" s="239" t="str">
        <f t="shared" si="25"/>
        <v/>
      </c>
      <c r="AC326" s="244" t="str">
        <f t="shared" si="26"/>
        <v/>
      </c>
      <c r="AD326" s="43" t="str">
        <f t="shared" si="27"/>
        <v/>
      </c>
      <c r="AE326" s="244" t="str">
        <f t="shared" si="28"/>
        <v/>
      </c>
      <c r="AF326" s="244" t="str">
        <f t="shared" si="29"/>
        <v/>
      </c>
    </row>
    <row r="327" spans="27:32" x14ac:dyDescent="0.3">
      <c r="AA327" s="239" t="str">
        <f t="shared" si="25"/>
        <v/>
      </c>
      <c r="AC327" s="244" t="str">
        <f t="shared" si="26"/>
        <v/>
      </c>
      <c r="AD327" s="43" t="str">
        <f t="shared" si="27"/>
        <v/>
      </c>
      <c r="AE327" s="244" t="str">
        <f t="shared" si="28"/>
        <v/>
      </c>
      <c r="AF327" s="244" t="str">
        <f t="shared" si="29"/>
        <v/>
      </c>
    </row>
    <row r="328" spans="27:32" x14ac:dyDescent="0.3">
      <c r="AA328" s="239" t="str">
        <f t="shared" si="25"/>
        <v/>
      </c>
      <c r="AC328" s="244" t="str">
        <f t="shared" si="26"/>
        <v/>
      </c>
      <c r="AD328" s="43" t="str">
        <f t="shared" si="27"/>
        <v/>
      </c>
      <c r="AE328" s="244" t="str">
        <f t="shared" si="28"/>
        <v/>
      </c>
      <c r="AF328" s="244" t="str">
        <f t="shared" si="29"/>
        <v/>
      </c>
    </row>
    <row r="329" spans="27:32" x14ac:dyDescent="0.3">
      <c r="AA329" s="239" t="str">
        <f t="shared" si="25"/>
        <v/>
      </c>
      <c r="AC329" s="244" t="str">
        <f t="shared" si="26"/>
        <v/>
      </c>
      <c r="AD329" s="43" t="str">
        <f t="shared" si="27"/>
        <v/>
      </c>
      <c r="AE329" s="244" t="str">
        <f t="shared" si="28"/>
        <v/>
      </c>
      <c r="AF329" s="244" t="str">
        <f t="shared" si="29"/>
        <v/>
      </c>
    </row>
    <row r="330" spans="27:32" x14ac:dyDescent="0.3">
      <c r="AA330" s="239" t="str">
        <f t="shared" si="25"/>
        <v/>
      </c>
      <c r="AC330" s="244" t="str">
        <f t="shared" si="26"/>
        <v/>
      </c>
      <c r="AD330" s="43" t="str">
        <f t="shared" si="27"/>
        <v/>
      </c>
      <c r="AE330" s="244" t="str">
        <f t="shared" si="28"/>
        <v/>
      </c>
      <c r="AF330" s="244" t="str">
        <f t="shared" si="29"/>
        <v/>
      </c>
    </row>
    <row r="331" spans="27:32" x14ac:dyDescent="0.3">
      <c r="AA331" s="239" t="str">
        <f t="shared" si="25"/>
        <v/>
      </c>
      <c r="AC331" s="244" t="str">
        <f t="shared" si="26"/>
        <v/>
      </c>
      <c r="AD331" s="43" t="str">
        <f t="shared" si="27"/>
        <v/>
      </c>
      <c r="AE331" s="244" t="str">
        <f t="shared" si="28"/>
        <v/>
      </c>
      <c r="AF331" s="244" t="str">
        <f t="shared" si="29"/>
        <v/>
      </c>
    </row>
    <row r="332" spans="27:32" x14ac:dyDescent="0.3">
      <c r="AA332" s="239" t="str">
        <f t="shared" si="25"/>
        <v/>
      </c>
      <c r="AC332" s="244" t="str">
        <f t="shared" si="26"/>
        <v/>
      </c>
      <c r="AD332" s="43" t="str">
        <f t="shared" si="27"/>
        <v/>
      </c>
      <c r="AE332" s="244" t="str">
        <f t="shared" si="28"/>
        <v/>
      </c>
      <c r="AF332" s="244" t="str">
        <f t="shared" si="29"/>
        <v/>
      </c>
    </row>
    <row r="333" spans="27:32" x14ac:dyDescent="0.3">
      <c r="AA333" s="239" t="str">
        <f t="shared" si="25"/>
        <v/>
      </c>
      <c r="AC333" s="244" t="str">
        <f t="shared" si="26"/>
        <v/>
      </c>
      <c r="AD333" s="43" t="str">
        <f t="shared" si="27"/>
        <v/>
      </c>
      <c r="AE333" s="244" t="str">
        <f t="shared" si="28"/>
        <v/>
      </c>
      <c r="AF333" s="244" t="str">
        <f t="shared" si="29"/>
        <v/>
      </c>
    </row>
    <row r="334" spans="27:32" x14ac:dyDescent="0.3">
      <c r="AA334" s="239" t="str">
        <f t="shared" si="25"/>
        <v/>
      </c>
      <c r="AC334" s="244" t="str">
        <f t="shared" si="26"/>
        <v/>
      </c>
      <c r="AD334" s="43" t="str">
        <f t="shared" si="27"/>
        <v/>
      </c>
      <c r="AE334" s="244" t="str">
        <f t="shared" si="28"/>
        <v/>
      </c>
      <c r="AF334" s="244" t="str">
        <f t="shared" si="29"/>
        <v/>
      </c>
    </row>
    <row r="335" spans="27:32" x14ac:dyDescent="0.3">
      <c r="AA335" s="239" t="str">
        <f t="shared" si="25"/>
        <v/>
      </c>
      <c r="AC335" s="244" t="str">
        <f t="shared" si="26"/>
        <v/>
      </c>
      <c r="AD335" s="43" t="str">
        <f t="shared" si="27"/>
        <v/>
      </c>
      <c r="AE335" s="244" t="str">
        <f t="shared" si="28"/>
        <v/>
      </c>
      <c r="AF335" s="244" t="str">
        <f t="shared" si="29"/>
        <v/>
      </c>
    </row>
    <row r="336" spans="27:32" x14ac:dyDescent="0.3">
      <c r="AA336" s="239" t="str">
        <f t="shared" si="25"/>
        <v/>
      </c>
      <c r="AC336" s="244" t="str">
        <f t="shared" si="26"/>
        <v/>
      </c>
      <c r="AD336" s="43" t="str">
        <f t="shared" si="27"/>
        <v/>
      </c>
      <c r="AE336" s="244" t="str">
        <f t="shared" si="28"/>
        <v/>
      </c>
      <c r="AF336" s="244" t="str">
        <f t="shared" si="29"/>
        <v/>
      </c>
    </row>
    <row r="337" spans="27:32" x14ac:dyDescent="0.3">
      <c r="AA337" s="239" t="str">
        <f t="shared" si="25"/>
        <v/>
      </c>
      <c r="AC337" s="244" t="str">
        <f t="shared" si="26"/>
        <v/>
      </c>
      <c r="AD337" s="43" t="str">
        <f t="shared" si="27"/>
        <v/>
      </c>
      <c r="AE337" s="244" t="str">
        <f t="shared" si="28"/>
        <v/>
      </c>
      <c r="AF337" s="244" t="str">
        <f t="shared" si="29"/>
        <v/>
      </c>
    </row>
    <row r="338" spans="27:32" x14ac:dyDescent="0.3">
      <c r="AA338" s="239" t="str">
        <f t="shared" si="25"/>
        <v/>
      </c>
      <c r="AC338" s="244" t="str">
        <f t="shared" si="26"/>
        <v/>
      </c>
      <c r="AD338" s="43" t="str">
        <f t="shared" si="27"/>
        <v/>
      </c>
      <c r="AE338" s="244" t="str">
        <f t="shared" si="28"/>
        <v/>
      </c>
      <c r="AF338" s="244" t="str">
        <f t="shared" si="29"/>
        <v/>
      </c>
    </row>
    <row r="339" spans="27:32" x14ac:dyDescent="0.3">
      <c r="AA339" s="239" t="str">
        <f t="shared" si="25"/>
        <v/>
      </c>
      <c r="AC339" s="244" t="str">
        <f t="shared" si="26"/>
        <v/>
      </c>
      <c r="AD339" s="43" t="str">
        <f t="shared" si="27"/>
        <v/>
      </c>
      <c r="AE339" s="244" t="str">
        <f t="shared" si="28"/>
        <v/>
      </c>
      <c r="AF339" s="244" t="str">
        <f t="shared" si="29"/>
        <v/>
      </c>
    </row>
    <row r="340" spans="27:32" x14ac:dyDescent="0.3">
      <c r="AA340" s="239" t="str">
        <f t="shared" si="25"/>
        <v/>
      </c>
      <c r="AC340" s="244" t="str">
        <f t="shared" si="26"/>
        <v/>
      </c>
      <c r="AD340" s="43" t="str">
        <f t="shared" si="27"/>
        <v/>
      </c>
      <c r="AE340" s="244" t="str">
        <f t="shared" si="28"/>
        <v/>
      </c>
      <c r="AF340" s="244" t="str">
        <f t="shared" si="29"/>
        <v/>
      </c>
    </row>
    <row r="341" spans="27:32" x14ac:dyDescent="0.3">
      <c r="AA341" s="239" t="str">
        <f t="shared" si="25"/>
        <v/>
      </c>
      <c r="AC341" s="244" t="str">
        <f t="shared" si="26"/>
        <v/>
      </c>
      <c r="AD341" s="43" t="str">
        <f t="shared" si="27"/>
        <v/>
      </c>
      <c r="AE341" s="244" t="str">
        <f t="shared" si="28"/>
        <v/>
      </c>
      <c r="AF341" s="244" t="str">
        <f t="shared" si="29"/>
        <v/>
      </c>
    </row>
    <row r="342" spans="27:32" x14ac:dyDescent="0.3">
      <c r="AA342" s="239" t="str">
        <f t="shared" si="25"/>
        <v/>
      </c>
      <c r="AC342" s="244" t="str">
        <f t="shared" si="26"/>
        <v/>
      </c>
      <c r="AD342" s="43" t="str">
        <f t="shared" si="27"/>
        <v/>
      </c>
      <c r="AE342" s="244" t="str">
        <f t="shared" si="28"/>
        <v/>
      </c>
      <c r="AF342" s="244" t="str">
        <f t="shared" si="29"/>
        <v/>
      </c>
    </row>
    <row r="343" spans="27:32" x14ac:dyDescent="0.3">
      <c r="AA343" s="239" t="str">
        <f t="shared" si="25"/>
        <v/>
      </c>
      <c r="AC343" s="244" t="str">
        <f t="shared" si="26"/>
        <v/>
      </c>
      <c r="AD343" s="43" t="str">
        <f t="shared" si="27"/>
        <v/>
      </c>
      <c r="AE343" s="244" t="str">
        <f t="shared" si="28"/>
        <v/>
      </c>
      <c r="AF343" s="244" t="str">
        <f t="shared" si="29"/>
        <v/>
      </c>
    </row>
    <row r="344" spans="27:32" x14ac:dyDescent="0.3">
      <c r="AA344" s="239" t="str">
        <f t="shared" si="25"/>
        <v/>
      </c>
      <c r="AC344" s="244" t="str">
        <f t="shared" si="26"/>
        <v/>
      </c>
      <c r="AD344" s="43" t="str">
        <f t="shared" si="27"/>
        <v/>
      </c>
      <c r="AE344" s="244" t="str">
        <f t="shared" si="28"/>
        <v/>
      </c>
      <c r="AF344" s="244" t="str">
        <f t="shared" si="29"/>
        <v/>
      </c>
    </row>
    <row r="345" spans="27:32" x14ac:dyDescent="0.3">
      <c r="AA345" s="239" t="str">
        <f t="shared" si="25"/>
        <v/>
      </c>
      <c r="AC345" s="244" t="str">
        <f t="shared" si="26"/>
        <v/>
      </c>
      <c r="AD345" s="43" t="str">
        <f t="shared" si="27"/>
        <v/>
      </c>
      <c r="AE345" s="244" t="str">
        <f t="shared" si="28"/>
        <v/>
      </c>
      <c r="AF345" s="244" t="str">
        <f t="shared" si="29"/>
        <v/>
      </c>
    </row>
    <row r="346" spans="27:32" x14ac:dyDescent="0.3">
      <c r="AA346" s="239" t="str">
        <f t="shared" si="25"/>
        <v/>
      </c>
      <c r="AC346" s="244" t="str">
        <f t="shared" si="26"/>
        <v/>
      </c>
      <c r="AD346" s="43" t="str">
        <f t="shared" si="27"/>
        <v/>
      </c>
      <c r="AE346" s="244" t="str">
        <f t="shared" si="28"/>
        <v/>
      </c>
      <c r="AF346" s="244" t="str">
        <f t="shared" si="29"/>
        <v/>
      </c>
    </row>
    <row r="347" spans="27:32" x14ac:dyDescent="0.3">
      <c r="AA347" s="239" t="str">
        <f t="shared" si="25"/>
        <v/>
      </c>
      <c r="AC347" s="244" t="str">
        <f t="shared" si="26"/>
        <v/>
      </c>
      <c r="AD347" s="43" t="str">
        <f t="shared" si="27"/>
        <v/>
      </c>
      <c r="AE347" s="244" t="str">
        <f t="shared" si="28"/>
        <v/>
      </c>
      <c r="AF347" s="244" t="str">
        <f t="shared" si="29"/>
        <v/>
      </c>
    </row>
    <row r="348" spans="27:32" x14ac:dyDescent="0.3">
      <c r="AA348" s="239" t="str">
        <f t="shared" si="25"/>
        <v/>
      </c>
      <c r="AC348" s="244" t="str">
        <f t="shared" si="26"/>
        <v/>
      </c>
      <c r="AD348" s="43" t="str">
        <f t="shared" si="27"/>
        <v/>
      </c>
      <c r="AE348" s="244" t="str">
        <f t="shared" si="28"/>
        <v/>
      </c>
      <c r="AF348" s="244" t="str">
        <f t="shared" si="29"/>
        <v/>
      </c>
    </row>
    <row r="349" spans="27:32" x14ac:dyDescent="0.3">
      <c r="AA349" s="239" t="str">
        <f t="shared" si="25"/>
        <v/>
      </c>
      <c r="AC349" s="244" t="str">
        <f t="shared" si="26"/>
        <v/>
      </c>
      <c r="AD349" s="43" t="str">
        <f t="shared" si="27"/>
        <v/>
      </c>
      <c r="AE349" s="244" t="str">
        <f t="shared" si="28"/>
        <v/>
      </c>
      <c r="AF349" s="244" t="str">
        <f t="shared" si="29"/>
        <v/>
      </c>
    </row>
    <row r="350" spans="27:32" x14ac:dyDescent="0.3">
      <c r="AA350" s="239" t="str">
        <f t="shared" si="25"/>
        <v/>
      </c>
      <c r="AC350" s="244" t="str">
        <f t="shared" si="26"/>
        <v/>
      </c>
      <c r="AD350" s="43" t="str">
        <f t="shared" si="27"/>
        <v/>
      </c>
      <c r="AE350" s="244" t="str">
        <f t="shared" si="28"/>
        <v/>
      </c>
      <c r="AF350" s="244" t="str">
        <f t="shared" si="29"/>
        <v/>
      </c>
    </row>
    <row r="351" spans="27:32" x14ac:dyDescent="0.3">
      <c r="AA351" s="239" t="str">
        <f t="shared" si="25"/>
        <v/>
      </c>
      <c r="AC351" s="244" t="str">
        <f t="shared" si="26"/>
        <v/>
      </c>
      <c r="AD351" s="43" t="str">
        <f t="shared" si="27"/>
        <v/>
      </c>
      <c r="AE351" s="244" t="str">
        <f t="shared" si="28"/>
        <v/>
      </c>
      <c r="AF351" s="244" t="str">
        <f t="shared" si="29"/>
        <v/>
      </c>
    </row>
    <row r="352" spans="27:32" x14ac:dyDescent="0.3">
      <c r="AA352" s="239" t="str">
        <f t="shared" si="25"/>
        <v/>
      </c>
      <c r="AC352" s="244" t="str">
        <f t="shared" si="26"/>
        <v/>
      </c>
      <c r="AD352" s="43" t="str">
        <f t="shared" si="27"/>
        <v/>
      </c>
      <c r="AE352" s="244" t="str">
        <f t="shared" si="28"/>
        <v/>
      </c>
      <c r="AF352" s="244" t="str">
        <f t="shared" si="29"/>
        <v/>
      </c>
    </row>
    <row r="353" spans="27:32" x14ac:dyDescent="0.3">
      <c r="AA353" s="239" t="str">
        <f t="shared" si="25"/>
        <v/>
      </c>
      <c r="AC353" s="244" t="str">
        <f t="shared" si="26"/>
        <v/>
      </c>
      <c r="AD353" s="43" t="str">
        <f t="shared" si="27"/>
        <v/>
      </c>
      <c r="AE353" s="244" t="str">
        <f t="shared" si="28"/>
        <v/>
      </c>
      <c r="AF353" s="244" t="str">
        <f t="shared" si="29"/>
        <v/>
      </c>
    </row>
    <row r="354" spans="27:32" x14ac:dyDescent="0.3">
      <c r="AA354" s="239" t="str">
        <f t="shared" si="25"/>
        <v/>
      </c>
      <c r="AC354" s="244" t="str">
        <f t="shared" si="26"/>
        <v/>
      </c>
      <c r="AD354" s="43" t="str">
        <f t="shared" si="27"/>
        <v/>
      </c>
      <c r="AE354" s="244" t="str">
        <f t="shared" si="28"/>
        <v/>
      </c>
      <c r="AF354" s="244" t="str">
        <f t="shared" si="29"/>
        <v/>
      </c>
    </row>
    <row r="355" spans="27:32" x14ac:dyDescent="0.3">
      <c r="AA355" s="239" t="str">
        <f t="shared" si="25"/>
        <v/>
      </c>
      <c r="AC355" s="244" t="str">
        <f t="shared" si="26"/>
        <v/>
      </c>
      <c r="AD355" s="43" t="str">
        <f t="shared" si="27"/>
        <v/>
      </c>
      <c r="AE355" s="244" t="str">
        <f t="shared" si="28"/>
        <v/>
      </c>
      <c r="AF355" s="244" t="str">
        <f t="shared" si="29"/>
        <v/>
      </c>
    </row>
    <row r="356" spans="27:32" x14ac:dyDescent="0.3">
      <c r="AA356" s="239" t="str">
        <f t="shared" si="25"/>
        <v/>
      </c>
      <c r="AC356" s="244" t="str">
        <f t="shared" si="26"/>
        <v/>
      </c>
      <c r="AD356" s="43" t="str">
        <f t="shared" si="27"/>
        <v/>
      </c>
      <c r="AE356" s="244" t="str">
        <f t="shared" si="28"/>
        <v/>
      </c>
      <c r="AF356" s="244" t="str">
        <f t="shared" si="29"/>
        <v/>
      </c>
    </row>
    <row r="357" spans="27:32" x14ac:dyDescent="0.3">
      <c r="AA357" s="239" t="str">
        <f t="shared" si="25"/>
        <v/>
      </c>
      <c r="AC357" s="244" t="str">
        <f t="shared" si="26"/>
        <v/>
      </c>
      <c r="AD357" s="43" t="str">
        <f t="shared" si="27"/>
        <v/>
      </c>
      <c r="AE357" s="244" t="str">
        <f t="shared" si="28"/>
        <v/>
      </c>
      <c r="AF357" s="244" t="str">
        <f t="shared" si="29"/>
        <v/>
      </c>
    </row>
    <row r="358" spans="27:32" x14ac:dyDescent="0.3">
      <c r="AA358" s="239" t="str">
        <f t="shared" si="25"/>
        <v/>
      </c>
      <c r="AC358" s="244" t="str">
        <f t="shared" si="26"/>
        <v/>
      </c>
      <c r="AD358" s="43" t="str">
        <f t="shared" si="27"/>
        <v/>
      </c>
      <c r="AE358" s="244" t="str">
        <f t="shared" si="28"/>
        <v/>
      </c>
      <c r="AF358" s="244" t="str">
        <f t="shared" si="29"/>
        <v/>
      </c>
    </row>
    <row r="359" spans="27:32" x14ac:dyDescent="0.3">
      <c r="AA359" s="239" t="str">
        <f t="shared" si="25"/>
        <v/>
      </c>
      <c r="AC359" s="244" t="str">
        <f t="shared" si="26"/>
        <v/>
      </c>
      <c r="AD359" s="43" t="str">
        <f t="shared" si="27"/>
        <v/>
      </c>
      <c r="AE359" s="244" t="str">
        <f t="shared" si="28"/>
        <v/>
      </c>
      <c r="AF359" s="244" t="str">
        <f t="shared" si="29"/>
        <v/>
      </c>
    </row>
    <row r="360" spans="27:32" x14ac:dyDescent="0.3">
      <c r="AA360" s="239" t="str">
        <f t="shared" si="25"/>
        <v/>
      </c>
      <c r="AC360" s="244" t="str">
        <f t="shared" si="26"/>
        <v/>
      </c>
      <c r="AD360" s="43" t="str">
        <f t="shared" si="27"/>
        <v/>
      </c>
      <c r="AE360" s="244" t="str">
        <f t="shared" si="28"/>
        <v/>
      </c>
      <c r="AF360" s="244" t="str">
        <f t="shared" si="29"/>
        <v/>
      </c>
    </row>
    <row r="361" spans="27:32" x14ac:dyDescent="0.3">
      <c r="AA361" s="239" t="str">
        <f t="shared" si="25"/>
        <v/>
      </c>
      <c r="AC361" s="244" t="str">
        <f t="shared" si="26"/>
        <v/>
      </c>
      <c r="AD361" s="43" t="str">
        <f t="shared" si="27"/>
        <v/>
      </c>
      <c r="AE361" s="244" t="str">
        <f t="shared" si="28"/>
        <v/>
      </c>
      <c r="AF361" s="244" t="str">
        <f t="shared" si="29"/>
        <v/>
      </c>
    </row>
    <row r="362" spans="27:32" x14ac:dyDescent="0.3">
      <c r="AA362" s="239" t="str">
        <f t="shared" si="25"/>
        <v/>
      </c>
      <c r="AC362" s="244" t="str">
        <f t="shared" si="26"/>
        <v/>
      </c>
      <c r="AD362" s="43" t="str">
        <f t="shared" si="27"/>
        <v/>
      </c>
      <c r="AE362" s="244" t="str">
        <f t="shared" si="28"/>
        <v/>
      </c>
      <c r="AF362" s="244" t="str">
        <f t="shared" si="29"/>
        <v/>
      </c>
    </row>
    <row r="363" spans="27:32" x14ac:dyDescent="0.3">
      <c r="AA363" s="239" t="str">
        <f t="shared" si="25"/>
        <v/>
      </c>
      <c r="AC363" s="244" t="str">
        <f t="shared" si="26"/>
        <v/>
      </c>
      <c r="AD363" s="43" t="str">
        <f t="shared" si="27"/>
        <v/>
      </c>
      <c r="AE363" s="244" t="str">
        <f t="shared" si="28"/>
        <v/>
      </c>
      <c r="AF363" s="244" t="str">
        <f t="shared" si="29"/>
        <v/>
      </c>
    </row>
    <row r="364" spans="27:32" x14ac:dyDescent="0.3">
      <c r="AA364" s="239" t="str">
        <f t="shared" si="25"/>
        <v/>
      </c>
      <c r="AC364" s="244" t="str">
        <f t="shared" si="26"/>
        <v/>
      </c>
      <c r="AD364" s="43" t="str">
        <f t="shared" si="27"/>
        <v/>
      </c>
      <c r="AE364" s="244" t="str">
        <f t="shared" si="28"/>
        <v/>
      </c>
      <c r="AF364" s="244" t="str">
        <f t="shared" si="29"/>
        <v/>
      </c>
    </row>
    <row r="365" spans="27:32" x14ac:dyDescent="0.3">
      <c r="AA365" s="239" t="str">
        <f t="shared" si="25"/>
        <v/>
      </c>
      <c r="AC365" s="244" t="str">
        <f t="shared" si="26"/>
        <v/>
      </c>
      <c r="AD365" s="43" t="str">
        <f t="shared" si="27"/>
        <v/>
      </c>
      <c r="AE365" s="244" t="str">
        <f t="shared" si="28"/>
        <v/>
      </c>
      <c r="AF365" s="244" t="str">
        <f t="shared" si="29"/>
        <v/>
      </c>
    </row>
    <row r="366" spans="27:32" x14ac:dyDescent="0.3">
      <c r="AA366" s="239" t="str">
        <f t="shared" si="25"/>
        <v/>
      </c>
      <c r="AC366" s="244" t="str">
        <f t="shared" si="26"/>
        <v/>
      </c>
      <c r="AD366" s="43" t="str">
        <f t="shared" si="27"/>
        <v/>
      </c>
      <c r="AE366" s="244" t="str">
        <f t="shared" si="28"/>
        <v/>
      </c>
      <c r="AF366" s="244" t="str">
        <f t="shared" si="29"/>
        <v/>
      </c>
    </row>
    <row r="367" spans="27:32" x14ac:dyDescent="0.3">
      <c r="AA367" s="239" t="str">
        <f t="shared" si="25"/>
        <v/>
      </c>
      <c r="AC367" s="244" t="str">
        <f t="shared" si="26"/>
        <v/>
      </c>
      <c r="AD367" s="43" t="str">
        <f t="shared" si="27"/>
        <v/>
      </c>
      <c r="AE367" s="244" t="str">
        <f t="shared" si="28"/>
        <v/>
      </c>
      <c r="AF367" s="244" t="str">
        <f t="shared" si="29"/>
        <v/>
      </c>
    </row>
    <row r="368" spans="27:32" x14ac:dyDescent="0.3">
      <c r="AA368" s="239" t="str">
        <f t="shared" si="25"/>
        <v/>
      </c>
      <c r="AC368" s="244" t="str">
        <f t="shared" si="26"/>
        <v/>
      </c>
      <c r="AD368" s="43" t="str">
        <f t="shared" si="27"/>
        <v/>
      </c>
      <c r="AE368" s="244" t="str">
        <f t="shared" si="28"/>
        <v/>
      </c>
      <c r="AF368" s="244" t="str">
        <f t="shared" si="29"/>
        <v/>
      </c>
    </row>
    <row r="369" spans="27:32" x14ac:dyDescent="0.3">
      <c r="AA369" s="239" t="str">
        <f t="shared" si="25"/>
        <v/>
      </c>
      <c r="AC369" s="244" t="str">
        <f t="shared" si="26"/>
        <v/>
      </c>
      <c r="AD369" s="43" t="str">
        <f t="shared" si="27"/>
        <v/>
      </c>
      <c r="AE369" s="244" t="str">
        <f t="shared" si="28"/>
        <v/>
      </c>
      <c r="AF369" s="244" t="str">
        <f t="shared" si="29"/>
        <v/>
      </c>
    </row>
    <row r="370" spans="27:32" x14ac:dyDescent="0.3">
      <c r="AA370" s="239" t="str">
        <f t="shared" si="25"/>
        <v/>
      </c>
      <c r="AC370" s="244" t="str">
        <f t="shared" si="26"/>
        <v/>
      </c>
      <c r="AD370" s="43" t="str">
        <f t="shared" si="27"/>
        <v/>
      </c>
      <c r="AE370" s="244" t="str">
        <f t="shared" si="28"/>
        <v/>
      </c>
      <c r="AF370" s="244" t="str">
        <f t="shared" si="29"/>
        <v/>
      </c>
    </row>
    <row r="371" spans="27:32" x14ac:dyDescent="0.3">
      <c r="AA371" s="239" t="str">
        <f t="shared" si="25"/>
        <v/>
      </c>
      <c r="AC371" s="244" t="str">
        <f t="shared" si="26"/>
        <v/>
      </c>
      <c r="AD371" s="43" t="str">
        <f t="shared" si="27"/>
        <v/>
      </c>
      <c r="AE371" s="244" t="str">
        <f t="shared" si="28"/>
        <v/>
      </c>
      <c r="AF371" s="244" t="str">
        <f t="shared" si="29"/>
        <v/>
      </c>
    </row>
    <row r="372" spans="27:32" x14ac:dyDescent="0.3">
      <c r="AA372" s="239" t="str">
        <f t="shared" si="25"/>
        <v/>
      </c>
      <c r="AC372" s="244" t="str">
        <f t="shared" si="26"/>
        <v/>
      </c>
      <c r="AD372" s="43" t="str">
        <f t="shared" si="27"/>
        <v/>
      </c>
      <c r="AE372" s="244" t="str">
        <f t="shared" si="28"/>
        <v/>
      </c>
      <c r="AF372" s="244" t="str">
        <f t="shared" si="29"/>
        <v/>
      </c>
    </row>
    <row r="373" spans="27:32" x14ac:dyDescent="0.3">
      <c r="AA373" s="239" t="str">
        <f t="shared" si="25"/>
        <v/>
      </c>
      <c r="AC373" s="244" t="str">
        <f t="shared" si="26"/>
        <v/>
      </c>
      <c r="AD373" s="43" t="str">
        <f t="shared" si="27"/>
        <v/>
      </c>
      <c r="AE373" s="244" t="str">
        <f t="shared" si="28"/>
        <v/>
      </c>
      <c r="AF373" s="244" t="str">
        <f t="shared" si="29"/>
        <v/>
      </c>
    </row>
    <row r="374" spans="27:32" x14ac:dyDescent="0.3">
      <c r="AA374" s="239" t="str">
        <f t="shared" si="25"/>
        <v/>
      </c>
      <c r="AC374" s="244" t="str">
        <f t="shared" si="26"/>
        <v/>
      </c>
      <c r="AD374" s="43" t="str">
        <f t="shared" si="27"/>
        <v/>
      </c>
      <c r="AE374" s="244" t="str">
        <f t="shared" si="28"/>
        <v/>
      </c>
      <c r="AF374" s="244" t="str">
        <f t="shared" si="29"/>
        <v/>
      </c>
    </row>
    <row r="375" spans="27:32" x14ac:dyDescent="0.3">
      <c r="AA375" s="239" t="str">
        <f t="shared" si="25"/>
        <v/>
      </c>
      <c r="AC375" s="244" t="str">
        <f t="shared" si="26"/>
        <v/>
      </c>
      <c r="AD375" s="43" t="str">
        <f t="shared" si="27"/>
        <v/>
      </c>
      <c r="AE375" s="244" t="str">
        <f t="shared" si="28"/>
        <v/>
      </c>
      <c r="AF375" s="244" t="str">
        <f t="shared" si="29"/>
        <v/>
      </c>
    </row>
    <row r="376" spans="27:32" x14ac:dyDescent="0.3">
      <c r="AA376" s="239" t="str">
        <f t="shared" si="25"/>
        <v/>
      </c>
      <c r="AC376" s="244" t="str">
        <f t="shared" si="26"/>
        <v/>
      </c>
      <c r="AD376" s="43" t="str">
        <f t="shared" si="27"/>
        <v/>
      </c>
      <c r="AE376" s="244" t="str">
        <f t="shared" si="28"/>
        <v/>
      </c>
      <c r="AF376" s="244" t="str">
        <f t="shared" si="29"/>
        <v/>
      </c>
    </row>
    <row r="377" spans="27:32" x14ac:dyDescent="0.3">
      <c r="AA377" s="239" t="str">
        <f t="shared" si="25"/>
        <v/>
      </c>
      <c r="AC377" s="244" t="str">
        <f t="shared" si="26"/>
        <v/>
      </c>
      <c r="AD377" s="43" t="str">
        <f t="shared" si="27"/>
        <v/>
      </c>
      <c r="AE377" s="244" t="str">
        <f t="shared" si="28"/>
        <v/>
      </c>
      <c r="AF377" s="244" t="str">
        <f t="shared" si="29"/>
        <v/>
      </c>
    </row>
    <row r="378" spans="27:32" x14ac:dyDescent="0.3">
      <c r="AA378" s="239" t="str">
        <f t="shared" si="25"/>
        <v/>
      </c>
      <c r="AC378" s="244" t="str">
        <f t="shared" si="26"/>
        <v/>
      </c>
      <c r="AD378" s="43" t="str">
        <f t="shared" si="27"/>
        <v/>
      </c>
      <c r="AE378" s="244" t="str">
        <f t="shared" si="28"/>
        <v/>
      </c>
      <c r="AF378" s="244" t="str">
        <f t="shared" si="29"/>
        <v/>
      </c>
    </row>
    <row r="379" spans="27:32" x14ac:dyDescent="0.3">
      <c r="AA379" s="239" t="str">
        <f t="shared" si="25"/>
        <v/>
      </c>
      <c r="AC379" s="244" t="str">
        <f t="shared" si="26"/>
        <v/>
      </c>
      <c r="AD379" s="43" t="str">
        <f t="shared" si="27"/>
        <v/>
      </c>
      <c r="AE379" s="244" t="str">
        <f t="shared" si="28"/>
        <v/>
      </c>
      <c r="AF379" s="244" t="str">
        <f t="shared" si="29"/>
        <v/>
      </c>
    </row>
    <row r="380" spans="27:32" x14ac:dyDescent="0.3">
      <c r="AA380" s="239" t="str">
        <f t="shared" si="25"/>
        <v/>
      </c>
      <c r="AC380" s="244" t="str">
        <f t="shared" si="26"/>
        <v/>
      </c>
      <c r="AD380" s="43" t="str">
        <f t="shared" si="27"/>
        <v/>
      </c>
      <c r="AE380" s="244" t="str">
        <f t="shared" si="28"/>
        <v/>
      </c>
      <c r="AF380" s="244" t="str">
        <f t="shared" si="29"/>
        <v/>
      </c>
    </row>
    <row r="381" spans="27:32" x14ac:dyDescent="0.3">
      <c r="AA381" s="239" t="str">
        <f t="shared" si="25"/>
        <v/>
      </c>
      <c r="AC381" s="244" t="str">
        <f t="shared" si="26"/>
        <v/>
      </c>
      <c r="AD381" s="43" t="str">
        <f t="shared" si="27"/>
        <v/>
      </c>
      <c r="AE381" s="244" t="str">
        <f t="shared" si="28"/>
        <v/>
      </c>
      <c r="AF381" s="244" t="str">
        <f t="shared" si="29"/>
        <v/>
      </c>
    </row>
    <row r="382" spans="27:32" x14ac:dyDescent="0.3">
      <c r="AA382" s="239" t="str">
        <f t="shared" si="25"/>
        <v/>
      </c>
      <c r="AC382" s="244" t="str">
        <f t="shared" si="26"/>
        <v/>
      </c>
      <c r="AD382" s="43" t="str">
        <f t="shared" si="27"/>
        <v/>
      </c>
      <c r="AE382" s="244" t="str">
        <f t="shared" si="28"/>
        <v/>
      </c>
      <c r="AF382" s="244" t="str">
        <f t="shared" si="29"/>
        <v/>
      </c>
    </row>
    <row r="383" spans="27:32" x14ac:dyDescent="0.3">
      <c r="AA383" s="239" t="str">
        <f t="shared" si="25"/>
        <v/>
      </c>
      <c r="AC383" s="244" t="str">
        <f t="shared" si="26"/>
        <v/>
      </c>
      <c r="AD383" s="43" t="str">
        <f t="shared" si="27"/>
        <v/>
      </c>
      <c r="AE383" s="244" t="str">
        <f t="shared" si="28"/>
        <v/>
      </c>
      <c r="AF383" s="244" t="str">
        <f t="shared" si="29"/>
        <v/>
      </c>
    </row>
    <row r="384" spans="27:32" x14ac:dyDescent="0.3">
      <c r="AA384" s="239" t="str">
        <f t="shared" si="25"/>
        <v/>
      </c>
      <c r="AC384" s="244" t="str">
        <f t="shared" si="26"/>
        <v/>
      </c>
      <c r="AD384" s="43" t="str">
        <f t="shared" si="27"/>
        <v/>
      </c>
      <c r="AE384" s="244" t="str">
        <f t="shared" si="28"/>
        <v/>
      </c>
      <c r="AF384" s="244" t="str">
        <f t="shared" si="29"/>
        <v/>
      </c>
    </row>
    <row r="385" spans="27:32" x14ac:dyDescent="0.3">
      <c r="AA385" s="239" t="str">
        <f t="shared" si="25"/>
        <v/>
      </c>
      <c r="AC385" s="244" t="str">
        <f t="shared" si="26"/>
        <v/>
      </c>
      <c r="AD385" s="43" t="str">
        <f t="shared" si="27"/>
        <v/>
      </c>
      <c r="AE385" s="244" t="str">
        <f t="shared" si="28"/>
        <v/>
      </c>
      <c r="AF385" s="244" t="str">
        <f t="shared" si="29"/>
        <v/>
      </c>
    </row>
    <row r="386" spans="27:32" x14ac:dyDescent="0.3">
      <c r="AA386" s="239" t="str">
        <f t="shared" si="25"/>
        <v/>
      </c>
      <c r="AC386" s="244" t="str">
        <f t="shared" si="26"/>
        <v/>
      </c>
      <c r="AD386" s="43" t="str">
        <f t="shared" si="27"/>
        <v/>
      </c>
      <c r="AE386" s="244" t="str">
        <f t="shared" si="28"/>
        <v/>
      </c>
      <c r="AF386" s="244" t="str">
        <f t="shared" si="29"/>
        <v/>
      </c>
    </row>
    <row r="387" spans="27:32" x14ac:dyDescent="0.3">
      <c r="AA387" s="239" t="str">
        <f t="shared" si="25"/>
        <v/>
      </c>
      <c r="AC387" s="244" t="str">
        <f t="shared" si="26"/>
        <v/>
      </c>
      <c r="AD387" s="43" t="str">
        <f t="shared" si="27"/>
        <v/>
      </c>
      <c r="AE387" s="244" t="str">
        <f t="shared" si="28"/>
        <v/>
      </c>
      <c r="AF387" s="244" t="str">
        <f t="shared" si="29"/>
        <v/>
      </c>
    </row>
    <row r="388" spans="27:32" x14ac:dyDescent="0.3">
      <c r="AA388" s="239" t="str">
        <f t="shared" ref="AA388:AA451" si="30">TRIM(D388)</f>
        <v/>
      </c>
      <c r="AC388" s="244" t="str">
        <f t="shared" ref="AC388:AC451" si="31">IFERROR(G388/E388,"")</f>
        <v/>
      </c>
      <c r="AD388" s="43" t="str">
        <f t="shared" ref="AD388:AD451" si="32">TRIM(C388)</f>
        <v/>
      </c>
      <c r="AE388" s="244" t="str">
        <f t="shared" ref="AE388:AE451" si="33">IFERROR(G388/E388,"")</f>
        <v/>
      </c>
      <c r="AF388" s="244" t="str">
        <f t="shared" ref="AF388:AF451" si="34">AC388</f>
        <v/>
      </c>
    </row>
    <row r="389" spans="27:32" x14ac:dyDescent="0.3">
      <c r="AA389" s="239" t="str">
        <f t="shared" si="30"/>
        <v/>
      </c>
      <c r="AC389" s="244" t="str">
        <f t="shared" si="31"/>
        <v/>
      </c>
      <c r="AD389" s="43" t="str">
        <f t="shared" si="32"/>
        <v/>
      </c>
      <c r="AE389" s="244" t="str">
        <f t="shared" si="33"/>
        <v/>
      </c>
      <c r="AF389" s="244" t="str">
        <f t="shared" si="34"/>
        <v/>
      </c>
    </row>
    <row r="390" spans="27:32" x14ac:dyDescent="0.3">
      <c r="AA390" s="239" t="str">
        <f t="shared" si="30"/>
        <v/>
      </c>
      <c r="AC390" s="244" t="str">
        <f t="shared" si="31"/>
        <v/>
      </c>
      <c r="AD390" s="43" t="str">
        <f t="shared" si="32"/>
        <v/>
      </c>
      <c r="AE390" s="244" t="str">
        <f t="shared" si="33"/>
        <v/>
      </c>
      <c r="AF390" s="244" t="str">
        <f t="shared" si="34"/>
        <v/>
      </c>
    </row>
    <row r="391" spans="27:32" x14ac:dyDescent="0.3">
      <c r="AA391" s="239" t="str">
        <f t="shared" si="30"/>
        <v/>
      </c>
      <c r="AC391" s="244" t="str">
        <f t="shared" si="31"/>
        <v/>
      </c>
      <c r="AD391" s="43" t="str">
        <f t="shared" si="32"/>
        <v/>
      </c>
      <c r="AE391" s="244" t="str">
        <f t="shared" si="33"/>
        <v/>
      </c>
      <c r="AF391" s="244" t="str">
        <f t="shared" si="34"/>
        <v/>
      </c>
    </row>
    <row r="392" spans="27:32" x14ac:dyDescent="0.3">
      <c r="AA392" s="239" t="str">
        <f t="shared" si="30"/>
        <v/>
      </c>
      <c r="AC392" s="244" t="str">
        <f t="shared" si="31"/>
        <v/>
      </c>
      <c r="AD392" s="43" t="str">
        <f t="shared" si="32"/>
        <v/>
      </c>
      <c r="AE392" s="244" t="str">
        <f t="shared" si="33"/>
        <v/>
      </c>
      <c r="AF392" s="244" t="str">
        <f t="shared" si="34"/>
        <v/>
      </c>
    </row>
    <row r="393" spans="27:32" x14ac:dyDescent="0.3">
      <c r="AA393" s="239" t="str">
        <f t="shared" si="30"/>
        <v/>
      </c>
      <c r="AC393" s="244" t="str">
        <f t="shared" si="31"/>
        <v/>
      </c>
      <c r="AD393" s="43" t="str">
        <f t="shared" si="32"/>
        <v/>
      </c>
      <c r="AE393" s="244" t="str">
        <f t="shared" si="33"/>
        <v/>
      </c>
      <c r="AF393" s="244" t="str">
        <f t="shared" si="34"/>
        <v/>
      </c>
    </row>
    <row r="394" spans="27:32" x14ac:dyDescent="0.3">
      <c r="AA394" s="239" t="str">
        <f t="shared" si="30"/>
        <v/>
      </c>
      <c r="AC394" s="244" t="str">
        <f t="shared" si="31"/>
        <v/>
      </c>
      <c r="AD394" s="43" t="str">
        <f t="shared" si="32"/>
        <v/>
      </c>
      <c r="AE394" s="244" t="str">
        <f t="shared" si="33"/>
        <v/>
      </c>
      <c r="AF394" s="244" t="str">
        <f t="shared" si="34"/>
        <v/>
      </c>
    </row>
    <row r="395" spans="27:32" x14ac:dyDescent="0.3">
      <c r="AA395" s="239" t="str">
        <f t="shared" si="30"/>
        <v/>
      </c>
      <c r="AC395" s="244" t="str">
        <f t="shared" si="31"/>
        <v/>
      </c>
      <c r="AD395" s="43" t="str">
        <f t="shared" si="32"/>
        <v/>
      </c>
      <c r="AE395" s="244" t="str">
        <f t="shared" si="33"/>
        <v/>
      </c>
      <c r="AF395" s="244" t="str">
        <f t="shared" si="34"/>
        <v/>
      </c>
    </row>
    <row r="396" spans="27:32" x14ac:dyDescent="0.3">
      <c r="AA396" s="239" t="str">
        <f t="shared" si="30"/>
        <v/>
      </c>
      <c r="AC396" s="244" t="str">
        <f t="shared" si="31"/>
        <v/>
      </c>
      <c r="AD396" s="43" t="str">
        <f t="shared" si="32"/>
        <v/>
      </c>
      <c r="AE396" s="244" t="str">
        <f t="shared" si="33"/>
        <v/>
      </c>
      <c r="AF396" s="244" t="str">
        <f t="shared" si="34"/>
        <v/>
      </c>
    </row>
    <row r="397" spans="27:32" x14ac:dyDescent="0.3">
      <c r="AA397" s="239" t="str">
        <f t="shared" si="30"/>
        <v/>
      </c>
      <c r="AC397" s="244" t="str">
        <f t="shared" si="31"/>
        <v/>
      </c>
      <c r="AD397" s="43" t="str">
        <f t="shared" si="32"/>
        <v/>
      </c>
      <c r="AE397" s="244" t="str">
        <f t="shared" si="33"/>
        <v/>
      </c>
      <c r="AF397" s="244" t="str">
        <f t="shared" si="34"/>
        <v/>
      </c>
    </row>
    <row r="398" spans="27:32" x14ac:dyDescent="0.3">
      <c r="AA398" s="239" t="str">
        <f t="shared" si="30"/>
        <v/>
      </c>
      <c r="AC398" s="244" t="str">
        <f t="shared" si="31"/>
        <v/>
      </c>
      <c r="AD398" s="43" t="str">
        <f t="shared" si="32"/>
        <v/>
      </c>
      <c r="AE398" s="244" t="str">
        <f t="shared" si="33"/>
        <v/>
      </c>
      <c r="AF398" s="244" t="str">
        <f t="shared" si="34"/>
        <v/>
      </c>
    </row>
    <row r="399" spans="27:32" x14ac:dyDescent="0.3">
      <c r="AA399" s="239" t="str">
        <f t="shared" si="30"/>
        <v/>
      </c>
      <c r="AC399" s="244" t="str">
        <f t="shared" si="31"/>
        <v/>
      </c>
      <c r="AD399" s="43" t="str">
        <f t="shared" si="32"/>
        <v/>
      </c>
      <c r="AE399" s="244" t="str">
        <f t="shared" si="33"/>
        <v/>
      </c>
      <c r="AF399" s="244" t="str">
        <f t="shared" si="34"/>
        <v/>
      </c>
    </row>
    <row r="400" spans="27:32" x14ac:dyDescent="0.3">
      <c r="AA400" s="239" t="str">
        <f t="shared" si="30"/>
        <v/>
      </c>
      <c r="AC400" s="244" t="str">
        <f t="shared" si="31"/>
        <v/>
      </c>
      <c r="AD400" s="43" t="str">
        <f t="shared" si="32"/>
        <v/>
      </c>
      <c r="AE400" s="244" t="str">
        <f t="shared" si="33"/>
        <v/>
      </c>
      <c r="AF400" s="244" t="str">
        <f t="shared" si="34"/>
        <v/>
      </c>
    </row>
    <row r="401" spans="27:32" x14ac:dyDescent="0.3">
      <c r="AA401" s="239" t="str">
        <f t="shared" si="30"/>
        <v/>
      </c>
      <c r="AC401" s="244" t="str">
        <f t="shared" si="31"/>
        <v/>
      </c>
      <c r="AD401" s="43" t="str">
        <f t="shared" si="32"/>
        <v/>
      </c>
      <c r="AE401" s="244" t="str">
        <f t="shared" si="33"/>
        <v/>
      </c>
      <c r="AF401" s="244" t="str">
        <f t="shared" si="34"/>
        <v/>
      </c>
    </row>
    <row r="402" spans="27:32" x14ac:dyDescent="0.3">
      <c r="AA402" s="239" t="str">
        <f t="shared" si="30"/>
        <v/>
      </c>
      <c r="AC402" s="244" t="str">
        <f t="shared" si="31"/>
        <v/>
      </c>
      <c r="AD402" s="43" t="str">
        <f t="shared" si="32"/>
        <v/>
      </c>
      <c r="AE402" s="244" t="str">
        <f t="shared" si="33"/>
        <v/>
      </c>
      <c r="AF402" s="244" t="str">
        <f t="shared" si="34"/>
        <v/>
      </c>
    </row>
    <row r="403" spans="27:32" x14ac:dyDescent="0.3">
      <c r="AA403" s="239" t="str">
        <f t="shared" si="30"/>
        <v/>
      </c>
      <c r="AC403" s="244" t="str">
        <f t="shared" si="31"/>
        <v/>
      </c>
      <c r="AD403" s="43" t="str">
        <f t="shared" si="32"/>
        <v/>
      </c>
      <c r="AE403" s="244" t="str">
        <f t="shared" si="33"/>
        <v/>
      </c>
      <c r="AF403" s="244" t="str">
        <f t="shared" si="34"/>
        <v/>
      </c>
    </row>
    <row r="404" spans="27:32" x14ac:dyDescent="0.3">
      <c r="AA404" s="239" t="str">
        <f t="shared" si="30"/>
        <v/>
      </c>
      <c r="AC404" s="244" t="str">
        <f t="shared" si="31"/>
        <v/>
      </c>
      <c r="AD404" s="43" t="str">
        <f t="shared" si="32"/>
        <v/>
      </c>
      <c r="AE404" s="244" t="str">
        <f t="shared" si="33"/>
        <v/>
      </c>
      <c r="AF404" s="244" t="str">
        <f t="shared" si="34"/>
        <v/>
      </c>
    </row>
    <row r="405" spans="27:32" x14ac:dyDescent="0.3">
      <c r="AA405" s="239" t="str">
        <f t="shared" si="30"/>
        <v/>
      </c>
      <c r="AC405" s="244" t="str">
        <f t="shared" si="31"/>
        <v/>
      </c>
      <c r="AD405" s="43" t="str">
        <f t="shared" si="32"/>
        <v/>
      </c>
      <c r="AE405" s="244" t="str">
        <f t="shared" si="33"/>
        <v/>
      </c>
      <c r="AF405" s="244" t="str">
        <f t="shared" si="34"/>
        <v/>
      </c>
    </row>
    <row r="406" spans="27:32" x14ac:dyDescent="0.3">
      <c r="AA406" s="239" t="str">
        <f t="shared" si="30"/>
        <v/>
      </c>
      <c r="AC406" s="244" t="str">
        <f t="shared" si="31"/>
        <v/>
      </c>
      <c r="AD406" s="43" t="str">
        <f t="shared" si="32"/>
        <v/>
      </c>
      <c r="AE406" s="244" t="str">
        <f t="shared" si="33"/>
        <v/>
      </c>
      <c r="AF406" s="244" t="str">
        <f t="shared" si="34"/>
        <v/>
      </c>
    </row>
    <row r="407" spans="27:32" x14ac:dyDescent="0.3">
      <c r="AA407" s="239" t="str">
        <f t="shared" si="30"/>
        <v/>
      </c>
      <c r="AC407" s="244" t="str">
        <f t="shared" si="31"/>
        <v/>
      </c>
      <c r="AD407" s="43" t="str">
        <f t="shared" si="32"/>
        <v/>
      </c>
      <c r="AE407" s="244" t="str">
        <f t="shared" si="33"/>
        <v/>
      </c>
      <c r="AF407" s="244" t="str">
        <f t="shared" si="34"/>
        <v/>
      </c>
    </row>
    <row r="408" spans="27:32" x14ac:dyDescent="0.3">
      <c r="AA408" s="239" t="str">
        <f t="shared" si="30"/>
        <v/>
      </c>
      <c r="AC408" s="244" t="str">
        <f t="shared" si="31"/>
        <v/>
      </c>
      <c r="AD408" s="43" t="str">
        <f t="shared" si="32"/>
        <v/>
      </c>
      <c r="AE408" s="244" t="str">
        <f t="shared" si="33"/>
        <v/>
      </c>
      <c r="AF408" s="244" t="str">
        <f t="shared" si="34"/>
        <v/>
      </c>
    </row>
    <row r="409" spans="27:32" x14ac:dyDescent="0.3">
      <c r="AA409" s="239" t="str">
        <f t="shared" si="30"/>
        <v/>
      </c>
      <c r="AC409" s="244" t="str">
        <f t="shared" si="31"/>
        <v/>
      </c>
      <c r="AD409" s="43" t="str">
        <f t="shared" si="32"/>
        <v/>
      </c>
      <c r="AE409" s="244" t="str">
        <f t="shared" si="33"/>
        <v/>
      </c>
      <c r="AF409" s="244" t="str">
        <f t="shared" si="34"/>
        <v/>
      </c>
    </row>
    <row r="410" spans="27:32" x14ac:dyDescent="0.3">
      <c r="AA410" s="239" t="str">
        <f t="shared" si="30"/>
        <v/>
      </c>
      <c r="AC410" s="244" t="str">
        <f t="shared" si="31"/>
        <v/>
      </c>
      <c r="AD410" s="43" t="str">
        <f t="shared" si="32"/>
        <v/>
      </c>
      <c r="AE410" s="244" t="str">
        <f t="shared" si="33"/>
        <v/>
      </c>
      <c r="AF410" s="244" t="str">
        <f t="shared" si="34"/>
        <v/>
      </c>
    </row>
    <row r="411" spans="27:32" x14ac:dyDescent="0.3">
      <c r="AA411" s="239" t="str">
        <f t="shared" si="30"/>
        <v/>
      </c>
      <c r="AC411" s="244" t="str">
        <f t="shared" si="31"/>
        <v/>
      </c>
      <c r="AD411" s="43" t="str">
        <f t="shared" si="32"/>
        <v/>
      </c>
      <c r="AE411" s="244" t="str">
        <f t="shared" si="33"/>
        <v/>
      </c>
      <c r="AF411" s="244" t="str">
        <f t="shared" si="34"/>
        <v/>
      </c>
    </row>
    <row r="412" spans="27:32" x14ac:dyDescent="0.3">
      <c r="AA412" s="239" t="str">
        <f t="shared" si="30"/>
        <v/>
      </c>
      <c r="AC412" s="244" t="str">
        <f t="shared" si="31"/>
        <v/>
      </c>
      <c r="AD412" s="43" t="str">
        <f t="shared" si="32"/>
        <v/>
      </c>
      <c r="AE412" s="244" t="str">
        <f t="shared" si="33"/>
        <v/>
      </c>
      <c r="AF412" s="244" t="str">
        <f t="shared" si="34"/>
        <v/>
      </c>
    </row>
    <row r="413" spans="27:32" x14ac:dyDescent="0.3">
      <c r="AA413" s="239" t="str">
        <f t="shared" si="30"/>
        <v/>
      </c>
      <c r="AC413" s="244" t="str">
        <f t="shared" si="31"/>
        <v/>
      </c>
      <c r="AD413" s="43" t="str">
        <f t="shared" si="32"/>
        <v/>
      </c>
      <c r="AE413" s="244" t="str">
        <f t="shared" si="33"/>
        <v/>
      </c>
      <c r="AF413" s="244" t="str">
        <f t="shared" si="34"/>
        <v/>
      </c>
    </row>
    <row r="414" spans="27:32" x14ac:dyDescent="0.3">
      <c r="AA414" s="239" t="str">
        <f t="shared" si="30"/>
        <v/>
      </c>
      <c r="AC414" s="244" t="str">
        <f t="shared" si="31"/>
        <v/>
      </c>
      <c r="AD414" s="43" t="str">
        <f t="shared" si="32"/>
        <v/>
      </c>
      <c r="AE414" s="244" t="str">
        <f t="shared" si="33"/>
        <v/>
      </c>
      <c r="AF414" s="244" t="str">
        <f t="shared" si="34"/>
        <v/>
      </c>
    </row>
    <row r="415" spans="27:32" x14ac:dyDescent="0.3">
      <c r="AA415" s="239" t="str">
        <f t="shared" si="30"/>
        <v/>
      </c>
      <c r="AC415" s="244" t="str">
        <f t="shared" si="31"/>
        <v/>
      </c>
      <c r="AD415" s="43" t="str">
        <f t="shared" si="32"/>
        <v/>
      </c>
      <c r="AE415" s="244" t="str">
        <f t="shared" si="33"/>
        <v/>
      </c>
      <c r="AF415" s="244" t="str">
        <f t="shared" si="34"/>
        <v/>
      </c>
    </row>
    <row r="416" spans="27:32" x14ac:dyDescent="0.3">
      <c r="AA416" s="239" t="str">
        <f t="shared" si="30"/>
        <v/>
      </c>
      <c r="AC416" s="244" t="str">
        <f t="shared" si="31"/>
        <v/>
      </c>
      <c r="AD416" s="43" t="str">
        <f t="shared" si="32"/>
        <v/>
      </c>
      <c r="AE416" s="244" t="str">
        <f t="shared" si="33"/>
        <v/>
      </c>
      <c r="AF416" s="244" t="str">
        <f t="shared" si="34"/>
        <v/>
      </c>
    </row>
    <row r="417" spans="27:32" x14ac:dyDescent="0.3">
      <c r="AA417" s="239" t="str">
        <f t="shared" si="30"/>
        <v/>
      </c>
      <c r="AC417" s="244" t="str">
        <f t="shared" si="31"/>
        <v/>
      </c>
      <c r="AD417" s="43" t="str">
        <f t="shared" si="32"/>
        <v/>
      </c>
      <c r="AE417" s="244" t="str">
        <f t="shared" si="33"/>
        <v/>
      </c>
      <c r="AF417" s="244" t="str">
        <f t="shared" si="34"/>
        <v/>
      </c>
    </row>
    <row r="418" spans="27:32" x14ac:dyDescent="0.3">
      <c r="AA418" s="239" t="str">
        <f t="shared" si="30"/>
        <v/>
      </c>
      <c r="AC418" s="244" t="str">
        <f t="shared" si="31"/>
        <v/>
      </c>
      <c r="AD418" s="43" t="str">
        <f t="shared" si="32"/>
        <v/>
      </c>
      <c r="AE418" s="244" t="str">
        <f t="shared" si="33"/>
        <v/>
      </c>
      <c r="AF418" s="244" t="str">
        <f t="shared" si="34"/>
        <v/>
      </c>
    </row>
    <row r="419" spans="27:32" x14ac:dyDescent="0.3">
      <c r="AA419" s="239" t="str">
        <f t="shared" si="30"/>
        <v/>
      </c>
      <c r="AC419" s="244" t="str">
        <f t="shared" si="31"/>
        <v/>
      </c>
      <c r="AD419" s="43" t="str">
        <f t="shared" si="32"/>
        <v/>
      </c>
      <c r="AE419" s="244" t="str">
        <f t="shared" si="33"/>
        <v/>
      </c>
      <c r="AF419" s="244" t="str">
        <f t="shared" si="34"/>
        <v/>
      </c>
    </row>
    <row r="420" spans="27:32" x14ac:dyDescent="0.3">
      <c r="AA420" s="239" t="str">
        <f t="shared" si="30"/>
        <v/>
      </c>
      <c r="AC420" s="244" t="str">
        <f t="shared" si="31"/>
        <v/>
      </c>
      <c r="AD420" s="43" t="str">
        <f t="shared" si="32"/>
        <v/>
      </c>
      <c r="AE420" s="244" t="str">
        <f t="shared" si="33"/>
        <v/>
      </c>
      <c r="AF420" s="244" t="str">
        <f t="shared" si="34"/>
        <v/>
      </c>
    </row>
    <row r="421" spans="27:32" x14ac:dyDescent="0.3">
      <c r="AA421" s="239" t="str">
        <f t="shared" si="30"/>
        <v/>
      </c>
      <c r="AC421" s="244" t="str">
        <f t="shared" si="31"/>
        <v/>
      </c>
      <c r="AD421" s="43" t="str">
        <f t="shared" si="32"/>
        <v/>
      </c>
      <c r="AE421" s="244" t="str">
        <f t="shared" si="33"/>
        <v/>
      </c>
      <c r="AF421" s="244" t="str">
        <f t="shared" si="34"/>
        <v/>
      </c>
    </row>
    <row r="422" spans="27:32" x14ac:dyDescent="0.3">
      <c r="AA422" s="239" t="str">
        <f t="shared" si="30"/>
        <v/>
      </c>
      <c r="AC422" s="244" t="str">
        <f t="shared" si="31"/>
        <v/>
      </c>
      <c r="AD422" s="43" t="str">
        <f t="shared" si="32"/>
        <v/>
      </c>
      <c r="AE422" s="244" t="str">
        <f t="shared" si="33"/>
        <v/>
      </c>
      <c r="AF422" s="244" t="str">
        <f t="shared" si="34"/>
        <v/>
      </c>
    </row>
    <row r="423" spans="27:32" x14ac:dyDescent="0.3">
      <c r="AA423" s="239" t="str">
        <f t="shared" si="30"/>
        <v/>
      </c>
      <c r="AC423" s="244" t="str">
        <f t="shared" si="31"/>
        <v/>
      </c>
      <c r="AD423" s="43" t="str">
        <f t="shared" si="32"/>
        <v/>
      </c>
      <c r="AE423" s="244" t="str">
        <f t="shared" si="33"/>
        <v/>
      </c>
      <c r="AF423" s="244" t="str">
        <f t="shared" si="34"/>
        <v/>
      </c>
    </row>
    <row r="424" spans="27:32" x14ac:dyDescent="0.3">
      <c r="AA424" s="239" t="str">
        <f t="shared" si="30"/>
        <v/>
      </c>
      <c r="AC424" s="244" t="str">
        <f t="shared" si="31"/>
        <v/>
      </c>
      <c r="AD424" s="43" t="str">
        <f t="shared" si="32"/>
        <v/>
      </c>
      <c r="AE424" s="244" t="str">
        <f t="shared" si="33"/>
        <v/>
      </c>
      <c r="AF424" s="244" t="str">
        <f t="shared" si="34"/>
        <v/>
      </c>
    </row>
    <row r="425" spans="27:32" x14ac:dyDescent="0.3">
      <c r="AA425" s="239" t="str">
        <f t="shared" si="30"/>
        <v/>
      </c>
      <c r="AC425" s="244" t="str">
        <f t="shared" si="31"/>
        <v/>
      </c>
      <c r="AD425" s="43" t="str">
        <f t="shared" si="32"/>
        <v/>
      </c>
      <c r="AE425" s="244" t="str">
        <f t="shared" si="33"/>
        <v/>
      </c>
      <c r="AF425" s="244" t="str">
        <f t="shared" si="34"/>
        <v/>
      </c>
    </row>
    <row r="426" spans="27:32" x14ac:dyDescent="0.3">
      <c r="AA426" s="239" t="str">
        <f t="shared" si="30"/>
        <v/>
      </c>
      <c r="AC426" s="244" t="str">
        <f t="shared" si="31"/>
        <v/>
      </c>
      <c r="AD426" s="43" t="str">
        <f t="shared" si="32"/>
        <v/>
      </c>
      <c r="AE426" s="244" t="str">
        <f t="shared" si="33"/>
        <v/>
      </c>
      <c r="AF426" s="244" t="str">
        <f t="shared" si="34"/>
        <v/>
      </c>
    </row>
    <row r="427" spans="27:32" x14ac:dyDescent="0.3">
      <c r="AA427" s="239" t="str">
        <f t="shared" si="30"/>
        <v/>
      </c>
      <c r="AC427" s="244" t="str">
        <f t="shared" si="31"/>
        <v/>
      </c>
      <c r="AD427" s="43" t="str">
        <f t="shared" si="32"/>
        <v/>
      </c>
      <c r="AE427" s="244" t="str">
        <f t="shared" si="33"/>
        <v/>
      </c>
      <c r="AF427" s="244" t="str">
        <f t="shared" si="34"/>
        <v/>
      </c>
    </row>
    <row r="428" spans="27:32" x14ac:dyDescent="0.3">
      <c r="AA428" s="239" t="str">
        <f t="shared" si="30"/>
        <v/>
      </c>
      <c r="AC428" s="244" t="str">
        <f t="shared" si="31"/>
        <v/>
      </c>
      <c r="AD428" s="43" t="str">
        <f t="shared" si="32"/>
        <v/>
      </c>
      <c r="AE428" s="244" t="str">
        <f t="shared" si="33"/>
        <v/>
      </c>
      <c r="AF428" s="244" t="str">
        <f t="shared" si="34"/>
        <v/>
      </c>
    </row>
    <row r="429" spans="27:32" x14ac:dyDescent="0.3">
      <c r="AA429" s="239" t="str">
        <f t="shared" si="30"/>
        <v/>
      </c>
      <c r="AC429" s="244" t="str">
        <f t="shared" si="31"/>
        <v/>
      </c>
      <c r="AD429" s="43" t="str">
        <f t="shared" si="32"/>
        <v/>
      </c>
      <c r="AE429" s="244" t="str">
        <f t="shared" si="33"/>
        <v/>
      </c>
      <c r="AF429" s="244" t="str">
        <f t="shared" si="34"/>
        <v/>
      </c>
    </row>
    <row r="430" spans="27:32" x14ac:dyDescent="0.3">
      <c r="AA430" s="239" t="str">
        <f t="shared" si="30"/>
        <v/>
      </c>
      <c r="AC430" s="244" t="str">
        <f t="shared" si="31"/>
        <v/>
      </c>
      <c r="AD430" s="43" t="str">
        <f t="shared" si="32"/>
        <v/>
      </c>
      <c r="AE430" s="244" t="str">
        <f t="shared" si="33"/>
        <v/>
      </c>
      <c r="AF430" s="244" t="str">
        <f t="shared" si="34"/>
        <v/>
      </c>
    </row>
    <row r="431" spans="27:32" x14ac:dyDescent="0.3">
      <c r="AA431" s="239" t="str">
        <f t="shared" si="30"/>
        <v/>
      </c>
      <c r="AC431" s="244" t="str">
        <f t="shared" si="31"/>
        <v/>
      </c>
      <c r="AD431" s="43" t="str">
        <f t="shared" si="32"/>
        <v/>
      </c>
      <c r="AE431" s="244" t="str">
        <f t="shared" si="33"/>
        <v/>
      </c>
      <c r="AF431" s="244" t="str">
        <f t="shared" si="34"/>
        <v/>
      </c>
    </row>
    <row r="432" spans="27:32" x14ac:dyDescent="0.3">
      <c r="AA432" s="239" t="str">
        <f t="shared" si="30"/>
        <v/>
      </c>
      <c r="AC432" s="244" t="str">
        <f t="shared" si="31"/>
        <v/>
      </c>
      <c r="AD432" s="43" t="str">
        <f t="shared" si="32"/>
        <v/>
      </c>
      <c r="AE432" s="244" t="str">
        <f t="shared" si="33"/>
        <v/>
      </c>
      <c r="AF432" s="244" t="str">
        <f t="shared" si="34"/>
        <v/>
      </c>
    </row>
    <row r="433" spans="27:32" x14ac:dyDescent="0.3">
      <c r="AA433" s="239" t="str">
        <f t="shared" si="30"/>
        <v/>
      </c>
      <c r="AC433" s="244" t="str">
        <f t="shared" si="31"/>
        <v/>
      </c>
      <c r="AD433" s="43" t="str">
        <f t="shared" si="32"/>
        <v/>
      </c>
      <c r="AE433" s="244" t="str">
        <f t="shared" si="33"/>
        <v/>
      </c>
      <c r="AF433" s="244" t="str">
        <f t="shared" si="34"/>
        <v/>
      </c>
    </row>
    <row r="434" spans="27:32" x14ac:dyDescent="0.3">
      <c r="AA434" s="239" t="str">
        <f t="shared" si="30"/>
        <v/>
      </c>
      <c r="AC434" s="244" t="str">
        <f t="shared" si="31"/>
        <v/>
      </c>
      <c r="AD434" s="43" t="str">
        <f t="shared" si="32"/>
        <v/>
      </c>
      <c r="AE434" s="244" t="str">
        <f t="shared" si="33"/>
        <v/>
      </c>
      <c r="AF434" s="244" t="str">
        <f t="shared" si="34"/>
        <v/>
      </c>
    </row>
    <row r="435" spans="27:32" x14ac:dyDescent="0.3">
      <c r="AA435" s="239" t="str">
        <f t="shared" si="30"/>
        <v/>
      </c>
      <c r="AC435" s="244" t="str">
        <f t="shared" si="31"/>
        <v/>
      </c>
      <c r="AD435" s="43" t="str">
        <f t="shared" si="32"/>
        <v/>
      </c>
      <c r="AE435" s="244" t="str">
        <f t="shared" si="33"/>
        <v/>
      </c>
      <c r="AF435" s="244" t="str">
        <f t="shared" si="34"/>
        <v/>
      </c>
    </row>
    <row r="436" spans="27:32" x14ac:dyDescent="0.3">
      <c r="AA436" s="239" t="str">
        <f t="shared" si="30"/>
        <v/>
      </c>
      <c r="AC436" s="244" t="str">
        <f t="shared" si="31"/>
        <v/>
      </c>
      <c r="AD436" s="43" t="str">
        <f t="shared" si="32"/>
        <v/>
      </c>
      <c r="AE436" s="244" t="str">
        <f t="shared" si="33"/>
        <v/>
      </c>
      <c r="AF436" s="244" t="str">
        <f t="shared" si="34"/>
        <v/>
      </c>
    </row>
    <row r="437" spans="27:32" x14ac:dyDescent="0.3">
      <c r="AA437" s="239" t="str">
        <f t="shared" si="30"/>
        <v/>
      </c>
      <c r="AC437" s="244" t="str">
        <f t="shared" si="31"/>
        <v/>
      </c>
      <c r="AD437" s="43" t="str">
        <f t="shared" si="32"/>
        <v/>
      </c>
      <c r="AE437" s="244" t="str">
        <f t="shared" si="33"/>
        <v/>
      </c>
      <c r="AF437" s="244" t="str">
        <f t="shared" si="34"/>
        <v/>
      </c>
    </row>
    <row r="438" spans="27:32" x14ac:dyDescent="0.3">
      <c r="AA438" s="239" t="str">
        <f t="shared" si="30"/>
        <v/>
      </c>
      <c r="AC438" s="244" t="str">
        <f t="shared" si="31"/>
        <v/>
      </c>
      <c r="AD438" s="43" t="str">
        <f t="shared" si="32"/>
        <v/>
      </c>
      <c r="AE438" s="244" t="str">
        <f t="shared" si="33"/>
        <v/>
      </c>
      <c r="AF438" s="244" t="str">
        <f t="shared" si="34"/>
        <v/>
      </c>
    </row>
    <row r="439" spans="27:32" x14ac:dyDescent="0.3">
      <c r="AA439" s="239" t="str">
        <f t="shared" si="30"/>
        <v/>
      </c>
      <c r="AC439" s="244" t="str">
        <f t="shared" si="31"/>
        <v/>
      </c>
      <c r="AD439" s="43" t="str">
        <f t="shared" si="32"/>
        <v/>
      </c>
      <c r="AE439" s="244" t="str">
        <f t="shared" si="33"/>
        <v/>
      </c>
      <c r="AF439" s="244" t="str">
        <f t="shared" si="34"/>
        <v/>
      </c>
    </row>
    <row r="440" spans="27:32" x14ac:dyDescent="0.3">
      <c r="AA440" s="239" t="str">
        <f t="shared" si="30"/>
        <v/>
      </c>
      <c r="AC440" s="244" t="str">
        <f t="shared" si="31"/>
        <v/>
      </c>
      <c r="AD440" s="43" t="str">
        <f t="shared" si="32"/>
        <v/>
      </c>
      <c r="AE440" s="244" t="str">
        <f t="shared" si="33"/>
        <v/>
      </c>
      <c r="AF440" s="244" t="str">
        <f t="shared" si="34"/>
        <v/>
      </c>
    </row>
    <row r="441" spans="27:32" x14ac:dyDescent="0.3">
      <c r="AA441" s="239" t="str">
        <f t="shared" si="30"/>
        <v/>
      </c>
      <c r="AC441" s="244" t="str">
        <f t="shared" si="31"/>
        <v/>
      </c>
      <c r="AD441" s="43" t="str">
        <f t="shared" si="32"/>
        <v/>
      </c>
      <c r="AE441" s="244" t="str">
        <f t="shared" si="33"/>
        <v/>
      </c>
      <c r="AF441" s="244" t="str">
        <f t="shared" si="34"/>
        <v/>
      </c>
    </row>
    <row r="442" spans="27:32" x14ac:dyDescent="0.3">
      <c r="AA442" s="239" t="str">
        <f t="shared" si="30"/>
        <v/>
      </c>
      <c r="AC442" s="244" t="str">
        <f t="shared" si="31"/>
        <v/>
      </c>
      <c r="AD442" s="43" t="str">
        <f t="shared" si="32"/>
        <v/>
      </c>
      <c r="AE442" s="244" t="str">
        <f t="shared" si="33"/>
        <v/>
      </c>
      <c r="AF442" s="244" t="str">
        <f t="shared" si="34"/>
        <v/>
      </c>
    </row>
    <row r="443" spans="27:32" x14ac:dyDescent="0.3">
      <c r="AA443" s="239" t="str">
        <f t="shared" si="30"/>
        <v/>
      </c>
      <c r="AC443" s="244" t="str">
        <f t="shared" si="31"/>
        <v/>
      </c>
      <c r="AD443" s="43" t="str">
        <f t="shared" si="32"/>
        <v/>
      </c>
      <c r="AE443" s="244" t="str">
        <f t="shared" si="33"/>
        <v/>
      </c>
      <c r="AF443" s="244" t="str">
        <f t="shared" si="34"/>
        <v/>
      </c>
    </row>
    <row r="444" spans="27:32" x14ac:dyDescent="0.3">
      <c r="AA444" s="239" t="str">
        <f t="shared" si="30"/>
        <v/>
      </c>
      <c r="AC444" s="244" t="str">
        <f t="shared" si="31"/>
        <v/>
      </c>
      <c r="AD444" s="43" t="str">
        <f t="shared" si="32"/>
        <v/>
      </c>
      <c r="AE444" s="244" t="str">
        <f t="shared" si="33"/>
        <v/>
      </c>
      <c r="AF444" s="244" t="str">
        <f t="shared" si="34"/>
        <v/>
      </c>
    </row>
    <row r="445" spans="27:32" x14ac:dyDescent="0.3">
      <c r="AA445" s="239" t="str">
        <f t="shared" si="30"/>
        <v/>
      </c>
      <c r="AC445" s="244" t="str">
        <f t="shared" si="31"/>
        <v/>
      </c>
      <c r="AD445" s="43" t="str">
        <f t="shared" si="32"/>
        <v/>
      </c>
      <c r="AE445" s="244" t="str">
        <f t="shared" si="33"/>
        <v/>
      </c>
      <c r="AF445" s="244" t="str">
        <f t="shared" si="34"/>
        <v/>
      </c>
    </row>
    <row r="446" spans="27:32" x14ac:dyDescent="0.3">
      <c r="AA446" s="239" t="str">
        <f t="shared" si="30"/>
        <v/>
      </c>
      <c r="AC446" s="244" t="str">
        <f t="shared" si="31"/>
        <v/>
      </c>
      <c r="AD446" s="43" t="str">
        <f t="shared" si="32"/>
        <v/>
      </c>
      <c r="AE446" s="244" t="str">
        <f t="shared" si="33"/>
        <v/>
      </c>
      <c r="AF446" s="244" t="str">
        <f t="shared" si="34"/>
        <v/>
      </c>
    </row>
    <row r="447" spans="27:32" x14ac:dyDescent="0.3">
      <c r="AA447" s="239" t="str">
        <f t="shared" si="30"/>
        <v/>
      </c>
      <c r="AC447" s="244" t="str">
        <f t="shared" si="31"/>
        <v/>
      </c>
      <c r="AD447" s="43" t="str">
        <f t="shared" si="32"/>
        <v/>
      </c>
      <c r="AE447" s="244" t="str">
        <f t="shared" si="33"/>
        <v/>
      </c>
      <c r="AF447" s="244" t="str">
        <f t="shared" si="34"/>
        <v/>
      </c>
    </row>
    <row r="448" spans="27:32" x14ac:dyDescent="0.3">
      <c r="AA448" s="239" t="str">
        <f t="shared" si="30"/>
        <v/>
      </c>
      <c r="AC448" s="244" t="str">
        <f t="shared" si="31"/>
        <v/>
      </c>
      <c r="AD448" s="43" t="str">
        <f t="shared" si="32"/>
        <v/>
      </c>
      <c r="AE448" s="244" t="str">
        <f t="shared" si="33"/>
        <v/>
      </c>
      <c r="AF448" s="244" t="str">
        <f t="shared" si="34"/>
        <v/>
      </c>
    </row>
    <row r="449" spans="27:32" x14ac:dyDescent="0.3">
      <c r="AA449" s="239" t="str">
        <f t="shared" si="30"/>
        <v/>
      </c>
      <c r="AC449" s="244" t="str">
        <f t="shared" si="31"/>
        <v/>
      </c>
      <c r="AD449" s="43" t="str">
        <f t="shared" si="32"/>
        <v/>
      </c>
      <c r="AE449" s="244" t="str">
        <f t="shared" si="33"/>
        <v/>
      </c>
      <c r="AF449" s="244" t="str">
        <f t="shared" si="34"/>
        <v/>
      </c>
    </row>
    <row r="450" spans="27:32" x14ac:dyDescent="0.3">
      <c r="AA450" s="239" t="str">
        <f t="shared" si="30"/>
        <v/>
      </c>
      <c r="AC450" s="244" t="str">
        <f t="shared" si="31"/>
        <v/>
      </c>
      <c r="AD450" s="43" t="str">
        <f t="shared" si="32"/>
        <v/>
      </c>
      <c r="AE450" s="244" t="str">
        <f t="shared" si="33"/>
        <v/>
      </c>
      <c r="AF450" s="244" t="str">
        <f t="shared" si="34"/>
        <v/>
      </c>
    </row>
    <row r="451" spans="27:32" x14ac:dyDescent="0.3">
      <c r="AA451" s="239" t="str">
        <f t="shared" si="30"/>
        <v/>
      </c>
      <c r="AC451" s="244" t="str">
        <f t="shared" si="31"/>
        <v/>
      </c>
      <c r="AD451" s="43" t="str">
        <f t="shared" si="32"/>
        <v/>
      </c>
      <c r="AE451" s="244" t="str">
        <f t="shared" si="33"/>
        <v/>
      </c>
      <c r="AF451" s="244" t="str">
        <f t="shared" si="34"/>
        <v/>
      </c>
    </row>
    <row r="452" spans="27:32" x14ac:dyDescent="0.3">
      <c r="AA452" s="239" t="str">
        <f t="shared" ref="AA452:AA515" si="35">TRIM(D452)</f>
        <v/>
      </c>
      <c r="AC452" s="244" t="str">
        <f t="shared" ref="AC452:AC515" si="36">IFERROR(G452/E452,"")</f>
        <v/>
      </c>
      <c r="AD452" s="43" t="str">
        <f t="shared" ref="AD452:AD515" si="37">TRIM(C452)</f>
        <v/>
      </c>
      <c r="AE452" s="244" t="str">
        <f t="shared" ref="AE452:AE515" si="38">IFERROR(G452/E452,"")</f>
        <v/>
      </c>
      <c r="AF452" s="244" t="str">
        <f t="shared" ref="AF452:AF515" si="39">AC452</f>
        <v/>
      </c>
    </row>
    <row r="453" spans="27:32" x14ac:dyDescent="0.3">
      <c r="AA453" s="239" t="str">
        <f t="shared" si="35"/>
        <v/>
      </c>
      <c r="AC453" s="244" t="str">
        <f t="shared" si="36"/>
        <v/>
      </c>
      <c r="AD453" s="43" t="str">
        <f t="shared" si="37"/>
        <v/>
      </c>
      <c r="AE453" s="244" t="str">
        <f t="shared" si="38"/>
        <v/>
      </c>
      <c r="AF453" s="244" t="str">
        <f t="shared" si="39"/>
        <v/>
      </c>
    </row>
    <row r="454" spans="27:32" x14ac:dyDescent="0.3">
      <c r="AA454" s="239" t="str">
        <f t="shared" si="35"/>
        <v/>
      </c>
      <c r="AC454" s="244" t="str">
        <f t="shared" si="36"/>
        <v/>
      </c>
      <c r="AD454" s="43" t="str">
        <f t="shared" si="37"/>
        <v/>
      </c>
      <c r="AE454" s="244" t="str">
        <f t="shared" si="38"/>
        <v/>
      </c>
      <c r="AF454" s="244" t="str">
        <f t="shared" si="39"/>
        <v/>
      </c>
    </row>
    <row r="455" spans="27:32" x14ac:dyDescent="0.3">
      <c r="AA455" s="239" t="str">
        <f t="shared" si="35"/>
        <v/>
      </c>
      <c r="AC455" s="244" t="str">
        <f t="shared" si="36"/>
        <v/>
      </c>
      <c r="AD455" s="43" t="str">
        <f t="shared" si="37"/>
        <v/>
      </c>
      <c r="AE455" s="244" t="str">
        <f t="shared" si="38"/>
        <v/>
      </c>
      <c r="AF455" s="244" t="str">
        <f t="shared" si="39"/>
        <v/>
      </c>
    </row>
    <row r="456" spans="27:32" x14ac:dyDescent="0.3">
      <c r="AA456" s="239" t="str">
        <f t="shared" si="35"/>
        <v/>
      </c>
      <c r="AC456" s="244" t="str">
        <f t="shared" si="36"/>
        <v/>
      </c>
      <c r="AD456" s="43" t="str">
        <f t="shared" si="37"/>
        <v/>
      </c>
      <c r="AE456" s="244" t="str">
        <f t="shared" si="38"/>
        <v/>
      </c>
      <c r="AF456" s="244" t="str">
        <f t="shared" si="39"/>
        <v/>
      </c>
    </row>
    <row r="457" spans="27:32" x14ac:dyDescent="0.3">
      <c r="AA457" s="239" t="str">
        <f t="shared" si="35"/>
        <v/>
      </c>
      <c r="AC457" s="244" t="str">
        <f t="shared" si="36"/>
        <v/>
      </c>
      <c r="AD457" s="43" t="str">
        <f t="shared" si="37"/>
        <v/>
      </c>
      <c r="AE457" s="244" t="str">
        <f t="shared" si="38"/>
        <v/>
      </c>
      <c r="AF457" s="244" t="str">
        <f t="shared" si="39"/>
        <v/>
      </c>
    </row>
    <row r="458" spans="27:32" x14ac:dyDescent="0.3">
      <c r="AA458" s="239" t="str">
        <f t="shared" si="35"/>
        <v/>
      </c>
      <c r="AC458" s="244" t="str">
        <f t="shared" si="36"/>
        <v/>
      </c>
      <c r="AD458" s="43" t="str">
        <f t="shared" si="37"/>
        <v/>
      </c>
      <c r="AE458" s="244" t="str">
        <f t="shared" si="38"/>
        <v/>
      </c>
      <c r="AF458" s="244" t="str">
        <f t="shared" si="39"/>
        <v/>
      </c>
    </row>
    <row r="459" spans="27:32" x14ac:dyDescent="0.3">
      <c r="AA459" s="239" t="str">
        <f t="shared" si="35"/>
        <v/>
      </c>
      <c r="AC459" s="244" t="str">
        <f t="shared" si="36"/>
        <v/>
      </c>
      <c r="AD459" s="43" t="str">
        <f t="shared" si="37"/>
        <v/>
      </c>
      <c r="AE459" s="244" t="str">
        <f t="shared" si="38"/>
        <v/>
      </c>
      <c r="AF459" s="244" t="str">
        <f t="shared" si="39"/>
        <v/>
      </c>
    </row>
    <row r="460" spans="27:32" x14ac:dyDescent="0.3">
      <c r="AA460" s="239" t="str">
        <f t="shared" si="35"/>
        <v/>
      </c>
      <c r="AC460" s="244" t="str">
        <f t="shared" si="36"/>
        <v/>
      </c>
      <c r="AD460" s="43" t="str">
        <f t="shared" si="37"/>
        <v/>
      </c>
      <c r="AE460" s="244" t="str">
        <f t="shared" si="38"/>
        <v/>
      </c>
      <c r="AF460" s="244" t="str">
        <f t="shared" si="39"/>
        <v/>
      </c>
    </row>
    <row r="461" spans="27:32" x14ac:dyDescent="0.3">
      <c r="AA461" s="239" t="str">
        <f t="shared" si="35"/>
        <v/>
      </c>
      <c r="AC461" s="244" t="str">
        <f t="shared" si="36"/>
        <v/>
      </c>
      <c r="AD461" s="43" t="str">
        <f t="shared" si="37"/>
        <v/>
      </c>
      <c r="AE461" s="244" t="str">
        <f t="shared" si="38"/>
        <v/>
      </c>
      <c r="AF461" s="244" t="str">
        <f t="shared" si="39"/>
        <v/>
      </c>
    </row>
    <row r="462" spans="27:32" x14ac:dyDescent="0.3">
      <c r="AA462" s="239" t="str">
        <f t="shared" si="35"/>
        <v/>
      </c>
      <c r="AC462" s="244" t="str">
        <f t="shared" si="36"/>
        <v/>
      </c>
      <c r="AD462" s="43" t="str">
        <f t="shared" si="37"/>
        <v/>
      </c>
      <c r="AE462" s="244" t="str">
        <f t="shared" si="38"/>
        <v/>
      </c>
      <c r="AF462" s="244" t="str">
        <f t="shared" si="39"/>
        <v/>
      </c>
    </row>
    <row r="463" spans="27:32" x14ac:dyDescent="0.3">
      <c r="AA463" s="239" t="str">
        <f t="shared" si="35"/>
        <v/>
      </c>
      <c r="AC463" s="244" t="str">
        <f t="shared" si="36"/>
        <v/>
      </c>
      <c r="AD463" s="43" t="str">
        <f t="shared" si="37"/>
        <v/>
      </c>
      <c r="AE463" s="244" t="str">
        <f t="shared" si="38"/>
        <v/>
      </c>
      <c r="AF463" s="244" t="str">
        <f t="shared" si="39"/>
        <v/>
      </c>
    </row>
    <row r="464" spans="27:32" x14ac:dyDescent="0.3">
      <c r="AA464" s="239" t="str">
        <f t="shared" si="35"/>
        <v/>
      </c>
      <c r="AC464" s="244" t="str">
        <f t="shared" si="36"/>
        <v/>
      </c>
      <c r="AD464" s="43" t="str">
        <f t="shared" si="37"/>
        <v/>
      </c>
      <c r="AE464" s="244" t="str">
        <f t="shared" si="38"/>
        <v/>
      </c>
      <c r="AF464" s="244" t="str">
        <f t="shared" si="39"/>
        <v/>
      </c>
    </row>
    <row r="465" spans="27:32" x14ac:dyDescent="0.3">
      <c r="AA465" s="239" t="str">
        <f t="shared" si="35"/>
        <v/>
      </c>
      <c r="AC465" s="244" t="str">
        <f t="shared" si="36"/>
        <v/>
      </c>
      <c r="AD465" s="43" t="str">
        <f t="shared" si="37"/>
        <v/>
      </c>
      <c r="AE465" s="244" t="str">
        <f t="shared" si="38"/>
        <v/>
      </c>
      <c r="AF465" s="244" t="str">
        <f t="shared" si="39"/>
        <v/>
      </c>
    </row>
    <row r="466" spans="27:32" x14ac:dyDescent="0.3">
      <c r="AA466" s="239" t="str">
        <f t="shared" si="35"/>
        <v/>
      </c>
      <c r="AC466" s="244" t="str">
        <f t="shared" si="36"/>
        <v/>
      </c>
      <c r="AD466" s="43" t="str">
        <f t="shared" si="37"/>
        <v/>
      </c>
      <c r="AE466" s="244" t="str">
        <f t="shared" si="38"/>
        <v/>
      </c>
      <c r="AF466" s="244" t="str">
        <f t="shared" si="39"/>
        <v/>
      </c>
    </row>
    <row r="467" spans="27:32" x14ac:dyDescent="0.3">
      <c r="AA467" s="239" t="str">
        <f t="shared" si="35"/>
        <v/>
      </c>
      <c r="AC467" s="244" t="str">
        <f t="shared" si="36"/>
        <v/>
      </c>
      <c r="AD467" s="43" t="str">
        <f t="shared" si="37"/>
        <v/>
      </c>
      <c r="AE467" s="244" t="str">
        <f t="shared" si="38"/>
        <v/>
      </c>
      <c r="AF467" s="244" t="str">
        <f t="shared" si="39"/>
        <v/>
      </c>
    </row>
    <row r="468" spans="27:32" x14ac:dyDescent="0.3">
      <c r="AA468" s="239" t="str">
        <f t="shared" si="35"/>
        <v/>
      </c>
      <c r="AC468" s="244" t="str">
        <f t="shared" si="36"/>
        <v/>
      </c>
      <c r="AD468" s="43" t="str">
        <f t="shared" si="37"/>
        <v/>
      </c>
      <c r="AE468" s="244" t="str">
        <f t="shared" si="38"/>
        <v/>
      </c>
      <c r="AF468" s="244" t="str">
        <f t="shared" si="39"/>
        <v/>
      </c>
    </row>
    <row r="469" spans="27:32" x14ac:dyDescent="0.3">
      <c r="AA469" s="239" t="str">
        <f t="shared" si="35"/>
        <v/>
      </c>
      <c r="AC469" s="244" t="str">
        <f t="shared" si="36"/>
        <v/>
      </c>
      <c r="AD469" s="43" t="str">
        <f t="shared" si="37"/>
        <v/>
      </c>
      <c r="AE469" s="244" t="str">
        <f t="shared" si="38"/>
        <v/>
      </c>
      <c r="AF469" s="244" t="str">
        <f t="shared" si="39"/>
        <v/>
      </c>
    </row>
    <row r="470" spans="27:32" x14ac:dyDescent="0.3">
      <c r="AA470" s="239" t="str">
        <f t="shared" si="35"/>
        <v/>
      </c>
      <c r="AC470" s="244" t="str">
        <f t="shared" si="36"/>
        <v/>
      </c>
      <c r="AD470" s="43" t="str">
        <f t="shared" si="37"/>
        <v/>
      </c>
      <c r="AE470" s="244" t="str">
        <f t="shared" si="38"/>
        <v/>
      </c>
      <c r="AF470" s="244" t="str">
        <f t="shared" si="39"/>
        <v/>
      </c>
    </row>
    <row r="471" spans="27:32" x14ac:dyDescent="0.3">
      <c r="AA471" s="239" t="str">
        <f t="shared" si="35"/>
        <v/>
      </c>
      <c r="AC471" s="244" t="str">
        <f t="shared" si="36"/>
        <v/>
      </c>
      <c r="AD471" s="43" t="str">
        <f t="shared" si="37"/>
        <v/>
      </c>
      <c r="AE471" s="244" t="str">
        <f t="shared" si="38"/>
        <v/>
      </c>
      <c r="AF471" s="244" t="str">
        <f t="shared" si="39"/>
        <v/>
      </c>
    </row>
    <row r="472" spans="27:32" x14ac:dyDescent="0.3">
      <c r="AA472" s="239" t="str">
        <f t="shared" si="35"/>
        <v/>
      </c>
      <c r="AC472" s="244" t="str">
        <f t="shared" si="36"/>
        <v/>
      </c>
      <c r="AD472" s="43" t="str">
        <f t="shared" si="37"/>
        <v/>
      </c>
      <c r="AE472" s="244" t="str">
        <f t="shared" si="38"/>
        <v/>
      </c>
      <c r="AF472" s="244" t="str">
        <f t="shared" si="39"/>
        <v/>
      </c>
    </row>
    <row r="473" spans="27:32" x14ac:dyDescent="0.3">
      <c r="AA473" s="239" t="str">
        <f t="shared" si="35"/>
        <v/>
      </c>
      <c r="AC473" s="244" t="str">
        <f t="shared" si="36"/>
        <v/>
      </c>
      <c r="AD473" s="43" t="str">
        <f t="shared" si="37"/>
        <v/>
      </c>
      <c r="AE473" s="244" t="str">
        <f t="shared" si="38"/>
        <v/>
      </c>
      <c r="AF473" s="244" t="str">
        <f t="shared" si="39"/>
        <v/>
      </c>
    </row>
    <row r="474" spans="27:32" x14ac:dyDescent="0.3">
      <c r="AA474" s="239" t="str">
        <f t="shared" si="35"/>
        <v/>
      </c>
      <c r="AC474" s="244" t="str">
        <f t="shared" si="36"/>
        <v/>
      </c>
      <c r="AD474" s="43" t="str">
        <f t="shared" si="37"/>
        <v/>
      </c>
      <c r="AE474" s="244" t="str">
        <f t="shared" si="38"/>
        <v/>
      </c>
      <c r="AF474" s="244" t="str">
        <f t="shared" si="39"/>
        <v/>
      </c>
    </row>
    <row r="475" spans="27:32" x14ac:dyDescent="0.3">
      <c r="AA475" s="239" t="str">
        <f t="shared" si="35"/>
        <v/>
      </c>
      <c r="AC475" s="244" t="str">
        <f t="shared" si="36"/>
        <v/>
      </c>
      <c r="AD475" s="43" t="str">
        <f t="shared" si="37"/>
        <v/>
      </c>
      <c r="AE475" s="244" t="str">
        <f t="shared" si="38"/>
        <v/>
      </c>
      <c r="AF475" s="244" t="str">
        <f t="shared" si="39"/>
        <v/>
      </c>
    </row>
    <row r="476" spans="27:32" x14ac:dyDescent="0.3">
      <c r="AA476" s="239" t="str">
        <f t="shared" si="35"/>
        <v/>
      </c>
      <c r="AC476" s="244" t="str">
        <f t="shared" si="36"/>
        <v/>
      </c>
      <c r="AD476" s="43" t="str">
        <f t="shared" si="37"/>
        <v/>
      </c>
      <c r="AE476" s="244" t="str">
        <f t="shared" si="38"/>
        <v/>
      </c>
      <c r="AF476" s="244" t="str">
        <f t="shared" si="39"/>
        <v/>
      </c>
    </row>
    <row r="477" spans="27:32" x14ac:dyDescent="0.3">
      <c r="AA477" s="239" t="str">
        <f t="shared" si="35"/>
        <v/>
      </c>
      <c r="AC477" s="244" t="str">
        <f t="shared" si="36"/>
        <v/>
      </c>
      <c r="AD477" s="43" t="str">
        <f t="shared" si="37"/>
        <v/>
      </c>
      <c r="AE477" s="244" t="str">
        <f t="shared" si="38"/>
        <v/>
      </c>
      <c r="AF477" s="244" t="str">
        <f t="shared" si="39"/>
        <v/>
      </c>
    </row>
    <row r="478" spans="27:32" x14ac:dyDescent="0.3">
      <c r="AA478" s="239" t="str">
        <f t="shared" si="35"/>
        <v/>
      </c>
      <c r="AC478" s="244" t="str">
        <f t="shared" si="36"/>
        <v/>
      </c>
      <c r="AD478" s="43" t="str">
        <f t="shared" si="37"/>
        <v/>
      </c>
      <c r="AE478" s="244" t="str">
        <f t="shared" si="38"/>
        <v/>
      </c>
      <c r="AF478" s="244" t="str">
        <f t="shared" si="39"/>
        <v/>
      </c>
    </row>
    <row r="479" spans="27:32" x14ac:dyDescent="0.3">
      <c r="AA479" s="239" t="str">
        <f t="shared" si="35"/>
        <v/>
      </c>
      <c r="AC479" s="244" t="str">
        <f t="shared" si="36"/>
        <v/>
      </c>
      <c r="AD479" s="43" t="str">
        <f t="shared" si="37"/>
        <v/>
      </c>
      <c r="AE479" s="244" t="str">
        <f t="shared" si="38"/>
        <v/>
      </c>
      <c r="AF479" s="244" t="str">
        <f t="shared" si="39"/>
        <v/>
      </c>
    </row>
    <row r="480" spans="27:32" x14ac:dyDescent="0.3">
      <c r="AA480" s="239" t="str">
        <f t="shared" si="35"/>
        <v/>
      </c>
      <c r="AC480" s="244" t="str">
        <f t="shared" si="36"/>
        <v/>
      </c>
      <c r="AD480" s="43" t="str">
        <f t="shared" si="37"/>
        <v/>
      </c>
      <c r="AE480" s="244" t="str">
        <f t="shared" si="38"/>
        <v/>
      </c>
      <c r="AF480" s="244" t="str">
        <f t="shared" si="39"/>
        <v/>
      </c>
    </row>
    <row r="481" spans="27:32" x14ac:dyDescent="0.3">
      <c r="AA481" s="239" t="str">
        <f t="shared" si="35"/>
        <v/>
      </c>
      <c r="AC481" s="244" t="str">
        <f t="shared" si="36"/>
        <v/>
      </c>
      <c r="AD481" s="43" t="str">
        <f t="shared" si="37"/>
        <v/>
      </c>
      <c r="AE481" s="244" t="str">
        <f t="shared" si="38"/>
        <v/>
      </c>
      <c r="AF481" s="244" t="str">
        <f t="shared" si="39"/>
        <v/>
      </c>
    </row>
    <row r="482" spans="27:32" x14ac:dyDescent="0.3">
      <c r="AA482" s="239" t="str">
        <f t="shared" si="35"/>
        <v/>
      </c>
      <c r="AC482" s="244" t="str">
        <f t="shared" si="36"/>
        <v/>
      </c>
      <c r="AD482" s="43" t="str">
        <f t="shared" si="37"/>
        <v/>
      </c>
      <c r="AE482" s="244" t="str">
        <f t="shared" si="38"/>
        <v/>
      </c>
      <c r="AF482" s="244" t="str">
        <f t="shared" si="39"/>
        <v/>
      </c>
    </row>
    <row r="483" spans="27:32" x14ac:dyDescent="0.3">
      <c r="AA483" s="239" t="str">
        <f t="shared" si="35"/>
        <v/>
      </c>
      <c r="AC483" s="244" t="str">
        <f t="shared" si="36"/>
        <v/>
      </c>
      <c r="AD483" s="43" t="str">
        <f t="shared" si="37"/>
        <v/>
      </c>
      <c r="AE483" s="244" t="str">
        <f t="shared" si="38"/>
        <v/>
      </c>
      <c r="AF483" s="244" t="str">
        <f t="shared" si="39"/>
        <v/>
      </c>
    </row>
    <row r="484" spans="27:32" x14ac:dyDescent="0.3">
      <c r="AA484" s="239" t="str">
        <f t="shared" si="35"/>
        <v/>
      </c>
      <c r="AC484" s="244" t="str">
        <f t="shared" si="36"/>
        <v/>
      </c>
      <c r="AD484" s="43" t="str">
        <f t="shared" si="37"/>
        <v/>
      </c>
      <c r="AE484" s="244" t="str">
        <f t="shared" si="38"/>
        <v/>
      </c>
      <c r="AF484" s="244" t="str">
        <f t="shared" si="39"/>
        <v/>
      </c>
    </row>
    <row r="485" spans="27:32" x14ac:dyDescent="0.3">
      <c r="AA485" s="239" t="str">
        <f t="shared" si="35"/>
        <v/>
      </c>
      <c r="AC485" s="244" t="str">
        <f t="shared" si="36"/>
        <v/>
      </c>
      <c r="AD485" s="43" t="str">
        <f t="shared" si="37"/>
        <v/>
      </c>
      <c r="AE485" s="244" t="str">
        <f t="shared" si="38"/>
        <v/>
      </c>
      <c r="AF485" s="244" t="str">
        <f t="shared" si="39"/>
        <v/>
      </c>
    </row>
    <row r="486" spans="27:32" x14ac:dyDescent="0.3">
      <c r="AA486" s="239" t="str">
        <f t="shared" si="35"/>
        <v/>
      </c>
      <c r="AC486" s="244" t="str">
        <f t="shared" si="36"/>
        <v/>
      </c>
      <c r="AD486" s="43" t="str">
        <f t="shared" si="37"/>
        <v/>
      </c>
      <c r="AE486" s="244" t="str">
        <f t="shared" si="38"/>
        <v/>
      </c>
      <c r="AF486" s="244" t="str">
        <f t="shared" si="39"/>
        <v/>
      </c>
    </row>
    <row r="487" spans="27:32" x14ac:dyDescent="0.3">
      <c r="AA487" s="239" t="str">
        <f t="shared" si="35"/>
        <v/>
      </c>
      <c r="AC487" s="244" t="str">
        <f t="shared" si="36"/>
        <v/>
      </c>
      <c r="AD487" s="43" t="str">
        <f t="shared" si="37"/>
        <v/>
      </c>
      <c r="AE487" s="244" t="str">
        <f t="shared" si="38"/>
        <v/>
      </c>
      <c r="AF487" s="244" t="str">
        <f t="shared" si="39"/>
        <v/>
      </c>
    </row>
    <row r="488" spans="27:32" x14ac:dyDescent="0.3">
      <c r="AA488" s="239" t="str">
        <f t="shared" si="35"/>
        <v/>
      </c>
      <c r="AC488" s="244" t="str">
        <f t="shared" si="36"/>
        <v/>
      </c>
      <c r="AD488" s="43" t="str">
        <f t="shared" si="37"/>
        <v/>
      </c>
      <c r="AE488" s="244" t="str">
        <f t="shared" si="38"/>
        <v/>
      </c>
      <c r="AF488" s="244" t="str">
        <f t="shared" si="39"/>
        <v/>
      </c>
    </row>
    <row r="489" spans="27:32" x14ac:dyDescent="0.3">
      <c r="AA489" s="239" t="str">
        <f t="shared" si="35"/>
        <v/>
      </c>
      <c r="AC489" s="244" t="str">
        <f t="shared" si="36"/>
        <v/>
      </c>
      <c r="AD489" s="43" t="str">
        <f t="shared" si="37"/>
        <v/>
      </c>
      <c r="AE489" s="244" t="str">
        <f t="shared" si="38"/>
        <v/>
      </c>
      <c r="AF489" s="244" t="str">
        <f t="shared" si="39"/>
        <v/>
      </c>
    </row>
    <row r="490" spans="27:32" x14ac:dyDescent="0.3">
      <c r="AA490" s="239" t="str">
        <f t="shared" si="35"/>
        <v/>
      </c>
      <c r="AC490" s="244" t="str">
        <f t="shared" si="36"/>
        <v/>
      </c>
      <c r="AD490" s="43" t="str">
        <f t="shared" si="37"/>
        <v/>
      </c>
      <c r="AE490" s="244" t="str">
        <f t="shared" si="38"/>
        <v/>
      </c>
      <c r="AF490" s="244" t="str">
        <f t="shared" si="39"/>
        <v/>
      </c>
    </row>
    <row r="491" spans="27:32" x14ac:dyDescent="0.3">
      <c r="AA491" s="239" t="str">
        <f t="shared" si="35"/>
        <v/>
      </c>
      <c r="AC491" s="244" t="str">
        <f t="shared" si="36"/>
        <v/>
      </c>
      <c r="AD491" s="43" t="str">
        <f t="shared" si="37"/>
        <v/>
      </c>
      <c r="AE491" s="244" t="str">
        <f t="shared" si="38"/>
        <v/>
      </c>
      <c r="AF491" s="244" t="str">
        <f t="shared" si="39"/>
        <v/>
      </c>
    </row>
    <row r="492" spans="27:32" x14ac:dyDescent="0.3">
      <c r="AA492" s="239" t="str">
        <f t="shared" si="35"/>
        <v/>
      </c>
      <c r="AC492" s="244" t="str">
        <f t="shared" si="36"/>
        <v/>
      </c>
      <c r="AD492" s="43" t="str">
        <f t="shared" si="37"/>
        <v/>
      </c>
      <c r="AE492" s="244" t="str">
        <f t="shared" si="38"/>
        <v/>
      </c>
      <c r="AF492" s="244" t="str">
        <f t="shared" si="39"/>
        <v/>
      </c>
    </row>
    <row r="493" spans="27:32" x14ac:dyDescent="0.3">
      <c r="AA493" s="239" t="str">
        <f t="shared" si="35"/>
        <v/>
      </c>
      <c r="AC493" s="244" t="str">
        <f t="shared" si="36"/>
        <v/>
      </c>
      <c r="AD493" s="43" t="str">
        <f t="shared" si="37"/>
        <v/>
      </c>
      <c r="AE493" s="244" t="str">
        <f t="shared" si="38"/>
        <v/>
      </c>
      <c r="AF493" s="244" t="str">
        <f t="shared" si="39"/>
        <v/>
      </c>
    </row>
    <row r="494" spans="27:32" x14ac:dyDescent="0.3">
      <c r="AA494" s="239" t="str">
        <f t="shared" si="35"/>
        <v/>
      </c>
      <c r="AC494" s="244" t="str">
        <f t="shared" si="36"/>
        <v/>
      </c>
      <c r="AD494" s="43" t="str">
        <f t="shared" si="37"/>
        <v/>
      </c>
      <c r="AE494" s="244" t="str">
        <f t="shared" si="38"/>
        <v/>
      </c>
      <c r="AF494" s="244" t="str">
        <f t="shared" si="39"/>
        <v/>
      </c>
    </row>
    <row r="495" spans="27:32" x14ac:dyDescent="0.3">
      <c r="AA495" s="239" t="str">
        <f t="shared" si="35"/>
        <v/>
      </c>
      <c r="AC495" s="244" t="str">
        <f t="shared" si="36"/>
        <v/>
      </c>
      <c r="AD495" s="43" t="str">
        <f t="shared" si="37"/>
        <v/>
      </c>
      <c r="AE495" s="244" t="str">
        <f t="shared" si="38"/>
        <v/>
      </c>
      <c r="AF495" s="244" t="str">
        <f t="shared" si="39"/>
        <v/>
      </c>
    </row>
    <row r="496" spans="27:32" x14ac:dyDescent="0.3">
      <c r="AA496" s="239" t="str">
        <f t="shared" si="35"/>
        <v/>
      </c>
      <c r="AC496" s="244" t="str">
        <f t="shared" si="36"/>
        <v/>
      </c>
      <c r="AD496" s="43" t="str">
        <f t="shared" si="37"/>
        <v/>
      </c>
      <c r="AE496" s="244" t="str">
        <f t="shared" si="38"/>
        <v/>
      </c>
      <c r="AF496" s="244" t="str">
        <f t="shared" si="39"/>
        <v/>
      </c>
    </row>
    <row r="497" spans="27:32" x14ac:dyDescent="0.3">
      <c r="AA497" s="239" t="str">
        <f t="shared" si="35"/>
        <v/>
      </c>
      <c r="AC497" s="244" t="str">
        <f t="shared" si="36"/>
        <v/>
      </c>
      <c r="AD497" s="43" t="str">
        <f t="shared" si="37"/>
        <v/>
      </c>
      <c r="AE497" s="244" t="str">
        <f t="shared" si="38"/>
        <v/>
      </c>
      <c r="AF497" s="244" t="str">
        <f t="shared" si="39"/>
        <v/>
      </c>
    </row>
    <row r="498" spans="27:32" x14ac:dyDescent="0.3">
      <c r="AA498" s="239" t="str">
        <f t="shared" si="35"/>
        <v/>
      </c>
      <c r="AC498" s="244" t="str">
        <f t="shared" si="36"/>
        <v/>
      </c>
      <c r="AD498" s="43" t="str">
        <f t="shared" si="37"/>
        <v/>
      </c>
      <c r="AE498" s="244" t="str">
        <f t="shared" si="38"/>
        <v/>
      </c>
      <c r="AF498" s="244" t="str">
        <f t="shared" si="39"/>
        <v/>
      </c>
    </row>
    <row r="499" spans="27:32" x14ac:dyDescent="0.3">
      <c r="AA499" s="239" t="str">
        <f t="shared" si="35"/>
        <v/>
      </c>
      <c r="AC499" s="244" t="str">
        <f t="shared" si="36"/>
        <v/>
      </c>
      <c r="AD499" s="43" t="str">
        <f t="shared" si="37"/>
        <v/>
      </c>
      <c r="AE499" s="244" t="str">
        <f t="shared" si="38"/>
        <v/>
      </c>
      <c r="AF499" s="244" t="str">
        <f t="shared" si="39"/>
        <v/>
      </c>
    </row>
    <row r="500" spans="27:32" x14ac:dyDescent="0.3">
      <c r="AA500" s="239" t="str">
        <f t="shared" si="35"/>
        <v/>
      </c>
      <c r="AC500" s="244" t="str">
        <f t="shared" si="36"/>
        <v/>
      </c>
      <c r="AD500" s="43" t="str">
        <f t="shared" si="37"/>
        <v/>
      </c>
      <c r="AE500" s="244" t="str">
        <f t="shared" si="38"/>
        <v/>
      </c>
      <c r="AF500" s="244" t="str">
        <f t="shared" si="39"/>
        <v/>
      </c>
    </row>
    <row r="501" spans="27:32" x14ac:dyDescent="0.3">
      <c r="AA501" s="239" t="str">
        <f t="shared" si="35"/>
        <v/>
      </c>
      <c r="AC501" s="244" t="str">
        <f t="shared" si="36"/>
        <v/>
      </c>
      <c r="AD501" s="43" t="str">
        <f t="shared" si="37"/>
        <v/>
      </c>
      <c r="AE501" s="244" t="str">
        <f t="shared" si="38"/>
        <v/>
      </c>
      <c r="AF501" s="244" t="str">
        <f t="shared" si="39"/>
        <v/>
      </c>
    </row>
    <row r="502" spans="27:32" x14ac:dyDescent="0.3">
      <c r="AA502" s="239" t="str">
        <f t="shared" si="35"/>
        <v/>
      </c>
      <c r="AC502" s="244" t="str">
        <f t="shared" si="36"/>
        <v/>
      </c>
      <c r="AD502" s="43" t="str">
        <f t="shared" si="37"/>
        <v/>
      </c>
      <c r="AE502" s="244" t="str">
        <f t="shared" si="38"/>
        <v/>
      </c>
      <c r="AF502" s="244" t="str">
        <f t="shared" si="39"/>
        <v/>
      </c>
    </row>
    <row r="503" spans="27:32" x14ac:dyDescent="0.3">
      <c r="AA503" s="239" t="str">
        <f t="shared" si="35"/>
        <v/>
      </c>
      <c r="AC503" s="244" t="str">
        <f t="shared" si="36"/>
        <v/>
      </c>
      <c r="AD503" s="43" t="str">
        <f t="shared" si="37"/>
        <v/>
      </c>
      <c r="AE503" s="244" t="str">
        <f t="shared" si="38"/>
        <v/>
      </c>
      <c r="AF503" s="244" t="str">
        <f t="shared" si="39"/>
        <v/>
      </c>
    </row>
    <row r="504" spans="27:32" x14ac:dyDescent="0.3">
      <c r="AA504" s="239" t="str">
        <f t="shared" si="35"/>
        <v/>
      </c>
      <c r="AC504" s="244" t="str">
        <f t="shared" si="36"/>
        <v/>
      </c>
      <c r="AD504" s="43" t="str">
        <f t="shared" si="37"/>
        <v/>
      </c>
      <c r="AE504" s="244" t="str">
        <f t="shared" si="38"/>
        <v/>
      </c>
      <c r="AF504" s="244" t="str">
        <f t="shared" si="39"/>
        <v/>
      </c>
    </row>
    <row r="505" spans="27:32" x14ac:dyDescent="0.3">
      <c r="AA505" s="239" t="str">
        <f t="shared" si="35"/>
        <v/>
      </c>
      <c r="AC505" s="244" t="str">
        <f t="shared" si="36"/>
        <v/>
      </c>
      <c r="AD505" s="43" t="str">
        <f t="shared" si="37"/>
        <v/>
      </c>
      <c r="AE505" s="244" t="str">
        <f t="shared" si="38"/>
        <v/>
      </c>
      <c r="AF505" s="244" t="str">
        <f t="shared" si="39"/>
        <v/>
      </c>
    </row>
    <row r="506" spans="27:32" x14ac:dyDescent="0.3">
      <c r="AA506" s="239" t="str">
        <f t="shared" si="35"/>
        <v/>
      </c>
      <c r="AC506" s="244" t="str">
        <f t="shared" si="36"/>
        <v/>
      </c>
      <c r="AD506" s="43" t="str">
        <f t="shared" si="37"/>
        <v/>
      </c>
      <c r="AE506" s="244" t="str">
        <f t="shared" si="38"/>
        <v/>
      </c>
      <c r="AF506" s="244" t="str">
        <f t="shared" si="39"/>
        <v/>
      </c>
    </row>
    <row r="507" spans="27:32" x14ac:dyDescent="0.3">
      <c r="AA507" s="239" t="str">
        <f t="shared" si="35"/>
        <v/>
      </c>
      <c r="AC507" s="244" t="str">
        <f t="shared" si="36"/>
        <v/>
      </c>
      <c r="AD507" s="43" t="str">
        <f t="shared" si="37"/>
        <v/>
      </c>
      <c r="AE507" s="244" t="str">
        <f t="shared" si="38"/>
        <v/>
      </c>
      <c r="AF507" s="244" t="str">
        <f t="shared" si="39"/>
        <v/>
      </c>
    </row>
    <row r="508" spans="27:32" x14ac:dyDescent="0.3">
      <c r="AA508" s="239" t="str">
        <f t="shared" si="35"/>
        <v/>
      </c>
      <c r="AC508" s="244" t="str">
        <f t="shared" si="36"/>
        <v/>
      </c>
      <c r="AD508" s="43" t="str">
        <f t="shared" si="37"/>
        <v/>
      </c>
      <c r="AE508" s="244" t="str">
        <f t="shared" si="38"/>
        <v/>
      </c>
      <c r="AF508" s="244" t="str">
        <f t="shared" si="39"/>
        <v/>
      </c>
    </row>
    <row r="509" spans="27:32" x14ac:dyDescent="0.3">
      <c r="AA509" s="239" t="str">
        <f t="shared" si="35"/>
        <v/>
      </c>
      <c r="AC509" s="244" t="str">
        <f t="shared" si="36"/>
        <v/>
      </c>
      <c r="AD509" s="43" t="str">
        <f t="shared" si="37"/>
        <v/>
      </c>
      <c r="AE509" s="244" t="str">
        <f t="shared" si="38"/>
        <v/>
      </c>
      <c r="AF509" s="244" t="str">
        <f t="shared" si="39"/>
        <v/>
      </c>
    </row>
    <row r="510" spans="27:32" x14ac:dyDescent="0.3">
      <c r="AA510" s="239" t="str">
        <f t="shared" si="35"/>
        <v/>
      </c>
      <c r="AC510" s="244" t="str">
        <f t="shared" si="36"/>
        <v/>
      </c>
      <c r="AD510" s="43" t="str">
        <f t="shared" si="37"/>
        <v/>
      </c>
      <c r="AE510" s="244" t="str">
        <f t="shared" si="38"/>
        <v/>
      </c>
      <c r="AF510" s="244" t="str">
        <f t="shared" si="39"/>
        <v/>
      </c>
    </row>
    <row r="511" spans="27:32" x14ac:dyDescent="0.3">
      <c r="AA511" s="239" t="str">
        <f t="shared" si="35"/>
        <v/>
      </c>
      <c r="AC511" s="244" t="str">
        <f t="shared" si="36"/>
        <v/>
      </c>
      <c r="AD511" s="43" t="str">
        <f t="shared" si="37"/>
        <v/>
      </c>
      <c r="AE511" s="244" t="str">
        <f t="shared" si="38"/>
        <v/>
      </c>
      <c r="AF511" s="244" t="str">
        <f t="shared" si="39"/>
        <v/>
      </c>
    </row>
    <row r="512" spans="27:32" x14ac:dyDescent="0.3">
      <c r="AA512" s="239" t="str">
        <f t="shared" si="35"/>
        <v/>
      </c>
      <c r="AC512" s="244" t="str">
        <f t="shared" si="36"/>
        <v/>
      </c>
      <c r="AD512" s="43" t="str">
        <f t="shared" si="37"/>
        <v/>
      </c>
      <c r="AE512" s="244" t="str">
        <f t="shared" si="38"/>
        <v/>
      </c>
      <c r="AF512" s="244" t="str">
        <f t="shared" si="39"/>
        <v/>
      </c>
    </row>
    <row r="513" spans="27:32" x14ac:dyDescent="0.3">
      <c r="AA513" s="239" t="str">
        <f t="shared" si="35"/>
        <v/>
      </c>
      <c r="AC513" s="244" t="str">
        <f t="shared" si="36"/>
        <v/>
      </c>
      <c r="AD513" s="43" t="str">
        <f t="shared" si="37"/>
        <v/>
      </c>
      <c r="AE513" s="244" t="str">
        <f t="shared" si="38"/>
        <v/>
      </c>
      <c r="AF513" s="244" t="str">
        <f t="shared" si="39"/>
        <v/>
      </c>
    </row>
    <row r="514" spans="27:32" x14ac:dyDescent="0.3">
      <c r="AA514" s="239" t="str">
        <f t="shared" si="35"/>
        <v/>
      </c>
      <c r="AC514" s="244" t="str">
        <f t="shared" si="36"/>
        <v/>
      </c>
      <c r="AD514" s="43" t="str">
        <f t="shared" si="37"/>
        <v/>
      </c>
      <c r="AE514" s="244" t="str">
        <f t="shared" si="38"/>
        <v/>
      </c>
      <c r="AF514" s="244" t="str">
        <f t="shared" si="39"/>
        <v/>
      </c>
    </row>
    <row r="515" spans="27:32" x14ac:dyDescent="0.3">
      <c r="AA515" s="239" t="str">
        <f t="shared" si="35"/>
        <v/>
      </c>
      <c r="AC515" s="244" t="str">
        <f t="shared" si="36"/>
        <v/>
      </c>
      <c r="AD515" s="43" t="str">
        <f t="shared" si="37"/>
        <v/>
      </c>
      <c r="AE515" s="244" t="str">
        <f t="shared" si="38"/>
        <v/>
      </c>
      <c r="AF515" s="244" t="str">
        <f t="shared" si="39"/>
        <v/>
      </c>
    </row>
    <row r="516" spans="27:32" x14ac:dyDescent="0.3">
      <c r="AA516" s="239" t="str">
        <f t="shared" ref="AA516:AA579" si="40">TRIM(D516)</f>
        <v/>
      </c>
      <c r="AC516" s="244" t="str">
        <f t="shared" ref="AC516:AC579" si="41">IFERROR(G516/E516,"")</f>
        <v/>
      </c>
      <c r="AD516" s="43" t="str">
        <f t="shared" ref="AD516:AD579" si="42">TRIM(C516)</f>
        <v/>
      </c>
      <c r="AE516" s="244" t="str">
        <f t="shared" ref="AE516:AE579" si="43">IFERROR(G516/E516,"")</f>
        <v/>
      </c>
      <c r="AF516" s="244" t="str">
        <f t="shared" ref="AF516:AF579" si="44">AC516</f>
        <v/>
      </c>
    </row>
    <row r="517" spans="27:32" x14ac:dyDescent="0.3">
      <c r="AA517" s="239" t="str">
        <f t="shared" si="40"/>
        <v/>
      </c>
      <c r="AC517" s="244" t="str">
        <f t="shared" si="41"/>
        <v/>
      </c>
      <c r="AD517" s="43" t="str">
        <f t="shared" si="42"/>
        <v/>
      </c>
      <c r="AE517" s="244" t="str">
        <f t="shared" si="43"/>
        <v/>
      </c>
      <c r="AF517" s="244" t="str">
        <f t="shared" si="44"/>
        <v/>
      </c>
    </row>
    <row r="518" spans="27:32" x14ac:dyDescent="0.3">
      <c r="AA518" s="239" t="str">
        <f t="shared" si="40"/>
        <v/>
      </c>
      <c r="AC518" s="244" t="str">
        <f t="shared" si="41"/>
        <v/>
      </c>
      <c r="AD518" s="43" t="str">
        <f t="shared" si="42"/>
        <v/>
      </c>
      <c r="AE518" s="244" t="str">
        <f t="shared" si="43"/>
        <v/>
      </c>
      <c r="AF518" s="244" t="str">
        <f t="shared" si="44"/>
        <v/>
      </c>
    </row>
    <row r="519" spans="27:32" x14ac:dyDescent="0.3">
      <c r="AA519" s="239" t="str">
        <f t="shared" si="40"/>
        <v/>
      </c>
      <c r="AC519" s="244" t="str">
        <f t="shared" si="41"/>
        <v/>
      </c>
      <c r="AD519" s="43" t="str">
        <f t="shared" si="42"/>
        <v/>
      </c>
      <c r="AE519" s="244" t="str">
        <f t="shared" si="43"/>
        <v/>
      </c>
      <c r="AF519" s="244" t="str">
        <f t="shared" si="44"/>
        <v/>
      </c>
    </row>
    <row r="520" spans="27:32" x14ac:dyDescent="0.3">
      <c r="AA520" s="239" t="str">
        <f t="shared" si="40"/>
        <v/>
      </c>
      <c r="AC520" s="244" t="str">
        <f t="shared" si="41"/>
        <v/>
      </c>
      <c r="AD520" s="43" t="str">
        <f t="shared" si="42"/>
        <v/>
      </c>
      <c r="AE520" s="244" t="str">
        <f t="shared" si="43"/>
        <v/>
      </c>
      <c r="AF520" s="244" t="str">
        <f t="shared" si="44"/>
        <v/>
      </c>
    </row>
    <row r="521" spans="27:32" x14ac:dyDescent="0.3">
      <c r="AA521" s="239" t="str">
        <f t="shared" si="40"/>
        <v/>
      </c>
      <c r="AC521" s="244" t="str">
        <f t="shared" si="41"/>
        <v/>
      </c>
      <c r="AD521" s="43" t="str">
        <f t="shared" si="42"/>
        <v/>
      </c>
      <c r="AE521" s="244" t="str">
        <f t="shared" si="43"/>
        <v/>
      </c>
      <c r="AF521" s="244" t="str">
        <f t="shared" si="44"/>
        <v/>
      </c>
    </row>
    <row r="522" spans="27:32" x14ac:dyDescent="0.3">
      <c r="AA522" s="239" t="str">
        <f t="shared" si="40"/>
        <v/>
      </c>
      <c r="AC522" s="244" t="str">
        <f t="shared" si="41"/>
        <v/>
      </c>
      <c r="AD522" s="43" t="str">
        <f t="shared" si="42"/>
        <v/>
      </c>
      <c r="AE522" s="244" t="str">
        <f t="shared" si="43"/>
        <v/>
      </c>
      <c r="AF522" s="244" t="str">
        <f t="shared" si="44"/>
        <v/>
      </c>
    </row>
    <row r="523" spans="27:32" x14ac:dyDescent="0.3">
      <c r="AA523" s="239" t="str">
        <f t="shared" si="40"/>
        <v/>
      </c>
      <c r="AC523" s="244" t="str">
        <f t="shared" si="41"/>
        <v/>
      </c>
      <c r="AD523" s="43" t="str">
        <f t="shared" si="42"/>
        <v/>
      </c>
      <c r="AE523" s="244" t="str">
        <f t="shared" si="43"/>
        <v/>
      </c>
      <c r="AF523" s="244" t="str">
        <f t="shared" si="44"/>
        <v/>
      </c>
    </row>
    <row r="524" spans="27:32" x14ac:dyDescent="0.3">
      <c r="AA524" s="239" t="str">
        <f t="shared" si="40"/>
        <v/>
      </c>
      <c r="AC524" s="244" t="str">
        <f t="shared" si="41"/>
        <v/>
      </c>
      <c r="AD524" s="43" t="str">
        <f t="shared" si="42"/>
        <v/>
      </c>
      <c r="AE524" s="244" t="str">
        <f t="shared" si="43"/>
        <v/>
      </c>
      <c r="AF524" s="244" t="str">
        <f t="shared" si="44"/>
        <v/>
      </c>
    </row>
    <row r="525" spans="27:32" x14ac:dyDescent="0.3">
      <c r="AA525" s="239" t="str">
        <f t="shared" si="40"/>
        <v/>
      </c>
      <c r="AC525" s="244" t="str">
        <f t="shared" si="41"/>
        <v/>
      </c>
      <c r="AD525" s="43" t="str">
        <f t="shared" si="42"/>
        <v/>
      </c>
      <c r="AE525" s="244" t="str">
        <f t="shared" si="43"/>
        <v/>
      </c>
      <c r="AF525" s="244" t="str">
        <f t="shared" si="44"/>
        <v/>
      </c>
    </row>
    <row r="526" spans="27:32" x14ac:dyDescent="0.3">
      <c r="AA526" s="239" t="str">
        <f t="shared" si="40"/>
        <v/>
      </c>
      <c r="AC526" s="244" t="str">
        <f t="shared" si="41"/>
        <v/>
      </c>
      <c r="AD526" s="43" t="str">
        <f t="shared" si="42"/>
        <v/>
      </c>
      <c r="AE526" s="244" t="str">
        <f t="shared" si="43"/>
        <v/>
      </c>
      <c r="AF526" s="244" t="str">
        <f t="shared" si="44"/>
        <v/>
      </c>
    </row>
    <row r="527" spans="27:32" x14ac:dyDescent="0.3">
      <c r="AA527" s="239" t="str">
        <f t="shared" si="40"/>
        <v/>
      </c>
      <c r="AC527" s="244" t="str">
        <f t="shared" si="41"/>
        <v/>
      </c>
      <c r="AD527" s="43" t="str">
        <f t="shared" si="42"/>
        <v/>
      </c>
      <c r="AE527" s="244" t="str">
        <f t="shared" si="43"/>
        <v/>
      </c>
      <c r="AF527" s="244" t="str">
        <f t="shared" si="44"/>
        <v/>
      </c>
    </row>
    <row r="528" spans="27:32" x14ac:dyDescent="0.3">
      <c r="AA528" s="239" t="str">
        <f t="shared" si="40"/>
        <v/>
      </c>
      <c r="AC528" s="244" t="str">
        <f t="shared" si="41"/>
        <v/>
      </c>
      <c r="AD528" s="43" t="str">
        <f t="shared" si="42"/>
        <v/>
      </c>
      <c r="AE528" s="244" t="str">
        <f t="shared" si="43"/>
        <v/>
      </c>
      <c r="AF528" s="244" t="str">
        <f t="shared" si="44"/>
        <v/>
      </c>
    </row>
    <row r="529" spans="27:32" x14ac:dyDescent="0.3">
      <c r="AA529" s="239" t="str">
        <f t="shared" si="40"/>
        <v/>
      </c>
      <c r="AC529" s="244" t="str">
        <f t="shared" si="41"/>
        <v/>
      </c>
      <c r="AD529" s="43" t="str">
        <f t="shared" si="42"/>
        <v/>
      </c>
      <c r="AE529" s="244" t="str">
        <f t="shared" si="43"/>
        <v/>
      </c>
      <c r="AF529" s="244" t="str">
        <f t="shared" si="44"/>
        <v/>
      </c>
    </row>
    <row r="530" spans="27:32" x14ac:dyDescent="0.3">
      <c r="AA530" s="239" t="str">
        <f t="shared" si="40"/>
        <v/>
      </c>
      <c r="AC530" s="244" t="str">
        <f t="shared" si="41"/>
        <v/>
      </c>
      <c r="AD530" s="43" t="str">
        <f t="shared" si="42"/>
        <v/>
      </c>
      <c r="AE530" s="244" t="str">
        <f t="shared" si="43"/>
        <v/>
      </c>
      <c r="AF530" s="244" t="str">
        <f t="shared" si="44"/>
        <v/>
      </c>
    </row>
    <row r="531" spans="27:32" x14ac:dyDescent="0.3">
      <c r="AA531" s="239" t="str">
        <f t="shared" si="40"/>
        <v/>
      </c>
      <c r="AC531" s="244" t="str">
        <f t="shared" si="41"/>
        <v/>
      </c>
      <c r="AD531" s="43" t="str">
        <f t="shared" si="42"/>
        <v/>
      </c>
      <c r="AE531" s="244" t="str">
        <f t="shared" si="43"/>
        <v/>
      </c>
      <c r="AF531" s="244" t="str">
        <f t="shared" si="44"/>
        <v/>
      </c>
    </row>
    <row r="532" spans="27:32" x14ac:dyDescent="0.3">
      <c r="AA532" s="239" t="str">
        <f t="shared" si="40"/>
        <v/>
      </c>
      <c r="AC532" s="244" t="str">
        <f t="shared" si="41"/>
        <v/>
      </c>
      <c r="AD532" s="43" t="str">
        <f t="shared" si="42"/>
        <v/>
      </c>
      <c r="AE532" s="244" t="str">
        <f t="shared" si="43"/>
        <v/>
      </c>
      <c r="AF532" s="244" t="str">
        <f t="shared" si="44"/>
        <v/>
      </c>
    </row>
    <row r="533" spans="27:32" x14ac:dyDescent="0.3">
      <c r="AA533" s="239" t="str">
        <f t="shared" si="40"/>
        <v/>
      </c>
      <c r="AC533" s="244" t="str">
        <f t="shared" si="41"/>
        <v/>
      </c>
      <c r="AD533" s="43" t="str">
        <f t="shared" si="42"/>
        <v/>
      </c>
      <c r="AE533" s="244" t="str">
        <f t="shared" si="43"/>
        <v/>
      </c>
      <c r="AF533" s="244" t="str">
        <f t="shared" si="44"/>
        <v/>
      </c>
    </row>
    <row r="534" spans="27:32" x14ac:dyDescent="0.3">
      <c r="AA534" s="239" t="str">
        <f t="shared" si="40"/>
        <v/>
      </c>
      <c r="AC534" s="244" t="str">
        <f t="shared" si="41"/>
        <v/>
      </c>
      <c r="AD534" s="43" t="str">
        <f t="shared" si="42"/>
        <v/>
      </c>
      <c r="AE534" s="244" t="str">
        <f t="shared" si="43"/>
        <v/>
      </c>
      <c r="AF534" s="244" t="str">
        <f t="shared" si="44"/>
        <v/>
      </c>
    </row>
    <row r="535" spans="27:32" x14ac:dyDescent="0.3">
      <c r="AA535" s="239" t="str">
        <f t="shared" si="40"/>
        <v/>
      </c>
      <c r="AC535" s="244" t="str">
        <f t="shared" si="41"/>
        <v/>
      </c>
      <c r="AD535" s="43" t="str">
        <f t="shared" si="42"/>
        <v/>
      </c>
      <c r="AE535" s="244" t="str">
        <f t="shared" si="43"/>
        <v/>
      </c>
      <c r="AF535" s="244" t="str">
        <f t="shared" si="44"/>
        <v/>
      </c>
    </row>
    <row r="536" spans="27:32" x14ac:dyDescent="0.3">
      <c r="AA536" s="239" t="str">
        <f t="shared" si="40"/>
        <v/>
      </c>
      <c r="AC536" s="244" t="str">
        <f t="shared" si="41"/>
        <v/>
      </c>
      <c r="AD536" s="43" t="str">
        <f t="shared" si="42"/>
        <v/>
      </c>
      <c r="AE536" s="244" t="str">
        <f t="shared" si="43"/>
        <v/>
      </c>
      <c r="AF536" s="244" t="str">
        <f t="shared" si="44"/>
        <v/>
      </c>
    </row>
    <row r="537" spans="27:32" x14ac:dyDescent="0.3">
      <c r="AA537" s="239" t="str">
        <f t="shared" si="40"/>
        <v/>
      </c>
      <c r="AC537" s="244" t="str">
        <f t="shared" si="41"/>
        <v/>
      </c>
      <c r="AD537" s="43" t="str">
        <f t="shared" si="42"/>
        <v/>
      </c>
      <c r="AE537" s="244" t="str">
        <f t="shared" si="43"/>
        <v/>
      </c>
      <c r="AF537" s="244" t="str">
        <f t="shared" si="44"/>
        <v/>
      </c>
    </row>
    <row r="538" spans="27:32" x14ac:dyDescent="0.3">
      <c r="AA538" s="239" t="str">
        <f t="shared" si="40"/>
        <v/>
      </c>
      <c r="AC538" s="244" t="str">
        <f t="shared" si="41"/>
        <v/>
      </c>
      <c r="AD538" s="43" t="str">
        <f t="shared" si="42"/>
        <v/>
      </c>
      <c r="AE538" s="244" t="str">
        <f t="shared" si="43"/>
        <v/>
      </c>
      <c r="AF538" s="244" t="str">
        <f t="shared" si="44"/>
        <v/>
      </c>
    </row>
    <row r="539" spans="27:32" x14ac:dyDescent="0.3">
      <c r="AA539" s="239" t="str">
        <f t="shared" si="40"/>
        <v/>
      </c>
      <c r="AC539" s="244" t="str">
        <f t="shared" si="41"/>
        <v/>
      </c>
      <c r="AD539" s="43" t="str">
        <f t="shared" si="42"/>
        <v/>
      </c>
      <c r="AE539" s="244" t="str">
        <f t="shared" si="43"/>
        <v/>
      </c>
      <c r="AF539" s="244" t="str">
        <f t="shared" si="44"/>
        <v/>
      </c>
    </row>
    <row r="540" spans="27:32" x14ac:dyDescent="0.3">
      <c r="AA540" s="239" t="str">
        <f t="shared" si="40"/>
        <v/>
      </c>
      <c r="AC540" s="244" t="str">
        <f t="shared" si="41"/>
        <v/>
      </c>
      <c r="AD540" s="43" t="str">
        <f t="shared" si="42"/>
        <v/>
      </c>
      <c r="AE540" s="244" t="str">
        <f t="shared" si="43"/>
        <v/>
      </c>
      <c r="AF540" s="244" t="str">
        <f t="shared" si="44"/>
        <v/>
      </c>
    </row>
    <row r="541" spans="27:32" x14ac:dyDescent="0.3">
      <c r="AA541" s="239" t="str">
        <f t="shared" si="40"/>
        <v/>
      </c>
      <c r="AC541" s="244" t="str">
        <f t="shared" si="41"/>
        <v/>
      </c>
      <c r="AD541" s="43" t="str">
        <f t="shared" si="42"/>
        <v/>
      </c>
      <c r="AE541" s="244" t="str">
        <f t="shared" si="43"/>
        <v/>
      </c>
      <c r="AF541" s="244" t="str">
        <f t="shared" si="44"/>
        <v/>
      </c>
    </row>
    <row r="542" spans="27:32" x14ac:dyDescent="0.3">
      <c r="AA542" s="239" t="str">
        <f t="shared" si="40"/>
        <v/>
      </c>
      <c r="AC542" s="244" t="str">
        <f t="shared" si="41"/>
        <v/>
      </c>
      <c r="AD542" s="43" t="str">
        <f t="shared" si="42"/>
        <v/>
      </c>
      <c r="AE542" s="244" t="str">
        <f t="shared" si="43"/>
        <v/>
      </c>
      <c r="AF542" s="244" t="str">
        <f t="shared" si="44"/>
        <v/>
      </c>
    </row>
    <row r="543" spans="27:32" x14ac:dyDescent="0.3">
      <c r="AA543" s="239" t="str">
        <f t="shared" si="40"/>
        <v/>
      </c>
      <c r="AC543" s="244" t="str">
        <f t="shared" si="41"/>
        <v/>
      </c>
      <c r="AD543" s="43" t="str">
        <f t="shared" si="42"/>
        <v/>
      </c>
      <c r="AE543" s="244" t="str">
        <f t="shared" si="43"/>
        <v/>
      </c>
      <c r="AF543" s="244" t="str">
        <f t="shared" si="44"/>
        <v/>
      </c>
    </row>
    <row r="544" spans="27:32" x14ac:dyDescent="0.3">
      <c r="AA544" s="239" t="str">
        <f t="shared" si="40"/>
        <v/>
      </c>
      <c r="AC544" s="244" t="str">
        <f t="shared" si="41"/>
        <v/>
      </c>
      <c r="AD544" s="43" t="str">
        <f t="shared" si="42"/>
        <v/>
      </c>
      <c r="AE544" s="244" t="str">
        <f t="shared" si="43"/>
        <v/>
      </c>
      <c r="AF544" s="244" t="str">
        <f t="shared" si="44"/>
        <v/>
      </c>
    </row>
    <row r="545" spans="27:32" x14ac:dyDescent="0.3">
      <c r="AA545" s="239" t="str">
        <f t="shared" si="40"/>
        <v/>
      </c>
      <c r="AC545" s="244" t="str">
        <f t="shared" si="41"/>
        <v/>
      </c>
      <c r="AD545" s="43" t="str">
        <f t="shared" si="42"/>
        <v/>
      </c>
      <c r="AE545" s="244" t="str">
        <f t="shared" si="43"/>
        <v/>
      </c>
      <c r="AF545" s="244" t="str">
        <f t="shared" si="44"/>
        <v/>
      </c>
    </row>
    <row r="546" spans="27:32" x14ac:dyDescent="0.3">
      <c r="AA546" s="239" t="str">
        <f t="shared" si="40"/>
        <v/>
      </c>
      <c r="AC546" s="244" t="str">
        <f t="shared" si="41"/>
        <v/>
      </c>
      <c r="AD546" s="43" t="str">
        <f t="shared" si="42"/>
        <v/>
      </c>
      <c r="AE546" s="244" t="str">
        <f t="shared" si="43"/>
        <v/>
      </c>
      <c r="AF546" s="244" t="str">
        <f t="shared" si="44"/>
        <v/>
      </c>
    </row>
    <row r="547" spans="27:32" x14ac:dyDescent="0.3">
      <c r="AA547" s="239" t="str">
        <f t="shared" si="40"/>
        <v/>
      </c>
      <c r="AC547" s="244" t="str">
        <f t="shared" si="41"/>
        <v/>
      </c>
      <c r="AD547" s="43" t="str">
        <f t="shared" si="42"/>
        <v/>
      </c>
      <c r="AE547" s="244" t="str">
        <f t="shared" si="43"/>
        <v/>
      </c>
      <c r="AF547" s="244" t="str">
        <f t="shared" si="44"/>
        <v/>
      </c>
    </row>
    <row r="548" spans="27:32" x14ac:dyDescent="0.3">
      <c r="AA548" s="239" t="str">
        <f t="shared" si="40"/>
        <v/>
      </c>
      <c r="AC548" s="244" t="str">
        <f t="shared" si="41"/>
        <v/>
      </c>
      <c r="AD548" s="43" t="str">
        <f t="shared" si="42"/>
        <v/>
      </c>
      <c r="AE548" s="244" t="str">
        <f t="shared" si="43"/>
        <v/>
      </c>
      <c r="AF548" s="244" t="str">
        <f t="shared" si="44"/>
        <v/>
      </c>
    </row>
    <row r="549" spans="27:32" x14ac:dyDescent="0.3">
      <c r="AA549" s="239" t="str">
        <f t="shared" si="40"/>
        <v/>
      </c>
      <c r="AC549" s="244" t="str">
        <f t="shared" si="41"/>
        <v/>
      </c>
      <c r="AD549" s="43" t="str">
        <f t="shared" si="42"/>
        <v/>
      </c>
      <c r="AE549" s="244" t="str">
        <f t="shared" si="43"/>
        <v/>
      </c>
      <c r="AF549" s="244" t="str">
        <f t="shared" si="44"/>
        <v/>
      </c>
    </row>
    <row r="550" spans="27:32" x14ac:dyDescent="0.3">
      <c r="AA550" s="239" t="str">
        <f t="shared" si="40"/>
        <v/>
      </c>
      <c r="AC550" s="244" t="str">
        <f t="shared" si="41"/>
        <v/>
      </c>
      <c r="AD550" s="43" t="str">
        <f t="shared" si="42"/>
        <v/>
      </c>
      <c r="AE550" s="244" t="str">
        <f t="shared" si="43"/>
        <v/>
      </c>
      <c r="AF550" s="244" t="str">
        <f t="shared" si="44"/>
        <v/>
      </c>
    </row>
    <row r="551" spans="27:32" x14ac:dyDescent="0.3">
      <c r="AA551" s="239" t="str">
        <f t="shared" si="40"/>
        <v/>
      </c>
      <c r="AC551" s="244" t="str">
        <f t="shared" si="41"/>
        <v/>
      </c>
      <c r="AD551" s="43" t="str">
        <f t="shared" si="42"/>
        <v/>
      </c>
      <c r="AE551" s="244" t="str">
        <f t="shared" si="43"/>
        <v/>
      </c>
      <c r="AF551" s="244" t="str">
        <f t="shared" si="44"/>
        <v/>
      </c>
    </row>
    <row r="552" spans="27:32" x14ac:dyDescent="0.3">
      <c r="AA552" s="239" t="str">
        <f t="shared" si="40"/>
        <v/>
      </c>
      <c r="AC552" s="244" t="str">
        <f t="shared" si="41"/>
        <v/>
      </c>
      <c r="AD552" s="43" t="str">
        <f t="shared" si="42"/>
        <v/>
      </c>
      <c r="AE552" s="244" t="str">
        <f t="shared" si="43"/>
        <v/>
      </c>
      <c r="AF552" s="244" t="str">
        <f t="shared" si="44"/>
        <v/>
      </c>
    </row>
    <row r="553" spans="27:32" x14ac:dyDescent="0.3">
      <c r="AA553" s="239" t="str">
        <f t="shared" si="40"/>
        <v/>
      </c>
      <c r="AC553" s="244" t="str">
        <f t="shared" si="41"/>
        <v/>
      </c>
      <c r="AD553" s="43" t="str">
        <f t="shared" si="42"/>
        <v/>
      </c>
      <c r="AE553" s="244" t="str">
        <f t="shared" si="43"/>
        <v/>
      </c>
      <c r="AF553" s="244" t="str">
        <f t="shared" si="44"/>
        <v/>
      </c>
    </row>
    <row r="554" spans="27:32" x14ac:dyDescent="0.3">
      <c r="AA554" s="239" t="str">
        <f t="shared" si="40"/>
        <v/>
      </c>
      <c r="AC554" s="244" t="str">
        <f t="shared" si="41"/>
        <v/>
      </c>
      <c r="AD554" s="43" t="str">
        <f t="shared" si="42"/>
        <v/>
      </c>
      <c r="AE554" s="244" t="str">
        <f t="shared" si="43"/>
        <v/>
      </c>
      <c r="AF554" s="244" t="str">
        <f t="shared" si="44"/>
        <v/>
      </c>
    </row>
    <row r="555" spans="27:32" x14ac:dyDescent="0.3">
      <c r="AA555" s="239" t="str">
        <f t="shared" si="40"/>
        <v/>
      </c>
      <c r="AC555" s="244" t="str">
        <f t="shared" si="41"/>
        <v/>
      </c>
      <c r="AD555" s="43" t="str">
        <f t="shared" si="42"/>
        <v/>
      </c>
      <c r="AE555" s="244" t="str">
        <f t="shared" si="43"/>
        <v/>
      </c>
      <c r="AF555" s="244" t="str">
        <f t="shared" si="44"/>
        <v/>
      </c>
    </row>
    <row r="556" spans="27:32" x14ac:dyDescent="0.3">
      <c r="AA556" s="239" t="str">
        <f t="shared" si="40"/>
        <v/>
      </c>
      <c r="AC556" s="244" t="str">
        <f t="shared" si="41"/>
        <v/>
      </c>
      <c r="AD556" s="43" t="str">
        <f t="shared" si="42"/>
        <v/>
      </c>
      <c r="AE556" s="244" t="str">
        <f t="shared" si="43"/>
        <v/>
      </c>
      <c r="AF556" s="244" t="str">
        <f t="shared" si="44"/>
        <v/>
      </c>
    </row>
    <row r="557" spans="27:32" x14ac:dyDescent="0.3">
      <c r="AA557" s="239" t="str">
        <f t="shared" si="40"/>
        <v/>
      </c>
      <c r="AC557" s="244" t="str">
        <f t="shared" si="41"/>
        <v/>
      </c>
      <c r="AD557" s="43" t="str">
        <f t="shared" si="42"/>
        <v/>
      </c>
      <c r="AE557" s="244" t="str">
        <f t="shared" si="43"/>
        <v/>
      </c>
      <c r="AF557" s="244" t="str">
        <f t="shared" si="44"/>
        <v/>
      </c>
    </row>
    <row r="558" spans="27:32" x14ac:dyDescent="0.3">
      <c r="AA558" s="239" t="str">
        <f t="shared" si="40"/>
        <v/>
      </c>
      <c r="AC558" s="244" t="str">
        <f t="shared" si="41"/>
        <v/>
      </c>
      <c r="AD558" s="43" t="str">
        <f t="shared" si="42"/>
        <v/>
      </c>
      <c r="AE558" s="244" t="str">
        <f t="shared" si="43"/>
        <v/>
      </c>
      <c r="AF558" s="244" t="str">
        <f t="shared" si="44"/>
        <v/>
      </c>
    </row>
    <row r="559" spans="27:32" x14ac:dyDescent="0.3">
      <c r="AA559" s="239" t="str">
        <f t="shared" si="40"/>
        <v/>
      </c>
      <c r="AC559" s="244" t="str">
        <f t="shared" si="41"/>
        <v/>
      </c>
      <c r="AD559" s="43" t="str">
        <f t="shared" si="42"/>
        <v/>
      </c>
      <c r="AE559" s="244" t="str">
        <f t="shared" si="43"/>
        <v/>
      </c>
      <c r="AF559" s="244" t="str">
        <f t="shared" si="44"/>
        <v/>
      </c>
    </row>
    <row r="560" spans="27:32" x14ac:dyDescent="0.3">
      <c r="AA560" s="239" t="str">
        <f t="shared" si="40"/>
        <v/>
      </c>
      <c r="AC560" s="244" t="str">
        <f t="shared" si="41"/>
        <v/>
      </c>
      <c r="AD560" s="43" t="str">
        <f t="shared" si="42"/>
        <v/>
      </c>
      <c r="AE560" s="244" t="str">
        <f t="shared" si="43"/>
        <v/>
      </c>
      <c r="AF560" s="244" t="str">
        <f t="shared" si="44"/>
        <v/>
      </c>
    </row>
    <row r="561" spans="27:32" x14ac:dyDescent="0.3">
      <c r="AA561" s="239" t="str">
        <f t="shared" si="40"/>
        <v/>
      </c>
      <c r="AC561" s="244" t="str">
        <f t="shared" si="41"/>
        <v/>
      </c>
      <c r="AD561" s="43" t="str">
        <f t="shared" si="42"/>
        <v/>
      </c>
      <c r="AE561" s="244" t="str">
        <f t="shared" si="43"/>
        <v/>
      </c>
      <c r="AF561" s="244" t="str">
        <f t="shared" si="44"/>
        <v/>
      </c>
    </row>
    <row r="562" spans="27:32" x14ac:dyDescent="0.3">
      <c r="AA562" s="239" t="str">
        <f t="shared" si="40"/>
        <v/>
      </c>
      <c r="AC562" s="244" t="str">
        <f t="shared" si="41"/>
        <v/>
      </c>
      <c r="AD562" s="43" t="str">
        <f t="shared" si="42"/>
        <v/>
      </c>
      <c r="AE562" s="244" t="str">
        <f t="shared" si="43"/>
        <v/>
      </c>
      <c r="AF562" s="244" t="str">
        <f t="shared" si="44"/>
        <v/>
      </c>
    </row>
    <row r="563" spans="27:32" x14ac:dyDescent="0.3">
      <c r="AA563" s="239" t="str">
        <f t="shared" si="40"/>
        <v/>
      </c>
      <c r="AC563" s="244" t="str">
        <f t="shared" si="41"/>
        <v/>
      </c>
      <c r="AD563" s="43" t="str">
        <f t="shared" si="42"/>
        <v/>
      </c>
      <c r="AE563" s="244" t="str">
        <f t="shared" si="43"/>
        <v/>
      </c>
      <c r="AF563" s="244" t="str">
        <f t="shared" si="44"/>
        <v/>
      </c>
    </row>
    <row r="564" spans="27:32" x14ac:dyDescent="0.3">
      <c r="AA564" s="239" t="str">
        <f t="shared" si="40"/>
        <v/>
      </c>
      <c r="AC564" s="244" t="str">
        <f t="shared" si="41"/>
        <v/>
      </c>
      <c r="AD564" s="43" t="str">
        <f t="shared" si="42"/>
        <v/>
      </c>
      <c r="AE564" s="244" t="str">
        <f t="shared" si="43"/>
        <v/>
      </c>
      <c r="AF564" s="244" t="str">
        <f t="shared" si="44"/>
        <v/>
      </c>
    </row>
    <row r="565" spans="27:32" x14ac:dyDescent="0.3">
      <c r="AA565" s="239" t="str">
        <f t="shared" si="40"/>
        <v/>
      </c>
      <c r="AC565" s="244" t="str">
        <f t="shared" si="41"/>
        <v/>
      </c>
      <c r="AD565" s="43" t="str">
        <f t="shared" si="42"/>
        <v/>
      </c>
      <c r="AE565" s="244" t="str">
        <f t="shared" si="43"/>
        <v/>
      </c>
      <c r="AF565" s="244" t="str">
        <f t="shared" si="44"/>
        <v/>
      </c>
    </row>
    <row r="566" spans="27:32" x14ac:dyDescent="0.3">
      <c r="AA566" s="239" t="str">
        <f t="shared" si="40"/>
        <v/>
      </c>
      <c r="AC566" s="244" t="str">
        <f t="shared" si="41"/>
        <v/>
      </c>
      <c r="AD566" s="43" t="str">
        <f t="shared" si="42"/>
        <v/>
      </c>
      <c r="AE566" s="244" t="str">
        <f t="shared" si="43"/>
        <v/>
      </c>
      <c r="AF566" s="244" t="str">
        <f t="shared" si="44"/>
        <v/>
      </c>
    </row>
    <row r="567" spans="27:32" x14ac:dyDescent="0.3">
      <c r="AA567" s="239" t="str">
        <f t="shared" si="40"/>
        <v/>
      </c>
      <c r="AC567" s="244" t="str">
        <f t="shared" si="41"/>
        <v/>
      </c>
      <c r="AD567" s="43" t="str">
        <f t="shared" si="42"/>
        <v/>
      </c>
      <c r="AE567" s="244" t="str">
        <f t="shared" si="43"/>
        <v/>
      </c>
      <c r="AF567" s="244" t="str">
        <f t="shared" si="44"/>
        <v/>
      </c>
    </row>
    <row r="568" spans="27:32" x14ac:dyDescent="0.3">
      <c r="AA568" s="239" t="str">
        <f t="shared" si="40"/>
        <v/>
      </c>
      <c r="AC568" s="244" t="str">
        <f t="shared" si="41"/>
        <v/>
      </c>
      <c r="AD568" s="43" t="str">
        <f t="shared" si="42"/>
        <v/>
      </c>
      <c r="AE568" s="244" t="str">
        <f t="shared" si="43"/>
        <v/>
      </c>
      <c r="AF568" s="244" t="str">
        <f t="shared" si="44"/>
        <v/>
      </c>
    </row>
    <row r="569" spans="27:32" x14ac:dyDescent="0.3">
      <c r="AA569" s="239" t="str">
        <f t="shared" si="40"/>
        <v/>
      </c>
      <c r="AC569" s="244" t="str">
        <f t="shared" si="41"/>
        <v/>
      </c>
      <c r="AD569" s="43" t="str">
        <f t="shared" si="42"/>
        <v/>
      </c>
      <c r="AE569" s="244" t="str">
        <f t="shared" si="43"/>
        <v/>
      </c>
      <c r="AF569" s="244" t="str">
        <f t="shared" si="44"/>
        <v/>
      </c>
    </row>
    <row r="570" spans="27:32" x14ac:dyDescent="0.3">
      <c r="AA570" s="239" t="str">
        <f t="shared" si="40"/>
        <v/>
      </c>
      <c r="AC570" s="244" t="str">
        <f t="shared" si="41"/>
        <v/>
      </c>
      <c r="AD570" s="43" t="str">
        <f t="shared" si="42"/>
        <v/>
      </c>
      <c r="AE570" s="244" t="str">
        <f t="shared" si="43"/>
        <v/>
      </c>
      <c r="AF570" s="244" t="str">
        <f t="shared" si="44"/>
        <v/>
      </c>
    </row>
    <row r="571" spans="27:32" x14ac:dyDescent="0.3">
      <c r="AA571" s="239" t="str">
        <f t="shared" si="40"/>
        <v/>
      </c>
      <c r="AC571" s="244" t="str">
        <f t="shared" si="41"/>
        <v/>
      </c>
      <c r="AD571" s="43" t="str">
        <f t="shared" si="42"/>
        <v/>
      </c>
      <c r="AE571" s="244" t="str">
        <f t="shared" si="43"/>
        <v/>
      </c>
      <c r="AF571" s="244" t="str">
        <f t="shared" si="44"/>
        <v/>
      </c>
    </row>
    <row r="572" spans="27:32" x14ac:dyDescent="0.3">
      <c r="AA572" s="239" t="str">
        <f t="shared" si="40"/>
        <v/>
      </c>
      <c r="AC572" s="244" t="str">
        <f t="shared" si="41"/>
        <v/>
      </c>
      <c r="AD572" s="43" t="str">
        <f t="shared" si="42"/>
        <v/>
      </c>
      <c r="AE572" s="244" t="str">
        <f t="shared" si="43"/>
        <v/>
      </c>
      <c r="AF572" s="244" t="str">
        <f t="shared" si="44"/>
        <v/>
      </c>
    </row>
    <row r="573" spans="27:32" x14ac:dyDescent="0.3">
      <c r="AA573" s="239" t="str">
        <f t="shared" si="40"/>
        <v/>
      </c>
      <c r="AC573" s="244" t="str">
        <f t="shared" si="41"/>
        <v/>
      </c>
      <c r="AD573" s="43" t="str">
        <f t="shared" si="42"/>
        <v/>
      </c>
      <c r="AE573" s="244" t="str">
        <f t="shared" si="43"/>
        <v/>
      </c>
      <c r="AF573" s="244" t="str">
        <f t="shared" si="44"/>
        <v/>
      </c>
    </row>
    <row r="574" spans="27:32" x14ac:dyDescent="0.3">
      <c r="AA574" s="239" t="str">
        <f t="shared" si="40"/>
        <v/>
      </c>
      <c r="AC574" s="244" t="str">
        <f t="shared" si="41"/>
        <v/>
      </c>
      <c r="AD574" s="43" t="str">
        <f t="shared" si="42"/>
        <v/>
      </c>
      <c r="AE574" s="244" t="str">
        <f t="shared" si="43"/>
        <v/>
      </c>
      <c r="AF574" s="244" t="str">
        <f t="shared" si="44"/>
        <v/>
      </c>
    </row>
    <row r="575" spans="27:32" x14ac:dyDescent="0.3">
      <c r="AA575" s="239" t="str">
        <f t="shared" si="40"/>
        <v/>
      </c>
      <c r="AC575" s="244" t="str">
        <f t="shared" si="41"/>
        <v/>
      </c>
      <c r="AD575" s="43" t="str">
        <f t="shared" si="42"/>
        <v/>
      </c>
      <c r="AE575" s="244" t="str">
        <f t="shared" si="43"/>
        <v/>
      </c>
      <c r="AF575" s="244" t="str">
        <f t="shared" si="44"/>
        <v/>
      </c>
    </row>
    <row r="576" spans="27:32" x14ac:dyDescent="0.3">
      <c r="AA576" s="239" t="str">
        <f t="shared" si="40"/>
        <v/>
      </c>
      <c r="AC576" s="244" t="str">
        <f t="shared" si="41"/>
        <v/>
      </c>
      <c r="AD576" s="43" t="str">
        <f t="shared" si="42"/>
        <v/>
      </c>
      <c r="AE576" s="244" t="str">
        <f t="shared" si="43"/>
        <v/>
      </c>
      <c r="AF576" s="244" t="str">
        <f t="shared" si="44"/>
        <v/>
      </c>
    </row>
    <row r="577" spans="27:32" x14ac:dyDescent="0.3">
      <c r="AA577" s="239" t="str">
        <f t="shared" si="40"/>
        <v/>
      </c>
      <c r="AC577" s="244" t="str">
        <f t="shared" si="41"/>
        <v/>
      </c>
      <c r="AD577" s="43" t="str">
        <f t="shared" si="42"/>
        <v/>
      </c>
      <c r="AE577" s="244" t="str">
        <f t="shared" si="43"/>
        <v/>
      </c>
      <c r="AF577" s="244" t="str">
        <f t="shared" si="44"/>
        <v/>
      </c>
    </row>
    <row r="578" spans="27:32" x14ac:dyDescent="0.3">
      <c r="AA578" s="239" t="str">
        <f t="shared" si="40"/>
        <v/>
      </c>
      <c r="AC578" s="244" t="str">
        <f t="shared" si="41"/>
        <v/>
      </c>
      <c r="AD578" s="43" t="str">
        <f t="shared" si="42"/>
        <v/>
      </c>
      <c r="AE578" s="244" t="str">
        <f t="shared" si="43"/>
        <v/>
      </c>
      <c r="AF578" s="244" t="str">
        <f t="shared" si="44"/>
        <v/>
      </c>
    </row>
    <row r="579" spans="27:32" x14ac:dyDescent="0.3">
      <c r="AA579" s="239" t="str">
        <f t="shared" si="40"/>
        <v/>
      </c>
      <c r="AC579" s="244" t="str">
        <f t="shared" si="41"/>
        <v/>
      </c>
      <c r="AD579" s="43" t="str">
        <f t="shared" si="42"/>
        <v/>
      </c>
      <c r="AE579" s="244" t="str">
        <f t="shared" si="43"/>
        <v/>
      </c>
      <c r="AF579" s="244" t="str">
        <f t="shared" si="44"/>
        <v/>
      </c>
    </row>
    <row r="580" spans="27:32" x14ac:dyDescent="0.3">
      <c r="AA580" s="239" t="str">
        <f t="shared" ref="AA580:AA643" si="45">TRIM(D580)</f>
        <v/>
      </c>
      <c r="AC580" s="244" t="str">
        <f t="shared" ref="AC580:AC643" si="46">IFERROR(G580/E580,"")</f>
        <v/>
      </c>
      <c r="AD580" s="43" t="str">
        <f t="shared" ref="AD580:AD643" si="47">TRIM(C580)</f>
        <v/>
      </c>
      <c r="AE580" s="244" t="str">
        <f t="shared" ref="AE580:AE643" si="48">IFERROR(G580/E580,"")</f>
        <v/>
      </c>
      <c r="AF580" s="244" t="str">
        <f t="shared" ref="AF580:AF643" si="49">AC580</f>
        <v/>
      </c>
    </row>
    <row r="581" spans="27:32" x14ac:dyDescent="0.3">
      <c r="AA581" s="239" t="str">
        <f t="shared" si="45"/>
        <v/>
      </c>
      <c r="AC581" s="244" t="str">
        <f t="shared" si="46"/>
        <v/>
      </c>
      <c r="AD581" s="43" t="str">
        <f t="shared" si="47"/>
        <v/>
      </c>
      <c r="AE581" s="244" t="str">
        <f t="shared" si="48"/>
        <v/>
      </c>
      <c r="AF581" s="244" t="str">
        <f t="shared" si="49"/>
        <v/>
      </c>
    </row>
    <row r="582" spans="27:32" x14ac:dyDescent="0.3">
      <c r="AA582" s="239" t="str">
        <f t="shared" si="45"/>
        <v/>
      </c>
      <c r="AC582" s="244" t="str">
        <f t="shared" si="46"/>
        <v/>
      </c>
      <c r="AD582" s="43" t="str">
        <f t="shared" si="47"/>
        <v/>
      </c>
      <c r="AE582" s="244" t="str">
        <f t="shared" si="48"/>
        <v/>
      </c>
      <c r="AF582" s="244" t="str">
        <f t="shared" si="49"/>
        <v/>
      </c>
    </row>
    <row r="583" spans="27:32" x14ac:dyDescent="0.3">
      <c r="AA583" s="239" t="str">
        <f t="shared" si="45"/>
        <v/>
      </c>
      <c r="AC583" s="244" t="str">
        <f t="shared" si="46"/>
        <v/>
      </c>
      <c r="AD583" s="43" t="str">
        <f t="shared" si="47"/>
        <v/>
      </c>
      <c r="AE583" s="244" t="str">
        <f t="shared" si="48"/>
        <v/>
      </c>
      <c r="AF583" s="244" t="str">
        <f t="shared" si="49"/>
        <v/>
      </c>
    </row>
    <row r="584" spans="27:32" x14ac:dyDescent="0.3">
      <c r="AA584" s="239" t="str">
        <f t="shared" si="45"/>
        <v/>
      </c>
      <c r="AC584" s="244" t="str">
        <f t="shared" si="46"/>
        <v/>
      </c>
      <c r="AD584" s="43" t="str">
        <f t="shared" si="47"/>
        <v/>
      </c>
      <c r="AE584" s="244" t="str">
        <f t="shared" si="48"/>
        <v/>
      </c>
      <c r="AF584" s="244" t="str">
        <f t="shared" si="49"/>
        <v/>
      </c>
    </row>
    <row r="585" spans="27:32" x14ac:dyDescent="0.3">
      <c r="AA585" s="239" t="str">
        <f t="shared" si="45"/>
        <v/>
      </c>
      <c r="AC585" s="244" t="str">
        <f t="shared" si="46"/>
        <v/>
      </c>
      <c r="AD585" s="43" t="str">
        <f t="shared" si="47"/>
        <v/>
      </c>
      <c r="AE585" s="244" t="str">
        <f t="shared" si="48"/>
        <v/>
      </c>
      <c r="AF585" s="244" t="str">
        <f t="shared" si="49"/>
        <v/>
      </c>
    </row>
    <row r="586" spans="27:32" x14ac:dyDescent="0.3">
      <c r="AA586" s="239" t="str">
        <f t="shared" si="45"/>
        <v/>
      </c>
      <c r="AC586" s="244" t="str">
        <f t="shared" si="46"/>
        <v/>
      </c>
      <c r="AD586" s="43" t="str">
        <f t="shared" si="47"/>
        <v/>
      </c>
      <c r="AE586" s="244" t="str">
        <f t="shared" si="48"/>
        <v/>
      </c>
      <c r="AF586" s="244" t="str">
        <f t="shared" si="49"/>
        <v/>
      </c>
    </row>
    <row r="587" spans="27:32" x14ac:dyDescent="0.3">
      <c r="AA587" s="239" t="str">
        <f t="shared" si="45"/>
        <v/>
      </c>
      <c r="AC587" s="244" t="str">
        <f t="shared" si="46"/>
        <v/>
      </c>
      <c r="AD587" s="43" t="str">
        <f t="shared" si="47"/>
        <v/>
      </c>
      <c r="AE587" s="244" t="str">
        <f t="shared" si="48"/>
        <v/>
      </c>
      <c r="AF587" s="244" t="str">
        <f t="shared" si="49"/>
        <v/>
      </c>
    </row>
    <row r="588" spans="27:32" x14ac:dyDescent="0.3">
      <c r="AA588" s="239" t="str">
        <f t="shared" si="45"/>
        <v/>
      </c>
      <c r="AC588" s="244" t="str">
        <f t="shared" si="46"/>
        <v/>
      </c>
      <c r="AD588" s="43" t="str">
        <f t="shared" si="47"/>
        <v/>
      </c>
      <c r="AE588" s="244" t="str">
        <f t="shared" si="48"/>
        <v/>
      </c>
      <c r="AF588" s="244" t="str">
        <f t="shared" si="49"/>
        <v/>
      </c>
    </row>
    <row r="589" spans="27:32" x14ac:dyDescent="0.3">
      <c r="AA589" s="239" t="str">
        <f t="shared" si="45"/>
        <v/>
      </c>
      <c r="AC589" s="244" t="str">
        <f t="shared" si="46"/>
        <v/>
      </c>
      <c r="AD589" s="43" t="str">
        <f t="shared" si="47"/>
        <v/>
      </c>
      <c r="AE589" s="244" t="str">
        <f t="shared" si="48"/>
        <v/>
      </c>
      <c r="AF589" s="244" t="str">
        <f t="shared" si="49"/>
        <v/>
      </c>
    </row>
    <row r="590" spans="27:32" x14ac:dyDescent="0.3">
      <c r="AA590" s="239" t="str">
        <f t="shared" si="45"/>
        <v/>
      </c>
      <c r="AC590" s="244" t="str">
        <f t="shared" si="46"/>
        <v/>
      </c>
      <c r="AD590" s="43" t="str">
        <f t="shared" si="47"/>
        <v/>
      </c>
      <c r="AE590" s="244" t="str">
        <f t="shared" si="48"/>
        <v/>
      </c>
      <c r="AF590" s="244" t="str">
        <f t="shared" si="49"/>
        <v/>
      </c>
    </row>
    <row r="591" spans="27:32" x14ac:dyDescent="0.3">
      <c r="AA591" s="239" t="str">
        <f t="shared" si="45"/>
        <v/>
      </c>
      <c r="AC591" s="244" t="str">
        <f t="shared" si="46"/>
        <v/>
      </c>
      <c r="AD591" s="43" t="str">
        <f t="shared" si="47"/>
        <v/>
      </c>
      <c r="AE591" s="244" t="str">
        <f t="shared" si="48"/>
        <v/>
      </c>
      <c r="AF591" s="244" t="str">
        <f t="shared" si="49"/>
        <v/>
      </c>
    </row>
    <row r="592" spans="27:32" x14ac:dyDescent="0.3">
      <c r="AA592" s="239" t="str">
        <f t="shared" si="45"/>
        <v/>
      </c>
      <c r="AC592" s="244" t="str">
        <f t="shared" si="46"/>
        <v/>
      </c>
      <c r="AD592" s="43" t="str">
        <f t="shared" si="47"/>
        <v/>
      </c>
      <c r="AE592" s="244" t="str">
        <f t="shared" si="48"/>
        <v/>
      </c>
      <c r="AF592" s="244" t="str">
        <f t="shared" si="49"/>
        <v/>
      </c>
    </row>
    <row r="593" spans="27:32" x14ac:dyDescent="0.3">
      <c r="AA593" s="239" t="str">
        <f t="shared" si="45"/>
        <v/>
      </c>
      <c r="AC593" s="244" t="str">
        <f t="shared" si="46"/>
        <v/>
      </c>
      <c r="AD593" s="43" t="str">
        <f t="shared" si="47"/>
        <v/>
      </c>
      <c r="AE593" s="244" t="str">
        <f t="shared" si="48"/>
        <v/>
      </c>
      <c r="AF593" s="244" t="str">
        <f t="shared" si="49"/>
        <v/>
      </c>
    </row>
    <row r="594" spans="27:32" x14ac:dyDescent="0.3">
      <c r="AA594" s="239" t="str">
        <f t="shared" si="45"/>
        <v/>
      </c>
      <c r="AC594" s="244" t="str">
        <f t="shared" si="46"/>
        <v/>
      </c>
      <c r="AD594" s="43" t="str">
        <f t="shared" si="47"/>
        <v/>
      </c>
      <c r="AE594" s="244" t="str">
        <f t="shared" si="48"/>
        <v/>
      </c>
      <c r="AF594" s="244" t="str">
        <f t="shared" si="49"/>
        <v/>
      </c>
    </row>
    <row r="595" spans="27:32" x14ac:dyDescent="0.3">
      <c r="AA595" s="239" t="str">
        <f t="shared" si="45"/>
        <v/>
      </c>
      <c r="AC595" s="244" t="str">
        <f t="shared" si="46"/>
        <v/>
      </c>
      <c r="AD595" s="43" t="str">
        <f t="shared" si="47"/>
        <v/>
      </c>
      <c r="AE595" s="244" t="str">
        <f t="shared" si="48"/>
        <v/>
      </c>
      <c r="AF595" s="244" t="str">
        <f t="shared" si="49"/>
        <v/>
      </c>
    </row>
    <row r="596" spans="27:32" x14ac:dyDescent="0.3">
      <c r="AA596" s="239" t="str">
        <f t="shared" si="45"/>
        <v/>
      </c>
      <c r="AC596" s="244" t="str">
        <f t="shared" si="46"/>
        <v/>
      </c>
      <c r="AD596" s="43" t="str">
        <f t="shared" si="47"/>
        <v/>
      </c>
      <c r="AE596" s="244" t="str">
        <f t="shared" si="48"/>
        <v/>
      </c>
      <c r="AF596" s="244" t="str">
        <f t="shared" si="49"/>
        <v/>
      </c>
    </row>
    <row r="597" spans="27:32" x14ac:dyDescent="0.3">
      <c r="AA597" s="239" t="str">
        <f t="shared" si="45"/>
        <v/>
      </c>
      <c r="AC597" s="244" t="str">
        <f t="shared" si="46"/>
        <v/>
      </c>
      <c r="AD597" s="43" t="str">
        <f t="shared" si="47"/>
        <v/>
      </c>
      <c r="AE597" s="244" t="str">
        <f t="shared" si="48"/>
        <v/>
      </c>
      <c r="AF597" s="244" t="str">
        <f t="shared" si="49"/>
        <v/>
      </c>
    </row>
    <row r="598" spans="27:32" x14ac:dyDescent="0.3">
      <c r="AA598" s="239" t="str">
        <f t="shared" si="45"/>
        <v/>
      </c>
      <c r="AC598" s="244" t="str">
        <f t="shared" si="46"/>
        <v/>
      </c>
      <c r="AD598" s="43" t="str">
        <f t="shared" si="47"/>
        <v/>
      </c>
      <c r="AE598" s="244" t="str">
        <f t="shared" si="48"/>
        <v/>
      </c>
      <c r="AF598" s="244" t="str">
        <f t="shared" si="49"/>
        <v/>
      </c>
    </row>
    <row r="599" spans="27:32" x14ac:dyDescent="0.3">
      <c r="AA599" s="239" t="str">
        <f t="shared" si="45"/>
        <v/>
      </c>
      <c r="AC599" s="244" t="str">
        <f t="shared" si="46"/>
        <v/>
      </c>
      <c r="AD599" s="43" t="str">
        <f t="shared" si="47"/>
        <v/>
      </c>
      <c r="AE599" s="244" t="str">
        <f t="shared" si="48"/>
        <v/>
      </c>
      <c r="AF599" s="244" t="str">
        <f t="shared" si="49"/>
        <v/>
      </c>
    </row>
    <row r="600" spans="27:32" x14ac:dyDescent="0.3">
      <c r="AA600" s="239" t="str">
        <f t="shared" si="45"/>
        <v/>
      </c>
      <c r="AC600" s="244" t="str">
        <f t="shared" si="46"/>
        <v/>
      </c>
      <c r="AD600" s="43" t="str">
        <f t="shared" si="47"/>
        <v/>
      </c>
      <c r="AE600" s="244" t="str">
        <f t="shared" si="48"/>
        <v/>
      </c>
      <c r="AF600" s="244" t="str">
        <f t="shared" si="49"/>
        <v/>
      </c>
    </row>
    <row r="601" spans="27:32" x14ac:dyDescent="0.3">
      <c r="AA601" s="239" t="str">
        <f t="shared" si="45"/>
        <v/>
      </c>
      <c r="AC601" s="244" t="str">
        <f t="shared" si="46"/>
        <v/>
      </c>
      <c r="AD601" s="43" t="str">
        <f t="shared" si="47"/>
        <v/>
      </c>
      <c r="AE601" s="244" t="str">
        <f t="shared" si="48"/>
        <v/>
      </c>
      <c r="AF601" s="244" t="str">
        <f t="shared" si="49"/>
        <v/>
      </c>
    </row>
    <row r="602" spans="27:32" x14ac:dyDescent="0.3">
      <c r="AA602" s="239" t="str">
        <f t="shared" si="45"/>
        <v/>
      </c>
      <c r="AC602" s="244" t="str">
        <f t="shared" si="46"/>
        <v/>
      </c>
      <c r="AD602" s="43" t="str">
        <f t="shared" si="47"/>
        <v/>
      </c>
      <c r="AE602" s="244" t="str">
        <f t="shared" si="48"/>
        <v/>
      </c>
      <c r="AF602" s="244" t="str">
        <f t="shared" si="49"/>
        <v/>
      </c>
    </row>
    <row r="603" spans="27:32" x14ac:dyDescent="0.3">
      <c r="AA603" s="239" t="str">
        <f t="shared" si="45"/>
        <v/>
      </c>
      <c r="AC603" s="244" t="str">
        <f t="shared" si="46"/>
        <v/>
      </c>
      <c r="AD603" s="43" t="str">
        <f t="shared" si="47"/>
        <v/>
      </c>
      <c r="AE603" s="244" t="str">
        <f t="shared" si="48"/>
        <v/>
      </c>
      <c r="AF603" s="244" t="str">
        <f t="shared" si="49"/>
        <v/>
      </c>
    </row>
    <row r="604" spans="27:32" x14ac:dyDescent="0.3">
      <c r="AA604" s="239" t="str">
        <f t="shared" si="45"/>
        <v/>
      </c>
      <c r="AC604" s="244" t="str">
        <f t="shared" si="46"/>
        <v/>
      </c>
      <c r="AD604" s="43" t="str">
        <f t="shared" si="47"/>
        <v/>
      </c>
      <c r="AE604" s="244" t="str">
        <f t="shared" si="48"/>
        <v/>
      </c>
      <c r="AF604" s="244" t="str">
        <f t="shared" si="49"/>
        <v/>
      </c>
    </row>
    <row r="605" spans="27:32" x14ac:dyDescent="0.3">
      <c r="AA605" s="239" t="str">
        <f t="shared" si="45"/>
        <v/>
      </c>
      <c r="AC605" s="244" t="str">
        <f t="shared" si="46"/>
        <v/>
      </c>
      <c r="AD605" s="43" t="str">
        <f t="shared" si="47"/>
        <v/>
      </c>
      <c r="AE605" s="244" t="str">
        <f t="shared" si="48"/>
        <v/>
      </c>
      <c r="AF605" s="244" t="str">
        <f t="shared" si="49"/>
        <v/>
      </c>
    </row>
    <row r="606" spans="27:32" x14ac:dyDescent="0.3">
      <c r="AA606" s="239" t="str">
        <f t="shared" si="45"/>
        <v/>
      </c>
      <c r="AC606" s="244" t="str">
        <f t="shared" si="46"/>
        <v/>
      </c>
      <c r="AD606" s="43" t="str">
        <f t="shared" si="47"/>
        <v/>
      </c>
      <c r="AE606" s="244" t="str">
        <f t="shared" si="48"/>
        <v/>
      </c>
      <c r="AF606" s="244" t="str">
        <f t="shared" si="49"/>
        <v/>
      </c>
    </row>
    <row r="607" spans="27:32" x14ac:dyDescent="0.3">
      <c r="AA607" s="239" t="str">
        <f t="shared" si="45"/>
        <v/>
      </c>
      <c r="AC607" s="244" t="str">
        <f t="shared" si="46"/>
        <v/>
      </c>
      <c r="AD607" s="43" t="str">
        <f t="shared" si="47"/>
        <v/>
      </c>
      <c r="AE607" s="244" t="str">
        <f t="shared" si="48"/>
        <v/>
      </c>
      <c r="AF607" s="244" t="str">
        <f t="shared" si="49"/>
        <v/>
      </c>
    </row>
    <row r="608" spans="27:32" x14ac:dyDescent="0.3">
      <c r="AA608" s="239" t="str">
        <f t="shared" si="45"/>
        <v/>
      </c>
      <c r="AC608" s="244" t="str">
        <f t="shared" si="46"/>
        <v/>
      </c>
      <c r="AD608" s="43" t="str">
        <f t="shared" si="47"/>
        <v/>
      </c>
      <c r="AE608" s="244" t="str">
        <f t="shared" si="48"/>
        <v/>
      </c>
      <c r="AF608" s="244" t="str">
        <f t="shared" si="49"/>
        <v/>
      </c>
    </row>
    <row r="609" spans="27:32" x14ac:dyDescent="0.3">
      <c r="AA609" s="239" t="str">
        <f t="shared" si="45"/>
        <v/>
      </c>
      <c r="AC609" s="244" t="str">
        <f t="shared" si="46"/>
        <v/>
      </c>
      <c r="AD609" s="43" t="str">
        <f t="shared" si="47"/>
        <v/>
      </c>
      <c r="AE609" s="244" t="str">
        <f t="shared" si="48"/>
        <v/>
      </c>
      <c r="AF609" s="244" t="str">
        <f t="shared" si="49"/>
        <v/>
      </c>
    </row>
    <row r="610" spans="27:32" x14ac:dyDescent="0.3">
      <c r="AA610" s="239" t="str">
        <f t="shared" si="45"/>
        <v/>
      </c>
      <c r="AC610" s="244" t="str">
        <f t="shared" si="46"/>
        <v/>
      </c>
      <c r="AD610" s="43" t="str">
        <f t="shared" si="47"/>
        <v/>
      </c>
      <c r="AE610" s="244" t="str">
        <f t="shared" si="48"/>
        <v/>
      </c>
      <c r="AF610" s="244" t="str">
        <f t="shared" si="49"/>
        <v/>
      </c>
    </row>
    <row r="611" spans="27:32" x14ac:dyDescent="0.3">
      <c r="AA611" s="239" t="str">
        <f t="shared" si="45"/>
        <v/>
      </c>
      <c r="AC611" s="244" t="str">
        <f t="shared" si="46"/>
        <v/>
      </c>
      <c r="AD611" s="43" t="str">
        <f t="shared" si="47"/>
        <v/>
      </c>
      <c r="AE611" s="244" t="str">
        <f t="shared" si="48"/>
        <v/>
      </c>
      <c r="AF611" s="244" t="str">
        <f t="shared" si="49"/>
        <v/>
      </c>
    </row>
    <row r="612" spans="27:32" x14ac:dyDescent="0.3">
      <c r="AA612" s="239" t="str">
        <f t="shared" si="45"/>
        <v/>
      </c>
      <c r="AC612" s="244" t="str">
        <f t="shared" si="46"/>
        <v/>
      </c>
      <c r="AD612" s="43" t="str">
        <f t="shared" si="47"/>
        <v/>
      </c>
      <c r="AE612" s="244" t="str">
        <f t="shared" si="48"/>
        <v/>
      </c>
      <c r="AF612" s="244" t="str">
        <f t="shared" si="49"/>
        <v/>
      </c>
    </row>
    <row r="613" spans="27:32" x14ac:dyDescent="0.3">
      <c r="AA613" s="239" t="str">
        <f t="shared" si="45"/>
        <v/>
      </c>
      <c r="AC613" s="244" t="str">
        <f t="shared" si="46"/>
        <v/>
      </c>
      <c r="AD613" s="43" t="str">
        <f t="shared" si="47"/>
        <v/>
      </c>
      <c r="AE613" s="244" t="str">
        <f t="shared" si="48"/>
        <v/>
      </c>
      <c r="AF613" s="244" t="str">
        <f t="shared" si="49"/>
        <v/>
      </c>
    </row>
    <row r="614" spans="27:32" x14ac:dyDescent="0.3">
      <c r="AA614" s="239" t="str">
        <f t="shared" si="45"/>
        <v/>
      </c>
      <c r="AC614" s="244" t="str">
        <f t="shared" si="46"/>
        <v/>
      </c>
      <c r="AD614" s="43" t="str">
        <f t="shared" si="47"/>
        <v/>
      </c>
      <c r="AE614" s="244" t="str">
        <f t="shared" si="48"/>
        <v/>
      </c>
      <c r="AF614" s="244" t="str">
        <f t="shared" si="49"/>
        <v/>
      </c>
    </row>
    <row r="615" spans="27:32" x14ac:dyDescent="0.3">
      <c r="AA615" s="239" t="str">
        <f t="shared" si="45"/>
        <v/>
      </c>
      <c r="AC615" s="244" t="str">
        <f t="shared" si="46"/>
        <v/>
      </c>
      <c r="AD615" s="43" t="str">
        <f t="shared" si="47"/>
        <v/>
      </c>
      <c r="AE615" s="244" t="str">
        <f t="shared" si="48"/>
        <v/>
      </c>
      <c r="AF615" s="244" t="str">
        <f t="shared" si="49"/>
        <v/>
      </c>
    </row>
    <row r="616" spans="27:32" x14ac:dyDescent="0.3">
      <c r="AA616" s="239" t="str">
        <f t="shared" si="45"/>
        <v/>
      </c>
      <c r="AC616" s="244" t="str">
        <f t="shared" si="46"/>
        <v/>
      </c>
      <c r="AD616" s="43" t="str">
        <f t="shared" si="47"/>
        <v/>
      </c>
      <c r="AE616" s="244" t="str">
        <f t="shared" si="48"/>
        <v/>
      </c>
      <c r="AF616" s="244" t="str">
        <f t="shared" si="49"/>
        <v/>
      </c>
    </row>
    <row r="617" spans="27:32" x14ac:dyDescent="0.3">
      <c r="AA617" s="239" t="str">
        <f t="shared" si="45"/>
        <v/>
      </c>
      <c r="AC617" s="244" t="str">
        <f t="shared" si="46"/>
        <v/>
      </c>
      <c r="AD617" s="43" t="str">
        <f t="shared" si="47"/>
        <v/>
      </c>
      <c r="AE617" s="244" t="str">
        <f t="shared" si="48"/>
        <v/>
      </c>
      <c r="AF617" s="244" t="str">
        <f t="shared" si="49"/>
        <v/>
      </c>
    </row>
    <row r="618" spans="27:32" x14ac:dyDescent="0.3">
      <c r="AA618" s="239" t="str">
        <f t="shared" si="45"/>
        <v/>
      </c>
      <c r="AC618" s="244" t="str">
        <f t="shared" si="46"/>
        <v/>
      </c>
      <c r="AD618" s="43" t="str">
        <f t="shared" si="47"/>
        <v/>
      </c>
      <c r="AE618" s="244" t="str">
        <f t="shared" si="48"/>
        <v/>
      </c>
      <c r="AF618" s="244" t="str">
        <f t="shared" si="49"/>
        <v/>
      </c>
    </row>
    <row r="619" spans="27:32" x14ac:dyDescent="0.3">
      <c r="AA619" s="239" t="str">
        <f t="shared" si="45"/>
        <v/>
      </c>
      <c r="AC619" s="244" t="str">
        <f t="shared" si="46"/>
        <v/>
      </c>
      <c r="AD619" s="43" t="str">
        <f t="shared" si="47"/>
        <v/>
      </c>
      <c r="AE619" s="244" t="str">
        <f t="shared" si="48"/>
        <v/>
      </c>
      <c r="AF619" s="244" t="str">
        <f t="shared" si="49"/>
        <v/>
      </c>
    </row>
    <row r="620" spans="27:32" x14ac:dyDescent="0.3">
      <c r="AA620" s="239" t="str">
        <f t="shared" si="45"/>
        <v/>
      </c>
      <c r="AC620" s="244" t="str">
        <f t="shared" si="46"/>
        <v/>
      </c>
      <c r="AD620" s="43" t="str">
        <f t="shared" si="47"/>
        <v/>
      </c>
      <c r="AE620" s="244" t="str">
        <f t="shared" si="48"/>
        <v/>
      </c>
      <c r="AF620" s="244" t="str">
        <f t="shared" si="49"/>
        <v/>
      </c>
    </row>
    <row r="621" spans="27:32" x14ac:dyDescent="0.3">
      <c r="AA621" s="239" t="str">
        <f t="shared" si="45"/>
        <v/>
      </c>
      <c r="AC621" s="244" t="str">
        <f t="shared" si="46"/>
        <v/>
      </c>
      <c r="AD621" s="43" t="str">
        <f t="shared" si="47"/>
        <v/>
      </c>
      <c r="AE621" s="244" t="str">
        <f t="shared" si="48"/>
        <v/>
      </c>
      <c r="AF621" s="244" t="str">
        <f t="shared" si="49"/>
        <v/>
      </c>
    </row>
    <row r="622" spans="27:32" x14ac:dyDescent="0.3">
      <c r="AA622" s="239" t="str">
        <f t="shared" si="45"/>
        <v/>
      </c>
      <c r="AC622" s="244" t="str">
        <f t="shared" si="46"/>
        <v/>
      </c>
      <c r="AD622" s="43" t="str">
        <f t="shared" si="47"/>
        <v/>
      </c>
      <c r="AE622" s="244" t="str">
        <f t="shared" si="48"/>
        <v/>
      </c>
      <c r="AF622" s="244" t="str">
        <f t="shared" si="49"/>
        <v/>
      </c>
    </row>
    <row r="623" spans="27:32" x14ac:dyDescent="0.3">
      <c r="AA623" s="239" t="str">
        <f t="shared" si="45"/>
        <v/>
      </c>
      <c r="AC623" s="244" t="str">
        <f t="shared" si="46"/>
        <v/>
      </c>
      <c r="AD623" s="43" t="str">
        <f t="shared" si="47"/>
        <v/>
      </c>
      <c r="AE623" s="244" t="str">
        <f t="shared" si="48"/>
        <v/>
      </c>
      <c r="AF623" s="244" t="str">
        <f t="shared" si="49"/>
        <v/>
      </c>
    </row>
    <row r="624" spans="27:32" x14ac:dyDescent="0.3">
      <c r="AA624" s="239" t="str">
        <f t="shared" si="45"/>
        <v/>
      </c>
      <c r="AC624" s="244" t="str">
        <f t="shared" si="46"/>
        <v/>
      </c>
      <c r="AD624" s="43" t="str">
        <f t="shared" si="47"/>
        <v/>
      </c>
      <c r="AE624" s="244" t="str">
        <f t="shared" si="48"/>
        <v/>
      </c>
      <c r="AF624" s="244" t="str">
        <f t="shared" si="49"/>
        <v/>
      </c>
    </row>
    <row r="625" spans="27:32" x14ac:dyDescent="0.3">
      <c r="AA625" s="239" t="str">
        <f t="shared" si="45"/>
        <v/>
      </c>
      <c r="AC625" s="244" t="str">
        <f t="shared" si="46"/>
        <v/>
      </c>
      <c r="AD625" s="43" t="str">
        <f t="shared" si="47"/>
        <v/>
      </c>
      <c r="AE625" s="244" t="str">
        <f t="shared" si="48"/>
        <v/>
      </c>
      <c r="AF625" s="244" t="str">
        <f t="shared" si="49"/>
        <v/>
      </c>
    </row>
    <row r="626" spans="27:32" x14ac:dyDescent="0.3">
      <c r="AA626" s="239" t="str">
        <f t="shared" si="45"/>
        <v/>
      </c>
      <c r="AC626" s="244" t="str">
        <f t="shared" si="46"/>
        <v/>
      </c>
      <c r="AD626" s="43" t="str">
        <f t="shared" si="47"/>
        <v/>
      </c>
      <c r="AE626" s="244" t="str">
        <f t="shared" si="48"/>
        <v/>
      </c>
      <c r="AF626" s="244" t="str">
        <f t="shared" si="49"/>
        <v/>
      </c>
    </row>
    <row r="627" spans="27:32" x14ac:dyDescent="0.3">
      <c r="AA627" s="239" t="str">
        <f t="shared" si="45"/>
        <v/>
      </c>
      <c r="AC627" s="244" t="str">
        <f t="shared" si="46"/>
        <v/>
      </c>
      <c r="AD627" s="43" t="str">
        <f t="shared" si="47"/>
        <v/>
      </c>
      <c r="AE627" s="244" t="str">
        <f t="shared" si="48"/>
        <v/>
      </c>
      <c r="AF627" s="244" t="str">
        <f t="shared" si="49"/>
        <v/>
      </c>
    </row>
    <row r="628" spans="27:32" x14ac:dyDescent="0.3">
      <c r="AA628" s="239" t="str">
        <f t="shared" si="45"/>
        <v/>
      </c>
      <c r="AC628" s="244" t="str">
        <f t="shared" si="46"/>
        <v/>
      </c>
      <c r="AD628" s="43" t="str">
        <f t="shared" si="47"/>
        <v/>
      </c>
      <c r="AE628" s="244" t="str">
        <f t="shared" si="48"/>
        <v/>
      </c>
      <c r="AF628" s="244" t="str">
        <f t="shared" si="49"/>
        <v/>
      </c>
    </row>
    <row r="629" spans="27:32" x14ac:dyDescent="0.3">
      <c r="AA629" s="239" t="str">
        <f t="shared" si="45"/>
        <v/>
      </c>
      <c r="AC629" s="244" t="str">
        <f t="shared" si="46"/>
        <v/>
      </c>
      <c r="AD629" s="43" t="str">
        <f t="shared" si="47"/>
        <v/>
      </c>
      <c r="AE629" s="244" t="str">
        <f t="shared" si="48"/>
        <v/>
      </c>
      <c r="AF629" s="244" t="str">
        <f t="shared" si="49"/>
        <v/>
      </c>
    </row>
    <row r="630" spans="27:32" x14ac:dyDescent="0.3">
      <c r="AA630" s="239" t="str">
        <f t="shared" si="45"/>
        <v/>
      </c>
      <c r="AC630" s="244" t="str">
        <f t="shared" si="46"/>
        <v/>
      </c>
      <c r="AD630" s="43" t="str">
        <f t="shared" si="47"/>
        <v/>
      </c>
      <c r="AE630" s="244" t="str">
        <f t="shared" si="48"/>
        <v/>
      </c>
      <c r="AF630" s="244" t="str">
        <f t="shared" si="49"/>
        <v/>
      </c>
    </row>
    <row r="631" spans="27:32" x14ac:dyDescent="0.3">
      <c r="AA631" s="239" t="str">
        <f t="shared" si="45"/>
        <v/>
      </c>
      <c r="AC631" s="244" t="str">
        <f t="shared" si="46"/>
        <v/>
      </c>
      <c r="AD631" s="43" t="str">
        <f t="shared" si="47"/>
        <v/>
      </c>
      <c r="AE631" s="244" t="str">
        <f t="shared" si="48"/>
        <v/>
      </c>
      <c r="AF631" s="244" t="str">
        <f t="shared" si="49"/>
        <v/>
      </c>
    </row>
    <row r="632" spans="27:32" x14ac:dyDescent="0.3">
      <c r="AA632" s="239" t="str">
        <f t="shared" si="45"/>
        <v/>
      </c>
      <c r="AC632" s="244" t="str">
        <f t="shared" si="46"/>
        <v/>
      </c>
      <c r="AD632" s="43" t="str">
        <f t="shared" si="47"/>
        <v/>
      </c>
      <c r="AE632" s="244" t="str">
        <f t="shared" si="48"/>
        <v/>
      </c>
      <c r="AF632" s="244" t="str">
        <f t="shared" si="49"/>
        <v/>
      </c>
    </row>
    <row r="633" spans="27:32" x14ac:dyDescent="0.3">
      <c r="AA633" s="239" t="str">
        <f t="shared" si="45"/>
        <v/>
      </c>
      <c r="AC633" s="244" t="str">
        <f t="shared" si="46"/>
        <v/>
      </c>
      <c r="AD633" s="43" t="str">
        <f t="shared" si="47"/>
        <v/>
      </c>
      <c r="AE633" s="244" t="str">
        <f t="shared" si="48"/>
        <v/>
      </c>
      <c r="AF633" s="244" t="str">
        <f t="shared" si="49"/>
        <v/>
      </c>
    </row>
    <row r="634" spans="27:32" x14ac:dyDescent="0.3">
      <c r="AA634" s="239" t="str">
        <f t="shared" si="45"/>
        <v/>
      </c>
      <c r="AC634" s="244" t="str">
        <f t="shared" si="46"/>
        <v/>
      </c>
      <c r="AD634" s="43" t="str">
        <f t="shared" si="47"/>
        <v/>
      </c>
      <c r="AE634" s="244" t="str">
        <f t="shared" si="48"/>
        <v/>
      </c>
      <c r="AF634" s="244" t="str">
        <f t="shared" si="49"/>
        <v/>
      </c>
    </row>
    <row r="635" spans="27:32" x14ac:dyDescent="0.3">
      <c r="AA635" s="239" t="str">
        <f t="shared" si="45"/>
        <v/>
      </c>
      <c r="AC635" s="244" t="str">
        <f t="shared" si="46"/>
        <v/>
      </c>
      <c r="AD635" s="43" t="str">
        <f t="shared" si="47"/>
        <v/>
      </c>
      <c r="AE635" s="244" t="str">
        <f t="shared" si="48"/>
        <v/>
      </c>
      <c r="AF635" s="244" t="str">
        <f t="shared" si="49"/>
        <v/>
      </c>
    </row>
    <row r="636" spans="27:32" x14ac:dyDescent="0.3">
      <c r="AA636" s="239" t="str">
        <f t="shared" si="45"/>
        <v/>
      </c>
      <c r="AC636" s="244" t="str">
        <f t="shared" si="46"/>
        <v/>
      </c>
      <c r="AD636" s="43" t="str">
        <f t="shared" si="47"/>
        <v/>
      </c>
      <c r="AE636" s="244" t="str">
        <f t="shared" si="48"/>
        <v/>
      </c>
      <c r="AF636" s="244" t="str">
        <f t="shared" si="49"/>
        <v/>
      </c>
    </row>
    <row r="637" spans="27:32" x14ac:dyDescent="0.3">
      <c r="AA637" s="239" t="str">
        <f t="shared" si="45"/>
        <v/>
      </c>
      <c r="AC637" s="244" t="str">
        <f t="shared" si="46"/>
        <v/>
      </c>
      <c r="AD637" s="43" t="str">
        <f t="shared" si="47"/>
        <v/>
      </c>
      <c r="AE637" s="244" t="str">
        <f t="shared" si="48"/>
        <v/>
      </c>
      <c r="AF637" s="244" t="str">
        <f t="shared" si="49"/>
        <v/>
      </c>
    </row>
    <row r="638" spans="27:32" x14ac:dyDescent="0.3">
      <c r="AA638" s="239" t="str">
        <f t="shared" si="45"/>
        <v/>
      </c>
      <c r="AC638" s="244" t="str">
        <f t="shared" si="46"/>
        <v/>
      </c>
      <c r="AD638" s="43" t="str">
        <f t="shared" si="47"/>
        <v/>
      </c>
      <c r="AE638" s="244" t="str">
        <f t="shared" si="48"/>
        <v/>
      </c>
      <c r="AF638" s="244" t="str">
        <f t="shared" si="49"/>
        <v/>
      </c>
    </row>
    <row r="639" spans="27:32" x14ac:dyDescent="0.3">
      <c r="AA639" s="239" t="str">
        <f t="shared" si="45"/>
        <v/>
      </c>
      <c r="AC639" s="244" t="str">
        <f t="shared" si="46"/>
        <v/>
      </c>
      <c r="AD639" s="43" t="str">
        <f t="shared" si="47"/>
        <v/>
      </c>
      <c r="AE639" s="244" t="str">
        <f t="shared" si="48"/>
        <v/>
      </c>
      <c r="AF639" s="244" t="str">
        <f t="shared" si="49"/>
        <v/>
      </c>
    </row>
    <row r="640" spans="27:32" x14ac:dyDescent="0.3">
      <c r="AA640" s="239" t="str">
        <f t="shared" si="45"/>
        <v/>
      </c>
      <c r="AC640" s="244" t="str">
        <f t="shared" si="46"/>
        <v/>
      </c>
      <c r="AD640" s="43" t="str">
        <f t="shared" si="47"/>
        <v/>
      </c>
      <c r="AE640" s="244" t="str">
        <f t="shared" si="48"/>
        <v/>
      </c>
      <c r="AF640" s="244" t="str">
        <f t="shared" si="49"/>
        <v/>
      </c>
    </row>
    <row r="641" spans="27:32" x14ac:dyDescent="0.3">
      <c r="AA641" s="239" t="str">
        <f t="shared" si="45"/>
        <v/>
      </c>
      <c r="AC641" s="244" t="str">
        <f t="shared" si="46"/>
        <v/>
      </c>
      <c r="AD641" s="43" t="str">
        <f t="shared" si="47"/>
        <v/>
      </c>
      <c r="AE641" s="244" t="str">
        <f t="shared" si="48"/>
        <v/>
      </c>
      <c r="AF641" s="244" t="str">
        <f t="shared" si="49"/>
        <v/>
      </c>
    </row>
    <row r="642" spans="27:32" x14ac:dyDescent="0.3">
      <c r="AA642" s="239" t="str">
        <f t="shared" si="45"/>
        <v/>
      </c>
      <c r="AC642" s="244" t="str">
        <f t="shared" si="46"/>
        <v/>
      </c>
      <c r="AD642" s="43" t="str">
        <f t="shared" si="47"/>
        <v/>
      </c>
      <c r="AE642" s="244" t="str">
        <f t="shared" si="48"/>
        <v/>
      </c>
      <c r="AF642" s="244" t="str">
        <f t="shared" si="49"/>
        <v/>
      </c>
    </row>
    <row r="643" spans="27:32" x14ac:dyDescent="0.3">
      <c r="AA643" s="239" t="str">
        <f t="shared" si="45"/>
        <v/>
      </c>
      <c r="AC643" s="244" t="str">
        <f t="shared" si="46"/>
        <v/>
      </c>
      <c r="AD643" s="43" t="str">
        <f t="shared" si="47"/>
        <v/>
      </c>
      <c r="AE643" s="244" t="str">
        <f t="shared" si="48"/>
        <v/>
      </c>
      <c r="AF643" s="244" t="str">
        <f t="shared" si="49"/>
        <v/>
      </c>
    </row>
    <row r="644" spans="27:32" x14ac:dyDescent="0.3">
      <c r="AA644" s="239" t="str">
        <f t="shared" ref="AA644:AA707" si="50">TRIM(D644)</f>
        <v/>
      </c>
      <c r="AC644" s="244" t="str">
        <f t="shared" ref="AC644:AC707" si="51">IFERROR(G644/E644,"")</f>
        <v/>
      </c>
      <c r="AD644" s="43" t="str">
        <f t="shared" ref="AD644:AD707" si="52">TRIM(C644)</f>
        <v/>
      </c>
      <c r="AE644" s="244" t="str">
        <f t="shared" ref="AE644:AE707" si="53">IFERROR(G644/E644,"")</f>
        <v/>
      </c>
      <c r="AF644" s="244" t="str">
        <f t="shared" ref="AF644:AF707" si="54">AC644</f>
        <v/>
      </c>
    </row>
    <row r="645" spans="27:32" x14ac:dyDescent="0.3">
      <c r="AA645" s="239" t="str">
        <f t="shared" si="50"/>
        <v/>
      </c>
      <c r="AC645" s="244" t="str">
        <f t="shared" si="51"/>
        <v/>
      </c>
      <c r="AD645" s="43" t="str">
        <f t="shared" si="52"/>
        <v/>
      </c>
      <c r="AE645" s="244" t="str">
        <f t="shared" si="53"/>
        <v/>
      </c>
      <c r="AF645" s="244" t="str">
        <f t="shared" si="54"/>
        <v/>
      </c>
    </row>
    <row r="646" spans="27:32" x14ac:dyDescent="0.3">
      <c r="AA646" s="239" t="str">
        <f t="shared" si="50"/>
        <v/>
      </c>
      <c r="AC646" s="244" t="str">
        <f t="shared" si="51"/>
        <v/>
      </c>
      <c r="AD646" s="43" t="str">
        <f t="shared" si="52"/>
        <v/>
      </c>
      <c r="AE646" s="244" t="str">
        <f t="shared" si="53"/>
        <v/>
      </c>
      <c r="AF646" s="244" t="str">
        <f t="shared" si="54"/>
        <v/>
      </c>
    </row>
    <row r="647" spans="27:32" x14ac:dyDescent="0.3">
      <c r="AA647" s="239" t="str">
        <f t="shared" si="50"/>
        <v/>
      </c>
      <c r="AC647" s="244" t="str">
        <f t="shared" si="51"/>
        <v/>
      </c>
      <c r="AD647" s="43" t="str">
        <f t="shared" si="52"/>
        <v/>
      </c>
      <c r="AE647" s="244" t="str">
        <f t="shared" si="53"/>
        <v/>
      </c>
      <c r="AF647" s="244" t="str">
        <f t="shared" si="54"/>
        <v/>
      </c>
    </row>
    <row r="648" spans="27:32" x14ac:dyDescent="0.3">
      <c r="AA648" s="239" t="str">
        <f t="shared" si="50"/>
        <v/>
      </c>
      <c r="AC648" s="244" t="str">
        <f t="shared" si="51"/>
        <v/>
      </c>
      <c r="AD648" s="43" t="str">
        <f t="shared" si="52"/>
        <v/>
      </c>
      <c r="AE648" s="244" t="str">
        <f t="shared" si="53"/>
        <v/>
      </c>
      <c r="AF648" s="244" t="str">
        <f t="shared" si="54"/>
        <v/>
      </c>
    </row>
    <row r="649" spans="27:32" x14ac:dyDescent="0.3">
      <c r="AA649" s="239" t="str">
        <f t="shared" si="50"/>
        <v/>
      </c>
      <c r="AC649" s="244" t="str">
        <f t="shared" si="51"/>
        <v/>
      </c>
      <c r="AD649" s="43" t="str">
        <f t="shared" si="52"/>
        <v/>
      </c>
      <c r="AE649" s="244" t="str">
        <f t="shared" si="53"/>
        <v/>
      </c>
      <c r="AF649" s="244" t="str">
        <f t="shared" si="54"/>
        <v/>
      </c>
    </row>
    <row r="650" spans="27:32" x14ac:dyDescent="0.3">
      <c r="AA650" s="239" t="str">
        <f t="shared" si="50"/>
        <v/>
      </c>
      <c r="AC650" s="244" t="str">
        <f t="shared" si="51"/>
        <v/>
      </c>
      <c r="AD650" s="43" t="str">
        <f t="shared" si="52"/>
        <v/>
      </c>
      <c r="AE650" s="244" t="str">
        <f t="shared" si="53"/>
        <v/>
      </c>
      <c r="AF650" s="244" t="str">
        <f t="shared" si="54"/>
        <v/>
      </c>
    </row>
    <row r="651" spans="27:32" x14ac:dyDescent="0.3">
      <c r="AA651" s="239" t="str">
        <f t="shared" si="50"/>
        <v/>
      </c>
      <c r="AC651" s="244" t="str">
        <f t="shared" si="51"/>
        <v/>
      </c>
      <c r="AD651" s="43" t="str">
        <f t="shared" si="52"/>
        <v/>
      </c>
      <c r="AE651" s="244" t="str">
        <f t="shared" si="53"/>
        <v/>
      </c>
      <c r="AF651" s="244" t="str">
        <f t="shared" si="54"/>
        <v/>
      </c>
    </row>
    <row r="652" spans="27:32" x14ac:dyDescent="0.3">
      <c r="AA652" s="239" t="str">
        <f t="shared" si="50"/>
        <v/>
      </c>
      <c r="AC652" s="244" t="str">
        <f t="shared" si="51"/>
        <v/>
      </c>
      <c r="AD652" s="43" t="str">
        <f t="shared" si="52"/>
        <v/>
      </c>
      <c r="AE652" s="244" t="str">
        <f t="shared" si="53"/>
        <v/>
      </c>
      <c r="AF652" s="244" t="str">
        <f t="shared" si="54"/>
        <v/>
      </c>
    </row>
    <row r="653" spans="27:32" x14ac:dyDescent="0.3">
      <c r="AA653" s="239" t="str">
        <f t="shared" si="50"/>
        <v/>
      </c>
      <c r="AC653" s="244" t="str">
        <f t="shared" si="51"/>
        <v/>
      </c>
      <c r="AD653" s="43" t="str">
        <f t="shared" si="52"/>
        <v/>
      </c>
      <c r="AE653" s="244" t="str">
        <f t="shared" si="53"/>
        <v/>
      </c>
      <c r="AF653" s="244" t="str">
        <f t="shared" si="54"/>
        <v/>
      </c>
    </row>
    <row r="654" spans="27:32" x14ac:dyDescent="0.3">
      <c r="AA654" s="239" t="str">
        <f t="shared" si="50"/>
        <v/>
      </c>
      <c r="AC654" s="244" t="str">
        <f t="shared" si="51"/>
        <v/>
      </c>
      <c r="AD654" s="43" t="str">
        <f t="shared" si="52"/>
        <v/>
      </c>
      <c r="AE654" s="244" t="str">
        <f t="shared" si="53"/>
        <v/>
      </c>
      <c r="AF654" s="244" t="str">
        <f t="shared" si="54"/>
        <v/>
      </c>
    </row>
    <row r="655" spans="27:32" x14ac:dyDescent="0.3">
      <c r="AA655" s="239" t="str">
        <f t="shared" si="50"/>
        <v/>
      </c>
      <c r="AC655" s="244" t="str">
        <f t="shared" si="51"/>
        <v/>
      </c>
      <c r="AD655" s="43" t="str">
        <f t="shared" si="52"/>
        <v/>
      </c>
      <c r="AE655" s="244" t="str">
        <f t="shared" si="53"/>
        <v/>
      </c>
      <c r="AF655" s="244" t="str">
        <f t="shared" si="54"/>
        <v/>
      </c>
    </row>
    <row r="656" spans="27:32" x14ac:dyDescent="0.3">
      <c r="AA656" s="239" t="str">
        <f t="shared" si="50"/>
        <v/>
      </c>
      <c r="AC656" s="244" t="str">
        <f t="shared" si="51"/>
        <v/>
      </c>
      <c r="AD656" s="43" t="str">
        <f t="shared" si="52"/>
        <v/>
      </c>
      <c r="AE656" s="244" t="str">
        <f t="shared" si="53"/>
        <v/>
      </c>
      <c r="AF656" s="244" t="str">
        <f t="shared" si="54"/>
        <v/>
      </c>
    </row>
    <row r="657" spans="27:32" x14ac:dyDescent="0.3">
      <c r="AA657" s="239" t="str">
        <f t="shared" si="50"/>
        <v/>
      </c>
      <c r="AC657" s="244" t="str">
        <f t="shared" si="51"/>
        <v/>
      </c>
      <c r="AD657" s="43" t="str">
        <f t="shared" si="52"/>
        <v/>
      </c>
      <c r="AE657" s="244" t="str">
        <f t="shared" si="53"/>
        <v/>
      </c>
      <c r="AF657" s="244" t="str">
        <f t="shared" si="54"/>
        <v/>
      </c>
    </row>
    <row r="658" spans="27:32" x14ac:dyDescent="0.3">
      <c r="AA658" s="239" t="str">
        <f t="shared" si="50"/>
        <v/>
      </c>
      <c r="AC658" s="244" t="str">
        <f t="shared" si="51"/>
        <v/>
      </c>
      <c r="AD658" s="43" t="str">
        <f t="shared" si="52"/>
        <v/>
      </c>
      <c r="AE658" s="244" t="str">
        <f t="shared" si="53"/>
        <v/>
      </c>
      <c r="AF658" s="244" t="str">
        <f t="shared" si="54"/>
        <v/>
      </c>
    </row>
    <row r="659" spans="27:32" x14ac:dyDescent="0.3">
      <c r="AA659" s="239" t="str">
        <f t="shared" si="50"/>
        <v/>
      </c>
      <c r="AC659" s="244" t="str">
        <f t="shared" si="51"/>
        <v/>
      </c>
      <c r="AD659" s="43" t="str">
        <f t="shared" si="52"/>
        <v/>
      </c>
      <c r="AE659" s="244" t="str">
        <f t="shared" si="53"/>
        <v/>
      </c>
      <c r="AF659" s="244" t="str">
        <f t="shared" si="54"/>
        <v/>
      </c>
    </row>
    <row r="660" spans="27:32" x14ac:dyDescent="0.3">
      <c r="AA660" s="239" t="str">
        <f t="shared" si="50"/>
        <v/>
      </c>
      <c r="AC660" s="244" t="str">
        <f t="shared" si="51"/>
        <v/>
      </c>
      <c r="AD660" s="43" t="str">
        <f t="shared" si="52"/>
        <v/>
      </c>
      <c r="AE660" s="244" t="str">
        <f t="shared" si="53"/>
        <v/>
      </c>
      <c r="AF660" s="244" t="str">
        <f t="shared" si="54"/>
        <v/>
      </c>
    </row>
    <row r="661" spans="27:32" x14ac:dyDescent="0.3">
      <c r="AA661" s="239" t="str">
        <f t="shared" si="50"/>
        <v/>
      </c>
      <c r="AC661" s="244" t="str">
        <f t="shared" si="51"/>
        <v/>
      </c>
      <c r="AD661" s="43" t="str">
        <f t="shared" si="52"/>
        <v/>
      </c>
      <c r="AE661" s="244" t="str">
        <f t="shared" si="53"/>
        <v/>
      </c>
      <c r="AF661" s="244" t="str">
        <f t="shared" si="54"/>
        <v/>
      </c>
    </row>
    <row r="662" spans="27:32" x14ac:dyDescent="0.3">
      <c r="AA662" s="239" t="str">
        <f t="shared" si="50"/>
        <v/>
      </c>
      <c r="AC662" s="244" t="str">
        <f t="shared" si="51"/>
        <v/>
      </c>
      <c r="AD662" s="43" t="str">
        <f t="shared" si="52"/>
        <v/>
      </c>
      <c r="AE662" s="244" t="str">
        <f t="shared" si="53"/>
        <v/>
      </c>
      <c r="AF662" s="244" t="str">
        <f t="shared" si="54"/>
        <v/>
      </c>
    </row>
    <row r="663" spans="27:32" x14ac:dyDescent="0.3">
      <c r="AA663" s="239" t="str">
        <f t="shared" si="50"/>
        <v/>
      </c>
      <c r="AC663" s="244" t="str">
        <f t="shared" si="51"/>
        <v/>
      </c>
      <c r="AD663" s="43" t="str">
        <f t="shared" si="52"/>
        <v/>
      </c>
      <c r="AE663" s="244" t="str">
        <f t="shared" si="53"/>
        <v/>
      </c>
      <c r="AF663" s="244" t="str">
        <f t="shared" si="54"/>
        <v/>
      </c>
    </row>
    <row r="664" spans="27:32" x14ac:dyDescent="0.3">
      <c r="AA664" s="239" t="str">
        <f t="shared" si="50"/>
        <v/>
      </c>
      <c r="AC664" s="244" t="str">
        <f t="shared" si="51"/>
        <v/>
      </c>
      <c r="AD664" s="43" t="str">
        <f t="shared" si="52"/>
        <v/>
      </c>
      <c r="AE664" s="244" t="str">
        <f t="shared" si="53"/>
        <v/>
      </c>
      <c r="AF664" s="244" t="str">
        <f t="shared" si="54"/>
        <v/>
      </c>
    </row>
    <row r="665" spans="27:32" x14ac:dyDescent="0.3">
      <c r="AA665" s="239" t="str">
        <f t="shared" si="50"/>
        <v/>
      </c>
      <c r="AC665" s="244" t="str">
        <f t="shared" si="51"/>
        <v/>
      </c>
      <c r="AD665" s="43" t="str">
        <f t="shared" si="52"/>
        <v/>
      </c>
      <c r="AE665" s="244" t="str">
        <f t="shared" si="53"/>
        <v/>
      </c>
      <c r="AF665" s="244" t="str">
        <f t="shared" si="54"/>
        <v/>
      </c>
    </row>
    <row r="666" spans="27:32" x14ac:dyDescent="0.3">
      <c r="AA666" s="239" t="str">
        <f t="shared" si="50"/>
        <v/>
      </c>
      <c r="AC666" s="244" t="str">
        <f t="shared" si="51"/>
        <v/>
      </c>
      <c r="AD666" s="43" t="str">
        <f t="shared" si="52"/>
        <v/>
      </c>
      <c r="AE666" s="244" t="str">
        <f t="shared" si="53"/>
        <v/>
      </c>
      <c r="AF666" s="244" t="str">
        <f t="shared" si="54"/>
        <v/>
      </c>
    </row>
    <row r="667" spans="27:32" x14ac:dyDescent="0.3">
      <c r="AA667" s="239" t="str">
        <f t="shared" si="50"/>
        <v/>
      </c>
      <c r="AC667" s="244" t="str">
        <f t="shared" si="51"/>
        <v/>
      </c>
      <c r="AD667" s="43" t="str">
        <f t="shared" si="52"/>
        <v/>
      </c>
      <c r="AE667" s="244" t="str">
        <f t="shared" si="53"/>
        <v/>
      </c>
      <c r="AF667" s="244" t="str">
        <f t="shared" si="54"/>
        <v/>
      </c>
    </row>
    <row r="668" spans="27:32" x14ac:dyDescent="0.3">
      <c r="AA668" s="239" t="str">
        <f t="shared" si="50"/>
        <v/>
      </c>
      <c r="AC668" s="244" t="str">
        <f t="shared" si="51"/>
        <v/>
      </c>
      <c r="AD668" s="43" t="str">
        <f t="shared" si="52"/>
        <v/>
      </c>
      <c r="AE668" s="244" t="str">
        <f t="shared" si="53"/>
        <v/>
      </c>
      <c r="AF668" s="244" t="str">
        <f t="shared" si="54"/>
        <v/>
      </c>
    </row>
    <row r="669" spans="27:32" x14ac:dyDescent="0.3">
      <c r="AA669" s="239" t="str">
        <f t="shared" si="50"/>
        <v/>
      </c>
      <c r="AC669" s="244" t="str">
        <f t="shared" si="51"/>
        <v/>
      </c>
      <c r="AD669" s="43" t="str">
        <f t="shared" si="52"/>
        <v/>
      </c>
      <c r="AE669" s="244" t="str">
        <f t="shared" si="53"/>
        <v/>
      </c>
      <c r="AF669" s="244" t="str">
        <f t="shared" si="54"/>
        <v/>
      </c>
    </row>
    <row r="670" spans="27:32" x14ac:dyDescent="0.3">
      <c r="AA670" s="239" t="str">
        <f t="shared" si="50"/>
        <v/>
      </c>
      <c r="AC670" s="244" t="str">
        <f t="shared" si="51"/>
        <v/>
      </c>
      <c r="AD670" s="43" t="str">
        <f t="shared" si="52"/>
        <v/>
      </c>
      <c r="AE670" s="244" t="str">
        <f t="shared" si="53"/>
        <v/>
      </c>
      <c r="AF670" s="244" t="str">
        <f t="shared" si="54"/>
        <v/>
      </c>
    </row>
    <row r="671" spans="27:32" x14ac:dyDescent="0.3">
      <c r="AA671" s="239" t="str">
        <f t="shared" si="50"/>
        <v/>
      </c>
      <c r="AC671" s="244" t="str">
        <f t="shared" si="51"/>
        <v/>
      </c>
      <c r="AD671" s="43" t="str">
        <f t="shared" si="52"/>
        <v/>
      </c>
      <c r="AE671" s="244" t="str">
        <f t="shared" si="53"/>
        <v/>
      </c>
      <c r="AF671" s="244" t="str">
        <f t="shared" si="54"/>
        <v/>
      </c>
    </row>
    <row r="672" spans="27:32" x14ac:dyDescent="0.3">
      <c r="AA672" s="239" t="str">
        <f t="shared" si="50"/>
        <v/>
      </c>
      <c r="AC672" s="244" t="str">
        <f t="shared" si="51"/>
        <v/>
      </c>
      <c r="AD672" s="43" t="str">
        <f t="shared" si="52"/>
        <v/>
      </c>
      <c r="AE672" s="244" t="str">
        <f t="shared" si="53"/>
        <v/>
      </c>
      <c r="AF672" s="244" t="str">
        <f t="shared" si="54"/>
        <v/>
      </c>
    </row>
    <row r="673" spans="27:32" x14ac:dyDescent="0.3">
      <c r="AA673" s="239" t="str">
        <f t="shared" si="50"/>
        <v/>
      </c>
      <c r="AC673" s="244" t="str">
        <f t="shared" si="51"/>
        <v/>
      </c>
      <c r="AD673" s="43" t="str">
        <f t="shared" si="52"/>
        <v/>
      </c>
      <c r="AE673" s="244" t="str">
        <f t="shared" si="53"/>
        <v/>
      </c>
      <c r="AF673" s="244" t="str">
        <f t="shared" si="54"/>
        <v/>
      </c>
    </row>
    <row r="674" spans="27:32" x14ac:dyDescent="0.3">
      <c r="AA674" s="239" t="str">
        <f t="shared" si="50"/>
        <v/>
      </c>
      <c r="AC674" s="244" t="str">
        <f t="shared" si="51"/>
        <v/>
      </c>
      <c r="AD674" s="43" t="str">
        <f t="shared" si="52"/>
        <v/>
      </c>
      <c r="AE674" s="244" t="str">
        <f t="shared" si="53"/>
        <v/>
      </c>
      <c r="AF674" s="244" t="str">
        <f t="shared" si="54"/>
        <v/>
      </c>
    </row>
    <row r="675" spans="27:32" x14ac:dyDescent="0.3">
      <c r="AA675" s="239" t="str">
        <f t="shared" si="50"/>
        <v/>
      </c>
      <c r="AC675" s="244" t="str">
        <f t="shared" si="51"/>
        <v/>
      </c>
      <c r="AD675" s="43" t="str">
        <f t="shared" si="52"/>
        <v/>
      </c>
      <c r="AE675" s="244" t="str">
        <f t="shared" si="53"/>
        <v/>
      </c>
      <c r="AF675" s="244" t="str">
        <f t="shared" si="54"/>
        <v/>
      </c>
    </row>
    <row r="676" spans="27:32" x14ac:dyDescent="0.3">
      <c r="AA676" s="239" t="str">
        <f t="shared" si="50"/>
        <v/>
      </c>
      <c r="AC676" s="244" t="str">
        <f t="shared" si="51"/>
        <v/>
      </c>
      <c r="AD676" s="43" t="str">
        <f t="shared" si="52"/>
        <v/>
      </c>
      <c r="AE676" s="244" t="str">
        <f t="shared" si="53"/>
        <v/>
      </c>
      <c r="AF676" s="244" t="str">
        <f t="shared" si="54"/>
        <v/>
      </c>
    </row>
    <row r="677" spans="27:32" x14ac:dyDescent="0.3">
      <c r="AA677" s="239" t="str">
        <f t="shared" si="50"/>
        <v/>
      </c>
      <c r="AC677" s="244" t="str">
        <f t="shared" si="51"/>
        <v/>
      </c>
      <c r="AD677" s="43" t="str">
        <f t="shared" si="52"/>
        <v/>
      </c>
      <c r="AE677" s="244" t="str">
        <f t="shared" si="53"/>
        <v/>
      </c>
      <c r="AF677" s="244" t="str">
        <f t="shared" si="54"/>
        <v/>
      </c>
    </row>
    <row r="678" spans="27:32" x14ac:dyDescent="0.3">
      <c r="AA678" s="239" t="str">
        <f t="shared" si="50"/>
        <v/>
      </c>
      <c r="AC678" s="244" t="str">
        <f t="shared" si="51"/>
        <v/>
      </c>
      <c r="AD678" s="43" t="str">
        <f t="shared" si="52"/>
        <v/>
      </c>
      <c r="AE678" s="244" t="str">
        <f t="shared" si="53"/>
        <v/>
      </c>
      <c r="AF678" s="244" t="str">
        <f t="shared" si="54"/>
        <v/>
      </c>
    </row>
    <row r="679" spans="27:32" x14ac:dyDescent="0.3">
      <c r="AA679" s="239" t="str">
        <f t="shared" si="50"/>
        <v/>
      </c>
      <c r="AC679" s="244" t="str">
        <f t="shared" si="51"/>
        <v/>
      </c>
      <c r="AD679" s="43" t="str">
        <f t="shared" si="52"/>
        <v/>
      </c>
      <c r="AE679" s="244" t="str">
        <f t="shared" si="53"/>
        <v/>
      </c>
      <c r="AF679" s="244" t="str">
        <f t="shared" si="54"/>
        <v/>
      </c>
    </row>
    <row r="680" spans="27:32" x14ac:dyDescent="0.3">
      <c r="AA680" s="239" t="str">
        <f t="shared" si="50"/>
        <v/>
      </c>
      <c r="AC680" s="244" t="str">
        <f t="shared" si="51"/>
        <v/>
      </c>
      <c r="AD680" s="43" t="str">
        <f t="shared" si="52"/>
        <v/>
      </c>
      <c r="AE680" s="244" t="str">
        <f t="shared" si="53"/>
        <v/>
      </c>
      <c r="AF680" s="244" t="str">
        <f t="shared" si="54"/>
        <v/>
      </c>
    </row>
    <row r="681" spans="27:32" x14ac:dyDescent="0.3">
      <c r="AA681" s="239" t="str">
        <f t="shared" si="50"/>
        <v/>
      </c>
      <c r="AC681" s="244" t="str">
        <f t="shared" si="51"/>
        <v/>
      </c>
      <c r="AD681" s="43" t="str">
        <f t="shared" si="52"/>
        <v/>
      </c>
      <c r="AE681" s="244" t="str">
        <f t="shared" si="53"/>
        <v/>
      </c>
      <c r="AF681" s="244" t="str">
        <f t="shared" si="54"/>
        <v/>
      </c>
    </row>
    <row r="682" spans="27:32" x14ac:dyDescent="0.3">
      <c r="AA682" s="239" t="str">
        <f t="shared" si="50"/>
        <v/>
      </c>
      <c r="AC682" s="244" t="str">
        <f t="shared" si="51"/>
        <v/>
      </c>
      <c r="AD682" s="43" t="str">
        <f t="shared" si="52"/>
        <v/>
      </c>
      <c r="AE682" s="244" t="str">
        <f t="shared" si="53"/>
        <v/>
      </c>
      <c r="AF682" s="244" t="str">
        <f t="shared" si="54"/>
        <v/>
      </c>
    </row>
    <row r="683" spans="27:32" x14ac:dyDescent="0.3">
      <c r="AA683" s="239" t="str">
        <f t="shared" si="50"/>
        <v/>
      </c>
      <c r="AC683" s="244" t="str">
        <f t="shared" si="51"/>
        <v/>
      </c>
      <c r="AD683" s="43" t="str">
        <f t="shared" si="52"/>
        <v/>
      </c>
      <c r="AE683" s="244" t="str">
        <f t="shared" si="53"/>
        <v/>
      </c>
      <c r="AF683" s="244" t="str">
        <f t="shared" si="54"/>
        <v/>
      </c>
    </row>
    <row r="684" spans="27:32" x14ac:dyDescent="0.3">
      <c r="AA684" s="239" t="str">
        <f t="shared" si="50"/>
        <v/>
      </c>
      <c r="AC684" s="244" t="str">
        <f t="shared" si="51"/>
        <v/>
      </c>
      <c r="AD684" s="43" t="str">
        <f t="shared" si="52"/>
        <v/>
      </c>
      <c r="AE684" s="244" t="str">
        <f t="shared" si="53"/>
        <v/>
      </c>
      <c r="AF684" s="244" t="str">
        <f t="shared" si="54"/>
        <v/>
      </c>
    </row>
    <row r="685" spans="27:32" x14ac:dyDescent="0.3">
      <c r="AA685" s="239" t="str">
        <f t="shared" si="50"/>
        <v/>
      </c>
      <c r="AC685" s="244" t="str">
        <f t="shared" si="51"/>
        <v/>
      </c>
      <c r="AD685" s="43" t="str">
        <f t="shared" si="52"/>
        <v/>
      </c>
      <c r="AE685" s="244" t="str">
        <f t="shared" si="53"/>
        <v/>
      </c>
      <c r="AF685" s="244" t="str">
        <f t="shared" si="54"/>
        <v/>
      </c>
    </row>
    <row r="686" spans="27:32" x14ac:dyDescent="0.3">
      <c r="AA686" s="239" t="str">
        <f t="shared" si="50"/>
        <v/>
      </c>
      <c r="AC686" s="244" t="str">
        <f t="shared" si="51"/>
        <v/>
      </c>
      <c r="AD686" s="43" t="str">
        <f t="shared" si="52"/>
        <v/>
      </c>
      <c r="AE686" s="244" t="str">
        <f t="shared" si="53"/>
        <v/>
      </c>
      <c r="AF686" s="244" t="str">
        <f t="shared" si="54"/>
        <v/>
      </c>
    </row>
    <row r="687" spans="27:32" x14ac:dyDescent="0.3">
      <c r="AA687" s="239" t="str">
        <f t="shared" si="50"/>
        <v/>
      </c>
      <c r="AC687" s="244" t="str">
        <f t="shared" si="51"/>
        <v/>
      </c>
      <c r="AD687" s="43" t="str">
        <f t="shared" si="52"/>
        <v/>
      </c>
      <c r="AE687" s="244" t="str">
        <f t="shared" si="53"/>
        <v/>
      </c>
      <c r="AF687" s="244" t="str">
        <f t="shared" si="54"/>
        <v/>
      </c>
    </row>
    <row r="688" spans="27:32" x14ac:dyDescent="0.3">
      <c r="AA688" s="239" t="str">
        <f t="shared" si="50"/>
        <v/>
      </c>
      <c r="AC688" s="244" t="str">
        <f t="shared" si="51"/>
        <v/>
      </c>
      <c r="AD688" s="43" t="str">
        <f t="shared" si="52"/>
        <v/>
      </c>
      <c r="AE688" s="244" t="str">
        <f t="shared" si="53"/>
        <v/>
      </c>
      <c r="AF688" s="244" t="str">
        <f t="shared" si="54"/>
        <v/>
      </c>
    </row>
    <row r="689" spans="27:32" x14ac:dyDescent="0.3">
      <c r="AA689" s="239" t="str">
        <f t="shared" si="50"/>
        <v/>
      </c>
      <c r="AC689" s="244" t="str">
        <f t="shared" si="51"/>
        <v/>
      </c>
      <c r="AD689" s="43" t="str">
        <f t="shared" si="52"/>
        <v/>
      </c>
      <c r="AE689" s="244" t="str">
        <f t="shared" si="53"/>
        <v/>
      </c>
      <c r="AF689" s="244" t="str">
        <f t="shared" si="54"/>
        <v/>
      </c>
    </row>
    <row r="690" spans="27:32" x14ac:dyDescent="0.3">
      <c r="AA690" s="239" t="str">
        <f t="shared" si="50"/>
        <v/>
      </c>
      <c r="AC690" s="244" t="str">
        <f t="shared" si="51"/>
        <v/>
      </c>
      <c r="AD690" s="43" t="str">
        <f t="shared" si="52"/>
        <v/>
      </c>
      <c r="AE690" s="244" t="str">
        <f t="shared" si="53"/>
        <v/>
      </c>
      <c r="AF690" s="244" t="str">
        <f t="shared" si="54"/>
        <v/>
      </c>
    </row>
    <row r="691" spans="27:32" x14ac:dyDescent="0.3">
      <c r="AA691" s="239" t="str">
        <f t="shared" si="50"/>
        <v/>
      </c>
      <c r="AC691" s="244" t="str">
        <f t="shared" si="51"/>
        <v/>
      </c>
      <c r="AD691" s="43" t="str">
        <f t="shared" si="52"/>
        <v/>
      </c>
      <c r="AE691" s="244" t="str">
        <f t="shared" si="53"/>
        <v/>
      </c>
      <c r="AF691" s="244" t="str">
        <f t="shared" si="54"/>
        <v/>
      </c>
    </row>
    <row r="692" spans="27:32" x14ac:dyDescent="0.3">
      <c r="AA692" s="239" t="str">
        <f t="shared" si="50"/>
        <v/>
      </c>
      <c r="AC692" s="244" t="str">
        <f t="shared" si="51"/>
        <v/>
      </c>
      <c r="AD692" s="43" t="str">
        <f t="shared" si="52"/>
        <v/>
      </c>
      <c r="AE692" s="244" t="str">
        <f t="shared" si="53"/>
        <v/>
      </c>
      <c r="AF692" s="244" t="str">
        <f t="shared" si="54"/>
        <v/>
      </c>
    </row>
    <row r="693" spans="27:32" x14ac:dyDescent="0.3">
      <c r="AA693" s="239" t="str">
        <f t="shared" si="50"/>
        <v/>
      </c>
      <c r="AC693" s="244" t="str">
        <f t="shared" si="51"/>
        <v/>
      </c>
      <c r="AD693" s="43" t="str">
        <f t="shared" si="52"/>
        <v/>
      </c>
      <c r="AE693" s="244" t="str">
        <f t="shared" si="53"/>
        <v/>
      </c>
      <c r="AF693" s="244" t="str">
        <f t="shared" si="54"/>
        <v/>
      </c>
    </row>
    <row r="694" spans="27:32" x14ac:dyDescent="0.3">
      <c r="AA694" s="239" t="str">
        <f t="shared" si="50"/>
        <v/>
      </c>
      <c r="AC694" s="244" t="str">
        <f t="shared" si="51"/>
        <v/>
      </c>
      <c r="AD694" s="43" t="str">
        <f t="shared" si="52"/>
        <v/>
      </c>
      <c r="AE694" s="244" t="str">
        <f t="shared" si="53"/>
        <v/>
      </c>
      <c r="AF694" s="244" t="str">
        <f t="shared" si="54"/>
        <v/>
      </c>
    </row>
    <row r="695" spans="27:32" x14ac:dyDescent="0.3">
      <c r="AA695" s="239" t="str">
        <f t="shared" si="50"/>
        <v/>
      </c>
      <c r="AC695" s="244" t="str">
        <f t="shared" si="51"/>
        <v/>
      </c>
      <c r="AD695" s="43" t="str">
        <f t="shared" si="52"/>
        <v/>
      </c>
      <c r="AE695" s="244" t="str">
        <f t="shared" si="53"/>
        <v/>
      </c>
      <c r="AF695" s="244" t="str">
        <f t="shared" si="54"/>
        <v/>
      </c>
    </row>
    <row r="696" spans="27:32" x14ac:dyDescent="0.3">
      <c r="AA696" s="239" t="str">
        <f t="shared" si="50"/>
        <v/>
      </c>
      <c r="AC696" s="244" t="str">
        <f t="shared" si="51"/>
        <v/>
      </c>
      <c r="AD696" s="43" t="str">
        <f t="shared" si="52"/>
        <v/>
      </c>
      <c r="AE696" s="244" t="str">
        <f t="shared" si="53"/>
        <v/>
      </c>
      <c r="AF696" s="244" t="str">
        <f t="shared" si="54"/>
        <v/>
      </c>
    </row>
    <row r="697" spans="27:32" x14ac:dyDescent="0.3">
      <c r="AA697" s="239" t="str">
        <f t="shared" si="50"/>
        <v/>
      </c>
      <c r="AC697" s="244" t="str">
        <f t="shared" si="51"/>
        <v/>
      </c>
      <c r="AD697" s="43" t="str">
        <f t="shared" si="52"/>
        <v/>
      </c>
      <c r="AE697" s="244" t="str">
        <f t="shared" si="53"/>
        <v/>
      </c>
      <c r="AF697" s="244" t="str">
        <f t="shared" si="54"/>
        <v/>
      </c>
    </row>
    <row r="698" spans="27:32" x14ac:dyDescent="0.3">
      <c r="AA698" s="239" t="str">
        <f t="shared" si="50"/>
        <v/>
      </c>
      <c r="AC698" s="244" t="str">
        <f t="shared" si="51"/>
        <v/>
      </c>
      <c r="AD698" s="43" t="str">
        <f t="shared" si="52"/>
        <v/>
      </c>
      <c r="AE698" s="244" t="str">
        <f t="shared" si="53"/>
        <v/>
      </c>
      <c r="AF698" s="244" t="str">
        <f t="shared" si="54"/>
        <v/>
      </c>
    </row>
    <row r="699" spans="27:32" x14ac:dyDescent="0.3">
      <c r="AA699" s="239" t="str">
        <f t="shared" si="50"/>
        <v/>
      </c>
      <c r="AC699" s="244" t="str">
        <f t="shared" si="51"/>
        <v/>
      </c>
      <c r="AD699" s="43" t="str">
        <f t="shared" si="52"/>
        <v/>
      </c>
      <c r="AE699" s="244" t="str">
        <f t="shared" si="53"/>
        <v/>
      </c>
      <c r="AF699" s="244" t="str">
        <f t="shared" si="54"/>
        <v/>
      </c>
    </row>
    <row r="700" spans="27:32" x14ac:dyDescent="0.3">
      <c r="AA700" s="239" t="str">
        <f t="shared" si="50"/>
        <v/>
      </c>
      <c r="AC700" s="244" t="str">
        <f t="shared" si="51"/>
        <v/>
      </c>
      <c r="AD700" s="43" t="str">
        <f t="shared" si="52"/>
        <v/>
      </c>
      <c r="AE700" s="244" t="str">
        <f t="shared" si="53"/>
        <v/>
      </c>
      <c r="AF700" s="244" t="str">
        <f t="shared" si="54"/>
        <v/>
      </c>
    </row>
    <row r="701" spans="27:32" x14ac:dyDescent="0.3">
      <c r="AA701" s="239" t="str">
        <f t="shared" si="50"/>
        <v/>
      </c>
      <c r="AC701" s="244" t="str">
        <f t="shared" si="51"/>
        <v/>
      </c>
      <c r="AD701" s="43" t="str">
        <f t="shared" si="52"/>
        <v/>
      </c>
      <c r="AE701" s="244" t="str">
        <f t="shared" si="53"/>
        <v/>
      </c>
      <c r="AF701" s="244" t="str">
        <f t="shared" si="54"/>
        <v/>
      </c>
    </row>
    <row r="702" spans="27:32" x14ac:dyDescent="0.3">
      <c r="AA702" s="239" t="str">
        <f t="shared" si="50"/>
        <v/>
      </c>
      <c r="AC702" s="244" t="str">
        <f t="shared" si="51"/>
        <v/>
      </c>
      <c r="AD702" s="43" t="str">
        <f t="shared" si="52"/>
        <v/>
      </c>
      <c r="AE702" s="244" t="str">
        <f t="shared" si="53"/>
        <v/>
      </c>
      <c r="AF702" s="244" t="str">
        <f t="shared" si="54"/>
        <v/>
      </c>
    </row>
    <row r="703" spans="27:32" x14ac:dyDescent="0.3">
      <c r="AA703" s="239" t="str">
        <f t="shared" si="50"/>
        <v/>
      </c>
      <c r="AC703" s="244" t="str">
        <f t="shared" si="51"/>
        <v/>
      </c>
      <c r="AD703" s="43" t="str">
        <f t="shared" si="52"/>
        <v/>
      </c>
      <c r="AE703" s="244" t="str">
        <f t="shared" si="53"/>
        <v/>
      </c>
      <c r="AF703" s="244" t="str">
        <f t="shared" si="54"/>
        <v/>
      </c>
    </row>
    <row r="704" spans="27:32" x14ac:dyDescent="0.3">
      <c r="AA704" s="239" t="str">
        <f t="shared" si="50"/>
        <v/>
      </c>
      <c r="AC704" s="244" t="str">
        <f t="shared" si="51"/>
        <v/>
      </c>
      <c r="AD704" s="43" t="str">
        <f t="shared" si="52"/>
        <v/>
      </c>
      <c r="AE704" s="244" t="str">
        <f t="shared" si="53"/>
        <v/>
      </c>
      <c r="AF704" s="244" t="str">
        <f t="shared" si="54"/>
        <v/>
      </c>
    </row>
    <row r="705" spans="27:32" x14ac:dyDescent="0.3">
      <c r="AA705" s="239" t="str">
        <f t="shared" si="50"/>
        <v/>
      </c>
      <c r="AC705" s="244" t="str">
        <f t="shared" si="51"/>
        <v/>
      </c>
      <c r="AD705" s="43" t="str">
        <f t="shared" si="52"/>
        <v/>
      </c>
      <c r="AE705" s="244" t="str">
        <f t="shared" si="53"/>
        <v/>
      </c>
      <c r="AF705" s="244" t="str">
        <f t="shared" si="54"/>
        <v/>
      </c>
    </row>
    <row r="706" spans="27:32" x14ac:dyDescent="0.3">
      <c r="AA706" s="239" t="str">
        <f t="shared" si="50"/>
        <v/>
      </c>
      <c r="AC706" s="244" t="str">
        <f t="shared" si="51"/>
        <v/>
      </c>
      <c r="AD706" s="43" t="str">
        <f t="shared" si="52"/>
        <v/>
      </c>
      <c r="AE706" s="244" t="str">
        <f t="shared" si="53"/>
        <v/>
      </c>
      <c r="AF706" s="244" t="str">
        <f t="shared" si="54"/>
        <v/>
      </c>
    </row>
    <row r="707" spans="27:32" x14ac:dyDescent="0.3">
      <c r="AA707" s="239" t="str">
        <f t="shared" si="50"/>
        <v/>
      </c>
      <c r="AC707" s="244" t="str">
        <f t="shared" si="51"/>
        <v/>
      </c>
      <c r="AD707" s="43" t="str">
        <f t="shared" si="52"/>
        <v/>
      </c>
      <c r="AE707" s="244" t="str">
        <f t="shared" si="53"/>
        <v/>
      </c>
      <c r="AF707" s="244" t="str">
        <f t="shared" si="54"/>
        <v/>
      </c>
    </row>
    <row r="708" spans="27:32" x14ac:dyDescent="0.3">
      <c r="AA708" s="239" t="str">
        <f t="shared" ref="AA708:AA771" si="55">TRIM(D708)</f>
        <v/>
      </c>
      <c r="AC708" s="244" t="str">
        <f t="shared" ref="AC708:AC771" si="56">IFERROR(G708/E708,"")</f>
        <v/>
      </c>
      <c r="AD708" s="43" t="str">
        <f t="shared" ref="AD708:AD771" si="57">TRIM(C708)</f>
        <v/>
      </c>
      <c r="AE708" s="244" t="str">
        <f t="shared" ref="AE708:AE771" si="58">IFERROR(G708/E708,"")</f>
        <v/>
      </c>
      <c r="AF708" s="244" t="str">
        <f t="shared" ref="AF708:AF771" si="59">AC708</f>
        <v/>
      </c>
    </row>
    <row r="709" spans="27:32" x14ac:dyDescent="0.3">
      <c r="AA709" s="239" t="str">
        <f t="shared" si="55"/>
        <v/>
      </c>
      <c r="AC709" s="244" t="str">
        <f t="shared" si="56"/>
        <v/>
      </c>
      <c r="AD709" s="43" t="str">
        <f t="shared" si="57"/>
        <v/>
      </c>
      <c r="AE709" s="244" t="str">
        <f t="shared" si="58"/>
        <v/>
      </c>
      <c r="AF709" s="244" t="str">
        <f t="shared" si="59"/>
        <v/>
      </c>
    </row>
    <row r="710" spans="27:32" x14ac:dyDescent="0.3">
      <c r="AA710" s="239" t="str">
        <f t="shared" si="55"/>
        <v/>
      </c>
      <c r="AC710" s="244" t="str">
        <f t="shared" si="56"/>
        <v/>
      </c>
      <c r="AD710" s="43" t="str">
        <f t="shared" si="57"/>
        <v/>
      </c>
      <c r="AE710" s="244" t="str">
        <f t="shared" si="58"/>
        <v/>
      </c>
      <c r="AF710" s="244" t="str">
        <f t="shared" si="59"/>
        <v/>
      </c>
    </row>
    <row r="711" spans="27:32" x14ac:dyDescent="0.3">
      <c r="AA711" s="239" t="str">
        <f t="shared" si="55"/>
        <v/>
      </c>
      <c r="AC711" s="244" t="str">
        <f t="shared" si="56"/>
        <v/>
      </c>
      <c r="AD711" s="43" t="str">
        <f t="shared" si="57"/>
        <v/>
      </c>
      <c r="AE711" s="244" t="str">
        <f t="shared" si="58"/>
        <v/>
      </c>
      <c r="AF711" s="244" t="str">
        <f t="shared" si="59"/>
        <v/>
      </c>
    </row>
    <row r="712" spans="27:32" x14ac:dyDescent="0.3">
      <c r="AA712" s="239" t="str">
        <f t="shared" si="55"/>
        <v/>
      </c>
      <c r="AC712" s="244" t="str">
        <f t="shared" si="56"/>
        <v/>
      </c>
      <c r="AD712" s="43" t="str">
        <f t="shared" si="57"/>
        <v/>
      </c>
      <c r="AE712" s="244" t="str">
        <f t="shared" si="58"/>
        <v/>
      </c>
      <c r="AF712" s="244" t="str">
        <f t="shared" si="59"/>
        <v/>
      </c>
    </row>
    <row r="713" spans="27:32" x14ac:dyDescent="0.3">
      <c r="AA713" s="239" t="str">
        <f t="shared" si="55"/>
        <v/>
      </c>
      <c r="AC713" s="244" t="str">
        <f t="shared" si="56"/>
        <v/>
      </c>
      <c r="AD713" s="43" t="str">
        <f t="shared" si="57"/>
        <v/>
      </c>
      <c r="AE713" s="244" t="str">
        <f t="shared" si="58"/>
        <v/>
      </c>
      <c r="AF713" s="244" t="str">
        <f t="shared" si="59"/>
        <v/>
      </c>
    </row>
    <row r="714" spans="27:32" x14ac:dyDescent="0.3">
      <c r="AA714" s="239" t="str">
        <f t="shared" si="55"/>
        <v/>
      </c>
      <c r="AC714" s="244" t="str">
        <f t="shared" si="56"/>
        <v/>
      </c>
      <c r="AD714" s="43" t="str">
        <f t="shared" si="57"/>
        <v/>
      </c>
      <c r="AE714" s="244" t="str">
        <f t="shared" si="58"/>
        <v/>
      </c>
      <c r="AF714" s="244" t="str">
        <f t="shared" si="59"/>
        <v/>
      </c>
    </row>
    <row r="715" spans="27:32" x14ac:dyDescent="0.3">
      <c r="AA715" s="239" t="str">
        <f t="shared" si="55"/>
        <v/>
      </c>
      <c r="AC715" s="244" t="str">
        <f t="shared" si="56"/>
        <v/>
      </c>
      <c r="AD715" s="43" t="str">
        <f t="shared" si="57"/>
        <v/>
      </c>
      <c r="AE715" s="244" t="str">
        <f t="shared" si="58"/>
        <v/>
      </c>
      <c r="AF715" s="244" t="str">
        <f t="shared" si="59"/>
        <v/>
      </c>
    </row>
    <row r="716" spans="27:32" x14ac:dyDescent="0.3">
      <c r="AA716" s="239" t="str">
        <f t="shared" si="55"/>
        <v/>
      </c>
      <c r="AC716" s="244" t="str">
        <f t="shared" si="56"/>
        <v/>
      </c>
      <c r="AD716" s="43" t="str">
        <f t="shared" si="57"/>
        <v/>
      </c>
      <c r="AE716" s="244" t="str">
        <f t="shared" si="58"/>
        <v/>
      </c>
      <c r="AF716" s="244" t="str">
        <f t="shared" si="59"/>
        <v/>
      </c>
    </row>
    <row r="717" spans="27:32" x14ac:dyDescent="0.3">
      <c r="AA717" s="239" t="str">
        <f t="shared" si="55"/>
        <v/>
      </c>
      <c r="AC717" s="244" t="str">
        <f t="shared" si="56"/>
        <v/>
      </c>
      <c r="AD717" s="43" t="str">
        <f t="shared" si="57"/>
        <v/>
      </c>
      <c r="AE717" s="244" t="str">
        <f t="shared" si="58"/>
        <v/>
      </c>
      <c r="AF717" s="244" t="str">
        <f t="shared" si="59"/>
        <v/>
      </c>
    </row>
    <row r="718" spans="27:32" x14ac:dyDescent="0.3">
      <c r="AA718" s="239" t="str">
        <f t="shared" si="55"/>
        <v/>
      </c>
      <c r="AC718" s="244" t="str">
        <f t="shared" si="56"/>
        <v/>
      </c>
      <c r="AD718" s="43" t="str">
        <f t="shared" si="57"/>
        <v/>
      </c>
      <c r="AE718" s="244" t="str">
        <f t="shared" si="58"/>
        <v/>
      </c>
      <c r="AF718" s="244" t="str">
        <f t="shared" si="59"/>
        <v/>
      </c>
    </row>
    <row r="719" spans="27:32" x14ac:dyDescent="0.3">
      <c r="AA719" s="239" t="str">
        <f t="shared" si="55"/>
        <v/>
      </c>
      <c r="AC719" s="244" t="str">
        <f t="shared" si="56"/>
        <v/>
      </c>
      <c r="AD719" s="43" t="str">
        <f t="shared" si="57"/>
        <v/>
      </c>
      <c r="AE719" s="244" t="str">
        <f t="shared" si="58"/>
        <v/>
      </c>
      <c r="AF719" s="244" t="str">
        <f t="shared" si="59"/>
        <v/>
      </c>
    </row>
    <row r="720" spans="27:32" x14ac:dyDescent="0.3">
      <c r="AA720" s="239" t="str">
        <f t="shared" si="55"/>
        <v/>
      </c>
      <c r="AC720" s="244" t="str">
        <f t="shared" si="56"/>
        <v/>
      </c>
      <c r="AD720" s="43" t="str">
        <f t="shared" si="57"/>
        <v/>
      </c>
      <c r="AE720" s="244" t="str">
        <f t="shared" si="58"/>
        <v/>
      </c>
      <c r="AF720" s="244" t="str">
        <f t="shared" si="59"/>
        <v/>
      </c>
    </row>
    <row r="721" spans="27:32" x14ac:dyDescent="0.3">
      <c r="AA721" s="239" t="str">
        <f t="shared" si="55"/>
        <v/>
      </c>
      <c r="AC721" s="244" t="str">
        <f t="shared" si="56"/>
        <v/>
      </c>
      <c r="AD721" s="43" t="str">
        <f t="shared" si="57"/>
        <v/>
      </c>
      <c r="AE721" s="244" t="str">
        <f t="shared" si="58"/>
        <v/>
      </c>
      <c r="AF721" s="244" t="str">
        <f t="shared" si="59"/>
        <v/>
      </c>
    </row>
    <row r="722" spans="27:32" x14ac:dyDescent="0.3">
      <c r="AA722" s="239" t="str">
        <f t="shared" si="55"/>
        <v/>
      </c>
      <c r="AC722" s="244" t="str">
        <f t="shared" si="56"/>
        <v/>
      </c>
      <c r="AD722" s="43" t="str">
        <f t="shared" si="57"/>
        <v/>
      </c>
      <c r="AE722" s="244" t="str">
        <f t="shared" si="58"/>
        <v/>
      </c>
      <c r="AF722" s="244" t="str">
        <f t="shared" si="59"/>
        <v/>
      </c>
    </row>
    <row r="723" spans="27:32" x14ac:dyDescent="0.3">
      <c r="AA723" s="239" t="str">
        <f t="shared" si="55"/>
        <v/>
      </c>
      <c r="AC723" s="244" t="str">
        <f t="shared" si="56"/>
        <v/>
      </c>
      <c r="AD723" s="43" t="str">
        <f t="shared" si="57"/>
        <v/>
      </c>
      <c r="AE723" s="244" t="str">
        <f t="shared" si="58"/>
        <v/>
      </c>
      <c r="AF723" s="244" t="str">
        <f t="shared" si="59"/>
        <v/>
      </c>
    </row>
    <row r="724" spans="27:32" x14ac:dyDescent="0.3">
      <c r="AA724" s="239" t="str">
        <f t="shared" si="55"/>
        <v/>
      </c>
      <c r="AC724" s="244" t="str">
        <f t="shared" si="56"/>
        <v/>
      </c>
      <c r="AD724" s="43" t="str">
        <f t="shared" si="57"/>
        <v/>
      </c>
      <c r="AE724" s="244" t="str">
        <f t="shared" si="58"/>
        <v/>
      </c>
      <c r="AF724" s="244" t="str">
        <f t="shared" si="59"/>
        <v/>
      </c>
    </row>
    <row r="725" spans="27:32" x14ac:dyDescent="0.3">
      <c r="AA725" s="239" t="str">
        <f t="shared" si="55"/>
        <v/>
      </c>
      <c r="AC725" s="244" t="str">
        <f t="shared" si="56"/>
        <v/>
      </c>
      <c r="AD725" s="43" t="str">
        <f t="shared" si="57"/>
        <v/>
      </c>
      <c r="AE725" s="244" t="str">
        <f t="shared" si="58"/>
        <v/>
      </c>
      <c r="AF725" s="244" t="str">
        <f t="shared" si="59"/>
        <v/>
      </c>
    </row>
    <row r="726" spans="27:32" x14ac:dyDescent="0.3">
      <c r="AA726" s="239" t="str">
        <f t="shared" si="55"/>
        <v/>
      </c>
      <c r="AC726" s="244" t="str">
        <f t="shared" si="56"/>
        <v/>
      </c>
      <c r="AD726" s="43" t="str">
        <f t="shared" si="57"/>
        <v/>
      </c>
      <c r="AE726" s="244" t="str">
        <f t="shared" si="58"/>
        <v/>
      </c>
      <c r="AF726" s="244" t="str">
        <f t="shared" si="59"/>
        <v/>
      </c>
    </row>
    <row r="727" spans="27:32" x14ac:dyDescent="0.3">
      <c r="AA727" s="239" t="str">
        <f t="shared" si="55"/>
        <v/>
      </c>
      <c r="AC727" s="244" t="str">
        <f t="shared" si="56"/>
        <v/>
      </c>
      <c r="AD727" s="43" t="str">
        <f t="shared" si="57"/>
        <v/>
      </c>
      <c r="AE727" s="244" t="str">
        <f t="shared" si="58"/>
        <v/>
      </c>
      <c r="AF727" s="244" t="str">
        <f t="shared" si="59"/>
        <v/>
      </c>
    </row>
    <row r="728" spans="27:32" x14ac:dyDescent="0.3">
      <c r="AA728" s="239" t="str">
        <f t="shared" si="55"/>
        <v/>
      </c>
      <c r="AC728" s="244" t="str">
        <f t="shared" si="56"/>
        <v/>
      </c>
      <c r="AD728" s="43" t="str">
        <f t="shared" si="57"/>
        <v/>
      </c>
      <c r="AE728" s="244" t="str">
        <f t="shared" si="58"/>
        <v/>
      </c>
      <c r="AF728" s="244" t="str">
        <f t="shared" si="59"/>
        <v/>
      </c>
    </row>
    <row r="729" spans="27:32" x14ac:dyDescent="0.3">
      <c r="AA729" s="239" t="str">
        <f t="shared" si="55"/>
        <v/>
      </c>
      <c r="AC729" s="244" t="str">
        <f t="shared" si="56"/>
        <v/>
      </c>
      <c r="AD729" s="43" t="str">
        <f t="shared" si="57"/>
        <v/>
      </c>
      <c r="AE729" s="244" t="str">
        <f t="shared" si="58"/>
        <v/>
      </c>
      <c r="AF729" s="244" t="str">
        <f t="shared" si="59"/>
        <v/>
      </c>
    </row>
    <row r="730" spans="27:32" x14ac:dyDescent="0.3">
      <c r="AA730" s="239" t="str">
        <f t="shared" si="55"/>
        <v/>
      </c>
      <c r="AC730" s="244" t="str">
        <f t="shared" si="56"/>
        <v/>
      </c>
      <c r="AD730" s="43" t="str">
        <f t="shared" si="57"/>
        <v/>
      </c>
      <c r="AE730" s="244" t="str">
        <f t="shared" si="58"/>
        <v/>
      </c>
      <c r="AF730" s="244" t="str">
        <f t="shared" si="59"/>
        <v/>
      </c>
    </row>
    <row r="731" spans="27:32" x14ac:dyDescent="0.3">
      <c r="AA731" s="239" t="str">
        <f t="shared" si="55"/>
        <v/>
      </c>
      <c r="AC731" s="244" t="str">
        <f t="shared" si="56"/>
        <v/>
      </c>
      <c r="AD731" s="43" t="str">
        <f t="shared" si="57"/>
        <v/>
      </c>
      <c r="AE731" s="244" t="str">
        <f t="shared" si="58"/>
        <v/>
      </c>
      <c r="AF731" s="244" t="str">
        <f t="shared" si="59"/>
        <v/>
      </c>
    </row>
    <row r="732" spans="27:32" x14ac:dyDescent="0.3">
      <c r="AA732" s="239" t="str">
        <f t="shared" si="55"/>
        <v/>
      </c>
      <c r="AC732" s="244" t="str">
        <f t="shared" si="56"/>
        <v/>
      </c>
      <c r="AD732" s="43" t="str">
        <f t="shared" si="57"/>
        <v/>
      </c>
      <c r="AE732" s="244" t="str">
        <f t="shared" si="58"/>
        <v/>
      </c>
      <c r="AF732" s="244" t="str">
        <f t="shared" si="59"/>
        <v/>
      </c>
    </row>
    <row r="733" spans="27:32" x14ac:dyDescent="0.3">
      <c r="AA733" s="239" t="str">
        <f t="shared" si="55"/>
        <v/>
      </c>
      <c r="AC733" s="244" t="str">
        <f t="shared" si="56"/>
        <v/>
      </c>
      <c r="AD733" s="43" t="str">
        <f t="shared" si="57"/>
        <v/>
      </c>
      <c r="AE733" s="244" t="str">
        <f t="shared" si="58"/>
        <v/>
      </c>
      <c r="AF733" s="244" t="str">
        <f t="shared" si="59"/>
        <v/>
      </c>
    </row>
    <row r="734" spans="27:32" x14ac:dyDescent="0.3">
      <c r="AA734" s="239" t="str">
        <f t="shared" si="55"/>
        <v/>
      </c>
      <c r="AC734" s="244" t="str">
        <f t="shared" si="56"/>
        <v/>
      </c>
      <c r="AD734" s="43" t="str">
        <f t="shared" si="57"/>
        <v/>
      </c>
      <c r="AE734" s="244" t="str">
        <f t="shared" si="58"/>
        <v/>
      </c>
      <c r="AF734" s="244" t="str">
        <f t="shared" si="59"/>
        <v/>
      </c>
    </row>
    <row r="735" spans="27:32" x14ac:dyDescent="0.3">
      <c r="AA735" s="239" t="str">
        <f t="shared" si="55"/>
        <v/>
      </c>
      <c r="AC735" s="244" t="str">
        <f t="shared" si="56"/>
        <v/>
      </c>
      <c r="AD735" s="43" t="str">
        <f t="shared" si="57"/>
        <v/>
      </c>
      <c r="AE735" s="244" t="str">
        <f t="shared" si="58"/>
        <v/>
      </c>
      <c r="AF735" s="244" t="str">
        <f t="shared" si="59"/>
        <v/>
      </c>
    </row>
    <row r="736" spans="27:32" x14ac:dyDescent="0.3">
      <c r="AA736" s="239" t="str">
        <f t="shared" si="55"/>
        <v/>
      </c>
      <c r="AC736" s="244" t="str">
        <f t="shared" si="56"/>
        <v/>
      </c>
      <c r="AD736" s="43" t="str">
        <f t="shared" si="57"/>
        <v/>
      </c>
      <c r="AE736" s="244" t="str">
        <f t="shared" si="58"/>
        <v/>
      </c>
      <c r="AF736" s="244" t="str">
        <f t="shared" si="59"/>
        <v/>
      </c>
    </row>
    <row r="737" spans="27:32" x14ac:dyDescent="0.3">
      <c r="AA737" s="239" t="str">
        <f t="shared" si="55"/>
        <v/>
      </c>
      <c r="AC737" s="244" t="str">
        <f t="shared" si="56"/>
        <v/>
      </c>
      <c r="AD737" s="43" t="str">
        <f t="shared" si="57"/>
        <v/>
      </c>
      <c r="AE737" s="244" t="str">
        <f t="shared" si="58"/>
        <v/>
      </c>
      <c r="AF737" s="244" t="str">
        <f t="shared" si="59"/>
        <v/>
      </c>
    </row>
    <row r="738" spans="27:32" x14ac:dyDescent="0.3">
      <c r="AA738" s="239" t="str">
        <f t="shared" si="55"/>
        <v/>
      </c>
      <c r="AC738" s="244" t="str">
        <f t="shared" si="56"/>
        <v/>
      </c>
      <c r="AD738" s="43" t="str">
        <f t="shared" si="57"/>
        <v/>
      </c>
      <c r="AE738" s="244" t="str">
        <f t="shared" si="58"/>
        <v/>
      </c>
      <c r="AF738" s="244" t="str">
        <f t="shared" si="59"/>
        <v/>
      </c>
    </row>
    <row r="739" spans="27:32" x14ac:dyDescent="0.3">
      <c r="AA739" s="239" t="str">
        <f t="shared" si="55"/>
        <v/>
      </c>
      <c r="AC739" s="244" t="str">
        <f t="shared" si="56"/>
        <v/>
      </c>
      <c r="AD739" s="43" t="str">
        <f t="shared" si="57"/>
        <v/>
      </c>
      <c r="AE739" s="244" t="str">
        <f t="shared" si="58"/>
        <v/>
      </c>
      <c r="AF739" s="244" t="str">
        <f t="shared" si="59"/>
        <v/>
      </c>
    </row>
    <row r="740" spans="27:32" x14ac:dyDescent="0.3">
      <c r="AA740" s="239" t="str">
        <f t="shared" si="55"/>
        <v/>
      </c>
      <c r="AC740" s="244" t="str">
        <f t="shared" si="56"/>
        <v/>
      </c>
      <c r="AD740" s="43" t="str">
        <f t="shared" si="57"/>
        <v/>
      </c>
      <c r="AE740" s="244" t="str">
        <f t="shared" si="58"/>
        <v/>
      </c>
      <c r="AF740" s="244" t="str">
        <f t="shared" si="59"/>
        <v/>
      </c>
    </row>
    <row r="741" spans="27:32" x14ac:dyDescent="0.3">
      <c r="AA741" s="239" t="str">
        <f t="shared" si="55"/>
        <v/>
      </c>
      <c r="AC741" s="244" t="str">
        <f t="shared" si="56"/>
        <v/>
      </c>
      <c r="AD741" s="43" t="str">
        <f t="shared" si="57"/>
        <v/>
      </c>
      <c r="AE741" s="244" t="str">
        <f t="shared" si="58"/>
        <v/>
      </c>
      <c r="AF741" s="244" t="str">
        <f t="shared" si="59"/>
        <v/>
      </c>
    </row>
    <row r="742" spans="27:32" x14ac:dyDescent="0.3">
      <c r="AA742" s="239" t="str">
        <f t="shared" si="55"/>
        <v/>
      </c>
      <c r="AC742" s="244" t="str">
        <f t="shared" si="56"/>
        <v/>
      </c>
      <c r="AD742" s="43" t="str">
        <f t="shared" si="57"/>
        <v/>
      </c>
      <c r="AE742" s="244" t="str">
        <f t="shared" si="58"/>
        <v/>
      </c>
      <c r="AF742" s="244" t="str">
        <f t="shared" si="59"/>
        <v/>
      </c>
    </row>
    <row r="743" spans="27:32" x14ac:dyDescent="0.3">
      <c r="AA743" s="239" t="str">
        <f t="shared" si="55"/>
        <v/>
      </c>
      <c r="AC743" s="244" t="str">
        <f t="shared" si="56"/>
        <v/>
      </c>
      <c r="AD743" s="43" t="str">
        <f t="shared" si="57"/>
        <v/>
      </c>
      <c r="AE743" s="244" t="str">
        <f t="shared" si="58"/>
        <v/>
      </c>
      <c r="AF743" s="244" t="str">
        <f t="shared" si="59"/>
        <v/>
      </c>
    </row>
    <row r="744" spans="27:32" x14ac:dyDescent="0.3">
      <c r="AA744" s="239" t="str">
        <f t="shared" si="55"/>
        <v/>
      </c>
      <c r="AC744" s="244" t="str">
        <f t="shared" si="56"/>
        <v/>
      </c>
      <c r="AD744" s="43" t="str">
        <f t="shared" si="57"/>
        <v/>
      </c>
      <c r="AE744" s="244" t="str">
        <f t="shared" si="58"/>
        <v/>
      </c>
      <c r="AF744" s="244" t="str">
        <f t="shared" si="59"/>
        <v/>
      </c>
    </row>
    <row r="745" spans="27:32" x14ac:dyDescent="0.3">
      <c r="AA745" s="239" t="str">
        <f t="shared" si="55"/>
        <v/>
      </c>
      <c r="AC745" s="244" t="str">
        <f t="shared" si="56"/>
        <v/>
      </c>
      <c r="AD745" s="43" t="str">
        <f t="shared" si="57"/>
        <v/>
      </c>
      <c r="AE745" s="244" t="str">
        <f t="shared" si="58"/>
        <v/>
      </c>
      <c r="AF745" s="244" t="str">
        <f t="shared" si="59"/>
        <v/>
      </c>
    </row>
    <row r="746" spans="27:32" x14ac:dyDescent="0.3">
      <c r="AA746" s="239" t="str">
        <f t="shared" si="55"/>
        <v/>
      </c>
      <c r="AC746" s="244" t="str">
        <f t="shared" si="56"/>
        <v/>
      </c>
      <c r="AD746" s="43" t="str">
        <f t="shared" si="57"/>
        <v/>
      </c>
      <c r="AE746" s="244" t="str">
        <f t="shared" si="58"/>
        <v/>
      </c>
      <c r="AF746" s="244" t="str">
        <f t="shared" si="59"/>
        <v/>
      </c>
    </row>
    <row r="747" spans="27:32" x14ac:dyDescent="0.3">
      <c r="AA747" s="239" t="str">
        <f t="shared" si="55"/>
        <v/>
      </c>
      <c r="AC747" s="244" t="str">
        <f t="shared" si="56"/>
        <v/>
      </c>
      <c r="AD747" s="43" t="str">
        <f t="shared" si="57"/>
        <v/>
      </c>
      <c r="AE747" s="244" t="str">
        <f t="shared" si="58"/>
        <v/>
      </c>
      <c r="AF747" s="244" t="str">
        <f t="shared" si="59"/>
        <v/>
      </c>
    </row>
    <row r="748" spans="27:32" x14ac:dyDescent="0.3">
      <c r="AA748" s="239" t="str">
        <f t="shared" si="55"/>
        <v/>
      </c>
      <c r="AC748" s="244" t="str">
        <f t="shared" si="56"/>
        <v/>
      </c>
      <c r="AD748" s="43" t="str">
        <f t="shared" si="57"/>
        <v/>
      </c>
      <c r="AE748" s="244" t="str">
        <f t="shared" si="58"/>
        <v/>
      </c>
      <c r="AF748" s="244" t="str">
        <f t="shared" si="59"/>
        <v/>
      </c>
    </row>
    <row r="749" spans="27:32" x14ac:dyDescent="0.3">
      <c r="AA749" s="239" t="str">
        <f t="shared" si="55"/>
        <v/>
      </c>
      <c r="AC749" s="244" t="str">
        <f t="shared" si="56"/>
        <v/>
      </c>
      <c r="AD749" s="43" t="str">
        <f t="shared" si="57"/>
        <v/>
      </c>
      <c r="AE749" s="244" t="str">
        <f t="shared" si="58"/>
        <v/>
      </c>
      <c r="AF749" s="244" t="str">
        <f t="shared" si="59"/>
        <v/>
      </c>
    </row>
    <row r="750" spans="27:32" x14ac:dyDescent="0.3">
      <c r="AA750" s="239" t="str">
        <f t="shared" si="55"/>
        <v/>
      </c>
      <c r="AC750" s="244" t="str">
        <f t="shared" si="56"/>
        <v/>
      </c>
      <c r="AD750" s="43" t="str">
        <f t="shared" si="57"/>
        <v/>
      </c>
      <c r="AE750" s="244" t="str">
        <f t="shared" si="58"/>
        <v/>
      </c>
      <c r="AF750" s="244" t="str">
        <f t="shared" si="59"/>
        <v/>
      </c>
    </row>
    <row r="751" spans="27:32" x14ac:dyDescent="0.3">
      <c r="AA751" s="239" t="str">
        <f t="shared" si="55"/>
        <v/>
      </c>
      <c r="AC751" s="244" t="str">
        <f t="shared" si="56"/>
        <v/>
      </c>
      <c r="AD751" s="43" t="str">
        <f t="shared" si="57"/>
        <v/>
      </c>
      <c r="AE751" s="244" t="str">
        <f t="shared" si="58"/>
        <v/>
      </c>
      <c r="AF751" s="244" t="str">
        <f t="shared" si="59"/>
        <v/>
      </c>
    </row>
    <row r="752" spans="27:32" x14ac:dyDescent="0.3">
      <c r="AA752" s="239" t="str">
        <f t="shared" si="55"/>
        <v/>
      </c>
      <c r="AC752" s="244" t="str">
        <f t="shared" si="56"/>
        <v/>
      </c>
      <c r="AD752" s="43" t="str">
        <f t="shared" si="57"/>
        <v/>
      </c>
      <c r="AE752" s="244" t="str">
        <f t="shared" si="58"/>
        <v/>
      </c>
      <c r="AF752" s="244" t="str">
        <f t="shared" si="59"/>
        <v/>
      </c>
    </row>
    <row r="753" spans="27:32" x14ac:dyDescent="0.3">
      <c r="AA753" s="239" t="str">
        <f t="shared" si="55"/>
        <v/>
      </c>
      <c r="AC753" s="244" t="str">
        <f t="shared" si="56"/>
        <v/>
      </c>
      <c r="AD753" s="43" t="str">
        <f t="shared" si="57"/>
        <v/>
      </c>
      <c r="AE753" s="244" t="str">
        <f t="shared" si="58"/>
        <v/>
      </c>
      <c r="AF753" s="244" t="str">
        <f t="shared" si="59"/>
        <v/>
      </c>
    </row>
    <row r="754" spans="27:32" x14ac:dyDescent="0.3">
      <c r="AA754" s="239" t="str">
        <f t="shared" si="55"/>
        <v/>
      </c>
      <c r="AC754" s="244" t="str">
        <f t="shared" si="56"/>
        <v/>
      </c>
      <c r="AD754" s="43" t="str">
        <f t="shared" si="57"/>
        <v/>
      </c>
      <c r="AE754" s="244" t="str">
        <f t="shared" si="58"/>
        <v/>
      </c>
      <c r="AF754" s="244" t="str">
        <f t="shared" si="59"/>
        <v/>
      </c>
    </row>
    <row r="755" spans="27:32" x14ac:dyDescent="0.3">
      <c r="AA755" s="239" t="str">
        <f t="shared" si="55"/>
        <v/>
      </c>
      <c r="AC755" s="244" t="str">
        <f t="shared" si="56"/>
        <v/>
      </c>
      <c r="AD755" s="43" t="str">
        <f t="shared" si="57"/>
        <v/>
      </c>
      <c r="AE755" s="244" t="str">
        <f t="shared" si="58"/>
        <v/>
      </c>
      <c r="AF755" s="244" t="str">
        <f t="shared" si="59"/>
        <v/>
      </c>
    </row>
    <row r="756" spans="27:32" x14ac:dyDescent="0.3">
      <c r="AA756" s="239" t="str">
        <f t="shared" si="55"/>
        <v/>
      </c>
      <c r="AC756" s="244" t="str">
        <f t="shared" si="56"/>
        <v/>
      </c>
      <c r="AD756" s="43" t="str">
        <f t="shared" si="57"/>
        <v/>
      </c>
      <c r="AE756" s="244" t="str">
        <f t="shared" si="58"/>
        <v/>
      </c>
      <c r="AF756" s="244" t="str">
        <f t="shared" si="59"/>
        <v/>
      </c>
    </row>
    <row r="757" spans="27:32" x14ac:dyDescent="0.3">
      <c r="AA757" s="239" t="str">
        <f t="shared" si="55"/>
        <v/>
      </c>
      <c r="AC757" s="244" t="str">
        <f t="shared" si="56"/>
        <v/>
      </c>
      <c r="AD757" s="43" t="str">
        <f t="shared" si="57"/>
        <v/>
      </c>
      <c r="AE757" s="244" t="str">
        <f t="shared" si="58"/>
        <v/>
      </c>
      <c r="AF757" s="244" t="str">
        <f t="shared" si="59"/>
        <v/>
      </c>
    </row>
    <row r="758" spans="27:32" x14ac:dyDescent="0.3">
      <c r="AA758" s="239" t="str">
        <f t="shared" si="55"/>
        <v/>
      </c>
      <c r="AC758" s="244" t="str">
        <f t="shared" si="56"/>
        <v/>
      </c>
      <c r="AD758" s="43" t="str">
        <f t="shared" si="57"/>
        <v/>
      </c>
      <c r="AE758" s="244" t="str">
        <f t="shared" si="58"/>
        <v/>
      </c>
      <c r="AF758" s="244" t="str">
        <f t="shared" si="59"/>
        <v/>
      </c>
    </row>
    <row r="759" spans="27:32" x14ac:dyDescent="0.3">
      <c r="AA759" s="239" t="str">
        <f t="shared" si="55"/>
        <v/>
      </c>
      <c r="AC759" s="244" t="str">
        <f t="shared" si="56"/>
        <v/>
      </c>
      <c r="AD759" s="43" t="str">
        <f t="shared" si="57"/>
        <v/>
      </c>
      <c r="AE759" s="244" t="str">
        <f t="shared" si="58"/>
        <v/>
      </c>
      <c r="AF759" s="244" t="str">
        <f t="shared" si="59"/>
        <v/>
      </c>
    </row>
    <row r="760" spans="27:32" x14ac:dyDescent="0.3">
      <c r="AA760" s="239" t="str">
        <f t="shared" si="55"/>
        <v/>
      </c>
      <c r="AC760" s="244" t="str">
        <f t="shared" si="56"/>
        <v/>
      </c>
      <c r="AD760" s="43" t="str">
        <f t="shared" si="57"/>
        <v/>
      </c>
      <c r="AE760" s="244" t="str">
        <f t="shared" si="58"/>
        <v/>
      </c>
      <c r="AF760" s="244" t="str">
        <f t="shared" si="59"/>
        <v/>
      </c>
    </row>
    <row r="761" spans="27:32" x14ac:dyDescent="0.3">
      <c r="AA761" s="239" t="str">
        <f t="shared" si="55"/>
        <v/>
      </c>
      <c r="AC761" s="244" t="str">
        <f t="shared" si="56"/>
        <v/>
      </c>
      <c r="AD761" s="43" t="str">
        <f t="shared" si="57"/>
        <v/>
      </c>
      <c r="AE761" s="244" t="str">
        <f t="shared" si="58"/>
        <v/>
      </c>
      <c r="AF761" s="244" t="str">
        <f t="shared" si="59"/>
        <v/>
      </c>
    </row>
    <row r="762" spans="27:32" x14ac:dyDescent="0.3">
      <c r="AA762" s="239" t="str">
        <f t="shared" si="55"/>
        <v/>
      </c>
      <c r="AC762" s="244" t="str">
        <f t="shared" si="56"/>
        <v/>
      </c>
      <c r="AD762" s="43" t="str">
        <f t="shared" si="57"/>
        <v/>
      </c>
      <c r="AE762" s="244" t="str">
        <f t="shared" si="58"/>
        <v/>
      </c>
      <c r="AF762" s="244" t="str">
        <f t="shared" si="59"/>
        <v/>
      </c>
    </row>
    <row r="763" spans="27:32" x14ac:dyDescent="0.3">
      <c r="AA763" s="239" t="str">
        <f t="shared" si="55"/>
        <v/>
      </c>
      <c r="AC763" s="244" t="str">
        <f t="shared" si="56"/>
        <v/>
      </c>
      <c r="AD763" s="43" t="str">
        <f t="shared" si="57"/>
        <v/>
      </c>
      <c r="AE763" s="244" t="str">
        <f t="shared" si="58"/>
        <v/>
      </c>
      <c r="AF763" s="244" t="str">
        <f t="shared" si="59"/>
        <v/>
      </c>
    </row>
    <row r="764" spans="27:32" x14ac:dyDescent="0.3">
      <c r="AA764" s="239" t="str">
        <f t="shared" si="55"/>
        <v/>
      </c>
      <c r="AC764" s="244" t="str">
        <f t="shared" si="56"/>
        <v/>
      </c>
      <c r="AD764" s="43" t="str">
        <f t="shared" si="57"/>
        <v/>
      </c>
      <c r="AE764" s="244" t="str">
        <f t="shared" si="58"/>
        <v/>
      </c>
      <c r="AF764" s="244" t="str">
        <f t="shared" si="59"/>
        <v/>
      </c>
    </row>
    <row r="765" spans="27:32" x14ac:dyDescent="0.3">
      <c r="AA765" s="239" t="str">
        <f t="shared" si="55"/>
        <v/>
      </c>
      <c r="AC765" s="244" t="str">
        <f t="shared" si="56"/>
        <v/>
      </c>
      <c r="AD765" s="43" t="str">
        <f t="shared" si="57"/>
        <v/>
      </c>
      <c r="AE765" s="244" t="str">
        <f t="shared" si="58"/>
        <v/>
      </c>
      <c r="AF765" s="244" t="str">
        <f t="shared" si="59"/>
        <v/>
      </c>
    </row>
    <row r="766" spans="27:32" x14ac:dyDescent="0.3">
      <c r="AA766" s="239" t="str">
        <f t="shared" si="55"/>
        <v/>
      </c>
      <c r="AC766" s="244" t="str">
        <f t="shared" si="56"/>
        <v/>
      </c>
      <c r="AD766" s="43" t="str">
        <f t="shared" si="57"/>
        <v/>
      </c>
      <c r="AE766" s="244" t="str">
        <f t="shared" si="58"/>
        <v/>
      </c>
      <c r="AF766" s="244" t="str">
        <f t="shared" si="59"/>
        <v/>
      </c>
    </row>
    <row r="767" spans="27:32" x14ac:dyDescent="0.3">
      <c r="AA767" s="239" t="str">
        <f t="shared" si="55"/>
        <v/>
      </c>
      <c r="AC767" s="244" t="str">
        <f t="shared" si="56"/>
        <v/>
      </c>
      <c r="AD767" s="43" t="str">
        <f t="shared" si="57"/>
        <v/>
      </c>
      <c r="AE767" s="244" t="str">
        <f t="shared" si="58"/>
        <v/>
      </c>
      <c r="AF767" s="244" t="str">
        <f t="shared" si="59"/>
        <v/>
      </c>
    </row>
    <row r="768" spans="27:32" x14ac:dyDescent="0.3">
      <c r="AA768" s="239" t="str">
        <f t="shared" si="55"/>
        <v/>
      </c>
      <c r="AC768" s="244" t="str">
        <f t="shared" si="56"/>
        <v/>
      </c>
      <c r="AD768" s="43" t="str">
        <f t="shared" si="57"/>
        <v/>
      </c>
      <c r="AE768" s="244" t="str">
        <f t="shared" si="58"/>
        <v/>
      </c>
      <c r="AF768" s="244" t="str">
        <f t="shared" si="59"/>
        <v/>
      </c>
    </row>
    <row r="769" spans="27:32" x14ac:dyDescent="0.3">
      <c r="AA769" s="239" t="str">
        <f t="shared" si="55"/>
        <v/>
      </c>
      <c r="AC769" s="244" t="str">
        <f t="shared" si="56"/>
        <v/>
      </c>
      <c r="AD769" s="43" t="str">
        <f t="shared" si="57"/>
        <v/>
      </c>
      <c r="AE769" s="244" t="str">
        <f t="shared" si="58"/>
        <v/>
      </c>
      <c r="AF769" s="244" t="str">
        <f t="shared" si="59"/>
        <v/>
      </c>
    </row>
    <row r="770" spans="27:32" x14ac:dyDescent="0.3">
      <c r="AA770" s="239" t="str">
        <f t="shared" si="55"/>
        <v/>
      </c>
      <c r="AC770" s="244" t="str">
        <f t="shared" si="56"/>
        <v/>
      </c>
      <c r="AD770" s="43" t="str">
        <f t="shared" si="57"/>
        <v/>
      </c>
      <c r="AE770" s="244" t="str">
        <f t="shared" si="58"/>
        <v/>
      </c>
      <c r="AF770" s="244" t="str">
        <f t="shared" si="59"/>
        <v/>
      </c>
    </row>
    <row r="771" spans="27:32" x14ac:dyDescent="0.3">
      <c r="AA771" s="239" t="str">
        <f t="shared" si="55"/>
        <v/>
      </c>
      <c r="AC771" s="244" t="str">
        <f t="shared" si="56"/>
        <v/>
      </c>
      <c r="AD771" s="43" t="str">
        <f t="shared" si="57"/>
        <v/>
      </c>
      <c r="AE771" s="244" t="str">
        <f t="shared" si="58"/>
        <v/>
      </c>
      <c r="AF771" s="244" t="str">
        <f t="shared" si="59"/>
        <v/>
      </c>
    </row>
    <row r="772" spans="27:32" x14ac:dyDescent="0.3">
      <c r="AA772" s="239" t="str">
        <f t="shared" ref="AA772:AA835" si="60">TRIM(D772)</f>
        <v/>
      </c>
      <c r="AC772" s="244" t="str">
        <f t="shared" ref="AC772:AC835" si="61">IFERROR(G772/E772,"")</f>
        <v/>
      </c>
      <c r="AD772" s="43" t="str">
        <f t="shared" ref="AD772:AD835" si="62">TRIM(C772)</f>
        <v/>
      </c>
      <c r="AE772" s="244" t="str">
        <f t="shared" ref="AE772:AE835" si="63">IFERROR(G772/E772,"")</f>
        <v/>
      </c>
      <c r="AF772" s="244" t="str">
        <f t="shared" ref="AF772:AF835" si="64">AC772</f>
        <v/>
      </c>
    </row>
    <row r="773" spans="27:32" x14ac:dyDescent="0.3">
      <c r="AA773" s="239" t="str">
        <f t="shared" si="60"/>
        <v/>
      </c>
      <c r="AC773" s="244" t="str">
        <f t="shared" si="61"/>
        <v/>
      </c>
      <c r="AD773" s="43" t="str">
        <f t="shared" si="62"/>
        <v/>
      </c>
      <c r="AE773" s="244" t="str">
        <f t="shared" si="63"/>
        <v/>
      </c>
      <c r="AF773" s="244" t="str">
        <f t="shared" si="64"/>
        <v/>
      </c>
    </row>
    <row r="774" spans="27:32" x14ac:dyDescent="0.3">
      <c r="AA774" s="239" t="str">
        <f t="shared" si="60"/>
        <v/>
      </c>
      <c r="AC774" s="244" t="str">
        <f t="shared" si="61"/>
        <v/>
      </c>
      <c r="AD774" s="43" t="str">
        <f t="shared" si="62"/>
        <v/>
      </c>
      <c r="AE774" s="244" t="str">
        <f t="shared" si="63"/>
        <v/>
      </c>
      <c r="AF774" s="244" t="str">
        <f t="shared" si="64"/>
        <v/>
      </c>
    </row>
    <row r="775" spans="27:32" x14ac:dyDescent="0.3">
      <c r="AA775" s="239" t="str">
        <f t="shared" si="60"/>
        <v/>
      </c>
      <c r="AC775" s="244" t="str">
        <f t="shared" si="61"/>
        <v/>
      </c>
      <c r="AD775" s="43" t="str">
        <f t="shared" si="62"/>
        <v/>
      </c>
      <c r="AE775" s="244" t="str">
        <f t="shared" si="63"/>
        <v/>
      </c>
      <c r="AF775" s="244" t="str">
        <f t="shared" si="64"/>
        <v/>
      </c>
    </row>
    <row r="776" spans="27:32" x14ac:dyDescent="0.3">
      <c r="AA776" s="239" t="str">
        <f t="shared" si="60"/>
        <v/>
      </c>
      <c r="AC776" s="244" t="str">
        <f t="shared" si="61"/>
        <v/>
      </c>
      <c r="AD776" s="43" t="str">
        <f t="shared" si="62"/>
        <v/>
      </c>
      <c r="AE776" s="244" t="str">
        <f t="shared" si="63"/>
        <v/>
      </c>
      <c r="AF776" s="244" t="str">
        <f t="shared" si="64"/>
        <v/>
      </c>
    </row>
    <row r="777" spans="27:32" x14ac:dyDescent="0.3">
      <c r="AA777" s="239" t="str">
        <f t="shared" si="60"/>
        <v/>
      </c>
      <c r="AC777" s="244" t="str">
        <f t="shared" si="61"/>
        <v/>
      </c>
      <c r="AD777" s="43" t="str">
        <f t="shared" si="62"/>
        <v/>
      </c>
      <c r="AE777" s="244" t="str">
        <f t="shared" si="63"/>
        <v/>
      </c>
      <c r="AF777" s="244" t="str">
        <f t="shared" si="64"/>
        <v/>
      </c>
    </row>
    <row r="778" spans="27:32" x14ac:dyDescent="0.3">
      <c r="AA778" s="239" t="str">
        <f t="shared" si="60"/>
        <v/>
      </c>
      <c r="AC778" s="244" t="str">
        <f t="shared" si="61"/>
        <v/>
      </c>
      <c r="AD778" s="43" t="str">
        <f t="shared" si="62"/>
        <v/>
      </c>
      <c r="AE778" s="244" t="str">
        <f t="shared" si="63"/>
        <v/>
      </c>
      <c r="AF778" s="244" t="str">
        <f t="shared" si="64"/>
        <v/>
      </c>
    </row>
    <row r="779" spans="27:32" x14ac:dyDescent="0.3">
      <c r="AA779" s="239" t="str">
        <f t="shared" si="60"/>
        <v/>
      </c>
      <c r="AC779" s="244" t="str">
        <f t="shared" si="61"/>
        <v/>
      </c>
      <c r="AD779" s="43" t="str">
        <f t="shared" si="62"/>
        <v/>
      </c>
      <c r="AE779" s="244" t="str">
        <f t="shared" si="63"/>
        <v/>
      </c>
      <c r="AF779" s="244" t="str">
        <f t="shared" si="64"/>
        <v/>
      </c>
    </row>
    <row r="780" spans="27:32" x14ac:dyDescent="0.3">
      <c r="AA780" s="239" t="str">
        <f t="shared" si="60"/>
        <v/>
      </c>
      <c r="AC780" s="244" t="str">
        <f t="shared" si="61"/>
        <v/>
      </c>
      <c r="AD780" s="43" t="str">
        <f t="shared" si="62"/>
        <v/>
      </c>
      <c r="AE780" s="244" t="str">
        <f t="shared" si="63"/>
        <v/>
      </c>
      <c r="AF780" s="244" t="str">
        <f t="shared" si="64"/>
        <v/>
      </c>
    </row>
    <row r="781" spans="27:32" x14ac:dyDescent="0.3">
      <c r="AA781" s="239" t="str">
        <f t="shared" si="60"/>
        <v/>
      </c>
      <c r="AC781" s="244" t="str">
        <f t="shared" si="61"/>
        <v/>
      </c>
      <c r="AD781" s="43" t="str">
        <f t="shared" si="62"/>
        <v/>
      </c>
      <c r="AE781" s="244" t="str">
        <f t="shared" si="63"/>
        <v/>
      </c>
      <c r="AF781" s="244" t="str">
        <f t="shared" si="64"/>
        <v/>
      </c>
    </row>
    <row r="782" spans="27:32" x14ac:dyDescent="0.3">
      <c r="AA782" s="239" t="str">
        <f t="shared" si="60"/>
        <v/>
      </c>
      <c r="AC782" s="244" t="str">
        <f t="shared" si="61"/>
        <v/>
      </c>
      <c r="AD782" s="43" t="str">
        <f t="shared" si="62"/>
        <v/>
      </c>
      <c r="AE782" s="244" t="str">
        <f t="shared" si="63"/>
        <v/>
      </c>
      <c r="AF782" s="244" t="str">
        <f t="shared" si="64"/>
        <v/>
      </c>
    </row>
    <row r="783" spans="27:32" x14ac:dyDescent="0.3">
      <c r="AA783" s="239" t="str">
        <f t="shared" si="60"/>
        <v/>
      </c>
      <c r="AC783" s="244" t="str">
        <f t="shared" si="61"/>
        <v/>
      </c>
      <c r="AD783" s="43" t="str">
        <f t="shared" si="62"/>
        <v/>
      </c>
      <c r="AE783" s="244" t="str">
        <f t="shared" si="63"/>
        <v/>
      </c>
      <c r="AF783" s="244" t="str">
        <f t="shared" si="64"/>
        <v/>
      </c>
    </row>
    <row r="784" spans="27:32" x14ac:dyDescent="0.3">
      <c r="AA784" s="239" t="str">
        <f t="shared" si="60"/>
        <v/>
      </c>
      <c r="AC784" s="244" t="str">
        <f t="shared" si="61"/>
        <v/>
      </c>
      <c r="AD784" s="43" t="str">
        <f t="shared" si="62"/>
        <v/>
      </c>
      <c r="AE784" s="244" t="str">
        <f t="shared" si="63"/>
        <v/>
      </c>
      <c r="AF784" s="244" t="str">
        <f t="shared" si="64"/>
        <v/>
      </c>
    </row>
    <row r="785" spans="27:32" x14ac:dyDescent="0.3">
      <c r="AA785" s="239" t="str">
        <f t="shared" si="60"/>
        <v/>
      </c>
      <c r="AC785" s="244" t="str">
        <f t="shared" si="61"/>
        <v/>
      </c>
      <c r="AD785" s="43" t="str">
        <f t="shared" si="62"/>
        <v/>
      </c>
      <c r="AE785" s="244" t="str">
        <f t="shared" si="63"/>
        <v/>
      </c>
      <c r="AF785" s="244" t="str">
        <f t="shared" si="64"/>
        <v/>
      </c>
    </row>
    <row r="786" spans="27:32" x14ac:dyDescent="0.3">
      <c r="AA786" s="239" t="str">
        <f t="shared" si="60"/>
        <v/>
      </c>
      <c r="AC786" s="244" t="str">
        <f t="shared" si="61"/>
        <v/>
      </c>
      <c r="AD786" s="43" t="str">
        <f t="shared" si="62"/>
        <v/>
      </c>
      <c r="AE786" s="244" t="str">
        <f t="shared" si="63"/>
        <v/>
      </c>
      <c r="AF786" s="244" t="str">
        <f t="shared" si="64"/>
        <v/>
      </c>
    </row>
    <row r="787" spans="27:32" x14ac:dyDescent="0.3">
      <c r="AA787" s="239" t="str">
        <f t="shared" si="60"/>
        <v/>
      </c>
      <c r="AC787" s="244" t="str">
        <f t="shared" si="61"/>
        <v/>
      </c>
      <c r="AD787" s="43" t="str">
        <f t="shared" si="62"/>
        <v/>
      </c>
      <c r="AE787" s="244" t="str">
        <f t="shared" si="63"/>
        <v/>
      </c>
      <c r="AF787" s="244" t="str">
        <f t="shared" si="64"/>
        <v/>
      </c>
    </row>
    <row r="788" spans="27:32" x14ac:dyDescent="0.3">
      <c r="AA788" s="239" t="str">
        <f t="shared" si="60"/>
        <v/>
      </c>
      <c r="AC788" s="244" t="str">
        <f t="shared" si="61"/>
        <v/>
      </c>
      <c r="AD788" s="43" t="str">
        <f t="shared" si="62"/>
        <v/>
      </c>
      <c r="AE788" s="244" t="str">
        <f t="shared" si="63"/>
        <v/>
      </c>
      <c r="AF788" s="244" t="str">
        <f t="shared" si="64"/>
        <v/>
      </c>
    </row>
    <row r="789" spans="27:32" x14ac:dyDescent="0.3">
      <c r="AA789" s="239" t="str">
        <f t="shared" si="60"/>
        <v/>
      </c>
      <c r="AC789" s="244" t="str">
        <f t="shared" si="61"/>
        <v/>
      </c>
      <c r="AD789" s="43" t="str">
        <f t="shared" si="62"/>
        <v/>
      </c>
      <c r="AE789" s="244" t="str">
        <f t="shared" si="63"/>
        <v/>
      </c>
      <c r="AF789" s="244" t="str">
        <f t="shared" si="64"/>
        <v/>
      </c>
    </row>
    <row r="790" spans="27:32" x14ac:dyDescent="0.3">
      <c r="AA790" s="239" t="str">
        <f t="shared" si="60"/>
        <v/>
      </c>
      <c r="AC790" s="244" t="str">
        <f t="shared" si="61"/>
        <v/>
      </c>
      <c r="AD790" s="43" t="str">
        <f t="shared" si="62"/>
        <v/>
      </c>
      <c r="AE790" s="244" t="str">
        <f t="shared" si="63"/>
        <v/>
      </c>
      <c r="AF790" s="244" t="str">
        <f t="shared" si="64"/>
        <v/>
      </c>
    </row>
    <row r="791" spans="27:32" x14ac:dyDescent="0.3">
      <c r="AA791" s="239" t="str">
        <f t="shared" si="60"/>
        <v/>
      </c>
      <c r="AC791" s="244" t="str">
        <f t="shared" si="61"/>
        <v/>
      </c>
      <c r="AD791" s="43" t="str">
        <f t="shared" si="62"/>
        <v/>
      </c>
      <c r="AE791" s="244" t="str">
        <f t="shared" si="63"/>
        <v/>
      </c>
      <c r="AF791" s="244" t="str">
        <f t="shared" si="64"/>
        <v/>
      </c>
    </row>
    <row r="792" spans="27:32" x14ac:dyDescent="0.3">
      <c r="AA792" s="239" t="str">
        <f t="shared" si="60"/>
        <v/>
      </c>
      <c r="AC792" s="244" t="str">
        <f t="shared" si="61"/>
        <v/>
      </c>
      <c r="AD792" s="43" t="str">
        <f t="shared" si="62"/>
        <v/>
      </c>
      <c r="AE792" s="244" t="str">
        <f t="shared" si="63"/>
        <v/>
      </c>
      <c r="AF792" s="244" t="str">
        <f t="shared" si="64"/>
        <v/>
      </c>
    </row>
    <row r="793" spans="27:32" x14ac:dyDescent="0.3">
      <c r="AA793" s="239" t="str">
        <f t="shared" si="60"/>
        <v/>
      </c>
      <c r="AC793" s="244" t="str">
        <f t="shared" si="61"/>
        <v/>
      </c>
      <c r="AD793" s="43" t="str">
        <f t="shared" si="62"/>
        <v/>
      </c>
      <c r="AE793" s="244" t="str">
        <f t="shared" si="63"/>
        <v/>
      </c>
      <c r="AF793" s="244" t="str">
        <f t="shared" si="64"/>
        <v/>
      </c>
    </row>
    <row r="794" spans="27:32" x14ac:dyDescent="0.3">
      <c r="AA794" s="239" t="str">
        <f t="shared" si="60"/>
        <v/>
      </c>
      <c r="AC794" s="244" t="str">
        <f t="shared" si="61"/>
        <v/>
      </c>
      <c r="AD794" s="43" t="str">
        <f t="shared" si="62"/>
        <v/>
      </c>
      <c r="AE794" s="244" t="str">
        <f t="shared" si="63"/>
        <v/>
      </c>
      <c r="AF794" s="244" t="str">
        <f t="shared" si="64"/>
        <v/>
      </c>
    </row>
    <row r="795" spans="27:32" x14ac:dyDescent="0.3">
      <c r="AA795" s="239" t="str">
        <f t="shared" si="60"/>
        <v/>
      </c>
      <c r="AC795" s="244" t="str">
        <f t="shared" si="61"/>
        <v/>
      </c>
      <c r="AD795" s="43" t="str">
        <f t="shared" si="62"/>
        <v/>
      </c>
      <c r="AE795" s="244" t="str">
        <f t="shared" si="63"/>
        <v/>
      </c>
      <c r="AF795" s="244" t="str">
        <f t="shared" si="64"/>
        <v/>
      </c>
    </row>
    <row r="796" spans="27:32" x14ac:dyDescent="0.3">
      <c r="AA796" s="239" t="str">
        <f t="shared" si="60"/>
        <v/>
      </c>
      <c r="AC796" s="244" t="str">
        <f t="shared" si="61"/>
        <v/>
      </c>
      <c r="AD796" s="43" t="str">
        <f t="shared" si="62"/>
        <v/>
      </c>
      <c r="AE796" s="244" t="str">
        <f t="shared" si="63"/>
        <v/>
      </c>
      <c r="AF796" s="244" t="str">
        <f t="shared" si="64"/>
        <v/>
      </c>
    </row>
    <row r="797" spans="27:32" x14ac:dyDescent="0.3">
      <c r="AA797" s="239" t="str">
        <f t="shared" si="60"/>
        <v/>
      </c>
      <c r="AC797" s="244" t="str">
        <f t="shared" si="61"/>
        <v/>
      </c>
      <c r="AD797" s="43" t="str">
        <f t="shared" si="62"/>
        <v/>
      </c>
      <c r="AE797" s="244" t="str">
        <f t="shared" si="63"/>
        <v/>
      </c>
      <c r="AF797" s="244" t="str">
        <f t="shared" si="64"/>
        <v/>
      </c>
    </row>
    <row r="798" spans="27:32" x14ac:dyDescent="0.3">
      <c r="AA798" s="239" t="str">
        <f t="shared" si="60"/>
        <v/>
      </c>
      <c r="AC798" s="244" t="str">
        <f t="shared" si="61"/>
        <v/>
      </c>
      <c r="AD798" s="43" t="str">
        <f t="shared" si="62"/>
        <v/>
      </c>
      <c r="AE798" s="244" t="str">
        <f t="shared" si="63"/>
        <v/>
      </c>
      <c r="AF798" s="244" t="str">
        <f t="shared" si="64"/>
        <v/>
      </c>
    </row>
    <row r="799" spans="27:32" x14ac:dyDescent="0.3">
      <c r="AA799" s="239" t="str">
        <f t="shared" si="60"/>
        <v/>
      </c>
      <c r="AC799" s="244" t="str">
        <f t="shared" si="61"/>
        <v/>
      </c>
      <c r="AD799" s="43" t="str">
        <f t="shared" si="62"/>
        <v/>
      </c>
      <c r="AE799" s="244" t="str">
        <f t="shared" si="63"/>
        <v/>
      </c>
      <c r="AF799" s="244" t="str">
        <f t="shared" si="64"/>
        <v/>
      </c>
    </row>
    <row r="800" spans="27:32" x14ac:dyDescent="0.3">
      <c r="AA800" s="239" t="str">
        <f t="shared" si="60"/>
        <v/>
      </c>
      <c r="AC800" s="244" t="str">
        <f t="shared" si="61"/>
        <v/>
      </c>
      <c r="AD800" s="43" t="str">
        <f t="shared" si="62"/>
        <v/>
      </c>
      <c r="AE800" s="244" t="str">
        <f t="shared" si="63"/>
        <v/>
      </c>
      <c r="AF800" s="244" t="str">
        <f t="shared" si="64"/>
        <v/>
      </c>
    </row>
    <row r="801" spans="27:32" x14ac:dyDescent="0.3">
      <c r="AA801" s="239" t="str">
        <f t="shared" si="60"/>
        <v/>
      </c>
      <c r="AC801" s="244" t="str">
        <f t="shared" si="61"/>
        <v/>
      </c>
      <c r="AD801" s="43" t="str">
        <f t="shared" si="62"/>
        <v/>
      </c>
      <c r="AE801" s="244" t="str">
        <f t="shared" si="63"/>
        <v/>
      </c>
      <c r="AF801" s="244" t="str">
        <f t="shared" si="64"/>
        <v/>
      </c>
    </row>
    <row r="802" spans="27:32" x14ac:dyDescent="0.3">
      <c r="AA802" s="239" t="str">
        <f t="shared" si="60"/>
        <v/>
      </c>
      <c r="AC802" s="244" t="str">
        <f t="shared" si="61"/>
        <v/>
      </c>
      <c r="AD802" s="43" t="str">
        <f t="shared" si="62"/>
        <v/>
      </c>
      <c r="AE802" s="244" t="str">
        <f t="shared" si="63"/>
        <v/>
      </c>
      <c r="AF802" s="244" t="str">
        <f t="shared" si="64"/>
        <v/>
      </c>
    </row>
    <row r="803" spans="27:32" x14ac:dyDescent="0.3">
      <c r="AA803" s="239" t="str">
        <f t="shared" si="60"/>
        <v/>
      </c>
      <c r="AC803" s="244" t="str">
        <f t="shared" si="61"/>
        <v/>
      </c>
      <c r="AD803" s="43" t="str">
        <f t="shared" si="62"/>
        <v/>
      </c>
      <c r="AE803" s="244" t="str">
        <f t="shared" si="63"/>
        <v/>
      </c>
      <c r="AF803" s="244" t="str">
        <f t="shared" si="64"/>
        <v/>
      </c>
    </row>
    <row r="804" spans="27:32" x14ac:dyDescent="0.3">
      <c r="AA804" s="239" t="str">
        <f t="shared" si="60"/>
        <v/>
      </c>
      <c r="AC804" s="244" t="str">
        <f t="shared" si="61"/>
        <v/>
      </c>
      <c r="AD804" s="43" t="str">
        <f t="shared" si="62"/>
        <v/>
      </c>
      <c r="AE804" s="244" t="str">
        <f t="shared" si="63"/>
        <v/>
      </c>
      <c r="AF804" s="244" t="str">
        <f t="shared" si="64"/>
        <v/>
      </c>
    </row>
    <row r="805" spans="27:32" x14ac:dyDescent="0.3">
      <c r="AA805" s="239" t="str">
        <f t="shared" si="60"/>
        <v/>
      </c>
      <c r="AC805" s="244" t="str">
        <f t="shared" si="61"/>
        <v/>
      </c>
      <c r="AD805" s="43" t="str">
        <f t="shared" si="62"/>
        <v/>
      </c>
      <c r="AE805" s="244" t="str">
        <f t="shared" si="63"/>
        <v/>
      </c>
      <c r="AF805" s="244" t="str">
        <f t="shared" si="64"/>
        <v/>
      </c>
    </row>
    <row r="806" spans="27:32" x14ac:dyDescent="0.3">
      <c r="AA806" s="239" t="str">
        <f t="shared" si="60"/>
        <v/>
      </c>
      <c r="AC806" s="244" t="str">
        <f t="shared" si="61"/>
        <v/>
      </c>
      <c r="AD806" s="43" t="str">
        <f t="shared" si="62"/>
        <v/>
      </c>
      <c r="AE806" s="244" t="str">
        <f t="shared" si="63"/>
        <v/>
      </c>
      <c r="AF806" s="244" t="str">
        <f t="shared" si="64"/>
        <v/>
      </c>
    </row>
    <row r="807" spans="27:32" x14ac:dyDescent="0.3">
      <c r="AA807" s="239" t="str">
        <f t="shared" si="60"/>
        <v/>
      </c>
      <c r="AC807" s="244" t="str">
        <f t="shared" si="61"/>
        <v/>
      </c>
      <c r="AD807" s="43" t="str">
        <f t="shared" si="62"/>
        <v/>
      </c>
      <c r="AE807" s="244" t="str">
        <f t="shared" si="63"/>
        <v/>
      </c>
      <c r="AF807" s="244" t="str">
        <f t="shared" si="64"/>
        <v/>
      </c>
    </row>
    <row r="808" spans="27:32" x14ac:dyDescent="0.3">
      <c r="AA808" s="239" t="str">
        <f t="shared" si="60"/>
        <v/>
      </c>
      <c r="AC808" s="244" t="str">
        <f t="shared" si="61"/>
        <v/>
      </c>
      <c r="AD808" s="43" t="str">
        <f t="shared" si="62"/>
        <v/>
      </c>
      <c r="AE808" s="244" t="str">
        <f t="shared" si="63"/>
        <v/>
      </c>
      <c r="AF808" s="244" t="str">
        <f t="shared" si="64"/>
        <v/>
      </c>
    </row>
    <row r="809" spans="27:32" x14ac:dyDescent="0.3">
      <c r="AA809" s="239" t="str">
        <f t="shared" si="60"/>
        <v/>
      </c>
      <c r="AC809" s="244" t="str">
        <f t="shared" si="61"/>
        <v/>
      </c>
      <c r="AD809" s="43" t="str">
        <f t="shared" si="62"/>
        <v/>
      </c>
      <c r="AE809" s="244" t="str">
        <f t="shared" si="63"/>
        <v/>
      </c>
      <c r="AF809" s="244" t="str">
        <f t="shared" si="64"/>
        <v/>
      </c>
    </row>
    <row r="810" spans="27:32" x14ac:dyDescent="0.3">
      <c r="AA810" s="239" t="str">
        <f t="shared" si="60"/>
        <v/>
      </c>
      <c r="AC810" s="244" t="str">
        <f t="shared" si="61"/>
        <v/>
      </c>
      <c r="AD810" s="43" t="str">
        <f t="shared" si="62"/>
        <v/>
      </c>
      <c r="AE810" s="244" t="str">
        <f t="shared" si="63"/>
        <v/>
      </c>
      <c r="AF810" s="244" t="str">
        <f t="shared" si="64"/>
        <v/>
      </c>
    </row>
    <row r="811" spans="27:32" x14ac:dyDescent="0.3">
      <c r="AA811" s="239" t="str">
        <f t="shared" si="60"/>
        <v/>
      </c>
      <c r="AC811" s="244" t="str">
        <f t="shared" si="61"/>
        <v/>
      </c>
      <c r="AD811" s="43" t="str">
        <f t="shared" si="62"/>
        <v/>
      </c>
      <c r="AE811" s="244" t="str">
        <f t="shared" si="63"/>
        <v/>
      </c>
      <c r="AF811" s="244" t="str">
        <f t="shared" si="64"/>
        <v/>
      </c>
    </row>
    <row r="812" spans="27:32" x14ac:dyDescent="0.3">
      <c r="AA812" s="239" t="str">
        <f t="shared" si="60"/>
        <v/>
      </c>
      <c r="AC812" s="244" t="str">
        <f t="shared" si="61"/>
        <v/>
      </c>
      <c r="AD812" s="43" t="str">
        <f t="shared" si="62"/>
        <v/>
      </c>
      <c r="AE812" s="244" t="str">
        <f t="shared" si="63"/>
        <v/>
      </c>
      <c r="AF812" s="244" t="str">
        <f t="shared" si="64"/>
        <v/>
      </c>
    </row>
    <row r="813" spans="27:32" x14ac:dyDescent="0.3">
      <c r="AA813" s="239" t="str">
        <f t="shared" si="60"/>
        <v/>
      </c>
      <c r="AC813" s="244" t="str">
        <f t="shared" si="61"/>
        <v/>
      </c>
      <c r="AD813" s="43" t="str">
        <f t="shared" si="62"/>
        <v/>
      </c>
      <c r="AE813" s="244" t="str">
        <f t="shared" si="63"/>
        <v/>
      </c>
      <c r="AF813" s="244" t="str">
        <f t="shared" si="64"/>
        <v/>
      </c>
    </row>
    <row r="814" spans="27:32" x14ac:dyDescent="0.3">
      <c r="AA814" s="239" t="str">
        <f t="shared" si="60"/>
        <v/>
      </c>
      <c r="AC814" s="244" t="str">
        <f t="shared" si="61"/>
        <v/>
      </c>
      <c r="AD814" s="43" t="str">
        <f t="shared" si="62"/>
        <v/>
      </c>
      <c r="AE814" s="244" t="str">
        <f t="shared" si="63"/>
        <v/>
      </c>
      <c r="AF814" s="244" t="str">
        <f t="shared" si="64"/>
        <v/>
      </c>
    </row>
    <row r="815" spans="27:32" x14ac:dyDescent="0.3">
      <c r="AA815" s="239" t="str">
        <f t="shared" si="60"/>
        <v/>
      </c>
      <c r="AC815" s="244" t="str">
        <f t="shared" si="61"/>
        <v/>
      </c>
      <c r="AD815" s="43" t="str">
        <f t="shared" si="62"/>
        <v/>
      </c>
      <c r="AE815" s="244" t="str">
        <f t="shared" si="63"/>
        <v/>
      </c>
      <c r="AF815" s="244" t="str">
        <f t="shared" si="64"/>
        <v/>
      </c>
    </row>
    <row r="816" spans="27:32" x14ac:dyDescent="0.3">
      <c r="AA816" s="239" t="str">
        <f t="shared" si="60"/>
        <v/>
      </c>
      <c r="AC816" s="244" t="str">
        <f t="shared" si="61"/>
        <v/>
      </c>
      <c r="AD816" s="43" t="str">
        <f t="shared" si="62"/>
        <v/>
      </c>
      <c r="AE816" s="244" t="str">
        <f t="shared" si="63"/>
        <v/>
      </c>
      <c r="AF816" s="244" t="str">
        <f t="shared" si="64"/>
        <v/>
      </c>
    </row>
    <row r="817" spans="27:32" x14ac:dyDescent="0.3">
      <c r="AA817" s="239" t="str">
        <f t="shared" si="60"/>
        <v/>
      </c>
      <c r="AC817" s="244" t="str">
        <f t="shared" si="61"/>
        <v/>
      </c>
      <c r="AD817" s="43" t="str">
        <f t="shared" si="62"/>
        <v/>
      </c>
      <c r="AE817" s="244" t="str">
        <f t="shared" si="63"/>
        <v/>
      </c>
      <c r="AF817" s="244" t="str">
        <f t="shared" si="64"/>
        <v/>
      </c>
    </row>
    <row r="818" spans="27:32" x14ac:dyDescent="0.3">
      <c r="AA818" s="239" t="str">
        <f t="shared" si="60"/>
        <v/>
      </c>
      <c r="AC818" s="244" t="str">
        <f t="shared" si="61"/>
        <v/>
      </c>
      <c r="AD818" s="43" t="str">
        <f t="shared" si="62"/>
        <v/>
      </c>
      <c r="AE818" s="244" t="str">
        <f t="shared" si="63"/>
        <v/>
      </c>
      <c r="AF818" s="244" t="str">
        <f t="shared" si="64"/>
        <v/>
      </c>
    </row>
    <row r="819" spans="27:32" x14ac:dyDescent="0.3">
      <c r="AA819" s="239" t="str">
        <f t="shared" si="60"/>
        <v/>
      </c>
      <c r="AC819" s="244" t="str">
        <f t="shared" si="61"/>
        <v/>
      </c>
      <c r="AD819" s="43" t="str">
        <f t="shared" si="62"/>
        <v/>
      </c>
      <c r="AE819" s="244" t="str">
        <f t="shared" si="63"/>
        <v/>
      </c>
      <c r="AF819" s="244" t="str">
        <f t="shared" si="64"/>
        <v/>
      </c>
    </row>
    <row r="820" spans="27:32" x14ac:dyDescent="0.3">
      <c r="AA820" s="239" t="str">
        <f t="shared" si="60"/>
        <v/>
      </c>
      <c r="AC820" s="244" t="str">
        <f t="shared" si="61"/>
        <v/>
      </c>
      <c r="AD820" s="43" t="str">
        <f t="shared" si="62"/>
        <v/>
      </c>
      <c r="AE820" s="244" t="str">
        <f t="shared" si="63"/>
        <v/>
      </c>
      <c r="AF820" s="244" t="str">
        <f t="shared" si="64"/>
        <v/>
      </c>
    </row>
    <row r="821" spans="27:32" x14ac:dyDescent="0.3">
      <c r="AA821" s="239" t="str">
        <f t="shared" si="60"/>
        <v/>
      </c>
      <c r="AC821" s="244" t="str">
        <f t="shared" si="61"/>
        <v/>
      </c>
      <c r="AD821" s="43" t="str">
        <f t="shared" si="62"/>
        <v/>
      </c>
      <c r="AE821" s="244" t="str">
        <f t="shared" si="63"/>
        <v/>
      </c>
      <c r="AF821" s="244" t="str">
        <f t="shared" si="64"/>
        <v/>
      </c>
    </row>
    <row r="822" spans="27:32" x14ac:dyDescent="0.3">
      <c r="AA822" s="239" t="str">
        <f t="shared" si="60"/>
        <v/>
      </c>
      <c r="AC822" s="244" t="str">
        <f t="shared" si="61"/>
        <v/>
      </c>
      <c r="AD822" s="43" t="str">
        <f t="shared" si="62"/>
        <v/>
      </c>
      <c r="AE822" s="244" t="str">
        <f t="shared" si="63"/>
        <v/>
      </c>
      <c r="AF822" s="244" t="str">
        <f t="shared" si="64"/>
        <v/>
      </c>
    </row>
    <row r="823" spans="27:32" x14ac:dyDescent="0.3">
      <c r="AA823" s="239" t="str">
        <f t="shared" si="60"/>
        <v/>
      </c>
      <c r="AC823" s="244" t="str">
        <f t="shared" si="61"/>
        <v/>
      </c>
      <c r="AD823" s="43" t="str">
        <f t="shared" si="62"/>
        <v/>
      </c>
      <c r="AE823" s="244" t="str">
        <f t="shared" si="63"/>
        <v/>
      </c>
      <c r="AF823" s="244" t="str">
        <f t="shared" si="64"/>
        <v/>
      </c>
    </row>
    <row r="824" spans="27:32" x14ac:dyDescent="0.3">
      <c r="AA824" s="239" t="str">
        <f t="shared" si="60"/>
        <v/>
      </c>
      <c r="AC824" s="244" t="str">
        <f t="shared" si="61"/>
        <v/>
      </c>
      <c r="AD824" s="43" t="str">
        <f t="shared" si="62"/>
        <v/>
      </c>
      <c r="AE824" s="244" t="str">
        <f t="shared" si="63"/>
        <v/>
      </c>
      <c r="AF824" s="244" t="str">
        <f t="shared" si="64"/>
        <v/>
      </c>
    </row>
    <row r="825" spans="27:32" x14ac:dyDescent="0.3">
      <c r="AA825" s="239" t="str">
        <f t="shared" si="60"/>
        <v/>
      </c>
      <c r="AC825" s="244" t="str">
        <f t="shared" si="61"/>
        <v/>
      </c>
      <c r="AD825" s="43" t="str">
        <f t="shared" si="62"/>
        <v/>
      </c>
      <c r="AE825" s="244" t="str">
        <f t="shared" si="63"/>
        <v/>
      </c>
      <c r="AF825" s="244" t="str">
        <f t="shared" si="64"/>
        <v/>
      </c>
    </row>
    <row r="826" spans="27:32" x14ac:dyDescent="0.3">
      <c r="AA826" s="239" t="str">
        <f t="shared" si="60"/>
        <v/>
      </c>
      <c r="AC826" s="244" t="str">
        <f t="shared" si="61"/>
        <v/>
      </c>
      <c r="AD826" s="43" t="str">
        <f t="shared" si="62"/>
        <v/>
      </c>
      <c r="AE826" s="244" t="str">
        <f t="shared" si="63"/>
        <v/>
      </c>
      <c r="AF826" s="244" t="str">
        <f t="shared" si="64"/>
        <v/>
      </c>
    </row>
    <row r="827" spans="27:32" x14ac:dyDescent="0.3">
      <c r="AA827" s="239" t="str">
        <f t="shared" si="60"/>
        <v/>
      </c>
      <c r="AC827" s="244" t="str">
        <f t="shared" si="61"/>
        <v/>
      </c>
      <c r="AD827" s="43" t="str">
        <f t="shared" si="62"/>
        <v/>
      </c>
      <c r="AE827" s="244" t="str">
        <f t="shared" si="63"/>
        <v/>
      </c>
      <c r="AF827" s="244" t="str">
        <f t="shared" si="64"/>
        <v/>
      </c>
    </row>
    <row r="828" spans="27:32" x14ac:dyDescent="0.3">
      <c r="AA828" s="239" t="str">
        <f t="shared" si="60"/>
        <v/>
      </c>
      <c r="AC828" s="244" t="str">
        <f t="shared" si="61"/>
        <v/>
      </c>
      <c r="AD828" s="43" t="str">
        <f t="shared" si="62"/>
        <v/>
      </c>
      <c r="AE828" s="244" t="str">
        <f t="shared" si="63"/>
        <v/>
      </c>
      <c r="AF828" s="244" t="str">
        <f t="shared" si="64"/>
        <v/>
      </c>
    </row>
    <row r="829" spans="27:32" x14ac:dyDescent="0.3">
      <c r="AA829" s="239" t="str">
        <f t="shared" si="60"/>
        <v/>
      </c>
      <c r="AC829" s="244" t="str">
        <f t="shared" si="61"/>
        <v/>
      </c>
      <c r="AD829" s="43" t="str">
        <f t="shared" si="62"/>
        <v/>
      </c>
      <c r="AE829" s="244" t="str">
        <f t="shared" si="63"/>
        <v/>
      </c>
      <c r="AF829" s="244" t="str">
        <f t="shared" si="64"/>
        <v/>
      </c>
    </row>
    <row r="830" spans="27:32" x14ac:dyDescent="0.3">
      <c r="AA830" s="239" t="str">
        <f t="shared" si="60"/>
        <v/>
      </c>
      <c r="AC830" s="244" t="str">
        <f t="shared" si="61"/>
        <v/>
      </c>
      <c r="AD830" s="43" t="str">
        <f t="shared" si="62"/>
        <v/>
      </c>
      <c r="AE830" s="244" t="str">
        <f t="shared" si="63"/>
        <v/>
      </c>
      <c r="AF830" s="244" t="str">
        <f t="shared" si="64"/>
        <v/>
      </c>
    </row>
    <row r="831" spans="27:32" x14ac:dyDescent="0.3">
      <c r="AA831" s="239" t="str">
        <f t="shared" si="60"/>
        <v/>
      </c>
      <c r="AC831" s="244" t="str">
        <f t="shared" si="61"/>
        <v/>
      </c>
      <c r="AD831" s="43" t="str">
        <f t="shared" si="62"/>
        <v/>
      </c>
      <c r="AE831" s="244" t="str">
        <f t="shared" si="63"/>
        <v/>
      </c>
      <c r="AF831" s="244" t="str">
        <f t="shared" si="64"/>
        <v/>
      </c>
    </row>
    <row r="832" spans="27:32" x14ac:dyDescent="0.3">
      <c r="AA832" s="239" t="str">
        <f t="shared" si="60"/>
        <v/>
      </c>
      <c r="AC832" s="244" t="str">
        <f t="shared" si="61"/>
        <v/>
      </c>
      <c r="AD832" s="43" t="str">
        <f t="shared" si="62"/>
        <v/>
      </c>
      <c r="AE832" s="244" t="str">
        <f t="shared" si="63"/>
        <v/>
      </c>
      <c r="AF832" s="244" t="str">
        <f t="shared" si="64"/>
        <v/>
      </c>
    </row>
    <row r="833" spans="27:32" x14ac:dyDescent="0.3">
      <c r="AA833" s="239" t="str">
        <f t="shared" si="60"/>
        <v/>
      </c>
      <c r="AC833" s="244" t="str">
        <f t="shared" si="61"/>
        <v/>
      </c>
      <c r="AD833" s="43" t="str">
        <f t="shared" si="62"/>
        <v/>
      </c>
      <c r="AE833" s="244" t="str">
        <f t="shared" si="63"/>
        <v/>
      </c>
      <c r="AF833" s="244" t="str">
        <f t="shared" si="64"/>
        <v/>
      </c>
    </row>
    <row r="834" spans="27:32" x14ac:dyDescent="0.3">
      <c r="AA834" s="239" t="str">
        <f t="shared" si="60"/>
        <v/>
      </c>
      <c r="AC834" s="244" t="str">
        <f t="shared" si="61"/>
        <v/>
      </c>
      <c r="AD834" s="43" t="str">
        <f t="shared" si="62"/>
        <v/>
      </c>
      <c r="AE834" s="244" t="str">
        <f t="shared" si="63"/>
        <v/>
      </c>
      <c r="AF834" s="244" t="str">
        <f t="shared" si="64"/>
        <v/>
      </c>
    </row>
    <row r="835" spans="27:32" x14ac:dyDescent="0.3">
      <c r="AA835" s="239" t="str">
        <f t="shared" si="60"/>
        <v/>
      </c>
      <c r="AC835" s="244" t="str">
        <f t="shared" si="61"/>
        <v/>
      </c>
      <c r="AD835" s="43" t="str">
        <f t="shared" si="62"/>
        <v/>
      </c>
      <c r="AE835" s="244" t="str">
        <f t="shared" si="63"/>
        <v/>
      </c>
      <c r="AF835" s="244" t="str">
        <f t="shared" si="64"/>
        <v/>
      </c>
    </row>
    <row r="836" spans="27:32" x14ac:dyDescent="0.3">
      <c r="AA836" s="239" t="str">
        <f t="shared" ref="AA836:AA899" si="65">TRIM(D836)</f>
        <v/>
      </c>
      <c r="AC836" s="244" t="str">
        <f t="shared" ref="AC836:AC899" si="66">IFERROR(G836/E836,"")</f>
        <v/>
      </c>
      <c r="AD836" s="43" t="str">
        <f t="shared" ref="AD836:AD899" si="67">TRIM(C836)</f>
        <v/>
      </c>
      <c r="AE836" s="244" t="str">
        <f t="shared" ref="AE836:AE899" si="68">IFERROR(G836/E836,"")</f>
        <v/>
      </c>
      <c r="AF836" s="244" t="str">
        <f t="shared" ref="AF836:AF899" si="69">AC836</f>
        <v/>
      </c>
    </row>
    <row r="837" spans="27:32" x14ac:dyDescent="0.3">
      <c r="AA837" s="239" t="str">
        <f t="shared" si="65"/>
        <v/>
      </c>
      <c r="AC837" s="244" t="str">
        <f t="shared" si="66"/>
        <v/>
      </c>
      <c r="AD837" s="43" t="str">
        <f t="shared" si="67"/>
        <v/>
      </c>
      <c r="AE837" s="244" t="str">
        <f t="shared" si="68"/>
        <v/>
      </c>
      <c r="AF837" s="244" t="str">
        <f t="shared" si="69"/>
        <v/>
      </c>
    </row>
    <row r="838" spans="27:32" x14ac:dyDescent="0.3">
      <c r="AA838" s="239" t="str">
        <f t="shared" si="65"/>
        <v/>
      </c>
      <c r="AC838" s="244" t="str">
        <f t="shared" si="66"/>
        <v/>
      </c>
      <c r="AD838" s="43" t="str">
        <f t="shared" si="67"/>
        <v/>
      </c>
      <c r="AE838" s="244" t="str">
        <f t="shared" si="68"/>
        <v/>
      </c>
      <c r="AF838" s="244" t="str">
        <f t="shared" si="69"/>
        <v/>
      </c>
    </row>
    <row r="839" spans="27:32" x14ac:dyDescent="0.3">
      <c r="AA839" s="239" t="str">
        <f t="shared" si="65"/>
        <v/>
      </c>
      <c r="AC839" s="244" t="str">
        <f t="shared" si="66"/>
        <v/>
      </c>
      <c r="AD839" s="43" t="str">
        <f t="shared" si="67"/>
        <v/>
      </c>
      <c r="AE839" s="244" t="str">
        <f t="shared" si="68"/>
        <v/>
      </c>
      <c r="AF839" s="244" t="str">
        <f t="shared" si="69"/>
        <v/>
      </c>
    </row>
    <row r="840" spans="27:32" x14ac:dyDescent="0.3">
      <c r="AA840" s="239" t="str">
        <f t="shared" si="65"/>
        <v/>
      </c>
      <c r="AC840" s="244" t="str">
        <f t="shared" si="66"/>
        <v/>
      </c>
      <c r="AD840" s="43" t="str">
        <f t="shared" si="67"/>
        <v/>
      </c>
      <c r="AE840" s="244" t="str">
        <f t="shared" si="68"/>
        <v/>
      </c>
      <c r="AF840" s="244" t="str">
        <f t="shared" si="69"/>
        <v/>
      </c>
    </row>
    <row r="841" spans="27:32" x14ac:dyDescent="0.3">
      <c r="AA841" s="239" t="str">
        <f t="shared" si="65"/>
        <v/>
      </c>
      <c r="AC841" s="244" t="str">
        <f t="shared" si="66"/>
        <v/>
      </c>
      <c r="AD841" s="43" t="str">
        <f t="shared" si="67"/>
        <v/>
      </c>
      <c r="AE841" s="244" t="str">
        <f t="shared" si="68"/>
        <v/>
      </c>
      <c r="AF841" s="244" t="str">
        <f t="shared" si="69"/>
        <v/>
      </c>
    </row>
    <row r="842" spans="27:32" x14ac:dyDescent="0.3">
      <c r="AA842" s="239" t="str">
        <f t="shared" si="65"/>
        <v/>
      </c>
      <c r="AC842" s="244" t="str">
        <f t="shared" si="66"/>
        <v/>
      </c>
      <c r="AD842" s="43" t="str">
        <f t="shared" si="67"/>
        <v/>
      </c>
      <c r="AE842" s="244" t="str">
        <f t="shared" si="68"/>
        <v/>
      </c>
      <c r="AF842" s="244" t="str">
        <f t="shared" si="69"/>
        <v/>
      </c>
    </row>
    <row r="843" spans="27:32" x14ac:dyDescent="0.3">
      <c r="AA843" s="239" t="str">
        <f t="shared" si="65"/>
        <v/>
      </c>
      <c r="AC843" s="244" t="str">
        <f t="shared" si="66"/>
        <v/>
      </c>
      <c r="AD843" s="43" t="str">
        <f t="shared" si="67"/>
        <v/>
      </c>
      <c r="AE843" s="244" t="str">
        <f t="shared" si="68"/>
        <v/>
      </c>
      <c r="AF843" s="244" t="str">
        <f t="shared" si="69"/>
        <v/>
      </c>
    </row>
    <row r="844" spans="27:32" x14ac:dyDescent="0.3">
      <c r="AA844" s="239" t="str">
        <f t="shared" si="65"/>
        <v/>
      </c>
      <c r="AC844" s="244" t="str">
        <f t="shared" si="66"/>
        <v/>
      </c>
      <c r="AD844" s="43" t="str">
        <f t="shared" si="67"/>
        <v/>
      </c>
      <c r="AE844" s="244" t="str">
        <f t="shared" si="68"/>
        <v/>
      </c>
      <c r="AF844" s="244" t="str">
        <f t="shared" si="69"/>
        <v/>
      </c>
    </row>
    <row r="845" spans="27:32" x14ac:dyDescent="0.3">
      <c r="AA845" s="239" t="str">
        <f t="shared" si="65"/>
        <v/>
      </c>
      <c r="AC845" s="244" t="str">
        <f t="shared" si="66"/>
        <v/>
      </c>
      <c r="AD845" s="43" t="str">
        <f t="shared" si="67"/>
        <v/>
      </c>
      <c r="AE845" s="244" t="str">
        <f t="shared" si="68"/>
        <v/>
      </c>
      <c r="AF845" s="244" t="str">
        <f t="shared" si="69"/>
        <v/>
      </c>
    </row>
    <row r="846" spans="27:32" x14ac:dyDescent="0.3">
      <c r="AA846" s="239" t="str">
        <f t="shared" si="65"/>
        <v/>
      </c>
      <c r="AC846" s="244" t="str">
        <f t="shared" si="66"/>
        <v/>
      </c>
      <c r="AD846" s="43" t="str">
        <f t="shared" si="67"/>
        <v/>
      </c>
      <c r="AE846" s="244" t="str">
        <f t="shared" si="68"/>
        <v/>
      </c>
      <c r="AF846" s="244" t="str">
        <f t="shared" si="69"/>
        <v/>
      </c>
    </row>
    <row r="847" spans="27:32" x14ac:dyDescent="0.3">
      <c r="AA847" s="239" t="str">
        <f t="shared" si="65"/>
        <v/>
      </c>
      <c r="AC847" s="244" t="str">
        <f t="shared" si="66"/>
        <v/>
      </c>
      <c r="AD847" s="43" t="str">
        <f t="shared" si="67"/>
        <v/>
      </c>
      <c r="AE847" s="244" t="str">
        <f t="shared" si="68"/>
        <v/>
      </c>
      <c r="AF847" s="244" t="str">
        <f t="shared" si="69"/>
        <v/>
      </c>
    </row>
    <row r="848" spans="27:32" x14ac:dyDescent="0.3">
      <c r="AA848" s="239" t="str">
        <f t="shared" si="65"/>
        <v/>
      </c>
      <c r="AC848" s="244" t="str">
        <f t="shared" si="66"/>
        <v/>
      </c>
      <c r="AD848" s="43" t="str">
        <f t="shared" si="67"/>
        <v/>
      </c>
      <c r="AE848" s="244" t="str">
        <f t="shared" si="68"/>
        <v/>
      </c>
      <c r="AF848" s="244" t="str">
        <f t="shared" si="69"/>
        <v/>
      </c>
    </row>
    <row r="849" spans="27:32" x14ac:dyDescent="0.3">
      <c r="AA849" s="239" t="str">
        <f t="shared" si="65"/>
        <v/>
      </c>
      <c r="AC849" s="244" t="str">
        <f t="shared" si="66"/>
        <v/>
      </c>
      <c r="AD849" s="43" t="str">
        <f t="shared" si="67"/>
        <v/>
      </c>
      <c r="AE849" s="244" t="str">
        <f t="shared" si="68"/>
        <v/>
      </c>
      <c r="AF849" s="244" t="str">
        <f t="shared" si="69"/>
        <v/>
      </c>
    </row>
    <row r="850" spans="27:32" x14ac:dyDescent="0.3">
      <c r="AA850" s="239" t="str">
        <f t="shared" si="65"/>
        <v/>
      </c>
      <c r="AC850" s="244" t="str">
        <f t="shared" si="66"/>
        <v/>
      </c>
      <c r="AD850" s="43" t="str">
        <f t="shared" si="67"/>
        <v/>
      </c>
      <c r="AE850" s="244" t="str">
        <f t="shared" si="68"/>
        <v/>
      </c>
      <c r="AF850" s="244" t="str">
        <f t="shared" si="69"/>
        <v/>
      </c>
    </row>
    <row r="851" spans="27:32" x14ac:dyDescent="0.3">
      <c r="AA851" s="239" t="str">
        <f t="shared" si="65"/>
        <v/>
      </c>
      <c r="AC851" s="244" t="str">
        <f t="shared" si="66"/>
        <v/>
      </c>
      <c r="AD851" s="43" t="str">
        <f t="shared" si="67"/>
        <v/>
      </c>
      <c r="AE851" s="244" t="str">
        <f t="shared" si="68"/>
        <v/>
      </c>
      <c r="AF851" s="244" t="str">
        <f t="shared" si="69"/>
        <v/>
      </c>
    </row>
    <row r="852" spans="27:32" x14ac:dyDescent="0.3">
      <c r="AA852" s="239" t="str">
        <f t="shared" si="65"/>
        <v/>
      </c>
      <c r="AC852" s="244" t="str">
        <f t="shared" si="66"/>
        <v/>
      </c>
      <c r="AD852" s="43" t="str">
        <f t="shared" si="67"/>
        <v/>
      </c>
      <c r="AE852" s="244" t="str">
        <f t="shared" si="68"/>
        <v/>
      </c>
      <c r="AF852" s="244" t="str">
        <f t="shared" si="69"/>
        <v/>
      </c>
    </row>
    <row r="853" spans="27:32" x14ac:dyDescent="0.3">
      <c r="AA853" s="239" t="str">
        <f t="shared" si="65"/>
        <v/>
      </c>
      <c r="AC853" s="244" t="str">
        <f t="shared" si="66"/>
        <v/>
      </c>
      <c r="AD853" s="43" t="str">
        <f t="shared" si="67"/>
        <v/>
      </c>
      <c r="AE853" s="244" t="str">
        <f t="shared" si="68"/>
        <v/>
      </c>
      <c r="AF853" s="244" t="str">
        <f t="shared" si="69"/>
        <v/>
      </c>
    </row>
    <row r="854" spans="27:32" x14ac:dyDescent="0.3">
      <c r="AA854" s="239" t="str">
        <f t="shared" si="65"/>
        <v/>
      </c>
      <c r="AC854" s="244" t="str">
        <f t="shared" si="66"/>
        <v/>
      </c>
      <c r="AD854" s="43" t="str">
        <f t="shared" si="67"/>
        <v/>
      </c>
      <c r="AE854" s="244" t="str">
        <f t="shared" si="68"/>
        <v/>
      </c>
      <c r="AF854" s="244" t="str">
        <f t="shared" si="69"/>
        <v/>
      </c>
    </row>
    <row r="855" spans="27:32" x14ac:dyDescent="0.3">
      <c r="AA855" s="239" t="str">
        <f t="shared" si="65"/>
        <v/>
      </c>
      <c r="AC855" s="244" t="str">
        <f t="shared" si="66"/>
        <v/>
      </c>
      <c r="AD855" s="43" t="str">
        <f t="shared" si="67"/>
        <v/>
      </c>
      <c r="AE855" s="244" t="str">
        <f t="shared" si="68"/>
        <v/>
      </c>
      <c r="AF855" s="244" t="str">
        <f t="shared" si="69"/>
        <v/>
      </c>
    </row>
    <row r="856" spans="27:32" x14ac:dyDescent="0.3">
      <c r="AA856" s="239" t="str">
        <f t="shared" si="65"/>
        <v/>
      </c>
      <c r="AC856" s="244" t="str">
        <f t="shared" si="66"/>
        <v/>
      </c>
      <c r="AD856" s="43" t="str">
        <f t="shared" si="67"/>
        <v/>
      </c>
      <c r="AE856" s="244" t="str">
        <f t="shared" si="68"/>
        <v/>
      </c>
      <c r="AF856" s="244" t="str">
        <f t="shared" si="69"/>
        <v/>
      </c>
    </row>
    <row r="857" spans="27:32" x14ac:dyDescent="0.3">
      <c r="AA857" s="239" t="str">
        <f t="shared" si="65"/>
        <v/>
      </c>
      <c r="AC857" s="244" t="str">
        <f t="shared" si="66"/>
        <v/>
      </c>
      <c r="AD857" s="43" t="str">
        <f t="shared" si="67"/>
        <v/>
      </c>
      <c r="AE857" s="244" t="str">
        <f t="shared" si="68"/>
        <v/>
      </c>
      <c r="AF857" s="244" t="str">
        <f t="shared" si="69"/>
        <v/>
      </c>
    </row>
    <row r="858" spans="27:32" x14ac:dyDescent="0.3">
      <c r="AA858" s="239" t="str">
        <f t="shared" si="65"/>
        <v/>
      </c>
      <c r="AC858" s="244" t="str">
        <f t="shared" si="66"/>
        <v/>
      </c>
      <c r="AD858" s="43" t="str">
        <f t="shared" si="67"/>
        <v/>
      </c>
      <c r="AE858" s="244" t="str">
        <f t="shared" si="68"/>
        <v/>
      </c>
      <c r="AF858" s="244" t="str">
        <f t="shared" si="69"/>
        <v/>
      </c>
    </row>
    <row r="859" spans="27:32" x14ac:dyDescent="0.3">
      <c r="AA859" s="239" t="str">
        <f t="shared" si="65"/>
        <v/>
      </c>
      <c r="AC859" s="244" t="str">
        <f t="shared" si="66"/>
        <v/>
      </c>
      <c r="AD859" s="43" t="str">
        <f t="shared" si="67"/>
        <v/>
      </c>
      <c r="AE859" s="244" t="str">
        <f t="shared" si="68"/>
        <v/>
      </c>
      <c r="AF859" s="244" t="str">
        <f t="shared" si="69"/>
        <v/>
      </c>
    </row>
    <row r="860" spans="27:32" x14ac:dyDescent="0.3">
      <c r="AA860" s="239" t="str">
        <f t="shared" si="65"/>
        <v/>
      </c>
      <c r="AC860" s="244" t="str">
        <f t="shared" si="66"/>
        <v/>
      </c>
      <c r="AD860" s="43" t="str">
        <f t="shared" si="67"/>
        <v/>
      </c>
      <c r="AE860" s="244" t="str">
        <f t="shared" si="68"/>
        <v/>
      </c>
      <c r="AF860" s="244" t="str">
        <f t="shared" si="69"/>
        <v/>
      </c>
    </row>
    <row r="861" spans="27:32" x14ac:dyDescent="0.3">
      <c r="AA861" s="239" t="str">
        <f t="shared" si="65"/>
        <v/>
      </c>
      <c r="AC861" s="244" t="str">
        <f t="shared" si="66"/>
        <v/>
      </c>
      <c r="AD861" s="43" t="str">
        <f t="shared" si="67"/>
        <v/>
      </c>
      <c r="AE861" s="244" t="str">
        <f t="shared" si="68"/>
        <v/>
      </c>
      <c r="AF861" s="244" t="str">
        <f t="shared" si="69"/>
        <v/>
      </c>
    </row>
    <row r="862" spans="27:32" x14ac:dyDescent="0.3">
      <c r="AA862" s="239" t="str">
        <f t="shared" si="65"/>
        <v/>
      </c>
      <c r="AC862" s="244" t="str">
        <f t="shared" si="66"/>
        <v/>
      </c>
      <c r="AD862" s="43" t="str">
        <f t="shared" si="67"/>
        <v/>
      </c>
      <c r="AE862" s="244" t="str">
        <f t="shared" si="68"/>
        <v/>
      </c>
      <c r="AF862" s="244" t="str">
        <f t="shared" si="69"/>
        <v/>
      </c>
    </row>
    <row r="863" spans="27:32" x14ac:dyDescent="0.3">
      <c r="AA863" s="239" t="str">
        <f t="shared" si="65"/>
        <v/>
      </c>
      <c r="AC863" s="244" t="str">
        <f t="shared" si="66"/>
        <v/>
      </c>
      <c r="AD863" s="43" t="str">
        <f t="shared" si="67"/>
        <v/>
      </c>
      <c r="AE863" s="244" t="str">
        <f t="shared" si="68"/>
        <v/>
      </c>
      <c r="AF863" s="244" t="str">
        <f t="shared" si="69"/>
        <v/>
      </c>
    </row>
    <row r="864" spans="27:32" x14ac:dyDescent="0.3">
      <c r="AA864" s="239" t="str">
        <f t="shared" si="65"/>
        <v/>
      </c>
      <c r="AC864" s="244" t="str">
        <f t="shared" si="66"/>
        <v/>
      </c>
      <c r="AD864" s="43" t="str">
        <f t="shared" si="67"/>
        <v/>
      </c>
      <c r="AE864" s="244" t="str">
        <f t="shared" si="68"/>
        <v/>
      </c>
      <c r="AF864" s="244" t="str">
        <f t="shared" si="69"/>
        <v/>
      </c>
    </row>
    <row r="865" spans="27:32" x14ac:dyDescent="0.3">
      <c r="AA865" s="239" t="str">
        <f t="shared" si="65"/>
        <v/>
      </c>
      <c r="AC865" s="244" t="str">
        <f t="shared" si="66"/>
        <v/>
      </c>
      <c r="AD865" s="43" t="str">
        <f t="shared" si="67"/>
        <v/>
      </c>
      <c r="AE865" s="244" t="str">
        <f t="shared" si="68"/>
        <v/>
      </c>
      <c r="AF865" s="244" t="str">
        <f t="shared" si="69"/>
        <v/>
      </c>
    </row>
    <row r="866" spans="27:32" x14ac:dyDescent="0.3">
      <c r="AA866" s="239" t="str">
        <f t="shared" si="65"/>
        <v/>
      </c>
      <c r="AC866" s="244" t="str">
        <f t="shared" si="66"/>
        <v/>
      </c>
      <c r="AD866" s="43" t="str">
        <f t="shared" si="67"/>
        <v/>
      </c>
      <c r="AE866" s="244" t="str">
        <f t="shared" si="68"/>
        <v/>
      </c>
      <c r="AF866" s="244" t="str">
        <f t="shared" si="69"/>
        <v/>
      </c>
    </row>
    <row r="867" spans="27:32" x14ac:dyDescent="0.3">
      <c r="AA867" s="239" t="str">
        <f t="shared" si="65"/>
        <v/>
      </c>
      <c r="AC867" s="244" t="str">
        <f t="shared" si="66"/>
        <v/>
      </c>
      <c r="AD867" s="43" t="str">
        <f t="shared" si="67"/>
        <v/>
      </c>
      <c r="AE867" s="244" t="str">
        <f t="shared" si="68"/>
        <v/>
      </c>
      <c r="AF867" s="244" t="str">
        <f t="shared" si="69"/>
        <v/>
      </c>
    </row>
    <row r="868" spans="27:32" x14ac:dyDescent="0.3">
      <c r="AA868" s="239" t="str">
        <f t="shared" si="65"/>
        <v/>
      </c>
      <c r="AC868" s="244" t="str">
        <f t="shared" si="66"/>
        <v/>
      </c>
      <c r="AD868" s="43" t="str">
        <f t="shared" si="67"/>
        <v/>
      </c>
      <c r="AE868" s="244" t="str">
        <f t="shared" si="68"/>
        <v/>
      </c>
      <c r="AF868" s="244" t="str">
        <f t="shared" si="69"/>
        <v/>
      </c>
    </row>
    <row r="869" spans="27:32" x14ac:dyDescent="0.3">
      <c r="AA869" s="239" t="str">
        <f t="shared" si="65"/>
        <v/>
      </c>
      <c r="AC869" s="244" t="str">
        <f t="shared" si="66"/>
        <v/>
      </c>
      <c r="AD869" s="43" t="str">
        <f t="shared" si="67"/>
        <v/>
      </c>
      <c r="AE869" s="244" t="str">
        <f t="shared" si="68"/>
        <v/>
      </c>
      <c r="AF869" s="244" t="str">
        <f t="shared" si="69"/>
        <v/>
      </c>
    </row>
    <row r="870" spans="27:32" x14ac:dyDescent="0.3">
      <c r="AA870" s="239" t="str">
        <f t="shared" si="65"/>
        <v/>
      </c>
      <c r="AC870" s="244" t="str">
        <f t="shared" si="66"/>
        <v/>
      </c>
      <c r="AD870" s="43" t="str">
        <f t="shared" si="67"/>
        <v/>
      </c>
      <c r="AE870" s="244" t="str">
        <f t="shared" si="68"/>
        <v/>
      </c>
      <c r="AF870" s="244" t="str">
        <f t="shared" si="69"/>
        <v/>
      </c>
    </row>
    <row r="871" spans="27:32" x14ac:dyDescent="0.3">
      <c r="AA871" s="239" t="str">
        <f t="shared" si="65"/>
        <v/>
      </c>
      <c r="AC871" s="244" t="str">
        <f t="shared" si="66"/>
        <v/>
      </c>
      <c r="AD871" s="43" t="str">
        <f t="shared" si="67"/>
        <v/>
      </c>
      <c r="AE871" s="244" t="str">
        <f t="shared" si="68"/>
        <v/>
      </c>
      <c r="AF871" s="244" t="str">
        <f t="shared" si="69"/>
        <v/>
      </c>
    </row>
    <row r="872" spans="27:32" x14ac:dyDescent="0.3">
      <c r="AA872" s="239" t="str">
        <f t="shared" si="65"/>
        <v/>
      </c>
      <c r="AC872" s="244" t="str">
        <f t="shared" si="66"/>
        <v/>
      </c>
      <c r="AD872" s="43" t="str">
        <f t="shared" si="67"/>
        <v/>
      </c>
      <c r="AE872" s="244" t="str">
        <f t="shared" si="68"/>
        <v/>
      </c>
      <c r="AF872" s="244" t="str">
        <f t="shared" si="69"/>
        <v/>
      </c>
    </row>
    <row r="873" spans="27:32" x14ac:dyDescent="0.3">
      <c r="AA873" s="239" t="str">
        <f t="shared" si="65"/>
        <v/>
      </c>
      <c r="AC873" s="244" t="str">
        <f t="shared" si="66"/>
        <v/>
      </c>
      <c r="AD873" s="43" t="str">
        <f t="shared" si="67"/>
        <v/>
      </c>
      <c r="AE873" s="244" t="str">
        <f t="shared" si="68"/>
        <v/>
      </c>
      <c r="AF873" s="244" t="str">
        <f t="shared" si="69"/>
        <v/>
      </c>
    </row>
    <row r="874" spans="27:32" x14ac:dyDescent="0.3">
      <c r="AA874" s="239" t="str">
        <f t="shared" si="65"/>
        <v/>
      </c>
      <c r="AC874" s="244" t="str">
        <f t="shared" si="66"/>
        <v/>
      </c>
      <c r="AD874" s="43" t="str">
        <f t="shared" si="67"/>
        <v/>
      </c>
      <c r="AE874" s="244" t="str">
        <f t="shared" si="68"/>
        <v/>
      </c>
      <c r="AF874" s="244" t="str">
        <f t="shared" si="69"/>
        <v/>
      </c>
    </row>
    <row r="875" spans="27:32" x14ac:dyDescent="0.3">
      <c r="AA875" s="239" t="str">
        <f t="shared" si="65"/>
        <v/>
      </c>
      <c r="AC875" s="244" t="str">
        <f t="shared" si="66"/>
        <v/>
      </c>
      <c r="AD875" s="43" t="str">
        <f t="shared" si="67"/>
        <v/>
      </c>
      <c r="AE875" s="244" t="str">
        <f t="shared" si="68"/>
        <v/>
      </c>
      <c r="AF875" s="244" t="str">
        <f t="shared" si="69"/>
        <v/>
      </c>
    </row>
    <row r="876" spans="27:32" x14ac:dyDescent="0.3">
      <c r="AA876" s="239" t="str">
        <f t="shared" si="65"/>
        <v/>
      </c>
      <c r="AC876" s="244" t="str">
        <f t="shared" si="66"/>
        <v/>
      </c>
      <c r="AD876" s="43" t="str">
        <f t="shared" si="67"/>
        <v/>
      </c>
      <c r="AE876" s="244" t="str">
        <f t="shared" si="68"/>
        <v/>
      </c>
      <c r="AF876" s="244" t="str">
        <f t="shared" si="69"/>
        <v/>
      </c>
    </row>
    <row r="877" spans="27:32" x14ac:dyDescent="0.3">
      <c r="AA877" s="239" t="str">
        <f t="shared" si="65"/>
        <v/>
      </c>
      <c r="AC877" s="244" t="str">
        <f t="shared" si="66"/>
        <v/>
      </c>
      <c r="AD877" s="43" t="str">
        <f t="shared" si="67"/>
        <v/>
      </c>
      <c r="AE877" s="244" t="str">
        <f t="shared" si="68"/>
        <v/>
      </c>
      <c r="AF877" s="244" t="str">
        <f t="shared" si="69"/>
        <v/>
      </c>
    </row>
    <row r="878" spans="27:32" x14ac:dyDescent="0.3">
      <c r="AA878" s="239" t="str">
        <f t="shared" si="65"/>
        <v/>
      </c>
      <c r="AC878" s="244" t="str">
        <f t="shared" si="66"/>
        <v/>
      </c>
      <c r="AD878" s="43" t="str">
        <f t="shared" si="67"/>
        <v/>
      </c>
      <c r="AE878" s="244" t="str">
        <f t="shared" si="68"/>
        <v/>
      </c>
      <c r="AF878" s="244" t="str">
        <f t="shared" si="69"/>
        <v/>
      </c>
    </row>
    <row r="879" spans="27:32" x14ac:dyDescent="0.3">
      <c r="AA879" s="239" t="str">
        <f t="shared" si="65"/>
        <v/>
      </c>
      <c r="AC879" s="244" t="str">
        <f t="shared" si="66"/>
        <v/>
      </c>
      <c r="AD879" s="43" t="str">
        <f t="shared" si="67"/>
        <v/>
      </c>
      <c r="AE879" s="244" t="str">
        <f t="shared" si="68"/>
        <v/>
      </c>
      <c r="AF879" s="244" t="str">
        <f t="shared" si="69"/>
        <v/>
      </c>
    </row>
    <row r="880" spans="27:32" x14ac:dyDescent="0.3">
      <c r="AA880" s="239" t="str">
        <f t="shared" si="65"/>
        <v/>
      </c>
      <c r="AC880" s="244" t="str">
        <f t="shared" si="66"/>
        <v/>
      </c>
      <c r="AD880" s="43" t="str">
        <f t="shared" si="67"/>
        <v/>
      </c>
      <c r="AE880" s="244" t="str">
        <f t="shared" si="68"/>
        <v/>
      </c>
      <c r="AF880" s="244" t="str">
        <f t="shared" si="69"/>
        <v/>
      </c>
    </row>
    <row r="881" spans="27:32" x14ac:dyDescent="0.3">
      <c r="AA881" s="239" t="str">
        <f t="shared" si="65"/>
        <v/>
      </c>
      <c r="AC881" s="244" t="str">
        <f t="shared" si="66"/>
        <v/>
      </c>
      <c r="AD881" s="43" t="str">
        <f t="shared" si="67"/>
        <v/>
      </c>
      <c r="AE881" s="244" t="str">
        <f t="shared" si="68"/>
        <v/>
      </c>
      <c r="AF881" s="244" t="str">
        <f t="shared" si="69"/>
        <v/>
      </c>
    </row>
    <row r="882" spans="27:32" x14ac:dyDescent="0.3">
      <c r="AA882" s="239" t="str">
        <f t="shared" si="65"/>
        <v/>
      </c>
      <c r="AC882" s="244" t="str">
        <f t="shared" si="66"/>
        <v/>
      </c>
      <c r="AD882" s="43" t="str">
        <f t="shared" si="67"/>
        <v/>
      </c>
      <c r="AE882" s="244" t="str">
        <f t="shared" si="68"/>
        <v/>
      </c>
      <c r="AF882" s="244" t="str">
        <f t="shared" si="69"/>
        <v/>
      </c>
    </row>
    <row r="883" spans="27:32" x14ac:dyDescent="0.3">
      <c r="AA883" s="239" t="str">
        <f t="shared" si="65"/>
        <v/>
      </c>
      <c r="AC883" s="244" t="str">
        <f t="shared" si="66"/>
        <v/>
      </c>
      <c r="AD883" s="43" t="str">
        <f t="shared" si="67"/>
        <v/>
      </c>
      <c r="AE883" s="244" t="str">
        <f t="shared" si="68"/>
        <v/>
      </c>
      <c r="AF883" s="244" t="str">
        <f t="shared" si="69"/>
        <v/>
      </c>
    </row>
    <row r="884" spans="27:32" x14ac:dyDescent="0.3">
      <c r="AA884" s="239" t="str">
        <f t="shared" si="65"/>
        <v/>
      </c>
      <c r="AC884" s="244" t="str">
        <f t="shared" si="66"/>
        <v/>
      </c>
      <c r="AD884" s="43" t="str">
        <f t="shared" si="67"/>
        <v/>
      </c>
      <c r="AE884" s="244" t="str">
        <f t="shared" si="68"/>
        <v/>
      </c>
      <c r="AF884" s="244" t="str">
        <f t="shared" si="69"/>
        <v/>
      </c>
    </row>
    <row r="885" spans="27:32" x14ac:dyDescent="0.3">
      <c r="AA885" s="239" t="str">
        <f t="shared" si="65"/>
        <v/>
      </c>
      <c r="AC885" s="244" t="str">
        <f t="shared" si="66"/>
        <v/>
      </c>
      <c r="AD885" s="43" t="str">
        <f t="shared" si="67"/>
        <v/>
      </c>
      <c r="AE885" s="244" t="str">
        <f t="shared" si="68"/>
        <v/>
      </c>
      <c r="AF885" s="244" t="str">
        <f t="shared" si="69"/>
        <v/>
      </c>
    </row>
    <row r="886" spans="27:32" x14ac:dyDescent="0.3">
      <c r="AA886" s="239" t="str">
        <f t="shared" si="65"/>
        <v/>
      </c>
      <c r="AC886" s="244" t="str">
        <f t="shared" si="66"/>
        <v/>
      </c>
      <c r="AD886" s="43" t="str">
        <f t="shared" si="67"/>
        <v/>
      </c>
      <c r="AE886" s="244" t="str">
        <f t="shared" si="68"/>
        <v/>
      </c>
      <c r="AF886" s="244" t="str">
        <f t="shared" si="69"/>
        <v/>
      </c>
    </row>
    <row r="887" spans="27:32" x14ac:dyDescent="0.3">
      <c r="AA887" s="239" t="str">
        <f t="shared" si="65"/>
        <v/>
      </c>
      <c r="AC887" s="244" t="str">
        <f t="shared" si="66"/>
        <v/>
      </c>
      <c r="AD887" s="43" t="str">
        <f t="shared" si="67"/>
        <v/>
      </c>
      <c r="AE887" s="244" t="str">
        <f t="shared" si="68"/>
        <v/>
      </c>
      <c r="AF887" s="244" t="str">
        <f t="shared" si="69"/>
        <v/>
      </c>
    </row>
    <row r="888" spans="27:32" x14ac:dyDescent="0.3">
      <c r="AA888" s="239" t="str">
        <f t="shared" si="65"/>
        <v/>
      </c>
      <c r="AC888" s="244" t="str">
        <f t="shared" si="66"/>
        <v/>
      </c>
      <c r="AD888" s="43" t="str">
        <f t="shared" si="67"/>
        <v/>
      </c>
      <c r="AE888" s="244" t="str">
        <f t="shared" si="68"/>
        <v/>
      </c>
      <c r="AF888" s="244" t="str">
        <f t="shared" si="69"/>
        <v/>
      </c>
    </row>
    <row r="889" spans="27:32" x14ac:dyDescent="0.3">
      <c r="AA889" s="239" t="str">
        <f t="shared" si="65"/>
        <v/>
      </c>
      <c r="AC889" s="244" t="str">
        <f t="shared" si="66"/>
        <v/>
      </c>
      <c r="AD889" s="43" t="str">
        <f t="shared" si="67"/>
        <v/>
      </c>
      <c r="AE889" s="244" t="str">
        <f t="shared" si="68"/>
        <v/>
      </c>
      <c r="AF889" s="244" t="str">
        <f t="shared" si="69"/>
        <v/>
      </c>
    </row>
    <row r="890" spans="27:32" x14ac:dyDescent="0.3">
      <c r="AA890" s="239" t="str">
        <f t="shared" si="65"/>
        <v/>
      </c>
      <c r="AC890" s="244" t="str">
        <f t="shared" si="66"/>
        <v/>
      </c>
      <c r="AD890" s="43" t="str">
        <f t="shared" si="67"/>
        <v/>
      </c>
      <c r="AE890" s="244" t="str">
        <f t="shared" si="68"/>
        <v/>
      </c>
      <c r="AF890" s="244" t="str">
        <f t="shared" si="69"/>
        <v/>
      </c>
    </row>
    <row r="891" spans="27:32" x14ac:dyDescent="0.3">
      <c r="AA891" s="239" t="str">
        <f t="shared" si="65"/>
        <v/>
      </c>
      <c r="AC891" s="244" t="str">
        <f t="shared" si="66"/>
        <v/>
      </c>
      <c r="AD891" s="43" t="str">
        <f t="shared" si="67"/>
        <v/>
      </c>
      <c r="AE891" s="244" t="str">
        <f t="shared" si="68"/>
        <v/>
      </c>
      <c r="AF891" s="244" t="str">
        <f t="shared" si="69"/>
        <v/>
      </c>
    </row>
    <row r="892" spans="27:32" x14ac:dyDescent="0.3">
      <c r="AA892" s="239" t="str">
        <f t="shared" si="65"/>
        <v/>
      </c>
      <c r="AC892" s="244" t="str">
        <f t="shared" si="66"/>
        <v/>
      </c>
      <c r="AD892" s="43" t="str">
        <f t="shared" si="67"/>
        <v/>
      </c>
      <c r="AE892" s="244" t="str">
        <f t="shared" si="68"/>
        <v/>
      </c>
      <c r="AF892" s="244" t="str">
        <f t="shared" si="69"/>
        <v/>
      </c>
    </row>
    <row r="893" spans="27:32" x14ac:dyDescent="0.3">
      <c r="AA893" s="239" t="str">
        <f t="shared" si="65"/>
        <v/>
      </c>
      <c r="AC893" s="244" t="str">
        <f t="shared" si="66"/>
        <v/>
      </c>
      <c r="AD893" s="43" t="str">
        <f t="shared" si="67"/>
        <v/>
      </c>
      <c r="AE893" s="244" t="str">
        <f t="shared" si="68"/>
        <v/>
      </c>
      <c r="AF893" s="244" t="str">
        <f t="shared" si="69"/>
        <v/>
      </c>
    </row>
    <row r="894" spans="27:32" x14ac:dyDescent="0.3">
      <c r="AA894" s="239" t="str">
        <f t="shared" si="65"/>
        <v/>
      </c>
      <c r="AC894" s="244" t="str">
        <f t="shared" si="66"/>
        <v/>
      </c>
      <c r="AD894" s="43" t="str">
        <f t="shared" si="67"/>
        <v/>
      </c>
      <c r="AE894" s="244" t="str">
        <f t="shared" si="68"/>
        <v/>
      </c>
      <c r="AF894" s="244" t="str">
        <f t="shared" si="69"/>
        <v/>
      </c>
    </row>
    <row r="895" spans="27:32" x14ac:dyDescent="0.3">
      <c r="AA895" s="239" t="str">
        <f t="shared" si="65"/>
        <v/>
      </c>
      <c r="AC895" s="244" t="str">
        <f t="shared" si="66"/>
        <v/>
      </c>
      <c r="AD895" s="43" t="str">
        <f t="shared" si="67"/>
        <v/>
      </c>
      <c r="AE895" s="244" t="str">
        <f t="shared" si="68"/>
        <v/>
      </c>
      <c r="AF895" s="244" t="str">
        <f t="shared" si="69"/>
        <v/>
      </c>
    </row>
    <row r="896" spans="27:32" x14ac:dyDescent="0.3">
      <c r="AA896" s="239" t="str">
        <f t="shared" si="65"/>
        <v/>
      </c>
      <c r="AC896" s="244" t="str">
        <f t="shared" si="66"/>
        <v/>
      </c>
      <c r="AD896" s="43" t="str">
        <f t="shared" si="67"/>
        <v/>
      </c>
      <c r="AE896" s="244" t="str">
        <f t="shared" si="68"/>
        <v/>
      </c>
      <c r="AF896" s="244" t="str">
        <f t="shared" si="69"/>
        <v/>
      </c>
    </row>
    <row r="897" spans="27:32" x14ac:dyDescent="0.3">
      <c r="AA897" s="239" t="str">
        <f t="shared" si="65"/>
        <v/>
      </c>
      <c r="AC897" s="244" t="str">
        <f t="shared" si="66"/>
        <v/>
      </c>
      <c r="AD897" s="43" t="str">
        <f t="shared" si="67"/>
        <v/>
      </c>
      <c r="AE897" s="244" t="str">
        <f t="shared" si="68"/>
        <v/>
      </c>
      <c r="AF897" s="244" t="str">
        <f t="shared" si="69"/>
        <v/>
      </c>
    </row>
    <row r="898" spans="27:32" x14ac:dyDescent="0.3">
      <c r="AA898" s="239" t="str">
        <f t="shared" si="65"/>
        <v/>
      </c>
      <c r="AC898" s="244" t="str">
        <f t="shared" si="66"/>
        <v/>
      </c>
      <c r="AD898" s="43" t="str">
        <f t="shared" si="67"/>
        <v/>
      </c>
      <c r="AE898" s="244" t="str">
        <f t="shared" si="68"/>
        <v/>
      </c>
      <c r="AF898" s="244" t="str">
        <f t="shared" si="69"/>
        <v/>
      </c>
    </row>
    <row r="899" spans="27:32" x14ac:dyDescent="0.3">
      <c r="AA899" s="239" t="str">
        <f t="shared" si="65"/>
        <v/>
      </c>
      <c r="AC899" s="244" t="str">
        <f t="shared" si="66"/>
        <v/>
      </c>
      <c r="AD899" s="43" t="str">
        <f t="shared" si="67"/>
        <v/>
      </c>
      <c r="AE899" s="244" t="str">
        <f t="shared" si="68"/>
        <v/>
      </c>
      <c r="AF899" s="244" t="str">
        <f t="shared" si="69"/>
        <v/>
      </c>
    </row>
    <row r="900" spans="27:32" x14ac:dyDescent="0.3">
      <c r="AA900" s="239" t="str">
        <f t="shared" ref="AA900:AA963" si="70">TRIM(D900)</f>
        <v/>
      </c>
      <c r="AC900" s="244" t="str">
        <f t="shared" ref="AC900:AC963" si="71">IFERROR(G900/E900,"")</f>
        <v/>
      </c>
      <c r="AD900" s="43" t="str">
        <f t="shared" ref="AD900:AD963" si="72">TRIM(C900)</f>
        <v/>
      </c>
      <c r="AE900" s="244" t="str">
        <f t="shared" ref="AE900:AE963" si="73">IFERROR(G900/E900,"")</f>
        <v/>
      </c>
      <c r="AF900" s="244" t="str">
        <f t="shared" ref="AF900:AF963" si="74">AC900</f>
        <v/>
      </c>
    </row>
    <row r="901" spans="27:32" x14ac:dyDescent="0.3">
      <c r="AA901" s="239" t="str">
        <f t="shared" si="70"/>
        <v/>
      </c>
      <c r="AC901" s="244" t="str">
        <f t="shared" si="71"/>
        <v/>
      </c>
      <c r="AD901" s="43" t="str">
        <f t="shared" si="72"/>
        <v/>
      </c>
      <c r="AE901" s="244" t="str">
        <f t="shared" si="73"/>
        <v/>
      </c>
      <c r="AF901" s="244" t="str">
        <f t="shared" si="74"/>
        <v/>
      </c>
    </row>
    <row r="902" spans="27:32" x14ac:dyDescent="0.3">
      <c r="AA902" s="239" t="str">
        <f t="shared" si="70"/>
        <v/>
      </c>
      <c r="AC902" s="244" t="str">
        <f t="shared" si="71"/>
        <v/>
      </c>
      <c r="AD902" s="43" t="str">
        <f t="shared" si="72"/>
        <v/>
      </c>
      <c r="AE902" s="244" t="str">
        <f t="shared" si="73"/>
        <v/>
      </c>
      <c r="AF902" s="244" t="str">
        <f t="shared" si="74"/>
        <v/>
      </c>
    </row>
    <row r="903" spans="27:32" x14ac:dyDescent="0.3">
      <c r="AA903" s="239" t="str">
        <f t="shared" si="70"/>
        <v/>
      </c>
      <c r="AC903" s="244" t="str">
        <f t="shared" si="71"/>
        <v/>
      </c>
      <c r="AD903" s="43" t="str">
        <f t="shared" si="72"/>
        <v/>
      </c>
      <c r="AE903" s="244" t="str">
        <f t="shared" si="73"/>
        <v/>
      </c>
      <c r="AF903" s="244" t="str">
        <f t="shared" si="74"/>
        <v/>
      </c>
    </row>
    <row r="904" spans="27:32" x14ac:dyDescent="0.3">
      <c r="AA904" s="239" t="str">
        <f t="shared" si="70"/>
        <v/>
      </c>
      <c r="AC904" s="244" t="str">
        <f t="shared" si="71"/>
        <v/>
      </c>
      <c r="AD904" s="43" t="str">
        <f t="shared" si="72"/>
        <v/>
      </c>
      <c r="AE904" s="244" t="str">
        <f t="shared" si="73"/>
        <v/>
      </c>
      <c r="AF904" s="244" t="str">
        <f t="shared" si="74"/>
        <v/>
      </c>
    </row>
    <row r="905" spans="27:32" x14ac:dyDescent="0.3">
      <c r="AA905" s="239" t="str">
        <f t="shared" si="70"/>
        <v/>
      </c>
      <c r="AC905" s="244" t="str">
        <f t="shared" si="71"/>
        <v/>
      </c>
      <c r="AD905" s="43" t="str">
        <f t="shared" si="72"/>
        <v/>
      </c>
      <c r="AE905" s="244" t="str">
        <f t="shared" si="73"/>
        <v/>
      </c>
      <c r="AF905" s="244" t="str">
        <f t="shared" si="74"/>
        <v/>
      </c>
    </row>
    <row r="906" spans="27:32" x14ac:dyDescent="0.3">
      <c r="AA906" s="239" t="str">
        <f t="shared" si="70"/>
        <v/>
      </c>
      <c r="AC906" s="244" t="str">
        <f t="shared" si="71"/>
        <v/>
      </c>
      <c r="AD906" s="43" t="str">
        <f t="shared" si="72"/>
        <v/>
      </c>
      <c r="AE906" s="244" t="str">
        <f t="shared" si="73"/>
        <v/>
      </c>
      <c r="AF906" s="244" t="str">
        <f t="shared" si="74"/>
        <v/>
      </c>
    </row>
    <row r="907" spans="27:32" x14ac:dyDescent="0.3">
      <c r="AA907" s="239" t="str">
        <f t="shared" si="70"/>
        <v/>
      </c>
      <c r="AC907" s="244" t="str">
        <f t="shared" si="71"/>
        <v/>
      </c>
      <c r="AD907" s="43" t="str">
        <f t="shared" si="72"/>
        <v/>
      </c>
      <c r="AE907" s="244" t="str">
        <f t="shared" si="73"/>
        <v/>
      </c>
      <c r="AF907" s="244" t="str">
        <f t="shared" si="74"/>
        <v/>
      </c>
    </row>
    <row r="908" spans="27:32" x14ac:dyDescent="0.3">
      <c r="AA908" s="239" t="str">
        <f t="shared" si="70"/>
        <v/>
      </c>
      <c r="AC908" s="244" t="str">
        <f t="shared" si="71"/>
        <v/>
      </c>
      <c r="AD908" s="43" t="str">
        <f t="shared" si="72"/>
        <v/>
      </c>
      <c r="AE908" s="244" t="str">
        <f t="shared" si="73"/>
        <v/>
      </c>
      <c r="AF908" s="244" t="str">
        <f t="shared" si="74"/>
        <v/>
      </c>
    </row>
    <row r="909" spans="27:32" x14ac:dyDescent="0.3">
      <c r="AA909" s="239" t="str">
        <f t="shared" si="70"/>
        <v/>
      </c>
      <c r="AC909" s="244" t="str">
        <f t="shared" si="71"/>
        <v/>
      </c>
      <c r="AD909" s="43" t="str">
        <f t="shared" si="72"/>
        <v/>
      </c>
      <c r="AE909" s="244" t="str">
        <f t="shared" si="73"/>
        <v/>
      </c>
      <c r="AF909" s="244" t="str">
        <f t="shared" si="74"/>
        <v/>
      </c>
    </row>
    <row r="910" spans="27:32" x14ac:dyDescent="0.3">
      <c r="AA910" s="239" t="str">
        <f t="shared" si="70"/>
        <v/>
      </c>
      <c r="AC910" s="244" t="str">
        <f t="shared" si="71"/>
        <v/>
      </c>
      <c r="AD910" s="43" t="str">
        <f t="shared" si="72"/>
        <v/>
      </c>
      <c r="AE910" s="244" t="str">
        <f t="shared" si="73"/>
        <v/>
      </c>
      <c r="AF910" s="244" t="str">
        <f t="shared" si="74"/>
        <v/>
      </c>
    </row>
    <row r="911" spans="27:32" x14ac:dyDescent="0.3">
      <c r="AA911" s="239" t="str">
        <f t="shared" si="70"/>
        <v/>
      </c>
      <c r="AC911" s="244" t="str">
        <f t="shared" si="71"/>
        <v/>
      </c>
      <c r="AD911" s="43" t="str">
        <f t="shared" si="72"/>
        <v/>
      </c>
      <c r="AE911" s="244" t="str">
        <f t="shared" si="73"/>
        <v/>
      </c>
      <c r="AF911" s="244" t="str">
        <f t="shared" si="74"/>
        <v/>
      </c>
    </row>
    <row r="912" spans="27:32" x14ac:dyDescent="0.3">
      <c r="AA912" s="239" t="str">
        <f t="shared" si="70"/>
        <v/>
      </c>
      <c r="AC912" s="244" t="str">
        <f t="shared" si="71"/>
        <v/>
      </c>
      <c r="AD912" s="43" t="str">
        <f t="shared" si="72"/>
        <v/>
      </c>
      <c r="AE912" s="244" t="str">
        <f t="shared" si="73"/>
        <v/>
      </c>
      <c r="AF912" s="244" t="str">
        <f t="shared" si="74"/>
        <v/>
      </c>
    </row>
    <row r="913" spans="27:32" x14ac:dyDescent="0.3">
      <c r="AA913" s="239" t="str">
        <f t="shared" si="70"/>
        <v/>
      </c>
      <c r="AC913" s="244" t="str">
        <f t="shared" si="71"/>
        <v/>
      </c>
      <c r="AD913" s="43" t="str">
        <f t="shared" si="72"/>
        <v/>
      </c>
      <c r="AE913" s="244" t="str">
        <f t="shared" si="73"/>
        <v/>
      </c>
      <c r="AF913" s="244" t="str">
        <f t="shared" si="74"/>
        <v/>
      </c>
    </row>
    <row r="914" spans="27:32" x14ac:dyDescent="0.3">
      <c r="AA914" s="239" t="str">
        <f t="shared" si="70"/>
        <v/>
      </c>
      <c r="AC914" s="244" t="str">
        <f t="shared" si="71"/>
        <v/>
      </c>
      <c r="AD914" s="43" t="str">
        <f t="shared" si="72"/>
        <v/>
      </c>
      <c r="AE914" s="244" t="str">
        <f t="shared" si="73"/>
        <v/>
      </c>
      <c r="AF914" s="244" t="str">
        <f t="shared" si="74"/>
        <v/>
      </c>
    </row>
    <row r="915" spans="27:32" x14ac:dyDescent="0.3">
      <c r="AA915" s="239" t="str">
        <f t="shared" si="70"/>
        <v/>
      </c>
      <c r="AC915" s="244" t="str">
        <f t="shared" si="71"/>
        <v/>
      </c>
      <c r="AD915" s="43" t="str">
        <f t="shared" si="72"/>
        <v/>
      </c>
      <c r="AE915" s="244" t="str">
        <f t="shared" si="73"/>
        <v/>
      </c>
      <c r="AF915" s="244" t="str">
        <f t="shared" si="74"/>
        <v/>
      </c>
    </row>
    <row r="916" spans="27:32" x14ac:dyDescent="0.3">
      <c r="AA916" s="239" t="str">
        <f t="shared" si="70"/>
        <v/>
      </c>
      <c r="AC916" s="244" t="str">
        <f t="shared" si="71"/>
        <v/>
      </c>
      <c r="AD916" s="43" t="str">
        <f t="shared" si="72"/>
        <v/>
      </c>
      <c r="AE916" s="244" t="str">
        <f t="shared" si="73"/>
        <v/>
      </c>
      <c r="AF916" s="244" t="str">
        <f t="shared" si="74"/>
        <v/>
      </c>
    </row>
    <row r="917" spans="27:32" x14ac:dyDescent="0.3">
      <c r="AA917" s="239" t="str">
        <f t="shared" si="70"/>
        <v/>
      </c>
      <c r="AC917" s="244" t="str">
        <f t="shared" si="71"/>
        <v/>
      </c>
      <c r="AD917" s="43" t="str">
        <f t="shared" si="72"/>
        <v/>
      </c>
      <c r="AE917" s="244" t="str">
        <f t="shared" si="73"/>
        <v/>
      </c>
      <c r="AF917" s="244" t="str">
        <f t="shared" si="74"/>
        <v/>
      </c>
    </row>
    <row r="918" spans="27:32" x14ac:dyDescent="0.3">
      <c r="AA918" s="239" t="str">
        <f t="shared" si="70"/>
        <v/>
      </c>
      <c r="AC918" s="244" t="str">
        <f t="shared" si="71"/>
        <v/>
      </c>
      <c r="AD918" s="43" t="str">
        <f t="shared" si="72"/>
        <v/>
      </c>
      <c r="AE918" s="244" t="str">
        <f t="shared" si="73"/>
        <v/>
      </c>
      <c r="AF918" s="244" t="str">
        <f t="shared" si="74"/>
        <v/>
      </c>
    </row>
    <row r="919" spans="27:32" x14ac:dyDescent="0.3">
      <c r="AA919" s="239" t="str">
        <f t="shared" si="70"/>
        <v/>
      </c>
      <c r="AC919" s="244" t="str">
        <f t="shared" si="71"/>
        <v/>
      </c>
      <c r="AD919" s="43" t="str">
        <f t="shared" si="72"/>
        <v/>
      </c>
      <c r="AE919" s="244" t="str">
        <f t="shared" si="73"/>
        <v/>
      </c>
      <c r="AF919" s="244" t="str">
        <f t="shared" si="74"/>
        <v/>
      </c>
    </row>
    <row r="920" spans="27:32" x14ac:dyDescent="0.3">
      <c r="AA920" s="239" t="str">
        <f t="shared" si="70"/>
        <v/>
      </c>
      <c r="AC920" s="244" t="str">
        <f t="shared" si="71"/>
        <v/>
      </c>
      <c r="AD920" s="43" t="str">
        <f t="shared" si="72"/>
        <v/>
      </c>
      <c r="AE920" s="244" t="str">
        <f t="shared" si="73"/>
        <v/>
      </c>
      <c r="AF920" s="244" t="str">
        <f t="shared" si="74"/>
        <v/>
      </c>
    </row>
    <row r="921" spans="27:32" x14ac:dyDescent="0.3">
      <c r="AA921" s="239" t="str">
        <f t="shared" si="70"/>
        <v/>
      </c>
      <c r="AC921" s="244" t="str">
        <f t="shared" si="71"/>
        <v/>
      </c>
      <c r="AD921" s="43" t="str">
        <f t="shared" si="72"/>
        <v/>
      </c>
      <c r="AE921" s="244" t="str">
        <f t="shared" si="73"/>
        <v/>
      </c>
      <c r="AF921" s="244" t="str">
        <f t="shared" si="74"/>
        <v/>
      </c>
    </row>
    <row r="922" spans="27:32" x14ac:dyDescent="0.3">
      <c r="AA922" s="239" t="str">
        <f t="shared" si="70"/>
        <v/>
      </c>
      <c r="AC922" s="244" t="str">
        <f t="shared" si="71"/>
        <v/>
      </c>
      <c r="AD922" s="43" t="str">
        <f t="shared" si="72"/>
        <v/>
      </c>
      <c r="AE922" s="244" t="str">
        <f t="shared" si="73"/>
        <v/>
      </c>
      <c r="AF922" s="244" t="str">
        <f t="shared" si="74"/>
        <v/>
      </c>
    </row>
    <row r="923" spans="27:32" x14ac:dyDescent="0.3">
      <c r="AA923" s="239" t="str">
        <f t="shared" si="70"/>
        <v/>
      </c>
      <c r="AC923" s="244" t="str">
        <f t="shared" si="71"/>
        <v/>
      </c>
      <c r="AD923" s="43" t="str">
        <f t="shared" si="72"/>
        <v/>
      </c>
      <c r="AE923" s="244" t="str">
        <f t="shared" si="73"/>
        <v/>
      </c>
      <c r="AF923" s="244" t="str">
        <f t="shared" si="74"/>
        <v/>
      </c>
    </row>
    <row r="924" spans="27:32" x14ac:dyDescent="0.3">
      <c r="AA924" s="239" t="str">
        <f t="shared" si="70"/>
        <v/>
      </c>
      <c r="AC924" s="244" t="str">
        <f t="shared" si="71"/>
        <v/>
      </c>
      <c r="AD924" s="43" t="str">
        <f t="shared" si="72"/>
        <v/>
      </c>
      <c r="AE924" s="244" t="str">
        <f t="shared" si="73"/>
        <v/>
      </c>
      <c r="AF924" s="244" t="str">
        <f t="shared" si="74"/>
        <v/>
      </c>
    </row>
    <row r="925" spans="27:32" x14ac:dyDescent="0.3">
      <c r="AA925" s="239" t="str">
        <f t="shared" si="70"/>
        <v/>
      </c>
      <c r="AC925" s="244" t="str">
        <f t="shared" si="71"/>
        <v/>
      </c>
      <c r="AD925" s="43" t="str">
        <f t="shared" si="72"/>
        <v/>
      </c>
      <c r="AE925" s="244" t="str">
        <f t="shared" si="73"/>
        <v/>
      </c>
      <c r="AF925" s="244" t="str">
        <f t="shared" si="74"/>
        <v/>
      </c>
    </row>
    <row r="926" spans="27:32" x14ac:dyDescent="0.3">
      <c r="AA926" s="239" t="str">
        <f t="shared" si="70"/>
        <v/>
      </c>
      <c r="AC926" s="244" t="str">
        <f t="shared" si="71"/>
        <v/>
      </c>
      <c r="AD926" s="43" t="str">
        <f t="shared" si="72"/>
        <v/>
      </c>
      <c r="AE926" s="244" t="str">
        <f t="shared" si="73"/>
        <v/>
      </c>
      <c r="AF926" s="244" t="str">
        <f t="shared" si="74"/>
        <v/>
      </c>
    </row>
    <row r="927" spans="27:32" x14ac:dyDescent="0.3">
      <c r="AA927" s="239" t="str">
        <f t="shared" si="70"/>
        <v/>
      </c>
      <c r="AC927" s="244" t="str">
        <f t="shared" si="71"/>
        <v/>
      </c>
      <c r="AD927" s="43" t="str">
        <f t="shared" si="72"/>
        <v/>
      </c>
      <c r="AE927" s="244" t="str">
        <f t="shared" si="73"/>
        <v/>
      </c>
      <c r="AF927" s="244" t="str">
        <f t="shared" si="74"/>
        <v/>
      </c>
    </row>
    <row r="928" spans="27:32" x14ac:dyDescent="0.3">
      <c r="AA928" s="239" t="str">
        <f t="shared" si="70"/>
        <v/>
      </c>
      <c r="AC928" s="244" t="str">
        <f t="shared" si="71"/>
        <v/>
      </c>
      <c r="AD928" s="43" t="str">
        <f t="shared" si="72"/>
        <v/>
      </c>
      <c r="AE928" s="244" t="str">
        <f t="shared" si="73"/>
        <v/>
      </c>
      <c r="AF928" s="244" t="str">
        <f t="shared" si="74"/>
        <v/>
      </c>
    </row>
    <row r="929" spans="27:32" x14ac:dyDescent="0.3">
      <c r="AA929" s="239" t="str">
        <f t="shared" si="70"/>
        <v/>
      </c>
      <c r="AC929" s="244" t="str">
        <f t="shared" si="71"/>
        <v/>
      </c>
      <c r="AD929" s="43" t="str">
        <f t="shared" si="72"/>
        <v/>
      </c>
      <c r="AE929" s="244" t="str">
        <f t="shared" si="73"/>
        <v/>
      </c>
      <c r="AF929" s="244" t="str">
        <f t="shared" si="74"/>
        <v/>
      </c>
    </row>
    <row r="930" spans="27:32" x14ac:dyDescent="0.3">
      <c r="AA930" s="239" t="str">
        <f t="shared" si="70"/>
        <v/>
      </c>
      <c r="AC930" s="244" t="str">
        <f t="shared" si="71"/>
        <v/>
      </c>
      <c r="AD930" s="43" t="str">
        <f t="shared" si="72"/>
        <v/>
      </c>
      <c r="AE930" s="244" t="str">
        <f t="shared" si="73"/>
        <v/>
      </c>
      <c r="AF930" s="244" t="str">
        <f t="shared" si="74"/>
        <v/>
      </c>
    </row>
    <row r="931" spans="27:32" x14ac:dyDescent="0.3">
      <c r="AA931" s="239" t="str">
        <f t="shared" si="70"/>
        <v/>
      </c>
      <c r="AC931" s="244" t="str">
        <f t="shared" si="71"/>
        <v/>
      </c>
      <c r="AD931" s="43" t="str">
        <f t="shared" si="72"/>
        <v/>
      </c>
      <c r="AE931" s="244" t="str">
        <f t="shared" si="73"/>
        <v/>
      </c>
      <c r="AF931" s="244" t="str">
        <f t="shared" si="74"/>
        <v/>
      </c>
    </row>
    <row r="932" spans="27:32" x14ac:dyDescent="0.3">
      <c r="AA932" s="239" t="str">
        <f t="shared" si="70"/>
        <v/>
      </c>
      <c r="AC932" s="244" t="str">
        <f t="shared" si="71"/>
        <v/>
      </c>
      <c r="AD932" s="43" t="str">
        <f t="shared" si="72"/>
        <v/>
      </c>
      <c r="AE932" s="244" t="str">
        <f t="shared" si="73"/>
        <v/>
      </c>
      <c r="AF932" s="244" t="str">
        <f t="shared" si="74"/>
        <v/>
      </c>
    </row>
    <row r="933" spans="27:32" x14ac:dyDescent="0.3">
      <c r="AA933" s="239" t="str">
        <f t="shared" si="70"/>
        <v/>
      </c>
      <c r="AC933" s="244" t="str">
        <f t="shared" si="71"/>
        <v/>
      </c>
      <c r="AD933" s="43" t="str">
        <f t="shared" si="72"/>
        <v/>
      </c>
      <c r="AE933" s="244" t="str">
        <f t="shared" si="73"/>
        <v/>
      </c>
      <c r="AF933" s="244" t="str">
        <f t="shared" si="74"/>
        <v/>
      </c>
    </row>
    <row r="934" spans="27:32" x14ac:dyDescent="0.3">
      <c r="AA934" s="239" t="str">
        <f t="shared" si="70"/>
        <v/>
      </c>
      <c r="AC934" s="244" t="str">
        <f t="shared" si="71"/>
        <v/>
      </c>
      <c r="AD934" s="43" t="str">
        <f t="shared" si="72"/>
        <v/>
      </c>
      <c r="AE934" s="244" t="str">
        <f t="shared" si="73"/>
        <v/>
      </c>
      <c r="AF934" s="244" t="str">
        <f t="shared" si="74"/>
        <v/>
      </c>
    </row>
    <row r="935" spans="27:32" x14ac:dyDescent="0.3">
      <c r="AA935" s="239" t="str">
        <f t="shared" si="70"/>
        <v/>
      </c>
      <c r="AC935" s="244" t="str">
        <f t="shared" si="71"/>
        <v/>
      </c>
      <c r="AD935" s="43" t="str">
        <f t="shared" si="72"/>
        <v/>
      </c>
      <c r="AE935" s="244" t="str">
        <f t="shared" si="73"/>
        <v/>
      </c>
      <c r="AF935" s="244" t="str">
        <f t="shared" si="74"/>
        <v/>
      </c>
    </row>
    <row r="936" spans="27:32" x14ac:dyDescent="0.3">
      <c r="AA936" s="239" t="str">
        <f t="shared" si="70"/>
        <v/>
      </c>
      <c r="AC936" s="244" t="str">
        <f t="shared" si="71"/>
        <v/>
      </c>
      <c r="AD936" s="43" t="str">
        <f t="shared" si="72"/>
        <v/>
      </c>
      <c r="AE936" s="244" t="str">
        <f t="shared" si="73"/>
        <v/>
      </c>
      <c r="AF936" s="244" t="str">
        <f t="shared" si="74"/>
        <v/>
      </c>
    </row>
    <row r="937" spans="27:32" x14ac:dyDescent="0.3">
      <c r="AA937" s="239" t="str">
        <f t="shared" si="70"/>
        <v/>
      </c>
      <c r="AC937" s="244" t="str">
        <f t="shared" si="71"/>
        <v/>
      </c>
      <c r="AD937" s="43" t="str">
        <f t="shared" si="72"/>
        <v/>
      </c>
      <c r="AE937" s="244" t="str">
        <f t="shared" si="73"/>
        <v/>
      </c>
      <c r="AF937" s="244" t="str">
        <f t="shared" si="74"/>
        <v/>
      </c>
    </row>
    <row r="938" spans="27:32" x14ac:dyDescent="0.3">
      <c r="AA938" s="239" t="str">
        <f t="shared" si="70"/>
        <v/>
      </c>
      <c r="AC938" s="244" t="str">
        <f t="shared" si="71"/>
        <v/>
      </c>
      <c r="AD938" s="43" t="str">
        <f t="shared" si="72"/>
        <v/>
      </c>
      <c r="AE938" s="244" t="str">
        <f t="shared" si="73"/>
        <v/>
      </c>
      <c r="AF938" s="244" t="str">
        <f t="shared" si="74"/>
        <v/>
      </c>
    </row>
    <row r="939" spans="27:32" x14ac:dyDescent="0.3">
      <c r="AA939" s="239" t="str">
        <f t="shared" si="70"/>
        <v/>
      </c>
      <c r="AC939" s="244" t="str">
        <f t="shared" si="71"/>
        <v/>
      </c>
      <c r="AD939" s="43" t="str">
        <f t="shared" si="72"/>
        <v/>
      </c>
      <c r="AE939" s="244" t="str">
        <f t="shared" si="73"/>
        <v/>
      </c>
      <c r="AF939" s="244" t="str">
        <f t="shared" si="74"/>
        <v/>
      </c>
    </row>
    <row r="940" spans="27:32" x14ac:dyDescent="0.3">
      <c r="AA940" s="239" t="str">
        <f t="shared" si="70"/>
        <v/>
      </c>
      <c r="AC940" s="244" t="str">
        <f t="shared" si="71"/>
        <v/>
      </c>
      <c r="AD940" s="43" t="str">
        <f t="shared" si="72"/>
        <v/>
      </c>
      <c r="AE940" s="244" t="str">
        <f t="shared" si="73"/>
        <v/>
      </c>
      <c r="AF940" s="244" t="str">
        <f t="shared" si="74"/>
        <v/>
      </c>
    </row>
    <row r="941" spans="27:32" x14ac:dyDescent="0.3">
      <c r="AA941" s="239" t="str">
        <f t="shared" si="70"/>
        <v/>
      </c>
      <c r="AC941" s="244" t="str">
        <f t="shared" si="71"/>
        <v/>
      </c>
      <c r="AD941" s="43" t="str">
        <f t="shared" si="72"/>
        <v/>
      </c>
      <c r="AE941" s="244" t="str">
        <f t="shared" si="73"/>
        <v/>
      </c>
      <c r="AF941" s="244" t="str">
        <f t="shared" si="74"/>
        <v/>
      </c>
    </row>
    <row r="942" spans="27:32" x14ac:dyDescent="0.3">
      <c r="AA942" s="239" t="str">
        <f t="shared" si="70"/>
        <v/>
      </c>
      <c r="AC942" s="244" t="str">
        <f t="shared" si="71"/>
        <v/>
      </c>
      <c r="AD942" s="43" t="str">
        <f t="shared" si="72"/>
        <v/>
      </c>
      <c r="AE942" s="244" t="str">
        <f t="shared" si="73"/>
        <v/>
      </c>
      <c r="AF942" s="244" t="str">
        <f t="shared" si="74"/>
        <v/>
      </c>
    </row>
    <row r="943" spans="27:32" x14ac:dyDescent="0.3">
      <c r="AA943" s="239" t="str">
        <f t="shared" si="70"/>
        <v/>
      </c>
      <c r="AC943" s="244" t="str">
        <f t="shared" si="71"/>
        <v/>
      </c>
      <c r="AD943" s="43" t="str">
        <f t="shared" si="72"/>
        <v/>
      </c>
      <c r="AE943" s="244" t="str">
        <f t="shared" si="73"/>
        <v/>
      </c>
      <c r="AF943" s="244" t="str">
        <f t="shared" si="74"/>
        <v/>
      </c>
    </row>
    <row r="944" spans="27:32" x14ac:dyDescent="0.3">
      <c r="AA944" s="239" t="str">
        <f t="shared" si="70"/>
        <v/>
      </c>
      <c r="AC944" s="244" t="str">
        <f t="shared" si="71"/>
        <v/>
      </c>
      <c r="AD944" s="43" t="str">
        <f t="shared" si="72"/>
        <v/>
      </c>
      <c r="AE944" s="244" t="str">
        <f t="shared" si="73"/>
        <v/>
      </c>
      <c r="AF944" s="244" t="str">
        <f t="shared" si="74"/>
        <v/>
      </c>
    </row>
    <row r="945" spans="27:32" x14ac:dyDescent="0.3">
      <c r="AA945" s="239" t="str">
        <f t="shared" si="70"/>
        <v/>
      </c>
      <c r="AC945" s="244" t="str">
        <f t="shared" si="71"/>
        <v/>
      </c>
      <c r="AD945" s="43" t="str">
        <f t="shared" si="72"/>
        <v/>
      </c>
      <c r="AE945" s="244" t="str">
        <f t="shared" si="73"/>
        <v/>
      </c>
      <c r="AF945" s="244" t="str">
        <f t="shared" si="74"/>
        <v/>
      </c>
    </row>
    <row r="946" spans="27:32" x14ac:dyDescent="0.3">
      <c r="AA946" s="239" t="str">
        <f t="shared" si="70"/>
        <v/>
      </c>
      <c r="AC946" s="244" t="str">
        <f t="shared" si="71"/>
        <v/>
      </c>
      <c r="AD946" s="43" t="str">
        <f t="shared" si="72"/>
        <v/>
      </c>
      <c r="AE946" s="244" t="str">
        <f t="shared" si="73"/>
        <v/>
      </c>
      <c r="AF946" s="244" t="str">
        <f t="shared" si="74"/>
        <v/>
      </c>
    </row>
    <row r="947" spans="27:32" x14ac:dyDescent="0.3">
      <c r="AA947" s="239" t="str">
        <f t="shared" si="70"/>
        <v/>
      </c>
      <c r="AC947" s="244" t="str">
        <f t="shared" si="71"/>
        <v/>
      </c>
      <c r="AD947" s="43" t="str">
        <f t="shared" si="72"/>
        <v/>
      </c>
      <c r="AE947" s="244" t="str">
        <f t="shared" si="73"/>
        <v/>
      </c>
      <c r="AF947" s="244" t="str">
        <f t="shared" si="74"/>
        <v/>
      </c>
    </row>
    <row r="948" spans="27:32" x14ac:dyDescent="0.3">
      <c r="AA948" s="239" t="str">
        <f t="shared" si="70"/>
        <v/>
      </c>
      <c r="AC948" s="244" t="str">
        <f t="shared" si="71"/>
        <v/>
      </c>
      <c r="AD948" s="43" t="str">
        <f t="shared" si="72"/>
        <v/>
      </c>
      <c r="AE948" s="244" t="str">
        <f t="shared" si="73"/>
        <v/>
      </c>
      <c r="AF948" s="244" t="str">
        <f t="shared" si="74"/>
        <v/>
      </c>
    </row>
    <row r="949" spans="27:32" x14ac:dyDescent="0.3">
      <c r="AA949" s="239" t="str">
        <f t="shared" si="70"/>
        <v/>
      </c>
      <c r="AC949" s="244" t="str">
        <f t="shared" si="71"/>
        <v/>
      </c>
      <c r="AD949" s="43" t="str">
        <f t="shared" si="72"/>
        <v/>
      </c>
      <c r="AE949" s="244" t="str">
        <f t="shared" si="73"/>
        <v/>
      </c>
      <c r="AF949" s="244" t="str">
        <f t="shared" si="74"/>
        <v/>
      </c>
    </row>
    <row r="950" spans="27:32" x14ac:dyDescent="0.3">
      <c r="AA950" s="239" t="str">
        <f t="shared" si="70"/>
        <v/>
      </c>
      <c r="AC950" s="244" t="str">
        <f t="shared" si="71"/>
        <v/>
      </c>
      <c r="AD950" s="43" t="str">
        <f t="shared" si="72"/>
        <v/>
      </c>
      <c r="AE950" s="244" t="str">
        <f t="shared" si="73"/>
        <v/>
      </c>
      <c r="AF950" s="244" t="str">
        <f t="shared" si="74"/>
        <v/>
      </c>
    </row>
    <row r="951" spans="27:32" x14ac:dyDescent="0.3">
      <c r="AA951" s="239" t="str">
        <f t="shared" si="70"/>
        <v/>
      </c>
      <c r="AC951" s="244" t="str">
        <f t="shared" si="71"/>
        <v/>
      </c>
      <c r="AD951" s="43" t="str">
        <f t="shared" si="72"/>
        <v/>
      </c>
      <c r="AE951" s="244" t="str">
        <f t="shared" si="73"/>
        <v/>
      </c>
      <c r="AF951" s="244" t="str">
        <f t="shared" si="74"/>
        <v/>
      </c>
    </row>
    <row r="952" spans="27:32" x14ac:dyDescent="0.3">
      <c r="AA952" s="239" t="str">
        <f t="shared" si="70"/>
        <v/>
      </c>
      <c r="AC952" s="244" t="str">
        <f t="shared" si="71"/>
        <v/>
      </c>
      <c r="AD952" s="43" t="str">
        <f t="shared" si="72"/>
        <v/>
      </c>
      <c r="AE952" s="244" t="str">
        <f t="shared" si="73"/>
        <v/>
      </c>
      <c r="AF952" s="244" t="str">
        <f t="shared" si="74"/>
        <v/>
      </c>
    </row>
    <row r="953" spans="27:32" x14ac:dyDescent="0.3">
      <c r="AA953" s="239" t="str">
        <f t="shared" si="70"/>
        <v/>
      </c>
      <c r="AC953" s="244" t="str">
        <f t="shared" si="71"/>
        <v/>
      </c>
      <c r="AD953" s="43" t="str">
        <f t="shared" si="72"/>
        <v/>
      </c>
      <c r="AE953" s="244" t="str">
        <f t="shared" si="73"/>
        <v/>
      </c>
      <c r="AF953" s="244" t="str">
        <f t="shared" si="74"/>
        <v/>
      </c>
    </row>
    <row r="954" spans="27:32" x14ac:dyDescent="0.3">
      <c r="AA954" s="239" t="str">
        <f t="shared" si="70"/>
        <v/>
      </c>
      <c r="AC954" s="244" t="str">
        <f t="shared" si="71"/>
        <v/>
      </c>
      <c r="AD954" s="43" t="str">
        <f t="shared" si="72"/>
        <v/>
      </c>
      <c r="AE954" s="244" t="str">
        <f t="shared" si="73"/>
        <v/>
      </c>
      <c r="AF954" s="244" t="str">
        <f t="shared" si="74"/>
        <v/>
      </c>
    </row>
    <row r="955" spans="27:32" x14ac:dyDescent="0.3">
      <c r="AA955" s="239" t="str">
        <f t="shared" si="70"/>
        <v/>
      </c>
      <c r="AC955" s="244" t="str">
        <f t="shared" si="71"/>
        <v/>
      </c>
      <c r="AD955" s="43" t="str">
        <f t="shared" si="72"/>
        <v/>
      </c>
      <c r="AE955" s="244" t="str">
        <f t="shared" si="73"/>
        <v/>
      </c>
      <c r="AF955" s="244" t="str">
        <f t="shared" si="74"/>
        <v/>
      </c>
    </row>
    <row r="956" spans="27:32" x14ac:dyDescent="0.3">
      <c r="AA956" s="239" t="str">
        <f t="shared" si="70"/>
        <v/>
      </c>
      <c r="AC956" s="244" t="str">
        <f t="shared" si="71"/>
        <v/>
      </c>
      <c r="AD956" s="43" t="str">
        <f t="shared" si="72"/>
        <v/>
      </c>
      <c r="AE956" s="244" t="str">
        <f t="shared" si="73"/>
        <v/>
      </c>
      <c r="AF956" s="244" t="str">
        <f t="shared" si="74"/>
        <v/>
      </c>
    </row>
    <row r="957" spans="27:32" x14ac:dyDescent="0.3">
      <c r="AA957" s="239" t="str">
        <f t="shared" si="70"/>
        <v/>
      </c>
      <c r="AC957" s="244" t="str">
        <f t="shared" si="71"/>
        <v/>
      </c>
      <c r="AD957" s="43" t="str">
        <f t="shared" si="72"/>
        <v/>
      </c>
      <c r="AE957" s="244" t="str">
        <f t="shared" si="73"/>
        <v/>
      </c>
      <c r="AF957" s="244" t="str">
        <f t="shared" si="74"/>
        <v/>
      </c>
    </row>
    <row r="958" spans="27:32" x14ac:dyDescent="0.3">
      <c r="AA958" s="239" t="str">
        <f t="shared" si="70"/>
        <v/>
      </c>
      <c r="AC958" s="244" t="str">
        <f t="shared" si="71"/>
        <v/>
      </c>
      <c r="AD958" s="43" t="str">
        <f t="shared" si="72"/>
        <v/>
      </c>
      <c r="AE958" s="244" t="str">
        <f t="shared" si="73"/>
        <v/>
      </c>
      <c r="AF958" s="244" t="str">
        <f t="shared" si="74"/>
        <v/>
      </c>
    </row>
    <row r="959" spans="27:32" x14ac:dyDescent="0.3">
      <c r="AA959" s="239" t="str">
        <f t="shared" si="70"/>
        <v/>
      </c>
      <c r="AC959" s="244" t="str">
        <f t="shared" si="71"/>
        <v/>
      </c>
      <c r="AD959" s="43" t="str">
        <f t="shared" si="72"/>
        <v/>
      </c>
      <c r="AE959" s="244" t="str">
        <f t="shared" si="73"/>
        <v/>
      </c>
      <c r="AF959" s="244" t="str">
        <f t="shared" si="74"/>
        <v/>
      </c>
    </row>
    <row r="960" spans="27:32" x14ac:dyDescent="0.3">
      <c r="AA960" s="239" t="str">
        <f t="shared" si="70"/>
        <v/>
      </c>
      <c r="AC960" s="244" t="str">
        <f t="shared" si="71"/>
        <v/>
      </c>
      <c r="AD960" s="43" t="str">
        <f t="shared" si="72"/>
        <v/>
      </c>
      <c r="AE960" s="244" t="str">
        <f t="shared" si="73"/>
        <v/>
      </c>
      <c r="AF960" s="244" t="str">
        <f t="shared" si="74"/>
        <v/>
      </c>
    </row>
    <row r="961" spans="27:32" x14ac:dyDescent="0.3">
      <c r="AA961" s="239" t="str">
        <f t="shared" si="70"/>
        <v/>
      </c>
      <c r="AC961" s="244" t="str">
        <f t="shared" si="71"/>
        <v/>
      </c>
      <c r="AD961" s="43" t="str">
        <f t="shared" si="72"/>
        <v/>
      </c>
      <c r="AE961" s="244" t="str">
        <f t="shared" si="73"/>
        <v/>
      </c>
      <c r="AF961" s="244" t="str">
        <f t="shared" si="74"/>
        <v/>
      </c>
    </row>
    <row r="962" spans="27:32" x14ac:dyDescent="0.3">
      <c r="AA962" s="239" t="str">
        <f t="shared" si="70"/>
        <v/>
      </c>
      <c r="AC962" s="244" t="str">
        <f t="shared" si="71"/>
        <v/>
      </c>
      <c r="AD962" s="43" t="str">
        <f t="shared" si="72"/>
        <v/>
      </c>
      <c r="AE962" s="244" t="str">
        <f t="shared" si="73"/>
        <v/>
      </c>
      <c r="AF962" s="244" t="str">
        <f t="shared" si="74"/>
        <v/>
      </c>
    </row>
    <row r="963" spans="27:32" x14ac:dyDescent="0.3">
      <c r="AA963" s="239" t="str">
        <f t="shared" si="70"/>
        <v/>
      </c>
      <c r="AC963" s="244" t="str">
        <f t="shared" si="71"/>
        <v/>
      </c>
      <c r="AD963" s="43" t="str">
        <f t="shared" si="72"/>
        <v/>
      </c>
      <c r="AE963" s="244" t="str">
        <f t="shared" si="73"/>
        <v/>
      </c>
      <c r="AF963" s="244" t="str">
        <f t="shared" si="74"/>
        <v/>
      </c>
    </row>
    <row r="964" spans="27:32" x14ac:dyDescent="0.3">
      <c r="AA964" s="239" t="str">
        <f t="shared" ref="AA964:AA1027" si="75">TRIM(D964)</f>
        <v/>
      </c>
      <c r="AC964" s="244" t="str">
        <f t="shared" ref="AC964:AC1027" si="76">IFERROR(G964/E964,"")</f>
        <v/>
      </c>
      <c r="AD964" s="43" t="str">
        <f t="shared" ref="AD964:AD1027" si="77">TRIM(C964)</f>
        <v/>
      </c>
      <c r="AE964" s="244" t="str">
        <f t="shared" ref="AE964:AE1027" si="78">IFERROR(G964/E964,"")</f>
        <v/>
      </c>
      <c r="AF964" s="244" t="str">
        <f t="shared" ref="AF964:AF1027" si="79">AC964</f>
        <v/>
      </c>
    </row>
    <row r="965" spans="27:32" x14ac:dyDescent="0.3">
      <c r="AA965" s="239" t="str">
        <f t="shared" si="75"/>
        <v/>
      </c>
      <c r="AC965" s="244" t="str">
        <f t="shared" si="76"/>
        <v/>
      </c>
      <c r="AD965" s="43" t="str">
        <f t="shared" si="77"/>
        <v/>
      </c>
      <c r="AE965" s="244" t="str">
        <f t="shared" si="78"/>
        <v/>
      </c>
      <c r="AF965" s="244" t="str">
        <f t="shared" si="79"/>
        <v/>
      </c>
    </row>
    <row r="966" spans="27:32" x14ac:dyDescent="0.3">
      <c r="AA966" s="239" t="str">
        <f t="shared" si="75"/>
        <v/>
      </c>
      <c r="AC966" s="244" t="str">
        <f t="shared" si="76"/>
        <v/>
      </c>
      <c r="AD966" s="43" t="str">
        <f t="shared" si="77"/>
        <v/>
      </c>
      <c r="AE966" s="244" t="str">
        <f t="shared" si="78"/>
        <v/>
      </c>
      <c r="AF966" s="244" t="str">
        <f t="shared" si="79"/>
        <v/>
      </c>
    </row>
    <row r="967" spans="27:32" x14ac:dyDescent="0.3">
      <c r="AA967" s="239" t="str">
        <f t="shared" si="75"/>
        <v/>
      </c>
      <c r="AC967" s="244" t="str">
        <f t="shared" si="76"/>
        <v/>
      </c>
      <c r="AD967" s="43" t="str">
        <f t="shared" si="77"/>
        <v/>
      </c>
      <c r="AE967" s="244" t="str">
        <f t="shared" si="78"/>
        <v/>
      </c>
      <c r="AF967" s="244" t="str">
        <f t="shared" si="79"/>
        <v/>
      </c>
    </row>
    <row r="968" spans="27:32" x14ac:dyDescent="0.3">
      <c r="AA968" s="239" t="str">
        <f t="shared" si="75"/>
        <v/>
      </c>
      <c r="AC968" s="244" t="str">
        <f t="shared" si="76"/>
        <v/>
      </c>
      <c r="AD968" s="43" t="str">
        <f t="shared" si="77"/>
        <v/>
      </c>
      <c r="AE968" s="244" t="str">
        <f t="shared" si="78"/>
        <v/>
      </c>
      <c r="AF968" s="244" t="str">
        <f t="shared" si="79"/>
        <v/>
      </c>
    </row>
    <row r="969" spans="27:32" x14ac:dyDescent="0.3">
      <c r="AA969" s="239" t="str">
        <f t="shared" si="75"/>
        <v/>
      </c>
      <c r="AC969" s="244" t="str">
        <f t="shared" si="76"/>
        <v/>
      </c>
      <c r="AD969" s="43" t="str">
        <f t="shared" si="77"/>
        <v/>
      </c>
      <c r="AE969" s="244" t="str">
        <f t="shared" si="78"/>
        <v/>
      </c>
      <c r="AF969" s="244" t="str">
        <f t="shared" si="79"/>
        <v/>
      </c>
    </row>
    <row r="970" spans="27:32" x14ac:dyDescent="0.3">
      <c r="AA970" s="239" t="str">
        <f t="shared" si="75"/>
        <v/>
      </c>
      <c r="AC970" s="244" t="str">
        <f t="shared" si="76"/>
        <v/>
      </c>
      <c r="AD970" s="43" t="str">
        <f t="shared" si="77"/>
        <v/>
      </c>
      <c r="AE970" s="244" t="str">
        <f t="shared" si="78"/>
        <v/>
      </c>
      <c r="AF970" s="244" t="str">
        <f t="shared" si="79"/>
        <v/>
      </c>
    </row>
    <row r="971" spans="27:32" x14ac:dyDescent="0.3">
      <c r="AA971" s="239" t="str">
        <f t="shared" si="75"/>
        <v/>
      </c>
      <c r="AC971" s="244" t="str">
        <f t="shared" si="76"/>
        <v/>
      </c>
      <c r="AD971" s="43" t="str">
        <f t="shared" si="77"/>
        <v/>
      </c>
      <c r="AE971" s="244" t="str">
        <f t="shared" si="78"/>
        <v/>
      </c>
      <c r="AF971" s="244" t="str">
        <f t="shared" si="79"/>
        <v/>
      </c>
    </row>
    <row r="972" spans="27:32" x14ac:dyDescent="0.3">
      <c r="AA972" s="239" t="str">
        <f t="shared" si="75"/>
        <v/>
      </c>
      <c r="AC972" s="244" t="str">
        <f t="shared" si="76"/>
        <v/>
      </c>
      <c r="AD972" s="43" t="str">
        <f t="shared" si="77"/>
        <v/>
      </c>
      <c r="AE972" s="244" t="str">
        <f t="shared" si="78"/>
        <v/>
      </c>
      <c r="AF972" s="244" t="str">
        <f t="shared" si="79"/>
        <v/>
      </c>
    </row>
    <row r="973" spans="27:32" x14ac:dyDescent="0.3">
      <c r="AA973" s="239" t="str">
        <f t="shared" si="75"/>
        <v/>
      </c>
      <c r="AC973" s="244" t="str">
        <f t="shared" si="76"/>
        <v/>
      </c>
      <c r="AD973" s="43" t="str">
        <f t="shared" si="77"/>
        <v/>
      </c>
      <c r="AE973" s="244" t="str">
        <f t="shared" si="78"/>
        <v/>
      </c>
      <c r="AF973" s="244" t="str">
        <f t="shared" si="79"/>
        <v/>
      </c>
    </row>
    <row r="974" spans="27:32" x14ac:dyDescent="0.3">
      <c r="AA974" s="239" t="str">
        <f t="shared" si="75"/>
        <v/>
      </c>
      <c r="AC974" s="244" t="str">
        <f t="shared" si="76"/>
        <v/>
      </c>
      <c r="AD974" s="43" t="str">
        <f t="shared" si="77"/>
        <v/>
      </c>
      <c r="AE974" s="244" t="str">
        <f t="shared" si="78"/>
        <v/>
      </c>
      <c r="AF974" s="244" t="str">
        <f t="shared" si="79"/>
        <v/>
      </c>
    </row>
    <row r="975" spans="27:32" x14ac:dyDescent="0.3">
      <c r="AA975" s="239" t="str">
        <f t="shared" si="75"/>
        <v/>
      </c>
      <c r="AC975" s="244" t="str">
        <f t="shared" si="76"/>
        <v/>
      </c>
      <c r="AD975" s="43" t="str">
        <f t="shared" si="77"/>
        <v/>
      </c>
      <c r="AE975" s="244" t="str">
        <f t="shared" si="78"/>
        <v/>
      </c>
      <c r="AF975" s="244" t="str">
        <f t="shared" si="79"/>
        <v/>
      </c>
    </row>
    <row r="976" spans="27:32" x14ac:dyDescent="0.3">
      <c r="AA976" s="239" t="str">
        <f t="shared" si="75"/>
        <v/>
      </c>
      <c r="AC976" s="244" t="str">
        <f t="shared" si="76"/>
        <v/>
      </c>
      <c r="AD976" s="43" t="str">
        <f t="shared" si="77"/>
        <v/>
      </c>
      <c r="AE976" s="244" t="str">
        <f t="shared" si="78"/>
        <v/>
      </c>
      <c r="AF976" s="244" t="str">
        <f t="shared" si="79"/>
        <v/>
      </c>
    </row>
    <row r="977" spans="27:32" x14ac:dyDescent="0.3">
      <c r="AA977" s="239" t="str">
        <f t="shared" si="75"/>
        <v/>
      </c>
      <c r="AC977" s="244" t="str">
        <f t="shared" si="76"/>
        <v/>
      </c>
      <c r="AD977" s="43" t="str">
        <f t="shared" si="77"/>
        <v/>
      </c>
      <c r="AE977" s="244" t="str">
        <f t="shared" si="78"/>
        <v/>
      </c>
      <c r="AF977" s="244" t="str">
        <f t="shared" si="79"/>
        <v/>
      </c>
    </row>
    <row r="978" spans="27:32" x14ac:dyDescent="0.3">
      <c r="AA978" s="239" t="str">
        <f t="shared" si="75"/>
        <v/>
      </c>
      <c r="AC978" s="244" t="str">
        <f t="shared" si="76"/>
        <v/>
      </c>
      <c r="AD978" s="43" t="str">
        <f t="shared" si="77"/>
        <v/>
      </c>
      <c r="AE978" s="244" t="str">
        <f t="shared" si="78"/>
        <v/>
      </c>
      <c r="AF978" s="244" t="str">
        <f t="shared" si="79"/>
        <v/>
      </c>
    </row>
    <row r="979" spans="27:32" x14ac:dyDescent="0.3">
      <c r="AA979" s="239" t="str">
        <f t="shared" si="75"/>
        <v/>
      </c>
      <c r="AC979" s="244" t="str">
        <f t="shared" si="76"/>
        <v/>
      </c>
      <c r="AD979" s="43" t="str">
        <f t="shared" si="77"/>
        <v/>
      </c>
      <c r="AE979" s="244" t="str">
        <f t="shared" si="78"/>
        <v/>
      </c>
      <c r="AF979" s="244" t="str">
        <f t="shared" si="79"/>
        <v/>
      </c>
    </row>
    <row r="980" spans="27:32" x14ac:dyDescent="0.3">
      <c r="AA980" s="239" t="str">
        <f t="shared" si="75"/>
        <v/>
      </c>
      <c r="AC980" s="244" t="str">
        <f t="shared" si="76"/>
        <v/>
      </c>
      <c r="AD980" s="43" t="str">
        <f t="shared" si="77"/>
        <v/>
      </c>
      <c r="AE980" s="244" t="str">
        <f t="shared" si="78"/>
        <v/>
      </c>
      <c r="AF980" s="244" t="str">
        <f t="shared" si="79"/>
        <v/>
      </c>
    </row>
    <row r="981" spans="27:32" x14ac:dyDescent="0.3">
      <c r="AA981" s="239" t="str">
        <f t="shared" si="75"/>
        <v/>
      </c>
      <c r="AC981" s="244" t="str">
        <f t="shared" si="76"/>
        <v/>
      </c>
      <c r="AD981" s="43" t="str">
        <f t="shared" si="77"/>
        <v/>
      </c>
      <c r="AE981" s="244" t="str">
        <f t="shared" si="78"/>
        <v/>
      </c>
      <c r="AF981" s="244" t="str">
        <f t="shared" si="79"/>
        <v/>
      </c>
    </row>
    <row r="982" spans="27:32" x14ac:dyDescent="0.3">
      <c r="AA982" s="239" t="str">
        <f t="shared" si="75"/>
        <v/>
      </c>
      <c r="AC982" s="244" t="str">
        <f t="shared" si="76"/>
        <v/>
      </c>
      <c r="AD982" s="43" t="str">
        <f t="shared" si="77"/>
        <v/>
      </c>
      <c r="AE982" s="244" t="str">
        <f t="shared" si="78"/>
        <v/>
      </c>
      <c r="AF982" s="244" t="str">
        <f t="shared" si="79"/>
        <v/>
      </c>
    </row>
    <row r="983" spans="27:32" x14ac:dyDescent="0.3">
      <c r="AA983" s="239" t="str">
        <f t="shared" si="75"/>
        <v/>
      </c>
      <c r="AC983" s="244" t="str">
        <f t="shared" si="76"/>
        <v/>
      </c>
      <c r="AD983" s="43" t="str">
        <f t="shared" si="77"/>
        <v/>
      </c>
      <c r="AE983" s="244" t="str">
        <f t="shared" si="78"/>
        <v/>
      </c>
      <c r="AF983" s="244" t="str">
        <f t="shared" si="79"/>
        <v/>
      </c>
    </row>
    <row r="984" spans="27:32" x14ac:dyDescent="0.3">
      <c r="AA984" s="239" t="str">
        <f t="shared" si="75"/>
        <v/>
      </c>
      <c r="AC984" s="244" t="str">
        <f t="shared" si="76"/>
        <v/>
      </c>
      <c r="AD984" s="43" t="str">
        <f t="shared" si="77"/>
        <v/>
      </c>
      <c r="AE984" s="244" t="str">
        <f t="shared" si="78"/>
        <v/>
      </c>
      <c r="AF984" s="244" t="str">
        <f t="shared" si="79"/>
        <v/>
      </c>
    </row>
    <row r="985" spans="27:32" x14ac:dyDescent="0.3">
      <c r="AA985" s="239" t="str">
        <f t="shared" si="75"/>
        <v/>
      </c>
      <c r="AC985" s="244" t="str">
        <f t="shared" si="76"/>
        <v/>
      </c>
      <c r="AD985" s="43" t="str">
        <f t="shared" si="77"/>
        <v/>
      </c>
      <c r="AE985" s="244" t="str">
        <f t="shared" si="78"/>
        <v/>
      </c>
      <c r="AF985" s="244" t="str">
        <f t="shared" si="79"/>
        <v/>
      </c>
    </row>
    <row r="986" spans="27:32" x14ac:dyDescent="0.3">
      <c r="AA986" s="239" t="str">
        <f t="shared" si="75"/>
        <v/>
      </c>
      <c r="AC986" s="244" t="str">
        <f t="shared" si="76"/>
        <v/>
      </c>
      <c r="AD986" s="43" t="str">
        <f t="shared" si="77"/>
        <v/>
      </c>
      <c r="AE986" s="244" t="str">
        <f t="shared" si="78"/>
        <v/>
      </c>
      <c r="AF986" s="244" t="str">
        <f t="shared" si="79"/>
        <v/>
      </c>
    </row>
    <row r="987" spans="27:32" x14ac:dyDescent="0.3">
      <c r="AA987" s="239" t="str">
        <f t="shared" si="75"/>
        <v/>
      </c>
      <c r="AC987" s="244" t="str">
        <f t="shared" si="76"/>
        <v/>
      </c>
      <c r="AD987" s="43" t="str">
        <f t="shared" si="77"/>
        <v/>
      </c>
      <c r="AE987" s="244" t="str">
        <f t="shared" si="78"/>
        <v/>
      </c>
      <c r="AF987" s="244" t="str">
        <f t="shared" si="79"/>
        <v/>
      </c>
    </row>
    <row r="988" spans="27:32" x14ac:dyDescent="0.3">
      <c r="AA988" s="239" t="str">
        <f t="shared" si="75"/>
        <v/>
      </c>
      <c r="AC988" s="244" t="str">
        <f t="shared" si="76"/>
        <v/>
      </c>
      <c r="AD988" s="43" t="str">
        <f t="shared" si="77"/>
        <v/>
      </c>
      <c r="AE988" s="244" t="str">
        <f t="shared" si="78"/>
        <v/>
      </c>
      <c r="AF988" s="244" t="str">
        <f t="shared" si="79"/>
        <v/>
      </c>
    </row>
    <row r="989" spans="27:32" x14ac:dyDescent="0.3">
      <c r="AA989" s="239" t="str">
        <f t="shared" si="75"/>
        <v/>
      </c>
      <c r="AC989" s="244" t="str">
        <f t="shared" si="76"/>
        <v/>
      </c>
      <c r="AD989" s="43" t="str">
        <f t="shared" si="77"/>
        <v/>
      </c>
      <c r="AE989" s="244" t="str">
        <f t="shared" si="78"/>
        <v/>
      </c>
      <c r="AF989" s="244" t="str">
        <f t="shared" si="79"/>
        <v/>
      </c>
    </row>
    <row r="990" spans="27:32" x14ac:dyDescent="0.3">
      <c r="AA990" s="239" t="str">
        <f t="shared" si="75"/>
        <v/>
      </c>
      <c r="AC990" s="244" t="str">
        <f t="shared" si="76"/>
        <v/>
      </c>
      <c r="AD990" s="43" t="str">
        <f t="shared" si="77"/>
        <v/>
      </c>
      <c r="AE990" s="244" t="str">
        <f t="shared" si="78"/>
        <v/>
      </c>
      <c r="AF990" s="244" t="str">
        <f t="shared" si="79"/>
        <v/>
      </c>
    </row>
    <row r="991" spans="27:32" x14ac:dyDescent="0.3">
      <c r="AA991" s="239" t="str">
        <f t="shared" si="75"/>
        <v/>
      </c>
      <c r="AC991" s="244" t="str">
        <f t="shared" si="76"/>
        <v/>
      </c>
      <c r="AD991" s="43" t="str">
        <f t="shared" si="77"/>
        <v/>
      </c>
      <c r="AE991" s="244" t="str">
        <f t="shared" si="78"/>
        <v/>
      </c>
      <c r="AF991" s="244" t="str">
        <f t="shared" si="79"/>
        <v/>
      </c>
    </row>
    <row r="992" spans="27:32" x14ac:dyDescent="0.3">
      <c r="AA992" s="239" t="str">
        <f t="shared" si="75"/>
        <v/>
      </c>
      <c r="AC992" s="244" t="str">
        <f t="shared" si="76"/>
        <v/>
      </c>
      <c r="AD992" s="43" t="str">
        <f t="shared" si="77"/>
        <v/>
      </c>
      <c r="AE992" s="244" t="str">
        <f t="shared" si="78"/>
        <v/>
      </c>
      <c r="AF992" s="244" t="str">
        <f t="shared" si="79"/>
        <v/>
      </c>
    </row>
    <row r="993" spans="27:32" x14ac:dyDescent="0.3">
      <c r="AA993" s="239" t="str">
        <f t="shared" si="75"/>
        <v/>
      </c>
      <c r="AC993" s="244" t="str">
        <f t="shared" si="76"/>
        <v/>
      </c>
      <c r="AD993" s="43" t="str">
        <f t="shared" si="77"/>
        <v/>
      </c>
      <c r="AE993" s="244" t="str">
        <f t="shared" si="78"/>
        <v/>
      </c>
      <c r="AF993" s="244" t="str">
        <f t="shared" si="79"/>
        <v/>
      </c>
    </row>
    <row r="994" spans="27:32" x14ac:dyDescent="0.3">
      <c r="AA994" s="239" t="str">
        <f t="shared" si="75"/>
        <v/>
      </c>
      <c r="AC994" s="244" t="str">
        <f t="shared" si="76"/>
        <v/>
      </c>
      <c r="AD994" s="43" t="str">
        <f t="shared" si="77"/>
        <v/>
      </c>
      <c r="AE994" s="244" t="str">
        <f t="shared" si="78"/>
        <v/>
      </c>
      <c r="AF994" s="244" t="str">
        <f t="shared" si="79"/>
        <v/>
      </c>
    </row>
    <row r="995" spans="27:32" x14ac:dyDescent="0.3">
      <c r="AA995" s="239" t="str">
        <f t="shared" si="75"/>
        <v/>
      </c>
      <c r="AC995" s="244" t="str">
        <f t="shared" si="76"/>
        <v/>
      </c>
      <c r="AD995" s="43" t="str">
        <f t="shared" si="77"/>
        <v/>
      </c>
      <c r="AE995" s="244" t="str">
        <f t="shared" si="78"/>
        <v/>
      </c>
      <c r="AF995" s="244" t="str">
        <f t="shared" si="79"/>
        <v/>
      </c>
    </row>
    <row r="996" spans="27:32" x14ac:dyDescent="0.3">
      <c r="AA996" s="239" t="str">
        <f t="shared" si="75"/>
        <v/>
      </c>
      <c r="AC996" s="244" t="str">
        <f t="shared" si="76"/>
        <v/>
      </c>
      <c r="AD996" s="43" t="str">
        <f t="shared" si="77"/>
        <v/>
      </c>
      <c r="AE996" s="244" t="str">
        <f t="shared" si="78"/>
        <v/>
      </c>
      <c r="AF996" s="244" t="str">
        <f t="shared" si="79"/>
        <v/>
      </c>
    </row>
    <row r="997" spans="27:32" x14ac:dyDescent="0.3">
      <c r="AA997" s="239" t="str">
        <f t="shared" si="75"/>
        <v/>
      </c>
      <c r="AC997" s="244" t="str">
        <f t="shared" si="76"/>
        <v/>
      </c>
      <c r="AD997" s="43" t="str">
        <f t="shared" si="77"/>
        <v/>
      </c>
      <c r="AE997" s="244" t="str">
        <f t="shared" si="78"/>
        <v/>
      </c>
      <c r="AF997" s="244" t="str">
        <f t="shared" si="79"/>
        <v/>
      </c>
    </row>
    <row r="998" spans="27:32" x14ac:dyDescent="0.3">
      <c r="AA998" s="239" t="str">
        <f t="shared" si="75"/>
        <v/>
      </c>
      <c r="AC998" s="244" t="str">
        <f t="shared" si="76"/>
        <v/>
      </c>
      <c r="AD998" s="43" t="str">
        <f t="shared" si="77"/>
        <v/>
      </c>
      <c r="AE998" s="244" t="str">
        <f t="shared" si="78"/>
        <v/>
      </c>
      <c r="AF998" s="244" t="str">
        <f t="shared" si="79"/>
        <v/>
      </c>
    </row>
    <row r="999" spans="27:32" x14ac:dyDescent="0.3">
      <c r="AA999" s="239" t="str">
        <f t="shared" si="75"/>
        <v/>
      </c>
      <c r="AC999" s="244" t="str">
        <f t="shared" si="76"/>
        <v/>
      </c>
      <c r="AD999" s="43" t="str">
        <f t="shared" si="77"/>
        <v/>
      </c>
      <c r="AE999" s="244" t="str">
        <f t="shared" si="78"/>
        <v/>
      </c>
      <c r="AF999" s="244" t="str">
        <f t="shared" si="79"/>
        <v/>
      </c>
    </row>
    <row r="1000" spans="27:32" x14ac:dyDescent="0.3">
      <c r="AA1000" s="239" t="str">
        <f t="shared" si="75"/>
        <v/>
      </c>
      <c r="AC1000" s="244" t="str">
        <f t="shared" si="76"/>
        <v/>
      </c>
      <c r="AD1000" s="43" t="str">
        <f t="shared" si="77"/>
        <v/>
      </c>
      <c r="AE1000" s="244" t="str">
        <f t="shared" si="78"/>
        <v/>
      </c>
      <c r="AF1000" s="244" t="str">
        <f t="shared" si="79"/>
        <v/>
      </c>
    </row>
    <row r="1001" spans="27:32" x14ac:dyDescent="0.3">
      <c r="AA1001" s="239" t="str">
        <f t="shared" si="75"/>
        <v/>
      </c>
      <c r="AC1001" s="244" t="str">
        <f t="shared" si="76"/>
        <v/>
      </c>
      <c r="AD1001" s="43" t="str">
        <f t="shared" si="77"/>
        <v/>
      </c>
      <c r="AE1001" s="244" t="str">
        <f t="shared" si="78"/>
        <v/>
      </c>
      <c r="AF1001" s="244" t="str">
        <f t="shared" si="79"/>
        <v/>
      </c>
    </row>
    <row r="1002" spans="27:32" x14ac:dyDescent="0.3">
      <c r="AA1002" s="239" t="str">
        <f t="shared" si="75"/>
        <v/>
      </c>
      <c r="AC1002" s="244" t="str">
        <f t="shared" si="76"/>
        <v/>
      </c>
      <c r="AD1002" s="43" t="str">
        <f t="shared" si="77"/>
        <v/>
      </c>
      <c r="AE1002" s="244" t="str">
        <f t="shared" si="78"/>
        <v/>
      </c>
      <c r="AF1002" s="244" t="str">
        <f t="shared" si="79"/>
        <v/>
      </c>
    </row>
    <row r="1003" spans="27:32" x14ac:dyDescent="0.3">
      <c r="AA1003" s="239" t="str">
        <f t="shared" si="75"/>
        <v/>
      </c>
      <c r="AC1003" s="244" t="str">
        <f t="shared" si="76"/>
        <v/>
      </c>
      <c r="AD1003" s="43" t="str">
        <f t="shared" si="77"/>
        <v/>
      </c>
      <c r="AE1003" s="244" t="str">
        <f t="shared" si="78"/>
        <v/>
      </c>
      <c r="AF1003" s="244" t="str">
        <f t="shared" si="79"/>
        <v/>
      </c>
    </row>
    <row r="1004" spans="27:32" x14ac:dyDescent="0.3">
      <c r="AA1004" s="239" t="str">
        <f t="shared" si="75"/>
        <v/>
      </c>
      <c r="AC1004" s="244" t="str">
        <f t="shared" si="76"/>
        <v/>
      </c>
      <c r="AD1004" s="43" t="str">
        <f t="shared" si="77"/>
        <v/>
      </c>
      <c r="AE1004" s="244" t="str">
        <f t="shared" si="78"/>
        <v/>
      </c>
      <c r="AF1004" s="244" t="str">
        <f t="shared" si="79"/>
        <v/>
      </c>
    </row>
    <row r="1005" spans="27:32" x14ac:dyDescent="0.3">
      <c r="AA1005" s="239" t="str">
        <f t="shared" si="75"/>
        <v/>
      </c>
      <c r="AC1005" s="244" t="str">
        <f t="shared" si="76"/>
        <v/>
      </c>
      <c r="AD1005" s="43" t="str">
        <f t="shared" si="77"/>
        <v/>
      </c>
      <c r="AE1005" s="244" t="str">
        <f t="shared" si="78"/>
        <v/>
      </c>
      <c r="AF1005" s="244" t="str">
        <f t="shared" si="79"/>
        <v/>
      </c>
    </row>
    <row r="1006" spans="27:32" x14ac:dyDescent="0.3">
      <c r="AA1006" s="239" t="str">
        <f t="shared" si="75"/>
        <v/>
      </c>
      <c r="AC1006" s="244" t="str">
        <f t="shared" si="76"/>
        <v/>
      </c>
      <c r="AD1006" s="43" t="str">
        <f t="shared" si="77"/>
        <v/>
      </c>
      <c r="AE1006" s="244" t="str">
        <f t="shared" si="78"/>
        <v/>
      </c>
      <c r="AF1006" s="244" t="str">
        <f t="shared" si="79"/>
        <v/>
      </c>
    </row>
    <row r="1007" spans="27:32" x14ac:dyDescent="0.3">
      <c r="AA1007" s="239" t="str">
        <f t="shared" si="75"/>
        <v/>
      </c>
      <c r="AC1007" s="244" t="str">
        <f t="shared" si="76"/>
        <v/>
      </c>
      <c r="AD1007" s="43" t="str">
        <f t="shared" si="77"/>
        <v/>
      </c>
      <c r="AE1007" s="244" t="str">
        <f t="shared" si="78"/>
        <v/>
      </c>
      <c r="AF1007" s="244" t="str">
        <f t="shared" si="79"/>
        <v/>
      </c>
    </row>
    <row r="1008" spans="27:32" x14ac:dyDescent="0.3">
      <c r="AA1008" s="239" t="str">
        <f t="shared" si="75"/>
        <v/>
      </c>
      <c r="AC1008" s="244" t="str">
        <f t="shared" si="76"/>
        <v/>
      </c>
      <c r="AD1008" s="43" t="str">
        <f t="shared" si="77"/>
        <v/>
      </c>
      <c r="AE1008" s="244" t="str">
        <f t="shared" si="78"/>
        <v/>
      </c>
      <c r="AF1008" s="244" t="str">
        <f t="shared" si="79"/>
        <v/>
      </c>
    </row>
    <row r="1009" spans="27:32" x14ac:dyDescent="0.3">
      <c r="AA1009" s="239" t="str">
        <f t="shared" si="75"/>
        <v/>
      </c>
      <c r="AC1009" s="244" t="str">
        <f t="shared" si="76"/>
        <v/>
      </c>
      <c r="AD1009" s="43" t="str">
        <f t="shared" si="77"/>
        <v/>
      </c>
      <c r="AE1009" s="244" t="str">
        <f t="shared" si="78"/>
        <v/>
      </c>
      <c r="AF1009" s="244" t="str">
        <f t="shared" si="79"/>
        <v/>
      </c>
    </row>
    <row r="1010" spans="27:32" x14ac:dyDescent="0.3">
      <c r="AA1010" s="239" t="str">
        <f t="shared" si="75"/>
        <v/>
      </c>
      <c r="AC1010" s="244" t="str">
        <f t="shared" si="76"/>
        <v/>
      </c>
      <c r="AD1010" s="43" t="str">
        <f t="shared" si="77"/>
        <v/>
      </c>
      <c r="AE1010" s="244" t="str">
        <f t="shared" si="78"/>
        <v/>
      </c>
      <c r="AF1010" s="244" t="str">
        <f t="shared" si="79"/>
        <v/>
      </c>
    </row>
    <row r="1011" spans="27:32" x14ac:dyDescent="0.3">
      <c r="AA1011" s="239" t="str">
        <f t="shared" si="75"/>
        <v/>
      </c>
      <c r="AC1011" s="244" t="str">
        <f t="shared" si="76"/>
        <v/>
      </c>
      <c r="AD1011" s="43" t="str">
        <f t="shared" si="77"/>
        <v/>
      </c>
      <c r="AE1011" s="244" t="str">
        <f t="shared" si="78"/>
        <v/>
      </c>
      <c r="AF1011" s="244" t="str">
        <f t="shared" si="79"/>
        <v/>
      </c>
    </row>
    <row r="1012" spans="27:32" x14ac:dyDescent="0.3">
      <c r="AA1012" s="239" t="str">
        <f t="shared" si="75"/>
        <v/>
      </c>
      <c r="AC1012" s="244" t="str">
        <f t="shared" si="76"/>
        <v/>
      </c>
      <c r="AD1012" s="43" t="str">
        <f t="shared" si="77"/>
        <v/>
      </c>
      <c r="AE1012" s="244" t="str">
        <f t="shared" si="78"/>
        <v/>
      </c>
      <c r="AF1012" s="244" t="str">
        <f t="shared" si="79"/>
        <v/>
      </c>
    </row>
    <row r="1013" spans="27:32" x14ac:dyDescent="0.3">
      <c r="AA1013" s="239" t="str">
        <f t="shared" si="75"/>
        <v/>
      </c>
      <c r="AC1013" s="244" t="str">
        <f t="shared" si="76"/>
        <v/>
      </c>
      <c r="AD1013" s="43" t="str">
        <f t="shared" si="77"/>
        <v/>
      </c>
      <c r="AE1013" s="244" t="str">
        <f t="shared" si="78"/>
        <v/>
      </c>
      <c r="AF1013" s="244" t="str">
        <f t="shared" si="79"/>
        <v/>
      </c>
    </row>
    <row r="1014" spans="27:32" x14ac:dyDescent="0.3">
      <c r="AA1014" s="239" t="str">
        <f t="shared" si="75"/>
        <v/>
      </c>
      <c r="AC1014" s="244" t="str">
        <f t="shared" si="76"/>
        <v/>
      </c>
      <c r="AD1014" s="43" t="str">
        <f t="shared" si="77"/>
        <v/>
      </c>
      <c r="AE1014" s="244" t="str">
        <f t="shared" si="78"/>
        <v/>
      </c>
      <c r="AF1014" s="244" t="str">
        <f t="shared" si="79"/>
        <v/>
      </c>
    </row>
    <row r="1015" spans="27:32" x14ac:dyDescent="0.3">
      <c r="AA1015" s="239" t="str">
        <f t="shared" si="75"/>
        <v/>
      </c>
      <c r="AC1015" s="244" t="str">
        <f t="shared" si="76"/>
        <v/>
      </c>
      <c r="AD1015" s="43" t="str">
        <f t="shared" si="77"/>
        <v/>
      </c>
      <c r="AE1015" s="244" t="str">
        <f t="shared" si="78"/>
        <v/>
      </c>
      <c r="AF1015" s="244" t="str">
        <f t="shared" si="79"/>
        <v/>
      </c>
    </row>
    <row r="1016" spans="27:32" x14ac:dyDescent="0.3">
      <c r="AA1016" s="239" t="str">
        <f t="shared" si="75"/>
        <v/>
      </c>
      <c r="AC1016" s="244" t="str">
        <f t="shared" si="76"/>
        <v/>
      </c>
      <c r="AD1016" s="43" t="str">
        <f t="shared" si="77"/>
        <v/>
      </c>
      <c r="AE1016" s="244" t="str">
        <f t="shared" si="78"/>
        <v/>
      </c>
      <c r="AF1016" s="244" t="str">
        <f t="shared" si="79"/>
        <v/>
      </c>
    </row>
    <row r="1017" spans="27:32" x14ac:dyDescent="0.3">
      <c r="AA1017" s="239" t="str">
        <f t="shared" si="75"/>
        <v/>
      </c>
      <c r="AC1017" s="244" t="str">
        <f t="shared" si="76"/>
        <v/>
      </c>
      <c r="AD1017" s="43" t="str">
        <f t="shared" si="77"/>
        <v/>
      </c>
      <c r="AE1017" s="244" t="str">
        <f t="shared" si="78"/>
        <v/>
      </c>
      <c r="AF1017" s="244" t="str">
        <f t="shared" si="79"/>
        <v/>
      </c>
    </row>
    <row r="1018" spans="27:32" x14ac:dyDescent="0.3">
      <c r="AA1018" s="239" t="str">
        <f t="shared" si="75"/>
        <v/>
      </c>
      <c r="AC1018" s="244" t="str">
        <f t="shared" si="76"/>
        <v/>
      </c>
      <c r="AD1018" s="43" t="str">
        <f t="shared" si="77"/>
        <v/>
      </c>
      <c r="AE1018" s="244" t="str">
        <f t="shared" si="78"/>
        <v/>
      </c>
      <c r="AF1018" s="244" t="str">
        <f t="shared" si="79"/>
        <v/>
      </c>
    </row>
    <row r="1019" spans="27:32" x14ac:dyDescent="0.3">
      <c r="AA1019" s="239" t="str">
        <f t="shared" si="75"/>
        <v/>
      </c>
      <c r="AC1019" s="244" t="str">
        <f t="shared" si="76"/>
        <v/>
      </c>
      <c r="AD1019" s="43" t="str">
        <f t="shared" si="77"/>
        <v/>
      </c>
      <c r="AE1019" s="244" t="str">
        <f t="shared" si="78"/>
        <v/>
      </c>
      <c r="AF1019" s="244" t="str">
        <f t="shared" si="79"/>
        <v/>
      </c>
    </row>
    <row r="1020" spans="27:32" x14ac:dyDescent="0.3">
      <c r="AA1020" s="239" t="str">
        <f t="shared" si="75"/>
        <v/>
      </c>
      <c r="AC1020" s="244" t="str">
        <f t="shared" si="76"/>
        <v/>
      </c>
      <c r="AD1020" s="43" t="str">
        <f t="shared" si="77"/>
        <v/>
      </c>
      <c r="AE1020" s="244" t="str">
        <f t="shared" si="78"/>
        <v/>
      </c>
      <c r="AF1020" s="244" t="str">
        <f t="shared" si="79"/>
        <v/>
      </c>
    </row>
    <row r="1021" spans="27:32" x14ac:dyDescent="0.3">
      <c r="AA1021" s="239" t="str">
        <f t="shared" si="75"/>
        <v/>
      </c>
      <c r="AC1021" s="244" t="str">
        <f t="shared" si="76"/>
        <v/>
      </c>
      <c r="AD1021" s="43" t="str">
        <f t="shared" si="77"/>
        <v/>
      </c>
      <c r="AE1021" s="244" t="str">
        <f t="shared" si="78"/>
        <v/>
      </c>
      <c r="AF1021" s="244" t="str">
        <f t="shared" si="79"/>
        <v/>
      </c>
    </row>
    <row r="1022" spans="27:32" x14ac:dyDescent="0.3">
      <c r="AA1022" s="239" t="str">
        <f t="shared" si="75"/>
        <v/>
      </c>
      <c r="AC1022" s="244" t="str">
        <f t="shared" si="76"/>
        <v/>
      </c>
      <c r="AD1022" s="43" t="str">
        <f t="shared" si="77"/>
        <v/>
      </c>
      <c r="AE1022" s="244" t="str">
        <f t="shared" si="78"/>
        <v/>
      </c>
      <c r="AF1022" s="244" t="str">
        <f t="shared" si="79"/>
        <v/>
      </c>
    </row>
    <row r="1023" spans="27:32" x14ac:dyDescent="0.3">
      <c r="AA1023" s="239" t="str">
        <f t="shared" si="75"/>
        <v/>
      </c>
      <c r="AC1023" s="244" t="str">
        <f t="shared" si="76"/>
        <v/>
      </c>
      <c r="AD1023" s="43" t="str">
        <f t="shared" si="77"/>
        <v/>
      </c>
      <c r="AE1023" s="244" t="str">
        <f t="shared" si="78"/>
        <v/>
      </c>
      <c r="AF1023" s="244" t="str">
        <f t="shared" si="79"/>
        <v/>
      </c>
    </row>
    <row r="1024" spans="27:32" x14ac:dyDescent="0.3">
      <c r="AA1024" s="239" t="str">
        <f t="shared" si="75"/>
        <v/>
      </c>
      <c r="AC1024" s="244" t="str">
        <f t="shared" si="76"/>
        <v/>
      </c>
      <c r="AD1024" s="43" t="str">
        <f t="shared" si="77"/>
        <v/>
      </c>
      <c r="AE1024" s="244" t="str">
        <f t="shared" si="78"/>
        <v/>
      </c>
      <c r="AF1024" s="244" t="str">
        <f t="shared" si="79"/>
        <v/>
      </c>
    </row>
    <row r="1025" spans="27:32" x14ac:dyDescent="0.3">
      <c r="AA1025" s="239" t="str">
        <f t="shared" si="75"/>
        <v/>
      </c>
      <c r="AC1025" s="244" t="str">
        <f t="shared" si="76"/>
        <v/>
      </c>
      <c r="AD1025" s="43" t="str">
        <f t="shared" si="77"/>
        <v/>
      </c>
      <c r="AE1025" s="244" t="str">
        <f t="shared" si="78"/>
        <v/>
      </c>
      <c r="AF1025" s="244" t="str">
        <f t="shared" si="79"/>
        <v/>
      </c>
    </row>
    <row r="1026" spans="27:32" x14ac:dyDescent="0.3">
      <c r="AA1026" s="239" t="str">
        <f t="shared" si="75"/>
        <v/>
      </c>
      <c r="AC1026" s="244" t="str">
        <f t="shared" si="76"/>
        <v/>
      </c>
      <c r="AD1026" s="43" t="str">
        <f t="shared" si="77"/>
        <v/>
      </c>
      <c r="AE1026" s="244" t="str">
        <f t="shared" si="78"/>
        <v/>
      </c>
      <c r="AF1026" s="244" t="str">
        <f t="shared" si="79"/>
        <v/>
      </c>
    </row>
    <row r="1027" spans="27:32" x14ac:dyDescent="0.3">
      <c r="AA1027" s="239" t="str">
        <f t="shared" si="75"/>
        <v/>
      </c>
      <c r="AC1027" s="244" t="str">
        <f t="shared" si="76"/>
        <v/>
      </c>
      <c r="AD1027" s="43" t="str">
        <f t="shared" si="77"/>
        <v/>
      </c>
      <c r="AE1027" s="244" t="str">
        <f t="shared" si="78"/>
        <v/>
      </c>
      <c r="AF1027" s="244" t="str">
        <f t="shared" si="79"/>
        <v/>
      </c>
    </row>
    <row r="1028" spans="27:32" x14ac:dyDescent="0.3">
      <c r="AA1028" s="239" t="str">
        <f t="shared" ref="AA1028:AA1091" si="80">TRIM(D1028)</f>
        <v/>
      </c>
      <c r="AC1028" s="244" t="str">
        <f t="shared" ref="AC1028:AC1091" si="81">IFERROR(G1028/E1028,"")</f>
        <v/>
      </c>
      <c r="AD1028" s="43" t="str">
        <f t="shared" ref="AD1028:AD1091" si="82">TRIM(C1028)</f>
        <v/>
      </c>
      <c r="AE1028" s="244" t="str">
        <f t="shared" ref="AE1028:AE1091" si="83">IFERROR(G1028/E1028,"")</f>
        <v/>
      </c>
      <c r="AF1028" s="244" t="str">
        <f t="shared" ref="AF1028:AF1091" si="84">AC1028</f>
        <v/>
      </c>
    </row>
    <row r="1029" spans="27:32" x14ac:dyDescent="0.3">
      <c r="AA1029" s="239" t="str">
        <f t="shared" si="80"/>
        <v/>
      </c>
      <c r="AC1029" s="244" t="str">
        <f t="shared" si="81"/>
        <v/>
      </c>
      <c r="AD1029" s="43" t="str">
        <f t="shared" si="82"/>
        <v/>
      </c>
      <c r="AE1029" s="244" t="str">
        <f t="shared" si="83"/>
        <v/>
      </c>
      <c r="AF1029" s="244" t="str">
        <f t="shared" si="84"/>
        <v/>
      </c>
    </row>
    <row r="1030" spans="27:32" x14ac:dyDescent="0.3">
      <c r="AA1030" s="239" t="str">
        <f t="shared" si="80"/>
        <v/>
      </c>
      <c r="AC1030" s="244" t="str">
        <f t="shared" si="81"/>
        <v/>
      </c>
      <c r="AD1030" s="43" t="str">
        <f t="shared" si="82"/>
        <v/>
      </c>
      <c r="AE1030" s="244" t="str">
        <f t="shared" si="83"/>
        <v/>
      </c>
      <c r="AF1030" s="244" t="str">
        <f t="shared" si="84"/>
        <v/>
      </c>
    </row>
    <row r="1031" spans="27:32" x14ac:dyDescent="0.3">
      <c r="AA1031" s="239" t="str">
        <f t="shared" si="80"/>
        <v/>
      </c>
      <c r="AC1031" s="244" t="str">
        <f t="shared" si="81"/>
        <v/>
      </c>
      <c r="AD1031" s="43" t="str">
        <f t="shared" si="82"/>
        <v/>
      </c>
      <c r="AE1031" s="244" t="str">
        <f t="shared" si="83"/>
        <v/>
      </c>
      <c r="AF1031" s="244" t="str">
        <f t="shared" si="84"/>
        <v/>
      </c>
    </row>
    <row r="1032" spans="27:32" x14ac:dyDescent="0.3">
      <c r="AA1032" s="239" t="str">
        <f t="shared" si="80"/>
        <v/>
      </c>
      <c r="AC1032" s="244" t="str">
        <f t="shared" si="81"/>
        <v/>
      </c>
      <c r="AD1032" s="43" t="str">
        <f t="shared" si="82"/>
        <v/>
      </c>
      <c r="AE1032" s="244" t="str">
        <f t="shared" si="83"/>
        <v/>
      </c>
      <c r="AF1032" s="244" t="str">
        <f t="shared" si="84"/>
        <v/>
      </c>
    </row>
    <row r="1033" spans="27:32" x14ac:dyDescent="0.3">
      <c r="AA1033" s="239" t="str">
        <f t="shared" si="80"/>
        <v/>
      </c>
      <c r="AC1033" s="244" t="str">
        <f t="shared" si="81"/>
        <v/>
      </c>
      <c r="AD1033" s="43" t="str">
        <f t="shared" si="82"/>
        <v/>
      </c>
      <c r="AE1033" s="244" t="str">
        <f t="shared" si="83"/>
        <v/>
      </c>
      <c r="AF1033" s="244" t="str">
        <f t="shared" si="84"/>
        <v/>
      </c>
    </row>
    <row r="1034" spans="27:32" x14ac:dyDescent="0.3">
      <c r="AA1034" s="239" t="str">
        <f t="shared" si="80"/>
        <v/>
      </c>
      <c r="AC1034" s="244" t="str">
        <f t="shared" si="81"/>
        <v/>
      </c>
      <c r="AD1034" s="43" t="str">
        <f t="shared" si="82"/>
        <v/>
      </c>
      <c r="AE1034" s="244" t="str">
        <f t="shared" si="83"/>
        <v/>
      </c>
      <c r="AF1034" s="244" t="str">
        <f t="shared" si="84"/>
        <v/>
      </c>
    </row>
    <row r="1035" spans="27:32" x14ac:dyDescent="0.3">
      <c r="AA1035" s="239" t="str">
        <f t="shared" si="80"/>
        <v/>
      </c>
      <c r="AC1035" s="244" t="str">
        <f t="shared" si="81"/>
        <v/>
      </c>
      <c r="AD1035" s="43" t="str">
        <f t="shared" si="82"/>
        <v/>
      </c>
      <c r="AE1035" s="244" t="str">
        <f t="shared" si="83"/>
        <v/>
      </c>
      <c r="AF1035" s="244" t="str">
        <f t="shared" si="84"/>
        <v/>
      </c>
    </row>
    <row r="1036" spans="27:32" x14ac:dyDescent="0.3">
      <c r="AA1036" s="239" t="str">
        <f t="shared" si="80"/>
        <v/>
      </c>
      <c r="AC1036" s="244" t="str">
        <f t="shared" si="81"/>
        <v/>
      </c>
      <c r="AD1036" s="43" t="str">
        <f t="shared" si="82"/>
        <v/>
      </c>
      <c r="AE1036" s="244" t="str">
        <f t="shared" si="83"/>
        <v/>
      </c>
      <c r="AF1036" s="244" t="str">
        <f t="shared" si="84"/>
        <v/>
      </c>
    </row>
    <row r="1037" spans="27:32" x14ac:dyDescent="0.3">
      <c r="AA1037" s="239" t="str">
        <f t="shared" si="80"/>
        <v/>
      </c>
      <c r="AC1037" s="244" t="str">
        <f t="shared" si="81"/>
        <v/>
      </c>
      <c r="AD1037" s="43" t="str">
        <f t="shared" si="82"/>
        <v/>
      </c>
      <c r="AE1037" s="244" t="str">
        <f t="shared" si="83"/>
        <v/>
      </c>
      <c r="AF1037" s="244" t="str">
        <f t="shared" si="84"/>
        <v/>
      </c>
    </row>
    <row r="1038" spans="27:32" x14ac:dyDescent="0.3">
      <c r="AA1038" s="239" t="str">
        <f t="shared" si="80"/>
        <v/>
      </c>
      <c r="AC1038" s="244" t="str">
        <f t="shared" si="81"/>
        <v/>
      </c>
      <c r="AD1038" s="43" t="str">
        <f t="shared" si="82"/>
        <v/>
      </c>
      <c r="AE1038" s="244" t="str">
        <f t="shared" si="83"/>
        <v/>
      </c>
      <c r="AF1038" s="244" t="str">
        <f t="shared" si="84"/>
        <v/>
      </c>
    </row>
    <row r="1039" spans="27:32" x14ac:dyDescent="0.3">
      <c r="AA1039" s="239" t="str">
        <f t="shared" si="80"/>
        <v/>
      </c>
      <c r="AC1039" s="244" t="str">
        <f t="shared" si="81"/>
        <v/>
      </c>
      <c r="AD1039" s="43" t="str">
        <f t="shared" si="82"/>
        <v/>
      </c>
      <c r="AE1039" s="244" t="str">
        <f t="shared" si="83"/>
        <v/>
      </c>
      <c r="AF1039" s="244" t="str">
        <f t="shared" si="84"/>
        <v/>
      </c>
    </row>
    <row r="1040" spans="27:32" x14ac:dyDescent="0.3">
      <c r="AA1040" s="239" t="str">
        <f t="shared" si="80"/>
        <v/>
      </c>
      <c r="AC1040" s="244" t="str">
        <f t="shared" si="81"/>
        <v/>
      </c>
      <c r="AD1040" s="43" t="str">
        <f t="shared" si="82"/>
        <v/>
      </c>
      <c r="AE1040" s="244" t="str">
        <f t="shared" si="83"/>
        <v/>
      </c>
      <c r="AF1040" s="244" t="str">
        <f t="shared" si="84"/>
        <v/>
      </c>
    </row>
    <row r="1041" spans="27:32" x14ac:dyDescent="0.3">
      <c r="AA1041" s="239" t="str">
        <f t="shared" si="80"/>
        <v/>
      </c>
      <c r="AC1041" s="244" t="str">
        <f t="shared" si="81"/>
        <v/>
      </c>
      <c r="AD1041" s="43" t="str">
        <f t="shared" si="82"/>
        <v/>
      </c>
      <c r="AE1041" s="244" t="str">
        <f t="shared" si="83"/>
        <v/>
      </c>
      <c r="AF1041" s="244" t="str">
        <f t="shared" si="84"/>
        <v/>
      </c>
    </row>
    <row r="1042" spans="27:32" x14ac:dyDescent="0.3">
      <c r="AA1042" s="239" t="str">
        <f t="shared" si="80"/>
        <v/>
      </c>
      <c r="AC1042" s="244" t="str">
        <f t="shared" si="81"/>
        <v/>
      </c>
      <c r="AD1042" s="43" t="str">
        <f t="shared" si="82"/>
        <v/>
      </c>
      <c r="AE1042" s="244" t="str">
        <f t="shared" si="83"/>
        <v/>
      </c>
      <c r="AF1042" s="244" t="str">
        <f t="shared" si="84"/>
        <v/>
      </c>
    </row>
    <row r="1043" spans="27:32" x14ac:dyDescent="0.3">
      <c r="AA1043" s="239" t="str">
        <f t="shared" si="80"/>
        <v/>
      </c>
      <c r="AC1043" s="244" t="str">
        <f t="shared" si="81"/>
        <v/>
      </c>
      <c r="AD1043" s="43" t="str">
        <f t="shared" si="82"/>
        <v/>
      </c>
      <c r="AE1043" s="244" t="str">
        <f t="shared" si="83"/>
        <v/>
      </c>
      <c r="AF1043" s="244" t="str">
        <f t="shared" si="84"/>
        <v/>
      </c>
    </row>
    <row r="1044" spans="27:32" x14ac:dyDescent="0.3">
      <c r="AA1044" s="239" t="str">
        <f t="shared" si="80"/>
        <v/>
      </c>
      <c r="AC1044" s="244" t="str">
        <f t="shared" si="81"/>
        <v/>
      </c>
      <c r="AD1044" s="43" t="str">
        <f t="shared" si="82"/>
        <v/>
      </c>
      <c r="AE1044" s="244" t="str">
        <f t="shared" si="83"/>
        <v/>
      </c>
      <c r="AF1044" s="244" t="str">
        <f t="shared" si="84"/>
        <v/>
      </c>
    </row>
    <row r="1045" spans="27:32" x14ac:dyDescent="0.3">
      <c r="AA1045" s="239" t="str">
        <f t="shared" si="80"/>
        <v/>
      </c>
      <c r="AC1045" s="244" t="str">
        <f t="shared" si="81"/>
        <v/>
      </c>
      <c r="AD1045" s="43" t="str">
        <f t="shared" si="82"/>
        <v/>
      </c>
      <c r="AE1045" s="244" t="str">
        <f t="shared" si="83"/>
        <v/>
      </c>
      <c r="AF1045" s="244" t="str">
        <f t="shared" si="84"/>
        <v/>
      </c>
    </row>
    <row r="1046" spans="27:32" x14ac:dyDescent="0.3">
      <c r="AA1046" s="239" t="str">
        <f t="shared" si="80"/>
        <v/>
      </c>
      <c r="AC1046" s="244" t="str">
        <f t="shared" si="81"/>
        <v/>
      </c>
      <c r="AD1046" s="43" t="str">
        <f t="shared" si="82"/>
        <v/>
      </c>
      <c r="AE1046" s="244" t="str">
        <f t="shared" si="83"/>
        <v/>
      </c>
      <c r="AF1046" s="244" t="str">
        <f t="shared" si="84"/>
        <v/>
      </c>
    </row>
    <row r="1047" spans="27:32" x14ac:dyDescent="0.3">
      <c r="AA1047" s="239" t="str">
        <f t="shared" si="80"/>
        <v/>
      </c>
      <c r="AC1047" s="244" t="str">
        <f t="shared" si="81"/>
        <v/>
      </c>
      <c r="AD1047" s="43" t="str">
        <f t="shared" si="82"/>
        <v/>
      </c>
      <c r="AE1047" s="244" t="str">
        <f t="shared" si="83"/>
        <v/>
      </c>
      <c r="AF1047" s="244" t="str">
        <f t="shared" si="84"/>
        <v/>
      </c>
    </row>
    <row r="1048" spans="27:32" x14ac:dyDescent="0.3">
      <c r="AA1048" s="239" t="str">
        <f t="shared" si="80"/>
        <v/>
      </c>
      <c r="AC1048" s="244" t="str">
        <f t="shared" si="81"/>
        <v/>
      </c>
      <c r="AD1048" s="43" t="str">
        <f t="shared" si="82"/>
        <v/>
      </c>
      <c r="AE1048" s="244" t="str">
        <f t="shared" si="83"/>
        <v/>
      </c>
      <c r="AF1048" s="244" t="str">
        <f t="shared" si="84"/>
        <v/>
      </c>
    </row>
    <row r="1049" spans="27:32" x14ac:dyDescent="0.3">
      <c r="AA1049" s="239" t="str">
        <f t="shared" si="80"/>
        <v/>
      </c>
      <c r="AC1049" s="244" t="str">
        <f t="shared" si="81"/>
        <v/>
      </c>
      <c r="AD1049" s="43" t="str">
        <f t="shared" si="82"/>
        <v/>
      </c>
      <c r="AE1049" s="244" t="str">
        <f t="shared" si="83"/>
        <v/>
      </c>
      <c r="AF1049" s="244" t="str">
        <f t="shared" si="84"/>
        <v/>
      </c>
    </row>
    <row r="1050" spans="27:32" x14ac:dyDescent="0.3">
      <c r="AA1050" s="239" t="str">
        <f t="shared" si="80"/>
        <v/>
      </c>
      <c r="AC1050" s="244" t="str">
        <f t="shared" si="81"/>
        <v/>
      </c>
      <c r="AD1050" s="43" t="str">
        <f t="shared" si="82"/>
        <v/>
      </c>
      <c r="AE1050" s="244" t="str">
        <f t="shared" si="83"/>
        <v/>
      </c>
      <c r="AF1050" s="244" t="str">
        <f t="shared" si="84"/>
        <v/>
      </c>
    </row>
    <row r="1051" spans="27:32" x14ac:dyDescent="0.3">
      <c r="AA1051" s="239" t="str">
        <f t="shared" si="80"/>
        <v/>
      </c>
      <c r="AC1051" s="244" t="str">
        <f t="shared" si="81"/>
        <v/>
      </c>
      <c r="AD1051" s="43" t="str">
        <f t="shared" si="82"/>
        <v/>
      </c>
      <c r="AE1051" s="244" t="str">
        <f t="shared" si="83"/>
        <v/>
      </c>
      <c r="AF1051" s="244" t="str">
        <f t="shared" si="84"/>
        <v/>
      </c>
    </row>
    <row r="1052" spans="27:32" x14ac:dyDescent="0.3">
      <c r="AA1052" s="239" t="str">
        <f t="shared" si="80"/>
        <v/>
      </c>
      <c r="AC1052" s="244" t="str">
        <f t="shared" si="81"/>
        <v/>
      </c>
      <c r="AD1052" s="43" t="str">
        <f t="shared" si="82"/>
        <v/>
      </c>
      <c r="AE1052" s="244" t="str">
        <f t="shared" si="83"/>
        <v/>
      </c>
      <c r="AF1052" s="244" t="str">
        <f t="shared" si="84"/>
        <v/>
      </c>
    </row>
    <row r="1053" spans="27:32" x14ac:dyDescent="0.3">
      <c r="AA1053" s="239" t="str">
        <f t="shared" si="80"/>
        <v/>
      </c>
      <c r="AC1053" s="244" t="str">
        <f t="shared" si="81"/>
        <v/>
      </c>
      <c r="AD1053" s="43" t="str">
        <f t="shared" si="82"/>
        <v/>
      </c>
      <c r="AE1053" s="244" t="str">
        <f t="shared" si="83"/>
        <v/>
      </c>
      <c r="AF1053" s="244" t="str">
        <f t="shared" si="84"/>
        <v/>
      </c>
    </row>
    <row r="1054" spans="27:32" x14ac:dyDescent="0.3">
      <c r="AA1054" s="239" t="str">
        <f t="shared" si="80"/>
        <v/>
      </c>
      <c r="AC1054" s="244" t="str">
        <f t="shared" si="81"/>
        <v/>
      </c>
      <c r="AD1054" s="43" t="str">
        <f t="shared" si="82"/>
        <v/>
      </c>
      <c r="AE1054" s="244" t="str">
        <f t="shared" si="83"/>
        <v/>
      </c>
      <c r="AF1054" s="244" t="str">
        <f t="shared" si="84"/>
        <v/>
      </c>
    </row>
    <row r="1055" spans="27:32" x14ac:dyDescent="0.3">
      <c r="AA1055" s="239" t="str">
        <f t="shared" si="80"/>
        <v/>
      </c>
      <c r="AC1055" s="244" t="str">
        <f t="shared" si="81"/>
        <v/>
      </c>
      <c r="AD1055" s="43" t="str">
        <f t="shared" si="82"/>
        <v/>
      </c>
      <c r="AE1055" s="244" t="str">
        <f t="shared" si="83"/>
        <v/>
      </c>
      <c r="AF1055" s="244" t="str">
        <f t="shared" si="84"/>
        <v/>
      </c>
    </row>
    <row r="1056" spans="27:32" x14ac:dyDescent="0.3">
      <c r="AA1056" s="239" t="str">
        <f t="shared" si="80"/>
        <v/>
      </c>
      <c r="AC1056" s="244" t="str">
        <f t="shared" si="81"/>
        <v/>
      </c>
      <c r="AD1056" s="43" t="str">
        <f t="shared" si="82"/>
        <v/>
      </c>
      <c r="AE1056" s="244" t="str">
        <f t="shared" si="83"/>
        <v/>
      </c>
      <c r="AF1056" s="244" t="str">
        <f t="shared" si="84"/>
        <v/>
      </c>
    </row>
    <row r="1057" spans="27:32" x14ac:dyDescent="0.3">
      <c r="AA1057" s="239" t="str">
        <f t="shared" si="80"/>
        <v/>
      </c>
      <c r="AC1057" s="244" t="str">
        <f t="shared" si="81"/>
        <v/>
      </c>
      <c r="AD1057" s="43" t="str">
        <f t="shared" si="82"/>
        <v/>
      </c>
      <c r="AE1057" s="244" t="str">
        <f t="shared" si="83"/>
        <v/>
      </c>
      <c r="AF1057" s="244" t="str">
        <f t="shared" si="84"/>
        <v/>
      </c>
    </row>
    <row r="1058" spans="27:32" x14ac:dyDescent="0.3">
      <c r="AA1058" s="239" t="str">
        <f t="shared" si="80"/>
        <v/>
      </c>
      <c r="AC1058" s="244" t="str">
        <f t="shared" si="81"/>
        <v/>
      </c>
      <c r="AD1058" s="43" t="str">
        <f t="shared" si="82"/>
        <v/>
      </c>
      <c r="AE1058" s="244" t="str">
        <f t="shared" si="83"/>
        <v/>
      </c>
      <c r="AF1058" s="244" t="str">
        <f t="shared" si="84"/>
        <v/>
      </c>
    </row>
    <row r="1059" spans="27:32" x14ac:dyDescent="0.3">
      <c r="AA1059" s="239" t="str">
        <f t="shared" si="80"/>
        <v/>
      </c>
      <c r="AC1059" s="244" t="str">
        <f t="shared" si="81"/>
        <v/>
      </c>
      <c r="AD1059" s="43" t="str">
        <f t="shared" si="82"/>
        <v/>
      </c>
      <c r="AE1059" s="244" t="str">
        <f t="shared" si="83"/>
        <v/>
      </c>
      <c r="AF1059" s="244" t="str">
        <f t="shared" si="84"/>
        <v/>
      </c>
    </row>
    <row r="1060" spans="27:32" x14ac:dyDescent="0.3">
      <c r="AA1060" s="239" t="str">
        <f t="shared" si="80"/>
        <v/>
      </c>
      <c r="AC1060" s="244" t="str">
        <f t="shared" si="81"/>
        <v/>
      </c>
      <c r="AD1060" s="43" t="str">
        <f t="shared" si="82"/>
        <v/>
      </c>
      <c r="AE1060" s="244" t="str">
        <f t="shared" si="83"/>
        <v/>
      </c>
      <c r="AF1060" s="244" t="str">
        <f t="shared" si="84"/>
        <v/>
      </c>
    </row>
    <row r="1061" spans="27:32" x14ac:dyDescent="0.3">
      <c r="AA1061" s="239" t="str">
        <f t="shared" si="80"/>
        <v/>
      </c>
      <c r="AC1061" s="244" t="str">
        <f t="shared" si="81"/>
        <v/>
      </c>
      <c r="AD1061" s="43" t="str">
        <f t="shared" si="82"/>
        <v/>
      </c>
      <c r="AE1061" s="244" t="str">
        <f t="shared" si="83"/>
        <v/>
      </c>
      <c r="AF1061" s="244" t="str">
        <f t="shared" si="84"/>
        <v/>
      </c>
    </row>
    <row r="1062" spans="27:32" x14ac:dyDescent="0.3">
      <c r="AA1062" s="239" t="str">
        <f t="shared" si="80"/>
        <v/>
      </c>
      <c r="AC1062" s="244" t="str">
        <f t="shared" si="81"/>
        <v/>
      </c>
      <c r="AD1062" s="43" t="str">
        <f t="shared" si="82"/>
        <v/>
      </c>
      <c r="AE1062" s="244" t="str">
        <f t="shared" si="83"/>
        <v/>
      </c>
      <c r="AF1062" s="244" t="str">
        <f t="shared" si="84"/>
        <v/>
      </c>
    </row>
    <row r="1063" spans="27:32" x14ac:dyDescent="0.3">
      <c r="AA1063" s="239" t="str">
        <f t="shared" si="80"/>
        <v/>
      </c>
      <c r="AC1063" s="244" t="str">
        <f t="shared" si="81"/>
        <v/>
      </c>
      <c r="AD1063" s="43" t="str">
        <f t="shared" si="82"/>
        <v/>
      </c>
      <c r="AE1063" s="244" t="str">
        <f t="shared" si="83"/>
        <v/>
      </c>
      <c r="AF1063" s="244" t="str">
        <f t="shared" si="84"/>
        <v/>
      </c>
    </row>
    <row r="1064" spans="27:32" x14ac:dyDescent="0.3">
      <c r="AA1064" s="239" t="str">
        <f t="shared" si="80"/>
        <v/>
      </c>
      <c r="AC1064" s="244" t="str">
        <f t="shared" si="81"/>
        <v/>
      </c>
      <c r="AD1064" s="43" t="str">
        <f t="shared" si="82"/>
        <v/>
      </c>
      <c r="AE1064" s="244" t="str">
        <f t="shared" si="83"/>
        <v/>
      </c>
      <c r="AF1064" s="244" t="str">
        <f t="shared" si="84"/>
        <v/>
      </c>
    </row>
    <row r="1065" spans="27:32" x14ac:dyDescent="0.3">
      <c r="AA1065" s="239" t="str">
        <f t="shared" si="80"/>
        <v/>
      </c>
      <c r="AC1065" s="244" t="str">
        <f t="shared" si="81"/>
        <v/>
      </c>
      <c r="AD1065" s="43" t="str">
        <f t="shared" si="82"/>
        <v/>
      </c>
      <c r="AE1065" s="244" t="str">
        <f t="shared" si="83"/>
        <v/>
      </c>
      <c r="AF1065" s="244" t="str">
        <f t="shared" si="84"/>
        <v/>
      </c>
    </row>
    <row r="1066" spans="27:32" x14ac:dyDescent="0.3">
      <c r="AA1066" s="239" t="str">
        <f t="shared" si="80"/>
        <v/>
      </c>
      <c r="AC1066" s="244" t="str">
        <f t="shared" si="81"/>
        <v/>
      </c>
      <c r="AD1066" s="43" t="str">
        <f t="shared" si="82"/>
        <v/>
      </c>
      <c r="AE1066" s="244" t="str">
        <f t="shared" si="83"/>
        <v/>
      </c>
      <c r="AF1066" s="244" t="str">
        <f t="shared" si="84"/>
        <v/>
      </c>
    </row>
    <row r="1067" spans="27:32" x14ac:dyDescent="0.3">
      <c r="AA1067" s="239" t="str">
        <f t="shared" si="80"/>
        <v/>
      </c>
      <c r="AC1067" s="244" t="str">
        <f t="shared" si="81"/>
        <v/>
      </c>
      <c r="AD1067" s="43" t="str">
        <f t="shared" si="82"/>
        <v/>
      </c>
      <c r="AE1067" s="244" t="str">
        <f t="shared" si="83"/>
        <v/>
      </c>
      <c r="AF1067" s="244" t="str">
        <f t="shared" si="84"/>
        <v/>
      </c>
    </row>
    <row r="1068" spans="27:32" x14ac:dyDescent="0.3">
      <c r="AA1068" s="239" t="str">
        <f t="shared" si="80"/>
        <v/>
      </c>
      <c r="AC1068" s="244" t="str">
        <f t="shared" si="81"/>
        <v/>
      </c>
      <c r="AD1068" s="43" t="str">
        <f t="shared" si="82"/>
        <v/>
      </c>
      <c r="AE1068" s="244" t="str">
        <f t="shared" si="83"/>
        <v/>
      </c>
      <c r="AF1068" s="244" t="str">
        <f t="shared" si="84"/>
        <v/>
      </c>
    </row>
    <row r="1069" spans="27:32" x14ac:dyDescent="0.3">
      <c r="AA1069" s="239" t="str">
        <f t="shared" si="80"/>
        <v/>
      </c>
      <c r="AC1069" s="244" t="str">
        <f t="shared" si="81"/>
        <v/>
      </c>
      <c r="AD1069" s="43" t="str">
        <f t="shared" si="82"/>
        <v/>
      </c>
      <c r="AE1069" s="244" t="str">
        <f t="shared" si="83"/>
        <v/>
      </c>
      <c r="AF1069" s="244" t="str">
        <f t="shared" si="84"/>
        <v/>
      </c>
    </row>
    <row r="1070" spans="27:32" x14ac:dyDescent="0.3">
      <c r="AA1070" s="239" t="str">
        <f t="shared" si="80"/>
        <v/>
      </c>
      <c r="AC1070" s="244" t="str">
        <f t="shared" si="81"/>
        <v/>
      </c>
      <c r="AD1070" s="43" t="str">
        <f t="shared" si="82"/>
        <v/>
      </c>
      <c r="AE1070" s="244" t="str">
        <f t="shared" si="83"/>
        <v/>
      </c>
      <c r="AF1070" s="244" t="str">
        <f t="shared" si="84"/>
        <v/>
      </c>
    </row>
    <row r="1071" spans="27:32" x14ac:dyDescent="0.3">
      <c r="AA1071" s="239" t="str">
        <f t="shared" si="80"/>
        <v/>
      </c>
      <c r="AC1071" s="244" t="str">
        <f t="shared" si="81"/>
        <v/>
      </c>
      <c r="AD1071" s="43" t="str">
        <f t="shared" si="82"/>
        <v/>
      </c>
      <c r="AE1071" s="244" t="str">
        <f t="shared" si="83"/>
        <v/>
      </c>
      <c r="AF1071" s="244" t="str">
        <f t="shared" si="84"/>
        <v/>
      </c>
    </row>
    <row r="1072" spans="27:32" x14ac:dyDescent="0.3">
      <c r="AA1072" s="239" t="str">
        <f t="shared" si="80"/>
        <v/>
      </c>
      <c r="AC1072" s="244" t="str">
        <f t="shared" si="81"/>
        <v/>
      </c>
      <c r="AD1072" s="43" t="str">
        <f t="shared" si="82"/>
        <v/>
      </c>
      <c r="AE1072" s="244" t="str">
        <f t="shared" si="83"/>
        <v/>
      </c>
      <c r="AF1072" s="244" t="str">
        <f t="shared" si="84"/>
        <v/>
      </c>
    </row>
    <row r="1073" spans="27:32" x14ac:dyDescent="0.3">
      <c r="AA1073" s="239" t="str">
        <f t="shared" si="80"/>
        <v/>
      </c>
      <c r="AC1073" s="244" t="str">
        <f t="shared" si="81"/>
        <v/>
      </c>
      <c r="AD1073" s="43" t="str">
        <f t="shared" si="82"/>
        <v/>
      </c>
      <c r="AE1073" s="244" t="str">
        <f t="shared" si="83"/>
        <v/>
      </c>
      <c r="AF1073" s="244" t="str">
        <f t="shared" si="84"/>
        <v/>
      </c>
    </row>
    <row r="1074" spans="27:32" x14ac:dyDescent="0.3">
      <c r="AA1074" s="239" t="str">
        <f t="shared" si="80"/>
        <v/>
      </c>
      <c r="AC1074" s="244" t="str">
        <f t="shared" si="81"/>
        <v/>
      </c>
      <c r="AD1074" s="43" t="str">
        <f t="shared" si="82"/>
        <v/>
      </c>
      <c r="AE1074" s="244" t="str">
        <f t="shared" si="83"/>
        <v/>
      </c>
      <c r="AF1074" s="244" t="str">
        <f t="shared" si="84"/>
        <v/>
      </c>
    </row>
    <row r="1075" spans="27:32" x14ac:dyDescent="0.3">
      <c r="AA1075" s="239" t="str">
        <f t="shared" si="80"/>
        <v/>
      </c>
      <c r="AC1075" s="244" t="str">
        <f t="shared" si="81"/>
        <v/>
      </c>
      <c r="AD1075" s="43" t="str">
        <f t="shared" si="82"/>
        <v/>
      </c>
      <c r="AE1075" s="244" t="str">
        <f t="shared" si="83"/>
        <v/>
      </c>
      <c r="AF1075" s="244" t="str">
        <f t="shared" si="84"/>
        <v/>
      </c>
    </row>
    <row r="1076" spans="27:32" x14ac:dyDescent="0.3">
      <c r="AA1076" s="239" t="str">
        <f t="shared" si="80"/>
        <v/>
      </c>
      <c r="AC1076" s="244" t="str">
        <f t="shared" si="81"/>
        <v/>
      </c>
      <c r="AD1076" s="43" t="str">
        <f t="shared" si="82"/>
        <v/>
      </c>
      <c r="AE1076" s="244" t="str">
        <f t="shared" si="83"/>
        <v/>
      </c>
      <c r="AF1076" s="244" t="str">
        <f t="shared" si="84"/>
        <v/>
      </c>
    </row>
    <row r="1077" spans="27:32" x14ac:dyDescent="0.3">
      <c r="AA1077" s="239" t="str">
        <f t="shared" si="80"/>
        <v/>
      </c>
      <c r="AC1077" s="244" t="str">
        <f t="shared" si="81"/>
        <v/>
      </c>
      <c r="AD1077" s="43" t="str">
        <f t="shared" si="82"/>
        <v/>
      </c>
      <c r="AE1077" s="244" t="str">
        <f t="shared" si="83"/>
        <v/>
      </c>
      <c r="AF1077" s="244" t="str">
        <f t="shared" si="84"/>
        <v/>
      </c>
    </row>
    <row r="1078" spans="27:32" x14ac:dyDescent="0.3">
      <c r="AA1078" s="239" t="str">
        <f t="shared" si="80"/>
        <v/>
      </c>
      <c r="AC1078" s="244" t="str">
        <f t="shared" si="81"/>
        <v/>
      </c>
      <c r="AD1078" s="43" t="str">
        <f t="shared" si="82"/>
        <v/>
      </c>
      <c r="AE1078" s="244" t="str">
        <f t="shared" si="83"/>
        <v/>
      </c>
      <c r="AF1078" s="244" t="str">
        <f t="shared" si="84"/>
        <v/>
      </c>
    </row>
    <row r="1079" spans="27:32" x14ac:dyDescent="0.3">
      <c r="AA1079" s="239" t="str">
        <f t="shared" si="80"/>
        <v/>
      </c>
      <c r="AC1079" s="244" t="str">
        <f t="shared" si="81"/>
        <v/>
      </c>
      <c r="AD1079" s="43" t="str">
        <f t="shared" si="82"/>
        <v/>
      </c>
      <c r="AE1079" s="244" t="str">
        <f t="shared" si="83"/>
        <v/>
      </c>
      <c r="AF1079" s="244" t="str">
        <f t="shared" si="84"/>
        <v/>
      </c>
    </row>
    <row r="1080" spans="27:32" x14ac:dyDescent="0.3">
      <c r="AA1080" s="239" t="str">
        <f t="shared" si="80"/>
        <v/>
      </c>
      <c r="AC1080" s="244" t="str">
        <f t="shared" si="81"/>
        <v/>
      </c>
      <c r="AD1080" s="43" t="str">
        <f t="shared" si="82"/>
        <v/>
      </c>
      <c r="AE1080" s="244" t="str">
        <f t="shared" si="83"/>
        <v/>
      </c>
      <c r="AF1080" s="244" t="str">
        <f t="shared" si="84"/>
        <v/>
      </c>
    </row>
    <row r="1081" spans="27:32" x14ac:dyDescent="0.3">
      <c r="AA1081" s="239" t="str">
        <f t="shared" si="80"/>
        <v/>
      </c>
      <c r="AC1081" s="244" t="str">
        <f t="shared" si="81"/>
        <v/>
      </c>
      <c r="AD1081" s="43" t="str">
        <f t="shared" si="82"/>
        <v/>
      </c>
      <c r="AE1081" s="244" t="str">
        <f t="shared" si="83"/>
        <v/>
      </c>
      <c r="AF1081" s="244" t="str">
        <f t="shared" si="84"/>
        <v/>
      </c>
    </row>
    <row r="1082" spans="27:32" x14ac:dyDescent="0.3">
      <c r="AA1082" s="239" t="str">
        <f t="shared" si="80"/>
        <v/>
      </c>
      <c r="AC1082" s="244" t="str">
        <f t="shared" si="81"/>
        <v/>
      </c>
      <c r="AD1082" s="43" t="str">
        <f t="shared" si="82"/>
        <v/>
      </c>
      <c r="AE1082" s="244" t="str">
        <f t="shared" si="83"/>
        <v/>
      </c>
      <c r="AF1082" s="244" t="str">
        <f t="shared" si="84"/>
        <v/>
      </c>
    </row>
    <row r="1083" spans="27:32" x14ac:dyDescent="0.3">
      <c r="AA1083" s="239" t="str">
        <f t="shared" si="80"/>
        <v/>
      </c>
      <c r="AC1083" s="244" t="str">
        <f t="shared" si="81"/>
        <v/>
      </c>
      <c r="AD1083" s="43" t="str">
        <f t="shared" si="82"/>
        <v/>
      </c>
      <c r="AE1083" s="244" t="str">
        <f t="shared" si="83"/>
        <v/>
      </c>
      <c r="AF1083" s="244" t="str">
        <f t="shared" si="84"/>
        <v/>
      </c>
    </row>
    <row r="1084" spans="27:32" x14ac:dyDescent="0.3">
      <c r="AA1084" s="239" t="str">
        <f t="shared" si="80"/>
        <v/>
      </c>
      <c r="AC1084" s="244" t="str">
        <f t="shared" si="81"/>
        <v/>
      </c>
      <c r="AD1084" s="43" t="str">
        <f t="shared" si="82"/>
        <v/>
      </c>
      <c r="AE1084" s="244" t="str">
        <f t="shared" si="83"/>
        <v/>
      </c>
      <c r="AF1084" s="244" t="str">
        <f t="shared" si="84"/>
        <v/>
      </c>
    </row>
    <row r="1085" spans="27:32" x14ac:dyDescent="0.3">
      <c r="AA1085" s="239" t="str">
        <f t="shared" si="80"/>
        <v/>
      </c>
      <c r="AC1085" s="244" t="str">
        <f t="shared" si="81"/>
        <v/>
      </c>
      <c r="AD1085" s="43" t="str">
        <f t="shared" si="82"/>
        <v/>
      </c>
      <c r="AE1085" s="244" t="str">
        <f t="shared" si="83"/>
        <v/>
      </c>
      <c r="AF1085" s="244" t="str">
        <f t="shared" si="84"/>
        <v/>
      </c>
    </row>
    <row r="1086" spans="27:32" x14ac:dyDescent="0.3">
      <c r="AA1086" s="239" t="str">
        <f t="shared" si="80"/>
        <v/>
      </c>
      <c r="AC1086" s="244" t="str">
        <f t="shared" si="81"/>
        <v/>
      </c>
      <c r="AD1086" s="43" t="str">
        <f t="shared" si="82"/>
        <v/>
      </c>
      <c r="AE1086" s="244" t="str">
        <f t="shared" si="83"/>
        <v/>
      </c>
      <c r="AF1086" s="244" t="str">
        <f t="shared" si="84"/>
        <v/>
      </c>
    </row>
    <row r="1087" spans="27:32" x14ac:dyDescent="0.3">
      <c r="AA1087" s="239" t="str">
        <f t="shared" si="80"/>
        <v/>
      </c>
      <c r="AC1087" s="244" t="str">
        <f t="shared" si="81"/>
        <v/>
      </c>
      <c r="AD1087" s="43" t="str">
        <f t="shared" si="82"/>
        <v/>
      </c>
      <c r="AE1087" s="244" t="str">
        <f t="shared" si="83"/>
        <v/>
      </c>
      <c r="AF1087" s="244" t="str">
        <f t="shared" si="84"/>
        <v/>
      </c>
    </row>
    <row r="1088" spans="27:32" x14ac:dyDescent="0.3">
      <c r="AA1088" s="239" t="str">
        <f t="shared" si="80"/>
        <v/>
      </c>
      <c r="AC1088" s="244" t="str">
        <f t="shared" si="81"/>
        <v/>
      </c>
      <c r="AD1088" s="43" t="str">
        <f t="shared" si="82"/>
        <v/>
      </c>
      <c r="AE1088" s="244" t="str">
        <f t="shared" si="83"/>
        <v/>
      </c>
      <c r="AF1088" s="244" t="str">
        <f t="shared" si="84"/>
        <v/>
      </c>
    </row>
    <row r="1089" spans="27:32" x14ac:dyDescent="0.3">
      <c r="AA1089" s="239" t="str">
        <f t="shared" si="80"/>
        <v/>
      </c>
      <c r="AC1089" s="244" t="str">
        <f t="shared" si="81"/>
        <v/>
      </c>
      <c r="AD1089" s="43" t="str">
        <f t="shared" si="82"/>
        <v/>
      </c>
      <c r="AE1089" s="244" t="str">
        <f t="shared" si="83"/>
        <v/>
      </c>
      <c r="AF1089" s="244" t="str">
        <f t="shared" si="84"/>
        <v/>
      </c>
    </row>
    <row r="1090" spans="27:32" x14ac:dyDescent="0.3">
      <c r="AA1090" s="239" t="str">
        <f t="shared" si="80"/>
        <v/>
      </c>
      <c r="AC1090" s="244" t="str">
        <f t="shared" si="81"/>
        <v/>
      </c>
      <c r="AD1090" s="43" t="str">
        <f t="shared" si="82"/>
        <v/>
      </c>
      <c r="AE1090" s="244" t="str">
        <f t="shared" si="83"/>
        <v/>
      </c>
      <c r="AF1090" s="244" t="str">
        <f t="shared" si="84"/>
        <v/>
      </c>
    </row>
    <row r="1091" spans="27:32" x14ac:dyDescent="0.3">
      <c r="AA1091" s="239" t="str">
        <f t="shared" si="80"/>
        <v/>
      </c>
      <c r="AC1091" s="244" t="str">
        <f t="shared" si="81"/>
        <v/>
      </c>
      <c r="AD1091" s="43" t="str">
        <f t="shared" si="82"/>
        <v/>
      </c>
      <c r="AE1091" s="244" t="str">
        <f t="shared" si="83"/>
        <v/>
      </c>
      <c r="AF1091" s="244" t="str">
        <f t="shared" si="84"/>
        <v/>
      </c>
    </row>
    <row r="1092" spans="27:32" x14ac:dyDescent="0.3">
      <c r="AA1092" s="239" t="str">
        <f t="shared" ref="AA1092:AA1155" si="85">TRIM(D1092)</f>
        <v/>
      </c>
      <c r="AC1092" s="244" t="str">
        <f t="shared" ref="AC1092:AC1155" si="86">IFERROR(G1092/E1092,"")</f>
        <v/>
      </c>
      <c r="AD1092" s="43" t="str">
        <f t="shared" ref="AD1092:AD1155" si="87">TRIM(C1092)</f>
        <v/>
      </c>
      <c r="AE1092" s="244" t="str">
        <f t="shared" ref="AE1092:AE1155" si="88">IFERROR(G1092/E1092,"")</f>
        <v/>
      </c>
      <c r="AF1092" s="244" t="str">
        <f t="shared" ref="AF1092:AF1155" si="89">AC1092</f>
        <v/>
      </c>
    </row>
    <row r="1093" spans="27:32" x14ac:dyDescent="0.3">
      <c r="AA1093" s="239" t="str">
        <f t="shared" si="85"/>
        <v/>
      </c>
      <c r="AC1093" s="244" t="str">
        <f t="shared" si="86"/>
        <v/>
      </c>
      <c r="AD1093" s="43" t="str">
        <f t="shared" si="87"/>
        <v/>
      </c>
      <c r="AE1093" s="244" t="str">
        <f t="shared" si="88"/>
        <v/>
      </c>
      <c r="AF1093" s="244" t="str">
        <f t="shared" si="89"/>
        <v/>
      </c>
    </row>
    <row r="1094" spans="27:32" x14ac:dyDescent="0.3">
      <c r="AA1094" s="239" t="str">
        <f t="shared" si="85"/>
        <v/>
      </c>
      <c r="AC1094" s="244" t="str">
        <f t="shared" si="86"/>
        <v/>
      </c>
      <c r="AD1094" s="43" t="str">
        <f t="shared" si="87"/>
        <v/>
      </c>
      <c r="AE1094" s="244" t="str">
        <f t="shared" si="88"/>
        <v/>
      </c>
      <c r="AF1094" s="244" t="str">
        <f t="shared" si="89"/>
        <v/>
      </c>
    </row>
    <row r="1095" spans="27:32" x14ac:dyDescent="0.3">
      <c r="AA1095" s="239" t="str">
        <f t="shared" si="85"/>
        <v/>
      </c>
      <c r="AC1095" s="244" t="str">
        <f t="shared" si="86"/>
        <v/>
      </c>
      <c r="AD1095" s="43" t="str">
        <f t="shared" si="87"/>
        <v/>
      </c>
      <c r="AE1095" s="244" t="str">
        <f t="shared" si="88"/>
        <v/>
      </c>
      <c r="AF1095" s="244" t="str">
        <f t="shared" si="89"/>
        <v/>
      </c>
    </row>
    <row r="1096" spans="27:32" x14ac:dyDescent="0.3">
      <c r="AA1096" s="239" t="str">
        <f t="shared" si="85"/>
        <v/>
      </c>
      <c r="AC1096" s="244" t="str">
        <f t="shared" si="86"/>
        <v/>
      </c>
      <c r="AD1096" s="43" t="str">
        <f t="shared" si="87"/>
        <v/>
      </c>
      <c r="AE1096" s="244" t="str">
        <f t="shared" si="88"/>
        <v/>
      </c>
      <c r="AF1096" s="244" t="str">
        <f t="shared" si="89"/>
        <v/>
      </c>
    </row>
    <row r="1097" spans="27:32" x14ac:dyDescent="0.3">
      <c r="AA1097" s="239" t="str">
        <f t="shared" si="85"/>
        <v/>
      </c>
      <c r="AC1097" s="244" t="str">
        <f t="shared" si="86"/>
        <v/>
      </c>
      <c r="AD1097" s="43" t="str">
        <f t="shared" si="87"/>
        <v/>
      </c>
      <c r="AE1097" s="244" t="str">
        <f t="shared" si="88"/>
        <v/>
      </c>
      <c r="AF1097" s="244" t="str">
        <f t="shared" si="89"/>
        <v/>
      </c>
    </row>
    <row r="1098" spans="27:32" x14ac:dyDescent="0.3">
      <c r="AA1098" s="239" t="str">
        <f t="shared" si="85"/>
        <v/>
      </c>
      <c r="AC1098" s="244" t="str">
        <f t="shared" si="86"/>
        <v/>
      </c>
      <c r="AD1098" s="43" t="str">
        <f t="shared" si="87"/>
        <v/>
      </c>
      <c r="AE1098" s="244" t="str">
        <f t="shared" si="88"/>
        <v/>
      </c>
      <c r="AF1098" s="244" t="str">
        <f t="shared" si="89"/>
        <v/>
      </c>
    </row>
    <row r="1099" spans="27:32" x14ac:dyDescent="0.3">
      <c r="AA1099" s="239" t="str">
        <f t="shared" si="85"/>
        <v/>
      </c>
      <c r="AC1099" s="244" t="str">
        <f t="shared" si="86"/>
        <v/>
      </c>
      <c r="AD1099" s="43" t="str">
        <f t="shared" si="87"/>
        <v/>
      </c>
      <c r="AE1099" s="244" t="str">
        <f t="shared" si="88"/>
        <v/>
      </c>
      <c r="AF1099" s="244" t="str">
        <f t="shared" si="89"/>
        <v/>
      </c>
    </row>
    <row r="1100" spans="27:32" x14ac:dyDescent="0.3">
      <c r="AA1100" s="239" t="str">
        <f t="shared" si="85"/>
        <v/>
      </c>
      <c r="AC1100" s="244" t="str">
        <f t="shared" si="86"/>
        <v/>
      </c>
      <c r="AD1100" s="43" t="str">
        <f t="shared" si="87"/>
        <v/>
      </c>
      <c r="AE1100" s="244" t="str">
        <f t="shared" si="88"/>
        <v/>
      </c>
      <c r="AF1100" s="244" t="str">
        <f t="shared" si="89"/>
        <v/>
      </c>
    </row>
    <row r="1101" spans="27:32" x14ac:dyDescent="0.3">
      <c r="AA1101" s="239" t="str">
        <f t="shared" si="85"/>
        <v/>
      </c>
      <c r="AC1101" s="244" t="str">
        <f t="shared" si="86"/>
        <v/>
      </c>
      <c r="AD1101" s="43" t="str">
        <f t="shared" si="87"/>
        <v/>
      </c>
      <c r="AE1101" s="244" t="str">
        <f t="shared" si="88"/>
        <v/>
      </c>
      <c r="AF1101" s="244" t="str">
        <f t="shared" si="89"/>
        <v/>
      </c>
    </row>
    <row r="1102" spans="27:32" x14ac:dyDescent="0.3">
      <c r="AA1102" s="239" t="str">
        <f t="shared" si="85"/>
        <v/>
      </c>
      <c r="AC1102" s="244" t="str">
        <f t="shared" si="86"/>
        <v/>
      </c>
      <c r="AD1102" s="43" t="str">
        <f t="shared" si="87"/>
        <v/>
      </c>
      <c r="AE1102" s="244" t="str">
        <f t="shared" si="88"/>
        <v/>
      </c>
      <c r="AF1102" s="244" t="str">
        <f t="shared" si="89"/>
        <v/>
      </c>
    </row>
    <row r="1103" spans="27:32" x14ac:dyDescent="0.3">
      <c r="AA1103" s="239" t="str">
        <f t="shared" si="85"/>
        <v/>
      </c>
      <c r="AC1103" s="244" t="str">
        <f t="shared" si="86"/>
        <v/>
      </c>
      <c r="AD1103" s="43" t="str">
        <f t="shared" si="87"/>
        <v/>
      </c>
      <c r="AE1103" s="244" t="str">
        <f t="shared" si="88"/>
        <v/>
      </c>
      <c r="AF1103" s="244" t="str">
        <f t="shared" si="89"/>
        <v/>
      </c>
    </row>
    <row r="1104" spans="27:32" x14ac:dyDescent="0.3">
      <c r="AA1104" s="239" t="str">
        <f t="shared" si="85"/>
        <v/>
      </c>
      <c r="AC1104" s="244" t="str">
        <f t="shared" si="86"/>
        <v/>
      </c>
      <c r="AD1104" s="43" t="str">
        <f t="shared" si="87"/>
        <v/>
      </c>
      <c r="AE1104" s="244" t="str">
        <f t="shared" si="88"/>
        <v/>
      </c>
      <c r="AF1104" s="244" t="str">
        <f t="shared" si="89"/>
        <v/>
      </c>
    </row>
    <row r="1105" spans="27:32" x14ac:dyDescent="0.3">
      <c r="AA1105" s="239" t="str">
        <f t="shared" si="85"/>
        <v/>
      </c>
      <c r="AC1105" s="244" t="str">
        <f t="shared" si="86"/>
        <v/>
      </c>
      <c r="AD1105" s="43" t="str">
        <f t="shared" si="87"/>
        <v/>
      </c>
      <c r="AE1105" s="244" t="str">
        <f t="shared" si="88"/>
        <v/>
      </c>
      <c r="AF1105" s="244" t="str">
        <f t="shared" si="89"/>
        <v/>
      </c>
    </row>
    <row r="1106" spans="27:32" x14ac:dyDescent="0.3">
      <c r="AA1106" s="239" t="str">
        <f t="shared" si="85"/>
        <v/>
      </c>
      <c r="AC1106" s="244" t="str">
        <f t="shared" si="86"/>
        <v/>
      </c>
      <c r="AD1106" s="43" t="str">
        <f t="shared" si="87"/>
        <v/>
      </c>
      <c r="AE1106" s="244" t="str">
        <f t="shared" si="88"/>
        <v/>
      </c>
      <c r="AF1106" s="244" t="str">
        <f t="shared" si="89"/>
        <v/>
      </c>
    </row>
    <row r="1107" spans="27:32" x14ac:dyDescent="0.3">
      <c r="AA1107" s="239" t="str">
        <f t="shared" si="85"/>
        <v/>
      </c>
      <c r="AC1107" s="244" t="str">
        <f t="shared" si="86"/>
        <v/>
      </c>
      <c r="AD1107" s="43" t="str">
        <f t="shared" si="87"/>
        <v/>
      </c>
      <c r="AE1107" s="244" t="str">
        <f t="shared" si="88"/>
        <v/>
      </c>
      <c r="AF1107" s="244" t="str">
        <f t="shared" si="89"/>
        <v/>
      </c>
    </row>
    <row r="1108" spans="27:32" x14ac:dyDescent="0.3">
      <c r="AA1108" s="239" t="str">
        <f t="shared" si="85"/>
        <v/>
      </c>
      <c r="AC1108" s="244" t="str">
        <f t="shared" si="86"/>
        <v/>
      </c>
      <c r="AD1108" s="43" t="str">
        <f t="shared" si="87"/>
        <v/>
      </c>
      <c r="AE1108" s="244" t="str">
        <f t="shared" si="88"/>
        <v/>
      </c>
      <c r="AF1108" s="244" t="str">
        <f t="shared" si="89"/>
        <v/>
      </c>
    </row>
    <row r="1109" spans="27:32" x14ac:dyDescent="0.3">
      <c r="AA1109" s="239" t="str">
        <f t="shared" si="85"/>
        <v/>
      </c>
      <c r="AC1109" s="244" t="str">
        <f t="shared" si="86"/>
        <v/>
      </c>
      <c r="AD1109" s="43" t="str">
        <f t="shared" si="87"/>
        <v/>
      </c>
      <c r="AE1109" s="244" t="str">
        <f t="shared" si="88"/>
        <v/>
      </c>
      <c r="AF1109" s="244" t="str">
        <f t="shared" si="89"/>
        <v/>
      </c>
    </row>
    <row r="1110" spans="27:32" x14ac:dyDescent="0.3">
      <c r="AA1110" s="239" t="str">
        <f t="shared" si="85"/>
        <v/>
      </c>
      <c r="AC1110" s="244" t="str">
        <f t="shared" si="86"/>
        <v/>
      </c>
      <c r="AD1110" s="43" t="str">
        <f t="shared" si="87"/>
        <v/>
      </c>
      <c r="AE1110" s="244" t="str">
        <f t="shared" si="88"/>
        <v/>
      </c>
      <c r="AF1110" s="244" t="str">
        <f t="shared" si="89"/>
        <v/>
      </c>
    </row>
    <row r="1111" spans="27:32" x14ac:dyDescent="0.3">
      <c r="AA1111" s="239" t="str">
        <f t="shared" si="85"/>
        <v/>
      </c>
      <c r="AC1111" s="244" t="str">
        <f t="shared" si="86"/>
        <v/>
      </c>
      <c r="AD1111" s="43" t="str">
        <f t="shared" si="87"/>
        <v/>
      </c>
      <c r="AE1111" s="244" t="str">
        <f t="shared" si="88"/>
        <v/>
      </c>
      <c r="AF1111" s="244" t="str">
        <f t="shared" si="89"/>
        <v/>
      </c>
    </row>
    <row r="1112" spans="27:32" x14ac:dyDescent="0.3">
      <c r="AA1112" s="239" t="str">
        <f t="shared" si="85"/>
        <v/>
      </c>
      <c r="AC1112" s="244" t="str">
        <f t="shared" si="86"/>
        <v/>
      </c>
      <c r="AD1112" s="43" t="str">
        <f t="shared" si="87"/>
        <v/>
      </c>
      <c r="AE1112" s="244" t="str">
        <f t="shared" si="88"/>
        <v/>
      </c>
      <c r="AF1112" s="244" t="str">
        <f t="shared" si="89"/>
        <v/>
      </c>
    </row>
    <row r="1113" spans="27:32" x14ac:dyDescent="0.3">
      <c r="AA1113" s="239" t="str">
        <f t="shared" si="85"/>
        <v/>
      </c>
      <c r="AC1113" s="244" t="str">
        <f t="shared" si="86"/>
        <v/>
      </c>
      <c r="AD1113" s="43" t="str">
        <f t="shared" si="87"/>
        <v/>
      </c>
      <c r="AE1113" s="244" t="str">
        <f t="shared" si="88"/>
        <v/>
      </c>
      <c r="AF1113" s="244" t="str">
        <f t="shared" si="89"/>
        <v/>
      </c>
    </row>
    <row r="1114" spans="27:32" x14ac:dyDescent="0.3">
      <c r="AA1114" s="239" t="str">
        <f t="shared" si="85"/>
        <v/>
      </c>
      <c r="AC1114" s="244" t="str">
        <f t="shared" si="86"/>
        <v/>
      </c>
      <c r="AD1114" s="43" t="str">
        <f t="shared" si="87"/>
        <v/>
      </c>
      <c r="AE1114" s="244" t="str">
        <f t="shared" si="88"/>
        <v/>
      </c>
      <c r="AF1114" s="244" t="str">
        <f t="shared" si="89"/>
        <v/>
      </c>
    </row>
    <row r="1115" spans="27:32" x14ac:dyDescent="0.3">
      <c r="AA1115" s="239" t="str">
        <f t="shared" si="85"/>
        <v/>
      </c>
      <c r="AC1115" s="244" t="str">
        <f t="shared" si="86"/>
        <v/>
      </c>
      <c r="AD1115" s="43" t="str">
        <f t="shared" si="87"/>
        <v/>
      </c>
      <c r="AE1115" s="244" t="str">
        <f t="shared" si="88"/>
        <v/>
      </c>
      <c r="AF1115" s="244" t="str">
        <f t="shared" si="89"/>
        <v/>
      </c>
    </row>
    <row r="1116" spans="27:32" x14ac:dyDescent="0.3">
      <c r="AA1116" s="239" t="str">
        <f t="shared" si="85"/>
        <v/>
      </c>
      <c r="AC1116" s="244" t="str">
        <f t="shared" si="86"/>
        <v/>
      </c>
      <c r="AD1116" s="43" t="str">
        <f t="shared" si="87"/>
        <v/>
      </c>
      <c r="AE1116" s="244" t="str">
        <f t="shared" si="88"/>
        <v/>
      </c>
      <c r="AF1116" s="244" t="str">
        <f t="shared" si="89"/>
        <v/>
      </c>
    </row>
    <row r="1117" spans="27:32" x14ac:dyDescent="0.3">
      <c r="AA1117" s="239" t="str">
        <f t="shared" si="85"/>
        <v/>
      </c>
      <c r="AC1117" s="244" t="str">
        <f t="shared" si="86"/>
        <v/>
      </c>
      <c r="AD1117" s="43" t="str">
        <f t="shared" si="87"/>
        <v/>
      </c>
      <c r="AE1117" s="244" t="str">
        <f t="shared" si="88"/>
        <v/>
      </c>
      <c r="AF1117" s="244" t="str">
        <f t="shared" si="89"/>
        <v/>
      </c>
    </row>
    <row r="1118" spans="27:32" x14ac:dyDescent="0.3">
      <c r="AA1118" s="239" t="str">
        <f t="shared" si="85"/>
        <v/>
      </c>
      <c r="AC1118" s="244" t="str">
        <f t="shared" si="86"/>
        <v/>
      </c>
      <c r="AD1118" s="43" t="str">
        <f t="shared" si="87"/>
        <v/>
      </c>
      <c r="AE1118" s="244" t="str">
        <f t="shared" si="88"/>
        <v/>
      </c>
      <c r="AF1118" s="244" t="str">
        <f t="shared" si="89"/>
        <v/>
      </c>
    </row>
    <row r="1119" spans="27:32" x14ac:dyDescent="0.3">
      <c r="AA1119" s="239" t="str">
        <f t="shared" si="85"/>
        <v/>
      </c>
      <c r="AC1119" s="244" t="str">
        <f t="shared" si="86"/>
        <v/>
      </c>
      <c r="AD1119" s="43" t="str">
        <f t="shared" si="87"/>
        <v/>
      </c>
      <c r="AE1119" s="244" t="str">
        <f t="shared" si="88"/>
        <v/>
      </c>
      <c r="AF1119" s="244" t="str">
        <f t="shared" si="89"/>
        <v/>
      </c>
    </row>
    <row r="1120" spans="27:32" x14ac:dyDescent="0.3">
      <c r="AA1120" s="239" t="str">
        <f t="shared" si="85"/>
        <v/>
      </c>
      <c r="AC1120" s="244" t="str">
        <f t="shared" si="86"/>
        <v/>
      </c>
      <c r="AD1120" s="43" t="str">
        <f t="shared" si="87"/>
        <v/>
      </c>
      <c r="AE1120" s="244" t="str">
        <f t="shared" si="88"/>
        <v/>
      </c>
      <c r="AF1120" s="244" t="str">
        <f t="shared" si="89"/>
        <v/>
      </c>
    </row>
    <row r="1121" spans="27:32" x14ac:dyDescent="0.3">
      <c r="AA1121" s="239" t="str">
        <f t="shared" si="85"/>
        <v/>
      </c>
      <c r="AC1121" s="244" t="str">
        <f t="shared" si="86"/>
        <v/>
      </c>
      <c r="AD1121" s="43" t="str">
        <f t="shared" si="87"/>
        <v/>
      </c>
      <c r="AE1121" s="244" t="str">
        <f t="shared" si="88"/>
        <v/>
      </c>
      <c r="AF1121" s="244" t="str">
        <f t="shared" si="89"/>
        <v/>
      </c>
    </row>
    <row r="1122" spans="27:32" x14ac:dyDescent="0.3">
      <c r="AA1122" s="239" t="str">
        <f t="shared" si="85"/>
        <v/>
      </c>
      <c r="AC1122" s="244" t="str">
        <f t="shared" si="86"/>
        <v/>
      </c>
      <c r="AD1122" s="43" t="str">
        <f t="shared" si="87"/>
        <v/>
      </c>
      <c r="AE1122" s="244" t="str">
        <f t="shared" si="88"/>
        <v/>
      </c>
      <c r="AF1122" s="244" t="str">
        <f t="shared" si="89"/>
        <v/>
      </c>
    </row>
    <row r="1123" spans="27:32" x14ac:dyDescent="0.3">
      <c r="AA1123" s="239" t="str">
        <f t="shared" si="85"/>
        <v/>
      </c>
      <c r="AC1123" s="244" t="str">
        <f t="shared" si="86"/>
        <v/>
      </c>
      <c r="AD1123" s="43" t="str">
        <f t="shared" si="87"/>
        <v/>
      </c>
      <c r="AE1123" s="244" t="str">
        <f t="shared" si="88"/>
        <v/>
      </c>
      <c r="AF1123" s="244" t="str">
        <f t="shared" si="89"/>
        <v/>
      </c>
    </row>
    <row r="1124" spans="27:32" x14ac:dyDescent="0.3">
      <c r="AA1124" s="239" t="str">
        <f t="shared" si="85"/>
        <v/>
      </c>
      <c r="AC1124" s="244" t="str">
        <f t="shared" si="86"/>
        <v/>
      </c>
      <c r="AD1124" s="43" t="str">
        <f t="shared" si="87"/>
        <v/>
      </c>
      <c r="AE1124" s="244" t="str">
        <f t="shared" si="88"/>
        <v/>
      </c>
      <c r="AF1124" s="244" t="str">
        <f t="shared" si="89"/>
        <v/>
      </c>
    </row>
    <row r="1125" spans="27:32" x14ac:dyDescent="0.3">
      <c r="AA1125" s="239" t="str">
        <f t="shared" si="85"/>
        <v/>
      </c>
      <c r="AC1125" s="244" t="str">
        <f t="shared" si="86"/>
        <v/>
      </c>
      <c r="AD1125" s="43" t="str">
        <f t="shared" si="87"/>
        <v/>
      </c>
      <c r="AE1125" s="244" t="str">
        <f t="shared" si="88"/>
        <v/>
      </c>
      <c r="AF1125" s="244" t="str">
        <f t="shared" si="89"/>
        <v/>
      </c>
    </row>
    <row r="1126" spans="27:32" x14ac:dyDescent="0.3">
      <c r="AA1126" s="239" t="str">
        <f t="shared" si="85"/>
        <v/>
      </c>
      <c r="AC1126" s="244" t="str">
        <f t="shared" si="86"/>
        <v/>
      </c>
      <c r="AD1126" s="43" t="str">
        <f t="shared" si="87"/>
        <v/>
      </c>
      <c r="AE1126" s="244" t="str">
        <f t="shared" si="88"/>
        <v/>
      </c>
      <c r="AF1126" s="244" t="str">
        <f t="shared" si="89"/>
        <v/>
      </c>
    </row>
    <row r="1127" spans="27:32" x14ac:dyDescent="0.3">
      <c r="AA1127" s="239" t="str">
        <f t="shared" si="85"/>
        <v/>
      </c>
      <c r="AC1127" s="244" t="str">
        <f t="shared" si="86"/>
        <v/>
      </c>
      <c r="AD1127" s="43" t="str">
        <f t="shared" si="87"/>
        <v/>
      </c>
      <c r="AE1127" s="244" t="str">
        <f t="shared" si="88"/>
        <v/>
      </c>
      <c r="AF1127" s="244" t="str">
        <f t="shared" si="89"/>
        <v/>
      </c>
    </row>
    <row r="1128" spans="27:32" x14ac:dyDescent="0.3">
      <c r="AA1128" s="239" t="str">
        <f t="shared" si="85"/>
        <v/>
      </c>
      <c r="AC1128" s="244" t="str">
        <f t="shared" si="86"/>
        <v/>
      </c>
      <c r="AD1128" s="43" t="str">
        <f t="shared" si="87"/>
        <v/>
      </c>
      <c r="AE1128" s="244" t="str">
        <f t="shared" si="88"/>
        <v/>
      </c>
      <c r="AF1128" s="244" t="str">
        <f t="shared" si="89"/>
        <v/>
      </c>
    </row>
    <row r="1129" spans="27:32" x14ac:dyDescent="0.3">
      <c r="AA1129" s="239" t="str">
        <f t="shared" si="85"/>
        <v/>
      </c>
      <c r="AC1129" s="244" t="str">
        <f t="shared" si="86"/>
        <v/>
      </c>
      <c r="AD1129" s="43" t="str">
        <f t="shared" si="87"/>
        <v/>
      </c>
      <c r="AE1129" s="244" t="str">
        <f t="shared" si="88"/>
        <v/>
      </c>
      <c r="AF1129" s="244" t="str">
        <f t="shared" si="89"/>
        <v/>
      </c>
    </row>
    <row r="1130" spans="27:32" x14ac:dyDescent="0.3">
      <c r="AA1130" s="239" t="str">
        <f t="shared" si="85"/>
        <v/>
      </c>
      <c r="AC1130" s="244" t="str">
        <f t="shared" si="86"/>
        <v/>
      </c>
      <c r="AD1130" s="43" t="str">
        <f t="shared" si="87"/>
        <v/>
      </c>
      <c r="AE1130" s="244" t="str">
        <f t="shared" si="88"/>
        <v/>
      </c>
      <c r="AF1130" s="244" t="str">
        <f t="shared" si="89"/>
        <v/>
      </c>
    </row>
    <row r="1131" spans="27:32" x14ac:dyDescent="0.3">
      <c r="AA1131" s="239" t="str">
        <f t="shared" si="85"/>
        <v/>
      </c>
      <c r="AC1131" s="244" t="str">
        <f t="shared" si="86"/>
        <v/>
      </c>
      <c r="AD1131" s="43" t="str">
        <f t="shared" si="87"/>
        <v/>
      </c>
      <c r="AE1131" s="244" t="str">
        <f t="shared" si="88"/>
        <v/>
      </c>
      <c r="AF1131" s="244" t="str">
        <f t="shared" si="89"/>
        <v/>
      </c>
    </row>
    <row r="1132" spans="27:32" x14ac:dyDescent="0.3">
      <c r="AA1132" s="239" t="str">
        <f t="shared" si="85"/>
        <v/>
      </c>
      <c r="AC1132" s="244" t="str">
        <f t="shared" si="86"/>
        <v/>
      </c>
      <c r="AD1132" s="43" t="str">
        <f t="shared" si="87"/>
        <v/>
      </c>
      <c r="AE1132" s="244" t="str">
        <f t="shared" si="88"/>
        <v/>
      </c>
      <c r="AF1132" s="244" t="str">
        <f t="shared" si="89"/>
        <v/>
      </c>
    </row>
    <row r="1133" spans="27:32" x14ac:dyDescent="0.3">
      <c r="AA1133" s="239" t="str">
        <f t="shared" si="85"/>
        <v/>
      </c>
      <c r="AC1133" s="244" t="str">
        <f t="shared" si="86"/>
        <v/>
      </c>
      <c r="AD1133" s="43" t="str">
        <f t="shared" si="87"/>
        <v/>
      </c>
      <c r="AE1133" s="244" t="str">
        <f t="shared" si="88"/>
        <v/>
      </c>
      <c r="AF1133" s="244" t="str">
        <f t="shared" si="89"/>
        <v/>
      </c>
    </row>
    <row r="1134" spans="27:32" x14ac:dyDescent="0.3">
      <c r="AA1134" s="239" t="str">
        <f t="shared" si="85"/>
        <v/>
      </c>
      <c r="AC1134" s="244" t="str">
        <f t="shared" si="86"/>
        <v/>
      </c>
      <c r="AD1134" s="43" t="str">
        <f t="shared" si="87"/>
        <v/>
      </c>
      <c r="AE1134" s="244" t="str">
        <f t="shared" si="88"/>
        <v/>
      </c>
      <c r="AF1134" s="244" t="str">
        <f t="shared" si="89"/>
        <v/>
      </c>
    </row>
    <row r="1135" spans="27:32" x14ac:dyDescent="0.3">
      <c r="AA1135" s="239" t="str">
        <f t="shared" si="85"/>
        <v/>
      </c>
      <c r="AC1135" s="244" t="str">
        <f t="shared" si="86"/>
        <v/>
      </c>
      <c r="AD1135" s="43" t="str">
        <f t="shared" si="87"/>
        <v/>
      </c>
      <c r="AE1135" s="244" t="str">
        <f t="shared" si="88"/>
        <v/>
      </c>
      <c r="AF1135" s="244" t="str">
        <f t="shared" si="89"/>
        <v/>
      </c>
    </row>
    <row r="1136" spans="27:32" x14ac:dyDescent="0.3">
      <c r="AA1136" s="239" t="str">
        <f t="shared" si="85"/>
        <v/>
      </c>
      <c r="AC1136" s="244" t="str">
        <f t="shared" si="86"/>
        <v/>
      </c>
      <c r="AD1136" s="43" t="str">
        <f t="shared" si="87"/>
        <v/>
      </c>
      <c r="AE1136" s="244" t="str">
        <f t="shared" si="88"/>
        <v/>
      </c>
      <c r="AF1136" s="244" t="str">
        <f t="shared" si="89"/>
        <v/>
      </c>
    </row>
    <row r="1137" spans="27:32" x14ac:dyDescent="0.3">
      <c r="AA1137" s="239" t="str">
        <f t="shared" si="85"/>
        <v/>
      </c>
      <c r="AC1137" s="244" t="str">
        <f t="shared" si="86"/>
        <v/>
      </c>
      <c r="AD1137" s="43" t="str">
        <f t="shared" si="87"/>
        <v/>
      </c>
      <c r="AE1137" s="244" t="str">
        <f t="shared" si="88"/>
        <v/>
      </c>
      <c r="AF1137" s="244" t="str">
        <f t="shared" si="89"/>
        <v/>
      </c>
    </row>
    <row r="1138" spans="27:32" x14ac:dyDescent="0.3">
      <c r="AA1138" s="239" t="str">
        <f t="shared" si="85"/>
        <v/>
      </c>
      <c r="AC1138" s="244" t="str">
        <f t="shared" si="86"/>
        <v/>
      </c>
      <c r="AD1138" s="43" t="str">
        <f t="shared" si="87"/>
        <v/>
      </c>
      <c r="AE1138" s="244" t="str">
        <f t="shared" si="88"/>
        <v/>
      </c>
      <c r="AF1138" s="244" t="str">
        <f t="shared" si="89"/>
        <v/>
      </c>
    </row>
    <row r="1139" spans="27:32" x14ac:dyDescent="0.3">
      <c r="AA1139" s="239" t="str">
        <f t="shared" si="85"/>
        <v/>
      </c>
      <c r="AC1139" s="244" t="str">
        <f t="shared" si="86"/>
        <v/>
      </c>
      <c r="AD1139" s="43" t="str">
        <f t="shared" si="87"/>
        <v/>
      </c>
      <c r="AE1139" s="244" t="str">
        <f t="shared" si="88"/>
        <v/>
      </c>
      <c r="AF1139" s="244" t="str">
        <f t="shared" si="89"/>
        <v/>
      </c>
    </row>
    <row r="1140" spans="27:32" x14ac:dyDescent="0.3">
      <c r="AA1140" s="239" t="str">
        <f t="shared" si="85"/>
        <v/>
      </c>
      <c r="AC1140" s="244" t="str">
        <f t="shared" si="86"/>
        <v/>
      </c>
      <c r="AD1140" s="43" t="str">
        <f t="shared" si="87"/>
        <v/>
      </c>
      <c r="AE1140" s="244" t="str">
        <f t="shared" si="88"/>
        <v/>
      </c>
      <c r="AF1140" s="244" t="str">
        <f t="shared" si="89"/>
        <v/>
      </c>
    </row>
    <row r="1141" spans="27:32" x14ac:dyDescent="0.3">
      <c r="AA1141" s="239" t="str">
        <f t="shared" si="85"/>
        <v/>
      </c>
      <c r="AC1141" s="244" t="str">
        <f t="shared" si="86"/>
        <v/>
      </c>
      <c r="AD1141" s="43" t="str">
        <f t="shared" si="87"/>
        <v/>
      </c>
      <c r="AE1141" s="244" t="str">
        <f t="shared" si="88"/>
        <v/>
      </c>
      <c r="AF1141" s="244" t="str">
        <f t="shared" si="89"/>
        <v/>
      </c>
    </row>
    <row r="1142" spans="27:32" x14ac:dyDescent="0.3">
      <c r="AA1142" s="239" t="str">
        <f t="shared" si="85"/>
        <v/>
      </c>
      <c r="AC1142" s="244" t="str">
        <f t="shared" si="86"/>
        <v/>
      </c>
      <c r="AD1142" s="43" t="str">
        <f t="shared" si="87"/>
        <v/>
      </c>
      <c r="AE1142" s="244" t="str">
        <f t="shared" si="88"/>
        <v/>
      </c>
      <c r="AF1142" s="244" t="str">
        <f t="shared" si="89"/>
        <v/>
      </c>
    </row>
    <row r="1143" spans="27:32" x14ac:dyDescent="0.3">
      <c r="AA1143" s="239" t="str">
        <f t="shared" si="85"/>
        <v/>
      </c>
      <c r="AC1143" s="244" t="str">
        <f t="shared" si="86"/>
        <v/>
      </c>
      <c r="AD1143" s="43" t="str">
        <f t="shared" si="87"/>
        <v/>
      </c>
      <c r="AE1143" s="244" t="str">
        <f t="shared" si="88"/>
        <v/>
      </c>
      <c r="AF1143" s="244" t="str">
        <f t="shared" si="89"/>
        <v/>
      </c>
    </row>
    <row r="1144" spans="27:32" x14ac:dyDescent="0.3">
      <c r="AA1144" s="239" t="str">
        <f t="shared" si="85"/>
        <v/>
      </c>
      <c r="AC1144" s="244" t="str">
        <f t="shared" si="86"/>
        <v/>
      </c>
      <c r="AD1144" s="43" t="str">
        <f t="shared" si="87"/>
        <v/>
      </c>
      <c r="AE1144" s="244" t="str">
        <f t="shared" si="88"/>
        <v/>
      </c>
      <c r="AF1144" s="244" t="str">
        <f t="shared" si="89"/>
        <v/>
      </c>
    </row>
    <row r="1145" spans="27:32" x14ac:dyDescent="0.3">
      <c r="AA1145" s="239" t="str">
        <f t="shared" si="85"/>
        <v/>
      </c>
      <c r="AC1145" s="244" t="str">
        <f t="shared" si="86"/>
        <v/>
      </c>
      <c r="AD1145" s="43" t="str">
        <f t="shared" si="87"/>
        <v/>
      </c>
      <c r="AE1145" s="244" t="str">
        <f t="shared" si="88"/>
        <v/>
      </c>
      <c r="AF1145" s="244" t="str">
        <f t="shared" si="89"/>
        <v/>
      </c>
    </row>
    <row r="1146" spans="27:32" x14ac:dyDescent="0.3">
      <c r="AA1146" s="239" t="str">
        <f t="shared" si="85"/>
        <v/>
      </c>
      <c r="AC1146" s="244" t="str">
        <f t="shared" si="86"/>
        <v/>
      </c>
      <c r="AD1146" s="43" t="str">
        <f t="shared" si="87"/>
        <v/>
      </c>
      <c r="AE1146" s="244" t="str">
        <f t="shared" si="88"/>
        <v/>
      </c>
      <c r="AF1146" s="244" t="str">
        <f t="shared" si="89"/>
        <v/>
      </c>
    </row>
    <row r="1147" spans="27:32" x14ac:dyDescent="0.3">
      <c r="AA1147" s="239" t="str">
        <f t="shared" si="85"/>
        <v/>
      </c>
      <c r="AC1147" s="244" t="str">
        <f t="shared" si="86"/>
        <v/>
      </c>
      <c r="AD1147" s="43" t="str">
        <f t="shared" si="87"/>
        <v/>
      </c>
      <c r="AE1147" s="244" t="str">
        <f t="shared" si="88"/>
        <v/>
      </c>
      <c r="AF1147" s="244" t="str">
        <f t="shared" si="89"/>
        <v/>
      </c>
    </row>
    <row r="1148" spans="27:32" x14ac:dyDescent="0.3">
      <c r="AA1148" s="239" t="str">
        <f t="shared" si="85"/>
        <v/>
      </c>
      <c r="AC1148" s="244" t="str">
        <f t="shared" si="86"/>
        <v/>
      </c>
      <c r="AD1148" s="43" t="str">
        <f t="shared" si="87"/>
        <v/>
      </c>
      <c r="AE1148" s="244" t="str">
        <f t="shared" si="88"/>
        <v/>
      </c>
      <c r="AF1148" s="244" t="str">
        <f t="shared" si="89"/>
        <v/>
      </c>
    </row>
    <row r="1149" spans="27:32" x14ac:dyDescent="0.3">
      <c r="AA1149" s="239" t="str">
        <f t="shared" si="85"/>
        <v/>
      </c>
      <c r="AC1149" s="244" t="str">
        <f t="shared" si="86"/>
        <v/>
      </c>
      <c r="AD1149" s="43" t="str">
        <f t="shared" si="87"/>
        <v/>
      </c>
      <c r="AE1149" s="244" t="str">
        <f t="shared" si="88"/>
        <v/>
      </c>
      <c r="AF1149" s="244" t="str">
        <f t="shared" si="89"/>
        <v/>
      </c>
    </row>
    <row r="1150" spans="27:32" x14ac:dyDescent="0.3">
      <c r="AA1150" s="239" t="str">
        <f t="shared" si="85"/>
        <v/>
      </c>
      <c r="AC1150" s="244" t="str">
        <f t="shared" si="86"/>
        <v/>
      </c>
      <c r="AD1150" s="43" t="str">
        <f t="shared" si="87"/>
        <v/>
      </c>
      <c r="AE1150" s="244" t="str">
        <f t="shared" si="88"/>
        <v/>
      </c>
      <c r="AF1150" s="244" t="str">
        <f t="shared" si="89"/>
        <v/>
      </c>
    </row>
    <row r="1151" spans="27:32" x14ac:dyDescent="0.3">
      <c r="AA1151" s="239" t="str">
        <f t="shared" si="85"/>
        <v/>
      </c>
      <c r="AC1151" s="244" t="str">
        <f t="shared" si="86"/>
        <v/>
      </c>
      <c r="AD1151" s="43" t="str">
        <f t="shared" si="87"/>
        <v/>
      </c>
      <c r="AE1151" s="244" t="str">
        <f t="shared" si="88"/>
        <v/>
      </c>
      <c r="AF1151" s="244" t="str">
        <f t="shared" si="89"/>
        <v/>
      </c>
    </row>
    <row r="1152" spans="27:32" x14ac:dyDescent="0.3">
      <c r="AA1152" s="239" t="str">
        <f t="shared" si="85"/>
        <v/>
      </c>
      <c r="AC1152" s="244" t="str">
        <f t="shared" si="86"/>
        <v/>
      </c>
      <c r="AD1152" s="43" t="str">
        <f t="shared" si="87"/>
        <v/>
      </c>
      <c r="AE1152" s="244" t="str">
        <f t="shared" si="88"/>
        <v/>
      </c>
      <c r="AF1152" s="244" t="str">
        <f t="shared" si="89"/>
        <v/>
      </c>
    </row>
    <row r="1153" spans="27:32" x14ac:dyDescent="0.3">
      <c r="AA1153" s="239" t="str">
        <f t="shared" si="85"/>
        <v/>
      </c>
      <c r="AC1153" s="244" t="str">
        <f t="shared" si="86"/>
        <v/>
      </c>
      <c r="AD1153" s="43" t="str">
        <f t="shared" si="87"/>
        <v/>
      </c>
      <c r="AE1153" s="244" t="str">
        <f t="shared" si="88"/>
        <v/>
      </c>
      <c r="AF1153" s="244" t="str">
        <f t="shared" si="89"/>
        <v/>
      </c>
    </row>
    <row r="1154" spans="27:32" x14ac:dyDescent="0.3">
      <c r="AA1154" s="239" t="str">
        <f t="shared" si="85"/>
        <v/>
      </c>
      <c r="AC1154" s="244" t="str">
        <f t="shared" si="86"/>
        <v/>
      </c>
      <c r="AD1154" s="43" t="str">
        <f t="shared" si="87"/>
        <v/>
      </c>
      <c r="AE1154" s="244" t="str">
        <f t="shared" si="88"/>
        <v/>
      </c>
      <c r="AF1154" s="244" t="str">
        <f t="shared" si="89"/>
        <v/>
      </c>
    </row>
    <row r="1155" spans="27:32" x14ac:dyDescent="0.3">
      <c r="AA1155" s="239" t="str">
        <f t="shared" si="85"/>
        <v/>
      </c>
      <c r="AC1155" s="244" t="str">
        <f t="shared" si="86"/>
        <v/>
      </c>
      <c r="AD1155" s="43" t="str">
        <f t="shared" si="87"/>
        <v/>
      </c>
      <c r="AE1155" s="244" t="str">
        <f t="shared" si="88"/>
        <v/>
      </c>
      <c r="AF1155" s="244" t="str">
        <f t="shared" si="89"/>
        <v/>
      </c>
    </row>
    <row r="1156" spans="27:32" x14ac:dyDescent="0.3">
      <c r="AA1156" s="239" t="str">
        <f t="shared" ref="AA1156:AA1219" si="90">TRIM(D1156)</f>
        <v/>
      </c>
      <c r="AC1156" s="244" t="str">
        <f t="shared" ref="AC1156:AC1219" si="91">IFERROR(G1156/E1156,"")</f>
        <v/>
      </c>
      <c r="AD1156" s="43" t="str">
        <f t="shared" ref="AD1156:AD1219" si="92">TRIM(C1156)</f>
        <v/>
      </c>
      <c r="AE1156" s="244" t="str">
        <f t="shared" ref="AE1156:AE1219" si="93">IFERROR(G1156/E1156,"")</f>
        <v/>
      </c>
      <c r="AF1156" s="244" t="str">
        <f t="shared" ref="AF1156:AF1219" si="94">AC1156</f>
        <v/>
      </c>
    </row>
    <row r="1157" spans="27:32" x14ac:dyDescent="0.3">
      <c r="AA1157" s="239" t="str">
        <f t="shared" si="90"/>
        <v/>
      </c>
      <c r="AC1157" s="244" t="str">
        <f t="shared" si="91"/>
        <v/>
      </c>
      <c r="AD1157" s="43" t="str">
        <f t="shared" si="92"/>
        <v/>
      </c>
      <c r="AE1157" s="244" t="str">
        <f t="shared" si="93"/>
        <v/>
      </c>
      <c r="AF1157" s="244" t="str">
        <f t="shared" si="94"/>
        <v/>
      </c>
    </row>
    <row r="1158" spans="27:32" x14ac:dyDescent="0.3">
      <c r="AA1158" s="239" t="str">
        <f t="shared" si="90"/>
        <v/>
      </c>
      <c r="AC1158" s="244" t="str">
        <f t="shared" si="91"/>
        <v/>
      </c>
      <c r="AD1158" s="43" t="str">
        <f t="shared" si="92"/>
        <v/>
      </c>
      <c r="AE1158" s="244" t="str">
        <f t="shared" si="93"/>
        <v/>
      </c>
      <c r="AF1158" s="244" t="str">
        <f t="shared" si="94"/>
        <v/>
      </c>
    </row>
    <row r="1159" spans="27:32" x14ac:dyDescent="0.3">
      <c r="AA1159" s="239" t="str">
        <f t="shared" si="90"/>
        <v/>
      </c>
      <c r="AC1159" s="244" t="str">
        <f t="shared" si="91"/>
        <v/>
      </c>
      <c r="AD1159" s="43" t="str">
        <f t="shared" si="92"/>
        <v/>
      </c>
      <c r="AE1159" s="244" t="str">
        <f t="shared" si="93"/>
        <v/>
      </c>
      <c r="AF1159" s="244" t="str">
        <f t="shared" si="94"/>
        <v/>
      </c>
    </row>
    <row r="1160" spans="27:32" x14ac:dyDescent="0.3">
      <c r="AA1160" s="239" t="str">
        <f t="shared" si="90"/>
        <v/>
      </c>
      <c r="AC1160" s="244" t="str">
        <f t="shared" si="91"/>
        <v/>
      </c>
      <c r="AD1160" s="43" t="str">
        <f t="shared" si="92"/>
        <v/>
      </c>
      <c r="AE1160" s="244" t="str">
        <f t="shared" si="93"/>
        <v/>
      </c>
      <c r="AF1160" s="244" t="str">
        <f t="shared" si="94"/>
        <v/>
      </c>
    </row>
    <row r="1161" spans="27:32" x14ac:dyDescent="0.3">
      <c r="AA1161" s="239" t="str">
        <f t="shared" si="90"/>
        <v/>
      </c>
      <c r="AC1161" s="244" t="str">
        <f t="shared" si="91"/>
        <v/>
      </c>
      <c r="AD1161" s="43" t="str">
        <f t="shared" si="92"/>
        <v/>
      </c>
      <c r="AE1161" s="244" t="str">
        <f t="shared" si="93"/>
        <v/>
      </c>
      <c r="AF1161" s="244" t="str">
        <f t="shared" si="94"/>
        <v/>
      </c>
    </row>
    <row r="1162" spans="27:32" x14ac:dyDescent="0.3">
      <c r="AA1162" s="239" t="str">
        <f t="shared" si="90"/>
        <v/>
      </c>
      <c r="AC1162" s="244" t="str">
        <f t="shared" si="91"/>
        <v/>
      </c>
      <c r="AD1162" s="43" t="str">
        <f t="shared" si="92"/>
        <v/>
      </c>
      <c r="AE1162" s="244" t="str">
        <f t="shared" si="93"/>
        <v/>
      </c>
      <c r="AF1162" s="244" t="str">
        <f t="shared" si="94"/>
        <v/>
      </c>
    </row>
    <row r="1163" spans="27:32" x14ac:dyDescent="0.3">
      <c r="AA1163" s="239" t="str">
        <f t="shared" si="90"/>
        <v/>
      </c>
      <c r="AC1163" s="244" t="str">
        <f t="shared" si="91"/>
        <v/>
      </c>
      <c r="AD1163" s="43" t="str">
        <f t="shared" si="92"/>
        <v/>
      </c>
      <c r="AE1163" s="244" t="str">
        <f t="shared" si="93"/>
        <v/>
      </c>
      <c r="AF1163" s="244" t="str">
        <f t="shared" si="94"/>
        <v/>
      </c>
    </row>
    <row r="1164" spans="27:32" x14ac:dyDescent="0.3">
      <c r="AA1164" s="239" t="str">
        <f t="shared" si="90"/>
        <v/>
      </c>
      <c r="AC1164" s="244" t="str">
        <f t="shared" si="91"/>
        <v/>
      </c>
      <c r="AD1164" s="43" t="str">
        <f t="shared" si="92"/>
        <v/>
      </c>
      <c r="AE1164" s="244" t="str">
        <f t="shared" si="93"/>
        <v/>
      </c>
      <c r="AF1164" s="244" t="str">
        <f t="shared" si="94"/>
        <v/>
      </c>
    </row>
    <row r="1165" spans="27:32" x14ac:dyDescent="0.3">
      <c r="AA1165" s="239" t="str">
        <f t="shared" si="90"/>
        <v/>
      </c>
      <c r="AC1165" s="244" t="str">
        <f t="shared" si="91"/>
        <v/>
      </c>
      <c r="AD1165" s="43" t="str">
        <f t="shared" si="92"/>
        <v/>
      </c>
      <c r="AE1165" s="244" t="str">
        <f t="shared" si="93"/>
        <v/>
      </c>
      <c r="AF1165" s="244" t="str">
        <f t="shared" si="94"/>
        <v/>
      </c>
    </row>
    <row r="1166" spans="27:32" x14ac:dyDescent="0.3">
      <c r="AA1166" s="239" t="str">
        <f t="shared" si="90"/>
        <v/>
      </c>
      <c r="AC1166" s="244" t="str">
        <f t="shared" si="91"/>
        <v/>
      </c>
      <c r="AD1166" s="43" t="str">
        <f t="shared" si="92"/>
        <v/>
      </c>
      <c r="AE1166" s="244" t="str">
        <f t="shared" si="93"/>
        <v/>
      </c>
      <c r="AF1166" s="244" t="str">
        <f t="shared" si="94"/>
        <v/>
      </c>
    </row>
    <row r="1167" spans="27:32" x14ac:dyDescent="0.3">
      <c r="AA1167" s="239" t="str">
        <f t="shared" si="90"/>
        <v/>
      </c>
      <c r="AC1167" s="244" t="str">
        <f t="shared" si="91"/>
        <v/>
      </c>
      <c r="AD1167" s="43" t="str">
        <f t="shared" si="92"/>
        <v/>
      </c>
      <c r="AE1167" s="244" t="str">
        <f t="shared" si="93"/>
        <v/>
      </c>
      <c r="AF1167" s="244" t="str">
        <f t="shared" si="94"/>
        <v/>
      </c>
    </row>
    <row r="1168" spans="27:32" x14ac:dyDescent="0.3">
      <c r="AA1168" s="239" t="str">
        <f t="shared" si="90"/>
        <v/>
      </c>
      <c r="AC1168" s="244" t="str">
        <f t="shared" si="91"/>
        <v/>
      </c>
      <c r="AD1168" s="43" t="str">
        <f t="shared" si="92"/>
        <v/>
      </c>
      <c r="AE1168" s="244" t="str">
        <f t="shared" si="93"/>
        <v/>
      </c>
      <c r="AF1168" s="244" t="str">
        <f t="shared" si="94"/>
        <v/>
      </c>
    </row>
    <row r="1169" spans="27:32" x14ac:dyDescent="0.3">
      <c r="AA1169" s="239" t="str">
        <f t="shared" si="90"/>
        <v/>
      </c>
      <c r="AC1169" s="244" t="str">
        <f t="shared" si="91"/>
        <v/>
      </c>
      <c r="AD1169" s="43" t="str">
        <f t="shared" si="92"/>
        <v/>
      </c>
      <c r="AE1169" s="244" t="str">
        <f t="shared" si="93"/>
        <v/>
      </c>
      <c r="AF1169" s="244" t="str">
        <f t="shared" si="94"/>
        <v/>
      </c>
    </row>
    <row r="1170" spans="27:32" x14ac:dyDescent="0.3">
      <c r="AA1170" s="239" t="str">
        <f t="shared" si="90"/>
        <v/>
      </c>
      <c r="AC1170" s="244" t="str">
        <f t="shared" si="91"/>
        <v/>
      </c>
      <c r="AD1170" s="43" t="str">
        <f t="shared" si="92"/>
        <v/>
      </c>
      <c r="AE1170" s="244" t="str">
        <f t="shared" si="93"/>
        <v/>
      </c>
      <c r="AF1170" s="244" t="str">
        <f t="shared" si="94"/>
        <v/>
      </c>
    </row>
    <row r="1171" spans="27:32" x14ac:dyDescent="0.3">
      <c r="AA1171" s="239" t="str">
        <f t="shared" si="90"/>
        <v/>
      </c>
      <c r="AC1171" s="244" t="str">
        <f t="shared" si="91"/>
        <v/>
      </c>
      <c r="AD1171" s="43" t="str">
        <f t="shared" si="92"/>
        <v/>
      </c>
      <c r="AE1171" s="244" t="str">
        <f t="shared" si="93"/>
        <v/>
      </c>
      <c r="AF1171" s="244" t="str">
        <f t="shared" si="94"/>
        <v/>
      </c>
    </row>
    <row r="1172" spans="27:32" x14ac:dyDescent="0.3">
      <c r="AA1172" s="239" t="str">
        <f t="shared" si="90"/>
        <v/>
      </c>
      <c r="AC1172" s="244" t="str">
        <f t="shared" si="91"/>
        <v/>
      </c>
      <c r="AD1172" s="43" t="str">
        <f t="shared" si="92"/>
        <v/>
      </c>
      <c r="AE1172" s="244" t="str">
        <f t="shared" si="93"/>
        <v/>
      </c>
      <c r="AF1172" s="244" t="str">
        <f t="shared" si="94"/>
        <v/>
      </c>
    </row>
    <row r="1173" spans="27:32" x14ac:dyDescent="0.3">
      <c r="AA1173" s="239" t="str">
        <f t="shared" si="90"/>
        <v/>
      </c>
      <c r="AC1173" s="244" t="str">
        <f t="shared" si="91"/>
        <v/>
      </c>
      <c r="AD1173" s="43" t="str">
        <f t="shared" si="92"/>
        <v/>
      </c>
      <c r="AE1173" s="244" t="str">
        <f t="shared" si="93"/>
        <v/>
      </c>
      <c r="AF1173" s="244" t="str">
        <f t="shared" si="94"/>
        <v/>
      </c>
    </row>
    <row r="1174" spans="27:32" x14ac:dyDescent="0.3">
      <c r="AA1174" s="239" t="str">
        <f t="shared" si="90"/>
        <v/>
      </c>
      <c r="AC1174" s="244" t="str">
        <f t="shared" si="91"/>
        <v/>
      </c>
      <c r="AD1174" s="43" t="str">
        <f t="shared" si="92"/>
        <v/>
      </c>
      <c r="AE1174" s="244" t="str">
        <f t="shared" si="93"/>
        <v/>
      </c>
      <c r="AF1174" s="244" t="str">
        <f t="shared" si="94"/>
        <v/>
      </c>
    </row>
    <row r="1175" spans="27:32" x14ac:dyDescent="0.3">
      <c r="AA1175" s="239" t="str">
        <f t="shared" si="90"/>
        <v/>
      </c>
      <c r="AC1175" s="244" t="str">
        <f t="shared" si="91"/>
        <v/>
      </c>
      <c r="AD1175" s="43" t="str">
        <f t="shared" si="92"/>
        <v/>
      </c>
      <c r="AE1175" s="244" t="str">
        <f t="shared" si="93"/>
        <v/>
      </c>
      <c r="AF1175" s="244" t="str">
        <f t="shared" si="94"/>
        <v/>
      </c>
    </row>
    <row r="1176" spans="27:32" x14ac:dyDescent="0.3">
      <c r="AA1176" s="239" t="str">
        <f t="shared" si="90"/>
        <v/>
      </c>
      <c r="AC1176" s="244" t="str">
        <f t="shared" si="91"/>
        <v/>
      </c>
      <c r="AD1176" s="43" t="str">
        <f t="shared" si="92"/>
        <v/>
      </c>
      <c r="AE1176" s="244" t="str">
        <f t="shared" si="93"/>
        <v/>
      </c>
      <c r="AF1176" s="244" t="str">
        <f t="shared" si="94"/>
        <v/>
      </c>
    </row>
    <row r="1177" spans="27:32" x14ac:dyDescent="0.3">
      <c r="AA1177" s="239" t="str">
        <f t="shared" si="90"/>
        <v/>
      </c>
      <c r="AC1177" s="244" t="str">
        <f t="shared" si="91"/>
        <v/>
      </c>
      <c r="AD1177" s="43" t="str">
        <f t="shared" si="92"/>
        <v/>
      </c>
      <c r="AE1177" s="244" t="str">
        <f t="shared" si="93"/>
        <v/>
      </c>
      <c r="AF1177" s="244" t="str">
        <f t="shared" si="94"/>
        <v/>
      </c>
    </row>
    <row r="1178" spans="27:32" x14ac:dyDescent="0.3">
      <c r="AA1178" s="239" t="str">
        <f t="shared" si="90"/>
        <v/>
      </c>
      <c r="AC1178" s="244" t="str">
        <f t="shared" si="91"/>
        <v/>
      </c>
      <c r="AD1178" s="43" t="str">
        <f t="shared" si="92"/>
        <v/>
      </c>
      <c r="AE1178" s="244" t="str">
        <f t="shared" si="93"/>
        <v/>
      </c>
      <c r="AF1178" s="244" t="str">
        <f t="shared" si="94"/>
        <v/>
      </c>
    </row>
    <row r="1179" spans="27:32" x14ac:dyDescent="0.3">
      <c r="AA1179" s="239" t="str">
        <f t="shared" si="90"/>
        <v/>
      </c>
      <c r="AC1179" s="244" t="str">
        <f t="shared" si="91"/>
        <v/>
      </c>
      <c r="AD1179" s="43" t="str">
        <f t="shared" si="92"/>
        <v/>
      </c>
      <c r="AE1179" s="244" t="str">
        <f t="shared" si="93"/>
        <v/>
      </c>
      <c r="AF1179" s="244" t="str">
        <f t="shared" si="94"/>
        <v/>
      </c>
    </row>
    <row r="1180" spans="27:32" x14ac:dyDescent="0.3">
      <c r="AA1180" s="239" t="str">
        <f t="shared" si="90"/>
        <v/>
      </c>
      <c r="AC1180" s="244" t="str">
        <f t="shared" si="91"/>
        <v/>
      </c>
      <c r="AD1180" s="43" t="str">
        <f t="shared" si="92"/>
        <v/>
      </c>
      <c r="AE1180" s="244" t="str">
        <f t="shared" si="93"/>
        <v/>
      </c>
      <c r="AF1180" s="244" t="str">
        <f t="shared" si="94"/>
        <v/>
      </c>
    </row>
    <row r="1181" spans="27:32" x14ac:dyDescent="0.3">
      <c r="AA1181" s="239" t="str">
        <f t="shared" si="90"/>
        <v/>
      </c>
      <c r="AC1181" s="244" t="str">
        <f t="shared" si="91"/>
        <v/>
      </c>
      <c r="AD1181" s="43" t="str">
        <f t="shared" si="92"/>
        <v/>
      </c>
      <c r="AE1181" s="244" t="str">
        <f t="shared" si="93"/>
        <v/>
      </c>
      <c r="AF1181" s="244" t="str">
        <f t="shared" si="94"/>
        <v/>
      </c>
    </row>
    <row r="1182" spans="27:32" x14ac:dyDescent="0.3">
      <c r="AA1182" s="239" t="str">
        <f t="shared" si="90"/>
        <v/>
      </c>
      <c r="AC1182" s="244" t="str">
        <f t="shared" si="91"/>
        <v/>
      </c>
      <c r="AD1182" s="43" t="str">
        <f t="shared" si="92"/>
        <v/>
      </c>
      <c r="AE1182" s="244" t="str">
        <f t="shared" si="93"/>
        <v/>
      </c>
      <c r="AF1182" s="244" t="str">
        <f t="shared" si="94"/>
        <v/>
      </c>
    </row>
    <row r="1183" spans="27:32" x14ac:dyDescent="0.3">
      <c r="AA1183" s="239" t="str">
        <f t="shared" si="90"/>
        <v/>
      </c>
      <c r="AC1183" s="244" t="str">
        <f t="shared" si="91"/>
        <v/>
      </c>
      <c r="AD1183" s="43" t="str">
        <f t="shared" si="92"/>
        <v/>
      </c>
      <c r="AE1183" s="244" t="str">
        <f t="shared" si="93"/>
        <v/>
      </c>
      <c r="AF1183" s="244" t="str">
        <f t="shared" si="94"/>
        <v/>
      </c>
    </row>
    <row r="1184" spans="27:32" x14ac:dyDescent="0.3">
      <c r="AA1184" s="239" t="str">
        <f t="shared" si="90"/>
        <v/>
      </c>
      <c r="AC1184" s="244" t="str">
        <f t="shared" si="91"/>
        <v/>
      </c>
      <c r="AD1184" s="43" t="str">
        <f t="shared" si="92"/>
        <v/>
      </c>
      <c r="AE1184" s="244" t="str">
        <f t="shared" si="93"/>
        <v/>
      </c>
      <c r="AF1184" s="244" t="str">
        <f t="shared" si="94"/>
        <v/>
      </c>
    </row>
    <row r="1185" spans="27:32" x14ac:dyDescent="0.3">
      <c r="AA1185" s="239" t="str">
        <f t="shared" si="90"/>
        <v/>
      </c>
      <c r="AC1185" s="244" t="str">
        <f t="shared" si="91"/>
        <v/>
      </c>
      <c r="AD1185" s="43" t="str">
        <f t="shared" si="92"/>
        <v/>
      </c>
      <c r="AE1185" s="244" t="str">
        <f t="shared" si="93"/>
        <v/>
      </c>
      <c r="AF1185" s="244" t="str">
        <f t="shared" si="94"/>
        <v/>
      </c>
    </row>
    <row r="1186" spans="27:32" x14ac:dyDescent="0.3">
      <c r="AA1186" s="239" t="str">
        <f t="shared" si="90"/>
        <v/>
      </c>
      <c r="AC1186" s="244" t="str">
        <f t="shared" si="91"/>
        <v/>
      </c>
      <c r="AD1186" s="43" t="str">
        <f t="shared" si="92"/>
        <v/>
      </c>
      <c r="AE1186" s="244" t="str">
        <f t="shared" si="93"/>
        <v/>
      </c>
      <c r="AF1186" s="244" t="str">
        <f t="shared" si="94"/>
        <v/>
      </c>
    </row>
    <row r="1187" spans="27:32" x14ac:dyDescent="0.3">
      <c r="AA1187" s="239" t="str">
        <f t="shared" si="90"/>
        <v/>
      </c>
      <c r="AC1187" s="244" t="str">
        <f t="shared" si="91"/>
        <v/>
      </c>
      <c r="AD1187" s="43" t="str">
        <f t="shared" si="92"/>
        <v/>
      </c>
      <c r="AE1187" s="244" t="str">
        <f t="shared" si="93"/>
        <v/>
      </c>
      <c r="AF1187" s="244" t="str">
        <f t="shared" si="94"/>
        <v/>
      </c>
    </row>
    <row r="1188" spans="27:32" x14ac:dyDescent="0.3">
      <c r="AA1188" s="239" t="str">
        <f t="shared" si="90"/>
        <v/>
      </c>
      <c r="AC1188" s="244" t="str">
        <f t="shared" si="91"/>
        <v/>
      </c>
      <c r="AD1188" s="43" t="str">
        <f t="shared" si="92"/>
        <v/>
      </c>
      <c r="AE1188" s="244" t="str">
        <f t="shared" si="93"/>
        <v/>
      </c>
      <c r="AF1188" s="244" t="str">
        <f t="shared" si="94"/>
        <v/>
      </c>
    </row>
    <row r="1189" spans="27:32" x14ac:dyDescent="0.3">
      <c r="AA1189" s="239" t="str">
        <f t="shared" si="90"/>
        <v/>
      </c>
      <c r="AC1189" s="244" t="str">
        <f t="shared" si="91"/>
        <v/>
      </c>
      <c r="AD1189" s="43" t="str">
        <f t="shared" si="92"/>
        <v/>
      </c>
      <c r="AE1189" s="244" t="str">
        <f t="shared" si="93"/>
        <v/>
      </c>
      <c r="AF1189" s="244" t="str">
        <f t="shared" si="94"/>
        <v/>
      </c>
    </row>
    <row r="1190" spans="27:32" x14ac:dyDescent="0.3">
      <c r="AA1190" s="239" t="str">
        <f t="shared" si="90"/>
        <v/>
      </c>
      <c r="AC1190" s="244" t="str">
        <f t="shared" si="91"/>
        <v/>
      </c>
      <c r="AD1190" s="43" t="str">
        <f t="shared" si="92"/>
        <v/>
      </c>
      <c r="AE1190" s="244" t="str">
        <f t="shared" si="93"/>
        <v/>
      </c>
      <c r="AF1190" s="244" t="str">
        <f t="shared" si="94"/>
        <v/>
      </c>
    </row>
    <row r="1191" spans="27:32" x14ac:dyDescent="0.3">
      <c r="AA1191" s="239" t="str">
        <f t="shared" si="90"/>
        <v/>
      </c>
      <c r="AC1191" s="244" t="str">
        <f t="shared" si="91"/>
        <v/>
      </c>
      <c r="AD1191" s="43" t="str">
        <f t="shared" si="92"/>
        <v/>
      </c>
      <c r="AE1191" s="244" t="str">
        <f t="shared" si="93"/>
        <v/>
      </c>
      <c r="AF1191" s="244" t="str">
        <f t="shared" si="94"/>
        <v/>
      </c>
    </row>
    <row r="1192" spans="27:32" x14ac:dyDescent="0.3">
      <c r="AA1192" s="239" t="str">
        <f t="shared" si="90"/>
        <v/>
      </c>
      <c r="AC1192" s="244" t="str">
        <f t="shared" si="91"/>
        <v/>
      </c>
      <c r="AD1192" s="43" t="str">
        <f t="shared" si="92"/>
        <v/>
      </c>
      <c r="AE1192" s="244" t="str">
        <f t="shared" si="93"/>
        <v/>
      </c>
      <c r="AF1192" s="244" t="str">
        <f t="shared" si="94"/>
        <v/>
      </c>
    </row>
    <row r="1193" spans="27:32" x14ac:dyDescent="0.3">
      <c r="AA1193" s="239" t="str">
        <f t="shared" si="90"/>
        <v/>
      </c>
      <c r="AC1193" s="244" t="str">
        <f t="shared" si="91"/>
        <v/>
      </c>
      <c r="AD1193" s="43" t="str">
        <f t="shared" si="92"/>
        <v/>
      </c>
      <c r="AE1193" s="244" t="str">
        <f t="shared" si="93"/>
        <v/>
      </c>
      <c r="AF1193" s="244" t="str">
        <f t="shared" si="94"/>
        <v/>
      </c>
    </row>
    <row r="1194" spans="27:32" x14ac:dyDescent="0.3">
      <c r="AA1194" s="239" t="str">
        <f t="shared" si="90"/>
        <v/>
      </c>
      <c r="AC1194" s="244" t="str">
        <f t="shared" si="91"/>
        <v/>
      </c>
      <c r="AD1194" s="43" t="str">
        <f t="shared" si="92"/>
        <v/>
      </c>
      <c r="AE1194" s="244" t="str">
        <f t="shared" si="93"/>
        <v/>
      </c>
      <c r="AF1194" s="244" t="str">
        <f t="shared" si="94"/>
        <v/>
      </c>
    </row>
    <row r="1195" spans="27:32" x14ac:dyDescent="0.3">
      <c r="AA1195" s="239" t="str">
        <f t="shared" si="90"/>
        <v/>
      </c>
      <c r="AC1195" s="244" t="str">
        <f t="shared" si="91"/>
        <v/>
      </c>
      <c r="AD1195" s="43" t="str">
        <f t="shared" si="92"/>
        <v/>
      </c>
      <c r="AE1195" s="244" t="str">
        <f t="shared" si="93"/>
        <v/>
      </c>
      <c r="AF1195" s="244" t="str">
        <f t="shared" si="94"/>
        <v/>
      </c>
    </row>
    <row r="1196" spans="27:32" x14ac:dyDescent="0.3">
      <c r="AA1196" s="239" t="str">
        <f t="shared" si="90"/>
        <v/>
      </c>
      <c r="AC1196" s="244" t="str">
        <f t="shared" si="91"/>
        <v/>
      </c>
      <c r="AD1196" s="43" t="str">
        <f t="shared" si="92"/>
        <v/>
      </c>
      <c r="AE1196" s="244" t="str">
        <f t="shared" si="93"/>
        <v/>
      </c>
      <c r="AF1196" s="244" t="str">
        <f t="shared" si="94"/>
        <v/>
      </c>
    </row>
    <row r="1197" spans="27:32" x14ac:dyDescent="0.3">
      <c r="AA1197" s="239" t="str">
        <f t="shared" si="90"/>
        <v/>
      </c>
      <c r="AC1197" s="244" t="str">
        <f t="shared" si="91"/>
        <v/>
      </c>
      <c r="AD1197" s="43" t="str">
        <f t="shared" si="92"/>
        <v/>
      </c>
      <c r="AE1197" s="244" t="str">
        <f t="shared" si="93"/>
        <v/>
      </c>
      <c r="AF1197" s="244" t="str">
        <f t="shared" si="94"/>
        <v/>
      </c>
    </row>
    <row r="1198" spans="27:32" x14ac:dyDescent="0.3">
      <c r="AA1198" s="239" t="str">
        <f t="shared" si="90"/>
        <v/>
      </c>
      <c r="AC1198" s="244" t="str">
        <f t="shared" si="91"/>
        <v/>
      </c>
      <c r="AD1198" s="43" t="str">
        <f t="shared" si="92"/>
        <v/>
      </c>
      <c r="AE1198" s="244" t="str">
        <f t="shared" si="93"/>
        <v/>
      </c>
      <c r="AF1198" s="244" t="str">
        <f t="shared" si="94"/>
        <v/>
      </c>
    </row>
    <row r="1199" spans="27:32" x14ac:dyDescent="0.3">
      <c r="AA1199" s="239" t="str">
        <f t="shared" si="90"/>
        <v/>
      </c>
      <c r="AC1199" s="244" t="str">
        <f t="shared" si="91"/>
        <v/>
      </c>
      <c r="AD1199" s="43" t="str">
        <f t="shared" si="92"/>
        <v/>
      </c>
      <c r="AE1199" s="244" t="str">
        <f t="shared" si="93"/>
        <v/>
      </c>
      <c r="AF1199" s="244" t="str">
        <f t="shared" si="94"/>
        <v/>
      </c>
    </row>
    <row r="1200" spans="27:32" x14ac:dyDescent="0.3">
      <c r="AA1200" s="239" t="str">
        <f t="shared" si="90"/>
        <v/>
      </c>
      <c r="AC1200" s="244" t="str">
        <f t="shared" si="91"/>
        <v/>
      </c>
      <c r="AD1200" s="43" t="str">
        <f t="shared" si="92"/>
        <v/>
      </c>
      <c r="AE1200" s="244" t="str">
        <f t="shared" si="93"/>
        <v/>
      </c>
      <c r="AF1200" s="244" t="str">
        <f t="shared" si="94"/>
        <v/>
      </c>
    </row>
    <row r="1201" spans="27:32" x14ac:dyDescent="0.3">
      <c r="AA1201" s="239" t="str">
        <f t="shared" si="90"/>
        <v/>
      </c>
      <c r="AC1201" s="244" t="str">
        <f t="shared" si="91"/>
        <v/>
      </c>
      <c r="AD1201" s="43" t="str">
        <f t="shared" si="92"/>
        <v/>
      </c>
      <c r="AE1201" s="244" t="str">
        <f t="shared" si="93"/>
        <v/>
      </c>
      <c r="AF1201" s="244" t="str">
        <f t="shared" si="94"/>
        <v/>
      </c>
    </row>
    <row r="1202" spans="27:32" x14ac:dyDescent="0.3">
      <c r="AA1202" s="239" t="str">
        <f t="shared" si="90"/>
        <v/>
      </c>
      <c r="AC1202" s="244" t="str">
        <f t="shared" si="91"/>
        <v/>
      </c>
      <c r="AD1202" s="43" t="str">
        <f t="shared" si="92"/>
        <v/>
      </c>
      <c r="AE1202" s="244" t="str">
        <f t="shared" si="93"/>
        <v/>
      </c>
      <c r="AF1202" s="244" t="str">
        <f t="shared" si="94"/>
        <v/>
      </c>
    </row>
    <row r="1203" spans="27:32" x14ac:dyDescent="0.3">
      <c r="AA1203" s="239" t="str">
        <f t="shared" si="90"/>
        <v/>
      </c>
      <c r="AC1203" s="244" t="str">
        <f t="shared" si="91"/>
        <v/>
      </c>
      <c r="AD1203" s="43" t="str">
        <f t="shared" si="92"/>
        <v/>
      </c>
      <c r="AE1203" s="244" t="str">
        <f t="shared" si="93"/>
        <v/>
      </c>
      <c r="AF1203" s="244" t="str">
        <f t="shared" si="94"/>
        <v/>
      </c>
    </row>
    <row r="1204" spans="27:32" x14ac:dyDescent="0.3">
      <c r="AA1204" s="239" t="str">
        <f t="shared" si="90"/>
        <v/>
      </c>
      <c r="AC1204" s="244" t="str">
        <f t="shared" si="91"/>
        <v/>
      </c>
      <c r="AD1204" s="43" t="str">
        <f t="shared" si="92"/>
        <v/>
      </c>
      <c r="AE1204" s="244" t="str">
        <f t="shared" si="93"/>
        <v/>
      </c>
      <c r="AF1204" s="244" t="str">
        <f t="shared" si="94"/>
        <v/>
      </c>
    </row>
    <row r="1205" spans="27:32" x14ac:dyDescent="0.3">
      <c r="AA1205" s="239" t="str">
        <f t="shared" si="90"/>
        <v/>
      </c>
      <c r="AC1205" s="244" t="str">
        <f t="shared" si="91"/>
        <v/>
      </c>
      <c r="AD1205" s="43" t="str">
        <f t="shared" si="92"/>
        <v/>
      </c>
      <c r="AE1205" s="244" t="str">
        <f t="shared" si="93"/>
        <v/>
      </c>
      <c r="AF1205" s="244" t="str">
        <f t="shared" si="94"/>
        <v/>
      </c>
    </row>
    <row r="1206" spans="27:32" x14ac:dyDescent="0.3">
      <c r="AA1206" s="239" t="str">
        <f t="shared" si="90"/>
        <v/>
      </c>
      <c r="AC1206" s="244" t="str">
        <f t="shared" si="91"/>
        <v/>
      </c>
      <c r="AD1206" s="43" t="str">
        <f t="shared" si="92"/>
        <v/>
      </c>
      <c r="AE1206" s="244" t="str">
        <f t="shared" si="93"/>
        <v/>
      </c>
      <c r="AF1206" s="244" t="str">
        <f t="shared" si="94"/>
        <v/>
      </c>
    </row>
    <row r="1207" spans="27:32" x14ac:dyDescent="0.3">
      <c r="AA1207" s="239" t="str">
        <f t="shared" si="90"/>
        <v/>
      </c>
      <c r="AC1207" s="244" t="str">
        <f t="shared" si="91"/>
        <v/>
      </c>
      <c r="AD1207" s="43" t="str">
        <f t="shared" si="92"/>
        <v/>
      </c>
      <c r="AE1207" s="244" t="str">
        <f t="shared" si="93"/>
        <v/>
      </c>
      <c r="AF1207" s="244" t="str">
        <f t="shared" si="94"/>
        <v/>
      </c>
    </row>
    <row r="1208" spans="27:32" x14ac:dyDescent="0.3">
      <c r="AA1208" s="239" t="str">
        <f t="shared" si="90"/>
        <v/>
      </c>
      <c r="AC1208" s="244" t="str">
        <f t="shared" si="91"/>
        <v/>
      </c>
      <c r="AD1208" s="43" t="str">
        <f t="shared" si="92"/>
        <v/>
      </c>
      <c r="AE1208" s="244" t="str">
        <f t="shared" si="93"/>
        <v/>
      </c>
      <c r="AF1208" s="244" t="str">
        <f t="shared" si="94"/>
        <v/>
      </c>
    </row>
    <row r="1209" spans="27:32" x14ac:dyDescent="0.3">
      <c r="AA1209" s="239" t="str">
        <f t="shared" si="90"/>
        <v/>
      </c>
      <c r="AC1209" s="244" t="str">
        <f t="shared" si="91"/>
        <v/>
      </c>
      <c r="AD1209" s="43" t="str">
        <f t="shared" si="92"/>
        <v/>
      </c>
      <c r="AE1209" s="244" t="str">
        <f t="shared" si="93"/>
        <v/>
      </c>
      <c r="AF1209" s="244" t="str">
        <f t="shared" si="94"/>
        <v/>
      </c>
    </row>
    <row r="1210" spans="27:32" x14ac:dyDescent="0.3">
      <c r="AA1210" s="239" t="str">
        <f t="shared" si="90"/>
        <v/>
      </c>
      <c r="AC1210" s="244" t="str">
        <f t="shared" si="91"/>
        <v/>
      </c>
      <c r="AD1210" s="43" t="str">
        <f t="shared" si="92"/>
        <v/>
      </c>
      <c r="AE1210" s="244" t="str">
        <f t="shared" si="93"/>
        <v/>
      </c>
      <c r="AF1210" s="244" t="str">
        <f t="shared" si="94"/>
        <v/>
      </c>
    </row>
    <row r="1211" spans="27:32" x14ac:dyDescent="0.3">
      <c r="AA1211" s="239" t="str">
        <f t="shared" si="90"/>
        <v/>
      </c>
      <c r="AC1211" s="244" t="str">
        <f t="shared" si="91"/>
        <v/>
      </c>
      <c r="AD1211" s="43" t="str">
        <f t="shared" si="92"/>
        <v/>
      </c>
      <c r="AE1211" s="244" t="str">
        <f t="shared" si="93"/>
        <v/>
      </c>
      <c r="AF1211" s="244" t="str">
        <f t="shared" si="94"/>
        <v/>
      </c>
    </row>
    <row r="1212" spans="27:32" x14ac:dyDescent="0.3">
      <c r="AA1212" s="239" t="str">
        <f t="shared" si="90"/>
        <v/>
      </c>
      <c r="AC1212" s="244" t="str">
        <f t="shared" si="91"/>
        <v/>
      </c>
      <c r="AD1212" s="43" t="str">
        <f t="shared" si="92"/>
        <v/>
      </c>
      <c r="AE1212" s="244" t="str">
        <f t="shared" si="93"/>
        <v/>
      </c>
      <c r="AF1212" s="244" t="str">
        <f t="shared" si="94"/>
        <v/>
      </c>
    </row>
    <row r="1213" spans="27:32" x14ac:dyDescent="0.3">
      <c r="AA1213" s="239" t="str">
        <f t="shared" si="90"/>
        <v/>
      </c>
      <c r="AC1213" s="244" t="str">
        <f t="shared" si="91"/>
        <v/>
      </c>
      <c r="AD1213" s="43" t="str">
        <f t="shared" si="92"/>
        <v/>
      </c>
      <c r="AE1213" s="244" t="str">
        <f t="shared" si="93"/>
        <v/>
      </c>
      <c r="AF1213" s="244" t="str">
        <f t="shared" si="94"/>
        <v/>
      </c>
    </row>
    <row r="1214" spans="27:32" x14ac:dyDescent="0.3">
      <c r="AA1214" s="239" t="str">
        <f t="shared" si="90"/>
        <v/>
      </c>
      <c r="AC1214" s="244" t="str">
        <f t="shared" si="91"/>
        <v/>
      </c>
      <c r="AD1214" s="43" t="str">
        <f t="shared" si="92"/>
        <v/>
      </c>
      <c r="AE1214" s="244" t="str">
        <f t="shared" si="93"/>
        <v/>
      </c>
      <c r="AF1214" s="244" t="str">
        <f t="shared" si="94"/>
        <v/>
      </c>
    </row>
    <row r="1215" spans="27:32" x14ac:dyDescent="0.3">
      <c r="AA1215" s="239" t="str">
        <f t="shared" si="90"/>
        <v/>
      </c>
      <c r="AC1215" s="244" t="str">
        <f t="shared" si="91"/>
        <v/>
      </c>
      <c r="AD1215" s="43" t="str">
        <f t="shared" si="92"/>
        <v/>
      </c>
      <c r="AE1215" s="244" t="str">
        <f t="shared" si="93"/>
        <v/>
      </c>
      <c r="AF1215" s="244" t="str">
        <f t="shared" si="94"/>
        <v/>
      </c>
    </row>
    <row r="1216" spans="27:32" x14ac:dyDescent="0.3">
      <c r="AA1216" s="239" t="str">
        <f t="shared" si="90"/>
        <v/>
      </c>
      <c r="AC1216" s="244" t="str">
        <f t="shared" si="91"/>
        <v/>
      </c>
      <c r="AD1216" s="43" t="str">
        <f t="shared" si="92"/>
        <v/>
      </c>
      <c r="AE1216" s="244" t="str">
        <f t="shared" si="93"/>
        <v/>
      </c>
      <c r="AF1216" s="244" t="str">
        <f t="shared" si="94"/>
        <v/>
      </c>
    </row>
    <row r="1217" spans="27:32" x14ac:dyDescent="0.3">
      <c r="AA1217" s="239" t="str">
        <f t="shared" si="90"/>
        <v/>
      </c>
      <c r="AC1217" s="244" t="str">
        <f t="shared" si="91"/>
        <v/>
      </c>
      <c r="AD1217" s="43" t="str">
        <f t="shared" si="92"/>
        <v/>
      </c>
      <c r="AE1217" s="244" t="str">
        <f t="shared" si="93"/>
        <v/>
      </c>
      <c r="AF1217" s="244" t="str">
        <f t="shared" si="94"/>
        <v/>
      </c>
    </row>
    <row r="1218" spans="27:32" x14ac:dyDescent="0.3">
      <c r="AA1218" s="239" t="str">
        <f t="shared" si="90"/>
        <v/>
      </c>
      <c r="AC1218" s="244" t="str">
        <f t="shared" si="91"/>
        <v/>
      </c>
      <c r="AD1218" s="43" t="str">
        <f t="shared" si="92"/>
        <v/>
      </c>
      <c r="AE1218" s="244" t="str">
        <f t="shared" si="93"/>
        <v/>
      </c>
      <c r="AF1218" s="244" t="str">
        <f t="shared" si="94"/>
        <v/>
      </c>
    </row>
    <row r="1219" spans="27:32" x14ac:dyDescent="0.3">
      <c r="AA1219" s="239" t="str">
        <f t="shared" si="90"/>
        <v/>
      </c>
      <c r="AC1219" s="244" t="str">
        <f t="shared" si="91"/>
        <v/>
      </c>
      <c r="AD1219" s="43" t="str">
        <f t="shared" si="92"/>
        <v/>
      </c>
      <c r="AE1219" s="244" t="str">
        <f t="shared" si="93"/>
        <v/>
      </c>
      <c r="AF1219" s="244" t="str">
        <f t="shared" si="94"/>
        <v/>
      </c>
    </row>
    <row r="1220" spans="27:32" x14ac:dyDescent="0.3">
      <c r="AA1220" s="239" t="str">
        <f t="shared" ref="AA1220:AA1283" si="95">TRIM(D1220)</f>
        <v/>
      </c>
      <c r="AC1220" s="244" t="str">
        <f t="shared" ref="AC1220:AC1283" si="96">IFERROR(G1220/E1220,"")</f>
        <v/>
      </c>
      <c r="AD1220" s="43" t="str">
        <f t="shared" ref="AD1220:AD1283" si="97">TRIM(C1220)</f>
        <v/>
      </c>
      <c r="AE1220" s="244" t="str">
        <f t="shared" ref="AE1220:AE1283" si="98">IFERROR(G1220/E1220,"")</f>
        <v/>
      </c>
      <c r="AF1220" s="244" t="str">
        <f t="shared" ref="AF1220:AF1283" si="99">AC1220</f>
        <v/>
      </c>
    </row>
    <row r="1221" spans="27:32" x14ac:dyDescent="0.3">
      <c r="AA1221" s="239" t="str">
        <f t="shared" si="95"/>
        <v/>
      </c>
      <c r="AC1221" s="244" t="str">
        <f t="shared" si="96"/>
        <v/>
      </c>
      <c r="AD1221" s="43" t="str">
        <f t="shared" si="97"/>
        <v/>
      </c>
      <c r="AE1221" s="244" t="str">
        <f t="shared" si="98"/>
        <v/>
      </c>
      <c r="AF1221" s="244" t="str">
        <f t="shared" si="99"/>
        <v/>
      </c>
    </row>
    <row r="1222" spans="27:32" x14ac:dyDescent="0.3">
      <c r="AA1222" s="239" t="str">
        <f t="shared" si="95"/>
        <v/>
      </c>
      <c r="AC1222" s="244" t="str">
        <f t="shared" si="96"/>
        <v/>
      </c>
      <c r="AD1222" s="43" t="str">
        <f t="shared" si="97"/>
        <v/>
      </c>
      <c r="AE1222" s="244" t="str">
        <f t="shared" si="98"/>
        <v/>
      </c>
      <c r="AF1222" s="244" t="str">
        <f t="shared" si="99"/>
        <v/>
      </c>
    </row>
    <row r="1223" spans="27:32" x14ac:dyDescent="0.3">
      <c r="AA1223" s="239" t="str">
        <f t="shared" si="95"/>
        <v/>
      </c>
      <c r="AC1223" s="244" t="str">
        <f t="shared" si="96"/>
        <v/>
      </c>
      <c r="AD1223" s="43" t="str">
        <f t="shared" si="97"/>
        <v/>
      </c>
      <c r="AE1223" s="244" t="str">
        <f t="shared" si="98"/>
        <v/>
      </c>
      <c r="AF1223" s="244" t="str">
        <f t="shared" si="99"/>
        <v/>
      </c>
    </row>
    <row r="1224" spans="27:32" x14ac:dyDescent="0.3">
      <c r="AA1224" s="239" t="str">
        <f t="shared" si="95"/>
        <v/>
      </c>
      <c r="AC1224" s="244" t="str">
        <f t="shared" si="96"/>
        <v/>
      </c>
      <c r="AD1224" s="43" t="str">
        <f t="shared" si="97"/>
        <v/>
      </c>
      <c r="AE1224" s="244" t="str">
        <f t="shared" si="98"/>
        <v/>
      </c>
      <c r="AF1224" s="244" t="str">
        <f t="shared" si="99"/>
        <v/>
      </c>
    </row>
    <row r="1225" spans="27:32" x14ac:dyDescent="0.3">
      <c r="AA1225" s="239" t="str">
        <f t="shared" si="95"/>
        <v/>
      </c>
      <c r="AC1225" s="244" t="str">
        <f t="shared" si="96"/>
        <v/>
      </c>
      <c r="AD1225" s="43" t="str">
        <f t="shared" si="97"/>
        <v/>
      </c>
      <c r="AE1225" s="244" t="str">
        <f t="shared" si="98"/>
        <v/>
      </c>
      <c r="AF1225" s="244" t="str">
        <f t="shared" si="99"/>
        <v/>
      </c>
    </row>
    <row r="1226" spans="27:32" x14ac:dyDescent="0.3">
      <c r="AA1226" s="239" t="str">
        <f t="shared" si="95"/>
        <v/>
      </c>
      <c r="AC1226" s="244" t="str">
        <f t="shared" si="96"/>
        <v/>
      </c>
      <c r="AD1226" s="43" t="str">
        <f t="shared" si="97"/>
        <v/>
      </c>
      <c r="AE1226" s="244" t="str">
        <f t="shared" si="98"/>
        <v/>
      </c>
      <c r="AF1226" s="244" t="str">
        <f t="shared" si="99"/>
        <v/>
      </c>
    </row>
    <row r="1227" spans="27:32" x14ac:dyDescent="0.3">
      <c r="AA1227" s="239" t="str">
        <f t="shared" si="95"/>
        <v/>
      </c>
      <c r="AC1227" s="244" t="str">
        <f t="shared" si="96"/>
        <v/>
      </c>
      <c r="AD1227" s="43" t="str">
        <f t="shared" si="97"/>
        <v/>
      </c>
      <c r="AE1227" s="244" t="str">
        <f t="shared" si="98"/>
        <v/>
      </c>
      <c r="AF1227" s="244" t="str">
        <f t="shared" si="99"/>
        <v/>
      </c>
    </row>
    <row r="1228" spans="27:32" x14ac:dyDescent="0.3">
      <c r="AA1228" s="239" t="str">
        <f t="shared" si="95"/>
        <v/>
      </c>
      <c r="AC1228" s="244" t="str">
        <f t="shared" si="96"/>
        <v/>
      </c>
      <c r="AD1228" s="43" t="str">
        <f t="shared" si="97"/>
        <v/>
      </c>
      <c r="AE1228" s="244" t="str">
        <f t="shared" si="98"/>
        <v/>
      </c>
      <c r="AF1228" s="244" t="str">
        <f t="shared" si="99"/>
        <v/>
      </c>
    </row>
    <row r="1229" spans="27:32" x14ac:dyDescent="0.3">
      <c r="AA1229" s="239" t="str">
        <f t="shared" si="95"/>
        <v/>
      </c>
      <c r="AC1229" s="244" t="str">
        <f t="shared" si="96"/>
        <v/>
      </c>
      <c r="AD1229" s="43" t="str">
        <f t="shared" si="97"/>
        <v/>
      </c>
      <c r="AE1229" s="244" t="str">
        <f t="shared" si="98"/>
        <v/>
      </c>
      <c r="AF1229" s="244" t="str">
        <f t="shared" si="99"/>
        <v/>
      </c>
    </row>
    <row r="1230" spans="27:32" x14ac:dyDescent="0.3">
      <c r="AA1230" s="239" t="str">
        <f t="shared" si="95"/>
        <v/>
      </c>
      <c r="AC1230" s="244" t="str">
        <f t="shared" si="96"/>
        <v/>
      </c>
      <c r="AD1230" s="43" t="str">
        <f t="shared" si="97"/>
        <v/>
      </c>
      <c r="AE1230" s="244" t="str">
        <f t="shared" si="98"/>
        <v/>
      </c>
      <c r="AF1230" s="244" t="str">
        <f t="shared" si="99"/>
        <v/>
      </c>
    </row>
    <row r="1231" spans="27:32" x14ac:dyDescent="0.3">
      <c r="AA1231" s="239" t="str">
        <f t="shared" si="95"/>
        <v/>
      </c>
      <c r="AC1231" s="244" t="str">
        <f t="shared" si="96"/>
        <v/>
      </c>
      <c r="AD1231" s="43" t="str">
        <f t="shared" si="97"/>
        <v/>
      </c>
      <c r="AE1231" s="244" t="str">
        <f t="shared" si="98"/>
        <v/>
      </c>
      <c r="AF1231" s="244" t="str">
        <f t="shared" si="99"/>
        <v/>
      </c>
    </row>
    <row r="1232" spans="27:32" x14ac:dyDescent="0.3">
      <c r="AA1232" s="239" t="str">
        <f t="shared" si="95"/>
        <v/>
      </c>
      <c r="AC1232" s="244" t="str">
        <f t="shared" si="96"/>
        <v/>
      </c>
      <c r="AD1232" s="43" t="str">
        <f t="shared" si="97"/>
        <v/>
      </c>
      <c r="AE1232" s="244" t="str">
        <f t="shared" si="98"/>
        <v/>
      </c>
      <c r="AF1232" s="244" t="str">
        <f t="shared" si="99"/>
        <v/>
      </c>
    </row>
    <row r="1233" spans="27:32" x14ac:dyDescent="0.3">
      <c r="AA1233" s="239" t="str">
        <f t="shared" si="95"/>
        <v/>
      </c>
      <c r="AC1233" s="244" t="str">
        <f t="shared" si="96"/>
        <v/>
      </c>
      <c r="AD1233" s="43" t="str">
        <f t="shared" si="97"/>
        <v/>
      </c>
      <c r="AE1233" s="244" t="str">
        <f t="shared" si="98"/>
        <v/>
      </c>
      <c r="AF1233" s="244" t="str">
        <f t="shared" si="99"/>
        <v/>
      </c>
    </row>
    <row r="1234" spans="27:32" x14ac:dyDescent="0.3">
      <c r="AA1234" s="239" t="str">
        <f t="shared" si="95"/>
        <v/>
      </c>
      <c r="AC1234" s="244" t="str">
        <f t="shared" si="96"/>
        <v/>
      </c>
      <c r="AD1234" s="43" t="str">
        <f t="shared" si="97"/>
        <v/>
      </c>
      <c r="AE1234" s="244" t="str">
        <f t="shared" si="98"/>
        <v/>
      </c>
      <c r="AF1234" s="244" t="str">
        <f t="shared" si="99"/>
        <v/>
      </c>
    </row>
    <row r="1235" spans="27:32" x14ac:dyDescent="0.3">
      <c r="AA1235" s="239" t="str">
        <f t="shared" si="95"/>
        <v/>
      </c>
      <c r="AC1235" s="244" t="str">
        <f t="shared" si="96"/>
        <v/>
      </c>
      <c r="AD1235" s="43" t="str">
        <f t="shared" si="97"/>
        <v/>
      </c>
      <c r="AE1235" s="244" t="str">
        <f t="shared" si="98"/>
        <v/>
      </c>
      <c r="AF1235" s="244" t="str">
        <f t="shared" si="99"/>
        <v/>
      </c>
    </row>
    <row r="1236" spans="27:32" x14ac:dyDescent="0.3">
      <c r="AA1236" s="239" t="str">
        <f t="shared" si="95"/>
        <v/>
      </c>
      <c r="AC1236" s="244" t="str">
        <f t="shared" si="96"/>
        <v/>
      </c>
      <c r="AD1236" s="43" t="str">
        <f t="shared" si="97"/>
        <v/>
      </c>
      <c r="AE1236" s="244" t="str">
        <f t="shared" si="98"/>
        <v/>
      </c>
      <c r="AF1236" s="244" t="str">
        <f t="shared" si="99"/>
        <v/>
      </c>
    </row>
    <row r="1237" spans="27:32" x14ac:dyDescent="0.3">
      <c r="AA1237" s="239" t="str">
        <f t="shared" si="95"/>
        <v/>
      </c>
      <c r="AC1237" s="244" t="str">
        <f t="shared" si="96"/>
        <v/>
      </c>
      <c r="AD1237" s="43" t="str">
        <f t="shared" si="97"/>
        <v/>
      </c>
      <c r="AE1237" s="244" t="str">
        <f t="shared" si="98"/>
        <v/>
      </c>
      <c r="AF1237" s="244" t="str">
        <f t="shared" si="99"/>
        <v/>
      </c>
    </row>
    <row r="1238" spans="27:32" x14ac:dyDescent="0.3">
      <c r="AA1238" s="239" t="str">
        <f t="shared" si="95"/>
        <v/>
      </c>
      <c r="AC1238" s="244" t="str">
        <f t="shared" si="96"/>
        <v/>
      </c>
      <c r="AD1238" s="43" t="str">
        <f t="shared" si="97"/>
        <v/>
      </c>
      <c r="AE1238" s="244" t="str">
        <f t="shared" si="98"/>
        <v/>
      </c>
      <c r="AF1238" s="244" t="str">
        <f t="shared" si="99"/>
        <v/>
      </c>
    </row>
    <row r="1239" spans="27:32" x14ac:dyDescent="0.3">
      <c r="AA1239" s="239" t="str">
        <f t="shared" si="95"/>
        <v/>
      </c>
      <c r="AC1239" s="244" t="str">
        <f t="shared" si="96"/>
        <v/>
      </c>
      <c r="AD1239" s="43" t="str">
        <f t="shared" si="97"/>
        <v/>
      </c>
      <c r="AE1239" s="244" t="str">
        <f t="shared" si="98"/>
        <v/>
      </c>
      <c r="AF1239" s="244" t="str">
        <f t="shared" si="99"/>
        <v/>
      </c>
    </row>
    <row r="1240" spans="27:32" x14ac:dyDescent="0.3">
      <c r="AA1240" s="239" t="str">
        <f t="shared" si="95"/>
        <v/>
      </c>
      <c r="AC1240" s="244" t="str">
        <f t="shared" si="96"/>
        <v/>
      </c>
      <c r="AD1240" s="43" t="str">
        <f t="shared" si="97"/>
        <v/>
      </c>
      <c r="AE1240" s="244" t="str">
        <f t="shared" si="98"/>
        <v/>
      </c>
      <c r="AF1240" s="244" t="str">
        <f t="shared" si="99"/>
        <v/>
      </c>
    </row>
    <row r="1241" spans="27:32" x14ac:dyDescent="0.3">
      <c r="AA1241" s="239" t="str">
        <f t="shared" si="95"/>
        <v/>
      </c>
      <c r="AC1241" s="244" t="str">
        <f t="shared" si="96"/>
        <v/>
      </c>
      <c r="AD1241" s="43" t="str">
        <f t="shared" si="97"/>
        <v/>
      </c>
      <c r="AE1241" s="244" t="str">
        <f t="shared" si="98"/>
        <v/>
      </c>
      <c r="AF1241" s="244" t="str">
        <f t="shared" si="99"/>
        <v/>
      </c>
    </row>
    <row r="1242" spans="27:32" x14ac:dyDescent="0.3">
      <c r="AA1242" s="239" t="str">
        <f t="shared" si="95"/>
        <v/>
      </c>
      <c r="AC1242" s="244" t="str">
        <f t="shared" si="96"/>
        <v/>
      </c>
      <c r="AD1242" s="43" t="str">
        <f t="shared" si="97"/>
        <v/>
      </c>
      <c r="AE1242" s="244" t="str">
        <f t="shared" si="98"/>
        <v/>
      </c>
      <c r="AF1242" s="244" t="str">
        <f t="shared" si="99"/>
        <v/>
      </c>
    </row>
    <row r="1243" spans="27:32" x14ac:dyDescent="0.3">
      <c r="AA1243" s="239" t="str">
        <f t="shared" si="95"/>
        <v/>
      </c>
      <c r="AC1243" s="244" t="str">
        <f t="shared" si="96"/>
        <v/>
      </c>
      <c r="AD1243" s="43" t="str">
        <f t="shared" si="97"/>
        <v/>
      </c>
      <c r="AE1243" s="244" t="str">
        <f t="shared" si="98"/>
        <v/>
      </c>
      <c r="AF1243" s="244" t="str">
        <f t="shared" si="99"/>
        <v/>
      </c>
    </row>
    <row r="1244" spans="27:32" x14ac:dyDescent="0.3">
      <c r="AA1244" s="239" t="str">
        <f t="shared" si="95"/>
        <v/>
      </c>
      <c r="AC1244" s="244" t="str">
        <f t="shared" si="96"/>
        <v/>
      </c>
      <c r="AD1244" s="43" t="str">
        <f t="shared" si="97"/>
        <v/>
      </c>
      <c r="AE1244" s="244" t="str">
        <f t="shared" si="98"/>
        <v/>
      </c>
      <c r="AF1244" s="244" t="str">
        <f t="shared" si="99"/>
        <v/>
      </c>
    </row>
    <row r="1245" spans="27:32" x14ac:dyDescent="0.3">
      <c r="AA1245" s="239" t="str">
        <f t="shared" si="95"/>
        <v/>
      </c>
      <c r="AC1245" s="244" t="str">
        <f t="shared" si="96"/>
        <v/>
      </c>
      <c r="AD1245" s="43" t="str">
        <f t="shared" si="97"/>
        <v/>
      </c>
      <c r="AE1245" s="244" t="str">
        <f t="shared" si="98"/>
        <v/>
      </c>
      <c r="AF1245" s="244" t="str">
        <f t="shared" si="99"/>
        <v/>
      </c>
    </row>
    <row r="1246" spans="27:32" x14ac:dyDescent="0.3">
      <c r="AA1246" s="239" t="str">
        <f t="shared" si="95"/>
        <v/>
      </c>
      <c r="AC1246" s="244" t="str">
        <f t="shared" si="96"/>
        <v/>
      </c>
      <c r="AD1246" s="43" t="str">
        <f t="shared" si="97"/>
        <v/>
      </c>
      <c r="AE1246" s="244" t="str">
        <f t="shared" si="98"/>
        <v/>
      </c>
      <c r="AF1246" s="244" t="str">
        <f t="shared" si="99"/>
        <v/>
      </c>
    </row>
    <row r="1247" spans="27:32" x14ac:dyDescent="0.3">
      <c r="AA1247" s="239" t="str">
        <f t="shared" si="95"/>
        <v/>
      </c>
      <c r="AC1247" s="244" t="str">
        <f t="shared" si="96"/>
        <v/>
      </c>
      <c r="AD1247" s="43" t="str">
        <f t="shared" si="97"/>
        <v/>
      </c>
      <c r="AE1247" s="244" t="str">
        <f t="shared" si="98"/>
        <v/>
      </c>
      <c r="AF1247" s="244" t="str">
        <f t="shared" si="99"/>
        <v/>
      </c>
    </row>
    <row r="1248" spans="27:32" x14ac:dyDescent="0.3">
      <c r="AA1248" s="239" t="str">
        <f t="shared" si="95"/>
        <v/>
      </c>
      <c r="AC1248" s="244" t="str">
        <f t="shared" si="96"/>
        <v/>
      </c>
      <c r="AD1248" s="43" t="str">
        <f t="shared" si="97"/>
        <v/>
      </c>
      <c r="AE1248" s="244" t="str">
        <f t="shared" si="98"/>
        <v/>
      </c>
      <c r="AF1248" s="244" t="str">
        <f t="shared" si="99"/>
        <v/>
      </c>
    </row>
    <row r="1249" spans="27:32" x14ac:dyDescent="0.3">
      <c r="AA1249" s="239" t="str">
        <f t="shared" si="95"/>
        <v/>
      </c>
      <c r="AC1249" s="244" t="str">
        <f t="shared" si="96"/>
        <v/>
      </c>
      <c r="AD1249" s="43" t="str">
        <f t="shared" si="97"/>
        <v/>
      </c>
      <c r="AE1249" s="244" t="str">
        <f t="shared" si="98"/>
        <v/>
      </c>
      <c r="AF1249" s="244" t="str">
        <f t="shared" si="99"/>
        <v/>
      </c>
    </row>
    <row r="1250" spans="27:32" x14ac:dyDescent="0.3">
      <c r="AA1250" s="239" t="str">
        <f t="shared" si="95"/>
        <v/>
      </c>
      <c r="AC1250" s="244" t="str">
        <f t="shared" si="96"/>
        <v/>
      </c>
      <c r="AD1250" s="43" t="str">
        <f t="shared" si="97"/>
        <v/>
      </c>
      <c r="AE1250" s="244" t="str">
        <f t="shared" si="98"/>
        <v/>
      </c>
      <c r="AF1250" s="244" t="str">
        <f t="shared" si="99"/>
        <v/>
      </c>
    </row>
    <row r="1251" spans="27:32" x14ac:dyDescent="0.3">
      <c r="AA1251" s="239" t="str">
        <f t="shared" si="95"/>
        <v/>
      </c>
      <c r="AC1251" s="244" t="str">
        <f t="shared" si="96"/>
        <v/>
      </c>
      <c r="AD1251" s="43" t="str">
        <f t="shared" si="97"/>
        <v/>
      </c>
      <c r="AE1251" s="244" t="str">
        <f t="shared" si="98"/>
        <v/>
      </c>
      <c r="AF1251" s="244" t="str">
        <f t="shared" si="99"/>
        <v/>
      </c>
    </row>
    <row r="1252" spans="27:32" x14ac:dyDescent="0.3">
      <c r="AA1252" s="239" t="str">
        <f t="shared" si="95"/>
        <v/>
      </c>
      <c r="AC1252" s="244" t="str">
        <f t="shared" si="96"/>
        <v/>
      </c>
      <c r="AD1252" s="43" t="str">
        <f t="shared" si="97"/>
        <v/>
      </c>
      <c r="AE1252" s="244" t="str">
        <f t="shared" si="98"/>
        <v/>
      </c>
      <c r="AF1252" s="244" t="str">
        <f t="shared" si="99"/>
        <v/>
      </c>
    </row>
    <row r="1253" spans="27:32" x14ac:dyDescent="0.3">
      <c r="AA1253" s="239" t="str">
        <f t="shared" si="95"/>
        <v/>
      </c>
      <c r="AC1253" s="244" t="str">
        <f t="shared" si="96"/>
        <v/>
      </c>
      <c r="AD1253" s="43" t="str">
        <f t="shared" si="97"/>
        <v/>
      </c>
      <c r="AE1253" s="244" t="str">
        <f t="shared" si="98"/>
        <v/>
      </c>
      <c r="AF1253" s="244" t="str">
        <f t="shared" si="99"/>
        <v/>
      </c>
    </row>
    <row r="1254" spans="27:32" x14ac:dyDescent="0.3">
      <c r="AA1254" s="239" t="str">
        <f t="shared" si="95"/>
        <v/>
      </c>
      <c r="AC1254" s="244" t="str">
        <f t="shared" si="96"/>
        <v/>
      </c>
      <c r="AD1254" s="43" t="str">
        <f t="shared" si="97"/>
        <v/>
      </c>
      <c r="AE1254" s="244" t="str">
        <f t="shared" si="98"/>
        <v/>
      </c>
      <c r="AF1254" s="244" t="str">
        <f t="shared" si="99"/>
        <v/>
      </c>
    </row>
    <row r="1255" spans="27:32" x14ac:dyDescent="0.3">
      <c r="AA1255" s="239" t="str">
        <f t="shared" si="95"/>
        <v/>
      </c>
      <c r="AC1255" s="244" t="str">
        <f t="shared" si="96"/>
        <v/>
      </c>
      <c r="AD1255" s="43" t="str">
        <f t="shared" si="97"/>
        <v/>
      </c>
      <c r="AE1255" s="244" t="str">
        <f t="shared" si="98"/>
        <v/>
      </c>
      <c r="AF1255" s="244" t="str">
        <f t="shared" si="99"/>
        <v/>
      </c>
    </row>
    <row r="1256" spans="27:32" x14ac:dyDescent="0.3">
      <c r="AA1256" s="239" t="str">
        <f t="shared" si="95"/>
        <v/>
      </c>
      <c r="AC1256" s="244" t="str">
        <f t="shared" si="96"/>
        <v/>
      </c>
      <c r="AD1256" s="43" t="str">
        <f t="shared" si="97"/>
        <v/>
      </c>
      <c r="AE1256" s="244" t="str">
        <f t="shared" si="98"/>
        <v/>
      </c>
      <c r="AF1256" s="244" t="str">
        <f t="shared" si="99"/>
        <v/>
      </c>
    </row>
    <row r="1257" spans="27:32" x14ac:dyDescent="0.3">
      <c r="AA1257" s="239" t="str">
        <f t="shared" si="95"/>
        <v/>
      </c>
      <c r="AC1257" s="244" t="str">
        <f t="shared" si="96"/>
        <v/>
      </c>
      <c r="AD1257" s="43" t="str">
        <f t="shared" si="97"/>
        <v/>
      </c>
      <c r="AE1257" s="244" t="str">
        <f t="shared" si="98"/>
        <v/>
      </c>
      <c r="AF1257" s="244" t="str">
        <f t="shared" si="99"/>
        <v/>
      </c>
    </row>
    <row r="1258" spans="27:32" x14ac:dyDescent="0.3">
      <c r="AA1258" s="239" t="str">
        <f t="shared" si="95"/>
        <v/>
      </c>
      <c r="AC1258" s="244" t="str">
        <f t="shared" si="96"/>
        <v/>
      </c>
      <c r="AD1258" s="43" t="str">
        <f t="shared" si="97"/>
        <v/>
      </c>
      <c r="AE1258" s="244" t="str">
        <f t="shared" si="98"/>
        <v/>
      </c>
      <c r="AF1258" s="244" t="str">
        <f t="shared" si="99"/>
        <v/>
      </c>
    </row>
    <row r="1259" spans="27:32" x14ac:dyDescent="0.3">
      <c r="AA1259" s="239" t="str">
        <f t="shared" si="95"/>
        <v/>
      </c>
      <c r="AC1259" s="244" t="str">
        <f t="shared" si="96"/>
        <v/>
      </c>
      <c r="AD1259" s="43" t="str">
        <f t="shared" si="97"/>
        <v/>
      </c>
      <c r="AE1259" s="244" t="str">
        <f t="shared" si="98"/>
        <v/>
      </c>
      <c r="AF1259" s="244" t="str">
        <f t="shared" si="99"/>
        <v/>
      </c>
    </row>
    <row r="1260" spans="27:32" x14ac:dyDescent="0.3">
      <c r="AA1260" s="239" t="str">
        <f t="shared" si="95"/>
        <v/>
      </c>
      <c r="AC1260" s="244" t="str">
        <f t="shared" si="96"/>
        <v/>
      </c>
      <c r="AD1260" s="43" t="str">
        <f t="shared" si="97"/>
        <v/>
      </c>
      <c r="AE1260" s="244" t="str">
        <f t="shared" si="98"/>
        <v/>
      </c>
      <c r="AF1260" s="244" t="str">
        <f t="shared" si="99"/>
        <v/>
      </c>
    </row>
    <row r="1261" spans="27:32" x14ac:dyDescent="0.3">
      <c r="AA1261" s="239" t="str">
        <f t="shared" si="95"/>
        <v/>
      </c>
      <c r="AC1261" s="244" t="str">
        <f t="shared" si="96"/>
        <v/>
      </c>
      <c r="AD1261" s="43" t="str">
        <f t="shared" si="97"/>
        <v/>
      </c>
      <c r="AE1261" s="244" t="str">
        <f t="shared" si="98"/>
        <v/>
      </c>
      <c r="AF1261" s="244" t="str">
        <f t="shared" si="99"/>
        <v/>
      </c>
    </row>
    <row r="1262" spans="27:32" x14ac:dyDescent="0.3">
      <c r="AA1262" s="239" t="str">
        <f t="shared" si="95"/>
        <v/>
      </c>
      <c r="AC1262" s="244" t="str">
        <f t="shared" si="96"/>
        <v/>
      </c>
      <c r="AD1262" s="43" t="str">
        <f t="shared" si="97"/>
        <v/>
      </c>
      <c r="AE1262" s="244" t="str">
        <f t="shared" si="98"/>
        <v/>
      </c>
      <c r="AF1262" s="244" t="str">
        <f t="shared" si="99"/>
        <v/>
      </c>
    </row>
    <row r="1263" spans="27:32" x14ac:dyDescent="0.3">
      <c r="AA1263" s="239" t="str">
        <f t="shared" si="95"/>
        <v/>
      </c>
      <c r="AC1263" s="244" t="str">
        <f t="shared" si="96"/>
        <v/>
      </c>
      <c r="AD1263" s="43" t="str">
        <f t="shared" si="97"/>
        <v/>
      </c>
      <c r="AE1263" s="244" t="str">
        <f t="shared" si="98"/>
        <v/>
      </c>
      <c r="AF1263" s="244" t="str">
        <f t="shared" si="99"/>
        <v/>
      </c>
    </row>
    <row r="1264" spans="27:32" x14ac:dyDescent="0.3">
      <c r="AA1264" s="239" t="str">
        <f t="shared" si="95"/>
        <v/>
      </c>
      <c r="AC1264" s="244" t="str">
        <f t="shared" si="96"/>
        <v/>
      </c>
      <c r="AD1264" s="43" t="str">
        <f t="shared" si="97"/>
        <v/>
      </c>
      <c r="AE1264" s="244" t="str">
        <f t="shared" si="98"/>
        <v/>
      </c>
      <c r="AF1264" s="244" t="str">
        <f t="shared" si="99"/>
        <v/>
      </c>
    </row>
    <row r="1265" spans="27:32" x14ac:dyDescent="0.3">
      <c r="AA1265" s="239" t="str">
        <f t="shared" si="95"/>
        <v/>
      </c>
      <c r="AC1265" s="244" t="str">
        <f t="shared" si="96"/>
        <v/>
      </c>
      <c r="AD1265" s="43" t="str">
        <f t="shared" si="97"/>
        <v/>
      </c>
      <c r="AE1265" s="244" t="str">
        <f t="shared" si="98"/>
        <v/>
      </c>
      <c r="AF1265" s="244" t="str">
        <f t="shared" si="99"/>
        <v/>
      </c>
    </row>
    <row r="1266" spans="27:32" x14ac:dyDescent="0.3">
      <c r="AA1266" s="239" t="str">
        <f t="shared" si="95"/>
        <v/>
      </c>
      <c r="AC1266" s="244" t="str">
        <f t="shared" si="96"/>
        <v/>
      </c>
      <c r="AD1266" s="43" t="str">
        <f t="shared" si="97"/>
        <v/>
      </c>
      <c r="AE1266" s="244" t="str">
        <f t="shared" si="98"/>
        <v/>
      </c>
      <c r="AF1266" s="244" t="str">
        <f t="shared" si="99"/>
        <v/>
      </c>
    </row>
    <row r="1267" spans="27:32" x14ac:dyDescent="0.3">
      <c r="AA1267" s="239" t="str">
        <f t="shared" si="95"/>
        <v/>
      </c>
      <c r="AC1267" s="244" t="str">
        <f t="shared" si="96"/>
        <v/>
      </c>
      <c r="AD1267" s="43" t="str">
        <f t="shared" si="97"/>
        <v/>
      </c>
      <c r="AE1267" s="244" t="str">
        <f t="shared" si="98"/>
        <v/>
      </c>
      <c r="AF1267" s="244" t="str">
        <f t="shared" si="99"/>
        <v/>
      </c>
    </row>
    <row r="1268" spans="27:32" x14ac:dyDescent="0.3">
      <c r="AA1268" s="239" t="str">
        <f t="shared" si="95"/>
        <v/>
      </c>
      <c r="AC1268" s="244" t="str">
        <f t="shared" si="96"/>
        <v/>
      </c>
      <c r="AD1268" s="43" t="str">
        <f t="shared" si="97"/>
        <v/>
      </c>
      <c r="AE1268" s="244" t="str">
        <f t="shared" si="98"/>
        <v/>
      </c>
      <c r="AF1268" s="244" t="str">
        <f t="shared" si="99"/>
        <v/>
      </c>
    </row>
    <row r="1269" spans="27:32" x14ac:dyDescent="0.3">
      <c r="AA1269" s="239" t="str">
        <f t="shared" si="95"/>
        <v/>
      </c>
      <c r="AC1269" s="244" t="str">
        <f t="shared" si="96"/>
        <v/>
      </c>
      <c r="AD1269" s="43" t="str">
        <f t="shared" si="97"/>
        <v/>
      </c>
      <c r="AE1269" s="244" t="str">
        <f t="shared" si="98"/>
        <v/>
      </c>
      <c r="AF1269" s="244" t="str">
        <f t="shared" si="99"/>
        <v/>
      </c>
    </row>
    <row r="1270" spans="27:32" x14ac:dyDescent="0.3">
      <c r="AA1270" s="239" t="str">
        <f t="shared" si="95"/>
        <v/>
      </c>
      <c r="AC1270" s="244" t="str">
        <f t="shared" si="96"/>
        <v/>
      </c>
      <c r="AD1270" s="43" t="str">
        <f t="shared" si="97"/>
        <v/>
      </c>
      <c r="AE1270" s="244" t="str">
        <f t="shared" si="98"/>
        <v/>
      </c>
      <c r="AF1270" s="244" t="str">
        <f t="shared" si="99"/>
        <v/>
      </c>
    </row>
    <row r="1271" spans="27:32" x14ac:dyDescent="0.3">
      <c r="AA1271" s="239" t="str">
        <f t="shared" si="95"/>
        <v/>
      </c>
      <c r="AC1271" s="244" t="str">
        <f t="shared" si="96"/>
        <v/>
      </c>
      <c r="AD1271" s="43" t="str">
        <f t="shared" si="97"/>
        <v/>
      </c>
      <c r="AE1271" s="244" t="str">
        <f t="shared" si="98"/>
        <v/>
      </c>
      <c r="AF1271" s="244" t="str">
        <f t="shared" si="99"/>
        <v/>
      </c>
    </row>
    <row r="1272" spans="27:32" x14ac:dyDescent="0.3">
      <c r="AA1272" s="239" t="str">
        <f t="shared" si="95"/>
        <v/>
      </c>
      <c r="AC1272" s="244" t="str">
        <f t="shared" si="96"/>
        <v/>
      </c>
      <c r="AD1272" s="43" t="str">
        <f t="shared" si="97"/>
        <v/>
      </c>
      <c r="AE1272" s="244" t="str">
        <f t="shared" si="98"/>
        <v/>
      </c>
      <c r="AF1272" s="244" t="str">
        <f t="shared" si="99"/>
        <v/>
      </c>
    </row>
    <row r="1273" spans="27:32" x14ac:dyDescent="0.3">
      <c r="AA1273" s="239" t="str">
        <f t="shared" si="95"/>
        <v/>
      </c>
      <c r="AC1273" s="244" t="str">
        <f t="shared" si="96"/>
        <v/>
      </c>
      <c r="AD1273" s="43" t="str">
        <f t="shared" si="97"/>
        <v/>
      </c>
      <c r="AE1273" s="244" t="str">
        <f t="shared" si="98"/>
        <v/>
      </c>
      <c r="AF1273" s="244" t="str">
        <f t="shared" si="99"/>
        <v/>
      </c>
    </row>
    <row r="1274" spans="27:32" x14ac:dyDescent="0.3">
      <c r="AA1274" s="239" t="str">
        <f t="shared" si="95"/>
        <v/>
      </c>
      <c r="AC1274" s="244" t="str">
        <f t="shared" si="96"/>
        <v/>
      </c>
      <c r="AD1274" s="43" t="str">
        <f t="shared" si="97"/>
        <v/>
      </c>
      <c r="AE1274" s="244" t="str">
        <f t="shared" si="98"/>
        <v/>
      </c>
      <c r="AF1274" s="244" t="str">
        <f t="shared" si="99"/>
        <v/>
      </c>
    </row>
    <row r="1275" spans="27:32" x14ac:dyDescent="0.3">
      <c r="AA1275" s="239" t="str">
        <f t="shared" si="95"/>
        <v/>
      </c>
      <c r="AC1275" s="244" t="str">
        <f t="shared" si="96"/>
        <v/>
      </c>
      <c r="AD1275" s="43" t="str">
        <f t="shared" si="97"/>
        <v/>
      </c>
      <c r="AE1275" s="244" t="str">
        <f t="shared" si="98"/>
        <v/>
      </c>
      <c r="AF1275" s="244" t="str">
        <f t="shared" si="99"/>
        <v/>
      </c>
    </row>
    <row r="1276" spans="27:32" x14ac:dyDescent="0.3">
      <c r="AA1276" s="239" t="str">
        <f t="shared" si="95"/>
        <v/>
      </c>
      <c r="AC1276" s="244" t="str">
        <f t="shared" si="96"/>
        <v/>
      </c>
      <c r="AD1276" s="43" t="str">
        <f t="shared" si="97"/>
        <v/>
      </c>
      <c r="AE1276" s="244" t="str">
        <f t="shared" si="98"/>
        <v/>
      </c>
      <c r="AF1276" s="244" t="str">
        <f t="shared" si="99"/>
        <v/>
      </c>
    </row>
    <row r="1277" spans="27:32" x14ac:dyDescent="0.3">
      <c r="AA1277" s="239" t="str">
        <f t="shared" si="95"/>
        <v/>
      </c>
      <c r="AC1277" s="244" t="str">
        <f t="shared" si="96"/>
        <v/>
      </c>
      <c r="AD1277" s="43" t="str">
        <f t="shared" si="97"/>
        <v/>
      </c>
      <c r="AE1277" s="244" t="str">
        <f t="shared" si="98"/>
        <v/>
      </c>
      <c r="AF1277" s="244" t="str">
        <f t="shared" si="99"/>
        <v/>
      </c>
    </row>
    <row r="1278" spans="27:32" x14ac:dyDescent="0.3">
      <c r="AA1278" s="239" t="str">
        <f t="shared" si="95"/>
        <v/>
      </c>
      <c r="AC1278" s="244" t="str">
        <f t="shared" si="96"/>
        <v/>
      </c>
      <c r="AD1278" s="43" t="str">
        <f t="shared" si="97"/>
        <v/>
      </c>
      <c r="AE1278" s="244" t="str">
        <f t="shared" si="98"/>
        <v/>
      </c>
      <c r="AF1278" s="244" t="str">
        <f t="shared" si="99"/>
        <v/>
      </c>
    </row>
    <row r="1279" spans="27:32" x14ac:dyDescent="0.3">
      <c r="AA1279" s="239" t="str">
        <f t="shared" si="95"/>
        <v/>
      </c>
      <c r="AC1279" s="244" t="str">
        <f t="shared" si="96"/>
        <v/>
      </c>
      <c r="AD1279" s="43" t="str">
        <f t="shared" si="97"/>
        <v/>
      </c>
      <c r="AE1279" s="244" t="str">
        <f t="shared" si="98"/>
        <v/>
      </c>
      <c r="AF1279" s="244" t="str">
        <f t="shared" si="99"/>
        <v/>
      </c>
    </row>
    <row r="1280" spans="27:32" x14ac:dyDescent="0.3">
      <c r="AA1280" s="239" t="str">
        <f t="shared" si="95"/>
        <v/>
      </c>
      <c r="AC1280" s="244" t="str">
        <f t="shared" si="96"/>
        <v/>
      </c>
      <c r="AD1280" s="43" t="str">
        <f t="shared" si="97"/>
        <v/>
      </c>
      <c r="AE1280" s="244" t="str">
        <f t="shared" si="98"/>
        <v/>
      </c>
      <c r="AF1280" s="244" t="str">
        <f t="shared" si="99"/>
        <v/>
      </c>
    </row>
    <row r="1281" spans="27:32" x14ac:dyDescent="0.3">
      <c r="AA1281" s="239" t="str">
        <f t="shared" si="95"/>
        <v/>
      </c>
      <c r="AC1281" s="244" t="str">
        <f t="shared" si="96"/>
        <v/>
      </c>
      <c r="AD1281" s="43" t="str">
        <f t="shared" si="97"/>
        <v/>
      </c>
      <c r="AE1281" s="244" t="str">
        <f t="shared" si="98"/>
        <v/>
      </c>
      <c r="AF1281" s="244" t="str">
        <f t="shared" si="99"/>
        <v/>
      </c>
    </row>
    <row r="1282" spans="27:32" x14ac:dyDescent="0.3">
      <c r="AA1282" s="239" t="str">
        <f t="shared" si="95"/>
        <v/>
      </c>
      <c r="AC1282" s="244" t="str">
        <f t="shared" si="96"/>
        <v/>
      </c>
      <c r="AD1282" s="43" t="str">
        <f t="shared" si="97"/>
        <v/>
      </c>
      <c r="AE1282" s="244" t="str">
        <f t="shared" si="98"/>
        <v/>
      </c>
      <c r="AF1282" s="244" t="str">
        <f t="shared" si="99"/>
        <v/>
      </c>
    </row>
    <row r="1283" spans="27:32" x14ac:dyDescent="0.3">
      <c r="AA1283" s="239" t="str">
        <f t="shared" si="95"/>
        <v/>
      </c>
      <c r="AC1283" s="244" t="str">
        <f t="shared" si="96"/>
        <v/>
      </c>
      <c r="AD1283" s="43" t="str">
        <f t="shared" si="97"/>
        <v/>
      </c>
      <c r="AE1283" s="244" t="str">
        <f t="shared" si="98"/>
        <v/>
      </c>
      <c r="AF1283" s="244" t="str">
        <f t="shared" si="99"/>
        <v/>
      </c>
    </row>
    <row r="1284" spans="27:32" x14ac:dyDescent="0.3">
      <c r="AA1284" s="239" t="str">
        <f t="shared" ref="AA1284:AA1310" si="100">TRIM(D1284)</f>
        <v/>
      </c>
      <c r="AC1284" s="244" t="str">
        <f t="shared" ref="AC1284:AC1310" si="101">IFERROR(G1284/E1284,"")</f>
        <v/>
      </c>
      <c r="AD1284" s="43" t="str">
        <f t="shared" ref="AD1284:AD1310" si="102">TRIM(C1284)</f>
        <v/>
      </c>
      <c r="AE1284" s="244" t="str">
        <f t="shared" ref="AE1284:AE1310" si="103">IFERROR(G1284/E1284,"")</f>
        <v/>
      </c>
      <c r="AF1284" s="244" t="str">
        <f t="shared" ref="AF1284:AF1310" si="104">AC1284</f>
        <v/>
      </c>
    </row>
    <row r="1285" spans="27:32" x14ac:dyDescent="0.3">
      <c r="AA1285" s="239" t="str">
        <f t="shared" si="100"/>
        <v/>
      </c>
      <c r="AC1285" s="244" t="str">
        <f t="shared" si="101"/>
        <v/>
      </c>
      <c r="AD1285" s="43" t="str">
        <f t="shared" si="102"/>
        <v/>
      </c>
      <c r="AE1285" s="244" t="str">
        <f t="shared" si="103"/>
        <v/>
      </c>
      <c r="AF1285" s="244" t="str">
        <f t="shared" si="104"/>
        <v/>
      </c>
    </row>
    <row r="1286" spans="27:32" x14ac:dyDescent="0.3">
      <c r="AA1286" s="239" t="str">
        <f t="shared" si="100"/>
        <v/>
      </c>
      <c r="AC1286" s="244" t="str">
        <f t="shared" si="101"/>
        <v/>
      </c>
      <c r="AD1286" s="43" t="str">
        <f t="shared" si="102"/>
        <v/>
      </c>
      <c r="AE1286" s="244" t="str">
        <f t="shared" si="103"/>
        <v/>
      </c>
      <c r="AF1286" s="244" t="str">
        <f t="shared" si="104"/>
        <v/>
      </c>
    </row>
    <row r="1287" spans="27:32" x14ac:dyDescent="0.3">
      <c r="AA1287" s="239" t="str">
        <f t="shared" si="100"/>
        <v/>
      </c>
      <c r="AC1287" s="244" t="str">
        <f t="shared" si="101"/>
        <v/>
      </c>
      <c r="AD1287" s="43" t="str">
        <f t="shared" si="102"/>
        <v/>
      </c>
      <c r="AE1287" s="244" t="str">
        <f t="shared" si="103"/>
        <v/>
      </c>
      <c r="AF1287" s="244" t="str">
        <f t="shared" si="104"/>
        <v/>
      </c>
    </row>
    <row r="1288" spans="27:32" x14ac:dyDescent="0.3">
      <c r="AA1288" s="239" t="str">
        <f t="shared" si="100"/>
        <v/>
      </c>
      <c r="AC1288" s="244" t="str">
        <f t="shared" si="101"/>
        <v/>
      </c>
      <c r="AD1288" s="43" t="str">
        <f t="shared" si="102"/>
        <v/>
      </c>
      <c r="AE1288" s="244" t="str">
        <f t="shared" si="103"/>
        <v/>
      </c>
      <c r="AF1288" s="244" t="str">
        <f t="shared" si="104"/>
        <v/>
      </c>
    </row>
    <row r="1289" spans="27:32" x14ac:dyDescent="0.3">
      <c r="AA1289" s="239" t="str">
        <f t="shared" si="100"/>
        <v/>
      </c>
      <c r="AC1289" s="244" t="str">
        <f t="shared" si="101"/>
        <v/>
      </c>
      <c r="AD1289" s="43" t="str">
        <f t="shared" si="102"/>
        <v/>
      </c>
      <c r="AE1289" s="244" t="str">
        <f t="shared" si="103"/>
        <v/>
      </c>
      <c r="AF1289" s="244" t="str">
        <f t="shared" si="104"/>
        <v/>
      </c>
    </row>
    <row r="1290" spans="27:32" x14ac:dyDescent="0.3">
      <c r="AA1290" s="239" t="str">
        <f t="shared" si="100"/>
        <v/>
      </c>
      <c r="AC1290" s="244" t="str">
        <f t="shared" si="101"/>
        <v/>
      </c>
      <c r="AD1290" s="43" t="str">
        <f t="shared" si="102"/>
        <v/>
      </c>
      <c r="AE1290" s="244" t="str">
        <f t="shared" si="103"/>
        <v/>
      </c>
      <c r="AF1290" s="244" t="str">
        <f t="shared" si="104"/>
        <v/>
      </c>
    </row>
    <row r="1291" spans="27:32" x14ac:dyDescent="0.3">
      <c r="AA1291" s="239" t="str">
        <f t="shared" si="100"/>
        <v/>
      </c>
      <c r="AC1291" s="244" t="str">
        <f t="shared" si="101"/>
        <v/>
      </c>
      <c r="AD1291" s="43" t="str">
        <f t="shared" si="102"/>
        <v/>
      </c>
      <c r="AE1291" s="244" t="str">
        <f t="shared" si="103"/>
        <v/>
      </c>
      <c r="AF1291" s="244" t="str">
        <f t="shared" si="104"/>
        <v/>
      </c>
    </row>
    <row r="1292" spans="27:32" x14ac:dyDescent="0.3">
      <c r="AA1292" s="239" t="str">
        <f t="shared" si="100"/>
        <v/>
      </c>
      <c r="AC1292" s="244" t="str">
        <f t="shared" si="101"/>
        <v/>
      </c>
      <c r="AD1292" s="43" t="str">
        <f t="shared" si="102"/>
        <v/>
      </c>
      <c r="AE1292" s="244" t="str">
        <f t="shared" si="103"/>
        <v/>
      </c>
      <c r="AF1292" s="244" t="str">
        <f t="shared" si="104"/>
        <v/>
      </c>
    </row>
    <row r="1293" spans="27:32" x14ac:dyDescent="0.3">
      <c r="AA1293" s="239" t="str">
        <f t="shared" si="100"/>
        <v/>
      </c>
      <c r="AC1293" s="244" t="str">
        <f t="shared" si="101"/>
        <v/>
      </c>
      <c r="AD1293" s="43" t="str">
        <f t="shared" si="102"/>
        <v/>
      </c>
      <c r="AE1293" s="244" t="str">
        <f t="shared" si="103"/>
        <v/>
      </c>
      <c r="AF1293" s="244" t="str">
        <f t="shared" si="104"/>
        <v/>
      </c>
    </row>
    <row r="1294" spans="27:32" x14ac:dyDescent="0.3">
      <c r="AA1294" s="239" t="str">
        <f t="shared" si="100"/>
        <v/>
      </c>
      <c r="AC1294" s="244" t="str">
        <f t="shared" si="101"/>
        <v/>
      </c>
      <c r="AD1294" s="43" t="str">
        <f t="shared" si="102"/>
        <v/>
      </c>
      <c r="AE1294" s="244" t="str">
        <f t="shared" si="103"/>
        <v/>
      </c>
      <c r="AF1294" s="244" t="str">
        <f t="shared" si="104"/>
        <v/>
      </c>
    </row>
    <row r="1295" spans="27:32" x14ac:dyDescent="0.3">
      <c r="AA1295" s="239" t="str">
        <f t="shared" si="100"/>
        <v/>
      </c>
      <c r="AC1295" s="244" t="str">
        <f t="shared" si="101"/>
        <v/>
      </c>
      <c r="AD1295" s="43" t="str">
        <f t="shared" si="102"/>
        <v/>
      </c>
      <c r="AE1295" s="244" t="str">
        <f t="shared" si="103"/>
        <v/>
      </c>
      <c r="AF1295" s="244" t="str">
        <f t="shared" si="104"/>
        <v/>
      </c>
    </row>
    <row r="1296" spans="27:32" x14ac:dyDescent="0.3">
      <c r="AA1296" s="239" t="str">
        <f t="shared" si="100"/>
        <v/>
      </c>
      <c r="AC1296" s="244" t="str">
        <f t="shared" si="101"/>
        <v/>
      </c>
      <c r="AD1296" s="43" t="str">
        <f t="shared" si="102"/>
        <v/>
      </c>
      <c r="AE1296" s="244" t="str">
        <f t="shared" si="103"/>
        <v/>
      </c>
      <c r="AF1296" s="244" t="str">
        <f t="shared" si="104"/>
        <v/>
      </c>
    </row>
    <row r="1297" spans="27:32" x14ac:dyDescent="0.3">
      <c r="AA1297" s="239" t="str">
        <f t="shared" si="100"/>
        <v/>
      </c>
      <c r="AC1297" s="244" t="str">
        <f t="shared" si="101"/>
        <v/>
      </c>
      <c r="AD1297" s="43" t="str">
        <f t="shared" si="102"/>
        <v/>
      </c>
      <c r="AE1297" s="244" t="str">
        <f t="shared" si="103"/>
        <v/>
      </c>
      <c r="AF1297" s="244" t="str">
        <f t="shared" si="104"/>
        <v/>
      </c>
    </row>
    <row r="1298" spans="27:32" x14ac:dyDescent="0.3">
      <c r="AA1298" s="239" t="str">
        <f t="shared" si="100"/>
        <v/>
      </c>
      <c r="AC1298" s="244" t="str">
        <f t="shared" si="101"/>
        <v/>
      </c>
      <c r="AD1298" s="43" t="str">
        <f t="shared" si="102"/>
        <v/>
      </c>
      <c r="AE1298" s="244" t="str">
        <f t="shared" si="103"/>
        <v/>
      </c>
      <c r="AF1298" s="244" t="str">
        <f t="shared" si="104"/>
        <v/>
      </c>
    </row>
    <row r="1299" spans="27:32" x14ac:dyDescent="0.3">
      <c r="AA1299" s="239" t="str">
        <f t="shared" si="100"/>
        <v/>
      </c>
      <c r="AC1299" s="244" t="str">
        <f t="shared" si="101"/>
        <v/>
      </c>
      <c r="AD1299" s="43" t="str">
        <f t="shared" si="102"/>
        <v/>
      </c>
      <c r="AE1299" s="244" t="str">
        <f t="shared" si="103"/>
        <v/>
      </c>
      <c r="AF1299" s="244" t="str">
        <f t="shared" si="104"/>
        <v/>
      </c>
    </row>
    <row r="1300" spans="27:32" x14ac:dyDescent="0.3">
      <c r="AA1300" s="239" t="str">
        <f t="shared" si="100"/>
        <v/>
      </c>
      <c r="AC1300" s="244" t="str">
        <f t="shared" si="101"/>
        <v/>
      </c>
      <c r="AD1300" s="43" t="str">
        <f t="shared" si="102"/>
        <v/>
      </c>
      <c r="AE1300" s="244" t="str">
        <f t="shared" si="103"/>
        <v/>
      </c>
      <c r="AF1300" s="244" t="str">
        <f t="shared" si="104"/>
        <v/>
      </c>
    </row>
    <row r="1301" spans="27:32" x14ac:dyDescent="0.3">
      <c r="AA1301" s="239" t="str">
        <f t="shared" si="100"/>
        <v/>
      </c>
      <c r="AC1301" s="244" t="str">
        <f t="shared" si="101"/>
        <v/>
      </c>
      <c r="AD1301" s="43" t="str">
        <f t="shared" si="102"/>
        <v/>
      </c>
      <c r="AE1301" s="244" t="str">
        <f t="shared" si="103"/>
        <v/>
      </c>
      <c r="AF1301" s="244" t="str">
        <f t="shared" si="104"/>
        <v/>
      </c>
    </row>
    <row r="1302" spans="27:32" x14ac:dyDescent="0.3">
      <c r="AA1302" s="239" t="str">
        <f t="shared" si="100"/>
        <v/>
      </c>
      <c r="AC1302" s="244" t="str">
        <f t="shared" si="101"/>
        <v/>
      </c>
      <c r="AD1302" s="43" t="str">
        <f t="shared" si="102"/>
        <v/>
      </c>
      <c r="AE1302" s="244" t="str">
        <f t="shared" si="103"/>
        <v/>
      </c>
      <c r="AF1302" s="244" t="str">
        <f t="shared" si="104"/>
        <v/>
      </c>
    </row>
    <row r="1303" spans="27:32" x14ac:dyDescent="0.3">
      <c r="AA1303" s="239" t="str">
        <f t="shared" si="100"/>
        <v/>
      </c>
      <c r="AC1303" s="244" t="str">
        <f t="shared" si="101"/>
        <v/>
      </c>
      <c r="AD1303" s="43" t="str">
        <f t="shared" si="102"/>
        <v/>
      </c>
      <c r="AE1303" s="244" t="str">
        <f t="shared" si="103"/>
        <v/>
      </c>
      <c r="AF1303" s="244" t="str">
        <f t="shared" si="104"/>
        <v/>
      </c>
    </row>
    <row r="1304" spans="27:32" x14ac:dyDescent="0.3">
      <c r="AA1304" s="239" t="str">
        <f t="shared" si="100"/>
        <v/>
      </c>
      <c r="AC1304" s="244" t="str">
        <f t="shared" si="101"/>
        <v/>
      </c>
      <c r="AD1304" s="43" t="str">
        <f t="shared" si="102"/>
        <v/>
      </c>
      <c r="AE1304" s="244" t="str">
        <f t="shared" si="103"/>
        <v/>
      </c>
      <c r="AF1304" s="244" t="str">
        <f t="shared" si="104"/>
        <v/>
      </c>
    </row>
    <row r="1305" spans="27:32" x14ac:dyDescent="0.3">
      <c r="AA1305" s="239" t="str">
        <f t="shared" si="100"/>
        <v/>
      </c>
      <c r="AC1305" s="244" t="str">
        <f t="shared" si="101"/>
        <v/>
      </c>
      <c r="AD1305" s="43" t="str">
        <f t="shared" si="102"/>
        <v/>
      </c>
      <c r="AE1305" s="244" t="str">
        <f t="shared" si="103"/>
        <v/>
      </c>
      <c r="AF1305" s="244" t="str">
        <f t="shared" si="104"/>
        <v/>
      </c>
    </row>
    <row r="1306" spans="27:32" x14ac:dyDescent="0.3">
      <c r="AA1306" s="239" t="str">
        <f t="shared" si="100"/>
        <v/>
      </c>
      <c r="AC1306" s="244" t="str">
        <f t="shared" si="101"/>
        <v/>
      </c>
      <c r="AD1306" s="43" t="str">
        <f t="shared" si="102"/>
        <v/>
      </c>
      <c r="AE1306" s="244" t="str">
        <f t="shared" si="103"/>
        <v/>
      </c>
      <c r="AF1306" s="244" t="str">
        <f t="shared" si="104"/>
        <v/>
      </c>
    </row>
    <row r="1307" spans="27:32" x14ac:dyDescent="0.3">
      <c r="AA1307" s="239" t="str">
        <f t="shared" si="100"/>
        <v/>
      </c>
      <c r="AC1307" s="244" t="str">
        <f t="shared" si="101"/>
        <v/>
      </c>
      <c r="AD1307" s="43" t="str">
        <f t="shared" si="102"/>
        <v/>
      </c>
      <c r="AE1307" s="244" t="str">
        <f t="shared" si="103"/>
        <v/>
      </c>
      <c r="AF1307" s="244" t="str">
        <f t="shared" si="104"/>
        <v/>
      </c>
    </row>
    <row r="1308" spans="27:32" x14ac:dyDescent="0.3">
      <c r="AA1308" s="239" t="str">
        <f t="shared" si="100"/>
        <v/>
      </c>
      <c r="AC1308" s="244" t="str">
        <f t="shared" si="101"/>
        <v/>
      </c>
      <c r="AD1308" s="43" t="str">
        <f t="shared" si="102"/>
        <v/>
      </c>
      <c r="AE1308" s="244" t="str">
        <f t="shared" si="103"/>
        <v/>
      </c>
      <c r="AF1308" s="244" t="str">
        <f t="shared" si="104"/>
        <v/>
      </c>
    </row>
    <row r="1309" spans="27:32" x14ac:dyDescent="0.3">
      <c r="AA1309" s="239" t="str">
        <f t="shared" si="100"/>
        <v/>
      </c>
      <c r="AC1309" s="244" t="str">
        <f t="shared" si="101"/>
        <v/>
      </c>
      <c r="AD1309" s="43" t="str">
        <f t="shared" si="102"/>
        <v/>
      </c>
      <c r="AE1309" s="244" t="str">
        <f t="shared" si="103"/>
        <v/>
      </c>
      <c r="AF1309" s="244" t="str">
        <f t="shared" si="104"/>
        <v/>
      </c>
    </row>
    <row r="1310" spans="27:32" x14ac:dyDescent="0.3">
      <c r="AA1310" s="239" t="str">
        <f t="shared" si="100"/>
        <v/>
      </c>
      <c r="AC1310" s="244" t="str">
        <f t="shared" si="101"/>
        <v/>
      </c>
      <c r="AD1310" s="43" t="str">
        <f t="shared" si="102"/>
        <v/>
      </c>
      <c r="AE1310" s="244" t="str">
        <f t="shared" si="103"/>
        <v/>
      </c>
      <c r="AF1310" s="244" t="str">
        <f t="shared" si="104"/>
        <v/>
      </c>
    </row>
  </sheetData>
  <conditionalFormatting sqref="AE3:AE131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1" r:id="rId1" xr:uid="{840CC743-4E32-40D1-B9BC-A67FC5E54F00}"/>
  </hyperlinks>
  <pageMargins left="0.7" right="0.7" top="0.75" bottom="0.75" header="0.3" footer="0.3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1727F1-5D7F-445F-BE61-AE429A44A501}">
  <sheetPr codeName="Sheet29">
    <tabColor rgb="FFFFCCFF"/>
  </sheetPr>
  <dimension ref="A1:AF1310"/>
  <sheetViews>
    <sheetView workbookViewId="0">
      <selection activeCell="C3" sqref="C3"/>
    </sheetView>
  </sheetViews>
  <sheetFormatPr defaultRowHeight="14.4" x14ac:dyDescent="0.3"/>
  <cols>
    <col min="2" max="2" width="6" style="152" bestFit="1" customWidth="1"/>
    <col min="3" max="3" width="18.44140625" style="152" bestFit="1" customWidth="1"/>
    <col min="4" max="4" width="5.44140625" style="152" bestFit="1" customWidth="1"/>
    <col min="5" max="5" width="7.109375" style="152" bestFit="1" customWidth="1"/>
    <col min="6" max="6" width="8.44140625" style="152" bestFit="1" customWidth="1"/>
    <col min="7" max="7" width="4.88671875" style="152" bestFit="1" customWidth="1"/>
    <col min="8" max="9" width="5.44140625" style="152" bestFit="1" customWidth="1"/>
    <col min="10" max="10" width="5" style="152" bestFit="1" customWidth="1"/>
    <col min="11" max="11" width="5.44140625" style="152" bestFit="1" customWidth="1"/>
    <col min="12" max="12" width="6.6640625" style="152" bestFit="1" customWidth="1"/>
    <col min="13" max="13" width="17.88671875" style="152" bestFit="1" customWidth="1"/>
    <col min="14" max="17" width="8.21875" style="152" bestFit="1" customWidth="1"/>
    <col min="18" max="18" width="9.6640625" style="152" bestFit="1" customWidth="1"/>
    <col min="19" max="19" width="3.6640625" style="152" bestFit="1" customWidth="1"/>
    <col min="20" max="20" width="6.21875" style="152" bestFit="1" customWidth="1"/>
    <col min="21" max="21" width="6.109375" style="152" bestFit="1" customWidth="1"/>
    <col min="22" max="22" width="6.21875" style="152" bestFit="1" customWidth="1"/>
    <col min="23" max="23" width="6.5546875" style="152" bestFit="1" customWidth="1"/>
    <col min="24" max="24" width="6.44140625" style="152" bestFit="1" customWidth="1"/>
    <col min="25" max="25" width="7.44140625" style="152" bestFit="1" customWidth="1"/>
    <col min="26" max="26" width="5" style="152" bestFit="1" customWidth="1"/>
    <col min="30" max="30" width="18" bestFit="1" customWidth="1"/>
  </cols>
  <sheetData>
    <row r="1" spans="1:32" ht="15" thickBot="1" x14ac:dyDescent="0.35">
      <c r="A1" s="260" t="s">
        <v>1032</v>
      </c>
      <c r="B1" s="240" t="s">
        <v>798</v>
      </c>
      <c r="C1" s="4"/>
      <c r="D1" s="277"/>
      <c r="E1" s="278" t="s">
        <v>738</v>
      </c>
      <c r="F1" s="315"/>
      <c r="G1" s="316"/>
      <c r="H1" s="316"/>
      <c r="I1" s="316"/>
      <c r="J1" s="316"/>
      <c r="K1" s="316"/>
      <c r="L1" s="317"/>
      <c r="M1" s="309"/>
      <c r="N1" s="310"/>
      <c r="O1" s="310"/>
      <c r="P1" s="310"/>
      <c r="Q1" s="311" t="s">
        <v>1067</v>
      </c>
      <c r="R1" s="312"/>
      <c r="S1" s="313"/>
      <c r="T1" s="313"/>
      <c r="U1" s="313"/>
      <c r="V1" s="314" t="s">
        <v>1068</v>
      </c>
      <c r="W1" s="318"/>
      <c r="X1" s="319"/>
      <c r="Y1" s="320"/>
      <c r="Z1" s="321"/>
    </row>
    <row r="2" spans="1:32" x14ac:dyDescent="0.3">
      <c r="B2" s="257" t="s">
        <v>166</v>
      </c>
      <c r="C2" s="257" t="s">
        <v>213</v>
      </c>
      <c r="D2" s="270"/>
      <c r="E2" s="258" t="s">
        <v>992</v>
      </c>
      <c r="F2" s="258" t="s">
        <v>756</v>
      </c>
      <c r="G2" s="258" t="s">
        <v>740</v>
      </c>
      <c r="H2" s="258" t="s">
        <v>1069</v>
      </c>
      <c r="I2" s="258" t="s">
        <v>1070</v>
      </c>
      <c r="J2" s="258" t="s">
        <v>1071</v>
      </c>
      <c r="K2" s="259" t="s">
        <v>1007</v>
      </c>
      <c r="L2" s="258" t="s">
        <v>1072</v>
      </c>
      <c r="M2" s="241" t="s">
        <v>1073</v>
      </c>
      <c r="N2" s="257" t="s">
        <v>1074</v>
      </c>
      <c r="O2" s="257" t="s">
        <v>744</v>
      </c>
      <c r="P2" s="258" t="s">
        <v>1075</v>
      </c>
      <c r="Q2" s="258" t="s">
        <v>746</v>
      </c>
      <c r="R2" s="258" t="s">
        <v>757</v>
      </c>
      <c r="S2" s="258" t="s">
        <v>1076</v>
      </c>
      <c r="T2" s="258" t="s">
        <v>1077</v>
      </c>
      <c r="U2" s="259" t="s">
        <v>1015</v>
      </c>
      <c r="V2" s="258" t="s">
        <v>758</v>
      </c>
      <c r="W2" s="241" t="s">
        <v>750</v>
      </c>
      <c r="X2" s="257" t="s">
        <v>751</v>
      </c>
      <c r="Y2" s="257" t="s">
        <v>752</v>
      </c>
      <c r="Z2" s="258" t="s">
        <v>753</v>
      </c>
      <c r="AA2" s="258" t="s">
        <v>754</v>
      </c>
      <c r="AB2" s="258" t="s">
        <v>755</v>
      </c>
      <c r="AC2" s="270" t="s">
        <v>1066</v>
      </c>
      <c r="AD2" s="270" t="s">
        <v>228</v>
      </c>
      <c r="AE2" s="270" t="s">
        <v>1039</v>
      </c>
    </row>
    <row r="3" spans="1:32" x14ac:dyDescent="0.3">
      <c r="B3" s="152">
        <v>1</v>
      </c>
      <c r="C3" s="152" t="s">
        <v>381</v>
      </c>
      <c r="D3" s="152" t="s">
        <v>790</v>
      </c>
      <c r="E3" s="152">
        <v>1</v>
      </c>
      <c r="F3" s="152">
        <v>4</v>
      </c>
      <c r="G3" s="152">
        <v>31</v>
      </c>
      <c r="H3" s="152">
        <v>7.8</v>
      </c>
      <c r="I3" s="152">
        <v>27</v>
      </c>
      <c r="J3" s="152">
        <v>6.8</v>
      </c>
      <c r="K3" s="152">
        <v>27</v>
      </c>
      <c r="L3" s="152">
        <v>6.8</v>
      </c>
      <c r="M3" s="152">
        <v>4</v>
      </c>
      <c r="N3" s="152">
        <v>1</v>
      </c>
      <c r="O3" s="152">
        <v>3</v>
      </c>
      <c r="P3" s="152">
        <v>0.8</v>
      </c>
      <c r="Q3" s="152">
        <v>0</v>
      </c>
      <c r="R3" s="152">
        <v>4</v>
      </c>
      <c r="S3" s="239">
        <v>0.13800000000000001</v>
      </c>
      <c r="T3" s="239">
        <v>4</v>
      </c>
      <c r="U3" s="152">
        <v>0</v>
      </c>
      <c r="V3" s="152">
        <v>3</v>
      </c>
      <c r="W3" s="152">
        <v>1</v>
      </c>
      <c r="X3" s="152">
        <v>0</v>
      </c>
      <c r="Y3" s="152">
        <v>0</v>
      </c>
      <c r="Z3" s="152">
        <v>0</v>
      </c>
      <c r="AA3" s="152">
        <v>0</v>
      </c>
      <c r="AB3" s="43">
        <v>15</v>
      </c>
      <c r="AC3" t="str">
        <f>TRIM(D3)</f>
        <v>DAL</v>
      </c>
      <c r="AD3" t="str">
        <f>TRIM(C3)</f>
        <v>Dalton Schultz</v>
      </c>
      <c r="AE3" s="244">
        <f>IFERROR(G3/E3,"")</f>
        <v>31</v>
      </c>
      <c r="AF3" t="str">
        <f>AC3</f>
        <v>DAL</v>
      </c>
    </row>
    <row r="4" spans="1:32" x14ac:dyDescent="0.3">
      <c r="B4" s="152">
        <v>2</v>
      </c>
      <c r="C4" s="152" t="s">
        <v>570</v>
      </c>
      <c r="D4" s="152" t="s">
        <v>769</v>
      </c>
      <c r="E4" s="152">
        <v>1</v>
      </c>
      <c r="F4" s="152">
        <v>4</v>
      </c>
      <c r="G4" s="152">
        <v>76</v>
      </c>
      <c r="H4" s="152">
        <v>19</v>
      </c>
      <c r="I4" s="152">
        <v>46</v>
      </c>
      <c r="J4" s="152">
        <v>11.5</v>
      </c>
      <c r="K4" s="152">
        <v>46</v>
      </c>
      <c r="L4" s="152">
        <v>11.5</v>
      </c>
      <c r="M4" s="152">
        <v>30</v>
      </c>
      <c r="N4" s="152">
        <v>7.5</v>
      </c>
      <c r="O4" s="152">
        <v>7</v>
      </c>
      <c r="P4" s="152">
        <v>1.8</v>
      </c>
      <c r="Q4" s="152">
        <v>0</v>
      </c>
      <c r="R4" s="152">
        <v>6</v>
      </c>
      <c r="S4" s="239">
        <v>0.2</v>
      </c>
      <c r="T4" s="239">
        <v>4</v>
      </c>
      <c r="U4" s="152">
        <v>0</v>
      </c>
      <c r="V4" s="152">
        <v>3</v>
      </c>
      <c r="W4" s="152">
        <v>4</v>
      </c>
      <c r="X4" s="152">
        <v>1</v>
      </c>
      <c r="Y4" s="152">
        <v>1</v>
      </c>
      <c r="Z4" s="152">
        <v>1</v>
      </c>
      <c r="AA4" s="152">
        <v>0</v>
      </c>
      <c r="AB4" s="43">
        <v>40</v>
      </c>
      <c r="AC4" t="str">
        <f t="shared" ref="AC4:AC67" si="0">TRIM(D4)</f>
        <v>BAL</v>
      </c>
      <c r="AD4" t="str">
        <f t="shared" ref="AD4:AD67" si="1">TRIM(C4)</f>
        <v>Josh Oliver</v>
      </c>
      <c r="AE4" s="244">
        <f t="shared" ref="AE4:AE67" si="2">IFERROR(G4/E4,"")</f>
        <v>76</v>
      </c>
      <c r="AF4" t="str">
        <f t="shared" ref="AF4:AF67" si="3">AC4</f>
        <v>BAL</v>
      </c>
    </row>
    <row r="5" spans="1:32" x14ac:dyDescent="0.3">
      <c r="B5" s="152">
        <v>3</v>
      </c>
      <c r="C5" s="152" t="s">
        <v>401</v>
      </c>
      <c r="D5" s="152" t="s">
        <v>784</v>
      </c>
      <c r="E5" s="152">
        <v>1</v>
      </c>
      <c r="F5" s="152">
        <v>3</v>
      </c>
      <c r="G5" s="152">
        <v>63</v>
      </c>
      <c r="H5" s="152">
        <v>21</v>
      </c>
      <c r="I5" s="152">
        <v>20</v>
      </c>
      <c r="J5" s="152">
        <v>6.7</v>
      </c>
      <c r="K5" s="152">
        <v>20</v>
      </c>
      <c r="L5" s="152">
        <v>6.7</v>
      </c>
      <c r="M5" s="152">
        <v>43</v>
      </c>
      <c r="N5" s="152">
        <v>14.3</v>
      </c>
      <c r="O5" s="152">
        <v>0</v>
      </c>
      <c r="P5" s="152">
        <v>0</v>
      </c>
      <c r="Q5" s="152">
        <v>0</v>
      </c>
      <c r="R5" s="152">
        <v>5</v>
      </c>
      <c r="S5" s="239">
        <v>0.14299999999999999</v>
      </c>
      <c r="T5" s="239">
        <v>3</v>
      </c>
      <c r="U5" s="152">
        <v>0</v>
      </c>
      <c r="V5" s="152">
        <v>1</v>
      </c>
      <c r="W5" s="152">
        <v>2</v>
      </c>
      <c r="X5" s="152">
        <v>2</v>
      </c>
      <c r="Y5" s="152">
        <v>1</v>
      </c>
      <c r="Z5" s="152">
        <v>0</v>
      </c>
      <c r="AA5" s="152">
        <v>0</v>
      </c>
      <c r="AB5" s="43">
        <v>37</v>
      </c>
      <c r="AC5" t="str">
        <f t="shared" si="0"/>
        <v>NE</v>
      </c>
      <c r="AD5" t="str">
        <f t="shared" si="1"/>
        <v>Hunter Henry</v>
      </c>
      <c r="AE5" s="244">
        <f t="shared" si="2"/>
        <v>63</v>
      </c>
      <c r="AF5" t="str">
        <f t="shared" si="3"/>
        <v>NE</v>
      </c>
    </row>
    <row r="6" spans="1:32" x14ac:dyDescent="0.3">
      <c r="B6" s="152">
        <v>4</v>
      </c>
      <c r="C6" s="152" t="s">
        <v>268</v>
      </c>
      <c r="D6" s="152" t="s">
        <v>792</v>
      </c>
      <c r="E6" s="152">
        <v>1</v>
      </c>
      <c r="F6" s="152">
        <v>4</v>
      </c>
      <c r="G6" s="152">
        <v>57</v>
      </c>
      <c r="H6" s="152">
        <v>14.3</v>
      </c>
      <c r="I6" s="152">
        <v>32</v>
      </c>
      <c r="J6" s="152">
        <v>8</v>
      </c>
      <c r="K6" s="152">
        <v>32</v>
      </c>
      <c r="L6" s="152">
        <v>8</v>
      </c>
      <c r="M6" s="152">
        <v>25</v>
      </c>
      <c r="N6" s="152">
        <v>6.3</v>
      </c>
      <c r="O6" s="152">
        <v>5</v>
      </c>
      <c r="P6" s="152">
        <v>1.3</v>
      </c>
      <c r="Q6" s="152">
        <v>0</v>
      </c>
      <c r="R6" s="152">
        <v>8</v>
      </c>
      <c r="S6" s="239">
        <v>0.216</v>
      </c>
      <c r="T6" s="239">
        <v>4</v>
      </c>
      <c r="U6" s="152">
        <v>0</v>
      </c>
      <c r="V6" s="152">
        <v>5</v>
      </c>
      <c r="W6" s="152">
        <v>1</v>
      </c>
      <c r="X6" s="152">
        <v>1</v>
      </c>
      <c r="Y6" s="152">
        <v>1</v>
      </c>
      <c r="Z6" s="152">
        <v>0</v>
      </c>
      <c r="AA6" s="152">
        <v>0</v>
      </c>
      <c r="AB6" s="43">
        <v>39</v>
      </c>
      <c r="AC6" t="str">
        <f t="shared" si="0"/>
        <v>KC</v>
      </c>
      <c r="AD6" t="str">
        <f t="shared" si="1"/>
        <v>Travis Kelce</v>
      </c>
      <c r="AE6" s="244">
        <f t="shared" si="2"/>
        <v>57</v>
      </c>
      <c r="AF6" t="str">
        <f t="shared" si="3"/>
        <v>KC</v>
      </c>
    </row>
    <row r="7" spans="1:32" x14ac:dyDescent="0.3">
      <c r="B7" s="152">
        <v>5</v>
      </c>
      <c r="C7" s="152" t="s">
        <v>291</v>
      </c>
      <c r="D7" s="152" t="s">
        <v>782</v>
      </c>
      <c r="E7" s="152">
        <v>1</v>
      </c>
      <c r="F7" s="152">
        <v>5</v>
      </c>
      <c r="G7" s="152">
        <v>43</v>
      </c>
      <c r="H7" s="152">
        <v>8.6</v>
      </c>
      <c r="I7" s="152">
        <v>23</v>
      </c>
      <c r="J7" s="152">
        <v>4.5999999999999996</v>
      </c>
      <c r="K7" s="152">
        <v>23</v>
      </c>
      <c r="L7" s="152">
        <v>4.5999999999999996</v>
      </c>
      <c r="M7" s="152">
        <v>20</v>
      </c>
      <c r="N7" s="152">
        <v>4</v>
      </c>
      <c r="O7" s="152">
        <v>4</v>
      </c>
      <c r="P7" s="152">
        <v>0.8</v>
      </c>
      <c r="Q7" s="152">
        <v>0</v>
      </c>
      <c r="R7" s="152">
        <v>6</v>
      </c>
      <c r="S7" s="239">
        <v>0.16200000000000001</v>
      </c>
      <c r="T7" s="239">
        <v>5</v>
      </c>
      <c r="U7" s="152">
        <v>0</v>
      </c>
      <c r="V7" s="152">
        <v>2</v>
      </c>
      <c r="W7" s="152">
        <v>3</v>
      </c>
      <c r="X7" s="152">
        <v>0</v>
      </c>
      <c r="Y7" s="152">
        <v>0</v>
      </c>
      <c r="Z7" s="152">
        <v>0</v>
      </c>
      <c r="AA7" s="152">
        <v>0</v>
      </c>
      <c r="AB7" s="43">
        <v>14</v>
      </c>
      <c r="AC7" t="str">
        <f t="shared" si="0"/>
        <v>MIN</v>
      </c>
      <c r="AD7" t="str">
        <f t="shared" si="1"/>
        <v>T.J. Hockenson</v>
      </c>
      <c r="AE7" s="244">
        <f t="shared" si="2"/>
        <v>43</v>
      </c>
      <c r="AF7" t="str">
        <f t="shared" si="3"/>
        <v>MIN</v>
      </c>
    </row>
    <row r="8" spans="1:32" x14ac:dyDescent="0.3">
      <c r="B8" s="152">
        <v>6</v>
      </c>
      <c r="C8" s="152" t="s">
        <v>471</v>
      </c>
      <c r="D8" s="152" t="s">
        <v>793</v>
      </c>
      <c r="E8" s="152">
        <v>1</v>
      </c>
      <c r="F8" s="152">
        <v>5</v>
      </c>
      <c r="G8" s="152">
        <v>61</v>
      </c>
      <c r="H8" s="152">
        <v>12.2</v>
      </c>
      <c r="I8" s="152">
        <v>16</v>
      </c>
      <c r="J8" s="152">
        <v>3.2</v>
      </c>
      <c r="K8" s="152">
        <v>16</v>
      </c>
      <c r="L8" s="152">
        <v>3.2</v>
      </c>
      <c r="M8" s="152">
        <v>45</v>
      </c>
      <c r="N8" s="152">
        <v>9</v>
      </c>
      <c r="O8" s="152">
        <v>3</v>
      </c>
      <c r="P8" s="152">
        <v>0.6</v>
      </c>
      <c r="Q8" s="152">
        <v>0</v>
      </c>
      <c r="R8" s="152">
        <v>5</v>
      </c>
      <c r="S8" s="239">
        <v>0.13200000000000001</v>
      </c>
      <c r="T8" s="239">
        <v>5</v>
      </c>
      <c r="U8" s="152">
        <v>0</v>
      </c>
      <c r="V8" s="152">
        <v>1</v>
      </c>
      <c r="W8" s="152">
        <v>4</v>
      </c>
      <c r="X8" s="152">
        <v>1</v>
      </c>
      <c r="Y8" s="152">
        <v>0</v>
      </c>
      <c r="Z8" s="152">
        <v>0</v>
      </c>
      <c r="AA8" s="152">
        <v>0</v>
      </c>
      <c r="AB8" s="43">
        <v>25</v>
      </c>
      <c r="AC8" t="str">
        <f t="shared" si="0"/>
        <v>HOU</v>
      </c>
      <c r="AD8" t="str">
        <f t="shared" si="1"/>
        <v>Jordan Akins</v>
      </c>
      <c r="AE8" s="244">
        <f t="shared" si="2"/>
        <v>61</v>
      </c>
      <c r="AF8" t="str">
        <f t="shared" si="3"/>
        <v>HOU</v>
      </c>
    </row>
    <row r="9" spans="1:32" x14ac:dyDescent="0.3">
      <c r="B9" s="152">
        <v>7</v>
      </c>
      <c r="C9" s="152" t="s">
        <v>525</v>
      </c>
      <c r="D9" s="152" t="s">
        <v>789</v>
      </c>
      <c r="E9" s="152">
        <v>1</v>
      </c>
      <c r="F9" s="152">
        <v>8</v>
      </c>
      <c r="G9" s="152">
        <v>98</v>
      </c>
      <c r="H9" s="152">
        <v>12.3</v>
      </c>
      <c r="I9" s="152">
        <v>66</v>
      </c>
      <c r="J9" s="152">
        <v>8.3000000000000007</v>
      </c>
      <c r="K9" s="152">
        <v>66</v>
      </c>
      <c r="L9" s="152">
        <v>8.3000000000000007</v>
      </c>
      <c r="M9" s="152">
        <v>32</v>
      </c>
      <c r="N9" s="152">
        <v>4</v>
      </c>
      <c r="O9" s="152">
        <v>12</v>
      </c>
      <c r="P9" s="152">
        <v>1.5</v>
      </c>
      <c r="Q9" s="152">
        <v>0</v>
      </c>
      <c r="R9" s="152">
        <v>9</v>
      </c>
      <c r="S9" s="239">
        <v>0.28100000000000003</v>
      </c>
      <c r="T9" s="239">
        <v>9</v>
      </c>
      <c r="U9" s="152">
        <v>1</v>
      </c>
      <c r="V9" s="152">
        <v>1</v>
      </c>
      <c r="W9" s="152">
        <v>4</v>
      </c>
      <c r="X9" s="152">
        <v>1</v>
      </c>
      <c r="Y9" s="152">
        <v>0</v>
      </c>
      <c r="Z9" s="152">
        <v>0</v>
      </c>
      <c r="AA9" s="152">
        <v>0</v>
      </c>
      <c r="AB9" s="43">
        <v>28</v>
      </c>
      <c r="AC9" t="str">
        <f t="shared" si="0"/>
        <v>IND</v>
      </c>
      <c r="AD9" t="str">
        <f t="shared" si="1"/>
        <v>Jelani Woods</v>
      </c>
      <c r="AE9" s="244">
        <f t="shared" si="2"/>
        <v>98</v>
      </c>
      <c r="AF9" t="str">
        <f t="shared" si="3"/>
        <v>IND</v>
      </c>
    </row>
    <row r="10" spans="1:32" x14ac:dyDescent="0.3">
      <c r="B10" s="152">
        <v>8</v>
      </c>
      <c r="C10" s="152" t="s">
        <v>470</v>
      </c>
      <c r="D10" s="152" t="s">
        <v>773</v>
      </c>
      <c r="E10" s="152">
        <v>1</v>
      </c>
      <c r="F10" s="152">
        <v>3</v>
      </c>
      <c r="G10" s="152">
        <v>33</v>
      </c>
      <c r="H10" s="152">
        <v>11</v>
      </c>
      <c r="I10" s="152">
        <v>22</v>
      </c>
      <c r="J10" s="152">
        <v>7.3</v>
      </c>
      <c r="K10" s="152">
        <v>22</v>
      </c>
      <c r="L10" s="152">
        <v>7.3</v>
      </c>
      <c r="M10" s="152">
        <v>11</v>
      </c>
      <c r="N10" s="152">
        <v>3.7</v>
      </c>
      <c r="O10" s="152">
        <v>5</v>
      </c>
      <c r="P10" s="152">
        <v>1.7</v>
      </c>
      <c r="Q10" s="152">
        <v>0</v>
      </c>
      <c r="R10" s="152">
        <v>7</v>
      </c>
      <c r="S10" s="239">
        <v>0.19400000000000001</v>
      </c>
      <c r="T10" s="239">
        <v>4</v>
      </c>
      <c r="U10" s="152">
        <v>1</v>
      </c>
      <c r="V10" s="152">
        <v>2</v>
      </c>
      <c r="W10" s="152">
        <v>2</v>
      </c>
      <c r="X10" s="152">
        <v>0</v>
      </c>
      <c r="Y10" s="152">
        <v>0</v>
      </c>
      <c r="Z10" s="152">
        <v>0</v>
      </c>
      <c r="AA10" s="152">
        <v>0</v>
      </c>
      <c r="AB10" s="43">
        <v>17</v>
      </c>
      <c r="AC10" t="str">
        <f t="shared" si="0"/>
        <v>LV</v>
      </c>
      <c r="AD10" t="str">
        <f t="shared" si="1"/>
        <v>Foster Moreau</v>
      </c>
      <c r="AE10" s="244">
        <f t="shared" si="2"/>
        <v>33</v>
      </c>
      <c r="AF10" t="str">
        <f t="shared" si="3"/>
        <v>LV</v>
      </c>
    </row>
    <row r="11" spans="1:32" x14ac:dyDescent="0.3">
      <c r="B11" s="152">
        <v>9</v>
      </c>
      <c r="C11" s="152" t="s">
        <v>308</v>
      </c>
      <c r="D11" s="152" t="s">
        <v>780</v>
      </c>
      <c r="E11" s="152">
        <v>1</v>
      </c>
      <c r="F11" s="152">
        <v>5</v>
      </c>
      <c r="G11" s="152">
        <v>29</v>
      </c>
      <c r="H11" s="152">
        <v>5.8</v>
      </c>
      <c r="I11" s="152">
        <v>13</v>
      </c>
      <c r="J11" s="152">
        <v>2.6</v>
      </c>
      <c r="K11" s="152">
        <v>13</v>
      </c>
      <c r="L11" s="152">
        <v>2.6</v>
      </c>
      <c r="M11" s="152">
        <v>16</v>
      </c>
      <c r="N11" s="152">
        <v>3.2</v>
      </c>
      <c r="O11" s="152">
        <v>0</v>
      </c>
      <c r="P11" s="152">
        <v>0</v>
      </c>
      <c r="Q11" s="152">
        <v>0</v>
      </c>
      <c r="R11" s="152">
        <v>7</v>
      </c>
      <c r="S11" s="239">
        <v>0.19400000000000001</v>
      </c>
      <c r="T11" s="239">
        <v>6</v>
      </c>
      <c r="U11" s="152">
        <v>1</v>
      </c>
      <c r="V11" s="152">
        <v>2</v>
      </c>
      <c r="W11" s="152">
        <v>1</v>
      </c>
      <c r="X11" s="152">
        <v>0</v>
      </c>
      <c r="Y11" s="152">
        <v>0</v>
      </c>
      <c r="Z11" s="152">
        <v>0</v>
      </c>
      <c r="AA11" s="152">
        <v>0</v>
      </c>
      <c r="AB11" s="43">
        <v>12</v>
      </c>
      <c r="AC11" t="str">
        <f t="shared" si="0"/>
        <v>CLE</v>
      </c>
      <c r="AD11" t="str">
        <f t="shared" si="1"/>
        <v>David Njoku</v>
      </c>
      <c r="AE11" s="244">
        <f t="shared" si="2"/>
        <v>29</v>
      </c>
      <c r="AF11" t="str">
        <f t="shared" si="3"/>
        <v>CLE</v>
      </c>
    </row>
    <row r="12" spans="1:32" x14ac:dyDescent="0.3">
      <c r="B12" s="152">
        <v>10</v>
      </c>
      <c r="C12" s="152" t="s">
        <v>402</v>
      </c>
      <c r="D12" s="152" t="s">
        <v>775</v>
      </c>
      <c r="E12" s="152">
        <v>1</v>
      </c>
      <c r="F12" s="152">
        <v>3</v>
      </c>
      <c r="G12" s="152">
        <v>24</v>
      </c>
      <c r="H12" s="152">
        <v>8</v>
      </c>
      <c r="I12" s="152">
        <v>20</v>
      </c>
      <c r="J12" s="152">
        <v>6.7</v>
      </c>
      <c r="K12" s="152">
        <v>20</v>
      </c>
      <c r="L12" s="152">
        <v>6.7</v>
      </c>
      <c r="M12" s="152">
        <v>4</v>
      </c>
      <c r="N12" s="152">
        <v>1.3</v>
      </c>
      <c r="O12" s="152">
        <v>0</v>
      </c>
      <c r="P12" s="152">
        <v>0</v>
      </c>
      <c r="Q12" s="152">
        <v>0</v>
      </c>
      <c r="R12" s="152">
        <v>4</v>
      </c>
      <c r="S12" s="239">
        <v>0.182</v>
      </c>
      <c r="T12" s="239">
        <v>3</v>
      </c>
      <c r="U12" s="152">
        <v>0</v>
      </c>
      <c r="V12" s="152">
        <v>2</v>
      </c>
      <c r="W12" s="152">
        <v>1</v>
      </c>
      <c r="X12" s="152">
        <v>0</v>
      </c>
      <c r="Y12" s="152">
        <v>0</v>
      </c>
      <c r="Z12" s="152">
        <v>0</v>
      </c>
      <c r="AA12" s="152">
        <v>0</v>
      </c>
      <c r="AB12" s="43">
        <v>16</v>
      </c>
      <c r="AC12" t="str">
        <f t="shared" si="0"/>
        <v>WAS</v>
      </c>
      <c r="AD12" t="str">
        <f t="shared" si="1"/>
        <v>John Bates</v>
      </c>
      <c r="AE12" s="244">
        <f t="shared" si="2"/>
        <v>24</v>
      </c>
      <c r="AF12" t="str">
        <f t="shared" si="3"/>
        <v>WAS</v>
      </c>
    </row>
    <row r="13" spans="1:32" x14ac:dyDescent="0.3">
      <c r="B13" s="152">
        <v>11</v>
      </c>
      <c r="C13" s="152" t="s">
        <v>248</v>
      </c>
      <c r="D13" s="152" t="s">
        <v>769</v>
      </c>
      <c r="E13" s="152">
        <v>1</v>
      </c>
      <c r="F13" s="152">
        <v>4</v>
      </c>
      <c r="G13" s="152">
        <v>50</v>
      </c>
      <c r="H13" s="152">
        <v>12.5</v>
      </c>
      <c r="I13" s="152">
        <v>35</v>
      </c>
      <c r="J13" s="152">
        <v>8.8000000000000007</v>
      </c>
      <c r="K13" s="152">
        <v>35</v>
      </c>
      <c r="L13" s="152">
        <v>8.8000000000000007</v>
      </c>
      <c r="M13" s="152">
        <v>15</v>
      </c>
      <c r="N13" s="152">
        <v>3.8</v>
      </c>
      <c r="O13" s="152">
        <v>8</v>
      </c>
      <c r="P13" s="152">
        <v>2</v>
      </c>
      <c r="Q13" s="152">
        <v>0</v>
      </c>
      <c r="R13" s="152">
        <v>7</v>
      </c>
      <c r="S13" s="239">
        <v>0.23300000000000001</v>
      </c>
      <c r="T13" s="239">
        <v>5</v>
      </c>
      <c r="U13" s="152">
        <v>1</v>
      </c>
      <c r="V13" s="152">
        <v>2</v>
      </c>
      <c r="W13" s="152">
        <v>2</v>
      </c>
      <c r="X13" s="152">
        <v>1</v>
      </c>
      <c r="Y13" s="152">
        <v>0</v>
      </c>
      <c r="Z13" s="152">
        <v>0</v>
      </c>
      <c r="AA13" s="152">
        <v>0</v>
      </c>
      <c r="AB13" s="43">
        <v>25</v>
      </c>
      <c r="AC13" t="str">
        <f t="shared" si="0"/>
        <v>BAL</v>
      </c>
      <c r="AD13" t="str">
        <f t="shared" si="1"/>
        <v>Mark Andrews</v>
      </c>
      <c r="AE13" s="244">
        <f t="shared" si="2"/>
        <v>50</v>
      </c>
      <c r="AF13" t="str">
        <f t="shared" si="3"/>
        <v>BAL</v>
      </c>
    </row>
    <row r="14" spans="1:32" x14ac:dyDescent="0.3">
      <c r="B14" s="152">
        <v>12</v>
      </c>
      <c r="C14" s="152" t="s">
        <v>975</v>
      </c>
      <c r="D14" s="152" t="s">
        <v>764</v>
      </c>
      <c r="E14" s="152">
        <v>1</v>
      </c>
      <c r="F14" s="152">
        <v>2</v>
      </c>
      <c r="G14" s="152">
        <v>9</v>
      </c>
      <c r="H14" s="152">
        <v>4.5</v>
      </c>
      <c r="I14" s="152">
        <v>1</v>
      </c>
      <c r="J14" s="152">
        <v>0.5</v>
      </c>
      <c r="K14" s="152">
        <v>1</v>
      </c>
      <c r="L14" s="152">
        <v>0.5</v>
      </c>
      <c r="M14" s="152">
        <v>8</v>
      </c>
      <c r="N14" s="152">
        <v>4</v>
      </c>
      <c r="O14" s="152">
        <v>0</v>
      </c>
      <c r="P14" s="152">
        <v>0</v>
      </c>
      <c r="Q14" s="152">
        <v>0</v>
      </c>
      <c r="R14" s="152">
        <v>3</v>
      </c>
      <c r="S14" s="239">
        <v>0.125</v>
      </c>
      <c r="T14" s="239">
        <v>2</v>
      </c>
      <c r="U14" s="152">
        <v>0</v>
      </c>
      <c r="V14" s="152">
        <v>1</v>
      </c>
      <c r="W14" s="152">
        <v>0</v>
      </c>
      <c r="X14" s="152">
        <v>0</v>
      </c>
      <c r="Y14" s="152">
        <v>0</v>
      </c>
      <c r="Z14" s="152">
        <v>0</v>
      </c>
      <c r="AA14" s="152">
        <v>0</v>
      </c>
      <c r="AB14" s="43">
        <v>5</v>
      </c>
      <c r="AC14" t="str">
        <f t="shared" si="0"/>
        <v>ATL</v>
      </c>
      <c r="AD14" t="str">
        <f t="shared" si="1"/>
        <v>MyCole Pruitt</v>
      </c>
      <c r="AE14" s="244">
        <f t="shared" si="2"/>
        <v>9</v>
      </c>
      <c r="AF14" t="str">
        <f t="shared" si="3"/>
        <v>ATL</v>
      </c>
    </row>
    <row r="15" spans="1:32" x14ac:dyDescent="0.3">
      <c r="B15" s="152">
        <v>13</v>
      </c>
      <c r="C15" s="152" t="s">
        <v>621</v>
      </c>
      <c r="D15" s="152" t="s">
        <v>794</v>
      </c>
      <c r="E15" s="152">
        <v>1</v>
      </c>
      <c r="F15" s="152">
        <v>1</v>
      </c>
      <c r="G15" s="152">
        <v>5</v>
      </c>
      <c r="H15" s="152">
        <v>5</v>
      </c>
      <c r="I15" s="152">
        <v>2</v>
      </c>
      <c r="J15" s="152">
        <v>2</v>
      </c>
      <c r="K15" s="152">
        <v>2</v>
      </c>
      <c r="L15" s="152">
        <v>2</v>
      </c>
      <c r="M15" s="152">
        <v>3</v>
      </c>
      <c r="N15" s="152">
        <v>3</v>
      </c>
      <c r="O15" s="152">
        <v>0</v>
      </c>
      <c r="P15" s="152">
        <v>0</v>
      </c>
      <c r="Q15" s="152">
        <v>0</v>
      </c>
      <c r="R15" s="152">
        <v>1</v>
      </c>
      <c r="S15" s="239">
        <v>2.4E-2</v>
      </c>
      <c r="T15" s="239">
        <v>1</v>
      </c>
      <c r="U15" s="152">
        <v>0</v>
      </c>
      <c r="V15" s="152">
        <v>1</v>
      </c>
      <c r="W15" s="152">
        <v>0</v>
      </c>
      <c r="X15" s="152">
        <v>0</v>
      </c>
      <c r="Y15" s="152">
        <v>0</v>
      </c>
      <c r="Z15" s="152">
        <v>0</v>
      </c>
      <c r="AA15" s="152">
        <v>0</v>
      </c>
      <c r="AB15" s="43">
        <v>5</v>
      </c>
      <c r="AC15" t="str">
        <f t="shared" si="0"/>
        <v>TB</v>
      </c>
      <c r="AD15" t="str">
        <f t="shared" si="1"/>
        <v>Ko Kieft</v>
      </c>
      <c r="AE15" s="244">
        <f t="shared" si="2"/>
        <v>5</v>
      </c>
      <c r="AF15" t="str">
        <f t="shared" si="3"/>
        <v>TB</v>
      </c>
    </row>
    <row r="16" spans="1:32" x14ac:dyDescent="0.3">
      <c r="B16" s="152">
        <v>14</v>
      </c>
      <c r="C16" s="152" t="s">
        <v>477</v>
      </c>
      <c r="D16" s="152" t="s">
        <v>791</v>
      </c>
      <c r="E16" s="152">
        <v>1</v>
      </c>
      <c r="F16" s="152">
        <v>1</v>
      </c>
      <c r="G16" s="152">
        <v>4</v>
      </c>
      <c r="H16" s="152">
        <v>4</v>
      </c>
      <c r="I16" s="152">
        <v>4</v>
      </c>
      <c r="J16" s="152">
        <v>4</v>
      </c>
      <c r="K16" s="152">
        <v>4</v>
      </c>
      <c r="L16" s="152">
        <v>4</v>
      </c>
      <c r="M16" s="152">
        <v>0</v>
      </c>
      <c r="N16" s="152">
        <v>0</v>
      </c>
      <c r="O16" s="152">
        <v>0</v>
      </c>
      <c r="P16" s="152">
        <v>0</v>
      </c>
      <c r="Q16" s="152">
        <v>0</v>
      </c>
      <c r="R16" s="152">
        <v>1</v>
      </c>
      <c r="S16" s="239">
        <v>2.5999999999999999E-2</v>
      </c>
      <c r="T16" s="239">
        <v>1</v>
      </c>
      <c r="U16" s="152">
        <v>0</v>
      </c>
      <c r="V16" s="152">
        <v>1</v>
      </c>
      <c r="W16" s="152">
        <v>0</v>
      </c>
      <c r="X16" s="152">
        <v>0</v>
      </c>
      <c r="Y16" s="152">
        <v>0</v>
      </c>
      <c r="Z16" s="152">
        <v>0</v>
      </c>
      <c r="AA16" s="152">
        <v>0</v>
      </c>
      <c r="AB16" s="43">
        <v>4</v>
      </c>
      <c r="AC16" t="str">
        <f t="shared" si="0"/>
        <v>MIA</v>
      </c>
      <c r="AD16" t="str">
        <f t="shared" si="1"/>
        <v>Durham Smythe</v>
      </c>
      <c r="AE16" s="244">
        <f t="shared" si="2"/>
        <v>4</v>
      </c>
      <c r="AF16" t="str">
        <f t="shared" si="3"/>
        <v>MIA</v>
      </c>
    </row>
    <row r="17" spans="2:32" x14ac:dyDescent="0.3">
      <c r="B17" s="152">
        <v>15</v>
      </c>
      <c r="C17" s="152" t="s">
        <v>574</v>
      </c>
      <c r="D17" s="152" t="s">
        <v>790</v>
      </c>
      <c r="E17" s="152">
        <v>1</v>
      </c>
      <c r="F17" s="152">
        <v>0</v>
      </c>
      <c r="G17" s="152">
        <v>0</v>
      </c>
      <c r="H17" s="152">
        <v>0</v>
      </c>
      <c r="I17" s="152">
        <v>0</v>
      </c>
      <c r="J17" s="152">
        <v>0</v>
      </c>
      <c r="K17" s="152">
        <v>0</v>
      </c>
      <c r="L17" s="152">
        <v>0</v>
      </c>
      <c r="M17" s="152">
        <v>0</v>
      </c>
      <c r="N17" s="152">
        <v>0</v>
      </c>
      <c r="O17" s="152">
        <v>0</v>
      </c>
      <c r="P17" s="152">
        <v>0</v>
      </c>
      <c r="Q17" s="152">
        <v>0</v>
      </c>
      <c r="R17" s="152">
        <v>0</v>
      </c>
      <c r="S17" s="239">
        <v>0</v>
      </c>
      <c r="T17" s="239">
        <v>0</v>
      </c>
      <c r="U17" s="152">
        <v>0</v>
      </c>
      <c r="V17" s="152">
        <v>0</v>
      </c>
      <c r="W17" s="152">
        <v>0</v>
      </c>
      <c r="X17" s="152">
        <v>0</v>
      </c>
      <c r="Y17" s="152">
        <v>0</v>
      </c>
      <c r="Z17" s="152">
        <v>0</v>
      </c>
      <c r="AA17" s="152">
        <v>0</v>
      </c>
      <c r="AB17" s="43">
        <v>0</v>
      </c>
      <c r="AC17" t="str">
        <f t="shared" si="0"/>
        <v>DAL</v>
      </c>
      <c r="AD17" t="str">
        <f t="shared" si="1"/>
        <v>Peyton Hendershot</v>
      </c>
      <c r="AE17" s="244">
        <f t="shared" si="2"/>
        <v>0</v>
      </c>
      <c r="AF17" t="str">
        <f t="shared" si="3"/>
        <v>DAL</v>
      </c>
    </row>
    <row r="18" spans="2:32" x14ac:dyDescent="0.3">
      <c r="B18" s="152">
        <v>16</v>
      </c>
      <c r="C18" s="152" t="s">
        <v>317</v>
      </c>
      <c r="D18" s="152" t="s">
        <v>781</v>
      </c>
      <c r="E18" s="152">
        <v>1</v>
      </c>
      <c r="F18" s="152">
        <v>6</v>
      </c>
      <c r="G18" s="152">
        <v>57</v>
      </c>
      <c r="H18" s="152">
        <v>9.5</v>
      </c>
      <c r="I18" s="152">
        <v>22</v>
      </c>
      <c r="J18" s="152">
        <v>3.7</v>
      </c>
      <c r="K18" s="152">
        <v>22</v>
      </c>
      <c r="L18" s="152">
        <v>3.7</v>
      </c>
      <c r="M18" s="152">
        <v>35</v>
      </c>
      <c r="N18" s="152">
        <v>5.8</v>
      </c>
      <c r="O18" s="152">
        <v>10</v>
      </c>
      <c r="P18" s="152">
        <v>1.7</v>
      </c>
      <c r="Q18" s="152">
        <v>1</v>
      </c>
      <c r="R18" s="152">
        <v>9</v>
      </c>
      <c r="S18" s="239">
        <v>0.25</v>
      </c>
      <c r="T18" s="239">
        <v>6</v>
      </c>
      <c r="U18" s="152">
        <v>0</v>
      </c>
      <c r="V18" s="152">
        <v>0</v>
      </c>
      <c r="W18" s="152">
        <v>2</v>
      </c>
      <c r="X18" s="152">
        <v>1</v>
      </c>
      <c r="Y18" s="152">
        <v>0</v>
      </c>
      <c r="Z18" s="152">
        <v>0</v>
      </c>
      <c r="AA18" s="152">
        <v>0</v>
      </c>
      <c r="AB18" s="43">
        <v>29</v>
      </c>
      <c r="AC18" t="str">
        <f t="shared" si="0"/>
        <v>CIN</v>
      </c>
      <c r="AD18" t="str">
        <f t="shared" si="1"/>
        <v>Hayden Hurst</v>
      </c>
      <c r="AE18" s="244">
        <f t="shared" si="2"/>
        <v>57</v>
      </c>
      <c r="AF18" t="str">
        <f t="shared" si="3"/>
        <v>CIN</v>
      </c>
    </row>
    <row r="19" spans="2:32" x14ac:dyDescent="0.3">
      <c r="B19" s="152">
        <v>17</v>
      </c>
      <c r="C19" s="152" t="s">
        <v>551</v>
      </c>
      <c r="D19" s="152" t="s">
        <v>790</v>
      </c>
      <c r="E19" s="152">
        <v>1</v>
      </c>
      <c r="F19" s="152">
        <v>3</v>
      </c>
      <c r="G19" s="152">
        <v>57</v>
      </c>
      <c r="H19" s="152">
        <v>19</v>
      </c>
      <c r="I19" s="152">
        <v>14</v>
      </c>
      <c r="J19" s="152">
        <v>4.7</v>
      </c>
      <c r="K19" s="152">
        <v>14</v>
      </c>
      <c r="L19" s="152">
        <v>4.7</v>
      </c>
      <c r="M19" s="152">
        <v>43</v>
      </c>
      <c r="N19" s="152">
        <v>14.3</v>
      </c>
      <c r="O19" s="152">
        <v>10</v>
      </c>
      <c r="P19" s="152">
        <v>3.3</v>
      </c>
      <c r="Q19" s="152">
        <v>1</v>
      </c>
      <c r="R19" s="152">
        <v>3</v>
      </c>
      <c r="S19" s="239">
        <v>0.10299999999999999</v>
      </c>
      <c r="T19" s="239">
        <v>3</v>
      </c>
      <c r="U19" s="152">
        <v>0</v>
      </c>
      <c r="V19" s="152">
        <v>0</v>
      </c>
      <c r="W19" s="152">
        <v>3</v>
      </c>
      <c r="X19" s="152">
        <v>1</v>
      </c>
      <c r="Y19" s="152">
        <v>1</v>
      </c>
      <c r="Z19" s="152">
        <v>0</v>
      </c>
      <c r="AA19" s="152">
        <v>0</v>
      </c>
      <c r="AB19" s="43">
        <v>30</v>
      </c>
      <c r="AC19" t="str">
        <f t="shared" si="0"/>
        <v>DAL</v>
      </c>
      <c r="AD19" t="str">
        <f t="shared" si="1"/>
        <v>Jake Ferguson</v>
      </c>
      <c r="AE19" s="244">
        <f t="shared" si="2"/>
        <v>57</v>
      </c>
      <c r="AF19" t="str">
        <f t="shared" si="3"/>
        <v>DAL</v>
      </c>
    </row>
    <row r="20" spans="2:32" x14ac:dyDescent="0.3">
      <c r="B20" s="152">
        <v>18</v>
      </c>
      <c r="C20" s="152" t="s">
        <v>300</v>
      </c>
      <c r="D20" s="152" t="s">
        <v>779</v>
      </c>
      <c r="E20" s="152">
        <v>1</v>
      </c>
      <c r="F20" s="152">
        <v>3</v>
      </c>
      <c r="G20" s="152">
        <v>50</v>
      </c>
      <c r="H20" s="152">
        <v>16.7</v>
      </c>
      <c r="I20" s="152">
        <v>27</v>
      </c>
      <c r="J20" s="152">
        <v>9</v>
      </c>
      <c r="K20" s="152">
        <v>27</v>
      </c>
      <c r="L20" s="152">
        <v>9</v>
      </c>
      <c r="M20" s="152">
        <v>23</v>
      </c>
      <c r="N20" s="152">
        <v>7.7</v>
      </c>
      <c r="O20" s="152">
        <v>5</v>
      </c>
      <c r="P20" s="152">
        <v>1.7</v>
      </c>
      <c r="Q20" s="152">
        <v>0</v>
      </c>
      <c r="R20" s="152">
        <v>3</v>
      </c>
      <c r="S20" s="239">
        <v>0.107</v>
      </c>
      <c r="T20" s="239">
        <v>3</v>
      </c>
      <c r="U20" s="152">
        <v>0</v>
      </c>
      <c r="V20" s="152">
        <v>0</v>
      </c>
      <c r="W20" s="152">
        <v>2</v>
      </c>
      <c r="X20" s="152">
        <v>1</v>
      </c>
      <c r="Y20" s="152">
        <v>0</v>
      </c>
      <c r="Z20" s="152">
        <v>0</v>
      </c>
      <c r="AA20" s="152">
        <v>0</v>
      </c>
      <c r="AB20" s="43">
        <v>29</v>
      </c>
      <c r="AC20" t="str">
        <f t="shared" si="0"/>
        <v>NYJ</v>
      </c>
      <c r="AD20" t="str">
        <f t="shared" si="1"/>
        <v>Tyler Conklin</v>
      </c>
      <c r="AE20" s="244">
        <f t="shared" si="2"/>
        <v>50</v>
      </c>
      <c r="AF20" t="str">
        <f t="shared" si="3"/>
        <v>NYJ</v>
      </c>
    </row>
    <row r="21" spans="2:32" x14ac:dyDescent="0.3">
      <c r="B21" s="152">
        <v>19</v>
      </c>
      <c r="C21" s="152" t="s">
        <v>294</v>
      </c>
      <c r="D21" s="152" t="s">
        <v>774</v>
      </c>
      <c r="E21" s="152">
        <v>1</v>
      </c>
      <c r="F21" s="152">
        <v>3</v>
      </c>
      <c r="G21" s="152">
        <v>39</v>
      </c>
      <c r="H21" s="152">
        <v>13</v>
      </c>
      <c r="I21" s="152">
        <v>18</v>
      </c>
      <c r="J21" s="152">
        <v>6</v>
      </c>
      <c r="K21" s="152">
        <v>18</v>
      </c>
      <c r="L21" s="152">
        <v>6</v>
      </c>
      <c r="M21" s="152">
        <v>21</v>
      </c>
      <c r="N21" s="152">
        <v>7</v>
      </c>
      <c r="O21" s="152">
        <v>13</v>
      </c>
      <c r="P21" s="152">
        <v>4.3</v>
      </c>
      <c r="Q21" s="152">
        <v>0</v>
      </c>
      <c r="R21" s="152">
        <v>4</v>
      </c>
      <c r="S21" s="239">
        <v>0.14299999999999999</v>
      </c>
      <c r="T21" s="239">
        <v>3</v>
      </c>
      <c r="U21" s="152">
        <v>0</v>
      </c>
      <c r="V21" s="152">
        <v>1</v>
      </c>
      <c r="W21" s="152">
        <v>3</v>
      </c>
      <c r="X21" s="152">
        <v>0</v>
      </c>
      <c r="Y21" s="152">
        <v>0</v>
      </c>
      <c r="Z21" s="152">
        <v>0</v>
      </c>
      <c r="AA21" s="152">
        <v>0</v>
      </c>
      <c r="AB21" s="43">
        <v>17</v>
      </c>
      <c r="AC21" t="str">
        <f t="shared" si="0"/>
        <v>PIT</v>
      </c>
      <c r="AD21" t="str">
        <f t="shared" si="1"/>
        <v>Pat Freiermuth</v>
      </c>
      <c r="AE21" s="244">
        <f t="shared" si="2"/>
        <v>39</v>
      </c>
      <c r="AF21" t="str">
        <f t="shared" si="3"/>
        <v>PIT</v>
      </c>
    </row>
    <row r="22" spans="2:32" x14ac:dyDescent="0.3">
      <c r="B22" s="152">
        <v>20</v>
      </c>
      <c r="C22" s="152" t="s">
        <v>310</v>
      </c>
      <c r="D22" s="152" t="s">
        <v>777</v>
      </c>
      <c r="E22" s="152">
        <v>1</v>
      </c>
      <c r="F22" s="152">
        <v>4</v>
      </c>
      <c r="G22" s="152">
        <v>18</v>
      </c>
      <c r="H22" s="152">
        <v>4.5</v>
      </c>
      <c r="I22" s="152">
        <v>7</v>
      </c>
      <c r="J22" s="152">
        <v>1.8</v>
      </c>
      <c r="K22" s="152">
        <v>7</v>
      </c>
      <c r="L22" s="152">
        <v>1.8</v>
      </c>
      <c r="M22" s="152">
        <v>11</v>
      </c>
      <c r="N22" s="152">
        <v>2.8</v>
      </c>
      <c r="O22" s="152">
        <v>4</v>
      </c>
      <c r="P22" s="152">
        <v>1</v>
      </c>
      <c r="Q22" s="152">
        <v>1</v>
      </c>
      <c r="R22" s="152">
        <v>4</v>
      </c>
      <c r="S22" s="239">
        <v>8.5000000000000006E-2</v>
      </c>
      <c r="T22" s="239">
        <v>4</v>
      </c>
      <c r="U22" s="152">
        <v>0</v>
      </c>
      <c r="V22" s="152">
        <v>1</v>
      </c>
      <c r="W22" s="152">
        <v>1</v>
      </c>
      <c r="X22" s="152">
        <v>0</v>
      </c>
      <c r="Y22" s="152">
        <v>0</v>
      </c>
      <c r="Z22" s="152">
        <v>0</v>
      </c>
      <c r="AA22" s="152">
        <v>0</v>
      </c>
      <c r="AB22" s="43">
        <v>10</v>
      </c>
      <c r="AC22" t="str">
        <f t="shared" si="0"/>
        <v>LAC</v>
      </c>
      <c r="AD22" t="str">
        <f t="shared" si="1"/>
        <v>Gerald Everett</v>
      </c>
      <c r="AE22" s="244">
        <f t="shared" si="2"/>
        <v>18</v>
      </c>
      <c r="AF22" t="str">
        <f t="shared" si="3"/>
        <v>LAC</v>
      </c>
    </row>
    <row r="23" spans="2:32" x14ac:dyDescent="0.3">
      <c r="B23" s="152">
        <v>21</v>
      </c>
      <c r="C23" s="152" t="s">
        <v>516</v>
      </c>
      <c r="D23" s="152" t="s">
        <v>776</v>
      </c>
      <c r="E23" s="152">
        <v>1</v>
      </c>
      <c r="F23" s="152">
        <v>3</v>
      </c>
      <c r="G23" s="152">
        <v>35</v>
      </c>
      <c r="H23" s="152">
        <v>11.7</v>
      </c>
      <c r="I23" s="152">
        <v>13</v>
      </c>
      <c r="J23" s="152">
        <v>4.3</v>
      </c>
      <c r="K23" s="152">
        <v>13</v>
      </c>
      <c r="L23" s="152">
        <v>4.3</v>
      </c>
      <c r="M23" s="152">
        <v>22</v>
      </c>
      <c r="N23" s="152">
        <v>7.3</v>
      </c>
      <c r="O23" s="152">
        <v>8</v>
      </c>
      <c r="P23" s="152">
        <v>2.7</v>
      </c>
      <c r="Q23" s="152">
        <v>0</v>
      </c>
      <c r="R23" s="152">
        <v>5</v>
      </c>
      <c r="S23" s="239">
        <v>0.14699999999999999</v>
      </c>
      <c r="T23" s="239">
        <v>4</v>
      </c>
      <c r="U23" s="152">
        <v>1</v>
      </c>
      <c r="V23" s="152">
        <v>1</v>
      </c>
      <c r="W23" s="152">
        <v>2</v>
      </c>
      <c r="X23" s="152">
        <v>0</v>
      </c>
      <c r="Y23" s="152">
        <v>0</v>
      </c>
      <c r="Z23" s="152">
        <v>0</v>
      </c>
      <c r="AA23" s="152">
        <v>0</v>
      </c>
      <c r="AB23" s="43">
        <v>17</v>
      </c>
      <c r="AC23" t="str">
        <f t="shared" si="0"/>
        <v>TEN</v>
      </c>
      <c r="AD23" t="str">
        <f t="shared" si="1"/>
        <v>Chigoziem Okonkwo</v>
      </c>
      <c r="AE23" s="244">
        <f t="shared" si="2"/>
        <v>35</v>
      </c>
      <c r="AF23" t="str">
        <f t="shared" si="3"/>
        <v>TEN</v>
      </c>
    </row>
    <row r="24" spans="2:32" x14ac:dyDescent="0.3">
      <c r="B24" s="152">
        <v>22</v>
      </c>
      <c r="C24" s="152" t="s">
        <v>389</v>
      </c>
      <c r="D24" s="152" t="s">
        <v>767</v>
      </c>
      <c r="E24" s="152">
        <v>1</v>
      </c>
      <c r="F24" s="152">
        <v>3</v>
      </c>
      <c r="G24" s="152">
        <v>34</v>
      </c>
      <c r="H24" s="152">
        <v>11.3</v>
      </c>
      <c r="I24" s="152">
        <v>33</v>
      </c>
      <c r="J24" s="152">
        <v>11</v>
      </c>
      <c r="K24" s="152">
        <v>33</v>
      </c>
      <c r="L24" s="152">
        <v>11</v>
      </c>
      <c r="M24" s="152">
        <v>1</v>
      </c>
      <c r="N24" s="152">
        <v>0.3</v>
      </c>
      <c r="O24" s="152">
        <v>0</v>
      </c>
      <c r="P24" s="152">
        <v>0</v>
      </c>
      <c r="Q24" s="152">
        <v>0</v>
      </c>
      <c r="R24" s="152">
        <v>3</v>
      </c>
      <c r="S24" s="239">
        <v>8.1000000000000003E-2</v>
      </c>
      <c r="T24" s="239">
        <v>3</v>
      </c>
      <c r="U24" s="152">
        <v>0</v>
      </c>
      <c r="V24" s="152">
        <v>0</v>
      </c>
      <c r="W24" s="152">
        <v>1</v>
      </c>
      <c r="X24" s="152">
        <v>1</v>
      </c>
      <c r="Y24" s="152">
        <v>0</v>
      </c>
      <c r="Z24" s="152">
        <v>0</v>
      </c>
      <c r="AA24" s="152">
        <v>0</v>
      </c>
      <c r="AB24" s="43">
        <v>24</v>
      </c>
      <c r="AC24" t="str">
        <f t="shared" si="0"/>
        <v>SEA</v>
      </c>
      <c r="AD24" t="str">
        <f t="shared" si="1"/>
        <v>Noah Fant</v>
      </c>
      <c r="AE24" s="244">
        <f t="shared" si="2"/>
        <v>34</v>
      </c>
      <c r="AF24" t="str">
        <f t="shared" si="3"/>
        <v>SEA</v>
      </c>
    </row>
    <row r="25" spans="2:32" x14ac:dyDescent="0.3">
      <c r="B25" s="152">
        <v>23</v>
      </c>
      <c r="C25" s="152" t="s">
        <v>437</v>
      </c>
      <c r="D25" s="152" t="s">
        <v>776</v>
      </c>
      <c r="E25" s="152">
        <v>1</v>
      </c>
      <c r="F25" s="152">
        <v>3</v>
      </c>
      <c r="G25" s="152">
        <v>30</v>
      </c>
      <c r="H25" s="152">
        <v>10</v>
      </c>
      <c r="I25" s="152">
        <v>8</v>
      </c>
      <c r="J25" s="152">
        <v>2.7</v>
      </c>
      <c r="K25" s="152">
        <v>8</v>
      </c>
      <c r="L25" s="152">
        <v>2.7</v>
      </c>
      <c r="M25" s="152">
        <v>22</v>
      </c>
      <c r="N25" s="152">
        <v>7.3</v>
      </c>
      <c r="O25" s="152">
        <v>5</v>
      </c>
      <c r="P25" s="152">
        <v>1.7</v>
      </c>
      <c r="Q25" s="152">
        <v>0</v>
      </c>
      <c r="R25" s="152">
        <v>4</v>
      </c>
      <c r="S25" s="239">
        <v>0.11799999999999999</v>
      </c>
      <c r="T25" s="239">
        <v>4</v>
      </c>
      <c r="U25" s="152">
        <v>1</v>
      </c>
      <c r="V25" s="152">
        <v>1</v>
      </c>
      <c r="W25" s="152">
        <v>2</v>
      </c>
      <c r="X25" s="152">
        <v>0</v>
      </c>
      <c r="Y25" s="152">
        <v>0</v>
      </c>
      <c r="Z25" s="152">
        <v>0</v>
      </c>
      <c r="AA25" s="152">
        <v>0</v>
      </c>
      <c r="AB25" s="43">
        <v>12</v>
      </c>
      <c r="AC25" t="str">
        <f t="shared" si="0"/>
        <v>TEN</v>
      </c>
      <c r="AD25" t="str">
        <f t="shared" si="1"/>
        <v>Austin Hooper</v>
      </c>
      <c r="AE25" s="244">
        <f t="shared" si="2"/>
        <v>30</v>
      </c>
      <c r="AF25" t="str">
        <f t="shared" si="3"/>
        <v>TEN</v>
      </c>
    </row>
    <row r="26" spans="2:32" x14ac:dyDescent="0.3">
      <c r="B26" s="152">
        <v>24</v>
      </c>
      <c r="C26" s="152" t="s">
        <v>425</v>
      </c>
      <c r="D26" s="152" t="s">
        <v>772</v>
      </c>
      <c r="E26" s="152">
        <v>1</v>
      </c>
      <c r="F26" s="152">
        <v>3</v>
      </c>
      <c r="G26" s="152">
        <v>27</v>
      </c>
      <c r="H26" s="152">
        <v>9</v>
      </c>
      <c r="I26" s="152">
        <v>7</v>
      </c>
      <c r="J26" s="152">
        <v>2.2999999999999998</v>
      </c>
      <c r="K26" s="152">
        <v>7</v>
      </c>
      <c r="L26" s="152">
        <v>2.2999999999999998</v>
      </c>
      <c r="M26" s="152">
        <v>20</v>
      </c>
      <c r="N26" s="152">
        <v>6.7</v>
      </c>
      <c r="O26" s="152">
        <v>3</v>
      </c>
      <c r="P26" s="152">
        <v>1</v>
      </c>
      <c r="Q26" s="152">
        <v>0</v>
      </c>
      <c r="R26" s="152">
        <v>6</v>
      </c>
      <c r="S26" s="239">
        <v>0.25</v>
      </c>
      <c r="T26" s="239">
        <v>3</v>
      </c>
      <c r="U26" s="152">
        <v>0</v>
      </c>
      <c r="V26" s="152">
        <v>1</v>
      </c>
      <c r="W26" s="152">
        <v>1</v>
      </c>
      <c r="X26" s="152">
        <v>0</v>
      </c>
      <c r="Y26" s="152">
        <v>0</v>
      </c>
      <c r="Z26" s="152">
        <v>0</v>
      </c>
      <c r="AA26" s="152">
        <v>0</v>
      </c>
      <c r="AB26" s="43">
        <v>14</v>
      </c>
      <c r="AC26" t="str">
        <f t="shared" si="0"/>
        <v>CHI</v>
      </c>
      <c r="AD26" t="str">
        <f t="shared" si="1"/>
        <v>Cole Kmet</v>
      </c>
      <c r="AE26" s="244">
        <f t="shared" si="2"/>
        <v>27</v>
      </c>
      <c r="AF26" t="str">
        <f t="shared" si="3"/>
        <v>CHI</v>
      </c>
    </row>
    <row r="27" spans="2:32" x14ac:dyDescent="0.3">
      <c r="B27" s="152">
        <v>25</v>
      </c>
      <c r="C27" s="152" t="s">
        <v>399</v>
      </c>
      <c r="D27" s="152" t="s">
        <v>768</v>
      </c>
      <c r="E27" s="152">
        <v>1</v>
      </c>
      <c r="F27" s="152">
        <v>3</v>
      </c>
      <c r="G27" s="152">
        <v>26</v>
      </c>
      <c r="H27" s="152">
        <v>8.6999999999999993</v>
      </c>
      <c r="I27" s="152">
        <v>15</v>
      </c>
      <c r="J27" s="152">
        <v>5</v>
      </c>
      <c r="K27" s="152">
        <v>15</v>
      </c>
      <c r="L27" s="152">
        <v>5</v>
      </c>
      <c r="M27" s="152">
        <v>11</v>
      </c>
      <c r="N27" s="152">
        <v>3.7</v>
      </c>
      <c r="O27" s="152">
        <v>2</v>
      </c>
      <c r="P27" s="152">
        <v>0.7</v>
      </c>
      <c r="Q27" s="152">
        <v>0</v>
      </c>
      <c r="R27" s="152">
        <v>4</v>
      </c>
      <c r="S27" s="239">
        <v>0.108</v>
      </c>
      <c r="T27" s="239">
        <v>3</v>
      </c>
      <c r="U27" s="152">
        <v>0</v>
      </c>
      <c r="V27" s="152">
        <v>1</v>
      </c>
      <c r="W27" s="152">
        <v>1</v>
      </c>
      <c r="X27" s="152">
        <v>0</v>
      </c>
      <c r="Y27" s="152">
        <v>0</v>
      </c>
      <c r="Z27" s="152">
        <v>0</v>
      </c>
      <c r="AA27" s="152">
        <v>0</v>
      </c>
      <c r="AB27" s="43">
        <v>14</v>
      </c>
      <c r="AC27" t="str">
        <f t="shared" si="0"/>
        <v>SF</v>
      </c>
      <c r="AD27" t="str">
        <f t="shared" si="1"/>
        <v>George Kittle</v>
      </c>
      <c r="AE27" s="244">
        <f t="shared" si="2"/>
        <v>26</v>
      </c>
      <c r="AF27" t="str">
        <f t="shared" si="3"/>
        <v>SF</v>
      </c>
    </row>
    <row r="28" spans="2:32" x14ac:dyDescent="0.3">
      <c r="B28" s="152">
        <v>26</v>
      </c>
      <c r="C28" s="152" t="s">
        <v>562</v>
      </c>
      <c r="D28" s="152" t="s">
        <v>792</v>
      </c>
      <c r="E28" s="152">
        <v>1</v>
      </c>
      <c r="F28" s="152">
        <v>2</v>
      </c>
      <c r="G28" s="152">
        <v>26</v>
      </c>
      <c r="H28" s="152">
        <v>13</v>
      </c>
      <c r="I28" s="152">
        <v>17</v>
      </c>
      <c r="J28" s="152">
        <v>8.5</v>
      </c>
      <c r="K28" s="152">
        <v>17</v>
      </c>
      <c r="L28" s="152">
        <v>8.5</v>
      </c>
      <c r="M28" s="152">
        <v>9</v>
      </c>
      <c r="N28" s="152">
        <v>4.5</v>
      </c>
      <c r="O28" s="152">
        <v>5</v>
      </c>
      <c r="P28" s="152">
        <v>2.5</v>
      </c>
      <c r="Q28" s="152">
        <v>0</v>
      </c>
      <c r="R28" s="152">
        <v>3</v>
      </c>
      <c r="S28" s="239">
        <v>8.1000000000000003E-2</v>
      </c>
      <c r="T28" s="239">
        <v>2</v>
      </c>
      <c r="U28" s="152">
        <v>0</v>
      </c>
      <c r="V28" s="152">
        <v>1</v>
      </c>
      <c r="W28" s="152">
        <v>1</v>
      </c>
      <c r="X28" s="152">
        <v>1</v>
      </c>
      <c r="Y28" s="152">
        <v>0</v>
      </c>
      <c r="Z28" s="152">
        <v>0</v>
      </c>
      <c r="AA28" s="152">
        <v>0</v>
      </c>
      <c r="AB28" s="43">
        <v>21</v>
      </c>
      <c r="AC28" t="str">
        <f t="shared" si="0"/>
        <v>KC</v>
      </c>
      <c r="AD28" t="str">
        <f t="shared" si="1"/>
        <v>Jody Fortson</v>
      </c>
      <c r="AE28" s="244">
        <f t="shared" si="2"/>
        <v>26</v>
      </c>
      <c r="AF28" t="str">
        <f t="shared" si="3"/>
        <v>KC</v>
      </c>
    </row>
    <row r="29" spans="2:32" x14ac:dyDescent="0.3">
      <c r="B29" s="152">
        <v>27</v>
      </c>
      <c r="C29" s="152" t="s">
        <v>561</v>
      </c>
      <c r="D29" s="152" t="s">
        <v>783</v>
      </c>
      <c r="E29" s="152">
        <v>1</v>
      </c>
      <c r="F29" s="152">
        <v>1</v>
      </c>
      <c r="G29" s="152">
        <v>23</v>
      </c>
      <c r="H29" s="152">
        <v>23</v>
      </c>
      <c r="I29" s="152">
        <v>10</v>
      </c>
      <c r="J29" s="152">
        <v>10</v>
      </c>
      <c r="K29" s="152">
        <v>10</v>
      </c>
      <c r="L29" s="152">
        <v>10</v>
      </c>
      <c r="M29" s="152">
        <v>13</v>
      </c>
      <c r="N29" s="152">
        <v>13</v>
      </c>
      <c r="O29" s="152">
        <v>3</v>
      </c>
      <c r="P29" s="152">
        <v>3</v>
      </c>
      <c r="Q29" s="152">
        <v>0</v>
      </c>
      <c r="R29" s="152">
        <v>1</v>
      </c>
      <c r="S29" s="239">
        <v>3.4000000000000002E-2</v>
      </c>
      <c r="T29" s="239">
        <v>1</v>
      </c>
      <c r="U29" s="152">
        <v>0</v>
      </c>
      <c r="V29" s="152">
        <v>0</v>
      </c>
      <c r="W29" s="152">
        <v>1</v>
      </c>
      <c r="X29" s="152">
        <v>1</v>
      </c>
      <c r="Y29" s="152">
        <v>0</v>
      </c>
      <c r="Z29" s="152">
        <v>0</v>
      </c>
      <c r="AA29" s="152">
        <v>0</v>
      </c>
      <c r="AB29" s="43">
        <v>23</v>
      </c>
      <c r="AC29" t="str">
        <f t="shared" si="0"/>
        <v>NYG</v>
      </c>
      <c r="AD29" t="str">
        <f t="shared" si="1"/>
        <v>Chris Myarick</v>
      </c>
      <c r="AE29" s="244">
        <f t="shared" si="2"/>
        <v>23</v>
      </c>
      <c r="AF29" t="str">
        <f t="shared" si="3"/>
        <v>NYG</v>
      </c>
    </row>
    <row r="30" spans="2:32" x14ac:dyDescent="0.3">
      <c r="B30" s="152">
        <v>28</v>
      </c>
      <c r="C30" s="152" t="s">
        <v>980</v>
      </c>
      <c r="D30" s="152" t="s">
        <v>763</v>
      </c>
      <c r="E30" s="152">
        <v>1</v>
      </c>
      <c r="F30" s="152">
        <v>1</v>
      </c>
      <c r="G30" s="152">
        <v>22</v>
      </c>
      <c r="H30" s="152">
        <v>22</v>
      </c>
      <c r="I30" s="152">
        <v>3</v>
      </c>
      <c r="J30" s="152">
        <v>3</v>
      </c>
      <c r="K30" s="152">
        <v>3</v>
      </c>
      <c r="L30" s="152">
        <v>3</v>
      </c>
      <c r="M30" s="152">
        <v>19</v>
      </c>
      <c r="N30" s="152">
        <v>19</v>
      </c>
      <c r="O30" s="152">
        <v>0</v>
      </c>
      <c r="P30" s="152">
        <v>0</v>
      </c>
      <c r="Q30" s="152">
        <v>0</v>
      </c>
      <c r="R30" s="152">
        <v>1</v>
      </c>
      <c r="S30" s="239">
        <v>2.9000000000000001E-2</v>
      </c>
      <c r="T30" s="239">
        <v>1</v>
      </c>
      <c r="U30" s="152">
        <v>0</v>
      </c>
      <c r="V30" s="152">
        <v>0</v>
      </c>
      <c r="W30" s="152">
        <v>1</v>
      </c>
      <c r="X30" s="152">
        <v>1</v>
      </c>
      <c r="Y30" s="152">
        <v>0</v>
      </c>
      <c r="Z30" s="152">
        <v>0</v>
      </c>
      <c r="AA30" s="152">
        <v>0</v>
      </c>
      <c r="AB30" s="43">
        <v>22</v>
      </c>
      <c r="AC30" t="str">
        <f t="shared" si="0"/>
        <v>DET</v>
      </c>
      <c r="AD30" t="str">
        <f t="shared" si="1"/>
        <v>James Mitchell</v>
      </c>
      <c r="AE30" s="244">
        <f t="shared" si="2"/>
        <v>22</v>
      </c>
      <c r="AF30" t="str">
        <f t="shared" si="3"/>
        <v>DET</v>
      </c>
    </row>
    <row r="31" spans="2:32" x14ac:dyDescent="0.3">
      <c r="B31" s="152">
        <v>29</v>
      </c>
      <c r="C31" s="152" t="s">
        <v>403</v>
      </c>
      <c r="D31" s="152" t="s">
        <v>785</v>
      </c>
      <c r="E31" s="152">
        <v>1</v>
      </c>
      <c r="F31" s="152">
        <v>2</v>
      </c>
      <c r="G31" s="152">
        <v>21</v>
      </c>
      <c r="H31" s="152">
        <v>10.5</v>
      </c>
      <c r="I31" s="152">
        <v>0</v>
      </c>
      <c r="J31" s="152">
        <v>0</v>
      </c>
      <c r="K31" s="152">
        <v>0</v>
      </c>
      <c r="L31" s="152">
        <v>0</v>
      </c>
      <c r="M31" s="152">
        <v>21</v>
      </c>
      <c r="N31" s="152">
        <v>10.5</v>
      </c>
      <c r="O31" s="152">
        <v>6</v>
      </c>
      <c r="P31" s="152">
        <v>3</v>
      </c>
      <c r="Q31" s="152">
        <v>0</v>
      </c>
      <c r="R31" s="152">
        <v>2</v>
      </c>
      <c r="S31" s="239">
        <v>0.11799999999999999</v>
      </c>
      <c r="T31" s="239">
        <v>2</v>
      </c>
      <c r="U31" s="152">
        <v>0</v>
      </c>
      <c r="V31" s="152">
        <v>1</v>
      </c>
      <c r="W31" s="152">
        <v>1</v>
      </c>
      <c r="X31" s="152">
        <v>0</v>
      </c>
      <c r="Y31" s="152">
        <v>0</v>
      </c>
      <c r="Z31" s="152">
        <v>0</v>
      </c>
      <c r="AA31" s="152">
        <v>0</v>
      </c>
      <c r="AB31" s="43">
        <v>15</v>
      </c>
      <c r="AC31" t="str">
        <f t="shared" si="0"/>
        <v>CAR</v>
      </c>
      <c r="AD31" t="str">
        <f t="shared" si="1"/>
        <v>Ian Thomas</v>
      </c>
      <c r="AE31" s="244">
        <f t="shared" si="2"/>
        <v>21</v>
      </c>
      <c r="AF31" t="str">
        <f t="shared" si="3"/>
        <v>CAR</v>
      </c>
    </row>
    <row r="32" spans="2:32" x14ac:dyDescent="0.3">
      <c r="B32" s="152">
        <v>30</v>
      </c>
      <c r="C32" s="152" t="s">
        <v>361</v>
      </c>
      <c r="D32" s="152" t="s">
        <v>778</v>
      </c>
      <c r="E32" s="152">
        <v>1</v>
      </c>
      <c r="F32" s="152">
        <v>3</v>
      </c>
      <c r="G32" s="152">
        <v>20</v>
      </c>
      <c r="H32" s="152">
        <v>6.7</v>
      </c>
      <c r="I32" s="152">
        <v>14</v>
      </c>
      <c r="J32" s="152">
        <v>4.7</v>
      </c>
      <c r="K32" s="152">
        <v>14</v>
      </c>
      <c r="L32" s="152">
        <v>4.7</v>
      </c>
      <c r="M32" s="152">
        <v>6</v>
      </c>
      <c r="N32" s="152">
        <v>2</v>
      </c>
      <c r="O32" s="152">
        <v>1</v>
      </c>
      <c r="P32" s="152">
        <v>0.3</v>
      </c>
      <c r="Q32" s="152">
        <v>0</v>
      </c>
      <c r="R32" s="152">
        <v>3</v>
      </c>
      <c r="S32" s="239">
        <v>0.12</v>
      </c>
      <c r="T32" s="239">
        <v>3</v>
      </c>
      <c r="U32" s="152">
        <v>0</v>
      </c>
      <c r="V32" s="152">
        <v>0</v>
      </c>
      <c r="W32" s="152">
        <v>1</v>
      </c>
      <c r="X32" s="152">
        <v>0</v>
      </c>
      <c r="Y32" s="152">
        <v>0</v>
      </c>
      <c r="Z32" s="152">
        <v>0</v>
      </c>
      <c r="AA32" s="152">
        <v>0</v>
      </c>
      <c r="AB32" s="43">
        <v>17</v>
      </c>
      <c r="AC32" t="str">
        <f t="shared" si="0"/>
        <v>GB</v>
      </c>
      <c r="AD32" t="str">
        <f t="shared" si="1"/>
        <v>Robert Tonyan</v>
      </c>
      <c r="AE32" s="244">
        <f t="shared" si="2"/>
        <v>20</v>
      </c>
      <c r="AF32" t="str">
        <f t="shared" si="3"/>
        <v>GB</v>
      </c>
    </row>
    <row r="33" spans="2:32" x14ac:dyDescent="0.3">
      <c r="B33" s="152">
        <v>31</v>
      </c>
      <c r="C33" s="152" t="s">
        <v>435</v>
      </c>
      <c r="D33" s="152" t="s">
        <v>782</v>
      </c>
      <c r="E33" s="152">
        <v>1</v>
      </c>
      <c r="F33" s="152">
        <v>2</v>
      </c>
      <c r="G33" s="152">
        <v>20</v>
      </c>
      <c r="H33" s="152">
        <v>10</v>
      </c>
      <c r="I33" s="152">
        <v>6</v>
      </c>
      <c r="J33" s="152">
        <v>3</v>
      </c>
      <c r="K33" s="152">
        <v>6</v>
      </c>
      <c r="L33" s="152">
        <v>3</v>
      </c>
      <c r="M33" s="152">
        <v>14</v>
      </c>
      <c r="N33" s="152">
        <v>7</v>
      </c>
      <c r="O33" s="152">
        <v>0</v>
      </c>
      <c r="P33" s="152">
        <v>0</v>
      </c>
      <c r="Q33" s="152">
        <v>0</v>
      </c>
      <c r="R33" s="152">
        <v>2</v>
      </c>
      <c r="S33" s="239">
        <v>5.3999999999999999E-2</v>
      </c>
      <c r="T33" s="239">
        <v>2</v>
      </c>
      <c r="U33" s="152">
        <v>0</v>
      </c>
      <c r="V33" s="152">
        <v>0</v>
      </c>
      <c r="W33" s="152">
        <v>1</v>
      </c>
      <c r="X33" s="152">
        <v>0</v>
      </c>
      <c r="Y33" s="152">
        <v>0</v>
      </c>
      <c r="Z33" s="152">
        <v>0</v>
      </c>
      <c r="AA33" s="152">
        <v>0</v>
      </c>
      <c r="AB33" s="43">
        <v>13</v>
      </c>
      <c r="AC33" t="str">
        <f t="shared" si="0"/>
        <v>MIN</v>
      </c>
      <c r="AD33" t="str">
        <f t="shared" si="1"/>
        <v>Johnny Mundt</v>
      </c>
      <c r="AE33" s="244">
        <f t="shared" si="2"/>
        <v>20</v>
      </c>
      <c r="AF33" t="str">
        <f t="shared" si="3"/>
        <v>MIN</v>
      </c>
    </row>
    <row r="34" spans="2:32" x14ac:dyDescent="0.3">
      <c r="B34" s="152">
        <v>32</v>
      </c>
      <c r="C34" s="152" t="s">
        <v>606</v>
      </c>
      <c r="D34" s="152" t="s">
        <v>786</v>
      </c>
      <c r="E34" s="152">
        <v>1</v>
      </c>
      <c r="F34" s="152">
        <v>1</v>
      </c>
      <c r="G34" s="152">
        <v>7</v>
      </c>
      <c r="H34" s="152">
        <v>7</v>
      </c>
      <c r="I34" s="152">
        <v>6</v>
      </c>
      <c r="J34" s="152">
        <v>6</v>
      </c>
      <c r="K34" s="152">
        <v>6</v>
      </c>
      <c r="L34" s="152">
        <v>6</v>
      </c>
      <c r="M34" s="152">
        <v>1</v>
      </c>
      <c r="N34" s="152">
        <v>1</v>
      </c>
      <c r="O34" s="152">
        <v>0</v>
      </c>
      <c r="P34" s="152">
        <v>0</v>
      </c>
      <c r="Q34" s="152">
        <v>0</v>
      </c>
      <c r="R34" s="152">
        <v>2</v>
      </c>
      <c r="S34" s="239">
        <v>6.7000000000000004E-2</v>
      </c>
      <c r="T34" s="239">
        <v>1</v>
      </c>
      <c r="U34" s="152">
        <v>0</v>
      </c>
      <c r="V34" s="152">
        <v>1</v>
      </c>
      <c r="W34" s="152">
        <v>0</v>
      </c>
      <c r="X34" s="152">
        <v>0</v>
      </c>
      <c r="Y34" s="152">
        <v>0</v>
      </c>
      <c r="Z34" s="152">
        <v>0</v>
      </c>
      <c r="AA34" s="152">
        <v>0</v>
      </c>
      <c r="AB34" s="43">
        <v>7</v>
      </c>
      <c r="AC34" t="str">
        <f t="shared" si="0"/>
        <v>NO</v>
      </c>
      <c r="AD34" t="str">
        <f t="shared" si="1"/>
        <v>Taysom Hill</v>
      </c>
      <c r="AE34" s="244">
        <f t="shared" si="2"/>
        <v>7</v>
      </c>
      <c r="AF34" t="str">
        <f t="shared" si="3"/>
        <v>NO</v>
      </c>
    </row>
    <row r="35" spans="2:32" x14ac:dyDescent="0.3">
      <c r="B35" s="152">
        <v>33</v>
      </c>
      <c r="C35" s="152" t="s">
        <v>1423</v>
      </c>
      <c r="D35" s="152" t="s">
        <v>793</v>
      </c>
      <c r="E35" s="152">
        <v>1</v>
      </c>
      <c r="F35" s="152">
        <v>2</v>
      </c>
      <c r="G35" s="152">
        <v>20</v>
      </c>
      <c r="H35" s="152">
        <v>10</v>
      </c>
      <c r="I35" s="152">
        <v>9</v>
      </c>
      <c r="J35" s="152">
        <v>4.5</v>
      </c>
      <c r="K35" s="152">
        <v>9</v>
      </c>
      <c r="L35" s="152">
        <v>4.5</v>
      </c>
      <c r="M35" s="152">
        <v>11</v>
      </c>
      <c r="N35" s="152">
        <v>5.5</v>
      </c>
      <c r="O35" s="152">
        <v>1</v>
      </c>
      <c r="P35" s="152">
        <v>0.5</v>
      </c>
      <c r="Q35" s="152">
        <v>0</v>
      </c>
      <c r="R35" s="152">
        <v>2</v>
      </c>
      <c r="S35" s="239">
        <v>5.2999999999999999E-2</v>
      </c>
      <c r="T35" s="239">
        <v>2</v>
      </c>
      <c r="U35" s="152">
        <v>0</v>
      </c>
      <c r="V35" s="152">
        <v>0</v>
      </c>
      <c r="W35" s="152">
        <v>1</v>
      </c>
      <c r="X35" s="152">
        <v>0</v>
      </c>
      <c r="Y35" s="152">
        <v>0</v>
      </c>
      <c r="Z35" s="152">
        <v>0</v>
      </c>
      <c r="AA35" s="152">
        <v>0</v>
      </c>
      <c r="AB35" s="43">
        <v>13</v>
      </c>
      <c r="AC35" t="str">
        <f t="shared" si="0"/>
        <v>HOU</v>
      </c>
      <c r="AD35" t="str">
        <f t="shared" si="1"/>
        <v>Teagan Quitoriano</v>
      </c>
      <c r="AE35" s="244">
        <f t="shared" si="2"/>
        <v>20</v>
      </c>
      <c r="AF35" t="str">
        <f t="shared" si="3"/>
        <v>HOU</v>
      </c>
    </row>
    <row r="36" spans="2:32" x14ac:dyDescent="0.3">
      <c r="B36" s="152">
        <v>34</v>
      </c>
      <c r="C36" s="152" t="s">
        <v>486</v>
      </c>
      <c r="D36" s="152" t="s">
        <v>786</v>
      </c>
      <c r="E36" s="152">
        <v>1</v>
      </c>
      <c r="F36" s="152">
        <v>1</v>
      </c>
      <c r="G36" s="152">
        <v>17</v>
      </c>
      <c r="H36" s="152">
        <v>17</v>
      </c>
      <c r="I36" s="152">
        <v>4</v>
      </c>
      <c r="J36" s="152">
        <v>4</v>
      </c>
      <c r="K36" s="152">
        <v>4</v>
      </c>
      <c r="L36" s="152">
        <v>4</v>
      </c>
      <c r="M36" s="152">
        <v>13</v>
      </c>
      <c r="N36" s="152">
        <v>13</v>
      </c>
      <c r="O36" s="152">
        <v>1</v>
      </c>
      <c r="P36" s="152">
        <v>1</v>
      </c>
      <c r="Q36" s="152">
        <v>0</v>
      </c>
      <c r="R36" s="152">
        <v>1</v>
      </c>
      <c r="S36" s="239">
        <v>3.3000000000000002E-2</v>
      </c>
      <c r="T36" s="239">
        <v>1</v>
      </c>
      <c r="U36" s="152">
        <v>0</v>
      </c>
      <c r="V36" s="152">
        <v>0</v>
      </c>
      <c r="W36" s="152">
        <v>1</v>
      </c>
      <c r="X36" s="152">
        <v>0</v>
      </c>
      <c r="Y36" s="152">
        <v>0</v>
      </c>
      <c r="Z36" s="152">
        <v>0</v>
      </c>
      <c r="AA36" s="152">
        <v>0</v>
      </c>
      <c r="AB36" s="43">
        <v>17</v>
      </c>
      <c r="AC36" t="str">
        <f t="shared" si="0"/>
        <v>NO</v>
      </c>
      <c r="AD36" t="str">
        <f t="shared" si="1"/>
        <v>Adam Trautman</v>
      </c>
      <c r="AE36" s="244">
        <f t="shared" si="2"/>
        <v>17</v>
      </c>
      <c r="AF36" t="str">
        <f t="shared" si="3"/>
        <v>NO</v>
      </c>
    </row>
    <row r="37" spans="2:32" x14ac:dyDescent="0.3">
      <c r="B37" s="152">
        <v>35</v>
      </c>
      <c r="C37" s="152" t="s">
        <v>572</v>
      </c>
      <c r="D37" s="152" t="s">
        <v>779</v>
      </c>
      <c r="E37" s="152">
        <v>1</v>
      </c>
      <c r="F37" s="152">
        <v>3</v>
      </c>
      <c r="G37" s="152">
        <v>17</v>
      </c>
      <c r="H37" s="152">
        <v>5.7</v>
      </c>
      <c r="I37" s="152">
        <v>7</v>
      </c>
      <c r="J37" s="152">
        <v>2.2999999999999998</v>
      </c>
      <c r="K37" s="152">
        <v>7</v>
      </c>
      <c r="L37" s="152">
        <v>2.2999999999999998</v>
      </c>
      <c r="M37" s="152">
        <v>10</v>
      </c>
      <c r="N37" s="152">
        <v>3.3</v>
      </c>
      <c r="O37" s="152">
        <v>1</v>
      </c>
      <c r="P37" s="152">
        <v>0.3</v>
      </c>
      <c r="Q37" s="152">
        <v>0</v>
      </c>
      <c r="R37" s="152">
        <v>3</v>
      </c>
      <c r="S37" s="239">
        <v>0.107</v>
      </c>
      <c r="T37" s="239">
        <v>3</v>
      </c>
      <c r="U37" s="152">
        <v>0</v>
      </c>
      <c r="V37" s="152">
        <v>0</v>
      </c>
      <c r="W37" s="152">
        <v>0</v>
      </c>
      <c r="X37" s="152">
        <v>0</v>
      </c>
      <c r="Y37" s="152">
        <v>0</v>
      </c>
      <c r="Z37" s="152">
        <v>0</v>
      </c>
      <c r="AA37" s="152">
        <v>0</v>
      </c>
      <c r="AB37" s="43">
        <v>8</v>
      </c>
      <c r="AC37" t="str">
        <f t="shared" si="0"/>
        <v>NYJ</v>
      </c>
      <c r="AD37" t="str">
        <f t="shared" si="1"/>
        <v>C.J. Uzomah</v>
      </c>
      <c r="AE37" s="244">
        <f t="shared" si="2"/>
        <v>17</v>
      </c>
      <c r="AF37" t="str">
        <f t="shared" si="3"/>
        <v>NYJ</v>
      </c>
    </row>
    <row r="38" spans="2:32" x14ac:dyDescent="0.3">
      <c r="B38" s="152">
        <v>36</v>
      </c>
      <c r="C38" s="152" t="s">
        <v>376</v>
      </c>
      <c r="D38" s="152" t="s">
        <v>770</v>
      </c>
      <c r="E38" s="152">
        <v>1</v>
      </c>
      <c r="F38" s="152">
        <v>2</v>
      </c>
      <c r="G38" s="152">
        <v>17</v>
      </c>
      <c r="H38" s="152">
        <v>8.5</v>
      </c>
      <c r="I38" s="152">
        <v>15</v>
      </c>
      <c r="J38" s="152">
        <v>7.5</v>
      </c>
      <c r="K38" s="152">
        <v>15</v>
      </c>
      <c r="L38" s="152">
        <v>7.5</v>
      </c>
      <c r="M38" s="152">
        <v>2</v>
      </c>
      <c r="N38" s="152">
        <v>1</v>
      </c>
      <c r="O38" s="152">
        <v>0</v>
      </c>
      <c r="P38" s="152">
        <v>0</v>
      </c>
      <c r="Q38" s="152">
        <v>0</v>
      </c>
      <c r="R38" s="152">
        <v>2</v>
      </c>
      <c r="S38" s="239">
        <v>5.0999999999999997E-2</v>
      </c>
      <c r="T38" s="239">
        <v>2</v>
      </c>
      <c r="U38" s="152">
        <v>0</v>
      </c>
      <c r="V38" s="152">
        <v>0</v>
      </c>
      <c r="W38" s="152">
        <v>1</v>
      </c>
      <c r="X38" s="152">
        <v>0</v>
      </c>
      <c r="Y38" s="152">
        <v>0</v>
      </c>
      <c r="Z38" s="152">
        <v>0</v>
      </c>
      <c r="AA38" s="152">
        <v>0</v>
      </c>
      <c r="AB38" s="43">
        <v>15</v>
      </c>
      <c r="AC38" t="str">
        <f t="shared" si="0"/>
        <v>BUF</v>
      </c>
      <c r="AD38" t="str">
        <f t="shared" si="1"/>
        <v>Dawson Knox</v>
      </c>
      <c r="AE38" s="244">
        <f t="shared" si="2"/>
        <v>17</v>
      </c>
      <c r="AF38" t="str">
        <f t="shared" si="3"/>
        <v>BUF</v>
      </c>
    </row>
    <row r="39" spans="2:32" x14ac:dyDescent="0.3">
      <c r="B39" s="152">
        <v>37</v>
      </c>
      <c r="C39" s="152" t="s">
        <v>398</v>
      </c>
      <c r="D39" s="152" t="s">
        <v>767</v>
      </c>
      <c r="E39" s="152">
        <v>1</v>
      </c>
      <c r="F39" s="152">
        <v>2</v>
      </c>
      <c r="G39" s="152">
        <v>17</v>
      </c>
      <c r="H39" s="152">
        <v>8.5</v>
      </c>
      <c r="I39" s="152">
        <v>17</v>
      </c>
      <c r="J39" s="152">
        <v>8.5</v>
      </c>
      <c r="K39" s="152">
        <v>17</v>
      </c>
      <c r="L39" s="152">
        <v>8.5</v>
      </c>
      <c r="M39" s="152">
        <v>0</v>
      </c>
      <c r="N39" s="152">
        <v>0</v>
      </c>
      <c r="O39" s="152">
        <v>0</v>
      </c>
      <c r="P39" s="152">
        <v>0</v>
      </c>
      <c r="Q39" s="152">
        <v>0</v>
      </c>
      <c r="R39" s="152">
        <v>3</v>
      </c>
      <c r="S39" s="239">
        <v>8.1000000000000003E-2</v>
      </c>
      <c r="T39" s="239">
        <v>3</v>
      </c>
      <c r="U39" s="152">
        <v>1</v>
      </c>
      <c r="V39" s="152">
        <v>0</v>
      </c>
      <c r="W39" s="152">
        <v>1</v>
      </c>
      <c r="X39" s="152">
        <v>0</v>
      </c>
      <c r="Y39" s="152">
        <v>0</v>
      </c>
      <c r="Z39" s="152">
        <v>0</v>
      </c>
      <c r="AA39" s="152">
        <v>0</v>
      </c>
      <c r="AB39" s="43">
        <v>12</v>
      </c>
      <c r="AC39" t="str">
        <f t="shared" si="0"/>
        <v>SEA</v>
      </c>
      <c r="AD39" t="str">
        <f t="shared" si="1"/>
        <v>Will Dissly</v>
      </c>
      <c r="AE39" s="244">
        <f t="shared" si="2"/>
        <v>17</v>
      </c>
      <c r="AF39" t="str">
        <f t="shared" si="3"/>
        <v>SEA</v>
      </c>
    </row>
    <row r="40" spans="2:32" x14ac:dyDescent="0.3">
      <c r="B40" s="152">
        <v>38</v>
      </c>
      <c r="C40" s="152" t="s">
        <v>531</v>
      </c>
      <c r="D40" s="152" t="s">
        <v>764</v>
      </c>
      <c r="E40" s="152">
        <v>1</v>
      </c>
      <c r="F40" s="152">
        <v>1</v>
      </c>
      <c r="G40" s="152">
        <v>16</v>
      </c>
      <c r="H40" s="152">
        <v>16</v>
      </c>
      <c r="I40" s="152">
        <v>11</v>
      </c>
      <c r="J40" s="152">
        <v>11</v>
      </c>
      <c r="K40" s="152">
        <v>11</v>
      </c>
      <c r="L40" s="152">
        <v>11</v>
      </c>
      <c r="M40" s="152">
        <v>5</v>
      </c>
      <c r="N40" s="152">
        <v>5</v>
      </c>
      <c r="O40" s="152">
        <v>0</v>
      </c>
      <c r="P40" s="152">
        <v>0</v>
      </c>
      <c r="Q40" s="152">
        <v>0</v>
      </c>
      <c r="R40" s="152">
        <v>1</v>
      </c>
      <c r="S40" s="239">
        <v>4.2000000000000003E-2</v>
      </c>
      <c r="T40" s="239">
        <v>1</v>
      </c>
      <c r="U40" s="152">
        <v>0</v>
      </c>
      <c r="V40" s="152">
        <v>0</v>
      </c>
      <c r="W40" s="152">
        <v>1</v>
      </c>
      <c r="X40" s="152">
        <v>0</v>
      </c>
      <c r="Y40" s="152">
        <v>0</v>
      </c>
      <c r="Z40" s="152">
        <v>0</v>
      </c>
      <c r="AA40" s="152">
        <v>0</v>
      </c>
      <c r="AB40" s="43">
        <v>16</v>
      </c>
      <c r="AC40" t="str">
        <f t="shared" si="0"/>
        <v>ATL</v>
      </c>
      <c r="AD40" t="str">
        <f t="shared" si="1"/>
        <v>Anthony Firkser</v>
      </c>
      <c r="AE40" s="244">
        <f t="shared" si="2"/>
        <v>16</v>
      </c>
      <c r="AF40" t="str">
        <f t="shared" si="3"/>
        <v>ATL</v>
      </c>
    </row>
    <row r="41" spans="2:32" x14ac:dyDescent="0.3">
      <c r="B41" s="152">
        <v>39</v>
      </c>
      <c r="C41" s="152" t="s">
        <v>447</v>
      </c>
      <c r="D41" s="152" t="s">
        <v>792</v>
      </c>
      <c r="E41" s="152">
        <v>1</v>
      </c>
      <c r="F41" s="152">
        <v>2</v>
      </c>
      <c r="G41" s="152">
        <v>16</v>
      </c>
      <c r="H41" s="152">
        <v>8</v>
      </c>
      <c r="I41" s="152">
        <v>3</v>
      </c>
      <c r="J41" s="152">
        <v>1.5</v>
      </c>
      <c r="K41" s="152">
        <v>3</v>
      </c>
      <c r="L41" s="152">
        <v>1.5</v>
      </c>
      <c r="M41" s="152">
        <v>13</v>
      </c>
      <c r="N41" s="152">
        <v>6.5</v>
      </c>
      <c r="O41" s="152">
        <v>5</v>
      </c>
      <c r="P41" s="152">
        <v>2.5</v>
      </c>
      <c r="Q41" s="152">
        <v>0</v>
      </c>
      <c r="R41" s="152">
        <v>2</v>
      </c>
      <c r="S41" s="239">
        <v>5.3999999999999999E-2</v>
      </c>
      <c r="T41" s="239">
        <v>2</v>
      </c>
      <c r="U41" s="152">
        <v>0</v>
      </c>
      <c r="V41" s="152">
        <v>0</v>
      </c>
      <c r="W41" s="152">
        <v>0</v>
      </c>
      <c r="X41" s="152">
        <v>0</v>
      </c>
      <c r="Y41" s="152">
        <v>0</v>
      </c>
      <c r="Z41" s="152">
        <v>0</v>
      </c>
      <c r="AA41" s="152">
        <v>0</v>
      </c>
      <c r="AB41" s="43">
        <v>9</v>
      </c>
      <c r="AC41" t="str">
        <f t="shared" si="0"/>
        <v>KC</v>
      </c>
      <c r="AD41" t="str">
        <f t="shared" si="1"/>
        <v>Noah Gray</v>
      </c>
      <c r="AE41" s="244">
        <f t="shared" si="2"/>
        <v>16</v>
      </c>
      <c r="AF41" t="str">
        <f t="shared" si="3"/>
        <v>KC</v>
      </c>
    </row>
    <row r="42" spans="2:32" x14ac:dyDescent="0.3">
      <c r="B42" s="152">
        <v>40</v>
      </c>
      <c r="C42" s="152" t="s">
        <v>368</v>
      </c>
      <c r="D42" s="152" t="s">
        <v>794</v>
      </c>
      <c r="E42" s="152">
        <v>1</v>
      </c>
      <c r="F42" s="152">
        <v>2</v>
      </c>
      <c r="G42" s="152">
        <v>15</v>
      </c>
      <c r="H42" s="152">
        <v>7.5</v>
      </c>
      <c r="I42" s="152">
        <v>3</v>
      </c>
      <c r="J42" s="152">
        <v>1.5</v>
      </c>
      <c r="K42" s="152">
        <v>3</v>
      </c>
      <c r="L42" s="152">
        <v>1.5</v>
      </c>
      <c r="M42" s="152">
        <v>12</v>
      </c>
      <c r="N42" s="152">
        <v>6</v>
      </c>
      <c r="O42" s="152">
        <v>1</v>
      </c>
      <c r="P42" s="152">
        <v>0.5</v>
      </c>
      <c r="Q42" s="152">
        <v>1</v>
      </c>
      <c r="R42" s="152">
        <v>5</v>
      </c>
      <c r="S42" s="239">
        <v>0.11899999999999999</v>
      </c>
      <c r="T42" s="239">
        <v>2</v>
      </c>
      <c r="U42" s="152">
        <v>0</v>
      </c>
      <c r="V42" s="152">
        <v>0</v>
      </c>
      <c r="W42" s="152">
        <v>0</v>
      </c>
      <c r="X42" s="152">
        <v>0</v>
      </c>
      <c r="Y42" s="152">
        <v>0</v>
      </c>
      <c r="Z42" s="152">
        <v>0</v>
      </c>
      <c r="AA42" s="152">
        <v>0</v>
      </c>
      <c r="AB42" s="43">
        <v>9</v>
      </c>
      <c r="AC42" t="str">
        <f t="shared" si="0"/>
        <v>TB</v>
      </c>
      <c r="AD42" t="str">
        <f t="shared" si="1"/>
        <v>Cameron Brate</v>
      </c>
      <c r="AE42" s="244">
        <f t="shared" si="2"/>
        <v>15</v>
      </c>
      <c r="AF42" t="str">
        <f t="shared" si="3"/>
        <v>TB</v>
      </c>
    </row>
    <row r="43" spans="2:32" x14ac:dyDescent="0.3">
      <c r="B43" s="152">
        <v>41</v>
      </c>
      <c r="C43" s="152" t="s">
        <v>395</v>
      </c>
      <c r="D43" s="152" t="s">
        <v>789</v>
      </c>
      <c r="E43" s="152">
        <v>1</v>
      </c>
      <c r="F43" s="152">
        <v>2</v>
      </c>
      <c r="G43" s="152">
        <v>14</v>
      </c>
      <c r="H43" s="152">
        <v>7</v>
      </c>
      <c r="I43" s="152">
        <v>13</v>
      </c>
      <c r="J43" s="152">
        <v>6.5</v>
      </c>
      <c r="K43" s="152">
        <v>13</v>
      </c>
      <c r="L43" s="152">
        <v>6.5</v>
      </c>
      <c r="M43" s="152">
        <v>1</v>
      </c>
      <c r="N43" s="152">
        <v>0.5</v>
      </c>
      <c r="O43" s="152">
        <v>0</v>
      </c>
      <c r="P43" s="152">
        <v>0</v>
      </c>
      <c r="Q43" s="152">
        <v>0</v>
      </c>
      <c r="R43" s="152">
        <v>3</v>
      </c>
      <c r="S43" s="239">
        <v>9.4E-2</v>
      </c>
      <c r="T43" s="239">
        <v>2</v>
      </c>
      <c r="U43" s="152">
        <v>0</v>
      </c>
      <c r="V43" s="152">
        <v>0</v>
      </c>
      <c r="W43" s="152">
        <v>1</v>
      </c>
      <c r="X43" s="152">
        <v>0</v>
      </c>
      <c r="Y43" s="152">
        <v>0</v>
      </c>
      <c r="Z43" s="152">
        <v>0</v>
      </c>
      <c r="AA43" s="152">
        <v>0</v>
      </c>
      <c r="AB43" s="43">
        <v>11</v>
      </c>
      <c r="AC43" t="str">
        <f t="shared" si="0"/>
        <v>IND</v>
      </c>
      <c r="AD43" t="str">
        <f t="shared" si="1"/>
        <v>Mo Alie-Cox</v>
      </c>
      <c r="AE43" s="244">
        <f t="shared" si="2"/>
        <v>14</v>
      </c>
      <c r="AF43" t="str">
        <f t="shared" si="3"/>
        <v>IND</v>
      </c>
    </row>
    <row r="44" spans="2:32" x14ac:dyDescent="0.3">
      <c r="B44" s="152">
        <v>42</v>
      </c>
      <c r="C44" s="152" t="s">
        <v>1424</v>
      </c>
      <c r="D44" s="152" t="s">
        <v>787</v>
      </c>
      <c r="E44" s="152">
        <v>1</v>
      </c>
      <c r="F44" s="152">
        <v>1</v>
      </c>
      <c r="G44" s="152">
        <v>12</v>
      </c>
      <c r="H44" s="152">
        <v>12</v>
      </c>
      <c r="I44" s="152">
        <v>4</v>
      </c>
      <c r="J44" s="152">
        <v>4</v>
      </c>
      <c r="K44" s="152">
        <v>4</v>
      </c>
      <c r="L44" s="152">
        <v>4</v>
      </c>
      <c r="M44" s="152">
        <v>8</v>
      </c>
      <c r="N44" s="152">
        <v>8</v>
      </c>
      <c r="O44" s="152">
        <v>6</v>
      </c>
      <c r="P44" s="152">
        <v>6</v>
      </c>
      <c r="Q44" s="152">
        <v>0</v>
      </c>
      <c r="R44" s="152">
        <v>2</v>
      </c>
      <c r="S44" s="239">
        <v>8.3000000000000004E-2</v>
      </c>
      <c r="T44" s="239">
        <v>1</v>
      </c>
      <c r="U44" s="152">
        <v>0</v>
      </c>
      <c r="V44" s="152">
        <v>0</v>
      </c>
      <c r="W44" s="152">
        <v>1</v>
      </c>
      <c r="X44" s="152">
        <v>0</v>
      </c>
      <c r="Y44" s="152">
        <v>0</v>
      </c>
      <c r="Z44" s="152">
        <v>0</v>
      </c>
      <c r="AA44" s="152">
        <v>0</v>
      </c>
      <c r="AB44" s="43">
        <v>12</v>
      </c>
      <c r="AC44" t="str">
        <f t="shared" si="0"/>
        <v>LAR</v>
      </c>
      <c r="AD44" t="str">
        <f t="shared" si="1"/>
        <v>Brycen Hopkins</v>
      </c>
      <c r="AE44" s="244">
        <f t="shared" si="2"/>
        <v>12</v>
      </c>
      <c r="AF44" t="str">
        <f t="shared" si="3"/>
        <v>LAR</v>
      </c>
    </row>
    <row r="45" spans="2:32" x14ac:dyDescent="0.3">
      <c r="B45" s="152">
        <v>43</v>
      </c>
      <c r="C45" s="152" t="s">
        <v>964</v>
      </c>
      <c r="D45" s="152" t="s">
        <v>771</v>
      </c>
      <c r="E45" s="152">
        <v>1</v>
      </c>
      <c r="F45" s="152">
        <v>2</v>
      </c>
      <c r="G45" s="152">
        <v>11</v>
      </c>
      <c r="H45" s="152">
        <v>5.5</v>
      </c>
      <c r="I45" s="152">
        <v>1</v>
      </c>
      <c r="J45" s="152">
        <v>0.5</v>
      </c>
      <c r="K45" s="152">
        <v>1</v>
      </c>
      <c r="L45" s="152">
        <v>0.5</v>
      </c>
      <c r="M45" s="152">
        <v>10</v>
      </c>
      <c r="N45" s="152">
        <v>5</v>
      </c>
      <c r="O45" s="152">
        <v>0</v>
      </c>
      <c r="P45" s="152">
        <v>0</v>
      </c>
      <c r="Q45" s="152">
        <v>0</v>
      </c>
      <c r="R45" s="152">
        <v>3</v>
      </c>
      <c r="S45" s="239">
        <v>9.4E-2</v>
      </c>
      <c r="T45" s="239">
        <v>2</v>
      </c>
      <c r="U45" s="152">
        <v>0</v>
      </c>
      <c r="V45" s="152">
        <v>0</v>
      </c>
      <c r="W45" s="152">
        <v>0</v>
      </c>
      <c r="X45" s="152">
        <v>0</v>
      </c>
      <c r="Y45" s="152">
        <v>0</v>
      </c>
      <c r="Z45" s="152">
        <v>0</v>
      </c>
      <c r="AA45" s="152">
        <v>0</v>
      </c>
      <c r="AB45" s="43">
        <v>9</v>
      </c>
      <c r="AC45" t="str">
        <f t="shared" si="0"/>
        <v>DEN</v>
      </c>
      <c r="AD45" t="str">
        <f t="shared" si="1"/>
        <v>Greg Dulcich</v>
      </c>
      <c r="AE45" s="244">
        <f t="shared" si="2"/>
        <v>11</v>
      </c>
      <c r="AF45" t="str">
        <f t="shared" si="3"/>
        <v>DEN</v>
      </c>
    </row>
    <row r="46" spans="2:32" x14ac:dyDescent="0.3">
      <c r="B46" s="152">
        <v>44</v>
      </c>
      <c r="C46" s="152" t="s">
        <v>520</v>
      </c>
      <c r="D46" s="152" t="s">
        <v>1078</v>
      </c>
      <c r="E46" s="152">
        <v>1</v>
      </c>
      <c r="F46" s="152">
        <v>1</v>
      </c>
      <c r="G46" s="152">
        <v>10</v>
      </c>
      <c r="H46" s="152">
        <v>10</v>
      </c>
      <c r="I46" s="152">
        <v>10</v>
      </c>
      <c r="J46" s="152">
        <v>10</v>
      </c>
      <c r="K46" s="152">
        <v>10</v>
      </c>
      <c r="L46" s="152">
        <v>10</v>
      </c>
      <c r="M46" s="152">
        <v>0</v>
      </c>
      <c r="N46" s="152">
        <v>0</v>
      </c>
      <c r="O46" s="152">
        <v>0</v>
      </c>
      <c r="P46" s="152">
        <v>0</v>
      </c>
      <c r="Q46" s="152">
        <v>0</v>
      </c>
      <c r="R46" s="152">
        <v>1</v>
      </c>
      <c r="S46" s="239">
        <v>3.4000000000000002E-2</v>
      </c>
      <c r="T46" s="239">
        <v>1</v>
      </c>
      <c r="U46" s="152">
        <v>0</v>
      </c>
      <c r="V46" s="152">
        <v>0</v>
      </c>
      <c r="W46" s="152">
        <v>1</v>
      </c>
      <c r="X46" s="152">
        <v>0</v>
      </c>
      <c r="Y46" s="152">
        <v>0</v>
      </c>
      <c r="Z46" s="152">
        <v>0</v>
      </c>
      <c r="AA46" s="152">
        <v>0</v>
      </c>
      <c r="AB46" s="43">
        <v>10</v>
      </c>
      <c r="AC46" t="str">
        <f t="shared" si="0"/>
        <v>FA</v>
      </c>
      <c r="AD46" t="str">
        <f t="shared" si="1"/>
        <v>Tanner Hudson</v>
      </c>
      <c r="AE46" s="244">
        <f t="shared" si="2"/>
        <v>10</v>
      </c>
      <c r="AF46" t="str">
        <f t="shared" si="3"/>
        <v>FA</v>
      </c>
    </row>
    <row r="47" spans="2:32" x14ac:dyDescent="0.3">
      <c r="B47" s="152">
        <v>45</v>
      </c>
      <c r="C47" s="152" t="s">
        <v>507</v>
      </c>
      <c r="D47" s="152" t="s">
        <v>764</v>
      </c>
      <c r="E47" s="152">
        <v>1</v>
      </c>
      <c r="F47" s="152">
        <v>1</v>
      </c>
      <c r="G47" s="152">
        <v>9</v>
      </c>
      <c r="H47" s="152">
        <v>9</v>
      </c>
      <c r="I47" s="152">
        <v>7</v>
      </c>
      <c r="J47" s="152">
        <v>7</v>
      </c>
      <c r="K47" s="152">
        <v>7</v>
      </c>
      <c r="L47" s="152">
        <v>7</v>
      </c>
      <c r="M47" s="152">
        <v>2</v>
      </c>
      <c r="N47" s="152">
        <v>2</v>
      </c>
      <c r="O47" s="152">
        <v>0</v>
      </c>
      <c r="P47" s="152">
        <v>0</v>
      </c>
      <c r="Q47" s="152">
        <v>0</v>
      </c>
      <c r="R47" s="152">
        <v>2</v>
      </c>
      <c r="S47" s="239">
        <v>8.3000000000000004E-2</v>
      </c>
      <c r="T47" s="239">
        <v>1</v>
      </c>
      <c r="U47" s="152">
        <v>0</v>
      </c>
      <c r="V47" s="152">
        <v>0</v>
      </c>
      <c r="W47" s="152">
        <v>0</v>
      </c>
      <c r="X47" s="152">
        <v>0</v>
      </c>
      <c r="Y47" s="152">
        <v>0</v>
      </c>
      <c r="Z47" s="152">
        <v>0</v>
      </c>
      <c r="AA47" s="152">
        <v>0</v>
      </c>
      <c r="AB47" s="43">
        <v>9</v>
      </c>
      <c r="AC47" t="str">
        <f t="shared" si="0"/>
        <v>ATL</v>
      </c>
      <c r="AD47" t="str">
        <f t="shared" si="1"/>
        <v>Parker Hesse</v>
      </c>
      <c r="AE47" s="244">
        <f t="shared" si="2"/>
        <v>9</v>
      </c>
      <c r="AF47" t="str">
        <f t="shared" si="3"/>
        <v>ATL</v>
      </c>
    </row>
    <row r="48" spans="2:32" x14ac:dyDescent="0.3">
      <c r="B48" s="152">
        <v>46</v>
      </c>
      <c r="C48" s="152" t="s">
        <v>392</v>
      </c>
      <c r="D48" s="152" t="s">
        <v>780</v>
      </c>
      <c r="E48" s="152">
        <v>1</v>
      </c>
      <c r="F48" s="152">
        <v>2</v>
      </c>
      <c r="G48" s="152">
        <v>9</v>
      </c>
      <c r="H48" s="152">
        <v>4.5</v>
      </c>
      <c r="I48" s="152">
        <v>9</v>
      </c>
      <c r="J48" s="152">
        <v>4.5</v>
      </c>
      <c r="K48" s="152">
        <v>9</v>
      </c>
      <c r="L48" s="152">
        <v>4.5</v>
      </c>
      <c r="M48" s="152">
        <v>0</v>
      </c>
      <c r="N48" s="152">
        <v>0</v>
      </c>
      <c r="O48" s="152">
        <v>0</v>
      </c>
      <c r="P48" s="152">
        <v>0</v>
      </c>
      <c r="Q48" s="152">
        <v>0</v>
      </c>
      <c r="R48" s="152">
        <v>2</v>
      </c>
      <c r="S48" s="239">
        <v>5.6000000000000001E-2</v>
      </c>
      <c r="T48" s="239">
        <v>2</v>
      </c>
      <c r="U48" s="152">
        <v>0</v>
      </c>
      <c r="V48" s="152">
        <v>0</v>
      </c>
      <c r="W48" s="152">
        <v>0</v>
      </c>
      <c r="X48" s="152">
        <v>0</v>
      </c>
      <c r="Y48" s="152">
        <v>0</v>
      </c>
      <c r="Z48" s="152">
        <v>0</v>
      </c>
      <c r="AA48" s="152">
        <v>0</v>
      </c>
      <c r="AB48" s="43">
        <v>9</v>
      </c>
      <c r="AC48" t="str">
        <f t="shared" si="0"/>
        <v>CLE</v>
      </c>
      <c r="AD48" t="str">
        <f t="shared" si="1"/>
        <v>Harrison Bryant</v>
      </c>
      <c r="AE48" s="244">
        <f t="shared" si="2"/>
        <v>9</v>
      </c>
      <c r="AF48" t="str">
        <f t="shared" si="3"/>
        <v>CLE</v>
      </c>
    </row>
    <row r="49" spans="2:32" x14ac:dyDescent="0.3">
      <c r="B49" s="152">
        <v>47</v>
      </c>
      <c r="C49" s="152" t="s">
        <v>359</v>
      </c>
      <c r="D49" s="152" t="s">
        <v>775</v>
      </c>
      <c r="E49" s="152">
        <v>1</v>
      </c>
      <c r="F49" s="152">
        <v>1</v>
      </c>
      <c r="G49" s="152">
        <v>7</v>
      </c>
      <c r="H49" s="152">
        <v>7</v>
      </c>
      <c r="I49" s="152">
        <v>3</v>
      </c>
      <c r="J49" s="152">
        <v>3</v>
      </c>
      <c r="K49" s="152">
        <v>3</v>
      </c>
      <c r="L49" s="152">
        <v>3</v>
      </c>
      <c r="M49" s="152">
        <v>4</v>
      </c>
      <c r="N49" s="152">
        <v>4</v>
      </c>
      <c r="O49" s="152">
        <v>0</v>
      </c>
      <c r="P49" s="152">
        <v>0</v>
      </c>
      <c r="Q49" s="152">
        <v>0</v>
      </c>
      <c r="R49" s="152">
        <v>3</v>
      </c>
      <c r="S49" s="239">
        <v>0.13600000000000001</v>
      </c>
      <c r="T49" s="239">
        <v>1</v>
      </c>
      <c r="U49" s="152">
        <v>0</v>
      </c>
      <c r="V49" s="152">
        <v>0</v>
      </c>
      <c r="W49" s="152">
        <v>0</v>
      </c>
      <c r="X49" s="152">
        <v>0</v>
      </c>
      <c r="Y49" s="152">
        <v>0</v>
      </c>
      <c r="Z49" s="152">
        <v>0</v>
      </c>
      <c r="AA49" s="152">
        <v>0</v>
      </c>
      <c r="AB49" s="43">
        <v>7</v>
      </c>
      <c r="AC49" t="str">
        <f t="shared" si="0"/>
        <v>WAS</v>
      </c>
      <c r="AD49" t="str">
        <f t="shared" si="1"/>
        <v>Logan Thomas</v>
      </c>
      <c r="AE49" s="244">
        <f t="shared" si="2"/>
        <v>7</v>
      </c>
      <c r="AF49" t="str">
        <f t="shared" si="3"/>
        <v>WAS</v>
      </c>
    </row>
    <row r="50" spans="2:32" x14ac:dyDescent="0.3">
      <c r="B50" s="152">
        <v>48</v>
      </c>
      <c r="C50" s="152" t="s">
        <v>623</v>
      </c>
      <c r="D50" s="152" t="s">
        <v>763</v>
      </c>
      <c r="E50" s="152">
        <v>1</v>
      </c>
      <c r="F50" s="152">
        <v>2</v>
      </c>
      <c r="G50" s="152">
        <v>6</v>
      </c>
      <c r="H50" s="152">
        <v>3</v>
      </c>
      <c r="I50" s="152">
        <v>3</v>
      </c>
      <c r="J50" s="152">
        <v>1.5</v>
      </c>
      <c r="K50" s="152">
        <v>3</v>
      </c>
      <c r="L50" s="152">
        <v>1.5</v>
      </c>
      <c r="M50" s="152">
        <v>3</v>
      </c>
      <c r="N50" s="152">
        <v>1.5</v>
      </c>
      <c r="O50" s="152">
        <v>0</v>
      </c>
      <c r="P50" s="152">
        <v>0</v>
      </c>
      <c r="Q50" s="152">
        <v>0</v>
      </c>
      <c r="R50" s="152">
        <v>3</v>
      </c>
      <c r="S50" s="239">
        <v>8.5999999999999993E-2</v>
      </c>
      <c r="T50" s="239">
        <v>3</v>
      </c>
      <c r="U50" s="152">
        <v>1</v>
      </c>
      <c r="V50" s="152">
        <v>0</v>
      </c>
      <c r="W50" s="152">
        <v>0</v>
      </c>
      <c r="X50" s="152">
        <v>0</v>
      </c>
      <c r="Y50" s="152">
        <v>0</v>
      </c>
      <c r="Z50" s="152">
        <v>0</v>
      </c>
      <c r="AA50" s="152">
        <v>0</v>
      </c>
      <c r="AB50" s="43">
        <v>5</v>
      </c>
      <c r="AC50" t="str">
        <f t="shared" si="0"/>
        <v>DET</v>
      </c>
      <c r="AD50" t="str">
        <f t="shared" si="1"/>
        <v>Brock Wright</v>
      </c>
      <c r="AE50" s="244">
        <f t="shared" si="2"/>
        <v>6</v>
      </c>
      <c r="AF50" t="str">
        <f t="shared" si="3"/>
        <v>DET</v>
      </c>
    </row>
    <row r="51" spans="2:32" x14ac:dyDescent="0.3">
      <c r="B51" s="152">
        <v>49</v>
      </c>
      <c r="C51" s="152" t="s">
        <v>685</v>
      </c>
      <c r="D51" s="152" t="s">
        <v>787</v>
      </c>
      <c r="E51" s="152">
        <v>1</v>
      </c>
      <c r="F51" s="152">
        <v>1</v>
      </c>
      <c r="G51" s="152">
        <v>6</v>
      </c>
      <c r="H51" s="152">
        <v>6</v>
      </c>
      <c r="I51" s="152">
        <v>4</v>
      </c>
      <c r="J51" s="152">
        <v>4</v>
      </c>
      <c r="K51" s="152">
        <v>4</v>
      </c>
      <c r="L51" s="152">
        <v>4</v>
      </c>
      <c r="M51" s="152">
        <v>2</v>
      </c>
      <c r="N51" s="152">
        <v>2</v>
      </c>
      <c r="O51" s="152">
        <v>1</v>
      </c>
      <c r="P51" s="152">
        <v>1</v>
      </c>
      <c r="Q51" s="152">
        <v>0</v>
      </c>
      <c r="R51" s="152">
        <v>1</v>
      </c>
      <c r="S51" s="239">
        <v>4.2000000000000003E-2</v>
      </c>
      <c r="T51" s="239">
        <v>1</v>
      </c>
      <c r="U51" s="152">
        <v>0</v>
      </c>
      <c r="V51" s="152">
        <v>0</v>
      </c>
      <c r="W51" s="152">
        <v>0</v>
      </c>
      <c r="X51" s="152">
        <v>0</v>
      </c>
      <c r="Y51" s="152">
        <v>0</v>
      </c>
      <c r="Z51" s="152">
        <v>0</v>
      </c>
      <c r="AA51" s="152">
        <v>0</v>
      </c>
      <c r="AB51" s="43">
        <v>6</v>
      </c>
      <c r="AC51" t="str">
        <f t="shared" si="0"/>
        <v>LAR</v>
      </c>
      <c r="AD51" t="str">
        <f t="shared" si="1"/>
        <v>Jacob Harris</v>
      </c>
      <c r="AE51" s="244">
        <f t="shared" si="2"/>
        <v>6</v>
      </c>
      <c r="AF51" t="str">
        <f t="shared" si="3"/>
        <v>LAR</v>
      </c>
    </row>
    <row r="52" spans="2:32" x14ac:dyDescent="0.3">
      <c r="B52" s="152">
        <v>50</v>
      </c>
      <c r="C52" s="152" t="s">
        <v>328</v>
      </c>
      <c r="D52" s="152" t="s">
        <v>788</v>
      </c>
      <c r="E52" s="152">
        <v>1</v>
      </c>
      <c r="F52" s="152">
        <v>1</v>
      </c>
      <c r="G52" s="152">
        <v>4</v>
      </c>
      <c r="H52" s="152">
        <v>4</v>
      </c>
      <c r="I52" s="152">
        <v>4</v>
      </c>
      <c r="J52" s="152">
        <v>4</v>
      </c>
      <c r="K52" s="152">
        <v>4</v>
      </c>
      <c r="L52" s="152">
        <v>4</v>
      </c>
      <c r="M52" s="152">
        <v>0</v>
      </c>
      <c r="N52" s="152">
        <v>0</v>
      </c>
      <c r="O52" s="152">
        <v>0</v>
      </c>
      <c r="P52" s="152">
        <v>0</v>
      </c>
      <c r="Q52" s="152">
        <v>0</v>
      </c>
      <c r="R52" s="152">
        <v>1</v>
      </c>
      <c r="S52" s="239">
        <v>2.7E-2</v>
      </c>
      <c r="T52" s="239">
        <v>1</v>
      </c>
      <c r="U52" s="152">
        <v>0</v>
      </c>
      <c r="V52" s="152">
        <v>0</v>
      </c>
      <c r="W52" s="152">
        <v>0</v>
      </c>
      <c r="X52" s="152">
        <v>0</v>
      </c>
      <c r="Y52" s="152">
        <v>0</v>
      </c>
      <c r="Z52" s="152">
        <v>0</v>
      </c>
      <c r="AA52" s="152">
        <v>0</v>
      </c>
      <c r="AB52" s="43">
        <v>4</v>
      </c>
      <c r="AC52" t="str">
        <f t="shared" si="0"/>
        <v>JAC</v>
      </c>
      <c r="AD52" t="str">
        <f t="shared" si="1"/>
        <v>Evan Engram</v>
      </c>
      <c r="AE52" s="244">
        <f t="shared" si="2"/>
        <v>4</v>
      </c>
      <c r="AF52" t="str">
        <f t="shared" si="3"/>
        <v>JAC</v>
      </c>
    </row>
    <row r="53" spans="2:32" x14ac:dyDescent="0.3">
      <c r="B53" s="152">
        <v>51</v>
      </c>
      <c r="C53" s="152" t="s">
        <v>456</v>
      </c>
      <c r="D53" s="152" t="s">
        <v>770</v>
      </c>
      <c r="E53" s="152">
        <v>1</v>
      </c>
      <c r="F53" s="152">
        <v>1</v>
      </c>
      <c r="G53" s="152">
        <v>3</v>
      </c>
      <c r="H53" s="152">
        <v>3</v>
      </c>
      <c r="I53" s="152">
        <v>2</v>
      </c>
      <c r="J53" s="152">
        <v>2</v>
      </c>
      <c r="K53" s="43">
        <v>2</v>
      </c>
      <c r="L53" s="43">
        <v>2</v>
      </c>
      <c r="M53" s="43">
        <v>1</v>
      </c>
      <c r="N53" s="43">
        <v>1</v>
      </c>
      <c r="O53" s="43">
        <v>0</v>
      </c>
      <c r="P53" s="283">
        <v>0</v>
      </c>
      <c r="Q53" s="43">
        <v>0</v>
      </c>
      <c r="R53" s="43">
        <v>1</v>
      </c>
      <c r="S53" s="243">
        <v>2.5999999999999999E-2</v>
      </c>
      <c r="T53" s="43">
        <v>1</v>
      </c>
      <c r="U53" s="243">
        <v>0</v>
      </c>
      <c r="V53" s="43">
        <v>0</v>
      </c>
      <c r="W53" s="243">
        <v>0</v>
      </c>
      <c r="X53" s="243">
        <v>0</v>
      </c>
      <c r="Y53" s="243">
        <v>0</v>
      </c>
      <c r="Z53" s="243">
        <v>0</v>
      </c>
      <c r="AA53" s="43">
        <v>0</v>
      </c>
      <c r="AB53" s="43">
        <v>3</v>
      </c>
      <c r="AC53" t="str">
        <f t="shared" si="0"/>
        <v>BUF</v>
      </c>
      <c r="AD53" t="str">
        <f t="shared" si="1"/>
        <v>Quintin Morris</v>
      </c>
      <c r="AE53" s="244">
        <f t="shared" si="2"/>
        <v>3</v>
      </c>
      <c r="AF53" t="str">
        <f t="shared" si="3"/>
        <v>BUF</v>
      </c>
    </row>
    <row r="54" spans="2:32" x14ac:dyDescent="0.3">
      <c r="B54" s="152">
        <v>52</v>
      </c>
      <c r="C54" s="152" t="s">
        <v>605</v>
      </c>
      <c r="D54" s="152" t="s">
        <v>772</v>
      </c>
      <c r="E54" s="152">
        <v>1</v>
      </c>
      <c r="F54" s="152">
        <v>1</v>
      </c>
      <c r="G54" s="152">
        <v>3</v>
      </c>
      <c r="H54" s="152">
        <v>3</v>
      </c>
      <c r="I54" s="152">
        <v>1</v>
      </c>
      <c r="J54" s="152">
        <v>1</v>
      </c>
      <c r="K54" s="43">
        <v>1</v>
      </c>
      <c r="L54" s="43">
        <v>1</v>
      </c>
      <c r="M54" s="43">
        <v>2</v>
      </c>
      <c r="N54" s="43">
        <v>2</v>
      </c>
      <c r="O54" s="43">
        <v>0</v>
      </c>
      <c r="P54" s="283">
        <v>0</v>
      </c>
      <c r="Q54" s="43">
        <v>0</v>
      </c>
      <c r="R54" s="43">
        <v>1</v>
      </c>
      <c r="S54" s="243">
        <v>4.2000000000000003E-2</v>
      </c>
      <c r="T54" s="43">
        <v>1</v>
      </c>
      <c r="U54" s="243">
        <v>0</v>
      </c>
      <c r="V54" s="43">
        <v>1</v>
      </c>
      <c r="W54" s="243">
        <v>0</v>
      </c>
      <c r="X54" s="243">
        <v>0</v>
      </c>
      <c r="Y54" s="243">
        <v>0</v>
      </c>
      <c r="Z54" s="243">
        <v>0</v>
      </c>
      <c r="AA54" s="43">
        <v>0</v>
      </c>
      <c r="AB54" s="43">
        <v>3</v>
      </c>
      <c r="AC54" t="str">
        <f t="shared" si="0"/>
        <v>CHI</v>
      </c>
      <c r="AD54" t="str">
        <f t="shared" si="1"/>
        <v>Trevon Wesco</v>
      </c>
      <c r="AE54" s="244">
        <f t="shared" si="2"/>
        <v>3</v>
      </c>
      <c r="AF54" t="str">
        <f t="shared" si="3"/>
        <v>CHI</v>
      </c>
    </row>
    <row r="55" spans="2:32" x14ac:dyDescent="0.3">
      <c r="B55" s="152">
        <v>53</v>
      </c>
      <c r="C55" s="152" t="s">
        <v>454</v>
      </c>
      <c r="D55" s="152" t="s">
        <v>785</v>
      </c>
      <c r="E55" s="152">
        <v>1</v>
      </c>
      <c r="F55" s="152">
        <v>1</v>
      </c>
      <c r="G55" s="152">
        <v>2</v>
      </c>
      <c r="H55" s="152">
        <v>2</v>
      </c>
      <c r="I55" s="152">
        <v>1</v>
      </c>
      <c r="J55" s="152">
        <v>1</v>
      </c>
      <c r="K55" s="43">
        <v>1</v>
      </c>
      <c r="L55" s="43">
        <v>1</v>
      </c>
      <c r="M55" s="43">
        <v>1</v>
      </c>
      <c r="N55" s="43">
        <v>1</v>
      </c>
      <c r="O55" s="43">
        <v>0</v>
      </c>
      <c r="P55" s="283">
        <v>0</v>
      </c>
      <c r="Q55" s="43">
        <v>0</v>
      </c>
      <c r="R55" s="43">
        <v>2</v>
      </c>
      <c r="S55" s="243">
        <v>0.11799999999999999</v>
      </c>
      <c r="T55" s="283">
        <v>1</v>
      </c>
      <c r="U55" s="243">
        <v>0</v>
      </c>
      <c r="V55" s="43">
        <v>1</v>
      </c>
      <c r="W55" s="243">
        <v>0</v>
      </c>
      <c r="X55" s="243">
        <v>0</v>
      </c>
      <c r="Y55" s="243">
        <v>0</v>
      </c>
      <c r="Z55" s="243">
        <v>0</v>
      </c>
      <c r="AA55" s="43">
        <v>0</v>
      </c>
      <c r="AB55" s="43">
        <v>2</v>
      </c>
      <c r="AC55" t="str">
        <f t="shared" si="0"/>
        <v>CAR</v>
      </c>
      <c r="AD55" t="str">
        <f t="shared" si="1"/>
        <v>Tommy Tremble</v>
      </c>
      <c r="AE55" s="244">
        <f t="shared" si="2"/>
        <v>2</v>
      </c>
      <c r="AF55" t="str">
        <f t="shared" si="3"/>
        <v>CAR</v>
      </c>
    </row>
    <row r="56" spans="2:32" x14ac:dyDescent="0.3">
      <c r="B56" s="152">
        <v>54</v>
      </c>
      <c r="C56" s="152" t="s">
        <v>576</v>
      </c>
      <c r="D56" s="152" t="s">
        <v>766</v>
      </c>
      <c r="E56" s="152">
        <v>1</v>
      </c>
      <c r="F56" s="152">
        <v>1</v>
      </c>
      <c r="G56" s="152">
        <v>1</v>
      </c>
      <c r="H56" s="152">
        <v>1</v>
      </c>
      <c r="I56" s="152">
        <v>1</v>
      </c>
      <c r="J56" s="152">
        <v>1</v>
      </c>
      <c r="K56" s="43">
        <v>1</v>
      </c>
      <c r="L56" s="43">
        <v>1</v>
      </c>
      <c r="M56" s="43">
        <v>0</v>
      </c>
      <c r="N56" s="43">
        <v>0</v>
      </c>
      <c r="O56" s="43">
        <v>0</v>
      </c>
      <c r="P56" s="283">
        <v>0</v>
      </c>
      <c r="Q56" s="43">
        <v>0</v>
      </c>
      <c r="R56" s="43">
        <v>3</v>
      </c>
      <c r="S56" s="243">
        <v>0.111</v>
      </c>
      <c r="T56" s="43">
        <v>1</v>
      </c>
      <c r="U56" s="243">
        <v>0</v>
      </c>
      <c r="V56" s="43">
        <v>0</v>
      </c>
      <c r="W56" s="243">
        <v>0</v>
      </c>
      <c r="X56" s="243">
        <v>0</v>
      </c>
      <c r="Y56" s="243">
        <v>0</v>
      </c>
      <c r="Z56" s="243">
        <v>0</v>
      </c>
      <c r="AA56" s="43">
        <v>0</v>
      </c>
      <c r="AB56" s="43">
        <v>1</v>
      </c>
      <c r="AC56" t="str">
        <f t="shared" si="0"/>
        <v>ARI</v>
      </c>
      <c r="AD56" t="str">
        <f t="shared" si="1"/>
        <v>Trey McBride</v>
      </c>
      <c r="AE56" s="244">
        <f t="shared" si="2"/>
        <v>1</v>
      </c>
      <c r="AF56" t="str">
        <f t="shared" si="3"/>
        <v>ARI</v>
      </c>
    </row>
    <row r="57" spans="2:32" x14ac:dyDescent="0.3">
      <c r="B57" s="152">
        <v>55</v>
      </c>
      <c r="C57" s="152" t="s">
        <v>579</v>
      </c>
      <c r="D57" s="152" t="s">
        <v>775</v>
      </c>
      <c r="E57" s="152">
        <v>1</v>
      </c>
      <c r="F57" s="152">
        <v>0</v>
      </c>
      <c r="G57" s="152">
        <v>0</v>
      </c>
      <c r="H57" s="152">
        <v>0</v>
      </c>
      <c r="I57" s="152">
        <v>0</v>
      </c>
      <c r="J57" s="152">
        <v>0</v>
      </c>
      <c r="K57" s="43">
        <v>0</v>
      </c>
      <c r="L57" s="43">
        <v>0</v>
      </c>
      <c r="M57" s="43">
        <v>0</v>
      </c>
      <c r="N57" s="43">
        <v>0</v>
      </c>
      <c r="O57" s="43">
        <v>0</v>
      </c>
      <c r="P57" s="283">
        <v>0</v>
      </c>
      <c r="Q57" s="43">
        <v>0</v>
      </c>
      <c r="R57" s="43">
        <v>1</v>
      </c>
      <c r="S57" s="243">
        <v>4.4999999999999998E-2</v>
      </c>
      <c r="T57" s="283">
        <v>0</v>
      </c>
      <c r="U57" s="243">
        <v>0</v>
      </c>
      <c r="V57" s="43">
        <v>0</v>
      </c>
      <c r="W57" s="243">
        <v>0</v>
      </c>
      <c r="X57" s="243">
        <v>0</v>
      </c>
      <c r="Y57" s="243">
        <v>0</v>
      </c>
      <c r="Z57" s="243">
        <v>0</v>
      </c>
      <c r="AA57" s="43">
        <v>0</v>
      </c>
      <c r="AB57" s="43">
        <v>0</v>
      </c>
      <c r="AC57" t="str">
        <f t="shared" si="0"/>
        <v>WAS</v>
      </c>
      <c r="AD57" t="str">
        <f t="shared" si="1"/>
        <v>Cole Turner</v>
      </c>
      <c r="AE57" s="244">
        <f t="shared" si="2"/>
        <v>0</v>
      </c>
      <c r="AF57" t="str">
        <f t="shared" si="3"/>
        <v>WAS</v>
      </c>
    </row>
    <row r="58" spans="2:32" x14ac:dyDescent="0.3">
      <c r="B58" s="152">
        <v>56</v>
      </c>
      <c r="C58" s="152" t="s">
        <v>637</v>
      </c>
      <c r="D58" s="152" t="s">
        <v>768</v>
      </c>
      <c r="E58" s="152">
        <v>1</v>
      </c>
      <c r="F58" s="152">
        <v>0</v>
      </c>
      <c r="G58" s="152">
        <v>0</v>
      </c>
      <c r="H58" s="152">
        <v>0</v>
      </c>
      <c r="I58" s="152">
        <v>0</v>
      </c>
      <c r="J58" s="152">
        <v>0</v>
      </c>
      <c r="K58" s="43">
        <v>0</v>
      </c>
      <c r="L58" s="43">
        <v>0</v>
      </c>
      <c r="M58" s="43">
        <v>0</v>
      </c>
      <c r="N58" s="43">
        <v>0</v>
      </c>
      <c r="O58" s="43">
        <v>0</v>
      </c>
      <c r="P58" s="283">
        <v>0</v>
      </c>
      <c r="Q58" s="43">
        <v>0</v>
      </c>
      <c r="R58" s="43">
        <v>0</v>
      </c>
      <c r="S58" s="243">
        <v>0</v>
      </c>
      <c r="T58" s="243">
        <v>0</v>
      </c>
      <c r="U58" s="243">
        <v>0</v>
      </c>
      <c r="V58" s="43">
        <v>0</v>
      </c>
      <c r="W58" s="243">
        <v>0</v>
      </c>
      <c r="X58" s="243">
        <v>0</v>
      </c>
      <c r="Y58" s="243">
        <v>0</v>
      </c>
      <c r="Z58" s="243">
        <v>0</v>
      </c>
      <c r="AA58" s="43">
        <v>0</v>
      </c>
      <c r="AB58" s="43">
        <v>0</v>
      </c>
      <c r="AC58" t="str">
        <f t="shared" si="0"/>
        <v>SF</v>
      </c>
      <c r="AD58" t="str">
        <f t="shared" si="1"/>
        <v>Charlie Woerner</v>
      </c>
      <c r="AE58" s="244">
        <f t="shared" si="2"/>
        <v>0</v>
      </c>
      <c r="AF58" t="str">
        <f t="shared" si="3"/>
        <v>SF</v>
      </c>
    </row>
    <row r="59" spans="2:32" x14ac:dyDescent="0.3">
      <c r="B59" s="152">
        <v>57</v>
      </c>
      <c r="C59" s="152" t="s">
        <v>597</v>
      </c>
      <c r="D59" s="152" t="s">
        <v>765</v>
      </c>
      <c r="E59" s="152">
        <v>1</v>
      </c>
      <c r="F59" s="152">
        <v>0</v>
      </c>
      <c r="G59" s="152">
        <v>0</v>
      </c>
      <c r="H59" s="152">
        <v>0</v>
      </c>
      <c r="I59" s="152">
        <v>0</v>
      </c>
      <c r="J59" s="152">
        <v>0</v>
      </c>
      <c r="K59" s="43">
        <v>0</v>
      </c>
      <c r="L59" s="43">
        <v>0</v>
      </c>
      <c r="M59" s="43">
        <v>0</v>
      </c>
      <c r="N59" s="43">
        <v>0</v>
      </c>
      <c r="O59" s="43">
        <v>0</v>
      </c>
      <c r="P59" s="283">
        <v>0</v>
      </c>
      <c r="Q59" s="43">
        <v>0</v>
      </c>
      <c r="R59" s="43">
        <v>0</v>
      </c>
      <c r="S59" s="243">
        <v>0</v>
      </c>
      <c r="T59" s="43">
        <v>0</v>
      </c>
      <c r="U59" s="243">
        <v>0</v>
      </c>
      <c r="V59" s="43">
        <v>0</v>
      </c>
      <c r="W59" s="243">
        <v>0</v>
      </c>
      <c r="X59" s="243">
        <v>0</v>
      </c>
      <c r="Y59" s="243">
        <v>0</v>
      </c>
      <c r="Z59" s="243">
        <v>0</v>
      </c>
      <c r="AA59" s="43">
        <v>0</v>
      </c>
      <c r="AB59" s="43">
        <v>0</v>
      </c>
      <c r="AC59" t="str">
        <f t="shared" si="0"/>
        <v>PHI</v>
      </c>
      <c r="AD59" t="str">
        <f t="shared" si="1"/>
        <v>Jack Stoll</v>
      </c>
      <c r="AE59" s="244">
        <f t="shared" si="2"/>
        <v>0</v>
      </c>
      <c r="AF59" t="str">
        <f t="shared" si="3"/>
        <v>PHI</v>
      </c>
    </row>
    <row r="60" spans="2:32" x14ac:dyDescent="0.3">
      <c r="B60" s="152">
        <v>58</v>
      </c>
      <c r="C60" s="152" t="s">
        <v>1653</v>
      </c>
      <c r="D60" s="152" t="s">
        <v>769</v>
      </c>
      <c r="E60" s="152">
        <v>1</v>
      </c>
      <c r="F60" s="152">
        <v>0</v>
      </c>
      <c r="G60" s="152">
        <v>0</v>
      </c>
      <c r="H60" s="152">
        <v>0</v>
      </c>
      <c r="I60" s="152">
        <v>0</v>
      </c>
      <c r="J60" s="152">
        <v>0</v>
      </c>
      <c r="K60" s="43">
        <v>0</v>
      </c>
      <c r="L60" s="43">
        <v>0</v>
      </c>
      <c r="M60" s="43">
        <v>0</v>
      </c>
      <c r="N60" s="43">
        <v>0</v>
      </c>
      <c r="O60" s="43">
        <v>0</v>
      </c>
      <c r="P60" s="283">
        <v>0</v>
      </c>
      <c r="Q60" s="43">
        <v>0</v>
      </c>
      <c r="R60" s="43">
        <v>0</v>
      </c>
      <c r="S60" s="243">
        <v>0</v>
      </c>
      <c r="T60" s="43">
        <v>0</v>
      </c>
      <c r="U60" s="243">
        <v>0</v>
      </c>
      <c r="V60" s="43">
        <v>0</v>
      </c>
      <c r="W60" s="243">
        <v>0</v>
      </c>
      <c r="X60" s="243">
        <v>0</v>
      </c>
      <c r="Y60" s="243">
        <v>0</v>
      </c>
      <c r="Z60" s="243">
        <v>0</v>
      </c>
      <c r="AA60" s="43">
        <v>0</v>
      </c>
      <c r="AB60" s="43">
        <v>0</v>
      </c>
      <c r="AC60" t="str">
        <f t="shared" si="0"/>
        <v>BAL</v>
      </c>
      <c r="AD60" t="str">
        <f t="shared" si="1"/>
        <v>Nick Boyle</v>
      </c>
      <c r="AE60" s="244">
        <f t="shared" si="2"/>
        <v>0</v>
      </c>
      <c r="AF60" t="str">
        <f t="shared" si="3"/>
        <v>BAL</v>
      </c>
    </row>
    <row r="61" spans="2:32" x14ac:dyDescent="0.3">
      <c r="B61" s="152">
        <v>59</v>
      </c>
      <c r="C61" s="152" t="s">
        <v>571</v>
      </c>
      <c r="D61" s="152" t="s">
        <v>773</v>
      </c>
      <c r="E61" s="152">
        <v>1</v>
      </c>
      <c r="F61" s="152">
        <v>0</v>
      </c>
      <c r="G61" s="152">
        <v>0</v>
      </c>
      <c r="H61" s="152">
        <v>0</v>
      </c>
      <c r="I61" s="152">
        <v>0</v>
      </c>
      <c r="J61" s="152">
        <v>0</v>
      </c>
      <c r="K61" s="43">
        <v>0</v>
      </c>
      <c r="L61" s="43">
        <v>0</v>
      </c>
      <c r="M61" s="43">
        <v>0</v>
      </c>
      <c r="N61" s="43">
        <v>0</v>
      </c>
      <c r="O61" s="43">
        <v>0</v>
      </c>
      <c r="P61" s="283">
        <v>0</v>
      </c>
      <c r="Q61" s="43">
        <v>0</v>
      </c>
      <c r="R61" s="43">
        <v>0</v>
      </c>
      <c r="S61" s="243">
        <v>0</v>
      </c>
      <c r="T61" s="43">
        <v>0</v>
      </c>
      <c r="U61" s="243">
        <v>0</v>
      </c>
      <c r="V61" s="43">
        <v>0</v>
      </c>
      <c r="W61" s="243">
        <v>0</v>
      </c>
      <c r="X61" s="243">
        <v>0</v>
      </c>
      <c r="Y61" s="243">
        <v>0</v>
      </c>
      <c r="Z61" s="243">
        <v>0</v>
      </c>
      <c r="AA61" s="43">
        <v>0</v>
      </c>
      <c r="AB61" s="43">
        <v>0</v>
      </c>
      <c r="AC61" t="str">
        <f t="shared" si="0"/>
        <v>LV</v>
      </c>
      <c r="AD61" t="str">
        <f t="shared" si="1"/>
        <v>Jesper Horsted</v>
      </c>
      <c r="AE61" s="244">
        <f t="shared" si="2"/>
        <v>0</v>
      </c>
      <c r="AF61" t="str">
        <f t="shared" si="3"/>
        <v>LV</v>
      </c>
    </row>
    <row r="62" spans="2:32" x14ac:dyDescent="0.3">
      <c r="B62" s="152">
        <v>60</v>
      </c>
      <c r="C62" s="152" t="s">
        <v>630</v>
      </c>
      <c r="D62" s="152" t="s">
        <v>765</v>
      </c>
      <c r="E62" s="152">
        <v>1</v>
      </c>
      <c r="F62" s="152">
        <v>1</v>
      </c>
      <c r="G62" s="152">
        <v>-2</v>
      </c>
      <c r="H62" s="152">
        <v>-2</v>
      </c>
      <c r="I62" s="152">
        <v>-9</v>
      </c>
      <c r="J62" s="152">
        <v>-9</v>
      </c>
      <c r="K62" s="43">
        <v>-9</v>
      </c>
      <c r="L62" s="43">
        <v>-9</v>
      </c>
      <c r="M62" s="43">
        <v>7</v>
      </c>
      <c r="N62" s="43">
        <v>7</v>
      </c>
      <c r="O62" s="43">
        <v>0</v>
      </c>
      <c r="P62" s="283">
        <v>0</v>
      </c>
      <c r="Q62" s="43">
        <v>0</v>
      </c>
      <c r="R62" s="43">
        <v>1</v>
      </c>
      <c r="S62" s="243">
        <v>0.04</v>
      </c>
      <c r="T62" s="43">
        <v>1</v>
      </c>
      <c r="U62" s="243">
        <v>0</v>
      </c>
      <c r="V62" s="43">
        <v>1</v>
      </c>
      <c r="W62" s="243">
        <v>0</v>
      </c>
      <c r="X62" s="243">
        <v>0</v>
      </c>
      <c r="Y62" s="243">
        <v>0</v>
      </c>
      <c r="Z62" s="243">
        <v>0</v>
      </c>
      <c r="AA62" s="43">
        <v>0</v>
      </c>
      <c r="AB62" s="43">
        <v>0</v>
      </c>
      <c r="AC62" t="str">
        <f t="shared" si="0"/>
        <v>PHI</v>
      </c>
      <c r="AD62" t="str">
        <f t="shared" si="1"/>
        <v>Grant Calcaterra</v>
      </c>
      <c r="AE62" s="244">
        <f t="shared" si="2"/>
        <v>-2</v>
      </c>
      <c r="AF62" t="str">
        <f t="shared" si="3"/>
        <v>PHI</v>
      </c>
    </row>
    <row r="63" spans="2:32" x14ac:dyDescent="0.3">
      <c r="B63" s="152">
        <v>61</v>
      </c>
      <c r="C63" s="152" t="s">
        <v>451</v>
      </c>
      <c r="D63" s="152" t="s">
        <v>774</v>
      </c>
      <c r="E63" s="152">
        <v>1</v>
      </c>
      <c r="F63" s="152">
        <v>1</v>
      </c>
      <c r="G63" s="152">
        <v>-4</v>
      </c>
      <c r="H63" s="152">
        <v>-4</v>
      </c>
      <c r="I63" s="152">
        <v>-4</v>
      </c>
      <c r="J63" s="152">
        <v>-4</v>
      </c>
      <c r="K63" s="43">
        <v>-4</v>
      </c>
      <c r="L63" s="43">
        <v>-4</v>
      </c>
      <c r="M63" s="43">
        <v>0</v>
      </c>
      <c r="N63" s="43">
        <v>0</v>
      </c>
      <c r="O63" s="43">
        <v>0</v>
      </c>
      <c r="P63" s="283">
        <v>0</v>
      </c>
      <c r="Q63" s="43">
        <v>0</v>
      </c>
      <c r="R63" s="43">
        <v>1</v>
      </c>
      <c r="S63" s="243">
        <v>3.5999999999999997E-2</v>
      </c>
      <c r="T63" s="43">
        <v>1</v>
      </c>
      <c r="U63" s="243">
        <v>0</v>
      </c>
      <c r="V63" s="43">
        <v>0</v>
      </c>
      <c r="W63" s="243">
        <v>0</v>
      </c>
      <c r="X63" s="243">
        <v>0</v>
      </c>
      <c r="Y63" s="243">
        <v>0</v>
      </c>
      <c r="Z63" s="243">
        <v>0</v>
      </c>
      <c r="AA63" s="43">
        <v>0</v>
      </c>
      <c r="AB63" s="43">
        <v>0</v>
      </c>
      <c r="AC63" t="str">
        <f t="shared" si="0"/>
        <v>PIT</v>
      </c>
      <c r="AD63" t="str">
        <f t="shared" si="1"/>
        <v>Zach Gentry</v>
      </c>
      <c r="AE63" s="244">
        <f t="shared" si="2"/>
        <v>-4</v>
      </c>
      <c r="AF63" t="str">
        <f t="shared" si="3"/>
        <v>PIT</v>
      </c>
    </row>
    <row r="64" spans="2:32" x14ac:dyDescent="0.3">
      <c r="B64" s="152">
        <v>62</v>
      </c>
      <c r="C64" s="152" t="s">
        <v>978</v>
      </c>
      <c r="D64" s="152" t="s">
        <v>790</v>
      </c>
      <c r="E64" s="152">
        <v>0</v>
      </c>
      <c r="F64" s="152">
        <v>0</v>
      </c>
      <c r="G64" s="152">
        <v>0</v>
      </c>
      <c r="H64" s="152">
        <v>0</v>
      </c>
      <c r="I64" s="152">
        <v>0</v>
      </c>
      <c r="J64" s="152">
        <v>0</v>
      </c>
      <c r="K64" s="43">
        <v>0</v>
      </c>
      <c r="L64" s="43">
        <v>0</v>
      </c>
      <c r="M64" s="43">
        <v>0</v>
      </c>
      <c r="N64" s="43">
        <v>0</v>
      </c>
      <c r="O64" s="43">
        <v>0</v>
      </c>
      <c r="P64" s="43">
        <v>0</v>
      </c>
      <c r="Q64" s="43">
        <v>0</v>
      </c>
      <c r="R64" s="43">
        <v>0</v>
      </c>
      <c r="S64" s="43" t="s">
        <v>1033</v>
      </c>
      <c r="T64" s="43">
        <v>0</v>
      </c>
      <c r="U64" s="243">
        <v>0</v>
      </c>
      <c r="V64" s="43">
        <v>0</v>
      </c>
      <c r="W64" s="243">
        <v>0</v>
      </c>
      <c r="X64" s="243">
        <v>0</v>
      </c>
      <c r="Y64" s="243">
        <v>0</v>
      </c>
      <c r="Z64" s="243">
        <v>0</v>
      </c>
      <c r="AA64" s="43">
        <v>0</v>
      </c>
      <c r="AB64" s="43">
        <v>0</v>
      </c>
      <c r="AC64" t="str">
        <f t="shared" si="0"/>
        <v>DAL</v>
      </c>
      <c r="AD64" t="str">
        <f t="shared" si="1"/>
        <v>Sean McKeon</v>
      </c>
      <c r="AE64" s="244" t="str">
        <f t="shared" si="2"/>
        <v/>
      </c>
      <c r="AF64" t="str">
        <f t="shared" si="3"/>
        <v>DAL</v>
      </c>
    </row>
    <row r="65" spans="2:32" x14ac:dyDescent="0.3">
      <c r="B65" s="152">
        <v>63</v>
      </c>
      <c r="C65" s="152" t="s">
        <v>686</v>
      </c>
      <c r="D65" s="152" t="s">
        <v>791</v>
      </c>
      <c r="E65" s="152">
        <v>0</v>
      </c>
      <c r="F65" s="152">
        <v>0</v>
      </c>
      <c r="G65" s="152">
        <v>0</v>
      </c>
      <c r="H65" s="152">
        <v>0</v>
      </c>
      <c r="I65" s="152">
        <v>0</v>
      </c>
      <c r="J65" s="152">
        <v>0</v>
      </c>
      <c r="K65" s="43">
        <v>0</v>
      </c>
      <c r="L65" s="43">
        <v>0</v>
      </c>
      <c r="M65" s="43">
        <v>0</v>
      </c>
      <c r="N65" s="43">
        <v>0</v>
      </c>
      <c r="O65" s="43">
        <v>0</v>
      </c>
      <c r="P65" s="43">
        <v>0</v>
      </c>
      <c r="Q65" s="43">
        <v>0</v>
      </c>
      <c r="R65" s="43">
        <v>0</v>
      </c>
      <c r="S65" s="43" t="s">
        <v>1033</v>
      </c>
      <c r="T65" s="43">
        <v>0</v>
      </c>
      <c r="U65" s="243">
        <v>0</v>
      </c>
      <c r="V65" s="43">
        <v>0</v>
      </c>
      <c r="W65" s="243">
        <v>0</v>
      </c>
      <c r="X65" s="243">
        <v>0</v>
      </c>
      <c r="Y65" s="243">
        <v>0</v>
      </c>
      <c r="Z65" s="243">
        <v>0</v>
      </c>
      <c r="AA65" s="43">
        <v>0</v>
      </c>
      <c r="AB65" s="43">
        <v>0</v>
      </c>
      <c r="AC65" t="str">
        <f t="shared" si="0"/>
        <v>MIA</v>
      </c>
      <c r="AD65" t="str">
        <f t="shared" si="1"/>
        <v>Hunter Long</v>
      </c>
      <c r="AE65" s="244" t="str">
        <f t="shared" si="2"/>
        <v/>
      </c>
      <c r="AF65" t="str">
        <f t="shared" si="3"/>
        <v>MIA</v>
      </c>
    </row>
    <row r="66" spans="2:32" x14ac:dyDescent="0.3">
      <c r="B66" s="152">
        <v>64</v>
      </c>
      <c r="C66" s="152" t="s">
        <v>1422</v>
      </c>
      <c r="D66" s="152" t="s">
        <v>764</v>
      </c>
      <c r="E66" s="152">
        <v>0</v>
      </c>
      <c r="F66" s="152">
        <v>0</v>
      </c>
      <c r="G66" s="152">
        <v>0</v>
      </c>
      <c r="H66" s="152">
        <v>0</v>
      </c>
      <c r="I66" s="152">
        <v>0</v>
      </c>
      <c r="J66" s="152">
        <v>0</v>
      </c>
      <c r="K66" s="43">
        <v>0</v>
      </c>
      <c r="L66" s="43">
        <v>0</v>
      </c>
      <c r="M66" s="43">
        <v>0</v>
      </c>
      <c r="N66" s="43">
        <v>0</v>
      </c>
      <c r="O66" s="43">
        <v>0</v>
      </c>
      <c r="P66" s="43">
        <v>0</v>
      </c>
      <c r="Q66" s="43">
        <v>0</v>
      </c>
      <c r="R66" s="43">
        <v>0</v>
      </c>
      <c r="S66" s="43" t="s">
        <v>1033</v>
      </c>
      <c r="T66" s="43">
        <v>0</v>
      </c>
      <c r="U66" s="243">
        <v>0</v>
      </c>
      <c r="V66" s="43">
        <v>0</v>
      </c>
      <c r="W66" s="243">
        <v>0</v>
      </c>
      <c r="X66" s="243">
        <v>0</v>
      </c>
      <c r="Y66" s="243">
        <v>0</v>
      </c>
      <c r="Z66" s="243">
        <v>0</v>
      </c>
      <c r="AA66" s="43">
        <v>0</v>
      </c>
      <c r="AB66" s="43">
        <v>0</v>
      </c>
      <c r="AC66" t="str">
        <f t="shared" si="0"/>
        <v>ATL</v>
      </c>
      <c r="AD66" t="str">
        <f t="shared" si="1"/>
        <v>Beau Brinkley</v>
      </c>
      <c r="AE66" s="244" t="str">
        <f t="shared" si="2"/>
        <v/>
      </c>
      <c r="AF66" t="str">
        <f t="shared" si="3"/>
        <v>ATL</v>
      </c>
    </row>
    <row r="67" spans="2:32" x14ac:dyDescent="0.3">
      <c r="B67" s="152">
        <v>65</v>
      </c>
      <c r="C67" s="152" t="s">
        <v>600</v>
      </c>
      <c r="D67" s="152" t="s">
        <v>792</v>
      </c>
      <c r="E67" s="152">
        <v>0</v>
      </c>
      <c r="F67" s="152">
        <v>0</v>
      </c>
      <c r="G67" s="152">
        <v>0</v>
      </c>
      <c r="H67" s="152">
        <v>0</v>
      </c>
      <c r="I67" s="152">
        <v>0</v>
      </c>
      <c r="J67" s="152">
        <v>0</v>
      </c>
      <c r="K67" s="43">
        <v>0</v>
      </c>
      <c r="L67" s="43">
        <v>0</v>
      </c>
      <c r="M67" s="43">
        <v>0</v>
      </c>
      <c r="N67" s="43">
        <v>0</v>
      </c>
      <c r="O67" s="43">
        <v>0</v>
      </c>
      <c r="P67" s="43">
        <v>0</v>
      </c>
      <c r="Q67" s="43">
        <v>0</v>
      </c>
      <c r="R67" s="43">
        <v>0</v>
      </c>
      <c r="S67" s="43" t="s">
        <v>1033</v>
      </c>
      <c r="T67" s="283">
        <v>0</v>
      </c>
      <c r="U67" s="243">
        <v>0</v>
      </c>
      <c r="V67" s="43">
        <v>0</v>
      </c>
      <c r="W67" s="243">
        <v>0</v>
      </c>
      <c r="X67" s="243">
        <v>0</v>
      </c>
      <c r="Y67" s="243">
        <v>0</v>
      </c>
      <c r="Z67" s="243">
        <v>0</v>
      </c>
      <c r="AA67" s="43">
        <v>0</v>
      </c>
      <c r="AB67" s="43">
        <v>0</v>
      </c>
      <c r="AC67" t="str">
        <f t="shared" si="0"/>
        <v>KC</v>
      </c>
      <c r="AD67" t="str">
        <f t="shared" si="1"/>
        <v>Kendall Blanton</v>
      </c>
      <c r="AE67" s="244" t="str">
        <f t="shared" si="2"/>
        <v/>
      </c>
      <c r="AF67" t="str">
        <f t="shared" si="3"/>
        <v>KC</v>
      </c>
    </row>
    <row r="68" spans="2:32" x14ac:dyDescent="0.3">
      <c r="B68" s="152">
        <v>66</v>
      </c>
      <c r="C68" s="152" t="s">
        <v>639</v>
      </c>
      <c r="D68" s="152" t="s">
        <v>777</v>
      </c>
      <c r="E68" s="152">
        <v>0</v>
      </c>
      <c r="F68" s="152">
        <v>0</v>
      </c>
      <c r="G68" s="152">
        <v>0</v>
      </c>
      <c r="H68" s="152">
        <v>0</v>
      </c>
      <c r="I68" s="152">
        <v>0</v>
      </c>
      <c r="J68" s="152">
        <v>0</v>
      </c>
      <c r="K68" s="43">
        <v>0</v>
      </c>
      <c r="L68" s="43">
        <v>0</v>
      </c>
      <c r="M68" s="43">
        <v>0</v>
      </c>
      <c r="N68" s="43">
        <v>0</v>
      </c>
      <c r="O68" s="43">
        <v>0</v>
      </c>
      <c r="P68" s="43">
        <v>0</v>
      </c>
      <c r="Q68" s="43">
        <v>0</v>
      </c>
      <c r="R68" s="43">
        <v>0</v>
      </c>
      <c r="S68" s="43" t="s">
        <v>1033</v>
      </c>
      <c r="T68" s="243">
        <v>0</v>
      </c>
      <c r="U68" s="243">
        <v>0</v>
      </c>
      <c r="V68" s="43">
        <v>0</v>
      </c>
      <c r="W68" s="243">
        <v>0</v>
      </c>
      <c r="X68" s="243">
        <v>0</v>
      </c>
      <c r="Y68" s="243">
        <v>0</v>
      </c>
      <c r="Z68" s="243">
        <v>0</v>
      </c>
      <c r="AA68" s="43">
        <v>0</v>
      </c>
      <c r="AB68" s="43">
        <v>0</v>
      </c>
      <c r="AC68" t="str">
        <f t="shared" ref="AC68:AC128" si="4">TRIM(D68)</f>
        <v>LAC</v>
      </c>
      <c r="AD68" t="str">
        <f t="shared" ref="AD68:AD128" si="5">TRIM(C68)</f>
        <v>Donald Parham Jr.</v>
      </c>
      <c r="AE68" s="244" t="str">
        <f t="shared" ref="AE68:AE128" si="6">IFERROR(G68/E68,"")</f>
        <v/>
      </c>
      <c r="AF68" t="str">
        <f t="shared" ref="AF68:AF128" si="7">AC68</f>
        <v>LAC</v>
      </c>
    </row>
    <row r="69" spans="2:32" x14ac:dyDescent="0.3">
      <c r="B69" s="152">
        <v>67</v>
      </c>
      <c r="C69" s="152" t="s">
        <v>704</v>
      </c>
      <c r="D69" s="152" t="s">
        <v>776</v>
      </c>
      <c r="E69" s="152">
        <v>0</v>
      </c>
      <c r="F69" s="152">
        <v>0</v>
      </c>
      <c r="G69" s="152">
        <v>0</v>
      </c>
      <c r="H69" s="152">
        <v>0</v>
      </c>
      <c r="I69" s="152">
        <v>0</v>
      </c>
      <c r="J69" s="152">
        <v>0</v>
      </c>
      <c r="K69" s="43">
        <v>0</v>
      </c>
      <c r="L69" s="43">
        <v>0</v>
      </c>
      <c r="M69" s="43">
        <v>0</v>
      </c>
      <c r="N69" s="43">
        <v>0</v>
      </c>
      <c r="O69" s="43">
        <v>0</v>
      </c>
      <c r="P69" s="43">
        <v>0</v>
      </c>
      <c r="Q69" s="43">
        <v>0</v>
      </c>
      <c r="R69" s="43">
        <v>0</v>
      </c>
      <c r="S69" s="43" t="s">
        <v>1033</v>
      </c>
      <c r="T69" s="43">
        <v>0</v>
      </c>
      <c r="U69" s="243">
        <v>0</v>
      </c>
      <c r="V69" s="43">
        <v>0</v>
      </c>
      <c r="W69" s="243">
        <v>0</v>
      </c>
      <c r="X69" s="243">
        <v>0</v>
      </c>
      <c r="Y69" s="243">
        <v>0</v>
      </c>
      <c r="Z69" s="243">
        <v>0</v>
      </c>
      <c r="AA69" s="43">
        <v>0</v>
      </c>
      <c r="AB69" s="43">
        <v>0</v>
      </c>
      <c r="AC69" t="str">
        <f t="shared" si="4"/>
        <v>TEN</v>
      </c>
      <c r="AD69" t="str">
        <f t="shared" si="5"/>
        <v>Kevin Rader</v>
      </c>
      <c r="AE69" s="244" t="str">
        <f t="shared" si="6"/>
        <v/>
      </c>
      <c r="AF69" t="str">
        <f t="shared" si="7"/>
        <v>TEN</v>
      </c>
    </row>
    <row r="70" spans="2:32" x14ac:dyDescent="0.3">
      <c r="B70" s="152">
        <v>68</v>
      </c>
      <c r="C70" s="152" t="s">
        <v>1420</v>
      </c>
      <c r="D70" s="152" t="s">
        <v>777</v>
      </c>
      <c r="E70" s="152">
        <v>0</v>
      </c>
      <c r="F70" s="152">
        <v>0</v>
      </c>
      <c r="G70" s="152">
        <v>0</v>
      </c>
      <c r="H70" s="152">
        <v>0</v>
      </c>
      <c r="I70" s="152">
        <v>0</v>
      </c>
      <c r="J70" s="152">
        <v>0</v>
      </c>
      <c r="K70" s="43">
        <v>0</v>
      </c>
      <c r="L70" s="43">
        <v>0</v>
      </c>
      <c r="M70" s="43">
        <v>0</v>
      </c>
      <c r="N70" s="43">
        <v>0</v>
      </c>
      <c r="O70" s="43">
        <v>0</v>
      </c>
      <c r="P70" s="43">
        <v>0</v>
      </c>
      <c r="Q70" s="43">
        <v>0</v>
      </c>
      <c r="R70" s="43">
        <v>0</v>
      </c>
      <c r="S70" s="43" t="s">
        <v>1033</v>
      </c>
      <c r="T70" s="243">
        <v>0</v>
      </c>
      <c r="U70" s="243">
        <v>0</v>
      </c>
      <c r="V70" s="43">
        <v>0</v>
      </c>
      <c r="W70" s="243">
        <v>0</v>
      </c>
      <c r="X70" s="243">
        <v>0</v>
      </c>
      <c r="Y70" s="243">
        <v>0</v>
      </c>
      <c r="Z70" s="243">
        <v>0</v>
      </c>
      <c r="AA70" s="43">
        <v>0</v>
      </c>
      <c r="AB70" s="43">
        <v>0</v>
      </c>
      <c r="AC70" t="str">
        <f t="shared" si="4"/>
        <v>LAC</v>
      </c>
      <c r="AD70" t="str">
        <f t="shared" si="5"/>
        <v>Stone Smartt</v>
      </c>
      <c r="AE70" s="244" t="str">
        <f t="shared" si="6"/>
        <v/>
      </c>
      <c r="AF70" t="str">
        <f t="shared" si="7"/>
        <v>LAC</v>
      </c>
    </row>
    <row r="71" spans="2:32" x14ac:dyDescent="0.3">
      <c r="B71" s="152">
        <v>69</v>
      </c>
      <c r="C71" s="152" t="s">
        <v>638</v>
      </c>
      <c r="D71" s="152" t="s">
        <v>778</v>
      </c>
      <c r="E71" s="152">
        <v>0</v>
      </c>
      <c r="F71" s="152">
        <v>0</v>
      </c>
      <c r="G71" s="152">
        <v>0</v>
      </c>
      <c r="H71" s="152">
        <v>0</v>
      </c>
      <c r="I71" s="152">
        <v>0</v>
      </c>
      <c r="J71" s="152">
        <v>0</v>
      </c>
      <c r="K71" s="43">
        <v>0</v>
      </c>
      <c r="L71" s="43">
        <v>0</v>
      </c>
      <c r="M71" s="43">
        <v>0</v>
      </c>
      <c r="N71" s="43">
        <v>0</v>
      </c>
      <c r="O71" s="43">
        <v>0</v>
      </c>
      <c r="P71" s="43">
        <v>0</v>
      </c>
      <c r="Q71" s="43">
        <v>0</v>
      </c>
      <c r="R71" s="43">
        <v>0</v>
      </c>
      <c r="S71" s="43" t="s">
        <v>1033</v>
      </c>
      <c r="T71" s="43">
        <v>0</v>
      </c>
      <c r="U71" s="243">
        <v>0</v>
      </c>
      <c r="V71" s="43">
        <v>0</v>
      </c>
      <c r="W71" s="243">
        <v>0</v>
      </c>
      <c r="X71" s="243">
        <v>0</v>
      </c>
      <c r="Y71" s="243">
        <v>0</v>
      </c>
      <c r="Z71" s="243">
        <v>0</v>
      </c>
      <c r="AA71" s="43">
        <v>0</v>
      </c>
      <c r="AB71" s="43">
        <v>0</v>
      </c>
      <c r="AC71" t="str">
        <f t="shared" si="4"/>
        <v>GB</v>
      </c>
      <c r="AD71" t="str">
        <f t="shared" si="5"/>
        <v>Marcedes Lewis</v>
      </c>
      <c r="AE71" s="244" t="str">
        <f t="shared" si="6"/>
        <v/>
      </c>
      <c r="AF71" t="str">
        <f t="shared" si="7"/>
        <v>GB</v>
      </c>
    </row>
    <row r="72" spans="2:32" x14ac:dyDescent="0.3">
      <c r="B72" s="152">
        <v>70</v>
      </c>
      <c r="C72" s="152" t="s">
        <v>1419</v>
      </c>
      <c r="D72" s="152" t="s">
        <v>766</v>
      </c>
      <c r="E72" s="152">
        <v>0</v>
      </c>
      <c r="F72" s="152">
        <v>0</v>
      </c>
      <c r="G72" s="152">
        <v>0</v>
      </c>
      <c r="H72" s="152">
        <v>0</v>
      </c>
      <c r="I72" s="152">
        <v>0</v>
      </c>
      <c r="J72" s="152">
        <v>0</v>
      </c>
      <c r="K72" s="43">
        <v>0</v>
      </c>
      <c r="L72" s="43">
        <v>0</v>
      </c>
      <c r="M72" s="43">
        <v>0</v>
      </c>
      <c r="N72" s="43">
        <v>0</v>
      </c>
      <c r="O72" s="43">
        <v>0</v>
      </c>
      <c r="P72" s="43">
        <v>0</v>
      </c>
      <c r="Q72" s="43">
        <v>0</v>
      </c>
      <c r="R72" s="43">
        <v>0</v>
      </c>
      <c r="S72" s="43" t="s">
        <v>1033</v>
      </c>
      <c r="T72" s="43">
        <v>0</v>
      </c>
      <c r="U72" s="243">
        <v>0</v>
      </c>
      <c r="V72" s="43">
        <v>0</v>
      </c>
      <c r="W72" s="243">
        <v>0</v>
      </c>
      <c r="X72" s="243">
        <v>0</v>
      </c>
      <c r="Y72" s="243">
        <v>0</v>
      </c>
      <c r="Z72" s="243">
        <v>0</v>
      </c>
      <c r="AA72" s="43">
        <v>0</v>
      </c>
      <c r="AB72" s="43">
        <v>0</v>
      </c>
      <c r="AC72" t="str">
        <f t="shared" si="4"/>
        <v>ARI</v>
      </c>
      <c r="AD72" t="str">
        <f t="shared" si="5"/>
        <v>Maxx Williams</v>
      </c>
      <c r="AE72" s="244" t="str">
        <f t="shared" si="6"/>
        <v/>
      </c>
      <c r="AF72" t="str">
        <f t="shared" si="7"/>
        <v>ARI</v>
      </c>
    </row>
    <row r="73" spans="2:32" x14ac:dyDescent="0.3">
      <c r="B73" s="152">
        <v>71</v>
      </c>
      <c r="C73" s="152" t="s">
        <v>990</v>
      </c>
      <c r="D73" s="152" t="s">
        <v>787</v>
      </c>
      <c r="E73" s="152">
        <v>0</v>
      </c>
      <c r="F73" s="152">
        <v>0</v>
      </c>
      <c r="G73" s="152">
        <v>0</v>
      </c>
      <c r="H73" s="152">
        <v>0</v>
      </c>
      <c r="I73" s="152">
        <v>0</v>
      </c>
      <c r="J73" s="152">
        <v>0</v>
      </c>
      <c r="K73" s="43">
        <v>0</v>
      </c>
      <c r="L73" s="43">
        <v>0</v>
      </c>
      <c r="M73" s="43">
        <v>0</v>
      </c>
      <c r="N73" s="43">
        <v>0</v>
      </c>
      <c r="O73" s="43">
        <v>0</v>
      </c>
      <c r="P73" s="43">
        <v>0</v>
      </c>
      <c r="Q73" s="43">
        <v>0</v>
      </c>
      <c r="R73" s="43">
        <v>0</v>
      </c>
      <c r="S73" s="43" t="s">
        <v>1033</v>
      </c>
      <c r="T73" s="43">
        <v>0</v>
      </c>
      <c r="U73" s="243">
        <v>0</v>
      </c>
      <c r="V73" s="43">
        <v>0</v>
      </c>
      <c r="W73" s="243">
        <v>0</v>
      </c>
      <c r="X73" s="243">
        <v>0</v>
      </c>
      <c r="Y73" s="243">
        <v>0</v>
      </c>
      <c r="Z73" s="243">
        <v>0</v>
      </c>
      <c r="AA73" s="43">
        <v>0</v>
      </c>
      <c r="AB73" s="43">
        <v>0</v>
      </c>
      <c r="AC73" t="str">
        <f t="shared" si="4"/>
        <v>LAR</v>
      </c>
      <c r="AD73" t="str">
        <f t="shared" si="5"/>
        <v>Jared Pinkney</v>
      </c>
      <c r="AE73" s="244" t="str">
        <f t="shared" si="6"/>
        <v/>
      </c>
      <c r="AF73" t="str">
        <f t="shared" si="7"/>
        <v>LAR</v>
      </c>
    </row>
    <row r="74" spans="2:32" x14ac:dyDescent="0.3">
      <c r="B74" s="152">
        <v>72</v>
      </c>
      <c r="C74" s="152" t="s">
        <v>977</v>
      </c>
      <c r="D74" s="152" t="s">
        <v>770</v>
      </c>
      <c r="E74" s="152">
        <v>0</v>
      </c>
      <c r="F74" s="152">
        <v>0</v>
      </c>
      <c r="G74" s="152">
        <v>0</v>
      </c>
      <c r="H74" s="152">
        <v>0</v>
      </c>
      <c r="I74" s="152">
        <v>0</v>
      </c>
      <c r="J74" s="152">
        <v>0</v>
      </c>
      <c r="K74" s="43">
        <v>0</v>
      </c>
      <c r="L74" s="43">
        <v>0</v>
      </c>
      <c r="M74" s="43">
        <v>0</v>
      </c>
      <c r="N74" s="43">
        <v>0</v>
      </c>
      <c r="O74" s="43">
        <v>0</v>
      </c>
      <c r="P74" s="43">
        <v>0</v>
      </c>
      <c r="Q74" s="43">
        <v>0</v>
      </c>
      <c r="R74" s="43">
        <v>0</v>
      </c>
      <c r="S74" s="43" t="s">
        <v>1033</v>
      </c>
      <c r="T74" s="43">
        <v>0</v>
      </c>
      <c r="U74" s="243">
        <v>0</v>
      </c>
      <c r="V74" s="43">
        <v>0</v>
      </c>
      <c r="W74" s="243">
        <v>0</v>
      </c>
      <c r="X74" s="243">
        <v>0</v>
      </c>
      <c r="Y74" s="243">
        <v>0</v>
      </c>
      <c r="Z74" s="243">
        <v>0</v>
      </c>
      <c r="AA74" s="43">
        <v>0</v>
      </c>
      <c r="AB74" s="43">
        <v>0</v>
      </c>
      <c r="AC74" t="str">
        <f t="shared" si="4"/>
        <v>BUF</v>
      </c>
      <c r="AD74" t="str">
        <f t="shared" si="5"/>
        <v>Tommy Sweeney</v>
      </c>
      <c r="AE74" s="244" t="str">
        <f t="shared" si="6"/>
        <v/>
      </c>
      <c r="AF74" t="str">
        <f t="shared" si="7"/>
        <v>BUF</v>
      </c>
    </row>
    <row r="75" spans="2:32" x14ac:dyDescent="0.3">
      <c r="B75" s="152">
        <v>73</v>
      </c>
      <c r="C75" s="152" t="s">
        <v>628</v>
      </c>
      <c r="D75" s="152" t="s">
        <v>772</v>
      </c>
      <c r="E75" s="152">
        <v>0</v>
      </c>
      <c r="F75" s="152">
        <v>0</v>
      </c>
      <c r="G75" s="152">
        <v>0</v>
      </c>
      <c r="H75" s="152">
        <v>0</v>
      </c>
      <c r="I75" s="152">
        <v>0</v>
      </c>
      <c r="J75" s="152">
        <v>0</v>
      </c>
      <c r="K75" s="43">
        <v>0</v>
      </c>
      <c r="L75" s="43">
        <v>0</v>
      </c>
      <c r="M75" s="43">
        <v>0</v>
      </c>
      <c r="N75" s="43">
        <v>0</v>
      </c>
      <c r="O75" s="43">
        <v>0</v>
      </c>
      <c r="P75" s="43">
        <v>0</v>
      </c>
      <c r="Q75" s="43">
        <v>0</v>
      </c>
      <c r="R75" s="43">
        <v>0</v>
      </c>
      <c r="S75" s="43" t="s">
        <v>1033</v>
      </c>
      <c r="T75" s="43">
        <v>0</v>
      </c>
      <c r="U75" s="243">
        <v>0</v>
      </c>
      <c r="V75" s="43">
        <v>0</v>
      </c>
      <c r="W75" s="243">
        <v>0</v>
      </c>
      <c r="X75" s="243">
        <v>0</v>
      </c>
      <c r="Y75" s="243">
        <v>0</v>
      </c>
      <c r="Z75" s="243">
        <v>0</v>
      </c>
      <c r="AA75" s="43">
        <v>0</v>
      </c>
      <c r="AB75" s="43">
        <v>0</v>
      </c>
      <c r="AC75" t="str">
        <f t="shared" si="4"/>
        <v>CHI</v>
      </c>
      <c r="AD75" t="str">
        <f t="shared" si="5"/>
        <v>Jake Tonges</v>
      </c>
      <c r="AE75" s="244" t="str">
        <f t="shared" si="6"/>
        <v/>
      </c>
      <c r="AF75" t="str">
        <f t="shared" si="7"/>
        <v>CHI</v>
      </c>
    </row>
    <row r="76" spans="2:32" x14ac:dyDescent="0.3">
      <c r="B76" s="152">
        <v>74</v>
      </c>
      <c r="C76" s="152" t="s">
        <v>976</v>
      </c>
      <c r="D76" s="152" t="s">
        <v>788</v>
      </c>
      <c r="E76" s="152">
        <v>0</v>
      </c>
      <c r="F76" s="152">
        <v>0</v>
      </c>
      <c r="G76" s="152">
        <v>0</v>
      </c>
      <c r="H76" s="152">
        <v>0</v>
      </c>
      <c r="I76" s="152">
        <v>0</v>
      </c>
      <c r="J76" s="152">
        <v>0</v>
      </c>
      <c r="K76" s="43">
        <v>0</v>
      </c>
      <c r="L76" s="43">
        <v>0</v>
      </c>
      <c r="M76" s="43">
        <v>0</v>
      </c>
      <c r="N76" s="43">
        <v>0</v>
      </c>
      <c r="O76" s="43">
        <v>0</v>
      </c>
      <c r="P76" s="43">
        <v>0</v>
      </c>
      <c r="Q76" s="43">
        <v>0</v>
      </c>
      <c r="R76" s="43">
        <v>0</v>
      </c>
      <c r="S76" s="43" t="s">
        <v>1033</v>
      </c>
      <c r="T76" s="43">
        <v>0</v>
      </c>
      <c r="U76" s="243">
        <v>0</v>
      </c>
      <c r="V76" s="43">
        <v>0</v>
      </c>
      <c r="W76" s="243">
        <v>0</v>
      </c>
      <c r="X76" s="243">
        <v>0</v>
      </c>
      <c r="Y76" s="243">
        <v>0</v>
      </c>
      <c r="Z76" s="243">
        <v>0</v>
      </c>
      <c r="AA76" s="43">
        <v>0</v>
      </c>
      <c r="AB76" s="43">
        <v>0</v>
      </c>
      <c r="AC76" t="str">
        <f t="shared" si="4"/>
        <v>JAC</v>
      </c>
      <c r="AD76" t="str">
        <f t="shared" si="5"/>
        <v>Luke Farrell</v>
      </c>
      <c r="AE76" s="244" t="str">
        <f t="shared" si="6"/>
        <v/>
      </c>
      <c r="AF76" t="str">
        <f t="shared" si="7"/>
        <v>JAC</v>
      </c>
    </row>
    <row r="77" spans="2:32" x14ac:dyDescent="0.3">
      <c r="B77" s="152">
        <v>75</v>
      </c>
      <c r="C77" s="152" t="s">
        <v>627</v>
      </c>
      <c r="D77" s="152" t="s">
        <v>780</v>
      </c>
      <c r="E77" s="152">
        <v>0</v>
      </c>
      <c r="F77" s="152">
        <v>0</v>
      </c>
      <c r="G77" s="152">
        <v>0</v>
      </c>
      <c r="H77" s="152">
        <v>0</v>
      </c>
      <c r="I77" s="152">
        <v>0</v>
      </c>
      <c r="J77" s="152">
        <v>0</v>
      </c>
      <c r="K77" s="43">
        <v>0</v>
      </c>
      <c r="L77" s="43">
        <v>0</v>
      </c>
      <c r="M77" s="43">
        <v>0</v>
      </c>
      <c r="N77" s="43">
        <v>0</v>
      </c>
      <c r="O77" s="43">
        <v>0</v>
      </c>
      <c r="P77" s="43">
        <v>0</v>
      </c>
      <c r="Q77" s="43">
        <v>0</v>
      </c>
      <c r="R77" s="43">
        <v>0</v>
      </c>
      <c r="S77" s="43" t="s">
        <v>1033</v>
      </c>
      <c r="T77" s="43">
        <v>0</v>
      </c>
      <c r="U77" s="243">
        <v>0</v>
      </c>
      <c r="V77" s="43">
        <v>0</v>
      </c>
      <c r="W77" s="243">
        <v>0</v>
      </c>
      <c r="X77" s="243">
        <v>0</v>
      </c>
      <c r="Y77" s="243">
        <v>0</v>
      </c>
      <c r="Z77" s="243">
        <v>0</v>
      </c>
      <c r="AA77" s="43">
        <v>0</v>
      </c>
      <c r="AB77" s="43">
        <v>0</v>
      </c>
      <c r="AC77" t="str">
        <f t="shared" si="4"/>
        <v>CLE</v>
      </c>
      <c r="AD77" t="str">
        <f t="shared" si="5"/>
        <v>Miller Forristall</v>
      </c>
      <c r="AE77" s="244" t="str">
        <f t="shared" si="6"/>
        <v/>
      </c>
      <c r="AF77" t="str">
        <f t="shared" si="7"/>
        <v>CLE</v>
      </c>
    </row>
    <row r="78" spans="2:32" x14ac:dyDescent="0.3">
      <c r="B78" s="152">
        <v>76</v>
      </c>
      <c r="C78" s="152" t="s">
        <v>987</v>
      </c>
      <c r="D78" s="152" t="s">
        <v>792</v>
      </c>
      <c r="E78" s="152">
        <v>0</v>
      </c>
      <c r="F78" s="152">
        <v>0</v>
      </c>
      <c r="G78" s="152">
        <v>0</v>
      </c>
      <c r="H78" s="152">
        <v>0</v>
      </c>
      <c r="I78" s="152">
        <v>0</v>
      </c>
      <c r="J78" s="152">
        <v>0</v>
      </c>
      <c r="K78" s="43">
        <v>0</v>
      </c>
      <c r="L78" s="43">
        <v>0</v>
      </c>
      <c r="M78" s="43">
        <v>0</v>
      </c>
      <c r="N78" s="43">
        <v>0</v>
      </c>
      <c r="O78" s="43">
        <v>0</v>
      </c>
      <c r="P78" s="43">
        <v>0</v>
      </c>
      <c r="Q78" s="43">
        <v>0</v>
      </c>
      <c r="R78" s="43">
        <v>0</v>
      </c>
      <c r="S78" s="43" t="s">
        <v>1033</v>
      </c>
      <c r="T78" s="43">
        <v>0</v>
      </c>
      <c r="U78" s="243">
        <v>0</v>
      </c>
      <c r="V78" s="43">
        <v>0</v>
      </c>
      <c r="W78" s="243">
        <v>0</v>
      </c>
      <c r="X78" s="243">
        <v>0</v>
      </c>
      <c r="Y78" s="243">
        <v>0</v>
      </c>
      <c r="Z78" s="243">
        <v>0</v>
      </c>
      <c r="AA78" s="43">
        <v>0</v>
      </c>
      <c r="AB78" s="43">
        <v>0</v>
      </c>
      <c r="AC78" t="str">
        <f t="shared" si="4"/>
        <v>KC</v>
      </c>
      <c r="AD78" t="str">
        <f t="shared" si="5"/>
        <v>James Winchester</v>
      </c>
      <c r="AE78" s="244" t="str">
        <f t="shared" si="6"/>
        <v/>
      </c>
      <c r="AF78" t="str">
        <f t="shared" si="7"/>
        <v>KC</v>
      </c>
    </row>
    <row r="79" spans="2:32" x14ac:dyDescent="0.3">
      <c r="B79" s="152">
        <v>77</v>
      </c>
      <c r="C79" s="152" t="s">
        <v>633</v>
      </c>
      <c r="D79" s="152" t="s">
        <v>781</v>
      </c>
      <c r="E79" s="152">
        <v>0</v>
      </c>
      <c r="F79" s="152">
        <v>0</v>
      </c>
      <c r="G79" s="152">
        <v>0</v>
      </c>
      <c r="H79" s="152">
        <v>0</v>
      </c>
      <c r="I79" s="152">
        <v>0</v>
      </c>
      <c r="J79" s="152">
        <v>0</v>
      </c>
      <c r="K79" s="43">
        <v>0</v>
      </c>
      <c r="L79" s="43">
        <v>0</v>
      </c>
      <c r="M79" s="43">
        <v>0</v>
      </c>
      <c r="N79" s="43">
        <v>0</v>
      </c>
      <c r="O79" s="43">
        <v>0</v>
      </c>
      <c r="P79" s="43">
        <v>0</v>
      </c>
      <c r="Q79" s="43">
        <v>0</v>
      </c>
      <c r="R79" s="43">
        <v>0</v>
      </c>
      <c r="S79" s="43" t="s">
        <v>1033</v>
      </c>
      <c r="T79" s="43">
        <v>0</v>
      </c>
      <c r="U79" s="243">
        <v>0</v>
      </c>
      <c r="V79" s="43">
        <v>0</v>
      </c>
      <c r="W79" s="243">
        <v>0</v>
      </c>
      <c r="X79" s="243">
        <v>0</v>
      </c>
      <c r="Y79" s="243">
        <v>0</v>
      </c>
      <c r="Z79" s="243">
        <v>0</v>
      </c>
      <c r="AA79" s="43">
        <v>0</v>
      </c>
      <c r="AB79" s="43">
        <v>0</v>
      </c>
      <c r="AC79" t="str">
        <f t="shared" si="4"/>
        <v>CIN</v>
      </c>
      <c r="AD79" t="str">
        <f t="shared" si="5"/>
        <v>Devin Asiasi</v>
      </c>
      <c r="AE79" s="244" t="str">
        <f t="shared" si="6"/>
        <v/>
      </c>
      <c r="AF79" t="str">
        <f t="shared" si="7"/>
        <v>CIN</v>
      </c>
    </row>
    <row r="80" spans="2:32" x14ac:dyDescent="0.3">
      <c r="B80" s="152">
        <v>78</v>
      </c>
      <c r="C80" s="152" t="s">
        <v>603</v>
      </c>
      <c r="D80" s="152" t="s">
        <v>793</v>
      </c>
      <c r="E80" s="152">
        <v>0</v>
      </c>
      <c r="F80" s="152">
        <v>0</v>
      </c>
      <c r="G80" s="152">
        <v>0</v>
      </c>
      <c r="H80" s="152">
        <v>0</v>
      </c>
      <c r="I80" s="152">
        <v>0</v>
      </c>
      <c r="J80" s="152">
        <v>0</v>
      </c>
      <c r="K80" s="43">
        <v>0</v>
      </c>
      <c r="L80" s="43">
        <v>0</v>
      </c>
      <c r="M80" s="43">
        <v>0</v>
      </c>
      <c r="N80" s="43">
        <v>0</v>
      </c>
      <c r="O80" s="43">
        <v>0</v>
      </c>
      <c r="P80" s="43">
        <v>0</v>
      </c>
      <c r="Q80" s="43">
        <v>0</v>
      </c>
      <c r="R80" s="43">
        <v>0</v>
      </c>
      <c r="S80" s="43" t="s">
        <v>1033</v>
      </c>
      <c r="T80" s="243">
        <v>0</v>
      </c>
      <c r="U80" s="243">
        <v>0</v>
      </c>
      <c r="V80" s="43">
        <v>0</v>
      </c>
      <c r="W80" s="243">
        <v>0</v>
      </c>
      <c r="X80" s="243">
        <v>0</v>
      </c>
      <c r="Y80" s="243">
        <v>0</v>
      </c>
      <c r="Z80" s="243">
        <v>0</v>
      </c>
      <c r="AA80" s="43">
        <v>0</v>
      </c>
      <c r="AB80" s="43">
        <v>0</v>
      </c>
      <c r="AC80" t="str">
        <f t="shared" si="4"/>
        <v>HOU</v>
      </c>
      <c r="AD80" t="str">
        <f t="shared" si="5"/>
        <v>Mason Schreck</v>
      </c>
      <c r="AE80" s="244" t="str">
        <f t="shared" si="6"/>
        <v/>
      </c>
      <c r="AF80" t="str">
        <f t="shared" si="7"/>
        <v>HOU</v>
      </c>
    </row>
    <row r="81" spans="2:32" x14ac:dyDescent="0.3">
      <c r="B81" s="152">
        <v>79</v>
      </c>
      <c r="C81" s="152" t="s">
        <v>689</v>
      </c>
      <c r="D81" s="152" t="s">
        <v>786</v>
      </c>
      <c r="E81" s="152">
        <v>0</v>
      </c>
      <c r="F81" s="152">
        <v>0</v>
      </c>
      <c r="G81" s="152">
        <v>0</v>
      </c>
      <c r="H81" s="152">
        <v>0</v>
      </c>
      <c r="I81" s="152">
        <v>0</v>
      </c>
      <c r="J81" s="152">
        <v>0</v>
      </c>
      <c r="K81" s="43">
        <v>0</v>
      </c>
      <c r="L81" s="43">
        <v>0</v>
      </c>
      <c r="M81" s="43">
        <v>0</v>
      </c>
      <c r="N81" s="43">
        <v>0</v>
      </c>
      <c r="O81" s="43">
        <v>0</v>
      </c>
      <c r="P81" s="43">
        <v>0</v>
      </c>
      <c r="Q81" s="43">
        <v>0</v>
      </c>
      <c r="R81" s="43">
        <v>0</v>
      </c>
      <c r="S81" s="43" t="s">
        <v>1033</v>
      </c>
      <c r="T81" s="43">
        <v>0</v>
      </c>
      <c r="U81" s="243">
        <v>0</v>
      </c>
      <c r="V81" s="43">
        <v>0</v>
      </c>
      <c r="W81" s="243">
        <v>0</v>
      </c>
      <c r="X81" s="243">
        <v>0</v>
      </c>
      <c r="Y81" s="243">
        <v>0</v>
      </c>
      <c r="Z81" s="243">
        <v>0</v>
      </c>
      <c r="AA81" s="43">
        <v>0</v>
      </c>
      <c r="AB81" s="43">
        <v>0</v>
      </c>
      <c r="AC81" t="str">
        <f t="shared" si="4"/>
        <v>NO</v>
      </c>
      <c r="AD81" t="str">
        <f t="shared" si="5"/>
        <v>J.P. Holtz</v>
      </c>
      <c r="AE81" s="244" t="str">
        <f t="shared" si="6"/>
        <v/>
      </c>
      <c r="AF81" t="str">
        <f t="shared" si="7"/>
        <v>NO</v>
      </c>
    </row>
    <row r="82" spans="2:32" x14ac:dyDescent="0.3">
      <c r="B82" s="152">
        <v>80</v>
      </c>
      <c r="C82" s="152" t="s">
        <v>684</v>
      </c>
      <c r="D82" s="152" t="s">
        <v>763</v>
      </c>
      <c r="E82" s="152">
        <v>0</v>
      </c>
      <c r="F82" s="152">
        <v>0</v>
      </c>
      <c r="G82" s="152">
        <v>0</v>
      </c>
      <c r="H82" s="152">
        <v>0</v>
      </c>
      <c r="I82" s="152">
        <v>0</v>
      </c>
      <c r="J82" s="152">
        <v>0</v>
      </c>
      <c r="K82" s="43">
        <v>0</v>
      </c>
      <c r="L82" s="43">
        <v>0</v>
      </c>
      <c r="M82" s="43">
        <v>0</v>
      </c>
      <c r="N82" s="43">
        <v>0</v>
      </c>
      <c r="O82" s="43">
        <v>0</v>
      </c>
      <c r="P82" s="43">
        <v>0</v>
      </c>
      <c r="Q82" s="43">
        <v>0</v>
      </c>
      <c r="R82" s="43">
        <v>0</v>
      </c>
      <c r="S82" s="43" t="s">
        <v>1033</v>
      </c>
      <c r="T82" s="43">
        <v>0</v>
      </c>
      <c r="U82" s="243">
        <v>0</v>
      </c>
      <c r="V82" s="43">
        <v>0</v>
      </c>
      <c r="W82" s="243">
        <v>0</v>
      </c>
      <c r="X82" s="243">
        <v>0</v>
      </c>
      <c r="Y82" s="243">
        <v>0</v>
      </c>
      <c r="Z82" s="243">
        <v>0</v>
      </c>
      <c r="AA82" s="43">
        <v>0</v>
      </c>
      <c r="AB82" s="43">
        <v>0</v>
      </c>
      <c r="AC82" t="str">
        <f t="shared" si="4"/>
        <v>DET</v>
      </c>
      <c r="AD82" t="str">
        <f t="shared" si="5"/>
        <v>Shane Zylstra</v>
      </c>
      <c r="AE82" s="244" t="str">
        <f t="shared" si="6"/>
        <v/>
      </c>
      <c r="AF82" t="str">
        <f t="shared" si="7"/>
        <v>DET</v>
      </c>
    </row>
    <row r="83" spans="2:32" x14ac:dyDescent="0.3">
      <c r="B83" s="152">
        <v>81</v>
      </c>
      <c r="C83" s="152" t="s">
        <v>575</v>
      </c>
      <c r="D83" s="152" t="s">
        <v>788</v>
      </c>
      <c r="E83" s="152">
        <v>0</v>
      </c>
      <c r="F83" s="152">
        <v>0</v>
      </c>
      <c r="G83" s="152">
        <v>0</v>
      </c>
      <c r="H83" s="152">
        <v>0</v>
      </c>
      <c r="I83" s="152">
        <v>0</v>
      </c>
      <c r="J83" s="152">
        <v>0</v>
      </c>
      <c r="K83" s="43">
        <v>0</v>
      </c>
      <c r="L83" s="43">
        <v>0</v>
      </c>
      <c r="M83" s="43">
        <v>0</v>
      </c>
      <c r="N83" s="43">
        <v>0</v>
      </c>
      <c r="O83" s="43">
        <v>0</v>
      </c>
      <c r="P83" s="43">
        <v>0</v>
      </c>
      <c r="Q83" s="43">
        <v>0</v>
      </c>
      <c r="R83" s="43">
        <v>0</v>
      </c>
      <c r="S83" s="43" t="s">
        <v>1033</v>
      </c>
      <c r="T83" s="43">
        <v>0</v>
      </c>
      <c r="U83" s="243">
        <v>0</v>
      </c>
      <c r="V83" s="43">
        <v>0</v>
      </c>
      <c r="W83" s="243">
        <v>0</v>
      </c>
      <c r="X83" s="243">
        <v>0</v>
      </c>
      <c r="Y83" s="243">
        <v>0</v>
      </c>
      <c r="Z83" s="243">
        <v>0</v>
      </c>
      <c r="AA83" s="43">
        <v>0</v>
      </c>
      <c r="AB83" s="43">
        <v>0</v>
      </c>
      <c r="AC83" t="str">
        <f t="shared" si="4"/>
        <v>JAC</v>
      </c>
      <c r="AD83" t="str">
        <f t="shared" si="5"/>
        <v>Chris Manhertz</v>
      </c>
      <c r="AE83" s="244" t="str">
        <f t="shared" si="6"/>
        <v/>
      </c>
      <c r="AF83" t="str">
        <f t="shared" si="7"/>
        <v>JAC</v>
      </c>
    </row>
    <row r="84" spans="2:32" x14ac:dyDescent="0.3">
      <c r="B84" s="152">
        <v>82</v>
      </c>
      <c r="C84" s="152" t="s">
        <v>1421</v>
      </c>
      <c r="D84" s="152" t="s">
        <v>765</v>
      </c>
      <c r="E84" s="152">
        <v>0</v>
      </c>
      <c r="F84" s="152">
        <v>0</v>
      </c>
      <c r="G84" s="152">
        <v>0</v>
      </c>
      <c r="H84" s="152">
        <v>0</v>
      </c>
      <c r="I84" s="152">
        <v>0</v>
      </c>
      <c r="J84" s="152">
        <v>0</v>
      </c>
      <c r="K84" s="43">
        <v>0</v>
      </c>
      <c r="L84" s="43">
        <v>0</v>
      </c>
      <c r="M84" s="43">
        <v>0</v>
      </c>
      <c r="N84" s="43">
        <v>0</v>
      </c>
      <c r="O84" s="43">
        <v>0</v>
      </c>
      <c r="P84" s="43">
        <v>0</v>
      </c>
      <c r="Q84" s="43">
        <v>0</v>
      </c>
      <c r="R84" s="43">
        <v>0</v>
      </c>
      <c r="S84" s="43" t="s">
        <v>1033</v>
      </c>
      <c r="T84" s="243">
        <v>0</v>
      </c>
      <c r="U84" s="243">
        <v>0</v>
      </c>
      <c r="V84" s="43">
        <v>0</v>
      </c>
      <c r="W84" s="243">
        <v>0</v>
      </c>
      <c r="X84" s="243">
        <v>0</v>
      </c>
      <c r="Y84" s="243">
        <v>0</v>
      </c>
      <c r="Z84" s="243">
        <v>0</v>
      </c>
      <c r="AA84" s="43">
        <v>0</v>
      </c>
      <c r="AB84" s="43">
        <v>0</v>
      </c>
      <c r="AC84" t="str">
        <f t="shared" si="4"/>
        <v>PHI</v>
      </c>
      <c r="AD84" t="str">
        <f t="shared" si="5"/>
        <v>Tyree Jackson</v>
      </c>
      <c r="AE84" s="244" t="str">
        <f t="shared" si="6"/>
        <v/>
      </c>
      <c r="AF84" t="str">
        <f t="shared" si="7"/>
        <v>PHI</v>
      </c>
    </row>
    <row r="85" spans="2:32" x14ac:dyDescent="0.3">
      <c r="B85" s="152">
        <v>83</v>
      </c>
      <c r="C85" s="152" t="s">
        <v>370</v>
      </c>
      <c r="D85" s="152" t="s">
        <v>789</v>
      </c>
      <c r="E85" s="152">
        <v>0</v>
      </c>
      <c r="F85" s="152">
        <v>0</v>
      </c>
      <c r="G85" s="152">
        <v>0</v>
      </c>
      <c r="H85" s="152">
        <v>0</v>
      </c>
      <c r="I85" s="152">
        <v>0</v>
      </c>
      <c r="J85" s="152">
        <v>0</v>
      </c>
      <c r="K85" s="43">
        <v>0</v>
      </c>
      <c r="L85" s="43">
        <v>0</v>
      </c>
      <c r="M85" s="43">
        <v>0</v>
      </c>
      <c r="N85" s="43">
        <v>0</v>
      </c>
      <c r="O85" s="43">
        <v>0</v>
      </c>
      <c r="P85" s="43">
        <v>0</v>
      </c>
      <c r="Q85" s="43">
        <v>0</v>
      </c>
      <c r="R85" s="43">
        <v>0</v>
      </c>
      <c r="S85" s="43" t="s">
        <v>1033</v>
      </c>
      <c r="T85" s="43">
        <v>0</v>
      </c>
      <c r="U85" s="243">
        <v>0</v>
      </c>
      <c r="V85" s="43">
        <v>0</v>
      </c>
      <c r="W85" s="243">
        <v>0</v>
      </c>
      <c r="X85" s="243">
        <v>0</v>
      </c>
      <c r="Y85" s="243">
        <v>0</v>
      </c>
      <c r="Z85" s="243">
        <v>0</v>
      </c>
      <c r="AA85" s="43">
        <v>0</v>
      </c>
      <c r="AB85" s="43">
        <v>0</v>
      </c>
      <c r="AC85" t="str">
        <f t="shared" si="4"/>
        <v>IND</v>
      </c>
      <c r="AD85" t="str">
        <f t="shared" si="5"/>
        <v>Kylen Granson</v>
      </c>
      <c r="AE85" s="244" t="str">
        <f t="shared" si="6"/>
        <v/>
      </c>
      <c r="AF85" t="str">
        <f t="shared" si="7"/>
        <v>IND</v>
      </c>
    </row>
    <row r="86" spans="2:32" x14ac:dyDescent="0.3">
      <c r="B86" s="152">
        <v>84</v>
      </c>
      <c r="C86" s="152" t="s">
        <v>629</v>
      </c>
      <c r="D86" s="152" t="s">
        <v>783</v>
      </c>
      <c r="E86" s="152">
        <v>0</v>
      </c>
      <c r="F86" s="152">
        <v>0</v>
      </c>
      <c r="G86" s="152">
        <v>0</v>
      </c>
      <c r="H86" s="152">
        <v>0</v>
      </c>
      <c r="I86" s="152">
        <v>0</v>
      </c>
      <c r="J86" s="152">
        <v>0</v>
      </c>
      <c r="K86" s="43">
        <v>0</v>
      </c>
      <c r="L86" s="43">
        <v>0</v>
      </c>
      <c r="M86" s="43">
        <v>0</v>
      </c>
      <c r="N86" s="43">
        <v>0</v>
      </c>
      <c r="O86" s="43">
        <v>0</v>
      </c>
      <c r="P86" s="43">
        <v>0</v>
      </c>
      <c r="Q86" s="43">
        <v>0</v>
      </c>
      <c r="R86" s="43">
        <v>0</v>
      </c>
      <c r="S86" s="43" t="s">
        <v>1033</v>
      </c>
      <c r="T86" s="243">
        <v>0</v>
      </c>
      <c r="U86" s="243">
        <v>0</v>
      </c>
      <c r="V86" s="43">
        <v>0</v>
      </c>
      <c r="W86" s="243">
        <v>0</v>
      </c>
      <c r="X86" s="243">
        <v>0</v>
      </c>
      <c r="Y86" s="243">
        <v>0</v>
      </c>
      <c r="Z86" s="243">
        <v>0</v>
      </c>
      <c r="AA86" s="43">
        <v>0</v>
      </c>
      <c r="AB86" s="43">
        <v>0</v>
      </c>
      <c r="AC86" t="str">
        <f t="shared" si="4"/>
        <v>NYG</v>
      </c>
      <c r="AD86" t="str">
        <f t="shared" si="5"/>
        <v>Nick Vannett</v>
      </c>
      <c r="AE86" s="244" t="str">
        <f t="shared" si="6"/>
        <v/>
      </c>
      <c r="AF86" t="str">
        <f t="shared" si="7"/>
        <v>NYG</v>
      </c>
    </row>
    <row r="87" spans="2:32" x14ac:dyDescent="0.3">
      <c r="B87" s="152">
        <v>85</v>
      </c>
      <c r="C87" s="152" t="s">
        <v>433</v>
      </c>
      <c r="D87" s="152" t="s">
        <v>784</v>
      </c>
      <c r="E87" s="152">
        <v>0</v>
      </c>
      <c r="F87" s="152">
        <v>0</v>
      </c>
      <c r="G87" s="152">
        <v>0</v>
      </c>
      <c r="H87" s="152">
        <v>0</v>
      </c>
      <c r="I87" s="152">
        <v>0</v>
      </c>
      <c r="J87" s="152">
        <v>0</v>
      </c>
      <c r="K87" s="43">
        <v>0</v>
      </c>
      <c r="L87" s="43">
        <v>0</v>
      </c>
      <c r="M87" s="43">
        <v>0</v>
      </c>
      <c r="N87" s="43">
        <v>0</v>
      </c>
      <c r="O87" s="43">
        <v>0</v>
      </c>
      <c r="P87" s="43">
        <v>0</v>
      </c>
      <c r="Q87" s="43">
        <v>0</v>
      </c>
      <c r="R87" s="43">
        <v>0</v>
      </c>
      <c r="S87" s="43" t="s">
        <v>1033</v>
      </c>
      <c r="T87" s="43">
        <v>0</v>
      </c>
      <c r="U87" s="243">
        <v>0</v>
      </c>
      <c r="V87" s="43">
        <v>0</v>
      </c>
      <c r="W87" s="243">
        <v>0</v>
      </c>
      <c r="X87" s="243">
        <v>0</v>
      </c>
      <c r="Y87" s="243">
        <v>0</v>
      </c>
      <c r="Z87" s="243">
        <v>0</v>
      </c>
      <c r="AA87" s="43">
        <v>0</v>
      </c>
      <c r="AB87" s="43">
        <v>0</v>
      </c>
      <c r="AC87" t="str">
        <f t="shared" si="4"/>
        <v>NE</v>
      </c>
      <c r="AD87" t="str">
        <f t="shared" si="5"/>
        <v>Jonnu Smith</v>
      </c>
      <c r="AE87" s="244" t="str">
        <f t="shared" si="6"/>
        <v/>
      </c>
      <c r="AF87" t="str">
        <f t="shared" si="7"/>
        <v>NE</v>
      </c>
    </row>
    <row r="88" spans="2:32" x14ac:dyDescent="0.3">
      <c r="B88" s="152">
        <v>86</v>
      </c>
      <c r="C88" s="152" t="s">
        <v>329</v>
      </c>
      <c r="D88" s="152" t="s">
        <v>782</v>
      </c>
      <c r="E88" s="152">
        <v>0</v>
      </c>
      <c r="F88" s="152">
        <v>0</v>
      </c>
      <c r="G88" s="152">
        <v>0</v>
      </c>
      <c r="H88" s="152">
        <v>0</v>
      </c>
      <c r="I88" s="152">
        <v>0</v>
      </c>
      <c r="J88" s="152">
        <v>0</v>
      </c>
      <c r="K88" s="43">
        <v>0</v>
      </c>
      <c r="L88" s="43">
        <v>0</v>
      </c>
      <c r="M88" s="43">
        <v>0</v>
      </c>
      <c r="N88" s="43">
        <v>0</v>
      </c>
      <c r="O88" s="43">
        <v>0</v>
      </c>
      <c r="P88" s="43">
        <v>0</v>
      </c>
      <c r="Q88" s="43">
        <v>0</v>
      </c>
      <c r="R88" s="43">
        <v>0</v>
      </c>
      <c r="S88" s="43" t="s">
        <v>1033</v>
      </c>
      <c r="T88" s="283">
        <v>0</v>
      </c>
      <c r="U88" s="243">
        <v>0</v>
      </c>
      <c r="V88" s="43">
        <v>0</v>
      </c>
      <c r="W88" s="243">
        <v>0</v>
      </c>
      <c r="X88" s="243">
        <v>0</v>
      </c>
      <c r="Y88" s="243">
        <v>0</v>
      </c>
      <c r="Z88" s="243">
        <v>0</v>
      </c>
      <c r="AA88" s="43">
        <v>0</v>
      </c>
      <c r="AB88" s="43">
        <v>0</v>
      </c>
      <c r="AC88" t="str">
        <f t="shared" si="4"/>
        <v>MIN</v>
      </c>
      <c r="AD88" t="str">
        <f t="shared" si="5"/>
        <v>Irv Smith Jr.</v>
      </c>
      <c r="AE88" s="244" t="str">
        <f t="shared" si="6"/>
        <v/>
      </c>
      <c r="AF88" t="str">
        <f t="shared" si="7"/>
        <v>MIN</v>
      </c>
    </row>
    <row r="89" spans="2:32" x14ac:dyDescent="0.3">
      <c r="B89" s="152">
        <v>87</v>
      </c>
      <c r="C89" s="152" t="s">
        <v>584</v>
      </c>
      <c r="D89" s="152" t="s">
        <v>781</v>
      </c>
      <c r="E89" s="152">
        <v>0</v>
      </c>
      <c r="F89" s="152">
        <v>0</v>
      </c>
      <c r="G89" s="152">
        <v>0</v>
      </c>
      <c r="H89" s="152">
        <v>0</v>
      </c>
      <c r="I89" s="152">
        <v>0</v>
      </c>
      <c r="J89" s="152">
        <v>0</v>
      </c>
      <c r="K89" s="43">
        <v>0</v>
      </c>
      <c r="L89" s="43">
        <v>0</v>
      </c>
      <c r="M89" s="43">
        <v>0</v>
      </c>
      <c r="N89" s="43">
        <v>0</v>
      </c>
      <c r="O89" s="43">
        <v>0</v>
      </c>
      <c r="P89" s="43">
        <v>0</v>
      </c>
      <c r="Q89" s="43">
        <v>0</v>
      </c>
      <c r="R89" s="43">
        <v>0</v>
      </c>
      <c r="S89" s="43" t="s">
        <v>1033</v>
      </c>
      <c r="T89" s="43">
        <v>0</v>
      </c>
      <c r="U89" s="243">
        <v>0</v>
      </c>
      <c r="V89" s="43">
        <v>0</v>
      </c>
      <c r="W89" s="243">
        <v>0</v>
      </c>
      <c r="X89" s="243">
        <v>0</v>
      </c>
      <c r="Y89" s="243">
        <v>0</v>
      </c>
      <c r="Z89" s="243">
        <v>0</v>
      </c>
      <c r="AA89" s="43">
        <v>0</v>
      </c>
      <c r="AB89" s="43">
        <v>0</v>
      </c>
      <c r="AC89" t="str">
        <f t="shared" si="4"/>
        <v>CIN</v>
      </c>
      <c r="AD89" t="str">
        <f t="shared" si="5"/>
        <v>Drew Sample</v>
      </c>
      <c r="AE89" s="244" t="str">
        <f t="shared" si="6"/>
        <v/>
      </c>
      <c r="AF89" t="str">
        <f t="shared" si="7"/>
        <v>CIN</v>
      </c>
    </row>
    <row r="90" spans="2:32" x14ac:dyDescent="0.3">
      <c r="B90" s="152">
        <v>88</v>
      </c>
      <c r="C90" s="152" t="s">
        <v>439</v>
      </c>
      <c r="D90" s="152" t="s">
        <v>771</v>
      </c>
      <c r="E90" s="152">
        <v>0</v>
      </c>
      <c r="F90" s="152">
        <v>0</v>
      </c>
      <c r="G90" s="152">
        <v>0</v>
      </c>
      <c r="H90" s="152">
        <v>0</v>
      </c>
      <c r="I90" s="152">
        <v>0</v>
      </c>
      <c r="J90" s="152">
        <v>0</v>
      </c>
      <c r="K90" s="43">
        <v>0</v>
      </c>
      <c r="L90" s="43">
        <v>0</v>
      </c>
      <c r="M90" s="43">
        <v>0</v>
      </c>
      <c r="N90" s="43">
        <v>0</v>
      </c>
      <c r="O90" s="43">
        <v>0</v>
      </c>
      <c r="P90" s="43">
        <v>0</v>
      </c>
      <c r="Q90" s="43">
        <v>0</v>
      </c>
      <c r="R90" s="43">
        <v>0</v>
      </c>
      <c r="S90" s="43" t="s">
        <v>1033</v>
      </c>
      <c r="T90" s="43">
        <v>0</v>
      </c>
      <c r="U90" s="243">
        <v>0</v>
      </c>
      <c r="V90" s="43">
        <v>0</v>
      </c>
      <c r="W90" s="243">
        <v>0</v>
      </c>
      <c r="X90" s="243">
        <v>0</v>
      </c>
      <c r="Y90" s="243">
        <v>0</v>
      </c>
      <c r="Z90" s="243">
        <v>0</v>
      </c>
      <c r="AA90" s="43">
        <v>0</v>
      </c>
      <c r="AB90" s="43">
        <v>0</v>
      </c>
      <c r="AC90" t="str">
        <f t="shared" si="4"/>
        <v>DEN</v>
      </c>
      <c r="AD90" t="str">
        <f t="shared" si="5"/>
        <v>Albert Okwuegbunam</v>
      </c>
      <c r="AE90" s="244" t="str">
        <f t="shared" si="6"/>
        <v/>
      </c>
      <c r="AF90" t="str">
        <f t="shared" si="7"/>
        <v>DEN</v>
      </c>
    </row>
    <row r="91" spans="2:32" x14ac:dyDescent="0.3">
      <c r="B91" s="152">
        <v>89</v>
      </c>
      <c r="C91" s="152" t="s">
        <v>537</v>
      </c>
      <c r="D91" s="152" t="s">
        <v>768</v>
      </c>
      <c r="E91" s="152">
        <v>0</v>
      </c>
      <c r="F91" s="152">
        <v>0</v>
      </c>
      <c r="G91" s="152">
        <v>0</v>
      </c>
      <c r="H91" s="152">
        <v>0</v>
      </c>
      <c r="I91" s="152">
        <v>0</v>
      </c>
      <c r="J91" s="152">
        <v>0</v>
      </c>
      <c r="K91" s="43">
        <v>0</v>
      </c>
      <c r="L91" s="43">
        <v>0</v>
      </c>
      <c r="M91" s="43">
        <v>0</v>
      </c>
      <c r="N91" s="43">
        <v>0</v>
      </c>
      <c r="O91" s="43">
        <v>0</v>
      </c>
      <c r="P91" s="43">
        <v>0</v>
      </c>
      <c r="Q91" s="43">
        <v>0</v>
      </c>
      <c r="R91" s="43">
        <v>0</v>
      </c>
      <c r="S91" s="43" t="s">
        <v>1033</v>
      </c>
      <c r="T91" s="43">
        <v>0</v>
      </c>
      <c r="U91" s="243">
        <v>0</v>
      </c>
      <c r="V91" s="43">
        <v>0</v>
      </c>
      <c r="W91" s="243">
        <v>0</v>
      </c>
      <c r="X91" s="243">
        <v>0</v>
      </c>
      <c r="Y91" s="243">
        <v>0</v>
      </c>
      <c r="Z91" s="243">
        <v>0</v>
      </c>
      <c r="AA91" s="43">
        <v>0</v>
      </c>
      <c r="AB91" s="43">
        <v>0</v>
      </c>
      <c r="AC91" t="str">
        <f t="shared" si="4"/>
        <v>SF</v>
      </c>
      <c r="AD91" t="str">
        <f t="shared" si="5"/>
        <v>Ross Dwelley</v>
      </c>
      <c r="AE91" s="244" t="str">
        <f t="shared" si="6"/>
        <v/>
      </c>
      <c r="AF91" t="str">
        <f t="shared" si="7"/>
        <v>SF</v>
      </c>
    </row>
    <row r="92" spans="2:32" x14ac:dyDescent="0.3">
      <c r="B92" s="152">
        <v>90</v>
      </c>
      <c r="C92" s="152" t="s">
        <v>424</v>
      </c>
      <c r="D92" s="152" t="s">
        <v>791</v>
      </c>
      <c r="E92" s="152">
        <v>1</v>
      </c>
      <c r="F92" s="152">
        <v>0</v>
      </c>
      <c r="G92" s="152">
        <v>0</v>
      </c>
      <c r="H92" s="152">
        <v>0</v>
      </c>
      <c r="I92" s="152">
        <v>0</v>
      </c>
      <c r="J92" s="152">
        <v>0</v>
      </c>
      <c r="K92" s="43">
        <v>0</v>
      </c>
      <c r="L92" s="43">
        <v>0</v>
      </c>
      <c r="M92" s="43">
        <v>0</v>
      </c>
      <c r="N92" s="43">
        <v>0</v>
      </c>
      <c r="O92" s="43">
        <v>0</v>
      </c>
      <c r="P92" s="43">
        <v>0</v>
      </c>
      <c r="Q92" s="43">
        <v>0</v>
      </c>
      <c r="R92" s="43">
        <v>1</v>
      </c>
      <c r="S92" s="243">
        <v>2.5999999999999999E-2</v>
      </c>
      <c r="T92" s="43">
        <v>0</v>
      </c>
      <c r="U92" s="243">
        <v>0</v>
      </c>
      <c r="V92" s="43">
        <v>1</v>
      </c>
      <c r="W92" s="243">
        <v>0</v>
      </c>
      <c r="X92" s="243">
        <v>0</v>
      </c>
      <c r="Y92" s="243">
        <v>0</v>
      </c>
      <c r="Z92" s="243">
        <v>0</v>
      </c>
      <c r="AA92" s="43">
        <v>0</v>
      </c>
      <c r="AB92" s="43">
        <v>0</v>
      </c>
      <c r="AC92" t="str">
        <f t="shared" si="4"/>
        <v>MIA</v>
      </c>
      <c r="AD92" t="str">
        <f t="shared" si="5"/>
        <v>Mike Gesicki</v>
      </c>
      <c r="AE92" s="244">
        <f t="shared" si="6"/>
        <v>0</v>
      </c>
      <c r="AF92" t="str">
        <f t="shared" si="7"/>
        <v>MIA</v>
      </c>
    </row>
    <row r="93" spans="2:32" x14ac:dyDescent="0.3">
      <c r="B93" s="152">
        <v>91</v>
      </c>
      <c r="C93" s="152" t="s">
        <v>309</v>
      </c>
      <c r="D93" s="152" t="s">
        <v>765</v>
      </c>
      <c r="E93" s="152">
        <v>0</v>
      </c>
      <c r="F93" s="152">
        <v>0</v>
      </c>
      <c r="G93" s="152">
        <v>0</v>
      </c>
      <c r="H93" s="152">
        <v>0</v>
      </c>
      <c r="I93" s="152">
        <v>0</v>
      </c>
      <c r="J93" s="152">
        <v>0</v>
      </c>
      <c r="K93" s="43">
        <v>0</v>
      </c>
      <c r="L93" s="43">
        <v>0</v>
      </c>
      <c r="M93" s="43">
        <v>0</v>
      </c>
      <c r="N93" s="43">
        <v>0</v>
      </c>
      <c r="O93" s="43">
        <v>0</v>
      </c>
      <c r="P93" s="43">
        <v>0</v>
      </c>
      <c r="Q93" s="43">
        <v>0</v>
      </c>
      <c r="R93" s="43">
        <v>0</v>
      </c>
      <c r="S93" s="43" t="s">
        <v>1033</v>
      </c>
      <c r="T93" s="43">
        <v>0</v>
      </c>
      <c r="U93" s="243">
        <v>0</v>
      </c>
      <c r="V93" s="43">
        <v>0</v>
      </c>
      <c r="W93" s="243">
        <v>0</v>
      </c>
      <c r="X93" s="243">
        <v>0</v>
      </c>
      <c r="Y93" s="243">
        <v>0</v>
      </c>
      <c r="Z93" s="243">
        <v>0</v>
      </c>
      <c r="AA93" s="43">
        <v>0</v>
      </c>
      <c r="AB93" s="43">
        <v>0</v>
      </c>
      <c r="AC93" t="str">
        <f t="shared" si="4"/>
        <v>PHI</v>
      </c>
      <c r="AD93" t="str">
        <f t="shared" si="5"/>
        <v>Dallas Goedert</v>
      </c>
      <c r="AE93" s="244" t="str">
        <f t="shared" si="6"/>
        <v/>
      </c>
      <c r="AF93" t="str">
        <f t="shared" si="7"/>
        <v>PHI</v>
      </c>
    </row>
    <row r="94" spans="2:32" x14ac:dyDescent="0.3">
      <c r="B94" s="152">
        <v>92</v>
      </c>
      <c r="C94" s="152" t="s">
        <v>445</v>
      </c>
      <c r="D94" s="152" t="s">
        <v>780</v>
      </c>
      <c r="E94" s="152">
        <v>0</v>
      </c>
      <c r="F94" s="152">
        <v>0</v>
      </c>
      <c r="G94" s="152">
        <v>0</v>
      </c>
      <c r="H94" s="152">
        <v>0</v>
      </c>
      <c r="I94" s="152">
        <v>0</v>
      </c>
      <c r="J94" s="152">
        <v>0</v>
      </c>
      <c r="K94" s="43">
        <v>0</v>
      </c>
      <c r="L94" s="43">
        <v>0</v>
      </c>
      <c r="M94" s="43">
        <v>0</v>
      </c>
      <c r="N94" s="43">
        <v>0</v>
      </c>
      <c r="O94" s="43">
        <v>0</v>
      </c>
      <c r="P94" s="43">
        <v>0</v>
      </c>
      <c r="Q94" s="43">
        <v>0</v>
      </c>
      <c r="R94" s="43">
        <v>0</v>
      </c>
      <c r="S94" s="43" t="s">
        <v>1033</v>
      </c>
      <c r="T94" s="43">
        <v>0</v>
      </c>
      <c r="U94" s="243">
        <v>0</v>
      </c>
      <c r="V94" s="43">
        <v>0</v>
      </c>
      <c r="W94" s="243">
        <v>0</v>
      </c>
      <c r="X94" s="243">
        <v>0</v>
      </c>
      <c r="Y94" s="243">
        <v>0</v>
      </c>
      <c r="Z94" s="243">
        <v>0</v>
      </c>
      <c r="AA94" s="43">
        <v>0</v>
      </c>
      <c r="AB94" s="43">
        <v>0</v>
      </c>
      <c r="AC94" t="str">
        <f t="shared" si="4"/>
        <v>CLE</v>
      </c>
      <c r="AD94" t="str">
        <f t="shared" si="5"/>
        <v>Pharaoh Brown</v>
      </c>
      <c r="AE94" s="244" t="str">
        <f t="shared" si="6"/>
        <v/>
      </c>
      <c r="AF94" t="str">
        <f t="shared" si="7"/>
        <v>CLE</v>
      </c>
    </row>
    <row r="95" spans="2:32" x14ac:dyDescent="0.3">
      <c r="B95" s="152">
        <v>93</v>
      </c>
      <c r="C95" s="152" t="s">
        <v>419</v>
      </c>
      <c r="D95" s="152" t="s">
        <v>771</v>
      </c>
      <c r="E95" s="152">
        <v>0</v>
      </c>
      <c r="F95" s="152">
        <v>0</v>
      </c>
      <c r="G95" s="152">
        <v>0</v>
      </c>
      <c r="H95" s="152">
        <v>0</v>
      </c>
      <c r="I95" s="152">
        <v>0</v>
      </c>
      <c r="J95" s="152">
        <v>0</v>
      </c>
      <c r="K95" s="43">
        <v>0</v>
      </c>
      <c r="L95" s="43">
        <v>0</v>
      </c>
      <c r="M95" s="43">
        <v>0</v>
      </c>
      <c r="N95" s="43">
        <v>0</v>
      </c>
      <c r="O95" s="43">
        <v>0</v>
      </c>
      <c r="P95" s="43">
        <v>0</v>
      </c>
      <c r="Q95" s="43">
        <v>0</v>
      </c>
      <c r="R95" s="43">
        <v>0</v>
      </c>
      <c r="S95" s="43" t="s">
        <v>1033</v>
      </c>
      <c r="T95" s="43">
        <v>0</v>
      </c>
      <c r="U95" s="43">
        <v>0</v>
      </c>
      <c r="V95" s="43">
        <v>0</v>
      </c>
      <c r="W95" s="243">
        <v>0</v>
      </c>
      <c r="X95" s="243">
        <v>0</v>
      </c>
      <c r="Y95" s="243">
        <v>0</v>
      </c>
      <c r="Z95" s="243">
        <v>0</v>
      </c>
      <c r="AA95" s="43">
        <v>0</v>
      </c>
      <c r="AB95" s="43">
        <v>0</v>
      </c>
      <c r="AC95" t="str">
        <f t="shared" si="4"/>
        <v>DEN</v>
      </c>
      <c r="AD95" t="str">
        <f t="shared" si="5"/>
        <v>Eric Saubert</v>
      </c>
      <c r="AE95" s="244" t="str">
        <f t="shared" si="6"/>
        <v/>
      </c>
      <c r="AF95" t="str">
        <f t="shared" si="7"/>
        <v>DEN</v>
      </c>
    </row>
    <row r="96" spans="2:32" x14ac:dyDescent="0.3">
      <c r="B96" s="152">
        <v>94</v>
      </c>
      <c r="C96" s="152" t="s">
        <v>444</v>
      </c>
      <c r="D96" s="152" t="s">
        <v>793</v>
      </c>
      <c r="E96" s="152">
        <v>1</v>
      </c>
      <c r="F96" s="152">
        <v>0</v>
      </c>
      <c r="G96" s="152">
        <v>0</v>
      </c>
      <c r="H96" s="152">
        <v>0</v>
      </c>
      <c r="I96" s="152">
        <v>0</v>
      </c>
      <c r="J96" s="152">
        <v>0</v>
      </c>
      <c r="K96" s="43">
        <v>0</v>
      </c>
      <c r="L96" s="43">
        <v>0</v>
      </c>
      <c r="M96" s="43">
        <v>0</v>
      </c>
      <c r="N96" s="43">
        <v>0</v>
      </c>
      <c r="O96" s="43">
        <v>0</v>
      </c>
      <c r="P96" s="43">
        <v>0</v>
      </c>
      <c r="Q96" s="43">
        <v>0</v>
      </c>
      <c r="R96" s="43">
        <v>2</v>
      </c>
      <c r="S96" s="243">
        <v>5.2999999999999999E-2</v>
      </c>
      <c r="T96" s="43">
        <v>0</v>
      </c>
      <c r="U96" s="43">
        <v>0</v>
      </c>
      <c r="V96" s="43">
        <v>0</v>
      </c>
      <c r="W96" s="243">
        <v>0</v>
      </c>
      <c r="X96" s="243">
        <v>0</v>
      </c>
      <c r="Y96" s="243">
        <v>0</v>
      </c>
      <c r="Z96" s="243">
        <v>0</v>
      </c>
      <c r="AA96" s="43">
        <v>0</v>
      </c>
      <c r="AB96" s="43">
        <v>0</v>
      </c>
      <c r="AC96" t="str">
        <f t="shared" si="4"/>
        <v>HOU</v>
      </c>
      <c r="AD96" t="str">
        <f t="shared" si="5"/>
        <v>O.J. Howard</v>
      </c>
      <c r="AE96" s="244">
        <f t="shared" si="6"/>
        <v>0</v>
      </c>
      <c r="AF96" t="str">
        <f t="shared" si="7"/>
        <v>HOU</v>
      </c>
    </row>
    <row r="97" spans="2:32" x14ac:dyDescent="0.3">
      <c r="B97" s="152">
        <v>95</v>
      </c>
      <c r="C97" s="152" t="s">
        <v>484</v>
      </c>
      <c r="D97" s="152" t="s">
        <v>767</v>
      </c>
      <c r="E97" s="152">
        <v>0</v>
      </c>
      <c r="F97" s="152">
        <v>0</v>
      </c>
      <c r="G97" s="152">
        <v>0</v>
      </c>
      <c r="H97" s="152">
        <v>0</v>
      </c>
      <c r="I97" s="152">
        <v>0</v>
      </c>
      <c r="J97" s="152">
        <v>0</v>
      </c>
      <c r="K97" s="43">
        <v>0</v>
      </c>
      <c r="L97" s="43">
        <v>0</v>
      </c>
      <c r="M97" s="43">
        <v>0</v>
      </c>
      <c r="N97" s="43">
        <v>0</v>
      </c>
      <c r="O97" s="43">
        <v>0</v>
      </c>
      <c r="P97" s="43">
        <v>0</v>
      </c>
      <c r="Q97" s="43">
        <v>0</v>
      </c>
      <c r="R97" s="43">
        <v>0</v>
      </c>
      <c r="S97" s="43" t="s">
        <v>1033</v>
      </c>
      <c r="T97" s="43">
        <v>0</v>
      </c>
      <c r="U97" s="43">
        <v>0</v>
      </c>
      <c r="V97" s="43">
        <v>0</v>
      </c>
      <c r="W97" s="243">
        <v>0</v>
      </c>
      <c r="X97" s="243">
        <v>0</v>
      </c>
      <c r="Y97" s="243">
        <v>0</v>
      </c>
      <c r="Z97" s="243">
        <v>0</v>
      </c>
      <c r="AA97" s="43">
        <v>0</v>
      </c>
      <c r="AB97" s="43">
        <v>0</v>
      </c>
      <c r="AC97" t="str">
        <f t="shared" si="4"/>
        <v>SEA</v>
      </c>
      <c r="AD97" t="str">
        <f t="shared" si="5"/>
        <v>Colby Parkinson</v>
      </c>
      <c r="AE97" s="244" t="str">
        <f t="shared" si="6"/>
        <v/>
      </c>
      <c r="AF97" t="str">
        <f t="shared" si="7"/>
        <v>SEA</v>
      </c>
    </row>
    <row r="98" spans="2:32" x14ac:dyDescent="0.3">
      <c r="B98" s="152">
        <v>96</v>
      </c>
      <c r="C98" s="152" t="s">
        <v>615</v>
      </c>
      <c r="D98" s="152" t="s">
        <v>766</v>
      </c>
      <c r="E98" s="152">
        <v>0</v>
      </c>
      <c r="F98" s="152">
        <v>0</v>
      </c>
      <c r="G98" s="152">
        <v>0</v>
      </c>
      <c r="H98" s="152">
        <v>0</v>
      </c>
      <c r="I98" s="152">
        <v>0</v>
      </c>
      <c r="J98" s="152">
        <v>0</v>
      </c>
      <c r="K98" s="43">
        <v>0</v>
      </c>
      <c r="L98" s="43">
        <v>0</v>
      </c>
      <c r="M98" s="43">
        <v>0</v>
      </c>
      <c r="N98" s="43">
        <v>0</v>
      </c>
      <c r="O98" s="43">
        <v>0</v>
      </c>
      <c r="P98" s="43">
        <v>0</v>
      </c>
      <c r="Q98" s="43">
        <v>0</v>
      </c>
      <c r="R98" s="43">
        <v>0</v>
      </c>
      <c r="S98" s="43" t="s">
        <v>1033</v>
      </c>
      <c r="T98" s="43">
        <v>0</v>
      </c>
      <c r="U98" s="43">
        <v>0</v>
      </c>
      <c r="V98" s="43">
        <v>0</v>
      </c>
      <c r="W98" s="243">
        <v>0</v>
      </c>
      <c r="X98" s="243">
        <v>0</v>
      </c>
      <c r="Y98" s="243">
        <v>0</v>
      </c>
      <c r="Z98" s="243">
        <v>0</v>
      </c>
      <c r="AA98" s="43">
        <v>0</v>
      </c>
      <c r="AB98" s="43">
        <v>0</v>
      </c>
      <c r="AC98" t="str">
        <f t="shared" si="4"/>
        <v>ARI</v>
      </c>
      <c r="AD98" t="str">
        <f t="shared" si="5"/>
        <v>Stephen Anderson</v>
      </c>
      <c r="AE98" s="244" t="str">
        <f t="shared" si="6"/>
        <v/>
      </c>
      <c r="AF98" t="str">
        <f t="shared" si="7"/>
        <v>ARI</v>
      </c>
    </row>
    <row r="99" spans="2:32" x14ac:dyDescent="0.3">
      <c r="B99" s="152">
        <v>97</v>
      </c>
      <c r="C99" s="152" t="s">
        <v>246</v>
      </c>
      <c r="D99" s="152" t="s">
        <v>787</v>
      </c>
      <c r="E99" s="152">
        <v>0</v>
      </c>
      <c r="F99" s="152">
        <v>0</v>
      </c>
      <c r="G99" s="152">
        <v>0</v>
      </c>
      <c r="H99" s="152">
        <v>0</v>
      </c>
      <c r="I99" s="152">
        <v>0</v>
      </c>
      <c r="J99" s="152">
        <v>0</v>
      </c>
      <c r="K99" s="43">
        <v>0</v>
      </c>
      <c r="L99" s="43">
        <v>0</v>
      </c>
      <c r="M99" s="43">
        <v>0</v>
      </c>
      <c r="N99" s="43">
        <v>0</v>
      </c>
      <c r="O99" s="43">
        <v>0</v>
      </c>
      <c r="P99" s="43">
        <v>0</v>
      </c>
      <c r="Q99" s="43">
        <v>0</v>
      </c>
      <c r="R99" s="43">
        <v>0</v>
      </c>
      <c r="S99" s="43" t="s">
        <v>1033</v>
      </c>
      <c r="T99" s="43">
        <v>0</v>
      </c>
      <c r="U99" s="43">
        <v>0</v>
      </c>
      <c r="V99" s="43">
        <v>0</v>
      </c>
      <c r="W99" s="243">
        <v>0</v>
      </c>
      <c r="X99" s="243">
        <v>0</v>
      </c>
      <c r="Y99" s="243">
        <v>0</v>
      </c>
      <c r="Z99" s="243">
        <v>0</v>
      </c>
      <c r="AA99" s="43">
        <v>0</v>
      </c>
      <c r="AB99" s="43">
        <v>0</v>
      </c>
      <c r="AC99" t="str">
        <f t="shared" si="4"/>
        <v>LAR</v>
      </c>
      <c r="AD99" t="str">
        <f t="shared" si="5"/>
        <v>Tyler Higbee</v>
      </c>
      <c r="AE99" s="244" t="str">
        <f t="shared" si="6"/>
        <v/>
      </c>
      <c r="AF99" t="str">
        <f t="shared" si="7"/>
        <v>LAR</v>
      </c>
    </row>
    <row r="100" spans="2:32" x14ac:dyDescent="0.3">
      <c r="B100" s="152">
        <v>98</v>
      </c>
      <c r="C100" s="152" t="s">
        <v>592</v>
      </c>
      <c r="D100" s="152" t="s">
        <v>771</v>
      </c>
      <c r="E100" s="152">
        <v>0</v>
      </c>
      <c r="F100" s="152">
        <v>0</v>
      </c>
      <c r="G100" s="152">
        <v>0</v>
      </c>
      <c r="H100" s="152">
        <v>0</v>
      </c>
      <c r="I100" s="152">
        <v>0</v>
      </c>
      <c r="J100" s="152">
        <v>0</v>
      </c>
      <c r="K100" s="43">
        <v>0</v>
      </c>
      <c r="L100" s="43">
        <v>0</v>
      </c>
      <c r="M100" s="43">
        <v>0</v>
      </c>
      <c r="N100" s="43">
        <v>0</v>
      </c>
      <c r="O100" s="43">
        <v>0</v>
      </c>
      <c r="P100" s="43">
        <v>0</v>
      </c>
      <c r="Q100" s="43">
        <v>0</v>
      </c>
      <c r="R100" s="43">
        <v>0</v>
      </c>
      <c r="S100" s="43" t="s">
        <v>1033</v>
      </c>
      <c r="T100" s="43">
        <v>0</v>
      </c>
      <c r="U100" s="43">
        <v>0</v>
      </c>
      <c r="V100" s="43">
        <v>0</v>
      </c>
      <c r="W100" s="243">
        <v>0</v>
      </c>
      <c r="X100" s="243">
        <v>0</v>
      </c>
      <c r="Y100" s="243">
        <v>0</v>
      </c>
      <c r="Z100" s="243">
        <v>0</v>
      </c>
      <c r="AA100" s="43">
        <v>0</v>
      </c>
      <c r="AB100" s="43">
        <v>0</v>
      </c>
      <c r="AC100" t="str">
        <f t="shared" si="4"/>
        <v>DEN</v>
      </c>
      <c r="AD100" t="str">
        <f t="shared" si="5"/>
        <v>Eric Tomlinson</v>
      </c>
      <c r="AE100" s="244" t="str">
        <f t="shared" si="6"/>
        <v/>
      </c>
      <c r="AF100" t="str">
        <f t="shared" si="7"/>
        <v>DEN</v>
      </c>
    </row>
    <row r="101" spans="2:32" x14ac:dyDescent="0.3">
      <c r="B101" s="152">
        <v>99</v>
      </c>
      <c r="C101" s="152" t="s">
        <v>466</v>
      </c>
      <c r="D101" s="152" t="s">
        <v>776</v>
      </c>
      <c r="E101" s="152">
        <v>1</v>
      </c>
      <c r="F101" s="152">
        <v>0</v>
      </c>
      <c r="G101" s="152">
        <v>0</v>
      </c>
      <c r="H101" s="152">
        <v>0</v>
      </c>
      <c r="I101" s="152">
        <v>0</v>
      </c>
      <c r="J101" s="152">
        <v>0</v>
      </c>
      <c r="K101" s="43">
        <v>0</v>
      </c>
      <c r="L101" s="43">
        <v>0</v>
      </c>
      <c r="M101" s="43">
        <v>0</v>
      </c>
      <c r="N101" s="43">
        <v>0</v>
      </c>
      <c r="O101" s="43">
        <v>0</v>
      </c>
      <c r="P101" s="43">
        <v>0</v>
      </c>
      <c r="Q101" s="43">
        <v>0</v>
      </c>
      <c r="R101" s="43">
        <v>1</v>
      </c>
      <c r="S101" s="243">
        <v>2.9000000000000001E-2</v>
      </c>
      <c r="T101" s="43">
        <v>0</v>
      </c>
      <c r="U101" s="43">
        <v>1</v>
      </c>
      <c r="V101" s="43">
        <v>1</v>
      </c>
      <c r="W101" s="43">
        <v>0</v>
      </c>
      <c r="X101" s="243">
        <v>0</v>
      </c>
      <c r="Y101" s="243">
        <v>0</v>
      </c>
      <c r="Z101" s="243">
        <v>0</v>
      </c>
      <c r="AA101" s="43">
        <v>0</v>
      </c>
      <c r="AB101" s="43">
        <v>0</v>
      </c>
      <c r="AC101" t="str">
        <f t="shared" si="4"/>
        <v>TEN</v>
      </c>
      <c r="AD101" t="str">
        <f t="shared" si="5"/>
        <v>Geoff Swaim</v>
      </c>
      <c r="AE101" s="244">
        <f t="shared" si="6"/>
        <v>0</v>
      </c>
      <c r="AF101" t="str">
        <f t="shared" si="7"/>
        <v>TEN</v>
      </c>
    </row>
    <row r="102" spans="2:32" x14ac:dyDescent="0.3">
      <c r="B102" s="152">
        <v>100</v>
      </c>
      <c r="C102" s="152" t="s">
        <v>334</v>
      </c>
      <c r="D102" s="152" t="s">
        <v>773</v>
      </c>
      <c r="E102" s="152">
        <v>0</v>
      </c>
      <c r="F102" s="152">
        <v>0</v>
      </c>
      <c r="G102" s="152">
        <v>0</v>
      </c>
      <c r="H102" s="152">
        <v>0</v>
      </c>
      <c r="I102" s="152">
        <v>0</v>
      </c>
      <c r="J102" s="152">
        <v>0</v>
      </c>
      <c r="K102" s="43">
        <v>0</v>
      </c>
      <c r="L102" s="43">
        <v>0</v>
      </c>
      <c r="M102" s="43">
        <v>0</v>
      </c>
      <c r="N102" s="43">
        <v>0</v>
      </c>
      <c r="O102" s="43">
        <v>0</v>
      </c>
      <c r="P102" s="43">
        <v>0</v>
      </c>
      <c r="Q102" s="43">
        <v>0</v>
      </c>
      <c r="R102" s="43">
        <v>0</v>
      </c>
      <c r="S102" s="43" t="s">
        <v>1033</v>
      </c>
      <c r="T102" s="43">
        <v>0</v>
      </c>
      <c r="U102" s="43">
        <v>0</v>
      </c>
      <c r="V102" s="43">
        <v>0</v>
      </c>
      <c r="W102" s="43">
        <v>0</v>
      </c>
      <c r="X102" s="243">
        <v>0</v>
      </c>
      <c r="Y102" s="243">
        <v>0</v>
      </c>
      <c r="Z102" s="243">
        <v>0</v>
      </c>
      <c r="AA102" s="43">
        <v>0</v>
      </c>
      <c r="AB102" s="43">
        <v>0</v>
      </c>
      <c r="AC102" t="str">
        <f t="shared" si="4"/>
        <v>LV</v>
      </c>
      <c r="AD102" t="str">
        <f t="shared" si="5"/>
        <v>Darren Waller</v>
      </c>
      <c r="AE102" s="244" t="str">
        <f t="shared" si="6"/>
        <v/>
      </c>
      <c r="AF102" t="str">
        <f t="shared" si="7"/>
        <v>LV</v>
      </c>
    </row>
    <row r="103" spans="2:32" x14ac:dyDescent="0.3">
      <c r="B103" s="152">
        <v>101</v>
      </c>
      <c r="C103" s="152" t="s">
        <v>587</v>
      </c>
      <c r="D103" s="152" t="s">
        <v>768</v>
      </c>
      <c r="E103" s="152">
        <v>0</v>
      </c>
      <c r="F103" s="152">
        <v>0</v>
      </c>
      <c r="G103" s="152">
        <v>0</v>
      </c>
      <c r="H103" s="152">
        <v>0</v>
      </c>
      <c r="I103" s="152">
        <v>0</v>
      </c>
      <c r="J103" s="152">
        <v>0</v>
      </c>
      <c r="K103" s="43">
        <v>0</v>
      </c>
      <c r="L103" s="43">
        <v>0</v>
      </c>
      <c r="M103" s="43">
        <v>0</v>
      </c>
      <c r="N103" s="43">
        <v>0</v>
      </c>
      <c r="O103" s="43">
        <v>0</v>
      </c>
      <c r="P103" s="43">
        <v>0</v>
      </c>
      <c r="Q103" s="43">
        <v>0</v>
      </c>
      <c r="R103" s="43">
        <v>0</v>
      </c>
      <c r="S103" s="43" t="s">
        <v>1033</v>
      </c>
      <c r="T103" s="43">
        <v>0</v>
      </c>
      <c r="U103" s="43">
        <v>0</v>
      </c>
      <c r="V103" s="43">
        <v>0</v>
      </c>
      <c r="W103" s="43">
        <v>0</v>
      </c>
      <c r="X103" s="43">
        <v>0</v>
      </c>
      <c r="Y103" s="243">
        <v>0</v>
      </c>
      <c r="Z103" s="243">
        <v>0</v>
      </c>
      <c r="AA103" s="43">
        <v>0</v>
      </c>
      <c r="AB103" s="43">
        <v>0</v>
      </c>
      <c r="AC103" t="str">
        <f t="shared" si="4"/>
        <v>SF</v>
      </c>
      <c r="AD103" t="str">
        <f t="shared" si="5"/>
        <v>Tyler Kroft</v>
      </c>
      <c r="AE103" s="244" t="str">
        <f t="shared" si="6"/>
        <v/>
      </c>
      <c r="AF103" t="str">
        <f t="shared" si="7"/>
        <v>SF</v>
      </c>
    </row>
    <row r="104" spans="2:32" x14ac:dyDescent="0.3">
      <c r="B104" s="152">
        <v>102</v>
      </c>
      <c r="C104" s="152" t="s">
        <v>612</v>
      </c>
      <c r="D104" s="152" t="s">
        <v>777</v>
      </c>
      <c r="E104" s="152">
        <v>0</v>
      </c>
      <c r="F104" s="152">
        <v>0</v>
      </c>
      <c r="G104" s="152">
        <v>0</v>
      </c>
      <c r="H104" s="152">
        <v>0</v>
      </c>
      <c r="I104" s="152">
        <v>0</v>
      </c>
      <c r="J104" s="152">
        <v>0</v>
      </c>
      <c r="K104" s="43">
        <v>0</v>
      </c>
      <c r="L104" s="43">
        <v>0</v>
      </c>
      <c r="M104" s="43">
        <v>0</v>
      </c>
      <c r="N104" s="43">
        <v>0</v>
      </c>
      <c r="O104" s="43">
        <v>0</v>
      </c>
      <c r="P104" s="43">
        <v>0</v>
      </c>
      <c r="Q104" s="43">
        <v>0</v>
      </c>
      <c r="R104" s="43">
        <v>0</v>
      </c>
      <c r="S104" s="43" t="s">
        <v>1033</v>
      </c>
      <c r="T104" s="43">
        <v>0</v>
      </c>
      <c r="U104" s="43">
        <v>0</v>
      </c>
      <c r="V104" s="43">
        <v>0</v>
      </c>
      <c r="W104" s="43">
        <v>0</v>
      </c>
      <c r="X104" s="43">
        <v>0</v>
      </c>
      <c r="Y104" s="43">
        <v>0</v>
      </c>
      <c r="Z104" s="243">
        <v>0</v>
      </c>
      <c r="AA104" s="43">
        <v>0</v>
      </c>
      <c r="AB104" s="43">
        <v>0</v>
      </c>
      <c r="AC104" t="str">
        <f t="shared" si="4"/>
        <v>LAC</v>
      </c>
      <c r="AD104" t="str">
        <f t="shared" si="5"/>
        <v>Richard Rodgers</v>
      </c>
      <c r="AE104" s="244" t="str">
        <f t="shared" si="6"/>
        <v/>
      </c>
      <c r="AF104" t="str">
        <f t="shared" si="7"/>
        <v>LAC</v>
      </c>
    </row>
    <row r="105" spans="2:32" x14ac:dyDescent="0.3">
      <c r="B105" s="152">
        <v>103</v>
      </c>
      <c r="C105" s="152" t="s">
        <v>535</v>
      </c>
      <c r="D105" s="152" t="s">
        <v>772</v>
      </c>
      <c r="E105" s="152">
        <v>0</v>
      </c>
      <c r="F105" s="152">
        <v>0</v>
      </c>
      <c r="G105" s="152">
        <v>0</v>
      </c>
      <c r="H105" s="152">
        <v>0</v>
      </c>
      <c r="I105" s="152">
        <v>0</v>
      </c>
      <c r="J105" s="152">
        <v>0</v>
      </c>
      <c r="K105" s="43">
        <v>0</v>
      </c>
      <c r="L105" s="43">
        <v>0</v>
      </c>
      <c r="M105" s="43">
        <v>0</v>
      </c>
      <c r="N105" s="43">
        <v>0</v>
      </c>
      <c r="O105" s="43">
        <v>0</v>
      </c>
      <c r="P105" s="43">
        <v>0</v>
      </c>
      <c r="Q105" s="43">
        <v>0</v>
      </c>
      <c r="R105" s="43">
        <v>0</v>
      </c>
      <c r="S105" s="43" t="s">
        <v>1033</v>
      </c>
      <c r="T105" s="43">
        <v>0</v>
      </c>
      <c r="U105" s="43">
        <v>0</v>
      </c>
      <c r="V105" s="43">
        <v>0</v>
      </c>
      <c r="W105" s="43">
        <v>0</v>
      </c>
      <c r="X105" s="283">
        <v>0</v>
      </c>
      <c r="Y105" s="243">
        <v>0</v>
      </c>
      <c r="Z105" s="243">
        <v>0</v>
      </c>
      <c r="AA105" s="43">
        <v>0</v>
      </c>
      <c r="AB105" s="43">
        <v>0</v>
      </c>
      <c r="AC105" t="str">
        <f t="shared" si="4"/>
        <v>CHI</v>
      </c>
      <c r="AD105" t="str">
        <f t="shared" si="5"/>
        <v>Ryan Griffin</v>
      </c>
      <c r="AE105" s="244" t="str">
        <f t="shared" si="6"/>
        <v/>
      </c>
      <c r="AF105" t="str">
        <f t="shared" si="7"/>
        <v>CHI</v>
      </c>
    </row>
    <row r="106" spans="2:32" x14ac:dyDescent="0.3">
      <c r="B106" s="152">
        <v>104</v>
      </c>
      <c r="C106" s="152" t="s">
        <v>543</v>
      </c>
      <c r="D106" s="152" t="s">
        <v>771</v>
      </c>
      <c r="E106" s="152">
        <v>0</v>
      </c>
      <c r="F106" s="152">
        <v>0</v>
      </c>
      <c r="G106" s="152">
        <v>0</v>
      </c>
      <c r="H106" s="152">
        <v>0</v>
      </c>
      <c r="I106" s="152">
        <v>0</v>
      </c>
      <c r="J106" s="152">
        <v>0</v>
      </c>
      <c r="K106" s="43">
        <v>0</v>
      </c>
      <c r="L106" s="43">
        <v>0</v>
      </c>
      <c r="M106" s="43">
        <v>0</v>
      </c>
      <c r="N106" s="43">
        <v>0</v>
      </c>
      <c r="O106" s="43">
        <v>0</v>
      </c>
      <c r="P106" s="43">
        <v>0</v>
      </c>
      <c r="Q106" s="43">
        <v>0</v>
      </c>
      <c r="R106" s="43">
        <v>0</v>
      </c>
      <c r="S106" s="43" t="s">
        <v>1033</v>
      </c>
      <c r="T106" s="43">
        <v>0</v>
      </c>
      <c r="U106" s="43">
        <v>0</v>
      </c>
      <c r="V106" s="43">
        <v>0</v>
      </c>
      <c r="W106" s="43">
        <v>0</v>
      </c>
      <c r="X106" s="43">
        <v>0</v>
      </c>
      <c r="Y106" s="243">
        <v>0</v>
      </c>
      <c r="Z106" s="243">
        <v>0</v>
      </c>
      <c r="AA106" s="43">
        <v>0</v>
      </c>
      <c r="AB106" s="43">
        <v>0</v>
      </c>
      <c r="AC106" t="str">
        <f t="shared" si="4"/>
        <v>DEN</v>
      </c>
      <c r="AD106" t="str">
        <f t="shared" si="5"/>
        <v>Andrew Beck</v>
      </c>
      <c r="AE106" s="244" t="str">
        <f t="shared" si="6"/>
        <v/>
      </c>
      <c r="AF106" t="str">
        <f t="shared" si="7"/>
        <v>DEN</v>
      </c>
    </row>
    <row r="107" spans="2:32" x14ac:dyDescent="0.3">
      <c r="B107" s="152">
        <v>105</v>
      </c>
      <c r="C107" s="152" t="s">
        <v>515</v>
      </c>
      <c r="D107" s="152" t="s">
        <v>778</v>
      </c>
      <c r="E107" s="152">
        <v>0</v>
      </c>
      <c r="F107" s="152">
        <v>0</v>
      </c>
      <c r="G107" s="152">
        <v>0</v>
      </c>
      <c r="H107" s="152">
        <v>0</v>
      </c>
      <c r="I107" s="152">
        <v>0</v>
      </c>
      <c r="J107" s="152">
        <v>0</v>
      </c>
      <c r="K107" s="43">
        <v>0</v>
      </c>
      <c r="L107" s="43">
        <v>0</v>
      </c>
      <c r="M107" s="43">
        <v>0</v>
      </c>
      <c r="N107" s="43">
        <v>0</v>
      </c>
      <c r="O107" s="43">
        <v>0</v>
      </c>
      <c r="P107" s="43">
        <v>0</v>
      </c>
      <c r="Q107" s="43">
        <v>0</v>
      </c>
      <c r="R107" s="43">
        <v>0</v>
      </c>
      <c r="S107" s="43" t="s">
        <v>1033</v>
      </c>
      <c r="T107" s="43">
        <v>0</v>
      </c>
      <c r="U107" s="43">
        <v>0</v>
      </c>
      <c r="V107" s="43">
        <v>0</v>
      </c>
      <c r="W107" s="43">
        <v>0</v>
      </c>
      <c r="X107" s="43">
        <v>0</v>
      </c>
      <c r="Y107" s="43">
        <v>0</v>
      </c>
      <c r="Z107" s="243">
        <v>0</v>
      </c>
      <c r="AA107" s="43">
        <v>0</v>
      </c>
      <c r="AB107" s="43">
        <v>0</v>
      </c>
      <c r="AC107" t="str">
        <f t="shared" si="4"/>
        <v>GB</v>
      </c>
      <c r="AD107" t="str">
        <f t="shared" si="5"/>
        <v>Josiah Deguara</v>
      </c>
      <c r="AE107" s="244" t="str">
        <f t="shared" si="6"/>
        <v/>
      </c>
      <c r="AF107" t="str">
        <f t="shared" si="7"/>
        <v>GB</v>
      </c>
    </row>
    <row r="108" spans="2:32" x14ac:dyDescent="0.3">
      <c r="B108" s="152">
        <v>106</v>
      </c>
      <c r="C108" s="152" t="s">
        <v>599</v>
      </c>
      <c r="D108" s="152" t="s">
        <v>794</v>
      </c>
      <c r="E108" s="152">
        <v>0</v>
      </c>
      <c r="F108" s="152">
        <v>0</v>
      </c>
      <c r="G108" s="152">
        <v>0</v>
      </c>
      <c r="H108" s="152">
        <v>0</v>
      </c>
      <c r="I108" s="152">
        <v>0</v>
      </c>
      <c r="J108" s="152">
        <v>0</v>
      </c>
      <c r="K108" s="43">
        <v>0</v>
      </c>
      <c r="L108" s="43">
        <v>0</v>
      </c>
      <c r="M108" s="43">
        <v>0</v>
      </c>
      <c r="N108" s="43">
        <v>0</v>
      </c>
      <c r="O108" s="43">
        <v>0</v>
      </c>
      <c r="P108" s="43">
        <v>0</v>
      </c>
      <c r="Q108" s="43">
        <v>0</v>
      </c>
      <c r="R108" s="43">
        <v>0</v>
      </c>
      <c r="S108" s="43" t="s">
        <v>1033</v>
      </c>
      <c r="T108" s="43">
        <v>0</v>
      </c>
      <c r="U108" s="43">
        <v>0</v>
      </c>
      <c r="V108" s="43">
        <v>0</v>
      </c>
      <c r="W108" s="43">
        <v>0</v>
      </c>
      <c r="X108" s="43">
        <v>0</v>
      </c>
      <c r="Y108" s="43">
        <v>0</v>
      </c>
      <c r="Z108" s="243">
        <v>0</v>
      </c>
      <c r="AA108" s="43">
        <v>0</v>
      </c>
      <c r="AB108" s="43">
        <v>0</v>
      </c>
      <c r="AC108" t="str">
        <f t="shared" si="4"/>
        <v>TB</v>
      </c>
      <c r="AD108" t="str">
        <f t="shared" si="5"/>
        <v>Kyle Rudolph</v>
      </c>
      <c r="AE108" s="244" t="str">
        <f t="shared" si="6"/>
        <v/>
      </c>
      <c r="AF108" t="str">
        <f t="shared" si="7"/>
        <v>TB</v>
      </c>
    </row>
    <row r="109" spans="2:32" x14ac:dyDescent="0.3">
      <c r="B109" s="152">
        <v>107</v>
      </c>
      <c r="C109" s="152" t="s">
        <v>408</v>
      </c>
      <c r="D109" s="152" t="s">
        <v>769</v>
      </c>
      <c r="E109" s="152">
        <v>0</v>
      </c>
      <c r="F109" s="152">
        <v>0</v>
      </c>
      <c r="G109" s="152">
        <v>0</v>
      </c>
      <c r="H109" s="152">
        <v>0</v>
      </c>
      <c r="I109" s="152">
        <v>0</v>
      </c>
      <c r="J109" s="152">
        <v>0</v>
      </c>
      <c r="K109" s="43">
        <v>0</v>
      </c>
      <c r="L109" s="43">
        <v>0</v>
      </c>
      <c r="M109" s="43">
        <v>0</v>
      </c>
      <c r="N109" s="43">
        <v>0</v>
      </c>
      <c r="O109" s="43">
        <v>0</v>
      </c>
      <c r="P109" s="43">
        <v>0</v>
      </c>
      <c r="Q109" s="43">
        <v>0</v>
      </c>
      <c r="R109" s="43">
        <v>0</v>
      </c>
      <c r="S109" s="43" t="s">
        <v>1033</v>
      </c>
      <c r="T109" s="43">
        <v>0</v>
      </c>
      <c r="U109" s="43">
        <v>0</v>
      </c>
      <c r="V109" s="43">
        <v>0</v>
      </c>
      <c r="W109" s="43">
        <v>0</v>
      </c>
      <c r="X109" s="43">
        <v>0</v>
      </c>
      <c r="Y109" s="43">
        <v>0</v>
      </c>
      <c r="Z109" s="243">
        <v>0</v>
      </c>
      <c r="AA109" s="43">
        <v>0</v>
      </c>
      <c r="AB109" s="43">
        <v>0</v>
      </c>
      <c r="AC109" t="str">
        <f t="shared" si="4"/>
        <v>BAL</v>
      </c>
      <c r="AD109" t="str">
        <f t="shared" si="5"/>
        <v>Isaiah Likely</v>
      </c>
      <c r="AE109" s="244" t="str">
        <f t="shared" si="6"/>
        <v/>
      </c>
      <c r="AF109" t="str">
        <f t="shared" si="7"/>
        <v>BAL</v>
      </c>
    </row>
    <row r="110" spans="2:32" x14ac:dyDescent="0.3">
      <c r="B110" s="152">
        <v>108</v>
      </c>
      <c r="C110" s="152" t="s">
        <v>432</v>
      </c>
      <c r="D110" s="152" t="s">
        <v>783</v>
      </c>
      <c r="E110" s="152">
        <v>0</v>
      </c>
      <c r="F110" s="152">
        <v>0</v>
      </c>
      <c r="G110" s="152">
        <v>0</v>
      </c>
      <c r="H110" s="152">
        <v>0</v>
      </c>
      <c r="I110" s="152">
        <v>0</v>
      </c>
      <c r="J110" s="152">
        <v>0</v>
      </c>
      <c r="K110" s="43">
        <v>0</v>
      </c>
      <c r="L110" s="43">
        <v>0</v>
      </c>
      <c r="M110" s="43">
        <v>0</v>
      </c>
      <c r="N110" s="43">
        <v>0</v>
      </c>
      <c r="O110" s="43">
        <v>0</v>
      </c>
      <c r="P110" s="43">
        <v>0</v>
      </c>
      <c r="Q110" s="43">
        <v>0</v>
      </c>
      <c r="R110" s="43">
        <v>0</v>
      </c>
      <c r="S110" s="43" t="s">
        <v>1033</v>
      </c>
      <c r="T110" s="243">
        <v>0</v>
      </c>
      <c r="U110" s="243">
        <v>0</v>
      </c>
      <c r="V110" s="43">
        <v>0</v>
      </c>
      <c r="W110" s="43">
        <v>0</v>
      </c>
      <c r="X110" s="283">
        <v>0</v>
      </c>
      <c r="Y110" s="43">
        <v>0</v>
      </c>
      <c r="Z110" s="243">
        <v>0</v>
      </c>
      <c r="AA110" s="43">
        <v>0</v>
      </c>
      <c r="AB110" s="43">
        <v>0</v>
      </c>
      <c r="AC110" t="str">
        <f t="shared" si="4"/>
        <v>NYG</v>
      </c>
      <c r="AD110" t="str">
        <f t="shared" si="5"/>
        <v>Daniel Bellinger</v>
      </c>
      <c r="AE110" s="244" t="str">
        <f t="shared" si="6"/>
        <v/>
      </c>
      <c r="AF110" t="str">
        <f t="shared" si="7"/>
        <v>NYG</v>
      </c>
    </row>
    <row r="111" spans="2:32" x14ac:dyDescent="0.3">
      <c r="B111" s="152">
        <v>109</v>
      </c>
      <c r="C111" s="152" t="s">
        <v>622</v>
      </c>
      <c r="D111" s="152" t="s">
        <v>779</v>
      </c>
      <c r="E111" s="152">
        <v>0</v>
      </c>
      <c r="F111" s="152">
        <v>0</v>
      </c>
      <c r="G111" s="152">
        <v>0</v>
      </c>
      <c r="H111" s="152">
        <v>0</v>
      </c>
      <c r="I111" s="152">
        <v>0</v>
      </c>
      <c r="J111" s="152">
        <v>0</v>
      </c>
      <c r="K111" s="43">
        <v>0</v>
      </c>
      <c r="L111" s="43">
        <v>0</v>
      </c>
      <c r="M111" s="43">
        <v>0</v>
      </c>
      <c r="N111" s="43">
        <v>0</v>
      </c>
      <c r="O111" s="43">
        <v>0</v>
      </c>
      <c r="P111" s="43">
        <v>0</v>
      </c>
      <c r="Q111" s="43">
        <v>0</v>
      </c>
      <c r="R111" s="43">
        <v>0</v>
      </c>
      <c r="S111" s="43" t="s">
        <v>1033</v>
      </c>
      <c r="T111" s="43">
        <v>0</v>
      </c>
      <c r="U111" s="43">
        <v>0</v>
      </c>
      <c r="V111" s="43">
        <v>0</v>
      </c>
      <c r="W111" s="43">
        <v>0</v>
      </c>
      <c r="X111" s="43">
        <v>0</v>
      </c>
      <c r="Y111" s="43">
        <v>0</v>
      </c>
      <c r="Z111" s="243">
        <v>0</v>
      </c>
      <c r="AA111" s="43">
        <v>0</v>
      </c>
      <c r="AB111" s="43">
        <v>0</v>
      </c>
      <c r="AC111" t="str">
        <f t="shared" si="4"/>
        <v>NYJ</v>
      </c>
      <c r="AD111" t="str">
        <f t="shared" si="5"/>
        <v>Jeremy Ruckert</v>
      </c>
      <c r="AE111" s="244" t="str">
        <f t="shared" si="6"/>
        <v/>
      </c>
      <c r="AF111" t="str">
        <f t="shared" si="7"/>
        <v>NYJ</v>
      </c>
    </row>
    <row r="112" spans="2:32" x14ac:dyDescent="0.3">
      <c r="B112" s="152">
        <v>110</v>
      </c>
      <c r="C112" s="152" t="s">
        <v>673</v>
      </c>
      <c r="D112" s="152" t="s">
        <v>779</v>
      </c>
      <c r="E112" s="152">
        <v>0</v>
      </c>
      <c r="F112" s="152">
        <v>0</v>
      </c>
      <c r="G112" s="152">
        <v>0</v>
      </c>
      <c r="H112" s="152">
        <v>0</v>
      </c>
      <c r="I112" s="152">
        <v>0</v>
      </c>
      <c r="J112" s="152">
        <v>0</v>
      </c>
      <c r="K112" s="43">
        <v>0</v>
      </c>
      <c r="L112" s="43">
        <v>0</v>
      </c>
      <c r="M112" s="43">
        <v>0</v>
      </c>
      <c r="N112" s="43">
        <v>0</v>
      </c>
      <c r="O112" s="43">
        <v>0</v>
      </c>
      <c r="P112" s="43">
        <v>0</v>
      </c>
      <c r="Q112" s="43">
        <v>0</v>
      </c>
      <c r="R112" s="43">
        <v>0</v>
      </c>
      <c r="S112" s="43" t="s">
        <v>1033</v>
      </c>
      <c r="T112" s="43">
        <v>0</v>
      </c>
      <c r="U112" s="43">
        <v>0</v>
      </c>
      <c r="V112" s="43">
        <v>0</v>
      </c>
      <c r="W112" s="43">
        <v>0</v>
      </c>
      <c r="X112" s="43">
        <v>0</v>
      </c>
      <c r="Y112" s="243">
        <v>0</v>
      </c>
      <c r="Z112" s="243">
        <v>0</v>
      </c>
      <c r="AA112" s="43">
        <v>0</v>
      </c>
      <c r="AB112" s="43">
        <v>0</v>
      </c>
      <c r="AC112" t="str">
        <f t="shared" si="4"/>
        <v>NYJ</v>
      </c>
      <c r="AD112" t="str">
        <f t="shared" si="5"/>
        <v>Kenny Yeboah</v>
      </c>
      <c r="AE112" s="244" t="str">
        <f t="shared" si="6"/>
        <v/>
      </c>
      <c r="AF112" t="str">
        <f t="shared" si="7"/>
        <v>NYJ</v>
      </c>
    </row>
    <row r="113" spans="2:32" x14ac:dyDescent="0.3">
      <c r="B113" s="152">
        <v>111</v>
      </c>
      <c r="C113" s="152" t="s">
        <v>618</v>
      </c>
      <c r="D113" s="152" t="s">
        <v>785</v>
      </c>
      <c r="E113" s="152">
        <v>0</v>
      </c>
      <c r="F113" s="152">
        <v>0</v>
      </c>
      <c r="G113" s="152">
        <v>0</v>
      </c>
      <c r="H113" s="152">
        <v>0</v>
      </c>
      <c r="I113" s="152">
        <v>0</v>
      </c>
      <c r="J113" s="152">
        <v>0</v>
      </c>
      <c r="K113" s="43">
        <v>0</v>
      </c>
      <c r="L113" s="43">
        <v>0</v>
      </c>
      <c r="M113" s="43">
        <v>0</v>
      </c>
      <c r="N113" s="43">
        <v>0</v>
      </c>
      <c r="O113" s="43">
        <v>0</v>
      </c>
      <c r="P113" s="43">
        <v>0</v>
      </c>
      <c r="Q113" s="43">
        <v>0</v>
      </c>
      <c r="R113" s="43">
        <v>0</v>
      </c>
      <c r="S113" s="43" t="s">
        <v>1033</v>
      </c>
      <c r="T113" s="43">
        <v>0</v>
      </c>
      <c r="U113" s="43">
        <v>0</v>
      </c>
      <c r="V113" s="43">
        <v>0</v>
      </c>
      <c r="W113" s="43">
        <v>0</v>
      </c>
      <c r="X113" s="243">
        <v>0</v>
      </c>
      <c r="Y113" s="43">
        <v>0</v>
      </c>
      <c r="Z113" s="243">
        <v>0</v>
      </c>
      <c r="AA113" s="43">
        <v>0</v>
      </c>
      <c r="AB113" s="43">
        <v>0</v>
      </c>
      <c r="AC113" t="str">
        <f t="shared" si="4"/>
        <v>CAR</v>
      </c>
      <c r="AD113" t="str">
        <f t="shared" si="5"/>
        <v>Stephen Sullivan</v>
      </c>
      <c r="AE113" s="244" t="str">
        <f t="shared" si="6"/>
        <v/>
      </c>
      <c r="AF113" t="str">
        <f t="shared" si="7"/>
        <v>CAR</v>
      </c>
    </row>
    <row r="114" spans="2:32" x14ac:dyDescent="0.3">
      <c r="B114" s="152">
        <v>112</v>
      </c>
      <c r="C114" s="152" t="s">
        <v>568</v>
      </c>
      <c r="D114" s="152" t="s">
        <v>781</v>
      </c>
      <c r="E114" s="152">
        <v>0</v>
      </c>
      <c r="F114" s="152">
        <v>0</v>
      </c>
      <c r="G114" s="152">
        <v>0</v>
      </c>
      <c r="H114" s="152">
        <v>0</v>
      </c>
      <c r="I114" s="152">
        <v>0</v>
      </c>
      <c r="J114" s="152">
        <v>0</v>
      </c>
      <c r="K114" s="43">
        <v>0</v>
      </c>
      <c r="L114" s="43">
        <v>0</v>
      </c>
      <c r="M114" s="43">
        <v>0</v>
      </c>
      <c r="N114" s="43">
        <v>0</v>
      </c>
      <c r="O114" s="43">
        <v>0</v>
      </c>
      <c r="P114" s="43">
        <v>0</v>
      </c>
      <c r="Q114" s="43">
        <v>0</v>
      </c>
      <c r="R114" s="43">
        <v>0</v>
      </c>
      <c r="S114" s="43" t="s">
        <v>1033</v>
      </c>
      <c r="T114" s="43">
        <v>0</v>
      </c>
      <c r="U114" s="43">
        <v>0</v>
      </c>
      <c r="V114" s="43">
        <v>0</v>
      </c>
      <c r="W114" s="243">
        <v>0</v>
      </c>
      <c r="X114" s="43">
        <v>0</v>
      </c>
      <c r="Y114" s="43">
        <v>0</v>
      </c>
      <c r="Z114" s="243">
        <v>0</v>
      </c>
      <c r="AA114" s="43">
        <v>0</v>
      </c>
      <c r="AB114" s="43">
        <v>0</v>
      </c>
      <c r="AC114" t="str">
        <f t="shared" si="4"/>
        <v>CIN</v>
      </c>
      <c r="AD114" t="str">
        <f t="shared" si="5"/>
        <v>Mitchell Wilcox</v>
      </c>
      <c r="AE114" s="244" t="str">
        <f t="shared" si="6"/>
        <v/>
      </c>
      <c r="AF114" t="str">
        <f t="shared" si="7"/>
        <v>CIN</v>
      </c>
    </row>
    <row r="115" spans="2:32" x14ac:dyDescent="0.3">
      <c r="B115" s="152">
        <v>113</v>
      </c>
      <c r="C115" s="152" t="s">
        <v>547</v>
      </c>
      <c r="D115" s="152" t="s">
        <v>788</v>
      </c>
      <c r="E115" s="152">
        <v>0</v>
      </c>
      <c r="F115" s="152">
        <v>0</v>
      </c>
      <c r="G115" s="152">
        <v>0</v>
      </c>
      <c r="H115" s="152">
        <v>0</v>
      </c>
      <c r="I115" s="152">
        <v>0</v>
      </c>
      <c r="J115" s="152">
        <v>0</v>
      </c>
      <c r="K115" s="43">
        <v>0</v>
      </c>
      <c r="L115" s="43">
        <v>0</v>
      </c>
      <c r="M115" s="43">
        <v>0</v>
      </c>
      <c r="N115" s="43">
        <v>0</v>
      </c>
      <c r="O115" s="43">
        <v>0</v>
      </c>
      <c r="P115" s="43">
        <v>0</v>
      </c>
      <c r="Q115" s="43">
        <v>0</v>
      </c>
      <c r="R115" s="43">
        <v>0</v>
      </c>
      <c r="S115" s="43" t="s">
        <v>1033</v>
      </c>
      <c r="T115" s="43">
        <v>0</v>
      </c>
      <c r="U115" s="43">
        <v>0</v>
      </c>
      <c r="V115" s="43">
        <v>0</v>
      </c>
      <c r="W115" s="243">
        <v>0</v>
      </c>
      <c r="X115" s="283">
        <v>0</v>
      </c>
      <c r="Y115" s="243">
        <v>0</v>
      </c>
      <c r="Z115" s="243">
        <v>0</v>
      </c>
      <c r="AA115" s="43">
        <v>0</v>
      </c>
      <c r="AB115" s="43">
        <v>0</v>
      </c>
      <c r="AC115" t="str">
        <f t="shared" si="4"/>
        <v>JAC</v>
      </c>
      <c r="AD115" t="str">
        <f t="shared" si="5"/>
        <v>Dan Arnold</v>
      </c>
      <c r="AE115" s="244" t="str">
        <f t="shared" si="6"/>
        <v/>
      </c>
      <c r="AF115" t="str">
        <f t="shared" si="7"/>
        <v>JAC</v>
      </c>
    </row>
    <row r="116" spans="2:32" x14ac:dyDescent="0.3">
      <c r="B116" s="152">
        <v>114</v>
      </c>
      <c r="C116" s="152" t="s">
        <v>586</v>
      </c>
      <c r="D116" s="152" t="s">
        <v>774</v>
      </c>
      <c r="E116" s="152">
        <v>1</v>
      </c>
      <c r="F116" s="152">
        <v>0</v>
      </c>
      <c r="G116" s="152">
        <v>0</v>
      </c>
      <c r="H116" s="152">
        <v>0</v>
      </c>
      <c r="I116" s="152">
        <v>0</v>
      </c>
      <c r="J116" s="152">
        <v>0</v>
      </c>
      <c r="K116" s="43">
        <v>0</v>
      </c>
      <c r="L116" s="43">
        <v>0</v>
      </c>
      <c r="M116" s="43">
        <v>0</v>
      </c>
      <c r="N116" s="43">
        <v>0</v>
      </c>
      <c r="O116" s="43">
        <v>0</v>
      </c>
      <c r="P116" s="43">
        <v>0</v>
      </c>
      <c r="Q116" s="43">
        <v>0</v>
      </c>
      <c r="R116" s="43">
        <v>0</v>
      </c>
      <c r="S116" s="243">
        <v>0</v>
      </c>
      <c r="T116" s="43">
        <v>0</v>
      </c>
      <c r="U116" s="43">
        <v>0</v>
      </c>
      <c r="V116" s="43">
        <v>0</v>
      </c>
      <c r="W116" s="243">
        <v>0</v>
      </c>
      <c r="X116" s="43">
        <v>0</v>
      </c>
      <c r="Y116" s="43">
        <v>0</v>
      </c>
      <c r="Z116" s="243">
        <v>0</v>
      </c>
      <c r="AA116" s="43">
        <v>0</v>
      </c>
      <c r="AB116" s="43">
        <v>0</v>
      </c>
      <c r="AC116" t="str">
        <f t="shared" si="4"/>
        <v>PIT</v>
      </c>
      <c r="AD116" t="str">
        <f t="shared" si="5"/>
        <v>Connor Heyward</v>
      </c>
      <c r="AE116" s="244">
        <f t="shared" si="6"/>
        <v>0</v>
      </c>
      <c r="AF116" t="str">
        <f t="shared" si="7"/>
        <v>PIT</v>
      </c>
    </row>
    <row r="117" spans="2:32" x14ac:dyDescent="0.3">
      <c r="B117" s="152">
        <v>115</v>
      </c>
      <c r="C117" s="152" t="s">
        <v>609</v>
      </c>
      <c r="D117" s="152" t="s">
        <v>775</v>
      </c>
      <c r="E117" s="152">
        <v>0</v>
      </c>
      <c r="F117" s="152">
        <v>0</v>
      </c>
      <c r="G117" s="152">
        <v>0</v>
      </c>
      <c r="H117" s="152">
        <v>0</v>
      </c>
      <c r="I117" s="152">
        <v>0</v>
      </c>
      <c r="J117" s="152">
        <v>0</v>
      </c>
      <c r="K117" s="43">
        <v>0</v>
      </c>
      <c r="L117" s="43">
        <v>0</v>
      </c>
      <c r="M117" s="43">
        <v>0</v>
      </c>
      <c r="N117" s="43">
        <v>0</v>
      </c>
      <c r="O117" s="43">
        <v>0</v>
      </c>
      <c r="P117" s="43">
        <v>0</v>
      </c>
      <c r="Q117" s="43">
        <v>0</v>
      </c>
      <c r="R117" s="43">
        <v>0</v>
      </c>
      <c r="S117" s="43" t="s">
        <v>1033</v>
      </c>
      <c r="T117" s="43">
        <v>0</v>
      </c>
      <c r="U117" s="43">
        <v>0</v>
      </c>
      <c r="V117" s="43">
        <v>0</v>
      </c>
      <c r="W117" s="43">
        <v>0</v>
      </c>
      <c r="X117" s="43">
        <v>0</v>
      </c>
      <c r="Y117" s="43">
        <v>0</v>
      </c>
      <c r="Z117" s="243">
        <v>0</v>
      </c>
      <c r="AA117" s="43">
        <v>0</v>
      </c>
      <c r="AB117" s="43">
        <v>0</v>
      </c>
      <c r="AC117" t="str">
        <f t="shared" si="4"/>
        <v>WAS</v>
      </c>
      <c r="AD117" t="str">
        <f t="shared" si="5"/>
        <v>Armani Rogers</v>
      </c>
      <c r="AE117" s="244" t="str">
        <f t="shared" si="6"/>
        <v/>
      </c>
      <c r="AF117" t="str">
        <f t="shared" si="7"/>
        <v>WAS</v>
      </c>
    </row>
    <row r="118" spans="2:32" x14ac:dyDescent="0.3">
      <c r="B118" s="152">
        <v>116</v>
      </c>
      <c r="C118" s="152" t="s">
        <v>417</v>
      </c>
      <c r="D118" s="152" t="s">
        <v>794</v>
      </c>
      <c r="E118" s="152">
        <v>1</v>
      </c>
      <c r="F118" s="152">
        <v>0</v>
      </c>
      <c r="G118" s="152">
        <v>0</v>
      </c>
      <c r="H118" s="152">
        <v>0</v>
      </c>
      <c r="I118" s="152">
        <v>0</v>
      </c>
      <c r="J118" s="152">
        <v>0</v>
      </c>
      <c r="K118" s="43">
        <v>0</v>
      </c>
      <c r="L118" s="43">
        <v>0</v>
      </c>
      <c r="M118" s="43">
        <v>0</v>
      </c>
      <c r="N118" s="43">
        <v>0</v>
      </c>
      <c r="O118" s="43">
        <v>0</v>
      </c>
      <c r="P118" s="43">
        <v>0</v>
      </c>
      <c r="Q118" s="43">
        <v>0</v>
      </c>
      <c r="R118" s="43">
        <v>0</v>
      </c>
      <c r="S118" s="243">
        <v>0</v>
      </c>
      <c r="T118" s="43">
        <v>0</v>
      </c>
      <c r="U118" s="43">
        <v>0</v>
      </c>
      <c r="V118" s="43">
        <v>0</v>
      </c>
      <c r="W118" s="43">
        <v>0</v>
      </c>
      <c r="X118" s="43">
        <v>0</v>
      </c>
      <c r="Y118" s="43">
        <v>0</v>
      </c>
      <c r="Z118" s="243">
        <v>0</v>
      </c>
      <c r="AA118" s="43">
        <v>0</v>
      </c>
      <c r="AB118" s="43">
        <v>0</v>
      </c>
      <c r="AC118" t="str">
        <f t="shared" si="4"/>
        <v>TB</v>
      </c>
      <c r="AD118" t="str">
        <f t="shared" si="5"/>
        <v>Cade Otton</v>
      </c>
      <c r="AE118" s="244">
        <f t="shared" si="6"/>
        <v>0</v>
      </c>
      <c r="AF118" t="str">
        <f t="shared" si="7"/>
        <v>TB</v>
      </c>
    </row>
    <row r="119" spans="2:32" x14ac:dyDescent="0.3">
      <c r="B119" s="152">
        <v>117</v>
      </c>
      <c r="C119" s="152" t="s">
        <v>363</v>
      </c>
      <c r="D119" s="152" t="s">
        <v>786</v>
      </c>
      <c r="E119" s="152">
        <v>1</v>
      </c>
      <c r="F119" s="152">
        <v>0</v>
      </c>
      <c r="G119" s="152">
        <v>0</v>
      </c>
      <c r="H119" s="152">
        <v>0</v>
      </c>
      <c r="I119" s="152">
        <v>0</v>
      </c>
      <c r="J119" s="152">
        <v>0</v>
      </c>
      <c r="K119" s="43">
        <v>0</v>
      </c>
      <c r="L119" s="43">
        <v>0</v>
      </c>
      <c r="M119" s="43">
        <v>0</v>
      </c>
      <c r="N119" s="43">
        <v>0</v>
      </c>
      <c r="O119" s="43">
        <v>0</v>
      </c>
      <c r="P119" s="43">
        <v>0</v>
      </c>
      <c r="Q119" s="43">
        <v>0</v>
      </c>
      <c r="R119" s="43">
        <v>2</v>
      </c>
      <c r="S119" s="243">
        <v>6.7000000000000004E-2</v>
      </c>
      <c r="T119" s="43">
        <v>0</v>
      </c>
      <c r="U119" s="43">
        <v>0</v>
      </c>
      <c r="V119" s="43">
        <v>1</v>
      </c>
      <c r="W119" s="43">
        <v>0</v>
      </c>
      <c r="X119" s="283">
        <v>0</v>
      </c>
      <c r="Y119" s="43">
        <v>0</v>
      </c>
      <c r="Z119" s="243">
        <v>0</v>
      </c>
      <c r="AA119" s="43">
        <v>0</v>
      </c>
      <c r="AB119" s="43">
        <v>0</v>
      </c>
      <c r="AC119" t="str">
        <f t="shared" si="4"/>
        <v>NO</v>
      </c>
      <c r="AD119" t="str">
        <f t="shared" si="5"/>
        <v>Juwan Johnson</v>
      </c>
      <c r="AE119" s="244">
        <f t="shared" si="6"/>
        <v>0</v>
      </c>
      <c r="AF119" t="str">
        <f t="shared" si="7"/>
        <v>NO</v>
      </c>
    </row>
    <row r="120" spans="2:32" x14ac:dyDescent="0.3">
      <c r="B120" s="152">
        <v>118</v>
      </c>
      <c r="C120" s="152" t="s">
        <v>270</v>
      </c>
      <c r="D120" s="152" t="s">
        <v>766</v>
      </c>
      <c r="E120" s="152">
        <v>0</v>
      </c>
      <c r="F120" s="152">
        <v>0</v>
      </c>
      <c r="G120" s="152">
        <v>0</v>
      </c>
      <c r="H120" s="152">
        <v>0</v>
      </c>
      <c r="I120" s="152">
        <v>0</v>
      </c>
      <c r="J120" s="152">
        <v>0</v>
      </c>
      <c r="K120" s="43">
        <v>0</v>
      </c>
      <c r="L120" s="43">
        <v>0</v>
      </c>
      <c r="M120" s="43">
        <v>0</v>
      </c>
      <c r="N120" s="43">
        <v>0</v>
      </c>
      <c r="O120" s="43">
        <v>0</v>
      </c>
      <c r="P120" s="43">
        <v>0</v>
      </c>
      <c r="Q120" s="43">
        <v>0</v>
      </c>
      <c r="R120" s="43">
        <v>0</v>
      </c>
      <c r="S120" s="43" t="s">
        <v>1033</v>
      </c>
      <c r="T120" s="43">
        <v>0</v>
      </c>
      <c r="U120" s="43">
        <v>0</v>
      </c>
      <c r="V120" s="43">
        <v>0</v>
      </c>
      <c r="W120" s="43">
        <v>0</v>
      </c>
      <c r="X120" s="243">
        <v>0</v>
      </c>
      <c r="Y120" s="43">
        <v>0</v>
      </c>
      <c r="Z120" s="243">
        <v>0</v>
      </c>
      <c r="AA120" s="43">
        <v>0</v>
      </c>
      <c r="AB120" s="43">
        <v>0</v>
      </c>
      <c r="AC120" t="str">
        <f t="shared" si="4"/>
        <v>ARI</v>
      </c>
      <c r="AD120" t="str">
        <f t="shared" si="5"/>
        <v>Zach Ertz</v>
      </c>
      <c r="AE120" s="244" t="str">
        <f t="shared" si="6"/>
        <v/>
      </c>
      <c r="AF120" t="str">
        <f t="shared" si="7"/>
        <v>ARI</v>
      </c>
    </row>
    <row r="121" spans="2:32" x14ac:dyDescent="0.3">
      <c r="B121" s="152">
        <v>119</v>
      </c>
      <c r="C121" s="152" t="s">
        <v>480</v>
      </c>
      <c r="D121" s="152" t="s">
        <v>777</v>
      </c>
      <c r="E121" s="152">
        <v>1</v>
      </c>
      <c r="F121" s="152">
        <v>0</v>
      </c>
      <c r="G121" s="152">
        <v>0</v>
      </c>
      <c r="H121" s="152">
        <v>0</v>
      </c>
      <c r="I121" s="152">
        <v>0</v>
      </c>
      <c r="J121" s="152">
        <v>0</v>
      </c>
      <c r="K121" s="43">
        <v>0</v>
      </c>
      <c r="L121" s="43">
        <v>0</v>
      </c>
      <c r="M121" s="43">
        <v>0</v>
      </c>
      <c r="N121" s="43">
        <v>0</v>
      </c>
      <c r="O121" s="43">
        <v>0</v>
      </c>
      <c r="P121" s="43">
        <v>0</v>
      </c>
      <c r="Q121" s="43">
        <v>0</v>
      </c>
      <c r="R121" s="43">
        <v>0</v>
      </c>
      <c r="S121" s="283">
        <v>0</v>
      </c>
      <c r="T121" s="43">
        <v>0</v>
      </c>
      <c r="U121" s="43">
        <v>0</v>
      </c>
      <c r="V121" s="43">
        <v>0</v>
      </c>
      <c r="W121" s="43">
        <v>0</v>
      </c>
      <c r="X121" s="43">
        <v>0</v>
      </c>
      <c r="Y121" s="43">
        <v>0</v>
      </c>
      <c r="Z121" s="243">
        <v>0</v>
      </c>
      <c r="AA121" s="43">
        <v>0</v>
      </c>
      <c r="AB121" s="43">
        <v>0</v>
      </c>
      <c r="AC121" t="str">
        <f t="shared" si="4"/>
        <v>LAC</v>
      </c>
      <c r="AD121" t="str">
        <f t="shared" si="5"/>
        <v>Tre' McKitty</v>
      </c>
      <c r="AE121" s="244">
        <f t="shared" si="6"/>
        <v>0</v>
      </c>
      <c r="AF121" t="str">
        <f t="shared" si="7"/>
        <v>LAC</v>
      </c>
    </row>
    <row r="122" spans="2:32" x14ac:dyDescent="0.3">
      <c r="B122" s="152">
        <v>120</v>
      </c>
      <c r="C122" s="152" t="s">
        <v>342</v>
      </c>
      <c r="D122" s="152" t="s">
        <v>764</v>
      </c>
      <c r="E122" s="152">
        <v>0</v>
      </c>
      <c r="F122" s="152">
        <v>0</v>
      </c>
      <c r="G122" s="152">
        <v>0</v>
      </c>
      <c r="H122" s="152">
        <v>0</v>
      </c>
      <c r="I122" s="152">
        <v>0</v>
      </c>
      <c r="J122" s="152">
        <v>0</v>
      </c>
      <c r="K122" s="43">
        <v>0</v>
      </c>
      <c r="L122" s="43">
        <v>0</v>
      </c>
      <c r="M122" s="43">
        <v>0</v>
      </c>
      <c r="N122" s="43">
        <v>0</v>
      </c>
      <c r="O122" s="43">
        <v>0</v>
      </c>
      <c r="P122" s="43">
        <v>0</v>
      </c>
      <c r="Q122" s="43">
        <v>0</v>
      </c>
      <c r="R122" s="43">
        <v>0</v>
      </c>
      <c r="S122" s="43" t="s">
        <v>1033</v>
      </c>
      <c r="T122" s="43">
        <v>0</v>
      </c>
      <c r="U122" s="43">
        <v>0</v>
      </c>
      <c r="V122" s="43">
        <v>0</v>
      </c>
      <c r="W122" s="243">
        <v>0</v>
      </c>
      <c r="X122" s="43">
        <v>0</v>
      </c>
      <c r="Y122" s="243">
        <v>0</v>
      </c>
      <c r="Z122" s="243">
        <v>0</v>
      </c>
      <c r="AA122" s="43">
        <v>0</v>
      </c>
      <c r="AB122" s="43">
        <v>0</v>
      </c>
      <c r="AC122" t="str">
        <f t="shared" si="4"/>
        <v>ATL</v>
      </c>
      <c r="AD122" t="str">
        <f t="shared" si="5"/>
        <v>Kyle Pitts</v>
      </c>
      <c r="AE122" s="244" t="str">
        <f t="shared" si="6"/>
        <v/>
      </c>
      <c r="AF122" t="str">
        <f t="shared" si="7"/>
        <v>ATL</v>
      </c>
    </row>
    <row r="123" spans="2:32" x14ac:dyDescent="0.3">
      <c r="B123" s="152">
        <v>121</v>
      </c>
      <c r="C123" s="152" t="s">
        <v>490</v>
      </c>
      <c r="D123" s="152" t="s">
        <v>793</v>
      </c>
      <c r="E123" s="152">
        <v>0</v>
      </c>
      <c r="F123" s="152">
        <v>0</v>
      </c>
      <c r="G123" s="152">
        <v>0</v>
      </c>
      <c r="H123" s="152">
        <v>0</v>
      </c>
      <c r="I123" s="152">
        <v>0</v>
      </c>
      <c r="J123" s="152">
        <v>0</v>
      </c>
      <c r="K123" s="43">
        <v>0</v>
      </c>
      <c r="L123" s="43">
        <v>0</v>
      </c>
      <c r="M123" s="43">
        <v>0</v>
      </c>
      <c r="N123" s="43">
        <v>0</v>
      </c>
      <c r="O123" s="43">
        <v>0</v>
      </c>
      <c r="P123" s="43">
        <v>0</v>
      </c>
      <c r="Q123" s="43">
        <v>0</v>
      </c>
      <c r="R123" s="43">
        <v>0</v>
      </c>
      <c r="S123" s="43" t="s">
        <v>1033</v>
      </c>
      <c r="T123" s="243">
        <v>0</v>
      </c>
      <c r="U123" s="243">
        <v>0</v>
      </c>
      <c r="V123" s="43">
        <v>0</v>
      </c>
      <c r="W123" s="43">
        <v>0</v>
      </c>
      <c r="X123" s="43">
        <v>0</v>
      </c>
      <c r="Y123" s="243">
        <v>0</v>
      </c>
      <c r="Z123" s="243">
        <v>0</v>
      </c>
      <c r="AA123" s="43">
        <v>0</v>
      </c>
      <c r="AB123" s="43">
        <v>0</v>
      </c>
      <c r="AC123" t="str">
        <f t="shared" si="4"/>
        <v>HOU</v>
      </c>
      <c r="AD123" t="str">
        <f t="shared" si="5"/>
        <v>Brevin Jordan</v>
      </c>
      <c r="AE123" s="244" t="str">
        <f t="shared" si="6"/>
        <v/>
      </c>
      <c r="AF123" t="str">
        <f t="shared" si="7"/>
        <v>HOU</v>
      </c>
    </row>
    <row r="124" spans="2:32" x14ac:dyDescent="0.3">
      <c r="B124" s="152">
        <v>122</v>
      </c>
      <c r="C124" s="152" t="s">
        <v>494</v>
      </c>
      <c r="D124" s="152" t="s">
        <v>778</v>
      </c>
      <c r="E124" s="152">
        <v>1</v>
      </c>
      <c r="F124" s="152">
        <v>0</v>
      </c>
      <c r="G124" s="152">
        <v>0</v>
      </c>
      <c r="H124" s="152">
        <v>0</v>
      </c>
      <c r="I124" s="152">
        <v>0</v>
      </c>
      <c r="J124" s="152">
        <v>0</v>
      </c>
      <c r="K124" s="43">
        <v>0</v>
      </c>
      <c r="L124" s="43">
        <v>0</v>
      </c>
      <c r="M124" s="43">
        <v>0</v>
      </c>
      <c r="N124" s="43">
        <v>0</v>
      </c>
      <c r="O124" s="43">
        <v>0</v>
      </c>
      <c r="P124" s="43">
        <v>0</v>
      </c>
      <c r="Q124" s="43">
        <v>0</v>
      </c>
      <c r="R124" s="43">
        <v>1</v>
      </c>
      <c r="S124" s="243">
        <v>0.04</v>
      </c>
      <c r="T124" s="43">
        <v>0</v>
      </c>
      <c r="U124" s="43">
        <v>0</v>
      </c>
      <c r="V124" s="43">
        <v>0</v>
      </c>
      <c r="W124" s="43">
        <v>0</v>
      </c>
      <c r="X124" s="243">
        <v>0</v>
      </c>
      <c r="Y124" s="43">
        <v>0</v>
      </c>
      <c r="Z124" s="243">
        <v>0</v>
      </c>
      <c r="AA124" s="43">
        <v>0</v>
      </c>
      <c r="AB124" s="43">
        <v>0</v>
      </c>
      <c r="AC124" t="str">
        <f t="shared" si="4"/>
        <v>GB</v>
      </c>
      <c r="AD124" t="str">
        <f t="shared" si="5"/>
        <v>Tyler Davis</v>
      </c>
      <c r="AE124" s="244">
        <f t="shared" si="6"/>
        <v>0</v>
      </c>
      <c r="AF124" t="str">
        <f t="shared" si="7"/>
        <v>GB</v>
      </c>
    </row>
    <row r="125" spans="2:32" x14ac:dyDescent="0.3">
      <c r="B125" s="152">
        <v>123</v>
      </c>
      <c r="C125" s="152" t="s">
        <v>489</v>
      </c>
      <c r="D125" s="152" t="s">
        <v>785</v>
      </c>
      <c r="E125" s="152">
        <v>0</v>
      </c>
      <c r="F125" s="152">
        <v>0</v>
      </c>
      <c r="G125" s="152">
        <v>0</v>
      </c>
      <c r="H125" s="152">
        <v>0</v>
      </c>
      <c r="I125" s="152">
        <v>0</v>
      </c>
      <c r="J125" s="152">
        <v>0</v>
      </c>
      <c r="K125" s="43">
        <v>0</v>
      </c>
      <c r="L125" s="43">
        <v>0</v>
      </c>
      <c r="M125" s="43">
        <v>0</v>
      </c>
      <c r="N125" s="43">
        <v>0</v>
      </c>
      <c r="O125" s="43">
        <v>0</v>
      </c>
      <c r="P125" s="43">
        <v>0</v>
      </c>
      <c r="Q125" s="43">
        <v>0</v>
      </c>
      <c r="R125" s="43">
        <v>0</v>
      </c>
      <c r="S125" s="43" t="s">
        <v>1033</v>
      </c>
      <c r="T125" s="243">
        <v>0</v>
      </c>
      <c r="U125" s="243">
        <v>0</v>
      </c>
      <c r="V125" s="43">
        <v>0</v>
      </c>
      <c r="W125" s="43">
        <v>0</v>
      </c>
      <c r="X125" s="43">
        <v>0</v>
      </c>
      <c r="Y125" s="43">
        <v>0</v>
      </c>
      <c r="Z125" s="243">
        <v>0</v>
      </c>
      <c r="AA125" s="43">
        <v>0</v>
      </c>
      <c r="AB125" s="43">
        <v>0</v>
      </c>
      <c r="AC125" t="str">
        <f t="shared" si="4"/>
        <v>CAR</v>
      </c>
      <c r="AD125" t="str">
        <f t="shared" si="5"/>
        <v>Giovanni Ricci</v>
      </c>
      <c r="AE125" s="244" t="str">
        <f t="shared" si="6"/>
        <v/>
      </c>
      <c r="AF125" t="str">
        <f t="shared" si="7"/>
        <v>CAR</v>
      </c>
    </row>
    <row r="126" spans="2:32" x14ac:dyDescent="0.3">
      <c r="B126" s="152">
        <v>124</v>
      </c>
      <c r="C126" s="152" t="s">
        <v>557</v>
      </c>
      <c r="D126" s="152" t="s">
        <v>782</v>
      </c>
      <c r="E126" s="152">
        <v>0</v>
      </c>
      <c r="F126" s="152">
        <v>0</v>
      </c>
      <c r="G126" s="152">
        <v>0</v>
      </c>
      <c r="H126" s="152">
        <v>0</v>
      </c>
      <c r="I126" s="152">
        <v>0</v>
      </c>
      <c r="J126" s="152">
        <v>0</v>
      </c>
      <c r="K126" s="43">
        <v>0</v>
      </c>
      <c r="L126" s="43">
        <v>0</v>
      </c>
      <c r="M126" s="43">
        <v>0</v>
      </c>
      <c r="N126" s="43">
        <v>0</v>
      </c>
      <c r="O126" s="43">
        <v>0</v>
      </c>
      <c r="P126" s="43">
        <v>0</v>
      </c>
      <c r="Q126" s="43">
        <v>0</v>
      </c>
      <c r="R126" s="43">
        <v>0</v>
      </c>
      <c r="S126" s="43" t="s">
        <v>1033</v>
      </c>
      <c r="T126" s="243">
        <v>0</v>
      </c>
      <c r="U126" s="243">
        <v>0</v>
      </c>
      <c r="V126" s="43">
        <v>0</v>
      </c>
      <c r="W126" s="43">
        <v>0</v>
      </c>
      <c r="X126" s="243">
        <v>0</v>
      </c>
      <c r="Y126" s="43">
        <v>0</v>
      </c>
      <c r="Z126" s="243">
        <v>0</v>
      </c>
      <c r="AA126" s="43">
        <v>0</v>
      </c>
      <c r="AB126" s="43">
        <v>0</v>
      </c>
      <c r="AC126" t="str">
        <f t="shared" si="4"/>
        <v>MIN</v>
      </c>
      <c r="AD126" t="str">
        <f t="shared" si="5"/>
        <v>Ben Ellefson</v>
      </c>
      <c r="AE126" s="244" t="str">
        <f t="shared" si="6"/>
        <v/>
      </c>
      <c r="AF126" t="str">
        <f t="shared" si="7"/>
        <v>MIN</v>
      </c>
    </row>
    <row r="127" spans="2:32" x14ac:dyDescent="0.3">
      <c r="B127" s="152">
        <v>125</v>
      </c>
      <c r="C127" s="152" t="s">
        <v>611</v>
      </c>
      <c r="D127" s="152" t="s">
        <v>765</v>
      </c>
      <c r="E127" s="152">
        <v>0</v>
      </c>
      <c r="F127" s="152">
        <v>0</v>
      </c>
      <c r="G127" s="152">
        <v>0</v>
      </c>
      <c r="H127" s="152">
        <v>0</v>
      </c>
      <c r="I127" s="43">
        <v>0</v>
      </c>
      <c r="J127" s="43">
        <v>0</v>
      </c>
      <c r="K127" s="43">
        <v>0</v>
      </c>
      <c r="L127" s="43">
        <v>0</v>
      </c>
      <c r="M127" s="43">
        <v>0</v>
      </c>
      <c r="N127" s="43">
        <v>0</v>
      </c>
      <c r="O127" s="43">
        <v>0</v>
      </c>
      <c r="P127" s="43">
        <v>0</v>
      </c>
      <c r="Q127" s="43">
        <v>0</v>
      </c>
      <c r="R127" s="43">
        <v>0</v>
      </c>
      <c r="S127" s="43" t="s">
        <v>1033</v>
      </c>
      <c r="T127" s="43">
        <v>0</v>
      </c>
      <c r="U127" s="43">
        <v>0</v>
      </c>
      <c r="V127" s="243">
        <v>0</v>
      </c>
      <c r="W127" s="43">
        <v>0</v>
      </c>
      <c r="X127" s="243">
        <v>0</v>
      </c>
      <c r="Y127" s="43">
        <v>0</v>
      </c>
      <c r="Z127" s="43">
        <v>0</v>
      </c>
      <c r="AA127" s="43">
        <v>0</v>
      </c>
      <c r="AB127" s="43">
        <v>0</v>
      </c>
      <c r="AC127" t="str">
        <f t="shared" si="4"/>
        <v>PHI</v>
      </c>
      <c r="AD127" t="str">
        <f t="shared" si="5"/>
        <v>Noah Togiai</v>
      </c>
      <c r="AE127" s="244" t="str">
        <f t="shared" si="6"/>
        <v/>
      </c>
      <c r="AF127" t="str">
        <f t="shared" si="7"/>
        <v>PHI</v>
      </c>
    </row>
    <row r="128" spans="2:32" x14ac:dyDescent="0.3">
      <c r="B128" s="152">
        <v>126</v>
      </c>
      <c r="C128" s="152" t="s">
        <v>1654</v>
      </c>
      <c r="D128" s="152" t="s">
        <v>766</v>
      </c>
      <c r="E128" s="152">
        <v>1</v>
      </c>
      <c r="F128" s="152">
        <v>0</v>
      </c>
      <c r="G128" s="152">
        <v>0</v>
      </c>
      <c r="H128" s="152">
        <v>0</v>
      </c>
      <c r="I128" s="43">
        <v>0</v>
      </c>
      <c r="J128" s="43">
        <v>0</v>
      </c>
      <c r="K128" s="43">
        <v>0</v>
      </c>
      <c r="L128" s="43">
        <v>0</v>
      </c>
      <c r="M128" s="43">
        <v>0</v>
      </c>
      <c r="N128" s="43">
        <v>0</v>
      </c>
      <c r="O128" s="43">
        <v>0</v>
      </c>
      <c r="P128" s="43">
        <v>0</v>
      </c>
      <c r="Q128" s="43">
        <v>0</v>
      </c>
      <c r="R128" s="43">
        <v>0</v>
      </c>
      <c r="S128" s="283">
        <v>0</v>
      </c>
      <c r="T128" s="43">
        <v>0</v>
      </c>
      <c r="U128" s="43">
        <v>0</v>
      </c>
      <c r="V128" s="43">
        <v>0</v>
      </c>
      <c r="W128" s="243">
        <v>0</v>
      </c>
      <c r="X128" s="243">
        <v>0</v>
      </c>
      <c r="Y128" s="43">
        <v>0</v>
      </c>
      <c r="Z128" s="43">
        <v>0</v>
      </c>
      <c r="AA128" s="43">
        <v>0</v>
      </c>
      <c r="AB128" s="43">
        <v>0</v>
      </c>
      <c r="AC128" t="str">
        <f t="shared" si="4"/>
        <v>ARI</v>
      </c>
      <c r="AD128" t="str">
        <f t="shared" si="5"/>
        <v>Chris Pierce Jr.</v>
      </c>
      <c r="AE128" s="244">
        <f t="shared" si="6"/>
        <v>0</v>
      </c>
      <c r="AF128" t="str">
        <f t="shared" si="7"/>
        <v>ARI</v>
      </c>
    </row>
    <row r="129" spans="8:31" x14ac:dyDescent="0.3">
      <c r="H129" s="43"/>
      <c r="I129" s="43"/>
      <c r="J129" s="43"/>
      <c r="K129" s="43"/>
      <c r="L129" s="43"/>
      <c r="M129" s="43"/>
      <c r="N129" s="43"/>
      <c r="O129" s="43"/>
      <c r="P129" s="43"/>
      <c r="Q129" s="43"/>
      <c r="R129" s="43"/>
      <c r="S129" s="43"/>
      <c r="T129" s="243"/>
      <c r="U129" s="43"/>
      <c r="V129" s="43"/>
      <c r="W129" s="243"/>
      <c r="X129" s="43"/>
      <c r="Y129" s="43"/>
      <c r="Z129" s="43"/>
      <c r="AA129" s="43"/>
      <c r="AB129" s="43"/>
      <c r="AE129" s="244"/>
    </row>
    <row r="130" spans="8:31" x14ac:dyDescent="0.3">
      <c r="H130" s="43"/>
      <c r="I130" s="43"/>
      <c r="J130" s="43"/>
      <c r="K130" s="43"/>
      <c r="L130" s="43"/>
      <c r="M130" s="43"/>
      <c r="N130" s="43"/>
      <c r="O130" s="43"/>
      <c r="P130" s="43"/>
      <c r="Q130" s="43"/>
      <c r="R130" s="43"/>
      <c r="S130" s="43"/>
      <c r="T130" s="43"/>
      <c r="U130" s="43"/>
      <c r="V130" s="43"/>
      <c r="W130" s="243"/>
      <c r="X130" s="43"/>
      <c r="Y130" s="43"/>
      <c r="Z130" s="43"/>
      <c r="AA130" s="43"/>
      <c r="AB130" s="43"/>
      <c r="AE130" s="244"/>
    </row>
    <row r="131" spans="8:31" x14ac:dyDescent="0.3">
      <c r="H131" s="43"/>
      <c r="I131" s="43"/>
      <c r="J131" s="43"/>
      <c r="K131" s="43"/>
      <c r="L131" s="43"/>
      <c r="M131" s="43"/>
      <c r="N131" s="43"/>
      <c r="O131" s="43"/>
      <c r="P131" s="43"/>
      <c r="Q131" s="43"/>
      <c r="R131" s="43"/>
      <c r="S131" s="43"/>
      <c r="T131" s="43"/>
      <c r="U131" s="43"/>
      <c r="V131" s="43"/>
      <c r="W131" s="243"/>
      <c r="X131" s="43"/>
      <c r="Y131" s="43"/>
      <c r="Z131" s="43"/>
      <c r="AA131" s="43"/>
      <c r="AB131" s="43"/>
      <c r="AE131" s="244"/>
    </row>
    <row r="132" spans="8:31" x14ac:dyDescent="0.3">
      <c r="H132" s="43"/>
      <c r="I132" s="43"/>
      <c r="J132" s="43"/>
      <c r="K132" s="43"/>
      <c r="L132" s="43"/>
      <c r="M132" s="43"/>
      <c r="N132" s="43"/>
      <c r="O132" s="43"/>
      <c r="P132" s="43"/>
      <c r="Q132" s="43"/>
      <c r="R132" s="43"/>
      <c r="S132" s="43"/>
      <c r="T132" s="43"/>
      <c r="U132" s="43"/>
      <c r="V132" s="43"/>
      <c r="W132" s="243"/>
      <c r="X132" s="43"/>
      <c r="Y132" s="43"/>
      <c r="Z132" s="43"/>
      <c r="AA132" s="43"/>
      <c r="AB132" s="43"/>
      <c r="AE132" s="244"/>
    </row>
    <row r="133" spans="8:31" x14ac:dyDescent="0.3">
      <c r="H133" s="43"/>
      <c r="I133" s="43"/>
      <c r="J133" s="43"/>
      <c r="K133" s="43"/>
      <c r="L133" s="43"/>
      <c r="M133" s="43"/>
      <c r="N133" s="43"/>
      <c r="O133" s="43"/>
      <c r="P133" s="43"/>
      <c r="Q133" s="43"/>
      <c r="R133" s="43"/>
      <c r="S133" s="43"/>
      <c r="T133" s="243"/>
      <c r="U133" s="43"/>
      <c r="V133" s="43"/>
      <c r="W133" s="243"/>
      <c r="X133" s="43"/>
      <c r="Y133" s="43"/>
      <c r="Z133" s="43"/>
      <c r="AA133" s="43"/>
      <c r="AB133" s="43"/>
      <c r="AE133" s="244"/>
    </row>
    <row r="134" spans="8:31" x14ac:dyDescent="0.3">
      <c r="H134" s="43"/>
      <c r="I134" s="43"/>
      <c r="J134" s="43"/>
      <c r="K134" s="43"/>
      <c r="L134" s="43"/>
      <c r="M134" s="43"/>
      <c r="N134" s="43"/>
      <c r="O134" s="43"/>
      <c r="P134" s="43"/>
      <c r="Q134" s="43"/>
      <c r="R134" s="43"/>
      <c r="S134" s="43"/>
      <c r="T134" s="43"/>
      <c r="U134" s="283"/>
      <c r="V134" s="43"/>
      <c r="W134" s="243"/>
      <c r="X134" s="43"/>
      <c r="Y134" s="43"/>
      <c r="Z134" s="43"/>
      <c r="AA134" s="43"/>
      <c r="AB134" s="43"/>
      <c r="AE134" s="244"/>
    </row>
    <row r="135" spans="8:31" x14ac:dyDescent="0.3">
      <c r="H135" s="43"/>
      <c r="I135" s="43"/>
      <c r="J135" s="43"/>
      <c r="K135" s="43"/>
      <c r="L135" s="43"/>
      <c r="M135" s="43"/>
      <c r="N135" s="43"/>
      <c r="O135" s="43"/>
      <c r="P135" s="43"/>
      <c r="Q135" s="43"/>
      <c r="R135" s="43"/>
      <c r="S135" s="43"/>
      <c r="T135" s="43"/>
      <c r="U135" s="243"/>
      <c r="V135" s="43"/>
      <c r="W135" s="243"/>
      <c r="X135" s="43"/>
      <c r="Y135" s="43"/>
      <c r="Z135" s="43"/>
      <c r="AA135" s="43"/>
      <c r="AB135" s="43"/>
      <c r="AE135" s="244"/>
    </row>
    <row r="136" spans="8:31" x14ac:dyDescent="0.3">
      <c r="H136" s="43"/>
      <c r="I136" s="43"/>
      <c r="J136" s="43"/>
      <c r="K136" s="43"/>
      <c r="L136" s="43"/>
      <c r="M136" s="43"/>
      <c r="N136" s="43"/>
      <c r="O136" s="43"/>
      <c r="P136" s="43"/>
      <c r="Q136" s="43"/>
      <c r="R136" s="43"/>
      <c r="S136" s="43"/>
      <c r="T136" s="43"/>
      <c r="U136" s="43"/>
      <c r="V136" s="43"/>
      <c r="W136" s="243"/>
      <c r="X136" s="43"/>
      <c r="Y136" s="43"/>
      <c r="Z136" s="43"/>
      <c r="AA136" s="43"/>
      <c r="AB136" s="43"/>
      <c r="AE136" s="244"/>
    </row>
    <row r="137" spans="8:31" x14ac:dyDescent="0.3">
      <c r="H137" s="43"/>
      <c r="I137" s="43"/>
      <c r="J137" s="43"/>
      <c r="K137" s="43"/>
      <c r="L137" s="43"/>
      <c r="M137" s="43"/>
      <c r="N137" s="43"/>
      <c r="O137" s="43"/>
      <c r="P137" s="43"/>
      <c r="Q137" s="43"/>
      <c r="R137" s="43"/>
      <c r="S137" s="43"/>
      <c r="T137" s="243"/>
      <c r="U137" s="43"/>
      <c r="V137" s="43"/>
      <c r="W137" s="243"/>
      <c r="X137" s="43"/>
      <c r="Y137" s="43"/>
      <c r="Z137" s="43"/>
      <c r="AA137" s="43"/>
      <c r="AB137" s="43"/>
      <c r="AE137" s="244"/>
    </row>
    <row r="138" spans="8:31" x14ac:dyDescent="0.3">
      <c r="H138" s="43"/>
      <c r="I138" s="43"/>
      <c r="J138" s="43"/>
      <c r="K138" s="43"/>
      <c r="L138" s="43"/>
      <c r="M138" s="43"/>
      <c r="N138" s="43"/>
      <c r="O138" s="43"/>
      <c r="P138" s="43"/>
      <c r="Q138" s="43"/>
      <c r="R138" s="43"/>
      <c r="S138" s="43"/>
      <c r="T138" s="43"/>
      <c r="U138" s="243"/>
      <c r="V138" s="43"/>
      <c r="W138" s="243"/>
      <c r="X138" s="43"/>
      <c r="Y138" s="43"/>
      <c r="Z138" s="43"/>
      <c r="AA138" s="43"/>
      <c r="AB138" s="43"/>
      <c r="AE138" s="244"/>
    </row>
    <row r="139" spans="8:31" x14ac:dyDescent="0.3">
      <c r="H139" s="43"/>
      <c r="I139" s="43"/>
      <c r="J139" s="43"/>
      <c r="K139" s="43"/>
      <c r="L139" s="43"/>
      <c r="M139" s="43"/>
      <c r="N139" s="43"/>
      <c r="O139" s="43"/>
      <c r="P139" s="43"/>
      <c r="Q139" s="43"/>
      <c r="R139" s="43"/>
      <c r="S139" s="43"/>
      <c r="T139" s="243"/>
      <c r="U139" s="243"/>
      <c r="V139" s="43"/>
      <c r="W139" s="243"/>
      <c r="X139" s="43"/>
      <c r="Y139" s="43"/>
      <c r="Z139" s="43"/>
      <c r="AA139" s="43"/>
      <c r="AB139" s="43"/>
      <c r="AE139" s="244"/>
    </row>
    <row r="140" spans="8:31" x14ac:dyDescent="0.3">
      <c r="H140" s="43"/>
      <c r="I140" s="43"/>
      <c r="J140" s="43"/>
      <c r="K140" s="43"/>
      <c r="L140" s="43"/>
      <c r="M140" s="43"/>
      <c r="N140" s="43"/>
      <c r="O140" s="43"/>
      <c r="P140" s="43"/>
      <c r="Q140" s="43"/>
      <c r="R140" s="43"/>
      <c r="S140" s="43"/>
      <c r="T140" s="43"/>
      <c r="U140" s="43"/>
      <c r="V140" s="43"/>
      <c r="W140" s="243"/>
      <c r="X140" s="43"/>
      <c r="Y140" s="43"/>
      <c r="Z140" s="43"/>
      <c r="AA140" s="43"/>
      <c r="AB140" s="43"/>
      <c r="AE140" s="244"/>
    </row>
    <row r="141" spans="8:31" x14ac:dyDescent="0.3">
      <c r="H141" s="43"/>
      <c r="I141" s="43"/>
      <c r="J141" s="43"/>
      <c r="K141" s="43"/>
      <c r="L141" s="43"/>
      <c r="M141" s="43"/>
      <c r="N141" s="43"/>
      <c r="O141" s="43"/>
      <c r="P141" s="43"/>
      <c r="Q141" s="43"/>
      <c r="R141" s="43"/>
      <c r="S141" s="43"/>
      <c r="T141" s="43"/>
      <c r="U141" s="43"/>
      <c r="V141" s="43"/>
      <c r="W141" s="243"/>
      <c r="X141" s="43"/>
      <c r="Y141" s="43"/>
      <c r="Z141" s="43"/>
      <c r="AA141" s="43"/>
      <c r="AB141" s="43"/>
      <c r="AE141" s="244"/>
    </row>
    <row r="142" spans="8:31" x14ac:dyDescent="0.3">
      <c r="H142" s="43"/>
      <c r="I142" s="43"/>
      <c r="J142" s="43"/>
      <c r="K142" s="43"/>
      <c r="L142" s="43"/>
      <c r="M142" s="43"/>
      <c r="N142" s="43"/>
      <c r="O142" s="43"/>
      <c r="P142" s="43"/>
      <c r="Q142" s="43"/>
      <c r="R142" s="43"/>
      <c r="S142" s="43"/>
      <c r="T142" s="43"/>
      <c r="U142" s="43"/>
      <c r="V142" s="43"/>
      <c r="W142" s="243"/>
      <c r="X142" s="43"/>
      <c r="Y142" s="43"/>
      <c r="Z142" s="43"/>
      <c r="AA142" s="43"/>
      <c r="AB142" s="43"/>
      <c r="AE142" s="244"/>
    </row>
    <row r="143" spans="8:31" x14ac:dyDescent="0.3">
      <c r="H143" s="43"/>
      <c r="I143" s="43"/>
      <c r="J143" s="43"/>
      <c r="K143" s="43"/>
      <c r="L143" s="43"/>
      <c r="M143" s="43"/>
      <c r="N143" s="43"/>
      <c r="O143" s="43"/>
      <c r="P143" s="43"/>
      <c r="Q143" s="43"/>
      <c r="R143" s="43"/>
      <c r="S143" s="43"/>
      <c r="T143" s="43"/>
      <c r="U143" s="43"/>
      <c r="V143" s="43"/>
      <c r="W143" s="243"/>
      <c r="X143" s="43"/>
      <c r="Y143" s="43"/>
      <c r="Z143" s="43"/>
      <c r="AA143" s="43"/>
      <c r="AB143" s="43"/>
      <c r="AE143" s="244"/>
    </row>
    <row r="144" spans="8:31" x14ac:dyDescent="0.3">
      <c r="H144" s="43"/>
      <c r="I144" s="43"/>
      <c r="J144" s="43"/>
      <c r="K144" s="43"/>
      <c r="L144" s="43"/>
      <c r="M144" s="43"/>
      <c r="N144" s="43"/>
      <c r="O144" s="43"/>
      <c r="P144" s="43"/>
      <c r="Q144" s="43"/>
      <c r="R144" s="43"/>
      <c r="S144" s="43"/>
      <c r="T144" s="43"/>
      <c r="U144" s="243"/>
      <c r="V144" s="243"/>
      <c r="W144" s="243"/>
      <c r="X144" s="43"/>
      <c r="Y144" s="43"/>
      <c r="Z144" s="43"/>
      <c r="AA144" s="43"/>
      <c r="AB144" s="43"/>
      <c r="AE144" s="244"/>
    </row>
    <row r="145" spans="8:31" x14ac:dyDescent="0.3">
      <c r="H145" s="43"/>
      <c r="I145" s="43"/>
      <c r="J145" s="43"/>
      <c r="K145" s="43"/>
      <c r="L145" s="43"/>
      <c r="M145" s="43"/>
      <c r="N145" s="43"/>
      <c r="O145" s="43"/>
      <c r="P145" s="43"/>
      <c r="Q145" s="43"/>
      <c r="R145" s="43"/>
      <c r="S145" s="43"/>
      <c r="T145" s="43"/>
      <c r="U145" s="43"/>
      <c r="V145" s="43"/>
      <c r="W145" s="243"/>
      <c r="X145" s="43"/>
      <c r="Y145" s="43"/>
      <c r="Z145" s="43"/>
      <c r="AA145" s="43"/>
      <c r="AB145" s="43"/>
      <c r="AE145" s="244"/>
    </row>
    <row r="146" spans="8:31" x14ac:dyDescent="0.3">
      <c r="H146" s="43"/>
      <c r="I146" s="43"/>
      <c r="J146" s="43"/>
      <c r="K146" s="43"/>
      <c r="L146" s="43"/>
      <c r="M146" s="43"/>
      <c r="N146" s="43"/>
      <c r="O146" s="43"/>
      <c r="P146" s="43"/>
      <c r="Q146" s="43"/>
      <c r="R146" s="43"/>
      <c r="S146" s="43"/>
      <c r="T146" s="43"/>
      <c r="U146" s="43"/>
      <c r="V146" s="43"/>
      <c r="W146" s="243"/>
      <c r="X146" s="43"/>
      <c r="Y146" s="43"/>
      <c r="Z146" s="43"/>
      <c r="AA146" s="43"/>
      <c r="AB146" s="43"/>
      <c r="AE146" s="244"/>
    </row>
    <row r="147" spans="8:31" x14ac:dyDescent="0.3">
      <c r="H147" s="43"/>
      <c r="I147" s="43"/>
      <c r="J147" s="43"/>
      <c r="K147" s="43"/>
      <c r="L147" s="43"/>
      <c r="M147" s="43"/>
      <c r="N147" s="43"/>
      <c r="O147" s="43"/>
      <c r="P147" s="43"/>
      <c r="Q147" s="43"/>
      <c r="R147" s="43"/>
      <c r="S147" s="43"/>
      <c r="T147" s="43"/>
      <c r="U147" s="43"/>
      <c r="V147" s="43"/>
      <c r="W147" s="243"/>
      <c r="X147" s="43"/>
      <c r="Y147" s="43"/>
      <c r="Z147" s="43"/>
      <c r="AA147" s="43"/>
      <c r="AB147" s="43"/>
      <c r="AE147" s="244"/>
    </row>
    <row r="148" spans="8:31" x14ac:dyDescent="0.3">
      <c r="H148" s="43"/>
      <c r="I148" s="43"/>
      <c r="J148" s="43"/>
      <c r="K148" s="43"/>
      <c r="L148" s="43"/>
      <c r="M148" s="43"/>
      <c r="N148" s="43"/>
      <c r="O148" s="43"/>
      <c r="P148" s="43"/>
      <c r="Q148" s="43"/>
      <c r="R148" s="43"/>
      <c r="S148" s="43"/>
      <c r="T148" s="43"/>
      <c r="U148" s="43"/>
      <c r="V148" s="243"/>
      <c r="W148" s="243"/>
      <c r="X148" s="43"/>
      <c r="Y148" s="43"/>
      <c r="Z148" s="43"/>
      <c r="AA148" s="43"/>
      <c r="AB148" s="43"/>
      <c r="AE148" s="244"/>
    </row>
    <row r="149" spans="8:31" x14ac:dyDescent="0.3">
      <c r="H149" s="43"/>
      <c r="I149" s="43"/>
      <c r="J149" s="43"/>
      <c r="K149" s="43"/>
      <c r="L149" s="43"/>
      <c r="M149" s="43"/>
      <c r="N149" s="43"/>
      <c r="O149" s="43"/>
      <c r="P149" s="43"/>
      <c r="Q149" s="43"/>
      <c r="R149" s="43"/>
      <c r="S149" s="43"/>
      <c r="T149" s="43"/>
      <c r="U149" s="43"/>
      <c r="V149" s="43"/>
      <c r="W149" s="243"/>
      <c r="X149" s="43"/>
      <c r="Y149" s="43"/>
      <c r="Z149" s="43"/>
      <c r="AA149" s="43"/>
      <c r="AB149" s="43"/>
      <c r="AE149" s="244"/>
    </row>
    <row r="150" spans="8:31" x14ac:dyDescent="0.3">
      <c r="H150" s="43"/>
      <c r="I150" s="43"/>
      <c r="J150" s="43"/>
      <c r="K150" s="43"/>
      <c r="L150" s="43"/>
      <c r="M150" s="43"/>
      <c r="N150" s="43"/>
      <c r="O150" s="43"/>
      <c r="P150" s="43"/>
      <c r="Q150" s="43"/>
      <c r="R150" s="43"/>
      <c r="S150" s="43"/>
      <c r="T150" s="43"/>
      <c r="U150" s="43"/>
      <c r="V150" s="43"/>
      <c r="W150" s="243"/>
      <c r="X150" s="43"/>
      <c r="Y150" s="43"/>
      <c r="Z150" s="43"/>
      <c r="AA150" s="43"/>
      <c r="AB150" s="43"/>
      <c r="AE150" s="244"/>
    </row>
    <row r="151" spans="8:31" x14ac:dyDescent="0.3">
      <c r="H151" s="43"/>
      <c r="I151" s="43"/>
      <c r="J151" s="43"/>
      <c r="K151" s="43"/>
      <c r="L151" s="43"/>
      <c r="M151" s="43"/>
      <c r="N151" s="43"/>
      <c r="O151" s="43"/>
      <c r="P151" s="43"/>
      <c r="Q151" s="43"/>
      <c r="R151" s="43"/>
      <c r="S151" s="43"/>
      <c r="T151" s="43"/>
      <c r="U151" s="43"/>
      <c r="V151" s="243"/>
      <c r="W151" s="243"/>
      <c r="X151" s="43"/>
      <c r="Y151" s="43"/>
      <c r="Z151" s="43"/>
      <c r="AA151" s="43"/>
      <c r="AB151" s="43"/>
      <c r="AE151" s="244"/>
    </row>
    <row r="152" spans="8:31" x14ac:dyDescent="0.3">
      <c r="H152" s="43"/>
      <c r="I152" s="43"/>
      <c r="J152" s="43"/>
      <c r="K152" s="43"/>
      <c r="L152" s="43"/>
      <c r="M152" s="43"/>
      <c r="N152" s="43"/>
      <c r="O152" s="43"/>
      <c r="P152" s="43"/>
      <c r="Q152" s="43"/>
      <c r="R152" s="43"/>
      <c r="S152" s="43"/>
      <c r="T152" s="243"/>
      <c r="U152" s="43"/>
      <c r="V152" s="43"/>
      <c r="W152" s="243"/>
      <c r="X152" s="43"/>
      <c r="Y152" s="43"/>
      <c r="Z152" s="43"/>
      <c r="AA152" s="43"/>
      <c r="AB152" s="43"/>
      <c r="AE152" s="244"/>
    </row>
    <row r="153" spans="8:31" x14ac:dyDescent="0.3">
      <c r="H153" s="43"/>
      <c r="I153" s="43"/>
      <c r="J153" s="43"/>
      <c r="K153" s="43"/>
      <c r="L153" s="43"/>
      <c r="M153" s="43"/>
      <c r="N153" s="43"/>
      <c r="O153" s="43"/>
      <c r="P153" s="43"/>
      <c r="Q153" s="43"/>
      <c r="R153" s="43"/>
      <c r="S153" s="43"/>
      <c r="T153" s="43"/>
      <c r="U153" s="43"/>
      <c r="V153" s="43"/>
      <c r="W153" s="243"/>
      <c r="X153" s="43"/>
      <c r="Y153" s="43"/>
      <c r="Z153" s="43"/>
      <c r="AA153" s="43"/>
      <c r="AB153" s="43"/>
      <c r="AE153" s="244"/>
    </row>
    <row r="154" spans="8:31" x14ac:dyDescent="0.3">
      <c r="H154" s="43"/>
      <c r="I154" s="43"/>
      <c r="J154" s="43"/>
      <c r="K154" s="43"/>
      <c r="L154" s="43"/>
      <c r="M154" s="43"/>
      <c r="N154" s="43"/>
      <c r="O154" s="43"/>
      <c r="P154" s="43"/>
      <c r="Q154" s="43"/>
      <c r="R154" s="43"/>
      <c r="S154" s="43"/>
      <c r="T154" s="43"/>
      <c r="U154" s="43"/>
      <c r="V154" s="43"/>
      <c r="W154" s="243"/>
      <c r="X154" s="43"/>
      <c r="Y154" s="43"/>
      <c r="Z154" s="43"/>
      <c r="AA154" s="43"/>
      <c r="AB154" s="43"/>
      <c r="AE154" s="244"/>
    </row>
    <row r="155" spans="8:31" x14ac:dyDescent="0.3">
      <c r="H155" s="43"/>
      <c r="I155" s="43"/>
      <c r="J155" s="43"/>
      <c r="K155" s="43"/>
      <c r="L155" s="43"/>
      <c r="M155" s="43"/>
      <c r="N155" s="43"/>
      <c r="O155" s="43"/>
      <c r="P155" s="43"/>
      <c r="Q155" s="43"/>
      <c r="R155" s="43"/>
      <c r="S155" s="43"/>
      <c r="T155" s="43"/>
      <c r="U155" s="43"/>
      <c r="V155" s="43"/>
      <c r="W155" s="243"/>
      <c r="X155" s="43"/>
      <c r="Y155" s="43"/>
      <c r="Z155" s="43"/>
      <c r="AA155" s="43"/>
      <c r="AB155" s="43"/>
      <c r="AE155" s="244"/>
    </row>
    <row r="156" spans="8:31" x14ac:dyDescent="0.3">
      <c r="H156" s="43"/>
      <c r="I156" s="43"/>
      <c r="J156" s="43"/>
      <c r="K156" s="43"/>
      <c r="L156" s="43"/>
      <c r="M156" s="43"/>
      <c r="N156" s="43"/>
      <c r="O156" s="43"/>
      <c r="P156" s="43"/>
      <c r="Q156" s="43"/>
      <c r="R156" s="43"/>
      <c r="S156" s="43"/>
      <c r="T156" s="43"/>
      <c r="U156" s="43"/>
      <c r="V156" s="43"/>
      <c r="W156" s="243"/>
      <c r="X156" s="43"/>
      <c r="Y156" s="43"/>
      <c r="Z156" s="43"/>
      <c r="AA156" s="43"/>
      <c r="AB156" s="43"/>
      <c r="AE156" s="244"/>
    </row>
    <row r="157" spans="8:31" x14ac:dyDescent="0.3">
      <c r="H157" s="43"/>
      <c r="I157" s="43"/>
      <c r="J157" s="43"/>
      <c r="K157" s="43"/>
      <c r="L157" s="43"/>
      <c r="M157" s="43"/>
      <c r="N157" s="43"/>
      <c r="O157" s="43"/>
      <c r="P157" s="43"/>
      <c r="Q157" s="43"/>
      <c r="R157" s="43"/>
      <c r="S157" s="43"/>
      <c r="T157" s="243"/>
      <c r="U157" s="43"/>
      <c r="V157" s="243"/>
      <c r="W157" s="243"/>
      <c r="X157" s="43"/>
      <c r="Y157" s="43"/>
      <c r="Z157" s="43"/>
      <c r="AA157" s="43"/>
      <c r="AB157" s="43"/>
      <c r="AE157" s="244"/>
    </row>
    <row r="158" spans="8:31" x14ac:dyDescent="0.3">
      <c r="H158" s="43"/>
      <c r="I158" s="43"/>
      <c r="J158" s="43"/>
      <c r="K158" s="43"/>
      <c r="L158" s="43"/>
      <c r="M158" s="43"/>
      <c r="N158" s="43"/>
      <c r="O158" s="43"/>
      <c r="P158" s="43"/>
      <c r="Q158" s="43"/>
      <c r="R158" s="43"/>
      <c r="S158" s="43"/>
      <c r="T158" s="43"/>
      <c r="U158" s="43"/>
      <c r="V158" s="243"/>
      <c r="W158" s="243"/>
      <c r="X158" s="43"/>
      <c r="Y158" s="43"/>
      <c r="Z158" s="43"/>
      <c r="AA158" s="43"/>
      <c r="AB158" s="43"/>
      <c r="AE158" s="244"/>
    </row>
    <row r="159" spans="8:31" x14ac:dyDescent="0.3">
      <c r="H159" s="43"/>
      <c r="I159" s="43"/>
      <c r="J159" s="43"/>
      <c r="K159" s="43"/>
      <c r="L159" s="43"/>
      <c r="M159" s="43"/>
      <c r="N159" s="43"/>
      <c r="O159" s="43"/>
      <c r="P159" s="43"/>
      <c r="Q159" s="43"/>
      <c r="R159" s="43"/>
      <c r="S159" s="43"/>
      <c r="T159" s="243"/>
      <c r="U159" s="43"/>
      <c r="V159" s="243"/>
      <c r="W159" s="243"/>
      <c r="X159" s="43"/>
      <c r="Y159" s="43"/>
      <c r="Z159" s="43"/>
      <c r="AA159" s="43"/>
      <c r="AB159" s="43"/>
      <c r="AE159" s="244"/>
    </row>
    <row r="160" spans="8:31" x14ac:dyDescent="0.3">
      <c r="H160" s="43"/>
      <c r="I160" s="43"/>
      <c r="J160" s="43"/>
      <c r="K160" s="43"/>
      <c r="L160" s="43"/>
      <c r="M160" s="43"/>
      <c r="N160" s="43"/>
      <c r="O160" s="43"/>
      <c r="P160" s="43"/>
      <c r="Q160" s="43"/>
      <c r="R160" s="43"/>
      <c r="S160" s="43"/>
      <c r="T160" s="243"/>
      <c r="U160" s="43"/>
      <c r="V160" s="243"/>
      <c r="W160" s="243"/>
      <c r="X160" s="43"/>
      <c r="Y160" s="43"/>
      <c r="Z160" s="43"/>
      <c r="AA160" s="43"/>
      <c r="AB160" s="43"/>
      <c r="AE160" s="244"/>
    </row>
    <row r="161" spans="8:31" x14ac:dyDescent="0.3">
      <c r="H161" s="43"/>
      <c r="I161" s="43"/>
      <c r="J161" s="43"/>
      <c r="K161" s="43"/>
      <c r="L161" s="43"/>
      <c r="M161" s="43"/>
      <c r="N161" s="43"/>
      <c r="O161" s="43"/>
      <c r="P161" s="43"/>
      <c r="Q161" s="43"/>
      <c r="R161" s="43"/>
      <c r="S161" s="43"/>
      <c r="T161" s="43"/>
      <c r="U161" s="43"/>
      <c r="V161" s="43"/>
      <c r="W161" s="243"/>
      <c r="X161" s="43"/>
      <c r="Y161" s="43"/>
      <c r="Z161" s="43"/>
      <c r="AA161" s="43"/>
      <c r="AB161" s="43"/>
      <c r="AE161" s="244"/>
    </row>
    <row r="162" spans="8:31" x14ac:dyDescent="0.3">
      <c r="H162" s="43"/>
      <c r="I162" s="43"/>
      <c r="J162" s="43"/>
      <c r="K162" s="43"/>
      <c r="L162" s="43"/>
      <c r="M162" s="43"/>
      <c r="N162" s="43"/>
      <c r="O162" s="43"/>
      <c r="P162" s="43"/>
      <c r="Q162" s="43"/>
      <c r="R162" s="43"/>
      <c r="S162" s="43"/>
      <c r="T162" s="43"/>
      <c r="U162" s="43"/>
      <c r="V162" s="243"/>
      <c r="W162" s="243"/>
      <c r="X162" s="43"/>
      <c r="Y162" s="43"/>
      <c r="Z162" s="43"/>
      <c r="AA162" s="43"/>
      <c r="AB162" s="43"/>
      <c r="AE162" s="244"/>
    </row>
    <row r="163" spans="8:31" x14ac:dyDescent="0.3">
      <c r="H163" s="43"/>
      <c r="I163" s="43"/>
      <c r="J163" s="43"/>
      <c r="K163" s="43"/>
      <c r="L163" s="43"/>
      <c r="M163" s="43"/>
      <c r="N163" s="43"/>
      <c r="O163" s="43"/>
      <c r="P163" s="43"/>
      <c r="Q163" s="43"/>
      <c r="R163" s="43"/>
      <c r="S163" s="43"/>
      <c r="T163" s="243"/>
      <c r="U163" s="43"/>
      <c r="V163" s="43"/>
      <c r="W163" s="243"/>
      <c r="X163" s="43"/>
      <c r="Y163" s="43"/>
      <c r="Z163" s="43"/>
      <c r="AA163" s="43"/>
      <c r="AB163" s="43"/>
      <c r="AE163" s="244"/>
    </row>
    <row r="164" spans="8:31" x14ac:dyDescent="0.3">
      <c r="H164" s="43"/>
      <c r="I164" s="43"/>
      <c r="J164" s="43"/>
      <c r="K164" s="43"/>
      <c r="L164" s="43"/>
      <c r="M164" s="43"/>
      <c r="N164" s="43"/>
      <c r="O164" s="43"/>
      <c r="P164" s="43"/>
      <c r="Q164" s="43"/>
      <c r="R164" s="43"/>
      <c r="S164" s="43"/>
      <c r="T164" s="243"/>
      <c r="U164" s="43"/>
      <c r="V164" s="43"/>
      <c r="W164" s="243"/>
      <c r="X164" s="43"/>
      <c r="Y164" s="43"/>
      <c r="Z164" s="43"/>
      <c r="AA164" s="43"/>
      <c r="AB164" s="43"/>
      <c r="AE164" s="244"/>
    </row>
    <row r="165" spans="8:31" x14ac:dyDescent="0.3">
      <c r="H165" s="43"/>
      <c r="I165" s="43"/>
      <c r="J165" s="43"/>
      <c r="K165" s="43"/>
      <c r="L165" s="43"/>
      <c r="M165" s="43"/>
      <c r="N165" s="43"/>
      <c r="O165" s="43"/>
      <c r="P165" s="43"/>
      <c r="Q165" s="43"/>
      <c r="R165" s="43"/>
      <c r="S165" s="43"/>
      <c r="T165" s="243"/>
      <c r="U165" s="43"/>
      <c r="V165" s="43"/>
      <c r="W165" s="243"/>
      <c r="X165" s="43"/>
      <c r="Y165" s="43"/>
      <c r="Z165" s="43"/>
      <c r="AA165" s="43"/>
      <c r="AB165" s="43"/>
      <c r="AE165" s="244"/>
    </row>
    <row r="166" spans="8:31" x14ac:dyDescent="0.3">
      <c r="H166" s="43"/>
      <c r="I166" s="43"/>
      <c r="J166" s="43"/>
      <c r="K166" s="43"/>
      <c r="L166" s="43"/>
      <c r="M166" s="43"/>
      <c r="N166" s="43"/>
      <c r="O166" s="43"/>
      <c r="P166" s="43"/>
      <c r="Q166" s="43"/>
      <c r="R166" s="43"/>
      <c r="S166" s="43"/>
      <c r="T166" s="43"/>
      <c r="U166" s="243"/>
      <c r="V166" s="43"/>
      <c r="W166" s="243"/>
      <c r="X166" s="43"/>
      <c r="Y166" s="43"/>
      <c r="Z166" s="43"/>
      <c r="AA166" s="43"/>
      <c r="AB166" s="43"/>
      <c r="AE166" s="244"/>
    </row>
    <row r="167" spans="8:31" x14ac:dyDescent="0.3">
      <c r="H167" s="43"/>
      <c r="I167" s="43"/>
      <c r="J167" s="43"/>
      <c r="K167" s="43"/>
      <c r="L167" s="43"/>
      <c r="M167" s="43"/>
      <c r="N167" s="43"/>
      <c r="O167" s="43"/>
      <c r="P167" s="43"/>
      <c r="Q167" s="43"/>
      <c r="R167" s="43"/>
      <c r="S167" s="43"/>
      <c r="T167" s="283"/>
      <c r="U167" s="43"/>
      <c r="V167" s="43"/>
      <c r="W167" s="243"/>
      <c r="X167" s="43"/>
      <c r="Y167" s="43"/>
      <c r="Z167" s="43"/>
      <c r="AA167" s="43"/>
      <c r="AB167" s="43"/>
      <c r="AE167" s="244"/>
    </row>
    <row r="168" spans="8:31" x14ac:dyDescent="0.3">
      <c r="H168" s="43"/>
      <c r="I168" s="43"/>
      <c r="J168" s="43"/>
      <c r="K168" s="43"/>
      <c r="L168" s="43"/>
      <c r="M168" s="43"/>
      <c r="N168" s="43"/>
      <c r="O168" s="43"/>
      <c r="P168" s="43"/>
      <c r="Q168" s="43"/>
      <c r="R168" s="43"/>
      <c r="S168" s="43"/>
      <c r="T168" s="43"/>
      <c r="U168" s="43"/>
      <c r="V168" s="243"/>
      <c r="W168" s="243"/>
      <c r="X168" s="43"/>
      <c r="Y168" s="43"/>
      <c r="Z168" s="43"/>
      <c r="AA168" s="43"/>
      <c r="AB168" s="43"/>
      <c r="AE168" s="244"/>
    </row>
    <row r="169" spans="8:31" x14ac:dyDescent="0.3">
      <c r="H169" s="43"/>
      <c r="I169" s="43"/>
      <c r="J169" s="43"/>
      <c r="K169" s="43"/>
      <c r="L169" s="43"/>
      <c r="M169" s="43"/>
      <c r="N169" s="43"/>
      <c r="O169" s="43"/>
      <c r="P169" s="43"/>
      <c r="Q169" s="43"/>
      <c r="R169" s="43"/>
      <c r="S169" s="43"/>
      <c r="T169" s="43"/>
      <c r="U169" s="243"/>
      <c r="V169" s="43"/>
      <c r="W169" s="243"/>
      <c r="X169" s="43"/>
      <c r="Y169" s="43"/>
      <c r="Z169" s="43"/>
      <c r="AA169" s="43"/>
      <c r="AB169" s="43"/>
      <c r="AE169" s="244"/>
    </row>
    <row r="170" spans="8:31" x14ac:dyDescent="0.3">
      <c r="H170" s="43"/>
      <c r="I170" s="43"/>
      <c r="J170" s="43"/>
      <c r="K170" s="43"/>
      <c r="L170" s="43"/>
      <c r="M170" s="43"/>
      <c r="N170" s="43"/>
      <c r="O170" s="43"/>
      <c r="P170" s="43"/>
      <c r="Q170" s="43"/>
      <c r="R170" s="43"/>
      <c r="S170" s="43"/>
      <c r="T170" s="43"/>
      <c r="U170" s="43"/>
      <c r="V170" s="43"/>
      <c r="W170" s="243"/>
      <c r="X170" s="43"/>
      <c r="Y170" s="43"/>
      <c r="Z170" s="43"/>
      <c r="AA170" s="43"/>
      <c r="AB170" s="43"/>
      <c r="AE170" s="244"/>
    </row>
    <row r="171" spans="8:31" x14ac:dyDescent="0.3">
      <c r="H171" s="43"/>
      <c r="I171" s="43"/>
      <c r="J171" s="43"/>
      <c r="K171" s="43"/>
      <c r="L171" s="43"/>
      <c r="M171" s="43"/>
      <c r="N171" s="43"/>
      <c r="O171" s="43"/>
      <c r="P171" s="43"/>
      <c r="Q171" s="43"/>
      <c r="R171" s="43"/>
      <c r="S171" s="43"/>
      <c r="T171" s="43"/>
      <c r="U171" s="43"/>
      <c r="V171" s="243"/>
      <c r="W171" s="243"/>
      <c r="X171" s="43"/>
      <c r="Y171" s="43"/>
      <c r="Z171" s="43"/>
      <c r="AA171" s="43"/>
      <c r="AB171" s="43"/>
      <c r="AE171" s="244"/>
    </row>
    <row r="172" spans="8:31" x14ac:dyDescent="0.3">
      <c r="H172" s="43"/>
      <c r="I172" s="43"/>
      <c r="J172" s="43"/>
      <c r="K172" s="43"/>
      <c r="L172" s="43"/>
      <c r="M172" s="43"/>
      <c r="N172" s="43"/>
      <c r="O172" s="43"/>
      <c r="P172" s="43"/>
      <c r="Q172" s="43"/>
      <c r="R172" s="43"/>
      <c r="S172" s="43"/>
      <c r="T172" s="43"/>
      <c r="U172" s="43"/>
      <c r="V172" s="43"/>
      <c r="W172" s="243"/>
      <c r="X172" s="43"/>
      <c r="Y172" s="43"/>
      <c r="Z172" s="43"/>
      <c r="AA172" s="43"/>
      <c r="AB172" s="43"/>
      <c r="AE172" s="244"/>
    </row>
    <row r="173" spans="8:31" x14ac:dyDescent="0.3">
      <c r="H173" s="43"/>
      <c r="I173" s="43"/>
      <c r="J173" s="43"/>
      <c r="K173" s="43"/>
      <c r="L173" s="43"/>
      <c r="M173" s="43"/>
      <c r="N173" s="43"/>
      <c r="O173" s="43"/>
      <c r="P173" s="43"/>
      <c r="Q173" s="43"/>
      <c r="R173" s="43"/>
      <c r="S173" s="43"/>
      <c r="T173" s="43"/>
      <c r="U173" s="43"/>
      <c r="V173" s="43"/>
      <c r="W173" s="43"/>
      <c r="X173" s="43"/>
      <c r="Y173" s="43"/>
      <c r="Z173" s="43"/>
      <c r="AA173" s="43"/>
      <c r="AB173" s="43"/>
      <c r="AE173" s="244"/>
    </row>
    <row r="174" spans="8:31" x14ac:dyDescent="0.3">
      <c r="H174" s="43"/>
      <c r="I174" s="43"/>
      <c r="J174" s="43"/>
      <c r="K174" s="43"/>
      <c r="L174" s="43"/>
      <c r="M174" s="43"/>
      <c r="N174" s="43"/>
      <c r="O174" s="43"/>
      <c r="P174" s="43"/>
      <c r="Q174" s="43"/>
      <c r="R174" s="43"/>
      <c r="S174" s="43"/>
      <c r="T174" s="43"/>
      <c r="U174" s="43"/>
      <c r="V174" s="43"/>
      <c r="W174" s="43"/>
      <c r="X174" s="43"/>
      <c r="Y174" s="43"/>
      <c r="Z174" s="43"/>
      <c r="AA174" s="43"/>
      <c r="AB174" s="43"/>
      <c r="AE174" s="244"/>
    </row>
    <row r="175" spans="8:31" x14ac:dyDescent="0.3">
      <c r="H175" s="43"/>
      <c r="I175" s="43"/>
      <c r="J175" s="43"/>
      <c r="K175" s="43"/>
      <c r="L175" s="43"/>
      <c r="M175" s="43"/>
      <c r="N175" s="43"/>
      <c r="O175" s="43"/>
      <c r="P175" s="43"/>
      <c r="Q175" s="43"/>
      <c r="R175" s="43"/>
      <c r="S175" s="43"/>
      <c r="T175" s="243"/>
      <c r="U175" s="243"/>
      <c r="V175" s="43"/>
      <c r="W175" s="43"/>
      <c r="X175" s="43"/>
      <c r="Y175" s="43"/>
      <c r="Z175" s="43"/>
      <c r="AA175" s="43"/>
      <c r="AB175" s="43"/>
      <c r="AE175" s="244"/>
    </row>
    <row r="176" spans="8:31" x14ac:dyDescent="0.3">
      <c r="H176" s="43"/>
      <c r="I176" s="43"/>
      <c r="J176" s="43"/>
      <c r="K176" s="43"/>
      <c r="L176" s="43"/>
      <c r="M176" s="43"/>
      <c r="N176" s="43"/>
      <c r="O176" s="43"/>
      <c r="P176" s="43"/>
      <c r="Q176" s="43"/>
      <c r="R176" s="43"/>
      <c r="S176" s="43"/>
      <c r="T176" s="43"/>
      <c r="U176" s="43"/>
      <c r="V176" s="43"/>
      <c r="W176" s="43"/>
      <c r="X176" s="43"/>
      <c r="Y176" s="43"/>
      <c r="Z176" s="43"/>
      <c r="AA176" s="43"/>
      <c r="AB176" s="43"/>
      <c r="AE176" s="244"/>
    </row>
    <row r="177" spans="8:31" x14ac:dyDescent="0.3">
      <c r="H177" s="43"/>
      <c r="I177" s="43"/>
      <c r="J177" s="43"/>
      <c r="K177" s="43"/>
      <c r="L177" s="43"/>
      <c r="M177" s="43"/>
      <c r="N177" s="43"/>
      <c r="O177" s="43"/>
      <c r="P177" s="43"/>
      <c r="Q177" s="43"/>
      <c r="R177" s="43"/>
      <c r="S177" s="43"/>
      <c r="T177" s="43"/>
      <c r="U177" s="43"/>
      <c r="V177" s="43"/>
      <c r="W177" s="43"/>
      <c r="X177" s="43"/>
      <c r="Y177" s="43"/>
      <c r="Z177" s="43"/>
      <c r="AA177" s="43"/>
      <c r="AB177" s="43"/>
      <c r="AE177" s="244"/>
    </row>
    <row r="178" spans="8:31" x14ac:dyDescent="0.3">
      <c r="H178" s="43"/>
      <c r="I178" s="43"/>
      <c r="J178" s="43"/>
      <c r="K178" s="43"/>
      <c r="L178" s="43"/>
      <c r="M178" s="43"/>
      <c r="N178" s="43"/>
      <c r="O178" s="43"/>
      <c r="P178" s="43"/>
      <c r="Q178" s="43"/>
      <c r="R178" s="43"/>
      <c r="S178" s="43"/>
      <c r="T178" s="43"/>
      <c r="U178" s="43"/>
      <c r="V178" s="243"/>
      <c r="W178" s="43"/>
      <c r="X178" s="43"/>
      <c r="Y178" s="43"/>
      <c r="Z178" s="43"/>
      <c r="AA178" s="43"/>
      <c r="AB178" s="43"/>
      <c r="AE178" s="244"/>
    </row>
    <row r="179" spans="8:31" x14ac:dyDescent="0.3">
      <c r="H179" s="43"/>
      <c r="I179" s="43"/>
      <c r="J179" s="43"/>
      <c r="K179" s="43"/>
      <c r="L179" s="43"/>
      <c r="M179" s="43"/>
      <c r="N179" s="43"/>
      <c r="O179" s="43"/>
      <c r="P179" s="43"/>
      <c r="Q179" s="43"/>
      <c r="R179" s="43"/>
      <c r="S179" s="43"/>
      <c r="T179" s="43"/>
      <c r="U179" s="43"/>
      <c r="V179" s="243"/>
      <c r="W179" s="43"/>
      <c r="X179" s="43"/>
      <c r="Y179" s="43"/>
      <c r="Z179" s="43"/>
      <c r="AA179" s="43"/>
      <c r="AB179" s="43"/>
      <c r="AE179" s="244"/>
    </row>
    <row r="180" spans="8:31" x14ac:dyDescent="0.3">
      <c r="H180" s="43"/>
      <c r="I180" s="43"/>
      <c r="J180" s="43"/>
      <c r="K180" s="43"/>
      <c r="L180" s="43"/>
      <c r="M180" s="43"/>
      <c r="N180" s="43"/>
      <c r="O180" s="43"/>
      <c r="P180" s="43"/>
      <c r="Q180" s="43"/>
      <c r="R180" s="43"/>
      <c r="S180" s="43"/>
      <c r="T180" s="243"/>
      <c r="U180" s="43"/>
      <c r="V180" s="43"/>
      <c r="W180" s="43"/>
      <c r="X180" s="43"/>
      <c r="Y180" s="43"/>
      <c r="Z180" s="43"/>
      <c r="AA180" s="43"/>
      <c r="AB180" s="43"/>
      <c r="AE180" s="244"/>
    </row>
    <row r="181" spans="8:31" x14ac:dyDescent="0.3">
      <c r="H181" s="43"/>
      <c r="I181" s="43"/>
      <c r="J181" s="43"/>
      <c r="K181" s="43"/>
      <c r="L181" s="43"/>
      <c r="M181" s="43"/>
      <c r="N181" s="43"/>
      <c r="O181" s="43"/>
      <c r="P181" s="43"/>
      <c r="Q181" s="43"/>
      <c r="R181" s="43"/>
      <c r="S181" s="43"/>
      <c r="T181" s="43"/>
      <c r="U181" s="243"/>
      <c r="V181" s="43"/>
      <c r="W181" s="43"/>
      <c r="X181" s="43"/>
      <c r="Y181" s="43"/>
      <c r="Z181" s="43"/>
      <c r="AA181" s="43"/>
      <c r="AB181" s="43"/>
      <c r="AE181" s="244"/>
    </row>
    <row r="182" spans="8:31" x14ac:dyDescent="0.3">
      <c r="H182" s="43"/>
      <c r="I182" s="43"/>
      <c r="J182" s="43"/>
      <c r="K182" s="43"/>
      <c r="L182" s="43"/>
      <c r="M182" s="43"/>
      <c r="N182" s="43"/>
      <c r="O182" s="43"/>
      <c r="P182" s="43"/>
      <c r="Q182" s="43"/>
      <c r="R182" s="43"/>
      <c r="S182" s="43"/>
      <c r="T182" s="43"/>
      <c r="U182" s="43"/>
      <c r="V182" s="43"/>
      <c r="W182" s="43"/>
      <c r="X182" s="43"/>
      <c r="Y182" s="43"/>
      <c r="Z182" s="43"/>
      <c r="AA182" s="43"/>
      <c r="AB182" s="43"/>
      <c r="AE182" s="244"/>
    </row>
    <row r="183" spans="8:31" x14ac:dyDescent="0.3">
      <c r="H183" s="43"/>
      <c r="I183" s="43"/>
      <c r="J183" s="43"/>
      <c r="K183" s="43"/>
      <c r="L183" s="43"/>
      <c r="M183" s="43"/>
      <c r="N183" s="43"/>
      <c r="O183" s="43"/>
      <c r="P183" s="43"/>
      <c r="Q183" s="43"/>
      <c r="R183" s="43"/>
      <c r="S183" s="43"/>
      <c r="T183" s="43"/>
      <c r="U183" s="43"/>
      <c r="V183" s="43"/>
      <c r="W183" s="43"/>
      <c r="X183" s="43"/>
      <c r="Y183" s="43"/>
      <c r="Z183" s="43"/>
      <c r="AA183" s="43"/>
      <c r="AB183" s="43"/>
      <c r="AE183" s="244"/>
    </row>
    <row r="184" spans="8:31" x14ac:dyDescent="0.3">
      <c r="H184" s="43"/>
      <c r="I184" s="43"/>
      <c r="J184" s="43"/>
      <c r="K184" s="43"/>
      <c r="L184" s="43"/>
      <c r="M184" s="43"/>
      <c r="N184" s="43"/>
      <c r="O184" s="43"/>
      <c r="P184" s="43"/>
      <c r="Q184" s="43"/>
      <c r="R184" s="43"/>
      <c r="S184" s="43"/>
      <c r="T184" s="43"/>
      <c r="U184" s="43"/>
      <c r="V184" s="43"/>
      <c r="W184" s="43"/>
      <c r="X184" s="43"/>
      <c r="Y184" s="43"/>
      <c r="Z184" s="43"/>
      <c r="AA184" s="43"/>
      <c r="AB184" s="43"/>
      <c r="AE184" s="244"/>
    </row>
    <row r="185" spans="8:31" x14ac:dyDescent="0.3">
      <c r="H185" s="43"/>
      <c r="I185" s="43"/>
      <c r="J185" s="43"/>
      <c r="K185" s="43"/>
      <c r="L185" s="43"/>
      <c r="M185" s="43"/>
      <c r="N185" s="43"/>
      <c r="O185" s="43"/>
      <c r="P185" s="43"/>
      <c r="Q185" s="43"/>
      <c r="R185" s="43"/>
      <c r="S185" s="43"/>
      <c r="T185" s="43"/>
      <c r="U185" s="43"/>
      <c r="V185" s="43"/>
      <c r="W185" s="43"/>
      <c r="X185" s="43"/>
      <c r="Y185" s="43"/>
      <c r="Z185" s="43"/>
      <c r="AA185" s="43"/>
      <c r="AB185" s="43"/>
      <c r="AE185" s="244"/>
    </row>
    <row r="186" spans="8:31" x14ac:dyDescent="0.3">
      <c r="H186" s="43"/>
      <c r="I186" s="43"/>
      <c r="J186" s="43"/>
      <c r="K186" s="43"/>
      <c r="L186" s="43"/>
      <c r="M186" s="43"/>
      <c r="N186" s="43"/>
      <c r="O186" s="43"/>
      <c r="P186" s="43"/>
      <c r="Q186" s="43"/>
      <c r="R186" s="43"/>
      <c r="S186" s="43"/>
      <c r="T186" s="243"/>
      <c r="U186" s="43"/>
      <c r="V186" s="43"/>
      <c r="W186" s="43"/>
      <c r="X186" s="43"/>
      <c r="Y186" s="43"/>
      <c r="Z186" s="43"/>
      <c r="AA186" s="43"/>
      <c r="AB186" s="43"/>
      <c r="AE186" s="244"/>
    </row>
    <row r="187" spans="8:31" x14ac:dyDescent="0.3">
      <c r="H187" s="43"/>
      <c r="I187" s="43"/>
      <c r="J187" s="43"/>
      <c r="K187" s="43"/>
      <c r="L187" s="43"/>
      <c r="M187" s="43"/>
      <c r="N187" s="43"/>
      <c r="O187" s="43"/>
      <c r="P187" s="43"/>
      <c r="Q187" s="43"/>
      <c r="R187" s="43"/>
      <c r="S187" s="43"/>
      <c r="T187" s="43"/>
      <c r="U187" s="243"/>
      <c r="V187" s="43"/>
      <c r="W187" s="43"/>
      <c r="X187" s="43"/>
      <c r="Y187" s="43"/>
      <c r="Z187" s="43"/>
      <c r="AA187" s="43"/>
      <c r="AB187" s="43"/>
      <c r="AE187" s="244"/>
    </row>
    <row r="188" spans="8:31" x14ac:dyDescent="0.3">
      <c r="H188" s="43"/>
      <c r="I188" s="43"/>
      <c r="J188" s="43"/>
      <c r="K188" s="43"/>
      <c r="L188" s="43"/>
      <c r="M188" s="43"/>
      <c r="N188" s="43"/>
      <c r="O188" s="43"/>
      <c r="P188" s="43"/>
      <c r="Q188" s="43"/>
      <c r="R188" s="43"/>
      <c r="S188" s="43"/>
      <c r="T188" s="43"/>
      <c r="U188" s="43"/>
      <c r="V188" s="43"/>
      <c r="W188" s="43"/>
      <c r="X188" s="43"/>
      <c r="Y188" s="43"/>
      <c r="Z188" s="43"/>
      <c r="AA188" s="43"/>
      <c r="AB188" s="43"/>
      <c r="AE188" s="244"/>
    </row>
    <row r="189" spans="8:31" x14ac:dyDescent="0.3">
      <c r="H189" s="43"/>
      <c r="I189" s="43"/>
      <c r="J189" s="43"/>
      <c r="K189" s="43"/>
      <c r="L189" s="43"/>
      <c r="M189" s="43"/>
      <c r="N189" s="43"/>
      <c r="O189" s="43"/>
      <c r="P189" s="43"/>
      <c r="Q189" s="43"/>
      <c r="R189" s="43"/>
      <c r="S189" s="43"/>
      <c r="T189" s="43"/>
      <c r="U189" s="43"/>
      <c r="V189" s="243"/>
      <c r="W189" s="43"/>
      <c r="X189" s="43"/>
      <c r="Y189" s="43"/>
      <c r="Z189" s="43"/>
      <c r="AA189" s="43"/>
      <c r="AB189" s="43"/>
      <c r="AE189" s="244"/>
    </row>
    <row r="190" spans="8:31" x14ac:dyDescent="0.3">
      <c r="H190" s="43"/>
      <c r="I190" s="43"/>
      <c r="J190" s="43"/>
      <c r="K190" s="43"/>
      <c r="L190" s="43"/>
      <c r="M190" s="43"/>
      <c r="N190" s="43"/>
      <c r="O190" s="43"/>
      <c r="P190" s="43"/>
      <c r="Q190" s="43"/>
      <c r="R190" s="43"/>
      <c r="S190" s="43"/>
      <c r="T190" s="43"/>
      <c r="U190" s="43"/>
      <c r="V190" s="43"/>
      <c r="W190" s="43"/>
      <c r="X190" s="43"/>
      <c r="Y190" s="43"/>
      <c r="Z190" s="43"/>
      <c r="AA190" s="43"/>
      <c r="AB190" s="43"/>
      <c r="AE190" s="244"/>
    </row>
    <row r="191" spans="8:31" x14ac:dyDescent="0.3">
      <c r="H191" s="43"/>
      <c r="I191" s="43"/>
      <c r="J191" s="43"/>
      <c r="K191" s="43"/>
      <c r="L191" s="43"/>
      <c r="M191" s="43"/>
      <c r="N191" s="43"/>
      <c r="O191" s="43"/>
      <c r="P191" s="43"/>
      <c r="Q191" s="43"/>
      <c r="R191" s="43"/>
      <c r="S191" s="43"/>
      <c r="T191" s="243"/>
      <c r="U191" s="243"/>
      <c r="V191" s="43"/>
      <c r="W191" s="43"/>
      <c r="X191" s="43"/>
      <c r="Y191" s="43"/>
      <c r="Z191" s="43"/>
      <c r="AA191" s="43"/>
      <c r="AB191" s="43"/>
      <c r="AE191" s="244"/>
    </row>
    <row r="192" spans="8:31" x14ac:dyDescent="0.3">
      <c r="H192" s="43"/>
      <c r="I192" s="43"/>
      <c r="J192" s="43"/>
      <c r="K192" s="43"/>
      <c r="L192" s="43"/>
      <c r="M192" s="43"/>
      <c r="N192" s="43"/>
      <c r="O192" s="43"/>
      <c r="P192" s="43"/>
      <c r="Q192" s="43"/>
      <c r="R192" s="43"/>
      <c r="S192" s="43"/>
      <c r="T192" s="243"/>
      <c r="U192" s="43"/>
      <c r="V192" s="243"/>
      <c r="W192" s="43"/>
      <c r="X192" s="43"/>
      <c r="Y192" s="43"/>
      <c r="Z192" s="43"/>
      <c r="AA192" s="43"/>
      <c r="AB192" s="43"/>
      <c r="AE192" s="244"/>
    </row>
    <row r="193" spans="8:31" x14ac:dyDescent="0.3">
      <c r="H193" s="43"/>
      <c r="I193" s="43"/>
      <c r="J193" s="43"/>
      <c r="K193" s="43"/>
      <c r="L193" s="43"/>
      <c r="M193" s="43"/>
      <c r="N193" s="43"/>
      <c r="O193" s="43"/>
      <c r="P193" s="43"/>
      <c r="Q193" s="43"/>
      <c r="R193" s="43"/>
      <c r="S193" s="43"/>
      <c r="T193" s="43"/>
      <c r="U193" s="243"/>
      <c r="V193" s="43"/>
      <c r="W193" s="43"/>
      <c r="X193" s="43"/>
      <c r="Y193" s="43"/>
      <c r="Z193" s="43"/>
      <c r="AA193" s="43"/>
      <c r="AB193" s="43"/>
      <c r="AE193" s="244"/>
    </row>
    <row r="194" spans="8:31" x14ac:dyDescent="0.3">
      <c r="H194" s="43"/>
      <c r="I194" s="43"/>
      <c r="J194" s="43"/>
      <c r="K194" s="43"/>
      <c r="L194" s="43"/>
      <c r="M194" s="43"/>
      <c r="N194" s="43"/>
      <c r="O194" s="43"/>
      <c r="P194" s="43"/>
      <c r="Q194" s="43"/>
      <c r="R194" s="43"/>
      <c r="S194" s="43"/>
      <c r="T194" s="43"/>
      <c r="U194" s="43"/>
      <c r="V194" s="243"/>
      <c r="W194" s="43"/>
      <c r="X194" s="43"/>
      <c r="Y194" s="43"/>
      <c r="Z194" s="43"/>
      <c r="AA194" s="43"/>
      <c r="AB194" s="43"/>
      <c r="AE194" s="244"/>
    </row>
    <row r="195" spans="8:31" x14ac:dyDescent="0.3">
      <c r="H195" s="43"/>
      <c r="I195" s="43"/>
      <c r="J195" s="43"/>
      <c r="K195" s="43"/>
      <c r="L195" s="43"/>
      <c r="M195" s="43"/>
      <c r="N195" s="43"/>
      <c r="O195" s="43"/>
      <c r="P195" s="43"/>
      <c r="Q195" s="43"/>
      <c r="R195" s="43"/>
      <c r="S195" s="43"/>
      <c r="T195" s="43"/>
      <c r="U195" s="43"/>
      <c r="V195" s="43"/>
      <c r="W195" s="43"/>
      <c r="X195" s="43"/>
      <c r="Y195" s="43"/>
      <c r="Z195" s="43"/>
      <c r="AA195" s="43"/>
      <c r="AB195" s="43"/>
      <c r="AE195" s="244"/>
    </row>
    <row r="196" spans="8:31" x14ac:dyDescent="0.3">
      <c r="H196" s="43"/>
      <c r="I196" s="43"/>
      <c r="J196" s="43"/>
      <c r="K196" s="43"/>
      <c r="L196" s="43"/>
      <c r="M196" s="43"/>
      <c r="N196" s="43"/>
      <c r="O196" s="43"/>
      <c r="P196" s="43"/>
      <c r="Q196" s="43"/>
      <c r="R196" s="43"/>
      <c r="S196" s="43"/>
      <c r="T196" s="243"/>
      <c r="U196" s="43"/>
      <c r="V196" s="43"/>
      <c r="W196" s="43"/>
      <c r="X196" s="43"/>
      <c r="Y196" s="43"/>
      <c r="Z196" s="43"/>
      <c r="AA196" s="43"/>
      <c r="AB196" s="43"/>
      <c r="AE196" s="244"/>
    </row>
    <row r="197" spans="8:31" x14ac:dyDescent="0.3">
      <c r="H197" s="43"/>
      <c r="I197" s="43"/>
      <c r="J197" s="43"/>
      <c r="K197" s="43"/>
      <c r="L197" s="43"/>
      <c r="M197" s="43"/>
      <c r="N197" s="43"/>
      <c r="O197" s="43"/>
      <c r="P197" s="43"/>
      <c r="Q197" s="43"/>
      <c r="R197" s="43"/>
      <c r="S197" s="43"/>
      <c r="T197" s="43"/>
      <c r="U197" s="243"/>
      <c r="V197" s="43"/>
      <c r="W197" s="43"/>
      <c r="X197" s="43"/>
      <c r="Y197" s="43"/>
      <c r="Z197" s="43"/>
      <c r="AA197" s="43"/>
      <c r="AB197" s="43"/>
      <c r="AE197" s="244"/>
    </row>
    <row r="198" spans="8:31" x14ac:dyDescent="0.3">
      <c r="H198" s="43"/>
      <c r="I198" s="43"/>
      <c r="J198" s="43"/>
      <c r="K198" s="43"/>
      <c r="L198" s="43"/>
      <c r="M198" s="43"/>
      <c r="N198" s="43"/>
      <c r="O198" s="43"/>
      <c r="P198" s="43"/>
      <c r="Q198" s="43"/>
      <c r="R198" s="43"/>
      <c r="S198" s="43"/>
      <c r="T198" s="43"/>
      <c r="U198" s="43"/>
      <c r="V198" s="243"/>
      <c r="W198" s="43"/>
      <c r="X198" s="43"/>
      <c r="Y198" s="43"/>
      <c r="Z198" s="43"/>
      <c r="AA198" s="43"/>
      <c r="AB198" s="43"/>
      <c r="AE198" s="244"/>
    </row>
    <row r="199" spans="8:31" x14ac:dyDescent="0.3">
      <c r="H199" s="43"/>
      <c r="I199" s="43"/>
      <c r="J199" s="43"/>
      <c r="K199" s="43"/>
      <c r="L199" s="43"/>
      <c r="M199" s="43"/>
      <c r="N199" s="43"/>
      <c r="O199" s="43"/>
      <c r="P199" s="43"/>
      <c r="Q199" s="43"/>
      <c r="R199" s="43"/>
      <c r="S199" s="43"/>
      <c r="T199" s="43"/>
      <c r="U199" s="43"/>
      <c r="V199" s="243"/>
      <c r="W199" s="43"/>
      <c r="X199" s="43"/>
      <c r="Y199" s="43"/>
      <c r="Z199" s="43"/>
      <c r="AA199" s="43"/>
      <c r="AB199" s="43"/>
      <c r="AE199" s="244"/>
    </row>
    <row r="200" spans="8:31" x14ac:dyDescent="0.3">
      <c r="H200" s="43"/>
      <c r="I200" s="43"/>
      <c r="J200" s="43"/>
      <c r="K200" s="43"/>
      <c r="L200" s="43"/>
      <c r="M200" s="43"/>
      <c r="N200" s="43"/>
      <c r="O200" s="43"/>
      <c r="P200" s="43"/>
      <c r="Q200" s="43"/>
      <c r="R200" s="43"/>
      <c r="S200" s="43"/>
      <c r="T200" s="43"/>
      <c r="U200" s="243"/>
      <c r="V200" s="43"/>
      <c r="W200" s="43"/>
      <c r="X200" s="43"/>
      <c r="Y200" s="43"/>
      <c r="Z200" s="43"/>
      <c r="AA200" s="43"/>
      <c r="AB200" s="43"/>
      <c r="AE200" s="244"/>
    </row>
    <row r="201" spans="8:31" x14ac:dyDescent="0.3">
      <c r="H201" s="43"/>
      <c r="I201" s="43"/>
      <c r="J201" s="43"/>
      <c r="K201" s="43"/>
      <c r="L201" s="43"/>
      <c r="M201" s="43"/>
      <c r="N201" s="43"/>
      <c r="O201" s="43"/>
      <c r="P201" s="43"/>
      <c r="Q201" s="43"/>
      <c r="R201" s="43"/>
      <c r="S201" s="43"/>
      <c r="T201" s="243"/>
      <c r="U201" s="43"/>
      <c r="V201" s="43"/>
      <c r="W201" s="43"/>
      <c r="X201" s="43"/>
      <c r="Y201" s="43"/>
      <c r="Z201" s="43"/>
      <c r="AA201" s="43"/>
      <c r="AB201" s="43"/>
      <c r="AE201" s="244"/>
    </row>
    <row r="202" spans="8:31" x14ac:dyDescent="0.3">
      <c r="H202" s="43"/>
      <c r="I202" s="43"/>
      <c r="J202" s="43"/>
      <c r="K202" s="43"/>
      <c r="L202" s="43"/>
      <c r="M202" s="43"/>
      <c r="N202" s="43"/>
      <c r="O202" s="43"/>
      <c r="P202" s="43"/>
      <c r="Q202" s="43"/>
      <c r="R202" s="43"/>
      <c r="S202" s="43"/>
      <c r="T202" s="243"/>
      <c r="U202" s="243"/>
      <c r="V202" s="43"/>
      <c r="W202" s="43"/>
      <c r="X202" s="43"/>
      <c r="Y202" s="43"/>
      <c r="Z202" s="43"/>
      <c r="AA202" s="43"/>
      <c r="AB202" s="43"/>
      <c r="AE202" s="244"/>
    </row>
    <row r="203" spans="8:31" x14ac:dyDescent="0.3">
      <c r="H203" s="43"/>
      <c r="I203" s="43"/>
      <c r="J203" s="43"/>
      <c r="K203" s="43"/>
      <c r="L203" s="43"/>
      <c r="M203" s="43"/>
      <c r="N203" s="43"/>
      <c r="O203" s="43"/>
      <c r="P203" s="43"/>
      <c r="Q203" s="43"/>
      <c r="R203" s="43"/>
      <c r="S203" s="43"/>
      <c r="T203" s="43"/>
      <c r="U203" s="243"/>
      <c r="V203" s="243"/>
      <c r="W203" s="43"/>
      <c r="X203" s="43"/>
      <c r="Y203" s="43"/>
      <c r="Z203" s="43"/>
      <c r="AA203" s="43"/>
      <c r="AB203" s="43"/>
      <c r="AE203" s="244"/>
    </row>
    <row r="204" spans="8:31" x14ac:dyDescent="0.3">
      <c r="H204" s="43"/>
      <c r="I204" s="43"/>
      <c r="J204" s="43"/>
      <c r="K204" s="43"/>
      <c r="L204" s="43"/>
      <c r="M204" s="43"/>
      <c r="N204" s="43"/>
      <c r="O204" s="43"/>
      <c r="P204" s="43"/>
      <c r="Q204" s="43"/>
      <c r="R204" s="43"/>
      <c r="S204" s="43"/>
      <c r="T204" s="43"/>
      <c r="U204" s="43"/>
      <c r="V204" s="43"/>
      <c r="W204" s="43"/>
      <c r="X204" s="43"/>
      <c r="Y204" s="43"/>
      <c r="Z204" s="43"/>
      <c r="AA204" s="43"/>
      <c r="AB204" s="43"/>
      <c r="AE204" s="244"/>
    </row>
    <row r="205" spans="8:31" x14ac:dyDescent="0.3">
      <c r="H205" s="43"/>
      <c r="I205" s="43"/>
      <c r="J205" s="43"/>
      <c r="K205" s="43"/>
      <c r="L205" s="43"/>
      <c r="M205" s="43"/>
      <c r="N205" s="43"/>
      <c r="O205" s="43"/>
      <c r="P205" s="43"/>
      <c r="Q205" s="43"/>
      <c r="R205" s="43"/>
      <c r="S205" s="43"/>
      <c r="T205" s="283"/>
      <c r="U205" s="43"/>
      <c r="V205" s="43"/>
      <c r="W205" s="43"/>
      <c r="X205" s="43"/>
      <c r="Y205" s="43"/>
      <c r="Z205" s="43"/>
      <c r="AA205" s="43"/>
      <c r="AB205" s="43"/>
      <c r="AE205" s="244"/>
    </row>
    <row r="206" spans="8:31" x14ac:dyDescent="0.3">
      <c r="H206" s="43"/>
      <c r="I206" s="43"/>
      <c r="J206" s="43"/>
      <c r="K206" s="43"/>
      <c r="L206" s="43"/>
      <c r="M206" s="43"/>
      <c r="N206" s="43"/>
      <c r="O206" s="43"/>
      <c r="P206" s="43"/>
      <c r="Q206" s="43"/>
      <c r="R206" s="43"/>
      <c r="S206" s="43"/>
      <c r="T206" s="43"/>
      <c r="U206" s="43"/>
      <c r="V206" s="43"/>
      <c r="W206" s="43"/>
      <c r="X206" s="43"/>
      <c r="Y206" s="43"/>
      <c r="Z206" s="43"/>
      <c r="AA206" s="43"/>
      <c r="AB206" s="43"/>
      <c r="AE206" s="244"/>
    </row>
    <row r="207" spans="8:31" x14ac:dyDescent="0.3">
      <c r="H207" s="43"/>
      <c r="I207" s="43"/>
      <c r="J207" s="43"/>
      <c r="K207" s="43"/>
      <c r="L207" s="43"/>
      <c r="M207" s="43"/>
      <c r="N207" s="43"/>
      <c r="O207" s="43"/>
      <c r="P207" s="43"/>
      <c r="Q207" s="43"/>
      <c r="R207" s="43"/>
      <c r="S207" s="43"/>
      <c r="T207" s="43"/>
      <c r="U207" s="43"/>
      <c r="V207" s="243"/>
      <c r="W207" s="43"/>
      <c r="X207" s="43"/>
      <c r="Y207" s="43"/>
      <c r="Z207" s="43"/>
      <c r="AA207" s="43"/>
      <c r="AB207" s="43"/>
      <c r="AE207" s="244"/>
    </row>
    <row r="208" spans="8:31" x14ac:dyDescent="0.3">
      <c r="H208" s="43"/>
      <c r="I208" s="43"/>
      <c r="J208" s="43"/>
      <c r="K208" s="43"/>
      <c r="L208" s="43"/>
      <c r="M208" s="43"/>
      <c r="N208" s="43"/>
      <c r="O208" s="43"/>
      <c r="P208" s="43"/>
      <c r="Q208" s="43"/>
      <c r="R208" s="43"/>
      <c r="S208" s="43"/>
      <c r="T208" s="243"/>
      <c r="U208" s="43"/>
      <c r="V208" s="43"/>
      <c r="W208" s="43"/>
      <c r="X208" s="43"/>
      <c r="Y208" s="43"/>
      <c r="Z208" s="43"/>
      <c r="AA208" s="43"/>
      <c r="AB208" s="43"/>
      <c r="AE208" s="244"/>
    </row>
    <row r="209" spans="8:31" x14ac:dyDescent="0.3">
      <c r="H209" s="43"/>
      <c r="I209" s="43"/>
      <c r="J209" s="43"/>
      <c r="K209" s="43"/>
      <c r="L209" s="43"/>
      <c r="M209" s="43"/>
      <c r="N209" s="43"/>
      <c r="O209" s="43"/>
      <c r="P209" s="43"/>
      <c r="Q209" s="43"/>
      <c r="R209" s="43"/>
      <c r="S209" s="43"/>
      <c r="T209" s="43"/>
      <c r="U209" s="43"/>
      <c r="V209" s="243"/>
      <c r="W209" s="43"/>
      <c r="X209" s="43"/>
      <c r="Y209" s="43"/>
      <c r="Z209" s="43"/>
      <c r="AA209" s="43"/>
      <c r="AB209" s="43"/>
      <c r="AE209" s="244"/>
    </row>
    <row r="210" spans="8:31" x14ac:dyDescent="0.3">
      <c r="H210" s="43"/>
      <c r="I210" s="43"/>
      <c r="J210" s="43"/>
      <c r="K210" s="43"/>
      <c r="L210" s="43"/>
      <c r="M210" s="43"/>
      <c r="N210" s="43"/>
      <c r="O210" s="43"/>
      <c r="P210" s="43"/>
      <c r="Q210" s="43"/>
      <c r="R210" s="43"/>
      <c r="S210" s="43"/>
      <c r="T210" s="243"/>
      <c r="U210" s="43"/>
      <c r="V210" s="43"/>
      <c r="W210" s="43"/>
      <c r="X210" s="43"/>
      <c r="Y210" s="43"/>
      <c r="Z210" s="43"/>
      <c r="AA210" s="43"/>
      <c r="AB210" s="43"/>
      <c r="AE210" s="244"/>
    </row>
    <row r="211" spans="8:31" x14ac:dyDescent="0.3">
      <c r="H211" s="43"/>
      <c r="I211" s="43"/>
      <c r="J211" s="43"/>
      <c r="K211" s="43"/>
      <c r="L211" s="43"/>
      <c r="M211" s="43"/>
      <c r="N211" s="43"/>
      <c r="O211" s="43"/>
      <c r="P211" s="43"/>
      <c r="Q211" s="43"/>
      <c r="R211" s="43"/>
      <c r="S211" s="43"/>
      <c r="T211" s="43"/>
      <c r="U211" s="43"/>
      <c r="V211" s="243"/>
      <c r="W211" s="43"/>
      <c r="X211" s="43"/>
      <c r="Y211" s="43"/>
      <c r="Z211" s="43"/>
      <c r="AA211" s="43"/>
      <c r="AB211" s="43"/>
      <c r="AE211" s="244"/>
    </row>
    <row r="212" spans="8:31" x14ac:dyDescent="0.3">
      <c r="H212" s="43"/>
      <c r="I212" s="43"/>
      <c r="J212" s="43"/>
      <c r="K212" s="43"/>
      <c r="L212" s="43"/>
      <c r="M212" s="43"/>
      <c r="N212" s="43"/>
      <c r="O212" s="43"/>
      <c r="P212" s="43"/>
      <c r="Q212" s="43"/>
      <c r="R212" s="43"/>
      <c r="S212" s="43"/>
      <c r="T212" s="243"/>
      <c r="U212" s="43"/>
      <c r="V212" s="243"/>
      <c r="W212" s="43"/>
      <c r="X212" s="43"/>
      <c r="Y212" s="43"/>
      <c r="Z212" s="43"/>
      <c r="AA212" s="43"/>
      <c r="AB212" s="43"/>
      <c r="AE212" s="244"/>
    </row>
    <row r="213" spans="8:31" x14ac:dyDescent="0.3">
      <c r="H213" s="43"/>
      <c r="I213" s="43"/>
      <c r="J213" s="43"/>
      <c r="K213" s="43"/>
      <c r="L213" s="43"/>
      <c r="M213" s="43"/>
      <c r="N213" s="43"/>
      <c r="O213" s="43"/>
      <c r="P213" s="43"/>
      <c r="Q213" s="43"/>
      <c r="R213" s="43"/>
      <c r="S213" s="43"/>
      <c r="T213" s="43"/>
      <c r="U213" s="243"/>
      <c r="V213" s="243"/>
      <c r="W213" s="43"/>
      <c r="X213" s="43"/>
      <c r="Y213" s="43"/>
      <c r="Z213" s="43"/>
      <c r="AA213" s="43"/>
      <c r="AB213" s="43"/>
      <c r="AE213" s="244"/>
    </row>
    <row r="214" spans="8:31" x14ac:dyDescent="0.3">
      <c r="H214" s="43"/>
      <c r="I214" s="43"/>
      <c r="J214" s="43"/>
      <c r="K214" s="43"/>
      <c r="L214" s="43"/>
      <c r="M214" s="43"/>
      <c r="N214" s="43"/>
      <c r="O214" s="43"/>
      <c r="P214" s="43"/>
      <c r="Q214" s="43"/>
      <c r="R214" s="43"/>
      <c r="S214" s="43"/>
      <c r="T214" s="43"/>
      <c r="U214" s="243"/>
      <c r="V214" s="283"/>
      <c r="W214" s="43"/>
      <c r="X214" s="43"/>
      <c r="Y214" s="43"/>
      <c r="Z214" s="43"/>
      <c r="AA214" s="43"/>
      <c r="AB214" s="43"/>
      <c r="AE214" s="244"/>
    </row>
    <row r="215" spans="8:31" x14ac:dyDescent="0.3">
      <c r="H215" s="43"/>
      <c r="I215" s="43"/>
      <c r="J215" s="43"/>
      <c r="K215" s="43"/>
      <c r="L215" s="43"/>
      <c r="M215" s="43"/>
      <c r="N215" s="43"/>
      <c r="O215" s="43"/>
      <c r="P215" s="43"/>
      <c r="Q215" s="43"/>
      <c r="R215" s="43"/>
      <c r="S215" s="43"/>
      <c r="T215" s="43"/>
      <c r="U215" s="243"/>
      <c r="V215" s="43"/>
      <c r="W215" s="43"/>
      <c r="X215" s="43"/>
      <c r="Y215" s="43"/>
      <c r="Z215" s="43"/>
      <c r="AA215" s="43"/>
      <c r="AB215" s="43"/>
      <c r="AE215" s="244"/>
    </row>
    <row r="216" spans="8:31" x14ac:dyDescent="0.3">
      <c r="AA216" s="43"/>
      <c r="AB216" s="152"/>
      <c r="AE216" s="244"/>
    </row>
    <row r="217" spans="8:31" x14ac:dyDescent="0.3">
      <c r="AA217" s="43"/>
      <c r="AB217" s="152"/>
      <c r="AE217" s="244"/>
    </row>
    <row r="218" spans="8:31" x14ac:dyDescent="0.3">
      <c r="AA218" s="43"/>
      <c r="AB218" s="152"/>
      <c r="AE218" s="244"/>
    </row>
    <row r="219" spans="8:31" x14ac:dyDescent="0.3">
      <c r="AA219" s="43"/>
      <c r="AB219" s="152"/>
      <c r="AE219" s="244"/>
    </row>
    <row r="220" spans="8:31" x14ac:dyDescent="0.3">
      <c r="AA220" s="43"/>
      <c r="AB220" s="152"/>
      <c r="AE220" s="244"/>
    </row>
    <row r="221" spans="8:31" x14ac:dyDescent="0.3">
      <c r="AA221" s="43"/>
      <c r="AB221" s="152"/>
      <c r="AE221" s="244"/>
    </row>
    <row r="222" spans="8:31" x14ac:dyDescent="0.3">
      <c r="T222" s="239"/>
      <c r="AA222" s="43"/>
      <c r="AB222" s="152"/>
      <c r="AE222" s="244"/>
    </row>
    <row r="223" spans="8:31" x14ac:dyDescent="0.3">
      <c r="T223" s="239"/>
      <c r="AA223" s="43"/>
      <c r="AB223" s="152"/>
      <c r="AE223" s="244"/>
    </row>
    <row r="224" spans="8:31" x14ac:dyDescent="0.3">
      <c r="AA224" s="43"/>
      <c r="AB224" s="152"/>
      <c r="AE224" s="244"/>
    </row>
    <row r="225" spans="27:27" x14ac:dyDescent="0.3">
      <c r="AA225" s="43"/>
    </row>
    <row r="226" spans="27:27" x14ac:dyDescent="0.3">
      <c r="AA226" s="43"/>
    </row>
    <row r="227" spans="27:27" x14ac:dyDescent="0.3">
      <c r="AA227" s="43"/>
    </row>
    <row r="228" spans="27:27" x14ac:dyDescent="0.3">
      <c r="AA228" s="43"/>
    </row>
    <row r="229" spans="27:27" x14ac:dyDescent="0.3">
      <c r="AA229" s="43"/>
    </row>
    <row r="230" spans="27:27" x14ac:dyDescent="0.3">
      <c r="AA230" s="43"/>
    </row>
    <row r="231" spans="27:27" x14ac:dyDescent="0.3">
      <c r="AA231" s="43"/>
    </row>
    <row r="232" spans="27:27" x14ac:dyDescent="0.3">
      <c r="AA232" s="43"/>
    </row>
    <row r="233" spans="27:27" x14ac:dyDescent="0.3">
      <c r="AA233" s="43"/>
    </row>
    <row r="234" spans="27:27" x14ac:dyDescent="0.3">
      <c r="AA234" s="43"/>
    </row>
    <row r="235" spans="27:27" x14ac:dyDescent="0.3">
      <c r="AA235" s="43"/>
    </row>
    <row r="236" spans="27:27" x14ac:dyDescent="0.3">
      <c r="AA236" s="43"/>
    </row>
    <row r="237" spans="27:27" x14ac:dyDescent="0.3">
      <c r="AA237" s="43"/>
    </row>
    <row r="238" spans="27:27" x14ac:dyDescent="0.3">
      <c r="AA238" s="43"/>
    </row>
    <row r="239" spans="27:27" x14ac:dyDescent="0.3">
      <c r="AA239" s="43"/>
    </row>
    <row r="240" spans="27:27" x14ac:dyDescent="0.3">
      <c r="AA240" s="43"/>
    </row>
    <row r="241" spans="27:27" x14ac:dyDescent="0.3">
      <c r="AA241" s="43"/>
    </row>
    <row r="242" spans="27:27" x14ac:dyDescent="0.3">
      <c r="AA242" s="43"/>
    </row>
    <row r="243" spans="27:27" x14ac:dyDescent="0.3">
      <c r="AA243" s="43"/>
    </row>
    <row r="244" spans="27:27" x14ac:dyDescent="0.3">
      <c r="AA244" s="43"/>
    </row>
    <row r="245" spans="27:27" x14ac:dyDescent="0.3">
      <c r="AA245" s="43"/>
    </row>
    <row r="246" spans="27:27" x14ac:dyDescent="0.3">
      <c r="AA246" s="43"/>
    </row>
    <row r="247" spans="27:27" x14ac:dyDescent="0.3">
      <c r="AA247" s="43"/>
    </row>
    <row r="248" spans="27:27" x14ac:dyDescent="0.3">
      <c r="AA248" s="43"/>
    </row>
    <row r="249" spans="27:27" x14ac:dyDescent="0.3">
      <c r="AA249" s="43"/>
    </row>
    <row r="250" spans="27:27" x14ac:dyDescent="0.3">
      <c r="AA250" s="43"/>
    </row>
    <row r="251" spans="27:27" x14ac:dyDescent="0.3">
      <c r="AA251" s="43"/>
    </row>
    <row r="252" spans="27:27" x14ac:dyDescent="0.3">
      <c r="AA252" s="43"/>
    </row>
    <row r="253" spans="27:27" x14ac:dyDescent="0.3">
      <c r="AA253" s="43"/>
    </row>
    <row r="254" spans="27:27" x14ac:dyDescent="0.3">
      <c r="AA254" s="43"/>
    </row>
    <row r="255" spans="27:27" x14ac:dyDescent="0.3">
      <c r="AA255" s="43"/>
    </row>
    <row r="256" spans="27:27" x14ac:dyDescent="0.3">
      <c r="AA256" s="43"/>
    </row>
    <row r="257" spans="27:27" x14ac:dyDescent="0.3">
      <c r="AA257" s="43"/>
    </row>
    <row r="258" spans="27:27" x14ac:dyDescent="0.3">
      <c r="AA258" s="43"/>
    </row>
    <row r="259" spans="27:27" x14ac:dyDescent="0.3">
      <c r="AA259" s="43"/>
    </row>
    <row r="260" spans="27:27" x14ac:dyDescent="0.3">
      <c r="AA260" s="43"/>
    </row>
    <row r="261" spans="27:27" x14ac:dyDescent="0.3">
      <c r="AA261" s="43"/>
    </row>
    <row r="262" spans="27:27" x14ac:dyDescent="0.3">
      <c r="AA262" s="43"/>
    </row>
    <row r="263" spans="27:27" x14ac:dyDescent="0.3">
      <c r="AA263" s="43"/>
    </row>
    <row r="264" spans="27:27" x14ac:dyDescent="0.3">
      <c r="AA264" s="43"/>
    </row>
    <row r="265" spans="27:27" x14ac:dyDescent="0.3">
      <c r="AA265" s="43"/>
    </row>
    <row r="266" spans="27:27" x14ac:dyDescent="0.3">
      <c r="AA266" s="43"/>
    </row>
    <row r="267" spans="27:27" x14ac:dyDescent="0.3">
      <c r="AA267" s="43"/>
    </row>
    <row r="268" spans="27:27" x14ac:dyDescent="0.3">
      <c r="AA268" s="43"/>
    </row>
    <row r="269" spans="27:27" x14ac:dyDescent="0.3">
      <c r="AA269" s="43"/>
    </row>
    <row r="270" spans="27:27" x14ac:dyDescent="0.3">
      <c r="AA270" s="43"/>
    </row>
    <row r="271" spans="27:27" x14ac:dyDescent="0.3">
      <c r="AA271" s="43"/>
    </row>
    <row r="272" spans="27:27" x14ac:dyDescent="0.3">
      <c r="AA272" s="43"/>
    </row>
    <row r="273" spans="27:29" x14ac:dyDescent="0.3">
      <c r="AA273" s="43"/>
    </row>
    <row r="274" spans="27:29" x14ac:dyDescent="0.3">
      <c r="AA274" s="43"/>
    </row>
    <row r="275" spans="27:29" x14ac:dyDescent="0.3">
      <c r="AA275" s="43"/>
    </row>
    <row r="276" spans="27:29" x14ac:dyDescent="0.3">
      <c r="AA276" s="43"/>
    </row>
    <row r="277" spans="27:29" x14ac:dyDescent="0.3">
      <c r="AA277" s="43"/>
    </row>
    <row r="278" spans="27:29" x14ac:dyDescent="0.3">
      <c r="AA278" s="43"/>
    </row>
    <row r="279" spans="27:29" x14ac:dyDescent="0.3">
      <c r="AA279" s="43" t="str">
        <f t="shared" ref="AA279:AA323" si="8">TRIM(D279)</f>
        <v/>
      </c>
      <c r="AC279" t="str">
        <f t="shared" ref="AC279:AC323" si="9">TRIM(D279)</f>
        <v/>
      </c>
    </row>
    <row r="280" spans="27:29" x14ac:dyDescent="0.3">
      <c r="AA280" s="43" t="str">
        <f t="shared" si="8"/>
        <v/>
      </c>
      <c r="AC280" t="str">
        <f t="shared" si="9"/>
        <v/>
      </c>
    </row>
    <row r="281" spans="27:29" x14ac:dyDescent="0.3">
      <c r="AA281" s="43" t="str">
        <f t="shared" si="8"/>
        <v/>
      </c>
      <c r="AC281" t="str">
        <f t="shared" si="9"/>
        <v/>
      </c>
    </row>
    <row r="282" spans="27:29" x14ac:dyDescent="0.3">
      <c r="AA282" s="43" t="str">
        <f t="shared" si="8"/>
        <v/>
      </c>
      <c r="AC282" t="str">
        <f t="shared" si="9"/>
        <v/>
      </c>
    </row>
    <row r="283" spans="27:29" x14ac:dyDescent="0.3">
      <c r="AA283" s="43" t="str">
        <f t="shared" si="8"/>
        <v/>
      </c>
      <c r="AC283" t="str">
        <f t="shared" si="9"/>
        <v/>
      </c>
    </row>
    <row r="284" spans="27:29" x14ac:dyDescent="0.3">
      <c r="AA284" s="43" t="str">
        <f t="shared" si="8"/>
        <v/>
      </c>
      <c r="AC284" t="str">
        <f t="shared" si="9"/>
        <v/>
      </c>
    </row>
    <row r="285" spans="27:29" x14ac:dyDescent="0.3">
      <c r="AA285" s="43" t="str">
        <f t="shared" si="8"/>
        <v/>
      </c>
      <c r="AC285" t="str">
        <f t="shared" si="9"/>
        <v/>
      </c>
    </row>
    <row r="286" spans="27:29" x14ac:dyDescent="0.3">
      <c r="AA286" s="43" t="str">
        <f t="shared" si="8"/>
        <v/>
      </c>
      <c r="AC286" t="str">
        <f t="shared" si="9"/>
        <v/>
      </c>
    </row>
    <row r="287" spans="27:29" x14ac:dyDescent="0.3">
      <c r="AA287" s="43" t="str">
        <f t="shared" si="8"/>
        <v/>
      </c>
      <c r="AC287" t="str">
        <f t="shared" si="9"/>
        <v/>
      </c>
    </row>
    <row r="288" spans="27:29" x14ac:dyDescent="0.3">
      <c r="AA288" s="43" t="str">
        <f t="shared" si="8"/>
        <v/>
      </c>
      <c r="AC288" t="str">
        <f t="shared" si="9"/>
        <v/>
      </c>
    </row>
    <row r="289" spans="27:29" x14ac:dyDescent="0.3">
      <c r="AA289" s="43" t="str">
        <f t="shared" si="8"/>
        <v/>
      </c>
      <c r="AC289" t="str">
        <f t="shared" si="9"/>
        <v/>
      </c>
    </row>
    <row r="290" spans="27:29" x14ac:dyDescent="0.3">
      <c r="AA290" s="43" t="str">
        <f t="shared" si="8"/>
        <v/>
      </c>
      <c r="AC290" t="str">
        <f t="shared" si="9"/>
        <v/>
      </c>
    </row>
    <row r="291" spans="27:29" x14ac:dyDescent="0.3">
      <c r="AA291" s="43" t="str">
        <f t="shared" si="8"/>
        <v/>
      </c>
      <c r="AC291" t="str">
        <f t="shared" si="9"/>
        <v/>
      </c>
    </row>
    <row r="292" spans="27:29" x14ac:dyDescent="0.3">
      <c r="AA292" s="43" t="str">
        <f t="shared" si="8"/>
        <v/>
      </c>
      <c r="AC292" t="str">
        <f t="shared" si="9"/>
        <v/>
      </c>
    </row>
    <row r="293" spans="27:29" x14ac:dyDescent="0.3">
      <c r="AA293" s="43" t="str">
        <f t="shared" si="8"/>
        <v/>
      </c>
      <c r="AC293" t="str">
        <f t="shared" si="9"/>
        <v/>
      </c>
    </row>
    <row r="294" spans="27:29" x14ac:dyDescent="0.3">
      <c r="AA294" s="43" t="str">
        <f t="shared" si="8"/>
        <v/>
      </c>
      <c r="AC294" t="str">
        <f t="shared" si="9"/>
        <v/>
      </c>
    </row>
    <row r="295" spans="27:29" x14ac:dyDescent="0.3">
      <c r="AA295" s="43" t="str">
        <f t="shared" si="8"/>
        <v/>
      </c>
      <c r="AC295" t="str">
        <f t="shared" si="9"/>
        <v/>
      </c>
    </row>
    <row r="296" spans="27:29" x14ac:dyDescent="0.3">
      <c r="AA296" s="43" t="str">
        <f t="shared" si="8"/>
        <v/>
      </c>
      <c r="AC296" t="str">
        <f t="shared" si="9"/>
        <v/>
      </c>
    </row>
    <row r="297" spans="27:29" x14ac:dyDescent="0.3">
      <c r="AA297" s="43" t="str">
        <f t="shared" si="8"/>
        <v/>
      </c>
      <c r="AC297" t="str">
        <f t="shared" si="9"/>
        <v/>
      </c>
    </row>
    <row r="298" spans="27:29" x14ac:dyDescent="0.3">
      <c r="AA298" s="43" t="str">
        <f t="shared" si="8"/>
        <v/>
      </c>
      <c r="AC298" t="str">
        <f t="shared" si="9"/>
        <v/>
      </c>
    </row>
    <row r="299" spans="27:29" x14ac:dyDescent="0.3">
      <c r="AA299" s="43" t="str">
        <f t="shared" si="8"/>
        <v/>
      </c>
      <c r="AC299" t="str">
        <f t="shared" si="9"/>
        <v/>
      </c>
    </row>
    <row r="300" spans="27:29" x14ac:dyDescent="0.3">
      <c r="AA300" s="43" t="str">
        <f t="shared" si="8"/>
        <v/>
      </c>
      <c r="AC300" t="str">
        <f t="shared" si="9"/>
        <v/>
      </c>
    </row>
    <row r="301" spans="27:29" x14ac:dyDescent="0.3">
      <c r="AA301" s="43" t="str">
        <f t="shared" si="8"/>
        <v/>
      </c>
      <c r="AC301" t="str">
        <f t="shared" si="9"/>
        <v/>
      </c>
    </row>
    <row r="302" spans="27:29" x14ac:dyDescent="0.3">
      <c r="AA302" s="43" t="str">
        <f t="shared" si="8"/>
        <v/>
      </c>
      <c r="AC302" t="str">
        <f t="shared" si="9"/>
        <v/>
      </c>
    </row>
    <row r="303" spans="27:29" x14ac:dyDescent="0.3">
      <c r="AA303" s="43" t="str">
        <f t="shared" si="8"/>
        <v/>
      </c>
      <c r="AC303" t="str">
        <f t="shared" si="9"/>
        <v/>
      </c>
    </row>
    <row r="304" spans="27:29" x14ac:dyDescent="0.3">
      <c r="AA304" s="43" t="str">
        <f t="shared" si="8"/>
        <v/>
      </c>
      <c r="AC304" t="str">
        <f t="shared" si="9"/>
        <v/>
      </c>
    </row>
    <row r="305" spans="27:29" x14ac:dyDescent="0.3">
      <c r="AA305" s="43" t="str">
        <f t="shared" si="8"/>
        <v/>
      </c>
      <c r="AC305" t="str">
        <f t="shared" si="9"/>
        <v/>
      </c>
    </row>
    <row r="306" spans="27:29" x14ac:dyDescent="0.3">
      <c r="AA306" s="43" t="str">
        <f t="shared" si="8"/>
        <v/>
      </c>
      <c r="AC306" t="str">
        <f t="shared" si="9"/>
        <v/>
      </c>
    </row>
    <row r="307" spans="27:29" x14ac:dyDescent="0.3">
      <c r="AA307" s="43" t="str">
        <f t="shared" si="8"/>
        <v/>
      </c>
      <c r="AC307" t="str">
        <f t="shared" si="9"/>
        <v/>
      </c>
    </row>
    <row r="308" spans="27:29" x14ac:dyDescent="0.3">
      <c r="AA308" s="43" t="str">
        <f t="shared" si="8"/>
        <v/>
      </c>
      <c r="AC308" t="str">
        <f t="shared" si="9"/>
        <v/>
      </c>
    </row>
    <row r="309" spans="27:29" x14ac:dyDescent="0.3">
      <c r="AA309" s="43" t="str">
        <f t="shared" si="8"/>
        <v/>
      </c>
      <c r="AC309" t="str">
        <f t="shared" si="9"/>
        <v/>
      </c>
    </row>
    <row r="310" spans="27:29" x14ac:dyDescent="0.3">
      <c r="AA310" s="43" t="str">
        <f t="shared" si="8"/>
        <v/>
      </c>
      <c r="AC310" t="str">
        <f t="shared" si="9"/>
        <v/>
      </c>
    </row>
    <row r="311" spans="27:29" x14ac:dyDescent="0.3">
      <c r="AA311" s="43" t="str">
        <f t="shared" si="8"/>
        <v/>
      </c>
      <c r="AC311" t="str">
        <f t="shared" si="9"/>
        <v/>
      </c>
    </row>
    <row r="312" spans="27:29" x14ac:dyDescent="0.3">
      <c r="AA312" s="43" t="str">
        <f t="shared" si="8"/>
        <v/>
      </c>
      <c r="AC312" t="str">
        <f t="shared" si="9"/>
        <v/>
      </c>
    </row>
    <row r="313" spans="27:29" x14ac:dyDescent="0.3">
      <c r="AA313" s="43" t="str">
        <f t="shared" si="8"/>
        <v/>
      </c>
      <c r="AC313" t="str">
        <f t="shared" si="9"/>
        <v/>
      </c>
    </row>
    <row r="314" spans="27:29" x14ac:dyDescent="0.3">
      <c r="AA314" s="43" t="str">
        <f t="shared" si="8"/>
        <v/>
      </c>
      <c r="AC314" t="str">
        <f t="shared" si="9"/>
        <v/>
      </c>
    </row>
    <row r="315" spans="27:29" x14ac:dyDescent="0.3">
      <c r="AA315" s="43" t="str">
        <f t="shared" si="8"/>
        <v/>
      </c>
      <c r="AC315" t="str">
        <f t="shared" si="9"/>
        <v/>
      </c>
    </row>
    <row r="316" spans="27:29" x14ac:dyDescent="0.3">
      <c r="AA316" s="43" t="str">
        <f t="shared" si="8"/>
        <v/>
      </c>
      <c r="AC316" t="str">
        <f t="shared" si="9"/>
        <v/>
      </c>
    </row>
    <row r="317" spans="27:29" x14ac:dyDescent="0.3">
      <c r="AA317" s="43" t="str">
        <f t="shared" si="8"/>
        <v/>
      </c>
      <c r="AC317" t="str">
        <f t="shared" si="9"/>
        <v/>
      </c>
    </row>
    <row r="318" spans="27:29" x14ac:dyDescent="0.3">
      <c r="AA318" s="43" t="str">
        <f t="shared" si="8"/>
        <v/>
      </c>
      <c r="AC318" t="str">
        <f t="shared" si="9"/>
        <v/>
      </c>
    </row>
    <row r="319" spans="27:29" x14ac:dyDescent="0.3">
      <c r="AA319" s="43" t="str">
        <f t="shared" si="8"/>
        <v/>
      </c>
      <c r="AC319" t="str">
        <f t="shared" si="9"/>
        <v/>
      </c>
    </row>
    <row r="320" spans="27:29" x14ac:dyDescent="0.3">
      <c r="AA320" s="43" t="str">
        <f t="shared" si="8"/>
        <v/>
      </c>
      <c r="AC320" t="str">
        <f t="shared" si="9"/>
        <v/>
      </c>
    </row>
    <row r="321" spans="27:29" x14ac:dyDescent="0.3">
      <c r="AA321" s="43" t="str">
        <f t="shared" si="8"/>
        <v/>
      </c>
      <c r="AC321" t="str">
        <f t="shared" si="9"/>
        <v/>
      </c>
    </row>
    <row r="322" spans="27:29" x14ac:dyDescent="0.3">
      <c r="AA322" s="43" t="str">
        <f t="shared" si="8"/>
        <v/>
      </c>
      <c r="AC322" t="str">
        <f t="shared" si="9"/>
        <v/>
      </c>
    </row>
    <row r="323" spans="27:29" x14ac:dyDescent="0.3">
      <c r="AA323" s="43" t="str">
        <f t="shared" si="8"/>
        <v/>
      </c>
      <c r="AC323" t="str">
        <f t="shared" si="9"/>
        <v/>
      </c>
    </row>
    <row r="324" spans="27:29" x14ac:dyDescent="0.3">
      <c r="AA324" s="43" t="str">
        <f t="shared" ref="AA324:AA387" si="10">TRIM(D324)</f>
        <v/>
      </c>
      <c r="AC324" t="str">
        <f t="shared" ref="AC324:AC387" si="11">TRIM(D324)</f>
        <v/>
      </c>
    </row>
    <row r="325" spans="27:29" x14ac:dyDescent="0.3">
      <c r="AA325" s="43" t="str">
        <f t="shared" si="10"/>
        <v/>
      </c>
      <c r="AC325" t="str">
        <f t="shared" si="11"/>
        <v/>
      </c>
    </row>
    <row r="326" spans="27:29" x14ac:dyDescent="0.3">
      <c r="AA326" s="43" t="str">
        <f t="shared" si="10"/>
        <v/>
      </c>
      <c r="AC326" t="str">
        <f t="shared" si="11"/>
        <v/>
      </c>
    </row>
    <row r="327" spans="27:29" x14ac:dyDescent="0.3">
      <c r="AA327" s="43" t="str">
        <f t="shared" si="10"/>
        <v/>
      </c>
      <c r="AC327" t="str">
        <f t="shared" si="11"/>
        <v/>
      </c>
    </row>
    <row r="328" spans="27:29" x14ac:dyDescent="0.3">
      <c r="AA328" s="43" t="str">
        <f t="shared" si="10"/>
        <v/>
      </c>
      <c r="AC328" t="str">
        <f t="shared" si="11"/>
        <v/>
      </c>
    </row>
    <row r="329" spans="27:29" x14ac:dyDescent="0.3">
      <c r="AA329" s="43" t="str">
        <f t="shared" si="10"/>
        <v/>
      </c>
      <c r="AC329" t="str">
        <f t="shared" si="11"/>
        <v/>
      </c>
    </row>
    <row r="330" spans="27:29" x14ac:dyDescent="0.3">
      <c r="AA330" s="43" t="str">
        <f t="shared" si="10"/>
        <v/>
      </c>
      <c r="AC330" t="str">
        <f t="shared" si="11"/>
        <v/>
      </c>
    </row>
    <row r="331" spans="27:29" x14ac:dyDescent="0.3">
      <c r="AA331" s="43" t="str">
        <f t="shared" si="10"/>
        <v/>
      </c>
      <c r="AC331" t="str">
        <f t="shared" si="11"/>
        <v/>
      </c>
    </row>
    <row r="332" spans="27:29" x14ac:dyDescent="0.3">
      <c r="AA332" s="43" t="str">
        <f t="shared" si="10"/>
        <v/>
      </c>
      <c r="AC332" t="str">
        <f t="shared" si="11"/>
        <v/>
      </c>
    </row>
    <row r="333" spans="27:29" x14ac:dyDescent="0.3">
      <c r="AA333" s="43" t="str">
        <f t="shared" si="10"/>
        <v/>
      </c>
      <c r="AC333" t="str">
        <f t="shared" si="11"/>
        <v/>
      </c>
    </row>
    <row r="334" spans="27:29" x14ac:dyDescent="0.3">
      <c r="AA334" s="43" t="str">
        <f t="shared" si="10"/>
        <v/>
      </c>
      <c r="AC334" t="str">
        <f t="shared" si="11"/>
        <v/>
      </c>
    </row>
    <row r="335" spans="27:29" x14ac:dyDescent="0.3">
      <c r="AA335" s="43" t="str">
        <f t="shared" si="10"/>
        <v/>
      </c>
      <c r="AC335" t="str">
        <f t="shared" si="11"/>
        <v/>
      </c>
    </row>
    <row r="336" spans="27:29" x14ac:dyDescent="0.3">
      <c r="AA336" s="43" t="str">
        <f t="shared" si="10"/>
        <v/>
      </c>
      <c r="AC336" t="str">
        <f t="shared" si="11"/>
        <v/>
      </c>
    </row>
    <row r="337" spans="27:29" x14ac:dyDescent="0.3">
      <c r="AA337" s="43" t="str">
        <f t="shared" si="10"/>
        <v/>
      </c>
      <c r="AC337" t="str">
        <f t="shared" si="11"/>
        <v/>
      </c>
    </row>
    <row r="338" spans="27:29" x14ac:dyDescent="0.3">
      <c r="AA338" s="43" t="str">
        <f t="shared" si="10"/>
        <v/>
      </c>
      <c r="AC338" t="str">
        <f t="shared" si="11"/>
        <v/>
      </c>
    </row>
    <row r="339" spans="27:29" x14ac:dyDescent="0.3">
      <c r="AA339" s="43" t="str">
        <f t="shared" si="10"/>
        <v/>
      </c>
      <c r="AC339" t="str">
        <f t="shared" si="11"/>
        <v/>
      </c>
    </row>
    <row r="340" spans="27:29" x14ac:dyDescent="0.3">
      <c r="AA340" s="43" t="str">
        <f t="shared" si="10"/>
        <v/>
      </c>
      <c r="AC340" t="str">
        <f t="shared" si="11"/>
        <v/>
      </c>
    </row>
    <row r="341" spans="27:29" x14ac:dyDescent="0.3">
      <c r="AA341" s="43" t="str">
        <f t="shared" si="10"/>
        <v/>
      </c>
      <c r="AC341" t="str">
        <f t="shared" si="11"/>
        <v/>
      </c>
    </row>
    <row r="342" spans="27:29" x14ac:dyDescent="0.3">
      <c r="AA342" s="43" t="str">
        <f t="shared" si="10"/>
        <v/>
      </c>
      <c r="AC342" t="str">
        <f t="shared" si="11"/>
        <v/>
      </c>
    </row>
    <row r="343" spans="27:29" x14ac:dyDescent="0.3">
      <c r="AA343" s="43" t="str">
        <f t="shared" si="10"/>
        <v/>
      </c>
      <c r="AC343" t="str">
        <f t="shared" si="11"/>
        <v/>
      </c>
    </row>
    <row r="344" spans="27:29" x14ac:dyDescent="0.3">
      <c r="AA344" s="43" t="str">
        <f t="shared" si="10"/>
        <v/>
      </c>
      <c r="AC344" t="str">
        <f t="shared" si="11"/>
        <v/>
      </c>
    </row>
    <row r="345" spans="27:29" x14ac:dyDescent="0.3">
      <c r="AA345" s="43" t="str">
        <f t="shared" si="10"/>
        <v/>
      </c>
      <c r="AC345" t="str">
        <f t="shared" si="11"/>
        <v/>
      </c>
    </row>
    <row r="346" spans="27:29" x14ac:dyDescent="0.3">
      <c r="AA346" s="43" t="str">
        <f t="shared" si="10"/>
        <v/>
      </c>
      <c r="AC346" t="str">
        <f t="shared" si="11"/>
        <v/>
      </c>
    </row>
    <row r="347" spans="27:29" x14ac:dyDescent="0.3">
      <c r="AA347" s="43" t="str">
        <f t="shared" si="10"/>
        <v/>
      </c>
      <c r="AC347" t="str">
        <f t="shared" si="11"/>
        <v/>
      </c>
    </row>
    <row r="348" spans="27:29" x14ac:dyDescent="0.3">
      <c r="AA348" s="43" t="str">
        <f t="shared" si="10"/>
        <v/>
      </c>
      <c r="AC348" t="str">
        <f t="shared" si="11"/>
        <v/>
      </c>
    </row>
    <row r="349" spans="27:29" x14ac:dyDescent="0.3">
      <c r="AA349" s="43" t="str">
        <f t="shared" si="10"/>
        <v/>
      </c>
      <c r="AC349" t="str">
        <f t="shared" si="11"/>
        <v/>
      </c>
    </row>
    <row r="350" spans="27:29" x14ac:dyDescent="0.3">
      <c r="AA350" s="43" t="str">
        <f t="shared" si="10"/>
        <v/>
      </c>
      <c r="AC350" t="str">
        <f t="shared" si="11"/>
        <v/>
      </c>
    </row>
    <row r="351" spans="27:29" x14ac:dyDescent="0.3">
      <c r="AA351" s="43" t="str">
        <f t="shared" si="10"/>
        <v/>
      </c>
      <c r="AC351" t="str">
        <f t="shared" si="11"/>
        <v/>
      </c>
    </row>
    <row r="352" spans="27:29" x14ac:dyDescent="0.3">
      <c r="AA352" s="43" t="str">
        <f t="shared" si="10"/>
        <v/>
      </c>
      <c r="AC352" t="str">
        <f t="shared" si="11"/>
        <v/>
      </c>
    </row>
    <row r="353" spans="27:29" x14ac:dyDescent="0.3">
      <c r="AA353" s="43" t="str">
        <f t="shared" si="10"/>
        <v/>
      </c>
      <c r="AC353" t="str">
        <f t="shared" si="11"/>
        <v/>
      </c>
    </row>
    <row r="354" spans="27:29" x14ac:dyDescent="0.3">
      <c r="AA354" s="43" t="str">
        <f t="shared" si="10"/>
        <v/>
      </c>
      <c r="AC354" t="str">
        <f t="shared" si="11"/>
        <v/>
      </c>
    </row>
    <row r="355" spans="27:29" x14ac:dyDescent="0.3">
      <c r="AA355" s="43" t="str">
        <f t="shared" si="10"/>
        <v/>
      </c>
      <c r="AC355" t="str">
        <f t="shared" si="11"/>
        <v/>
      </c>
    </row>
    <row r="356" spans="27:29" x14ac:dyDescent="0.3">
      <c r="AA356" s="43" t="str">
        <f t="shared" si="10"/>
        <v/>
      </c>
      <c r="AC356" t="str">
        <f t="shared" si="11"/>
        <v/>
      </c>
    </row>
    <row r="357" spans="27:29" x14ac:dyDescent="0.3">
      <c r="AA357" s="43" t="str">
        <f t="shared" si="10"/>
        <v/>
      </c>
      <c r="AC357" t="str">
        <f t="shared" si="11"/>
        <v/>
      </c>
    </row>
    <row r="358" spans="27:29" x14ac:dyDescent="0.3">
      <c r="AA358" s="43" t="str">
        <f t="shared" si="10"/>
        <v/>
      </c>
      <c r="AC358" t="str">
        <f t="shared" si="11"/>
        <v/>
      </c>
    </row>
    <row r="359" spans="27:29" x14ac:dyDescent="0.3">
      <c r="AA359" s="43" t="str">
        <f t="shared" si="10"/>
        <v/>
      </c>
      <c r="AC359" t="str">
        <f t="shared" si="11"/>
        <v/>
      </c>
    </row>
    <row r="360" spans="27:29" x14ac:dyDescent="0.3">
      <c r="AA360" s="43" t="str">
        <f t="shared" si="10"/>
        <v/>
      </c>
      <c r="AC360" t="str">
        <f t="shared" si="11"/>
        <v/>
      </c>
    </row>
    <row r="361" spans="27:29" x14ac:dyDescent="0.3">
      <c r="AA361" s="43" t="str">
        <f t="shared" si="10"/>
        <v/>
      </c>
      <c r="AC361" t="str">
        <f t="shared" si="11"/>
        <v/>
      </c>
    </row>
    <row r="362" spans="27:29" x14ac:dyDescent="0.3">
      <c r="AA362" s="43" t="str">
        <f t="shared" si="10"/>
        <v/>
      </c>
      <c r="AC362" t="str">
        <f t="shared" si="11"/>
        <v/>
      </c>
    </row>
    <row r="363" spans="27:29" x14ac:dyDescent="0.3">
      <c r="AA363" s="43" t="str">
        <f t="shared" si="10"/>
        <v/>
      </c>
      <c r="AC363" t="str">
        <f t="shared" si="11"/>
        <v/>
      </c>
    </row>
    <row r="364" spans="27:29" x14ac:dyDescent="0.3">
      <c r="AA364" s="43" t="str">
        <f t="shared" si="10"/>
        <v/>
      </c>
      <c r="AC364" t="str">
        <f t="shared" si="11"/>
        <v/>
      </c>
    </row>
    <row r="365" spans="27:29" x14ac:dyDescent="0.3">
      <c r="AA365" s="43" t="str">
        <f t="shared" si="10"/>
        <v/>
      </c>
      <c r="AC365" t="str">
        <f t="shared" si="11"/>
        <v/>
      </c>
    </row>
    <row r="366" spans="27:29" x14ac:dyDescent="0.3">
      <c r="AA366" s="43" t="str">
        <f t="shared" si="10"/>
        <v/>
      </c>
      <c r="AC366" t="str">
        <f t="shared" si="11"/>
        <v/>
      </c>
    </row>
    <row r="367" spans="27:29" x14ac:dyDescent="0.3">
      <c r="AA367" s="43" t="str">
        <f t="shared" si="10"/>
        <v/>
      </c>
      <c r="AC367" t="str">
        <f t="shared" si="11"/>
        <v/>
      </c>
    </row>
    <row r="368" spans="27:29" x14ac:dyDescent="0.3">
      <c r="AA368" s="43" t="str">
        <f t="shared" si="10"/>
        <v/>
      </c>
      <c r="AC368" t="str">
        <f t="shared" si="11"/>
        <v/>
      </c>
    </row>
    <row r="369" spans="27:29" x14ac:dyDescent="0.3">
      <c r="AA369" s="43" t="str">
        <f t="shared" si="10"/>
        <v/>
      </c>
      <c r="AC369" t="str">
        <f t="shared" si="11"/>
        <v/>
      </c>
    </row>
    <row r="370" spans="27:29" x14ac:dyDescent="0.3">
      <c r="AA370" s="43" t="str">
        <f t="shared" si="10"/>
        <v/>
      </c>
      <c r="AC370" t="str">
        <f t="shared" si="11"/>
        <v/>
      </c>
    </row>
    <row r="371" spans="27:29" x14ac:dyDescent="0.3">
      <c r="AA371" s="43" t="str">
        <f t="shared" si="10"/>
        <v/>
      </c>
      <c r="AC371" t="str">
        <f t="shared" si="11"/>
        <v/>
      </c>
    </row>
    <row r="372" spans="27:29" x14ac:dyDescent="0.3">
      <c r="AA372" s="43" t="str">
        <f t="shared" si="10"/>
        <v/>
      </c>
      <c r="AC372" t="str">
        <f t="shared" si="11"/>
        <v/>
      </c>
    </row>
    <row r="373" spans="27:29" x14ac:dyDescent="0.3">
      <c r="AA373" s="43" t="str">
        <f t="shared" si="10"/>
        <v/>
      </c>
      <c r="AC373" t="str">
        <f t="shared" si="11"/>
        <v/>
      </c>
    </row>
    <row r="374" spans="27:29" x14ac:dyDescent="0.3">
      <c r="AA374" s="43" t="str">
        <f t="shared" si="10"/>
        <v/>
      </c>
      <c r="AC374" t="str">
        <f t="shared" si="11"/>
        <v/>
      </c>
    </row>
    <row r="375" spans="27:29" x14ac:dyDescent="0.3">
      <c r="AA375" s="43" t="str">
        <f t="shared" si="10"/>
        <v/>
      </c>
      <c r="AC375" t="str">
        <f t="shared" si="11"/>
        <v/>
      </c>
    </row>
    <row r="376" spans="27:29" x14ac:dyDescent="0.3">
      <c r="AA376" s="43" t="str">
        <f t="shared" si="10"/>
        <v/>
      </c>
      <c r="AC376" t="str">
        <f t="shared" si="11"/>
        <v/>
      </c>
    </row>
    <row r="377" spans="27:29" x14ac:dyDescent="0.3">
      <c r="AA377" s="43" t="str">
        <f t="shared" si="10"/>
        <v/>
      </c>
      <c r="AC377" t="str">
        <f t="shared" si="11"/>
        <v/>
      </c>
    </row>
    <row r="378" spans="27:29" x14ac:dyDescent="0.3">
      <c r="AA378" s="43" t="str">
        <f t="shared" si="10"/>
        <v/>
      </c>
      <c r="AC378" t="str">
        <f t="shared" si="11"/>
        <v/>
      </c>
    </row>
    <row r="379" spans="27:29" x14ac:dyDescent="0.3">
      <c r="AA379" s="43" t="str">
        <f t="shared" si="10"/>
        <v/>
      </c>
      <c r="AC379" t="str">
        <f t="shared" si="11"/>
        <v/>
      </c>
    </row>
    <row r="380" spans="27:29" x14ac:dyDescent="0.3">
      <c r="AA380" s="43" t="str">
        <f t="shared" si="10"/>
        <v/>
      </c>
      <c r="AC380" t="str">
        <f t="shared" si="11"/>
        <v/>
      </c>
    </row>
    <row r="381" spans="27:29" x14ac:dyDescent="0.3">
      <c r="AA381" s="43" t="str">
        <f t="shared" si="10"/>
        <v/>
      </c>
      <c r="AC381" t="str">
        <f t="shared" si="11"/>
        <v/>
      </c>
    </row>
    <row r="382" spans="27:29" x14ac:dyDescent="0.3">
      <c r="AA382" s="43" t="str">
        <f t="shared" si="10"/>
        <v/>
      </c>
      <c r="AC382" t="str">
        <f t="shared" si="11"/>
        <v/>
      </c>
    </row>
    <row r="383" spans="27:29" x14ac:dyDescent="0.3">
      <c r="AA383" s="43" t="str">
        <f t="shared" si="10"/>
        <v/>
      </c>
      <c r="AC383" t="str">
        <f t="shared" si="11"/>
        <v/>
      </c>
    </row>
    <row r="384" spans="27:29" x14ac:dyDescent="0.3">
      <c r="AA384" s="43" t="str">
        <f t="shared" si="10"/>
        <v/>
      </c>
      <c r="AC384" t="str">
        <f t="shared" si="11"/>
        <v/>
      </c>
    </row>
    <row r="385" spans="27:29" x14ac:dyDescent="0.3">
      <c r="AA385" s="43" t="str">
        <f t="shared" si="10"/>
        <v/>
      </c>
      <c r="AC385" t="str">
        <f t="shared" si="11"/>
        <v/>
      </c>
    </row>
    <row r="386" spans="27:29" x14ac:dyDescent="0.3">
      <c r="AA386" s="43" t="str">
        <f t="shared" si="10"/>
        <v/>
      </c>
      <c r="AC386" t="str">
        <f t="shared" si="11"/>
        <v/>
      </c>
    </row>
    <row r="387" spans="27:29" x14ac:dyDescent="0.3">
      <c r="AA387" s="43" t="str">
        <f t="shared" si="10"/>
        <v/>
      </c>
      <c r="AC387" t="str">
        <f t="shared" si="11"/>
        <v/>
      </c>
    </row>
    <row r="388" spans="27:29" x14ac:dyDescent="0.3">
      <c r="AA388" s="43" t="str">
        <f t="shared" ref="AA388:AA451" si="12">TRIM(D388)</f>
        <v/>
      </c>
      <c r="AC388" t="str">
        <f t="shared" ref="AC388:AC451" si="13">TRIM(D388)</f>
        <v/>
      </c>
    </row>
    <row r="389" spans="27:29" x14ac:dyDescent="0.3">
      <c r="AA389" s="43" t="str">
        <f t="shared" si="12"/>
        <v/>
      </c>
      <c r="AC389" t="str">
        <f t="shared" si="13"/>
        <v/>
      </c>
    </row>
    <row r="390" spans="27:29" x14ac:dyDescent="0.3">
      <c r="AA390" s="43" t="str">
        <f t="shared" si="12"/>
        <v/>
      </c>
      <c r="AC390" t="str">
        <f t="shared" si="13"/>
        <v/>
      </c>
    </row>
    <row r="391" spans="27:29" x14ac:dyDescent="0.3">
      <c r="AA391" s="43" t="str">
        <f t="shared" si="12"/>
        <v/>
      </c>
      <c r="AC391" t="str">
        <f t="shared" si="13"/>
        <v/>
      </c>
    </row>
    <row r="392" spans="27:29" x14ac:dyDescent="0.3">
      <c r="AA392" s="43" t="str">
        <f t="shared" si="12"/>
        <v/>
      </c>
      <c r="AC392" t="str">
        <f t="shared" si="13"/>
        <v/>
      </c>
    </row>
    <row r="393" spans="27:29" x14ac:dyDescent="0.3">
      <c r="AA393" s="43" t="str">
        <f t="shared" si="12"/>
        <v/>
      </c>
      <c r="AC393" t="str">
        <f t="shared" si="13"/>
        <v/>
      </c>
    </row>
    <row r="394" spans="27:29" x14ac:dyDescent="0.3">
      <c r="AA394" s="43" t="str">
        <f t="shared" si="12"/>
        <v/>
      </c>
      <c r="AC394" t="str">
        <f t="shared" si="13"/>
        <v/>
      </c>
    </row>
    <row r="395" spans="27:29" x14ac:dyDescent="0.3">
      <c r="AA395" s="43" t="str">
        <f t="shared" si="12"/>
        <v/>
      </c>
      <c r="AC395" t="str">
        <f t="shared" si="13"/>
        <v/>
      </c>
    </row>
    <row r="396" spans="27:29" x14ac:dyDescent="0.3">
      <c r="AA396" s="43" t="str">
        <f t="shared" si="12"/>
        <v/>
      </c>
      <c r="AC396" t="str">
        <f t="shared" si="13"/>
        <v/>
      </c>
    </row>
    <row r="397" spans="27:29" x14ac:dyDescent="0.3">
      <c r="AA397" s="43" t="str">
        <f t="shared" si="12"/>
        <v/>
      </c>
      <c r="AC397" t="str">
        <f t="shared" si="13"/>
        <v/>
      </c>
    </row>
    <row r="398" spans="27:29" x14ac:dyDescent="0.3">
      <c r="AA398" s="43" t="str">
        <f t="shared" si="12"/>
        <v/>
      </c>
      <c r="AC398" t="str">
        <f t="shared" si="13"/>
        <v/>
      </c>
    </row>
    <row r="399" spans="27:29" x14ac:dyDescent="0.3">
      <c r="AA399" s="43" t="str">
        <f t="shared" si="12"/>
        <v/>
      </c>
      <c r="AC399" t="str">
        <f t="shared" si="13"/>
        <v/>
      </c>
    </row>
    <row r="400" spans="27:29" x14ac:dyDescent="0.3">
      <c r="AA400" s="43" t="str">
        <f t="shared" si="12"/>
        <v/>
      </c>
      <c r="AC400" t="str">
        <f t="shared" si="13"/>
        <v/>
      </c>
    </row>
    <row r="401" spans="27:29" x14ac:dyDescent="0.3">
      <c r="AA401" s="43" t="str">
        <f t="shared" si="12"/>
        <v/>
      </c>
      <c r="AC401" t="str">
        <f t="shared" si="13"/>
        <v/>
      </c>
    </row>
    <row r="402" spans="27:29" x14ac:dyDescent="0.3">
      <c r="AA402" s="43" t="str">
        <f t="shared" si="12"/>
        <v/>
      </c>
      <c r="AC402" t="str">
        <f t="shared" si="13"/>
        <v/>
      </c>
    </row>
    <row r="403" spans="27:29" x14ac:dyDescent="0.3">
      <c r="AA403" s="43" t="str">
        <f t="shared" si="12"/>
        <v/>
      </c>
      <c r="AC403" t="str">
        <f t="shared" si="13"/>
        <v/>
      </c>
    </row>
    <row r="404" spans="27:29" x14ac:dyDescent="0.3">
      <c r="AA404" s="43" t="str">
        <f t="shared" si="12"/>
        <v/>
      </c>
      <c r="AC404" t="str">
        <f t="shared" si="13"/>
        <v/>
      </c>
    </row>
    <row r="405" spans="27:29" x14ac:dyDescent="0.3">
      <c r="AA405" s="43" t="str">
        <f t="shared" si="12"/>
        <v/>
      </c>
      <c r="AC405" t="str">
        <f t="shared" si="13"/>
        <v/>
      </c>
    </row>
    <row r="406" spans="27:29" x14ac:dyDescent="0.3">
      <c r="AA406" s="43" t="str">
        <f t="shared" si="12"/>
        <v/>
      </c>
      <c r="AC406" t="str">
        <f t="shared" si="13"/>
        <v/>
      </c>
    </row>
    <row r="407" spans="27:29" x14ac:dyDescent="0.3">
      <c r="AA407" s="43" t="str">
        <f t="shared" si="12"/>
        <v/>
      </c>
      <c r="AC407" t="str">
        <f t="shared" si="13"/>
        <v/>
      </c>
    </row>
    <row r="408" spans="27:29" x14ac:dyDescent="0.3">
      <c r="AA408" s="43" t="str">
        <f t="shared" si="12"/>
        <v/>
      </c>
      <c r="AC408" t="str">
        <f t="shared" si="13"/>
        <v/>
      </c>
    </row>
    <row r="409" spans="27:29" x14ac:dyDescent="0.3">
      <c r="AA409" s="43" t="str">
        <f t="shared" si="12"/>
        <v/>
      </c>
      <c r="AC409" t="str">
        <f t="shared" si="13"/>
        <v/>
      </c>
    </row>
    <row r="410" spans="27:29" x14ac:dyDescent="0.3">
      <c r="AA410" s="43" t="str">
        <f t="shared" si="12"/>
        <v/>
      </c>
      <c r="AC410" t="str">
        <f t="shared" si="13"/>
        <v/>
      </c>
    </row>
    <row r="411" spans="27:29" x14ac:dyDescent="0.3">
      <c r="AA411" s="43" t="str">
        <f t="shared" si="12"/>
        <v/>
      </c>
      <c r="AC411" t="str">
        <f t="shared" si="13"/>
        <v/>
      </c>
    </row>
    <row r="412" spans="27:29" x14ac:dyDescent="0.3">
      <c r="AA412" s="43" t="str">
        <f t="shared" si="12"/>
        <v/>
      </c>
      <c r="AC412" t="str">
        <f t="shared" si="13"/>
        <v/>
      </c>
    </row>
    <row r="413" spans="27:29" x14ac:dyDescent="0.3">
      <c r="AA413" s="43" t="str">
        <f t="shared" si="12"/>
        <v/>
      </c>
      <c r="AC413" t="str">
        <f t="shared" si="13"/>
        <v/>
      </c>
    </row>
    <row r="414" spans="27:29" x14ac:dyDescent="0.3">
      <c r="AA414" s="43" t="str">
        <f t="shared" si="12"/>
        <v/>
      </c>
      <c r="AC414" t="str">
        <f t="shared" si="13"/>
        <v/>
      </c>
    </row>
    <row r="415" spans="27:29" x14ac:dyDescent="0.3">
      <c r="AA415" s="43" t="str">
        <f t="shared" si="12"/>
        <v/>
      </c>
      <c r="AC415" t="str">
        <f t="shared" si="13"/>
        <v/>
      </c>
    </row>
    <row r="416" spans="27:29" x14ac:dyDescent="0.3">
      <c r="AA416" s="43" t="str">
        <f t="shared" si="12"/>
        <v/>
      </c>
      <c r="AC416" t="str">
        <f t="shared" si="13"/>
        <v/>
      </c>
    </row>
    <row r="417" spans="27:29" x14ac:dyDescent="0.3">
      <c r="AA417" s="43" t="str">
        <f t="shared" si="12"/>
        <v/>
      </c>
      <c r="AC417" t="str">
        <f t="shared" si="13"/>
        <v/>
      </c>
    </row>
    <row r="418" spans="27:29" x14ac:dyDescent="0.3">
      <c r="AA418" s="43" t="str">
        <f t="shared" si="12"/>
        <v/>
      </c>
      <c r="AC418" t="str">
        <f t="shared" si="13"/>
        <v/>
      </c>
    </row>
    <row r="419" spans="27:29" x14ac:dyDescent="0.3">
      <c r="AA419" s="43" t="str">
        <f t="shared" si="12"/>
        <v/>
      </c>
      <c r="AC419" t="str">
        <f t="shared" si="13"/>
        <v/>
      </c>
    </row>
    <row r="420" spans="27:29" x14ac:dyDescent="0.3">
      <c r="AA420" s="43" t="str">
        <f t="shared" si="12"/>
        <v/>
      </c>
      <c r="AC420" t="str">
        <f t="shared" si="13"/>
        <v/>
      </c>
    </row>
    <row r="421" spans="27:29" x14ac:dyDescent="0.3">
      <c r="AA421" s="43" t="str">
        <f t="shared" si="12"/>
        <v/>
      </c>
      <c r="AC421" t="str">
        <f t="shared" si="13"/>
        <v/>
      </c>
    </row>
    <row r="422" spans="27:29" x14ac:dyDescent="0.3">
      <c r="AA422" s="43" t="str">
        <f t="shared" si="12"/>
        <v/>
      </c>
      <c r="AC422" t="str">
        <f t="shared" si="13"/>
        <v/>
      </c>
    </row>
    <row r="423" spans="27:29" x14ac:dyDescent="0.3">
      <c r="AA423" s="43" t="str">
        <f t="shared" si="12"/>
        <v/>
      </c>
      <c r="AC423" t="str">
        <f t="shared" si="13"/>
        <v/>
      </c>
    </row>
    <row r="424" spans="27:29" x14ac:dyDescent="0.3">
      <c r="AA424" s="43" t="str">
        <f t="shared" si="12"/>
        <v/>
      </c>
      <c r="AC424" t="str">
        <f t="shared" si="13"/>
        <v/>
      </c>
    </row>
    <row r="425" spans="27:29" x14ac:dyDescent="0.3">
      <c r="AA425" s="43" t="str">
        <f t="shared" si="12"/>
        <v/>
      </c>
      <c r="AC425" t="str">
        <f t="shared" si="13"/>
        <v/>
      </c>
    </row>
    <row r="426" spans="27:29" x14ac:dyDescent="0.3">
      <c r="AA426" s="43" t="str">
        <f t="shared" si="12"/>
        <v/>
      </c>
      <c r="AC426" t="str">
        <f t="shared" si="13"/>
        <v/>
      </c>
    </row>
    <row r="427" spans="27:29" x14ac:dyDescent="0.3">
      <c r="AA427" s="43" t="str">
        <f t="shared" si="12"/>
        <v/>
      </c>
      <c r="AC427" t="str">
        <f t="shared" si="13"/>
        <v/>
      </c>
    </row>
    <row r="428" spans="27:29" x14ac:dyDescent="0.3">
      <c r="AA428" s="43" t="str">
        <f t="shared" si="12"/>
        <v/>
      </c>
      <c r="AC428" t="str">
        <f t="shared" si="13"/>
        <v/>
      </c>
    </row>
    <row r="429" spans="27:29" x14ac:dyDescent="0.3">
      <c r="AA429" s="43" t="str">
        <f t="shared" si="12"/>
        <v/>
      </c>
      <c r="AC429" t="str">
        <f t="shared" si="13"/>
        <v/>
      </c>
    </row>
    <row r="430" spans="27:29" x14ac:dyDescent="0.3">
      <c r="AA430" s="43" t="str">
        <f t="shared" si="12"/>
        <v/>
      </c>
      <c r="AC430" t="str">
        <f t="shared" si="13"/>
        <v/>
      </c>
    </row>
    <row r="431" spans="27:29" x14ac:dyDescent="0.3">
      <c r="AA431" s="43" t="str">
        <f t="shared" si="12"/>
        <v/>
      </c>
      <c r="AC431" t="str">
        <f t="shared" si="13"/>
        <v/>
      </c>
    </row>
    <row r="432" spans="27:29" x14ac:dyDescent="0.3">
      <c r="AA432" s="43" t="str">
        <f t="shared" si="12"/>
        <v/>
      </c>
      <c r="AC432" t="str">
        <f t="shared" si="13"/>
        <v/>
      </c>
    </row>
    <row r="433" spans="27:29" x14ac:dyDescent="0.3">
      <c r="AA433" s="43" t="str">
        <f t="shared" si="12"/>
        <v/>
      </c>
      <c r="AC433" t="str">
        <f t="shared" si="13"/>
        <v/>
      </c>
    </row>
    <row r="434" spans="27:29" x14ac:dyDescent="0.3">
      <c r="AA434" s="43" t="str">
        <f t="shared" si="12"/>
        <v/>
      </c>
      <c r="AC434" t="str">
        <f t="shared" si="13"/>
        <v/>
      </c>
    </row>
    <row r="435" spans="27:29" x14ac:dyDescent="0.3">
      <c r="AA435" s="43" t="str">
        <f t="shared" si="12"/>
        <v/>
      </c>
      <c r="AC435" t="str">
        <f t="shared" si="13"/>
        <v/>
      </c>
    </row>
    <row r="436" spans="27:29" x14ac:dyDescent="0.3">
      <c r="AA436" s="43" t="str">
        <f t="shared" si="12"/>
        <v/>
      </c>
      <c r="AC436" t="str">
        <f t="shared" si="13"/>
        <v/>
      </c>
    </row>
    <row r="437" spans="27:29" x14ac:dyDescent="0.3">
      <c r="AA437" s="43" t="str">
        <f t="shared" si="12"/>
        <v/>
      </c>
      <c r="AC437" t="str">
        <f t="shared" si="13"/>
        <v/>
      </c>
    </row>
    <row r="438" spans="27:29" x14ac:dyDescent="0.3">
      <c r="AA438" s="43" t="str">
        <f t="shared" si="12"/>
        <v/>
      </c>
      <c r="AC438" t="str">
        <f t="shared" si="13"/>
        <v/>
      </c>
    </row>
    <row r="439" spans="27:29" x14ac:dyDescent="0.3">
      <c r="AA439" s="43" t="str">
        <f t="shared" si="12"/>
        <v/>
      </c>
      <c r="AC439" t="str">
        <f t="shared" si="13"/>
        <v/>
      </c>
    </row>
    <row r="440" spans="27:29" x14ac:dyDescent="0.3">
      <c r="AA440" s="43" t="str">
        <f t="shared" si="12"/>
        <v/>
      </c>
      <c r="AC440" t="str">
        <f t="shared" si="13"/>
        <v/>
      </c>
    </row>
    <row r="441" spans="27:29" x14ac:dyDescent="0.3">
      <c r="AA441" s="43" t="str">
        <f t="shared" si="12"/>
        <v/>
      </c>
      <c r="AC441" t="str">
        <f t="shared" si="13"/>
        <v/>
      </c>
    </row>
    <row r="442" spans="27:29" x14ac:dyDescent="0.3">
      <c r="AA442" s="43" t="str">
        <f t="shared" si="12"/>
        <v/>
      </c>
      <c r="AC442" t="str">
        <f t="shared" si="13"/>
        <v/>
      </c>
    </row>
    <row r="443" spans="27:29" x14ac:dyDescent="0.3">
      <c r="AA443" s="43" t="str">
        <f t="shared" si="12"/>
        <v/>
      </c>
      <c r="AC443" t="str">
        <f t="shared" si="13"/>
        <v/>
      </c>
    </row>
    <row r="444" spans="27:29" x14ac:dyDescent="0.3">
      <c r="AA444" s="43" t="str">
        <f t="shared" si="12"/>
        <v/>
      </c>
      <c r="AC444" t="str">
        <f t="shared" si="13"/>
        <v/>
      </c>
    </row>
    <row r="445" spans="27:29" x14ac:dyDescent="0.3">
      <c r="AA445" s="43" t="str">
        <f t="shared" si="12"/>
        <v/>
      </c>
      <c r="AC445" t="str">
        <f t="shared" si="13"/>
        <v/>
      </c>
    </row>
    <row r="446" spans="27:29" x14ac:dyDescent="0.3">
      <c r="AA446" s="43" t="str">
        <f t="shared" si="12"/>
        <v/>
      </c>
      <c r="AC446" t="str">
        <f t="shared" si="13"/>
        <v/>
      </c>
    </row>
    <row r="447" spans="27:29" x14ac:dyDescent="0.3">
      <c r="AA447" s="43" t="str">
        <f t="shared" si="12"/>
        <v/>
      </c>
      <c r="AC447" t="str">
        <f t="shared" si="13"/>
        <v/>
      </c>
    </row>
    <row r="448" spans="27:29" x14ac:dyDescent="0.3">
      <c r="AA448" s="43" t="str">
        <f t="shared" si="12"/>
        <v/>
      </c>
      <c r="AC448" t="str">
        <f t="shared" si="13"/>
        <v/>
      </c>
    </row>
    <row r="449" spans="27:29" x14ac:dyDescent="0.3">
      <c r="AA449" s="43" t="str">
        <f t="shared" si="12"/>
        <v/>
      </c>
      <c r="AC449" t="str">
        <f t="shared" si="13"/>
        <v/>
      </c>
    </row>
    <row r="450" spans="27:29" x14ac:dyDescent="0.3">
      <c r="AA450" s="43" t="str">
        <f t="shared" si="12"/>
        <v/>
      </c>
      <c r="AC450" t="str">
        <f t="shared" si="13"/>
        <v/>
      </c>
    </row>
    <row r="451" spans="27:29" x14ac:dyDescent="0.3">
      <c r="AA451" s="43" t="str">
        <f t="shared" si="12"/>
        <v/>
      </c>
      <c r="AC451" t="str">
        <f t="shared" si="13"/>
        <v/>
      </c>
    </row>
    <row r="452" spans="27:29" x14ac:dyDescent="0.3">
      <c r="AA452" s="43" t="str">
        <f t="shared" ref="AA452:AA515" si="14">TRIM(D452)</f>
        <v/>
      </c>
      <c r="AC452" t="str">
        <f t="shared" ref="AC452:AC515" si="15">TRIM(D452)</f>
        <v/>
      </c>
    </row>
    <row r="453" spans="27:29" x14ac:dyDescent="0.3">
      <c r="AA453" s="43" t="str">
        <f t="shared" si="14"/>
        <v/>
      </c>
      <c r="AC453" t="str">
        <f t="shared" si="15"/>
        <v/>
      </c>
    </row>
    <row r="454" spans="27:29" x14ac:dyDescent="0.3">
      <c r="AA454" s="43" t="str">
        <f t="shared" si="14"/>
        <v/>
      </c>
      <c r="AC454" t="str">
        <f t="shared" si="15"/>
        <v/>
      </c>
    </row>
    <row r="455" spans="27:29" x14ac:dyDescent="0.3">
      <c r="AA455" s="43" t="str">
        <f t="shared" si="14"/>
        <v/>
      </c>
      <c r="AC455" t="str">
        <f t="shared" si="15"/>
        <v/>
      </c>
    </row>
    <row r="456" spans="27:29" x14ac:dyDescent="0.3">
      <c r="AA456" s="43" t="str">
        <f t="shared" si="14"/>
        <v/>
      </c>
      <c r="AC456" t="str">
        <f t="shared" si="15"/>
        <v/>
      </c>
    </row>
    <row r="457" spans="27:29" x14ac:dyDescent="0.3">
      <c r="AA457" s="43" t="str">
        <f t="shared" si="14"/>
        <v/>
      </c>
      <c r="AC457" t="str">
        <f t="shared" si="15"/>
        <v/>
      </c>
    </row>
    <row r="458" spans="27:29" x14ac:dyDescent="0.3">
      <c r="AA458" s="43" t="str">
        <f t="shared" si="14"/>
        <v/>
      </c>
      <c r="AC458" t="str">
        <f t="shared" si="15"/>
        <v/>
      </c>
    </row>
    <row r="459" spans="27:29" x14ac:dyDescent="0.3">
      <c r="AA459" s="43" t="str">
        <f t="shared" si="14"/>
        <v/>
      </c>
      <c r="AC459" t="str">
        <f t="shared" si="15"/>
        <v/>
      </c>
    </row>
    <row r="460" spans="27:29" x14ac:dyDescent="0.3">
      <c r="AA460" s="43" t="str">
        <f t="shared" si="14"/>
        <v/>
      </c>
      <c r="AC460" t="str">
        <f t="shared" si="15"/>
        <v/>
      </c>
    </row>
    <row r="461" spans="27:29" x14ac:dyDescent="0.3">
      <c r="AA461" s="43" t="str">
        <f t="shared" si="14"/>
        <v/>
      </c>
      <c r="AC461" t="str">
        <f t="shared" si="15"/>
        <v/>
      </c>
    </row>
    <row r="462" spans="27:29" x14ac:dyDescent="0.3">
      <c r="AA462" s="43" t="str">
        <f t="shared" si="14"/>
        <v/>
      </c>
      <c r="AC462" t="str">
        <f t="shared" si="15"/>
        <v/>
      </c>
    </row>
    <row r="463" spans="27:29" x14ac:dyDescent="0.3">
      <c r="AA463" s="43" t="str">
        <f t="shared" si="14"/>
        <v/>
      </c>
      <c r="AC463" t="str">
        <f t="shared" si="15"/>
        <v/>
      </c>
    </row>
    <row r="464" spans="27:29" x14ac:dyDescent="0.3">
      <c r="AA464" s="43" t="str">
        <f t="shared" si="14"/>
        <v/>
      </c>
      <c r="AC464" t="str">
        <f t="shared" si="15"/>
        <v/>
      </c>
    </row>
    <row r="465" spans="27:29" x14ac:dyDescent="0.3">
      <c r="AA465" s="43" t="str">
        <f t="shared" si="14"/>
        <v/>
      </c>
      <c r="AC465" t="str">
        <f t="shared" si="15"/>
        <v/>
      </c>
    </row>
    <row r="466" spans="27:29" x14ac:dyDescent="0.3">
      <c r="AA466" s="43" t="str">
        <f t="shared" si="14"/>
        <v/>
      </c>
      <c r="AC466" t="str">
        <f t="shared" si="15"/>
        <v/>
      </c>
    </row>
    <row r="467" spans="27:29" x14ac:dyDescent="0.3">
      <c r="AA467" s="43" t="str">
        <f t="shared" si="14"/>
        <v/>
      </c>
      <c r="AC467" t="str">
        <f t="shared" si="15"/>
        <v/>
      </c>
    </row>
    <row r="468" spans="27:29" x14ac:dyDescent="0.3">
      <c r="AA468" s="43" t="str">
        <f t="shared" si="14"/>
        <v/>
      </c>
      <c r="AC468" t="str">
        <f t="shared" si="15"/>
        <v/>
      </c>
    </row>
    <row r="469" spans="27:29" x14ac:dyDescent="0.3">
      <c r="AA469" s="43" t="str">
        <f t="shared" si="14"/>
        <v/>
      </c>
      <c r="AC469" t="str">
        <f t="shared" si="15"/>
        <v/>
      </c>
    </row>
    <row r="470" spans="27:29" x14ac:dyDescent="0.3">
      <c r="AA470" s="43" t="str">
        <f t="shared" si="14"/>
        <v/>
      </c>
      <c r="AC470" t="str">
        <f t="shared" si="15"/>
        <v/>
      </c>
    </row>
    <row r="471" spans="27:29" x14ac:dyDescent="0.3">
      <c r="AA471" s="43" t="str">
        <f t="shared" si="14"/>
        <v/>
      </c>
      <c r="AC471" t="str">
        <f t="shared" si="15"/>
        <v/>
      </c>
    </row>
    <row r="472" spans="27:29" x14ac:dyDescent="0.3">
      <c r="AA472" s="43" t="str">
        <f t="shared" si="14"/>
        <v/>
      </c>
      <c r="AC472" t="str">
        <f t="shared" si="15"/>
        <v/>
      </c>
    </row>
    <row r="473" spans="27:29" x14ac:dyDescent="0.3">
      <c r="AA473" s="43" t="str">
        <f t="shared" si="14"/>
        <v/>
      </c>
      <c r="AC473" t="str">
        <f t="shared" si="15"/>
        <v/>
      </c>
    </row>
    <row r="474" spans="27:29" x14ac:dyDescent="0.3">
      <c r="AA474" s="43" t="str">
        <f t="shared" si="14"/>
        <v/>
      </c>
      <c r="AC474" t="str">
        <f t="shared" si="15"/>
        <v/>
      </c>
    </row>
    <row r="475" spans="27:29" x14ac:dyDescent="0.3">
      <c r="AA475" s="43" t="str">
        <f t="shared" si="14"/>
        <v/>
      </c>
      <c r="AC475" t="str">
        <f t="shared" si="15"/>
        <v/>
      </c>
    </row>
    <row r="476" spans="27:29" x14ac:dyDescent="0.3">
      <c r="AA476" s="43" t="str">
        <f t="shared" si="14"/>
        <v/>
      </c>
      <c r="AC476" t="str">
        <f t="shared" si="15"/>
        <v/>
      </c>
    </row>
    <row r="477" spans="27:29" x14ac:dyDescent="0.3">
      <c r="AA477" s="43" t="str">
        <f t="shared" si="14"/>
        <v/>
      </c>
      <c r="AC477" t="str">
        <f t="shared" si="15"/>
        <v/>
      </c>
    </row>
    <row r="478" spans="27:29" x14ac:dyDescent="0.3">
      <c r="AA478" s="43" t="str">
        <f t="shared" si="14"/>
        <v/>
      </c>
      <c r="AC478" t="str">
        <f t="shared" si="15"/>
        <v/>
      </c>
    </row>
    <row r="479" spans="27:29" x14ac:dyDescent="0.3">
      <c r="AA479" s="43" t="str">
        <f t="shared" si="14"/>
        <v/>
      </c>
      <c r="AC479" t="str">
        <f t="shared" si="15"/>
        <v/>
      </c>
    </row>
    <row r="480" spans="27:29" x14ac:dyDescent="0.3">
      <c r="AA480" s="43" t="str">
        <f t="shared" si="14"/>
        <v/>
      </c>
      <c r="AC480" t="str">
        <f t="shared" si="15"/>
        <v/>
      </c>
    </row>
    <row r="481" spans="27:29" x14ac:dyDescent="0.3">
      <c r="AA481" s="43" t="str">
        <f t="shared" si="14"/>
        <v/>
      </c>
      <c r="AC481" t="str">
        <f t="shared" si="15"/>
        <v/>
      </c>
    </row>
    <row r="482" spans="27:29" x14ac:dyDescent="0.3">
      <c r="AA482" s="43" t="str">
        <f t="shared" si="14"/>
        <v/>
      </c>
      <c r="AC482" t="str">
        <f t="shared" si="15"/>
        <v/>
      </c>
    </row>
    <row r="483" spans="27:29" x14ac:dyDescent="0.3">
      <c r="AA483" s="43" t="str">
        <f t="shared" si="14"/>
        <v/>
      </c>
      <c r="AC483" t="str">
        <f t="shared" si="15"/>
        <v/>
      </c>
    </row>
    <row r="484" spans="27:29" x14ac:dyDescent="0.3">
      <c r="AA484" s="43" t="str">
        <f t="shared" si="14"/>
        <v/>
      </c>
      <c r="AC484" t="str">
        <f t="shared" si="15"/>
        <v/>
      </c>
    </row>
    <row r="485" spans="27:29" x14ac:dyDescent="0.3">
      <c r="AA485" s="43" t="str">
        <f t="shared" si="14"/>
        <v/>
      </c>
      <c r="AC485" t="str">
        <f t="shared" si="15"/>
        <v/>
      </c>
    </row>
    <row r="486" spans="27:29" x14ac:dyDescent="0.3">
      <c r="AA486" s="43" t="str">
        <f t="shared" si="14"/>
        <v/>
      </c>
      <c r="AC486" t="str">
        <f t="shared" si="15"/>
        <v/>
      </c>
    </row>
    <row r="487" spans="27:29" x14ac:dyDescent="0.3">
      <c r="AA487" s="43" t="str">
        <f t="shared" si="14"/>
        <v/>
      </c>
      <c r="AC487" t="str">
        <f t="shared" si="15"/>
        <v/>
      </c>
    </row>
    <row r="488" spans="27:29" x14ac:dyDescent="0.3">
      <c r="AA488" s="43" t="str">
        <f t="shared" si="14"/>
        <v/>
      </c>
      <c r="AC488" t="str">
        <f t="shared" si="15"/>
        <v/>
      </c>
    </row>
    <row r="489" spans="27:29" x14ac:dyDescent="0.3">
      <c r="AA489" s="43" t="str">
        <f t="shared" si="14"/>
        <v/>
      </c>
      <c r="AC489" t="str">
        <f t="shared" si="15"/>
        <v/>
      </c>
    </row>
    <row r="490" spans="27:29" x14ac:dyDescent="0.3">
      <c r="AA490" s="43" t="str">
        <f t="shared" si="14"/>
        <v/>
      </c>
      <c r="AC490" t="str">
        <f t="shared" si="15"/>
        <v/>
      </c>
    </row>
    <row r="491" spans="27:29" x14ac:dyDescent="0.3">
      <c r="AA491" s="43" t="str">
        <f t="shared" si="14"/>
        <v/>
      </c>
      <c r="AC491" t="str">
        <f t="shared" si="15"/>
        <v/>
      </c>
    </row>
    <row r="492" spans="27:29" x14ac:dyDescent="0.3">
      <c r="AA492" s="43" t="str">
        <f t="shared" si="14"/>
        <v/>
      </c>
      <c r="AC492" t="str">
        <f t="shared" si="15"/>
        <v/>
      </c>
    </row>
    <row r="493" spans="27:29" x14ac:dyDescent="0.3">
      <c r="AA493" s="43" t="str">
        <f t="shared" si="14"/>
        <v/>
      </c>
      <c r="AC493" t="str">
        <f t="shared" si="15"/>
        <v/>
      </c>
    </row>
    <row r="494" spans="27:29" x14ac:dyDescent="0.3">
      <c r="AA494" s="43" t="str">
        <f t="shared" si="14"/>
        <v/>
      </c>
      <c r="AC494" t="str">
        <f t="shared" si="15"/>
        <v/>
      </c>
    </row>
    <row r="495" spans="27:29" x14ac:dyDescent="0.3">
      <c r="AA495" s="43" t="str">
        <f t="shared" si="14"/>
        <v/>
      </c>
      <c r="AC495" t="str">
        <f t="shared" si="15"/>
        <v/>
      </c>
    </row>
    <row r="496" spans="27:29" x14ac:dyDescent="0.3">
      <c r="AA496" s="43" t="str">
        <f t="shared" si="14"/>
        <v/>
      </c>
      <c r="AC496" t="str">
        <f t="shared" si="15"/>
        <v/>
      </c>
    </row>
    <row r="497" spans="27:29" x14ac:dyDescent="0.3">
      <c r="AA497" s="43" t="str">
        <f t="shared" si="14"/>
        <v/>
      </c>
      <c r="AC497" t="str">
        <f t="shared" si="15"/>
        <v/>
      </c>
    </row>
    <row r="498" spans="27:29" x14ac:dyDescent="0.3">
      <c r="AA498" s="43" t="str">
        <f t="shared" si="14"/>
        <v/>
      </c>
      <c r="AC498" t="str">
        <f t="shared" si="15"/>
        <v/>
      </c>
    </row>
    <row r="499" spans="27:29" x14ac:dyDescent="0.3">
      <c r="AA499" s="43" t="str">
        <f t="shared" si="14"/>
        <v/>
      </c>
      <c r="AC499" t="str">
        <f t="shared" si="15"/>
        <v/>
      </c>
    </row>
    <row r="500" spans="27:29" x14ac:dyDescent="0.3">
      <c r="AA500" s="43" t="str">
        <f t="shared" si="14"/>
        <v/>
      </c>
      <c r="AC500" t="str">
        <f t="shared" si="15"/>
        <v/>
      </c>
    </row>
    <row r="501" spans="27:29" x14ac:dyDescent="0.3">
      <c r="AA501" s="43" t="str">
        <f t="shared" si="14"/>
        <v/>
      </c>
      <c r="AC501" t="str">
        <f t="shared" si="15"/>
        <v/>
      </c>
    </row>
    <row r="502" spans="27:29" x14ac:dyDescent="0.3">
      <c r="AA502" s="43" t="str">
        <f t="shared" si="14"/>
        <v/>
      </c>
      <c r="AC502" t="str">
        <f t="shared" si="15"/>
        <v/>
      </c>
    </row>
    <row r="503" spans="27:29" x14ac:dyDescent="0.3">
      <c r="AA503" s="43" t="str">
        <f t="shared" si="14"/>
        <v/>
      </c>
      <c r="AC503" t="str">
        <f t="shared" si="15"/>
        <v/>
      </c>
    </row>
    <row r="504" spans="27:29" x14ac:dyDescent="0.3">
      <c r="AA504" s="43" t="str">
        <f t="shared" si="14"/>
        <v/>
      </c>
      <c r="AC504" t="str">
        <f t="shared" si="15"/>
        <v/>
      </c>
    </row>
    <row r="505" spans="27:29" x14ac:dyDescent="0.3">
      <c r="AA505" s="43" t="str">
        <f t="shared" si="14"/>
        <v/>
      </c>
      <c r="AC505" t="str">
        <f t="shared" si="15"/>
        <v/>
      </c>
    </row>
    <row r="506" spans="27:29" x14ac:dyDescent="0.3">
      <c r="AA506" s="43" t="str">
        <f t="shared" si="14"/>
        <v/>
      </c>
      <c r="AC506" t="str">
        <f t="shared" si="15"/>
        <v/>
      </c>
    </row>
    <row r="507" spans="27:29" x14ac:dyDescent="0.3">
      <c r="AA507" s="43" t="str">
        <f t="shared" si="14"/>
        <v/>
      </c>
      <c r="AC507" t="str">
        <f t="shared" si="15"/>
        <v/>
      </c>
    </row>
    <row r="508" spans="27:29" x14ac:dyDescent="0.3">
      <c r="AA508" s="43" t="str">
        <f t="shared" si="14"/>
        <v/>
      </c>
      <c r="AC508" t="str">
        <f t="shared" si="15"/>
        <v/>
      </c>
    </row>
    <row r="509" spans="27:29" x14ac:dyDescent="0.3">
      <c r="AA509" s="43" t="str">
        <f t="shared" si="14"/>
        <v/>
      </c>
      <c r="AC509" t="str">
        <f t="shared" si="15"/>
        <v/>
      </c>
    </row>
    <row r="510" spans="27:29" x14ac:dyDescent="0.3">
      <c r="AA510" s="43" t="str">
        <f t="shared" si="14"/>
        <v/>
      </c>
      <c r="AC510" t="str">
        <f t="shared" si="15"/>
        <v/>
      </c>
    </row>
    <row r="511" spans="27:29" x14ac:dyDescent="0.3">
      <c r="AA511" s="43" t="str">
        <f t="shared" si="14"/>
        <v/>
      </c>
      <c r="AC511" t="str">
        <f t="shared" si="15"/>
        <v/>
      </c>
    </row>
    <row r="512" spans="27:29" x14ac:dyDescent="0.3">
      <c r="AA512" s="43" t="str">
        <f t="shared" si="14"/>
        <v/>
      </c>
      <c r="AC512" t="str">
        <f t="shared" si="15"/>
        <v/>
      </c>
    </row>
    <row r="513" spans="27:29" x14ac:dyDescent="0.3">
      <c r="AA513" s="43" t="str">
        <f t="shared" si="14"/>
        <v/>
      </c>
      <c r="AC513" t="str">
        <f t="shared" si="15"/>
        <v/>
      </c>
    </row>
    <row r="514" spans="27:29" x14ac:dyDescent="0.3">
      <c r="AA514" s="43" t="str">
        <f t="shared" si="14"/>
        <v/>
      </c>
      <c r="AC514" t="str">
        <f t="shared" si="15"/>
        <v/>
      </c>
    </row>
    <row r="515" spans="27:29" x14ac:dyDescent="0.3">
      <c r="AA515" s="43" t="str">
        <f t="shared" si="14"/>
        <v/>
      </c>
      <c r="AC515" t="str">
        <f t="shared" si="15"/>
        <v/>
      </c>
    </row>
    <row r="516" spans="27:29" x14ac:dyDescent="0.3">
      <c r="AA516" s="43" t="str">
        <f t="shared" ref="AA516:AA579" si="16">TRIM(D516)</f>
        <v/>
      </c>
      <c r="AC516" t="str">
        <f t="shared" ref="AC516:AC579" si="17">TRIM(D516)</f>
        <v/>
      </c>
    </row>
    <row r="517" spans="27:29" x14ac:dyDescent="0.3">
      <c r="AA517" s="43" t="str">
        <f t="shared" si="16"/>
        <v/>
      </c>
      <c r="AC517" t="str">
        <f t="shared" si="17"/>
        <v/>
      </c>
    </row>
    <row r="518" spans="27:29" x14ac:dyDescent="0.3">
      <c r="AA518" s="43" t="str">
        <f t="shared" si="16"/>
        <v/>
      </c>
      <c r="AC518" t="str">
        <f t="shared" si="17"/>
        <v/>
      </c>
    </row>
    <row r="519" spans="27:29" x14ac:dyDescent="0.3">
      <c r="AA519" s="43" t="str">
        <f t="shared" si="16"/>
        <v/>
      </c>
      <c r="AC519" t="str">
        <f t="shared" si="17"/>
        <v/>
      </c>
    </row>
    <row r="520" spans="27:29" x14ac:dyDescent="0.3">
      <c r="AA520" s="43" t="str">
        <f t="shared" si="16"/>
        <v/>
      </c>
      <c r="AC520" t="str">
        <f t="shared" si="17"/>
        <v/>
      </c>
    </row>
    <row r="521" spans="27:29" x14ac:dyDescent="0.3">
      <c r="AA521" s="43" t="str">
        <f t="shared" si="16"/>
        <v/>
      </c>
      <c r="AC521" t="str">
        <f t="shared" si="17"/>
        <v/>
      </c>
    </row>
    <row r="522" spans="27:29" x14ac:dyDescent="0.3">
      <c r="AA522" s="43" t="str">
        <f t="shared" si="16"/>
        <v/>
      </c>
      <c r="AC522" t="str">
        <f t="shared" si="17"/>
        <v/>
      </c>
    </row>
    <row r="523" spans="27:29" x14ac:dyDescent="0.3">
      <c r="AA523" s="43" t="str">
        <f t="shared" si="16"/>
        <v/>
      </c>
      <c r="AC523" t="str">
        <f t="shared" si="17"/>
        <v/>
      </c>
    </row>
    <row r="524" spans="27:29" x14ac:dyDescent="0.3">
      <c r="AA524" s="43" t="str">
        <f t="shared" si="16"/>
        <v/>
      </c>
      <c r="AC524" t="str">
        <f t="shared" si="17"/>
        <v/>
      </c>
    </row>
    <row r="525" spans="27:29" x14ac:dyDescent="0.3">
      <c r="AA525" s="43" t="str">
        <f t="shared" si="16"/>
        <v/>
      </c>
      <c r="AC525" t="str">
        <f t="shared" si="17"/>
        <v/>
      </c>
    </row>
    <row r="526" spans="27:29" x14ac:dyDescent="0.3">
      <c r="AA526" s="43" t="str">
        <f t="shared" si="16"/>
        <v/>
      </c>
      <c r="AC526" t="str">
        <f t="shared" si="17"/>
        <v/>
      </c>
    </row>
    <row r="527" spans="27:29" x14ac:dyDescent="0.3">
      <c r="AA527" s="43" t="str">
        <f t="shared" si="16"/>
        <v/>
      </c>
      <c r="AC527" t="str">
        <f t="shared" si="17"/>
        <v/>
      </c>
    </row>
    <row r="528" spans="27:29" x14ac:dyDescent="0.3">
      <c r="AA528" s="43" t="str">
        <f t="shared" si="16"/>
        <v/>
      </c>
      <c r="AC528" t="str">
        <f t="shared" si="17"/>
        <v/>
      </c>
    </row>
    <row r="529" spans="27:29" x14ac:dyDescent="0.3">
      <c r="AA529" s="43" t="str">
        <f t="shared" si="16"/>
        <v/>
      </c>
      <c r="AC529" t="str">
        <f t="shared" si="17"/>
        <v/>
      </c>
    </row>
    <row r="530" spans="27:29" x14ac:dyDescent="0.3">
      <c r="AA530" s="43" t="str">
        <f t="shared" si="16"/>
        <v/>
      </c>
      <c r="AC530" t="str">
        <f t="shared" si="17"/>
        <v/>
      </c>
    </row>
    <row r="531" spans="27:29" x14ac:dyDescent="0.3">
      <c r="AA531" s="43" t="str">
        <f t="shared" si="16"/>
        <v/>
      </c>
      <c r="AC531" t="str">
        <f t="shared" si="17"/>
        <v/>
      </c>
    </row>
    <row r="532" spans="27:29" x14ac:dyDescent="0.3">
      <c r="AA532" s="43" t="str">
        <f t="shared" si="16"/>
        <v/>
      </c>
      <c r="AC532" t="str">
        <f t="shared" si="17"/>
        <v/>
      </c>
    </row>
    <row r="533" spans="27:29" x14ac:dyDescent="0.3">
      <c r="AA533" s="43" t="str">
        <f t="shared" si="16"/>
        <v/>
      </c>
      <c r="AC533" t="str">
        <f t="shared" si="17"/>
        <v/>
      </c>
    </row>
    <row r="534" spans="27:29" x14ac:dyDescent="0.3">
      <c r="AA534" s="43" t="str">
        <f t="shared" si="16"/>
        <v/>
      </c>
      <c r="AC534" t="str">
        <f t="shared" si="17"/>
        <v/>
      </c>
    </row>
    <row r="535" spans="27:29" x14ac:dyDescent="0.3">
      <c r="AA535" s="43" t="str">
        <f t="shared" si="16"/>
        <v/>
      </c>
      <c r="AC535" t="str">
        <f t="shared" si="17"/>
        <v/>
      </c>
    </row>
    <row r="536" spans="27:29" x14ac:dyDescent="0.3">
      <c r="AA536" s="43" t="str">
        <f t="shared" si="16"/>
        <v/>
      </c>
      <c r="AC536" t="str">
        <f t="shared" si="17"/>
        <v/>
      </c>
    </row>
    <row r="537" spans="27:29" x14ac:dyDescent="0.3">
      <c r="AA537" s="43" t="str">
        <f t="shared" si="16"/>
        <v/>
      </c>
      <c r="AC537" t="str">
        <f t="shared" si="17"/>
        <v/>
      </c>
    </row>
    <row r="538" spans="27:29" x14ac:dyDescent="0.3">
      <c r="AA538" s="43" t="str">
        <f t="shared" si="16"/>
        <v/>
      </c>
      <c r="AC538" t="str">
        <f t="shared" si="17"/>
        <v/>
      </c>
    </row>
    <row r="539" spans="27:29" x14ac:dyDescent="0.3">
      <c r="AA539" s="43" t="str">
        <f t="shared" si="16"/>
        <v/>
      </c>
      <c r="AC539" t="str">
        <f t="shared" si="17"/>
        <v/>
      </c>
    </row>
    <row r="540" spans="27:29" x14ac:dyDescent="0.3">
      <c r="AA540" s="43" t="str">
        <f t="shared" si="16"/>
        <v/>
      </c>
      <c r="AC540" t="str">
        <f t="shared" si="17"/>
        <v/>
      </c>
    </row>
    <row r="541" spans="27:29" x14ac:dyDescent="0.3">
      <c r="AA541" s="43" t="str">
        <f t="shared" si="16"/>
        <v/>
      </c>
      <c r="AC541" t="str">
        <f t="shared" si="17"/>
        <v/>
      </c>
    </row>
    <row r="542" spans="27:29" x14ac:dyDescent="0.3">
      <c r="AA542" s="43" t="str">
        <f t="shared" si="16"/>
        <v/>
      </c>
      <c r="AC542" t="str">
        <f t="shared" si="17"/>
        <v/>
      </c>
    </row>
    <row r="543" spans="27:29" x14ac:dyDescent="0.3">
      <c r="AA543" s="43" t="str">
        <f t="shared" si="16"/>
        <v/>
      </c>
      <c r="AC543" t="str">
        <f t="shared" si="17"/>
        <v/>
      </c>
    </row>
    <row r="544" spans="27:29" x14ac:dyDescent="0.3">
      <c r="AA544" s="43" t="str">
        <f t="shared" si="16"/>
        <v/>
      </c>
      <c r="AC544" t="str">
        <f t="shared" si="17"/>
        <v/>
      </c>
    </row>
    <row r="545" spans="27:29" x14ac:dyDescent="0.3">
      <c r="AA545" s="43" t="str">
        <f t="shared" si="16"/>
        <v/>
      </c>
      <c r="AC545" t="str">
        <f t="shared" si="17"/>
        <v/>
      </c>
    </row>
    <row r="546" spans="27:29" x14ac:dyDescent="0.3">
      <c r="AA546" s="43" t="str">
        <f t="shared" si="16"/>
        <v/>
      </c>
      <c r="AC546" t="str">
        <f t="shared" si="17"/>
        <v/>
      </c>
    </row>
    <row r="547" spans="27:29" x14ac:dyDescent="0.3">
      <c r="AA547" s="43" t="str">
        <f t="shared" si="16"/>
        <v/>
      </c>
      <c r="AC547" t="str">
        <f t="shared" si="17"/>
        <v/>
      </c>
    </row>
    <row r="548" spans="27:29" x14ac:dyDescent="0.3">
      <c r="AA548" s="43" t="str">
        <f t="shared" si="16"/>
        <v/>
      </c>
      <c r="AC548" t="str">
        <f t="shared" si="17"/>
        <v/>
      </c>
    </row>
    <row r="549" spans="27:29" x14ac:dyDescent="0.3">
      <c r="AA549" s="43" t="str">
        <f t="shared" si="16"/>
        <v/>
      </c>
      <c r="AC549" t="str">
        <f t="shared" si="17"/>
        <v/>
      </c>
    </row>
    <row r="550" spans="27:29" x14ac:dyDescent="0.3">
      <c r="AA550" s="43" t="str">
        <f t="shared" si="16"/>
        <v/>
      </c>
      <c r="AC550" t="str">
        <f t="shared" si="17"/>
        <v/>
      </c>
    </row>
    <row r="551" spans="27:29" x14ac:dyDescent="0.3">
      <c r="AA551" s="43" t="str">
        <f t="shared" si="16"/>
        <v/>
      </c>
      <c r="AC551" t="str">
        <f t="shared" si="17"/>
        <v/>
      </c>
    </row>
    <row r="552" spans="27:29" x14ac:dyDescent="0.3">
      <c r="AA552" s="43" t="str">
        <f t="shared" si="16"/>
        <v/>
      </c>
      <c r="AC552" t="str">
        <f t="shared" si="17"/>
        <v/>
      </c>
    </row>
    <row r="553" spans="27:29" x14ac:dyDescent="0.3">
      <c r="AA553" s="43" t="str">
        <f t="shared" si="16"/>
        <v/>
      </c>
      <c r="AC553" t="str">
        <f t="shared" si="17"/>
        <v/>
      </c>
    </row>
    <row r="554" spans="27:29" x14ac:dyDescent="0.3">
      <c r="AA554" s="43" t="str">
        <f t="shared" si="16"/>
        <v/>
      </c>
      <c r="AC554" t="str">
        <f t="shared" si="17"/>
        <v/>
      </c>
    </row>
    <row r="555" spans="27:29" x14ac:dyDescent="0.3">
      <c r="AA555" s="43" t="str">
        <f t="shared" si="16"/>
        <v/>
      </c>
      <c r="AC555" t="str">
        <f t="shared" si="17"/>
        <v/>
      </c>
    </row>
    <row r="556" spans="27:29" x14ac:dyDescent="0.3">
      <c r="AA556" s="43" t="str">
        <f t="shared" si="16"/>
        <v/>
      </c>
      <c r="AC556" t="str">
        <f t="shared" si="17"/>
        <v/>
      </c>
    </row>
    <row r="557" spans="27:29" x14ac:dyDescent="0.3">
      <c r="AA557" s="43" t="str">
        <f t="shared" si="16"/>
        <v/>
      </c>
      <c r="AC557" t="str">
        <f t="shared" si="17"/>
        <v/>
      </c>
    </row>
    <row r="558" spans="27:29" x14ac:dyDescent="0.3">
      <c r="AA558" s="43" t="str">
        <f t="shared" si="16"/>
        <v/>
      </c>
      <c r="AC558" t="str">
        <f t="shared" si="17"/>
        <v/>
      </c>
    </row>
    <row r="559" spans="27:29" x14ac:dyDescent="0.3">
      <c r="AA559" s="43" t="str">
        <f t="shared" si="16"/>
        <v/>
      </c>
      <c r="AC559" t="str">
        <f t="shared" si="17"/>
        <v/>
      </c>
    </row>
    <row r="560" spans="27:29" x14ac:dyDescent="0.3">
      <c r="AA560" s="43" t="str">
        <f t="shared" si="16"/>
        <v/>
      </c>
      <c r="AC560" t="str">
        <f t="shared" si="17"/>
        <v/>
      </c>
    </row>
    <row r="561" spans="27:29" x14ac:dyDescent="0.3">
      <c r="AA561" s="43" t="str">
        <f t="shared" si="16"/>
        <v/>
      </c>
      <c r="AC561" t="str">
        <f t="shared" si="17"/>
        <v/>
      </c>
    </row>
    <row r="562" spans="27:29" x14ac:dyDescent="0.3">
      <c r="AA562" s="43" t="str">
        <f t="shared" si="16"/>
        <v/>
      </c>
      <c r="AC562" t="str">
        <f t="shared" si="17"/>
        <v/>
      </c>
    </row>
    <row r="563" spans="27:29" x14ac:dyDescent="0.3">
      <c r="AA563" s="43" t="str">
        <f t="shared" si="16"/>
        <v/>
      </c>
      <c r="AC563" t="str">
        <f t="shared" si="17"/>
        <v/>
      </c>
    </row>
    <row r="564" spans="27:29" x14ac:dyDescent="0.3">
      <c r="AA564" s="43" t="str">
        <f t="shared" si="16"/>
        <v/>
      </c>
      <c r="AC564" t="str">
        <f t="shared" si="17"/>
        <v/>
      </c>
    </row>
    <row r="565" spans="27:29" x14ac:dyDescent="0.3">
      <c r="AA565" s="43" t="str">
        <f t="shared" si="16"/>
        <v/>
      </c>
      <c r="AC565" t="str">
        <f t="shared" si="17"/>
        <v/>
      </c>
    </row>
    <row r="566" spans="27:29" x14ac:dyDescent="0.3">
      <c r="AA566" s="43" t="str">
        <f t="shared" si="16"/>
        <v/>
      </c>
      <c r="AC566" t="str">
        <f t="shared" si="17"/>
        <v/>
      </c>
    </row>
    <row r="567" spans="27:29" x14ac:dyDescent="0.3">
      <c r="AA567" s="43" t="str">
        <f t="shared" si="16"/>
        <v/>
      </c>
      <c r="AC567" t="str">
        <f t="shared" si="17"/>
        <v/>
      </c>
    </row>
    <row r="568" spans="27:29" x14ac:dyDescent="0.3">
      <c r="AA568" s="43" t="str">
        <f t="shared" si="16"/>
        <v/>
      </c>
      <c r="AC568" t="str">
        <f t="shared" si="17"/>
        <v/>
      </c>
    </row>
    <row r="569" spans="27:29" x14ac:dyDescent="0.3">
      <c r="AA569" s="43" t="str">
        <f t="shared" si="16"/>
        <v/>
      </c>
      <c r="AC569" t="str">
        <f t="shared" si="17"/>
        <v/>
      </c>
    </row>
    <row r="570" spans="27:29" x14ac:dyDescent="0.3">
      <c r="AA570" s="43" t="str">
        <f t="shared" si="16"/>
        <v/>
      </c>
      <c r="AC570" t="str">
        <f t="shared" si="17"/>
        <v/>
      </c>
    </row>
    <row r="571" spans="27:29" x14ac:dyDescent="0.3">
      <c r="AA571" s="43" t="str">
        <f t="shared" si="16"/>
        <v/>
      </c>
      <c r="AC571" t="str">
        <f t="shared" si="17"/>
        <v/>
      </c>
    </row>
    <row r="572" spans="27:29" x14ac:dyDescent="0.3">
      <c r="AA572" s="43" t="str">
        <f t="shared" si="16"/>
        <v/>
      </c>
      <c r="AC572" t="str">
        <f t="shared" si="17"/>
        <v/>
      </c>
    </row>
    <row r="573" spans="27:29" x14ac:dyDescent="0.3">
      <c r="AA573" s="43" t="str">
        <f t="shared" si="16"/>
        <v/>
      </c>
      <c r="AC573" t="str">
        <f t="shared" si="17"/>
        <v/>
      </c>
    </row>
    <row r="574" spans="27:29" x14ac:dyDescent="0.3">
      <c r="AA574" s="43" t="str">
        <f t="shared" si="16"/>
        <v/>
      </c>
      <c r="AC574" t="str">
        <f t="shared" si="17"/>
        <v/>
      </c>
    </row>
    <row r="575" spans="27:29" x14ac:dyDescent="0.3">
      <c r="AA575" s="43" t="str">
        <f t="shared" si="16"/>
        <v/>
      </c>
      <c r="AC575" t="str">
        <f t="shared" si="17"/>
        <v/>
      </c>
    </row>
    <row r="576" spans="27:29" x14ac:dyDescent="0.3">
      <c r="AA576" s="43" t="str">
        <f t="shared" si="16"/>
        <v/>
      </c>
      <c r="AC576" t="str">
        <f t="shared" si="17"/>
        <v/>
      </c>
    </row>
    <row r="577" spans="27:29" x14ac:dyDescent="0.3">
      <c r="AA577" s="43" t="str">
        <f t="shared" si="16"/>
        <v/>
      </c>
      <c r="AC577" t="str">
        <f t="shared" si="17"/>
        <v/>
      </c>
    </row>
    <row r="578" spans="27:29" x14ac:dyDescent="0.3">
      <c r="AA578" s="43" t="str">
        <f t="shared" si="16"/>
        <v/>
      </c>
      <c r="AC578" t="str">
        <f t="shared" si="17"/>
        <v/>
      </c>
    </row>
    <row r="579" spans="27:29" x14ac:dyDescent="0.3">
      <c r="AA579" s="43" t="str">
        <f t="shared" si="16"/>
        <v/>
      </c>
      <c r="AC579" t="str">
        <f t="shared" si="17"/>
        <v/>
      </c>
    </row>
    <row r="580" spans="27:29" x14ac:dyDescent="0.3">
      <c r="AA580" s="43" t="str">
        <f t="shared" ref="AA580:AA643" si="18">TRIM(D580)</f>
        <v/>
      </c>
      <c r="AC580" t="str">
        <f t="shared" ref="AC580:AC643" si="19">TRIM(D580)</f>
        <v/>
      </c>
    </row>
    <row r="581" spans="27:29" x14ac:dyDescent="0.3">
      <c r="AA581" s="43" t="str">
        <f t="shared" si="18"/>
        <v/>
      </c>
      <c r="AC581" t="str">
        <f t="shared" si="19"/>
        <v/>
      </c>
    </row>
    <row r="582" spans="27:29" x14ac:dyDescent="0.3">
      <c r="AA582" s="43" t="str">
        <f t="shared" si="18"/>
        <v/>
      </c>
      <c r="AC582" t="str">
        <f t="shared" si="19"/>
        <v/>
      </c>
    </row>
    <row r="583" spans="27:29" x14ac:dyDescent="0.3">
      <c r="AA583" s="43" t="str">
        <f t="shared" si="18"/>
        <v/>
      </c>
      <c r="AC583" t="str">
        <f t="shared" si="19"/>
        <v/>
      </c>
    </row>
    <row r="584" spans="27:29" x14ac:dyDescent="0.3">
      <c r="AA584" s="43" t="str">
        <f t="shared" si="18"/>
        <v/>
      </c>
      <c r="AC584" t="str">
        <f t="shared" si="19"/>
        <v/>
      </c>
    </row>
    <row r="585" spans="27:29" x14ac:dyDescent="0.3">
      <c r="AA585" s="43" t="str">
        <f t="shared" si="18"/>
        <v/>
      </c>
      <c r="AC585" t="str">
        <f t="shared" si="19"/>
        <v/>
      </c>
    </row>
    <row r="586" spans="27:29" x14ac:dyDescent="0.3">
      <c r="AA586" s="43" t="str">
        <f t="shared" si="18"/>
        <v/>
      </c>
      <c r="AC586" t="str">
        <f t="shared" si="19"/>
        <v/>
      </c>
    </row>
    <row r="587" spans="27:29" x14ac:dyDescent="0.3">
      <c r="AA587" s="43" t="str">
        <f t="shared" si="18"/>
        <v/>
      </c>
      <c r="AC587" t="str">
        <f t="shared" si="19"/>
        <v/>
      </c>
    </row>
    <row r="588" spans="27:29" x14ac:dyDescent="0.3">
      <c r="AA588" s="43" t="str">
        <f t="shared" si="18"/>
        <v/>
      </c>
      <c r="AC588" t="str">
        <f t="shared" si="19"/>
        <v/>
      </c>
    </row>
    <row r="589" spans="27:29" x14ac:dyDescent="0.3">
      <c r="AA589" s="43" t="str">
        <f t="shared" si="18"/>
        <v/>
      </c>
      <c r="AC589" t="str">
        <f t="shared" si="19"/>
        <v/>
      </c>
    </row>
    <row r="590" spans="27:29" x14ac:dyDescent="0.3">
      <c r="AA590" s="43" t="str">
        <f t="shared" si="18"/>
        <v/>
      </c>
      <c r="AC590" t="str">
        <f t="shared" si="19"/>
        <v/>
      </c>
    </row>
    <row r="591" spans="27:29" x14ac:dyDescent="0.3">
      <c r="AA591" s="43" t="str">
        <f t="shared" si="18"/>
        <v/>
      </c>
      <c r="AC591" t="str">
        <f t="shared" si="19"/>
        <v/>
      </c>
    </row>
    <row r="592" spans="27:29" x14ac:dyDescent="0.3">
      <c r="AA592" s="43" t="str">
        <f t="shared" si="18"/>
        <v/>
      </c>
      <c r="AC592" t="str">
        <f t="shared" si="19"/>
        <v/>
      </c>
    </row>
    <row r="593" spans="27:29" x14ac:dyDescent="0.3">
      <c r="AA593" s="43" t="str">
        <f t="shared" si="18"/>
        <v/>
      </c>
      <c r="AC593" t="str">
        <f t="shared" si="19"/>
        <v/>
      </c>
    </row>
    <row r="594" spans="27:29" x14ac:dyDescent="0.3">
      <c r="AA594" s="43" t="str">
        <f t="shared" si="18"/>
        <v/>
      </c>
      <c r="AC594" t="str">
        <f t="shared" si="19"/>
        <v/>
      </c>
    </row>
    <row r="595" spans="27:29" x14ac:dyDescent="0.3">
      <c r="AA595" s="43" t="str">
        <f t="shared" si="18"/>
        <v/>
      </c>
      <c r="AC595" t="str">
        <f t="shared" si="19"/>
        <v/>
      </c>
    </row>
    <row r="596" spans="27:29" x14ac:dyDescent="0.3">
      <c r="AA596" s="43" t="str">
        <f t="shared" si="18"/>
        <v/>
      </c>
      <c r="AC596" t="str">
        <f t="shared" si="19"/>
        <v/>
      </c>
    </row>
    <row r="597" spans="27:29" x14ac:dyDescent="0.3">
      <c r="AA597" s="43" t="str">
        <f t="shared" si="18"/>
        <v/>
      </c>
      <c r="AC597" t="str">
        <f t="shared" si="19"/>
        <v/>
      </c>
    </row>
    <row r="598" spans="27:29" x14ac:dyDescent="0.3">
      <c r="AA598" s="43" t="str">
        <f t="shared" si="18"/>
        <v/>
      </c>
      <c r="AC598" t="str">
        <f t="shared" si="19"/>
        <v/>
      </c>
    </row>
    <row r="599" spans="27:29" x14ac:dyDescent="0.3">
      <c r="AA599" s="43" t="str">
        <f t="shared" si="18"/>
        <v/>
      </c>
      <c r="AC599" t="str">
        <f t="shared" si="19"/>
        <v/>
      </c>
    </row>
    <row r="600" spans="27:29" x14ac:dyDescent="0.3">
      <c r="AA600" s="43" t="str">
        <f t="shared" si="18"/>
        <v/>
      </c>
      <c r="AC600" t="str">
        <f t="shared" si="19"/>
        <v/>
      </c>
    </row>
    <row r="601" spans="27:29" x14ac:dyDescent="0.3">
      <c r="AA601" s="43" t="str">
        <f t="shared" si="18"/>
        <v/>
      </c>
      <c r="AC601" t="str">
        <f t="shared" si="19"/>
        <v/>
      </c>
    </row>
    <row r="602" spans="27:29" x14ac:dyDescent="0.3">
      <c r="AA602" s="43" t="str">
        <f t="shared" si="18"/>
        <v/>
      </c>
      <c r="AC602" t="str">
        <f t="shared" si="19"/>
        <v/>
      </c>
    </row>
    <row r="603" spans="27:29" x14ac:dyDescent="0.3">
      <c r="AA603" s="43" t="str">
        <f t="shared" si="18"/>
        <v/>
      </c>
      <c r="AC603" t="str">
        <f t="shared" si="19"/>
        <v/>
      </c>
    </row>
    <row r="604" spans="27:29" x14ac:dyDescent="0.3">
      <c r="AA604" s="43" t="str">
        <f t="shared" si="18"/>
        <v/>
      </c>
      <c r="AC604" t="str">
        <f t="shared" si="19"/>
        <v/>
      </c>
    </row>
    <row r="605" spans="27:29" x14ac:dyDescent="0.3">
      <c r="AA605" s="43" t="str">
        <f t="shared" si="18"/>
        <v/>
      </c>
      <c r="AC605" t="str">
        <f t="shared" si="19"/>
        <v/>
      </c>
    </row>
    <row r="606" spans="27:29" x14ac:dyDescent="0.3">
      <c r="AA606" s="43" t="str">
        <f t="shared" si="18"/>
        <v/>
      </c>
      <c r="AC606" t="str">
        <f t="shared" si="19"/>
        <v/>
      </c>
    </row>
    <row r="607" spans="27:29" x14ac:dyDescent="0.3">
      <c r="AA607" s="43" t="str">
        <f t="shared" si="18"/>
        <v/>
      </c>
      <c r="AC607" t="str">
        <f t="shared" si="19"/>
        <v/>
      </c>
    </row>
    <row r="608" spans="27:29" x14ac:dyDescent="0.3">
      <c r="AA608" s="43" t="str">
        <f t="shared" si="18"/>
        <v/>
      </c>
      <c r="AC608" t="str">
        <f t="shared" si="19"/>
        <v/>
      </c>
    </row>
    <row r="609" spans="27:29" x14ac:dyDescent="0.3">
      <c r="AA609" s="43" t="str">
        <f t="shared" si="18"/>
        <v/>
      </c>
      <c r="AC609" t="str">
        <f t="shared" si="19"/>
        <v/>
      </c>
    </row>
    <row r="610" spans="27:29" x14ac:dyDescent="0.3">
      <c r="AA610" s="43" t="str">
        <f t="shared" si="18"/>
        <v/>
      </c>
      <c r="AC610" t="str">
        <f t="shared" si="19"/>
        <v/>
      </c>
    </row>
    <row r="611" spans="27:29" x14ac:dyDescent="0.3">
      <c r="AA611" s="43" t="str">
        <f t="shared" si="18"/>
        <v/>
      </c>
      <c r="AC611" t="str">
        <f t="shared" si="19"/>
        <v/>
      </c>
    </row>
    <row r="612" spans="27:29" x14ac:dyDescent="0.3">
      <c r="AA612" s="43" t="str">
        <f t="shared" si="18"/>
        <v/>
      </c>
      <c r="AC612" t="str">
        <f t="shared" si="19"/>
        <v/>
      </c>
    </row>
    <row r="613" spans="27:29" x14ac:dyDescent="0.3">
      <c r="AA613" s="43" t="str">
        <f t="shared" si="18"/>
        <v/>
      </c>
      <c r="AC613" t="str">
        <f t="shared" si="19"/>
        <v/>
      </c>
    </row>
    <row r="614" spans="27:29" x14ac:dyDescent="0.3">
      <c r="AA614" s="43" t="str">
        <f t="shared" si="18"/>
        <v/>
      </c>
      <c r="AC614" t="str">
        <f t="shared" si="19"/>
        <v/>
      </c>
    </row>
    <row r="615" spans="27:29" x14ac:dyDescent="0.3">
      <c r="AA615" s="43" t="str">
        <f t="shared" si="18"/>
        <v/>
      </c>
      <c r="AC615" t="str">
        <f t="shared" si="19"/>
        <v/>
      </c>
    </row>
    <row r="616" spans="27:29" x14ac:dyDescent="0.3">
      <c r="AA616" s="43" t="str">
        <f t="shared" si="18"/>
        <v/>
      </c>
      <c r="AC616" t="str">
        <f t="shared" si="19"/>
        <v/>
      </c>
    </row>
    <row r="617" spans="27:29" x14ac:dyDescent="0.3">
      <c r="AA617" s="43" t="str">
        <f t="shared" si="18"/>
        <v/>
      </c>
      <c r="AC617" t="str">
        <f t="shared" si="19"/>
        <v/>
      </c>
    </row>
    <row r="618" spans="27:29" x14ac:dyDescent="0.3">
      <c r="AA618" s="43" t="str">
        <f t="shared" si="18"/>
        <v/>
      </c>
      <c r="AC618" t="str">
        <f t="shared" si="19"/>
        <v/>
      </c>
    </row>
    <row r="619" spans="27:29" x14ac:dyDescent="0.3">
      <c r="AA619" s="43" t="str">
        <f t="shared" si="18"/>
        <v/>
      </c>
      <c r="AC619" t="str">
        <f t="shared" si="19"/>
        <v/>
      </c>
    </row>
    <row r="620" spans="27:29" x14ac:dyDescent="0.3">
      <c r="AA620" s="43" t="str">
        <f t="shared" si="18"/>
        <v/>
      </c>
      <c r="AC620" t="str">
        <f t="shared" si="19"/>
        <v/>
      </c>
    </row>
    <row r="621" spans="27:29" x14ac:dyDescent="0.3">
      <c r="AA621" s="43" t="str">
        <f t="shared" si="18"/>
        <v/>
      </c>
      <c r="AC621" t="str">
        <f t="shared" si="19"/>
        <v/>
      </c>
    </row>
    <row r="622" spans="27:29" x14ac:dyDescent="0.3">
      <c r="AA622" s="43" t="str">
        <f t="shared" si="18"/>
        <v/>
      </c>
      <c r="AC622" t="str">
        <f t="shared" si="19"/>
        <v/>
      </c>
    </row>
    <row r="623" spans="27:29" x14ac:dyDescent="0.3">
      <c r="AA623" s="43" t="str">
        <f t="shared" si="18"/>
        <v/>
      </c>
      <c r="AC623" t="str">
        <f t="shared" si="19"/>
        <v/>
      </c>
    </row>
    <row r="624" spans="27:29" x14ac:dyDescent="0.3">
      <c r="AA624" s="43" t="str">
        <f t="shared" si="18"/>
        <v/>
      </c>
      <c r="AC624" t="str">
        <f t="shared" si="19"/>
        <v/>
      </c>
    </row>
    <row r="625" spans="27:29" x14ac:dyDescent="0.3">
      <c r="AA625" s="43" t="str">
        <f t="shared" si="18"/>
        <v/>
      </c>
      <c r="AC625" t="str">
        <f t="shared" si="19"/>
        <v/>
      </c>
    </row>
    <row r="626" spans="27:29" x14ac:dyDescent="0.3">
      <c r="AA626" s="43" t="str">
        <f t="shared" si="18"/>
        <v/>
      </c>
      <c r="AC626" t="str">
        <f t="shared" si="19"/>
        <v/>
      </c>
    </row>
    <row r="627" spans="27:29" x14ac:dyDescent="0.3">
      <c r="AA627" s="43" t="str">
        <f t="shared" si="18"/>
        <v/>
      </c>
      <c r="AC627" t="str">
        <f t="shared" si="19"/>
        <v/>
      </c>
    </row>
    <row r="628" spans="27:29" x14ac:dyDescent="0.3">
      <c r="AA628" s="43" t="str">
        <f t="shared" si="18"/>
        <v/>
      </c>
      <c r="AC628" t="str">
        <f t="shared" si="19"/>
        <v/>
      </c>
    </row>
    <row r="629" spans="27:29" x14ac:dyDescent="0.3">
      <c r="AA629" s="43" t="str">
        <f t="shared" si="18"/>
        <v/>
      </c>
      <c r="AC629" t="str">
        <f t="shared" si="19"/>
        <v/>
      </c>
    </row>
    <row r="630" spans="27:29" x14ac:dyDescent="0.3">
      <c r="AA630" s="43" t="str">
        <f t="shared" si="18"/>
        <v/>
      </c>
      <c r="AC630" t="str">
        <f t="shared" si="19"/>
        <v/>
      </c>
    </row>
    <row r="631" spans="27:29" x14ac:dyDescent="0.3">
      <c r="AA631" s="43" t="str">
        <f t="shared" si="18"/>
        <v/>
      </c>
      <c r="AC631" t="str">
        <f t="shared" si="19"/>
        <v/>
      </c>
    </row>
    <row r="632" spans="27:29" x14ac:dyDescent="0.3">
      <c r="AA632" s="43" t="str">
        <f t="shared" si="18"/>
        <v/>
      </c>
      <c r="AC632" t="str">
        <f t="shared" si="19"/>
        <v/>
      </c>
    </row>
    <row r="633" spans="27:29" x14ac:dyDescent="0.3">
      <c r="AA633" s="43" t="str">
        <f t="shared" si="18"/>
        <v/>
      </c>
      <c r="AC633" t="str">
        <f t="shared" si="19"/>
        <v/>
      </c>
    </row>
    <row r="634" spans="27:29" x14ac:dyDescent="0.3">
      <c r="AA634" s="43" t="str">
        <f t="shared" si="18"/>
        <v/>
      </c>
      <c r="AC634" t="str">
        <f t="shared" si="19"/>
        <v/>
      </c>
    </row>
    <row r="635" spans="27:29" x14ac:dyDescent="0.3">
      <c r="AA635" s="43" t="str">
        <f t="shared" si="18"/>
        <v/>
      </c>
      <c r="AC635" t="str">
        <f t="shared" si="19"/>
        <v/>
      </c>
    </row>
    <row r="636" spans="27:29" x14ac:dyDescent="0.3">
      <c r="AA636" s="43" t="str">
        <f t="shared" si="18"/>
        <v/>
      </c>
      <c r="AC636" t="str">
        <f t="shared" si="19"/>
        <v/>
      </c>
    </row>
    <row r="637" spans="27:29" x14ac:dyDescent="0.3">
      <c r="AA637" s="43" t="str">
        <f t="shared" si="18"/>
        <v/>
      </c>
      <c r="AC637" t="str">
        <f t="shared" si="19"/>
        <v/>
      </c>
    </row>
    <row r="638" spans="27:29" x14ac:dyDescent="0.3">
      <c r="AA638" s="43" t="str">
        <f t="shared" si="18"/>
        <v/>
      </c>
      <c r="AC638" t="str">
        <f t="shared" si="19"/>
        <v/>
      </c>
    </row>
    <row r="639" spans="27:29" x14ac:dyDescent="0.3">
      <c r="AA639" s="43" t="str">
        <f t="shared" si="18"/>
        <v/>
      </c>
      <c r="AC639" t="str">
        <f t="shared" si="19"/>
        <v/>
      </c>
    </row>
    <row r="640" spans="27:29" x14ac:dyDescent="0.3">
      <c r="AA640" s="43" t="str">
        <f t="shared" si="18"/>
        <v/>
      </c>
      <c r="AC640" t="str">
        <f t="shared" si="19"/>
        <v/>
      </c>
    </row>
    <row r="641" spans="27:29" x14ac:dyDescent="0.3">
      <c r="AA641" s="43" t="str">
        <f t="shared" si="18"/>
        <v/>
      </c>
      <c r="AC641" t="str">
        <f t="shared" si="19"/>
        <v/>
      </c>
    </row>
    <row r="642" spans="27:29" x14ac:dyDescent="0.3">
      <c r="AA642" s="43" t="str">
        <f t="shared" si="18"/>
        <v/>
      </c>
      <c r="AC642" t="str">
        <f t="shared" si="19"/>
        <v/>
      </c>
    </row>
    <row r="643" spans="27:29" x14ac:dyDescent="0.3">
      <c r="AA643" s="43" t="str">
        <f t="shared" si="18"/>
        <v/>
      </c>
      <c r="AC643" t="str">
        <f t="shared" si="19"/>
        <v/>
      </c>
    </row>
    <row r="644" spans="27:29" x14ac:dyDescent="0.3">
      <c r="AA644" s="43" t="str">
        <f t="shared" ref="AA644:AA707" si="20">TRIM(D644)</f>
        <v/>
      </c>
      <c r="AC644" t="str">
        <f t="shared" ref="AC644:AC707" si="21">TRIM(D644)</f>
        <v/>
      </c>
    </row>
    <row r="645" spans="27:29" x14ac:dyDescent="0.3">
      <c r="AA645" s="43" t="str">
        <f t="shared" si="20"/>
        <v/>
      </c>
      <c r="AC645" t="str">
        <f t="shared" si="21"/>
        <v/>
      </c>
    </row>
    <row r="646" spans="27:29" x14ac:dyDescent="0.3">
      <c r="AA646" s="43" t="str">
        <f t="shared" si="20"/>
        <v/>
      </c>
      <c r="AC646" t="str">
        <f t="shared" si="21"/>
        <v/>
      </c>
    </row>
    <row r="647" spans="27:29" x14ac:dyDescent="0.3">
      <c r="AA647" s="43" t="str">
        <f t="shared" si="20"/>
        <v/>
      </c>
      <c r="AC647" t="str">
        <f t="shared" si="21"/>
        <v/>
      </c>
    </row>
    <row r="648" spans="27:29" x14ac:dyDescent="0.3">
      <c r="AA648" s="43" t="str">
        <f t="shared" si="20"/>
        <v/>
      </c>
      <c r="AC648" t="str">
        <f t="shared" si="21"/>
        <v/>
      </c>
    </row>
    <row r="649" spans="27:29" x14ac:dyDescent="0.3">
      <c r="AA649" s="43" t="str">
        <f t="shared" si="20"/>
        <v/>
      </c>
      <c r="AC649" t="str">
        <f t="shared" si="21"/>
        <v/>
      </c>
    </row>
    <row r="650" spans="27:29" x14ac:dyDescent="0.3">
      <c r="AA650" s="43" t="str">
        <f t="shared" si="20"/>
        <v/>
      </c>
      <c r="AC650" t="str">
        <f t="shared" si="21"/>
        <v/>
      </c>
    </row>
    <row r="651" spans="27:29" x14ac:dyDescent="0.3">
      <c r="AA651" s="43" t="str">
        <f t="shared" si="20"/>
        <v/>
      </c>
      <c r="AC651" t="str">
        <f t="shared" si="21"/>
        <v/>
      </c>
    </row>
    <row r="652" spans="27:29" x14ac:dyDescent="0.3">
      <c r="AA652" s="43" t="str">
        <f t="shared" si="20"/>
        <v/>
      </c>
      <c r="AC652" t="str">
        <f t="shared" si="21"/>
        <v/>
      </c>
    </row>
    <row r="653" spans="27:29" x14ac:dyDescent="0.3">
      <c r="AA653" s="43" t="str">
        <f t="shared" si="20"/>
        <v/>
      </c>
      <c r="AC653" t="str">
        <f t="shared" si="21"/>
        <v/>
      </c>
    </row>
    <row r="654" spans="27:29" x14ac:dyDescent="0.3">
      <c r="AA654" s="43" t="str">
        <f t="shared" si="20"/>
        <v/>
      </c>
      <c r="AC654" t="str">
        <f t="shared" si="21"/>
        <v/>
      </c>
    </row>
    <row r="655" spans="27:29" x14ac:dyDescent="0.3">
      <c r="AA655" s="43" t="str">
        <f t="shared" si="20"/>
        <v/>
      </c>
      <c r="AC655" t="str">
        <f t="shared" si="21"/>
        <v/>
      </c>
    </row>
    <row r="656" spans="27:29" x14ac:dyDescent="0.3">
      <c r="AA656" s="43" t="str">
        <f t="shared" si="20"/>
        <v/>
      </c>
      <c r="AC656" t="str">
        <f t="shared" si="21"/>
        <v/>
      </c>
    </row>
    <row r="657" spans="27:29" x14ac:dyDescent="0.3">
      <c r="AA657" s="43" t="str">
        <f t="shared" si="20"/>
        <v/>
      </c>
      <c r="AC657" t="str">
        <f t="shared" si="21"/>
        <v/>
      </c>
    </row>
    <row r="658" spans="27:29" x14ac:dyDescent="0.3">
      <c r="AA658" s="43" t="str">
        <f t="shared" si="20"/>
        <v/>
      </c>
      <c r="AC658" t="str">
        <f t="shared" si="21"/>
        <v/>
      </c>
    </row>
    <row r="659" spans="27:29" x14ac:dyDescent="0.3">
      <c r="AA659" s="43" t="str">
        <f t="shared" si="20"/>
        <v/>
      </c>
      <c r="AC659" t="str">
        <f t="shared" si="21"/>
        <v/>
      </c>
    </row>
    <row r="660" spans="27:29" x14ac:dyDescent="0.3">
      <c r="AA660" s="43" t="str">
        <f t="shared" si="20"/>
        <v/>
      </c>
      <c r="AC660" t="str">
        <f t="shared" si="21"/>
        <v/>
      </c>
    </row>
    <row r="661" spans="27:29" x14ac:dyDescent="0.3">
      <c r="AA661" s="43" t="str">
        <f t="shared" si="20"/>
        <v/>
      </c>
      <c r="AC661" t="str">
        <f t="shared" si="21"/>
        <v/>
      </c>
    </row>
    <row r="662" spans="27:29" x14ac:dyDescent="0.3">
      <c r="AA662" s="43" t="str">
        <f t="shared" si="20"/>
        <v/>
      </c>
      <c r="AC662" t="str">
        <f t="shared" si="21"/>
        <v/>
      </c>
    </row>
    <row r="663" spans="27:29" x14ac:dyDescent="0.3">
      <c r="AA663" s="43" t="str">
        <f t="shared" si="20"/>
        <v/>
      </c>
      <c r="AC663" t="str">
        <f t="shared" si="21"/>
        <v/>
      </c>
    </row>
    <row r="664" spans="27:29" x14ac:dyDescent="0.3">
      <c r="AA664" s="43" t="str">
        <f t="shared" si="20"/>
        <v/>
      </c>
      <c r="AC664" t="str">
        <f t="shared" si="21"/>
        <v/>
      </c>
    </row>
    <row r="665" spans="27:29" x14ac:dyDescent="0.3">
      <c r="AA665" s="43" t="str">
        <f t="shared" si="20"/>
        <v/>
      </c>
      <c r="AC665" t="str">
        <f t="shared" si="21"/>
        <v/>
      </c>
    </row>
    <row r="666" spans="27:29" x14ac:dyDescent="0.3">
      <c r="AA666" s="43" t="str">
        <f t="shared" si="20"/>
        <v/>
      </c>
      <c r="AC666" t="str">
        <f t="shared" si="21"/>
        <v/>
      </c>
    </row>
    <row r="667" spans="27:29" x14ac:dyDescent="0.3">
      <c r="AA667" s="43" t="str">
        <f t="shared" si="20"/>
        <v/>
      </c>
      <c r="AC667" t="str">
        <f t="shared" si="21"/>
        <v/>
      </c>
    </row>
    <row r="668" spans="27:29" x14ac:dyDescent="0.3">
      <c r="AA668" s="43" t="str">
        <f t="shared" si="20"/>
        <v/>
      </c>
      <c r="AC668" t="str">
        <f t="shared" si="21"/>
        <v/>
      </c>
    </row>
    <row r="669" spans="27:29" x14ac:dyDescent="0.3">
      <c r="AA669" s="43" t="str">
        <f t="shared" si="20"/>
        <v/>
      </c>
      <c r="AC669" t="str">
        <f t="shared" si="21"/>
        <v/>
      </c>
    </row>
    <row r="670" spans="27:29" x14ac:dyDescent="0.3">
      <c r="AA670" s="43" t="str">
        <f t="shared" si="20"/>
        <v/>
      </c>
      <c r="AC670" t="str">
        <f t="shared" si="21"/>
        <v/>
      </c>
    </row>
    <row r="671" spans="27:29" x14ac:dyDescent="0.3">
      <c r="AA671" s="43" t="str">
        <f t="shared" si="20"/>
        <v/>
      </c>
      <c r="AC671" t="str">
        <f t="shared" si="21"/>
        <v/>
      </c>
    </row>
    <row r="672" spans="27:29" x14ac:dyDescent="0.3">
      <c r="AA672" s="43" t="str">
        <f t="shared" si="20"/>
        <v/>
      </c>
      <c r="AC672" t="str">
        <f t="shared" si="21"/>
        <v/>
      </c>
    </row>
    <row r="673" spans="27:29" x14ac:dyDescent="0.3">
      <c r="AA673" s="43" t="str">
        <f t="shared" si="20"/>
        <v/>
      </c>
      <c r="AC673" t="str">
        <f t="shared" si="21"/>
        <v/>
      </c>
    </row>
    <row r="674" spans="27:29" x14ac:dyDescent="0.3">
      <c r="AA674" s="43" t="str">
        <f t="shared" si="20"/>
        <v/>
      </c>
      <c r="AC674" t="str">
        <f t="shared" si="21"/>
        <v/>
      </c>
    </row>
    <row r="675" spans="27:29" x14ac:dyDescent="0.3">
      <c r="AA675" s="43" t="str">
        <f t="shared" si="20"/>
        <v/>
      </c>
      <c r="AC675" t="str">
        <f t="shared" si="21"/>
        <v/>
      </c>
    </row>
    <row r="676" spans="27:29" x14ac:dyDescent="0.3">
      <c r="AA676" s="43" t="str">
        <f t="shared" si="20"/>
        <v/>
      </c>
      <c r="AC676" t="str">
        <f t="shared" si="21"/>
        <v/>
      </c>
    </row>
    <row r="677" spans="27:29" x14ac:dyDescent="0.3">
      <c r="AA677" s="43" t="str">
        <f t="shared" si="20"/>
        <v/>
      </c>
      <c r="AC677" t="str">
        <f t="shared" si="21"/>
        <v/>
      </c>
    </row>
    <row r="678" spans="27:29" x14ac:dyDescent="0.3">
      <c r="AA678" s="43" t="str">
        <f t="shared" si="20"/>
        <v/>
      </c>
      <c r="AC678" t="str">
        <f t="shared" si="21"/>
        <v/>
      </c>
    </row>
    <row r="679" spans="27:29" x14ac:dyDescent="0.3">
      <c r="AA679" s="43" t="str">
        <f t="shared" si="20"/>
        <v/>
      </c>
      <c r="AC679" t="str">
        <f t="shared" si="21"/>
        <v/>
      </c>
    </row>
    <row r="680" spans="27:29" x14ac:dyDescent="0.3">
      <c r="AA680" s="43" t="str">
        <f t="shared" si="20"/>
        <v/>
      </c>
      <c r="AC680" t="str">
        <f t="shared" si="21"/>
        <v/>
      </c>
    </row>
    <row r="681" spans="27:29" x14ac:dyDescent="0.3">
      <c r="AA681" s="43" t="str">
        <f t="shared" si="20"/>
        <v/>
      </c>
      <c r="AC681" t="str">
        <f t="shared" si="21"/>
        <v/>
      </c>
    </row>
    <row r="682" spans="27:29" x14ac:dyDescent="0.3">
      <c r="AA682" s="43" t="str">
        <f t="shared" si="20"/>
        <v/>
      </c>
      <c r="AC682" t="str">
        <f t="shared" si="21"/>
        <v/>
      </c>
    </row>
    <row r="683" spans="27:29" x14ac:dyDescent="0.3">
      <c r="AA683" s="43" t="str">
        <f t="shared" si="20"/>
        <v/>
      </c>
      <c r="AC683" t="str">
        <f t="shared" si="21"/>
        <v/>
      </c>
    </row>
    <row r="684" spans="27:29" x14ac:dyDescent="0.3">
      <c r="AA684" s="43" t="str">
        <f t="shared" si="20"/>
        <v/>
      </c>
      <c r="AC684" t="str">
        <f t="shared" si="21"/>
        <v/>
      </c>
    </row>
    <row r="685" spans="27:29" x14ac:dyDescent="0.3">
      <c r="AA685" s="43" t="str">
        <f t="shared" si="20"/>
        <v/>
      </c>
      <c r="AC685" t="str">
        <f t="shared" si="21"/>
        <v/>
      </c>
    </row>
    <row r="686" spans="27:29" x14ac:dyDescent="0.3">
      <c r="AA686" s="43" t="str">
        <f t="shared" si="20"/>
        <v/>
      </c>
      <c r="AC686" t="str">
        <f t="shared" si="21"/>
        <v/>
      </c>
    </row>
    <row r="687" spans="27:29" x14ac:dyDescent="0.3">
      <c r="AA687" s="43" t="str">
        <f t="shared" si="20"/>
        <v/>
      </c>
      <c r="AC687" t="str">
        <f t="shared" si="21"/>
        <v/>
      </c>
    </row>
    <row r="688" spans="27:29" x14ac:dyDescent="0.3">
      <c r="AA688" s="43" t="str">
        <f t="shared" si="20"/>
        <v/>
      </c>
      <c r="AC688" t="str">
        <f t="shared" si="21"/>
        <v/>
      </c>
    </row>
    <row r="689" spans="27:29" x14ac:dyDescent="0.3">
      <c r="AA689" s="43" t="str">
        <f t="shared" si="20"/>
        <v/>
      </c>
      <c r="AC689" t="str">
        <f t="shared" si="21"/>
        <v/>
      </c>
    </row>
    <row r="690" spans="27:29" x14ac:dyDescent="0.3">
      <c r="AA690" s="43" t="str">
        <f t="shared" si="20"/>
        <v/>
      </c>
      <c r="AC690" t="str">
        <f t="shared" si="21"/>
        <v/>
      </c>
    </row>
    <row r="691" spans="27:29" x14ac:dyDescent="0.3">
      <c r="AA691" s="43" t="str">
        <f t="shared" si="20"/>
        <v/>
      </c>
      <c r="AC691" t="str">
        <f t="shared" si="21"/>
        <v/>
      </c>
    </row>
    <row r="692" spans="27:29" x14ac:dyDescent="0.3">
      <c r="AA692" s="43" t="str">
        <f t="shared" si="20"/>
        <v/>
      </c>
      <c r="AC692" t="str">
        <f t="shared" si="21"/>
        <v/>
      </c>
    </row>
    <row r="693" spans="27:29" x14ac:dyDescent="0.3">
      <c r="AA693" s="43" t="str">
        <f t="shared" si="20"/>
        <v/>
      </c>
      <c r="AC693" t="str">
        <f t="shared" si="21"/>
        <v/>
      </c>
    </row>
    <row r="694" spans="27:29" x14ac:dyDescent="0.3">
      <c r="AA694" s="43" t="str">
        <f t="shared" si="20"/>
        <v/>
      </c>
      <c r="AC694" t="str">
        <f t="shared" si="21"/>
        <v/>
      </c>
    </row>
    <row r="695" spans="27:29" x14ac:dyDescent="0.3">
      <c r="AA695" s="43" t="str">
        <f t="shared" si="20"/>
        <v/>
      </c>
      <c r="AC695" t="str">
        <f t="shared" si="21"/>
        <v/>
      </c>
    </row>
    <row r="696" spans="27:29" x14ac:dyDescent="0.3">
      <c r="AA696" s="43" t="str">
        <f t="shared" si="20"/>
        <v/>
      </c>
      <c r="AC696" t="str">
        <f t="shared" si="21"/>
        <v/>
      </c>
    </row>
    <row r="697" spans="27:29" x14ac:dyDescent="0.3">
      <c r="AA697" s="43" t="str">
        <f t="shared" si="20"/>
        <v/>
      </c>
      <c r="AC697" t="str">
        <f t="shared" si="21"/>
        <v/>
      </c>
    </row>
    <row r="698" spans="27:29" x14ac:dyDescent="0.3">
      <c r="AA698" s="43" t="str">
        <f t="shared" si="20"/>
        <v/>
      </c>
      <c r="AC698" t="str">
        <f t="shared" si="21"/>
        <v/>
      </c>
    </row>
    <row r="699" spans="27:29" x14ac:dyDescent="0.3">
      <c r="AA699" s="43" t="str">
        <f t="shared" si="20"/>
        <v/>
      </c>
      <c r="AC699" t="str">
        <f t="shared" si="21"/>
        <v/>
      </c>
    </row>
    <row r="700" spans="27:29" x14ac:dyDescent="0.3">
      <c r="AA700" s="43" t="str">
        <f t="shared" si="20"/>
        <v/>
      </c>
      <c r="AC700" t="str">
        <f t="shared" si="21"/>
        <v/>
      </c>
    </row>
    <row r="701" spans="27:29" x14ac:dyDescent="0.3">
      <c r="AA701" s="43" t="str">
        <f t="shared" si="20"/>
        <v/>
      </c>
      <c r="AC701" t="str">
        <f t="shared" si="21"/>
        <v/>
      </c>
    </row>
    <row r="702" spans="27:29" x14ac:dyDescent="0.3">
      <c r="AA702" s="43" t="str">
        <f t="shared" si="20"/>
        <v/>
      </c>
      <c r="AC702" t="str">
        <f t="shared" si="21"/>
        <v/>
      </c>
    </row>
    <row r="703" spans="27:29" x14ac:dyDescent="0.3">
      <c r="AA703" s="43" t="str">
        <f t="shared" si="20"/>
        <v/>
      </c>
      <c r="AC703" t="str">
        <f t="shared" si="21"/>
        <v/>
      </c>
    </row>
    <row r="704" spans="27:29" x14ac:dyDescent="0.3">
      <c r="AA704" s="43" t="str">
        <f t="shared" si="20"/>
        <v/>
      </c>
      <c r="AC704" t="str">
        <f t="shared" si="21"/>
        <v/>
      </c>
    </row>
    <row r="705" spans="27:29" x14ac:dyDescent="0.3">
      <c r="AA705" s="43" t="str">
        <f t="shared" si="20"/>
        <v/>
      </c>
      <c r="AC705" t="str">
        <f t="shared" si="21"/>
        <v/>
      </c>
    </row>
    <row r="706" spans="27:29" x14ac:dyDescent="0.3">
      <c r="AA706" s="43" t="str">
        <f t="shared" si="20"/>
        <v/>
      </c>
      <c r="AC706" t="str">
        <f t="shared" si="21"/>
        <v/>
      </c>
    </row>
    <row r="707" spans="27:29" x14ac:dyDescent="0.3">
      <c r="AA707" s="43" t="str">
        <f t="shared" si="20"/>
        <v/>
      </c>
      <c r="AC707" t="str">
        <f t="shared" si="21"/>
        <v/>
      </c>
    </row>
    <row r="708" spans="27:29" x14ac:dyDescent="0.3">
      <c r="AA708" s="43" t="str">
        <f t="shared" ref="AA708:AA771" si="22">TRIM(D708)</f>
        <v/>
      </c>
      <c r="AC708" t="str">
        <f t="shared" ref="AC708:AC771" si="23">TRIM(D708)</f>
        <v/>
      </c>
    </row>
    <row r="709" spans="27:29" x14ac:dyDescent="0.3">
      <c r="AA709" s="43" t="str">
        <f t="shared" si="22"/>
        <v/>
      </c>
      <c r="AC709" t="str">
        <f t="shared" si="23"/>
        <v/>
      </c>
    </row>
    <row r="710" spans="27:29" x14ac:dyDescent="0.3">
      <c r="AA710" s="43" t="str">
        <f t="shared" si="22"/>
        <v/>
      </c>
      <c r="AC710" t="str">
        <f t="shared" si="23"/>
        <v/>
      </c>
    </row>
    <row r="711" spans="27:29" x14ac:dyDescent="0.3">
      <c r="AA711" s="43" t="str">
        <f t="shared" si="22"/>
        <v/>
      </c>
      <c r="AC711" t="str">
        <f t="shared" si="23"/>
        <v/>
      </c>
    </row>
    <row r="712" spans="27:29" x14ac:dyDescent="0.3">
      <c r="AA712" s="43" t="str">
        <f t="shared" si="22"/>
        <v/>
      </c>
      <c r="AC712" t="str">
        <f t="shared" si="23"/>
        <v/>
      </c>
    </row>
    <row r="713" spans="27:29" x14ac:dyDescent="0.3">
      <c r="AA713" s="43" t="str">
        <f t="shared" si="22"/>
        <v/>
      </c>
      <c r="AC713" t="str">
        <f t="shared" si="23"/>
        <v/>
      </c>
    </row>
    <row r="714" spans="27:29" x14ac:dyDescent="0.3">
      <c r="AA714" s="43" t="str">
        <f t="shared" si="22"/>
        <v/>
      </c>
      <c r="AC714" t="str">
        <f t="shared" si="23"/>
        <v/>
      </c>
    </row>
    <row r="715" spans="27:29" x14ac:dyDescent="0.3">
      <c r="AA715" s="43" t="str">
        <f t="shared" si="22"/>
        <v/>
      </c>
      <c r="AC715" t="str">
        <f t="shared" si="23"/>
        <v/>
      </c>
    </row>
    <row r="716" spans="27:29" x14ac:dyDescent="0.3">
      <c r="AA716" s="43" t="str">
        <f t="shared" si="22"/>
        <v/>
      </c>
      <c r="AC716" t="str">
        <f t="shared" si="23"/>
        <v/>
      </c>
    </row>
    <row r="717" spans="27:29" x14ac:dyDescent="0.3">
      <c r="AA717" s="43" t="str">
        <f t="shared" si="22"/>
        <v/>
      </c>
      <c r="AC717" t="str">
        <f t="shared" si="23"/>
        <v/>
      </c>
    </row>
    <row r="718" spans="27:29" x14ac:dyDescent="0.3">
      <c r="AA718" s="43" t="str">
        <f t="shared" si="22"/>
        <v/>
      </c>
      <c r="AC718" t="str">
        <f t="shared" si="23"/>
        <v/>
      </c>
    </row>
    <row r="719" spans="27:29" x14ac:dyDescent="0.3">
      <c r="AA719" s="43" t="str">
        <f t="shared" si="22"/>
        <v/>
      </c>
      <c r="AC719" t="str">
        <f t="shared" si="23"/>
        <v/>
      </c>
    </row>
    <row r="720" spans="27:29" x14ac:dyDescent="0.3">
      <c r="AA720" s="43" t="str">
        <f t="shared" si="22"/>
        <v/>
      </c>
      <c r="AC720" t="str">
        <f t="shared" si="23"/>
        <v/>
      </c>
    </row>
    <row r="721" spans="27:29" x14ac:dyDescent="0.3">
      <c r="AA721" s="43" t="str">
        <f t="shared" si="22"/>
        <v/>
      </c>
      <c r="AC721" t="str">
        <f t="shared" si="23"/>
        <v/>
      </c>
    </row>
    <row r="722" spans="27:29" x14ac:dyDescent="0.3">
      <c r="AA722" s="43" t="str">
        <f t="shared" si="22"/>
        <v/>
      </c>
      <c r="AC722" t="str">
        <f t="shared" si="23"/>
        <v/>
      </c>
    </row>
    <row r="723" spans="27:29" x14ac:dyDescent="0.3">
      <c r="AA723" s="43" t="str">
        <f t="shared" si="22"/>
        <v/>
      </c>
      <c r="AC723" t="str">
        <f t="shared" si="23"/>
        <v/>
      </c>
    </row>
    <row r="724" spans="27:29" x14ac:dyDescent="0.3">
      <c r="AA724" s="43" t="str">
        <f t="shared" si="22"/>
        <v/>
      </c>
      <c r="AC724" t="str">
        <f t="shared" si="23"/>
        <v/>
      </c>
    </row>
    <row r="725" spans="27:29" x14ac:dyDescent="0.3">
      <c r="AA725" s="43" t="str">
        <f t="shared" si="22"/>
        <v/>
      </c>
      <c r="AC725" t="str">
        <f t="shared" si="23"/>
        <v/>
      </c>
    </row>
    <row r="726" spans="27:29" x14ac:dyDescent="0.3">
      <c r="AA726" s="43" t="str">
        <f t="shared" si="22"/>
        <v/>
      </c>
      <c r="AC726" t="str">
        <f t="shared" si="23"/>
        <v/>
      </c>
    </row>
    <row r="727" spans="27:29" x14ac:dyDescent="0.3">
      <c r="AA727" s="43" t="str">
        <f t="shared" si="22"/>
        <v/>
      </c>
      <c r="AC727" t="str">
        <f t="shared" si="23"/>
        <v/>
      </c>
    </row>
    <row r="728" spans="27:29" x14ac:dyDescent="0.3">
      <c r="AA728" s="43" t="str">
        <f t="shared" si="22"/>
        <v/>
      </c>
      <c r="AC728" t="str">
        <f t="shared" si="23"/>
        <v/>
      </c>
    </row>
    <row r="729" spans="27:29" x14ac:dyDescent="0.3">
      <c r="AA729" s="43" t="str">
        <f t="shared" si="22"/>
        <v/>
      </c>
      <c r="AC729" t="str">
        <f t="shared" si="23"/>
        <v/>
      </c>
    </row>
    <row r="730" spans="27:29" x14ac:dyDescent="0.3">
      <c r="AA730" s="43" t="str">
        <f t="shared" si="22"/>
        <v/>
      </c>
      <c r="AC730" t="str">
        <f t="shared" si="23"/>
        <v/>
      </c>
    </row>
    <row r="731" spans="27:29" x14ac:dyDescent="0.3">
      <c r="AA731" s="43" t="str">
        <f t="shared" si="22"/>
        <v/>
      </c>
      <c r="AC731" t="str">
        <f t="shared" si="23"/>
        <v/>
      </c>
    </row>
    <row r="732" spans="27:29" x14ac:dyDescent="0.3">
      <c r="AA732" s="43" t="str">
        <f t="shared" si="22"/>
        <v/>
      </c>
      <c r="AC732" t="str">
        <f t="shared" si="23"/>
        <v/>
      </c>
    </row>
    <row r="733" spans="27:29" x14ac:dyDescent="0.3">
      <c r="AA733" s="43" t="str">
        <f t="shared" si="22"/>
        <v/>
      </c>
      <c r="AC733" t="str">
        <f t="shared" si="23"/>
        <v/>
      </c>
    </row>
    <row r="734" spans="27:29" x14ac:dyDescent="0.3">
      <c r="AA734" s="43" t="str">
        <f t="shared" si="22"/>
        <v/>
      </c>
      <c r="AC734" t="str">
        <f t="shared" si="23"/>
        <v/>
      </c>
    </row>
    <row r="735" spans="27:29" x14ac:dyDescent="0.3">
      <c r="AA735" s="43" t="str">
        <f t="shared" si="22"/>
        <v/>
      </c>
      <c r="AC735" t="str">
        <f t="shared" si="23"/>
        <v/>
      </c>
    </row>
    <row r="736" spans="27:29" x14ac:dyDescent="0.3">
      <c r="AA736" s="43" t="str">
        <f t="shared" si="22"/>
        <v/>
      </c>
      <c r="AC736" t="str">
        <f t="shared" si="23"/>
        <v/>
      </c>
    </row>
    <row r="737" spans="27:29" x14ac:dyDescent="0.3">
      <c r="AA737" s="43" t="str">
        <f t="shared" si="22"/>
        <v/>
      </c>
      <c r="AC737" t="str">
        <f t="shared" si="23"/>
        <v/>
      </c>
    </row>
    <row r="738" spans="27:29" x14ac:dyDescent="0.3">
      <c r="AA738" s="43" t="str">
        <f t="shared" si="22"/>
        <v/>
      </c>
      <c r="AC738" t="str">
        <f t="shared" si="23"/>
        <v/>
      </c>
    </row>
    <row r="739" spans="27:29" x14ac:dyDescent="0.3">
      <c r="AA739" s="43" t="str">
        <f t="shared" si="22"/>
        <v/>
      </c>
      <c r="AC739" t="str">
        <f t="shared" si="23"/>
        <v/>
      </c>
    </row>
    <row r="740" spans="27:29" x14ac:dyDescent="0.3">
      <c r="AA740" s="43" t="str">
        <f t="shared" si="22"/>
        <v/>
      </c>
      <c r="AC740" t="str">
        <f t="shared" si="23"/>
        <v/>
      </c>
    </row>
    <row r="741" spans="27:29" x14ac:dyDescent="0.3">
      <c r="AA741" s="43" t="str">
        <f t="shared" si="22"/>
        <v/>
      </c>
      <c r="AC741" t="str">
        <f t="shared" si="23"/>
        <v/>
      </c>
    </row>
    <row r="742" spans="27:29" x14ac:dyDescent="0.3">
      <c r="AA742" s="43" t="str">
        <f t="shared" si="22"/>
        <v/>
      </c>
      <c r="AC742" t="str">
        <f t="shared" si="23"/>
        <v/>
      </c>
    </row>
    <row r="743" spans="27:29" x14ac:dyDescent="0.3">
      <c r="AA743" s="43" t="str">
        <f t="shared" si="22"/>
        <v/>
      </c>
      <c r="AC743" t="str">
        <f t="shared" si="23"/>
        <v/>
      </c>
    </row>
    <row r="744" spans="27:29" x14ac:dyDescent="0.3">
      <c r="AA744" s="43" t="str">
        <f t="shared" si="22"/>
        <v/>
      </c>
      <c r="AC744" t="str">
        <f t="shared" si="23"/>
        <v/>
      </c>
    </row>
    <row r="745" spans="27:29" x14ac:dyDescent="0.3">
      <c r="AA745" s="43" t="str">
        <f t="shared" si="22"/>
        <v/>
      </c>
      <c r="AC745" t="str">
        <f t="shared" si="23"/>
        <v/>
      </c>
    </row>
    <row r="746" spans="27:29" x14ac:dyDescent="0.3">
      <c r="AA746" s="43" t="str">
        <f t="shared" si="22"/>
        <v/>
      </c>
      <c r="AC746" t="str">
        <f t="shared" si="23"/>
        <v/>
      </c>
    </row>
    <row r="747" spans="27:29" x14ac:dyDescent="0.3">
      <c r="AA747" s="43" t="str">
        <f t="shared" si="22"/>
        <v/>
      </c>
      <c r="AC747" t="str">
        <f t="shared" si="23"/>
        <v/>
      </c>
    </row>
    <row r="748" spans="27:29" x14ac:dyDescent="0.3">
      <c r="AA748" s="43" t="str">
        <f t="shared" si="22"/>
        <v/>
      </c>
      <c r="AC748" t="str">
        <f t="shared" si="23"/>
        <v/>
      </c>
    </row>
    <row r="749" spans="27:29" x14ac:dyDescent="0.3">
      <c r="AA749" s="43" t="str">
        <f t="shared" si="22"/>
        <v/>
      </c>
      <c r="AC749" t="str">
        <f t="shared" si="23"/>
        <v/>
      </c>
    </row>
    <row r="750" spans="27:29" x14ac:dyDescent="0.3">
      <c r="AA750" s="43" t="str">
        <f t="shared" si="22"/>
        <v/>
      </c>
      <c r="AC750" t="str">
        <f t="shared" si="23"/>
        <v/>
      </c>
    </row>
    <row r="751" spans="27:29" x14ac:dyDescent="0.3">
      <c r="AA751" s="43" t="str">
        <f t="shared" si="22"/>
        <v/>
      </c>
      <c r="AC751" t="str">
        <f t="shared" si="23"/>
        <v/>
      </c>
    </row>
    <row r="752" spans="27:29" x14ac:dyDescent="0.3">
      <c r="AA752" s="43" t="str">
        <f t="shared" si="22"/>
        <v/>
      </c>
      <c r="AC752" t="str">
        <f t="shared" si="23"/>
        <v/>
      </c>
    </row>
    <row r="753" spans="27:29" x14ac:dyDescent="0.3">
      <c r="AA753" s="43" t="str">
        <f t="shared" si="22"/>
        <v/>
      </c>
      <c r="AC753" t="str">
        <f t="shared" si="23"/>
        <v/>
      </c>
    </row>
    <row r="754" spans="27:29" x14ac:dyDescent="0.3">
      <c r="AA754" s="43" t="str">
        <f t="shared" si="22"/>
        <v/>
      </c>
      <c r="AC754" t="str">
        <f t="shared" si="23"/>
        <v/>
      </c>
    </row>
    <row r="755" spans="27:29" x14ac:dyDescent="0.3">
      <c r="AA755" s="43" t="str">
        <f t="shared" si="22"/>
        <v/>
      </c>
      <c r="AC755" t="str">
        <f t="shared" si="23"/>
        <v/>
      </c>
    </row>
    <row r="756" spans="27:29" x14ac:dyDescent="0.3">
      <c r="AA756" s="43" t="str">
        <f t="shared" si="22"/>
        <v/>
      </c>
      <c r="AC756" t="str">
        <f t="shared" si="23"/>
        <v/>
      </c>
    </row>
    <row r="757" spans="27:29" x14ac:dyDescent="0.3">
      <c r="AA757" s="43" t="str">
        <f t="shared" si="22"/>
        <v/>
      </c>
      <c r="AC757" t="str">
        <f t="shared" si="23"/>
        <v/>
      </c>
    </row>
    <row r="758" spans="27:29" x14ac:dyDescent="0.3">
      <c r="AA758" s="43" t="str">
        <f t="shared" si="22"/>
        <v/>
      </c>
      <c r="AC758" t="str">
        <f t="shared" si="23"/>
        <v/>
      </c>
    </row>
    <row r="759" spans="27:29" x14ac:dyDescent="0.3">
      <c r="AA759" s="43" t="str">
        <f t="shared" si="22"/>
        <v/>
      </c>
      <c r="AC759" t="str">
        <f t="shared" si="23"/>
        <v/>
      </c>
    </row>
    <row r="760" spans="27:29" x14ac:dyDescent="0.3">
      <c r="AA760" s="43" t="str">
        <f t="shared" si="22"/>
        <v/>
      </c>
      <c r="AC760" t="str">
        <f t="shared" si="23"/>
        <v/>
      </c>
    </row>
    <row r="761" spans="27:29" x14ac:dyDescent="0.3">
      <c r="AA761" s="43" t="str">
        <f t="shared" si="22"/>
        <v/>
      </c>
      <c r="AC761" t="str">
        <f t="shared" si="23"/>
        <v/>
      </c>
    </row>
    <row r="762" spans="27:29" x14ac:dyDescent="0.3">
      <c r="AA762" s="43" t="str">
        <f t="shared" si="22"/>
        <v/>
      </c>
      <c r="AC762" t="str">
        <f t="shared" si="23"/>
        <v/>
      </c>
    </row>
    <row r="763" spans="27:29" x14ac:dyDescent="0.3">
      <c r="AA763" s="43" t="str">
        <f t="shared" si="22"/>
        <v/>
      </c>
      <c r="AC763" t="str">
        <f t="shared" si="23"/>
        <v/>
      </c>
    </row>
    <row r="764" spans="27:29" x14ac:dyDescent="0.3">
      <c r="AA764" s="43" t="str">
        <f t="shared" si="22"/>
        <v/>
      </c>
      <c r="AC764" t="str">
        <f t="shared" si="23"/>
        <v/>
      </c>
    </row>
    <row r="765" spans="27:29" x14ac:dyDescent="0.3">
      <c r="AA765" s="43" t="str">
        <f t="shared" si="22"/>
        <v/>
      </c>
      <c r="AC765" t="str">
        <f t="shared" si="23"/>
        <v/>
      </c>
    </row>
    <row r="766" spans="27:29" x14ac:dyDescent="0.3">
      <c r="AA766" s="43" t="str">
        <f t="shared" si="22"/>
        <v/>
      </c>
      <c r="AC766" t="str">
        <f t="shared" si="23"/>
        <v/>
      </c>
    </row>
    <row r="767" spans="27:29" x14ac:dyDescent="0.3">
      <c r="AA767" s="43" t="str">
        <f t="shared" si="22"/>
        <v/>
      </c>
      <c r="AC767" t="str">
        <f t="shared" si="23"/>
        <v/>
      </c>
    </row>
    <row r="768" spans="27:29" x14ac:dyDescent="0.3">
      <c r="AA768" s="43" t="str">
        <f t="shared" si="22"/>
        <v/>
      </c>
      <c r="AC768" t="str">
        <f t="shared" si="23"/>
        <v/>
      </c>
    </row>
    <row r="769" spans="27:29" x14ac:dyDescent="0.3">
      <c r="AA769" s="43" t="str">
        <f t="shared" si="22"/>
        <v/>
      </c>
      <c r="AC769" t="str">
        <f t="shared" si="23"/>
        <v/>
      </c>
    </row>
    <row r="770" spans="27:29" x14ac:dyDescent="0.3">
      <c r="AA770" s="43" t="str">
        <f t="shared" si="22"/>
        <v/>
      </c>
      <c r="AC770" t="str">
        <f t="shared" si="23"/>
        <v/>
      </c>
    </row>
    <row r="771" spans="27:29" x14ac:dyDescent="0.3">
      <c r="AA771" s="43" t="str">
        <f t="shared" si="22"/>
        <v/>
      </c>
      <c r="AC771" t="str">
        <f t="shared" si="23"/>
        <v/>
      </c>
    </row>
    <row r="772" spans="27:29" x14ac:dyDescent="0.3">
      <c r="AA772" s="43" t="str">
        <f t="shared" ref="AA772:AA835" si="24">TRIM(D772)</f>
        <v/>
      </c>
      <c r="AC772" t="str">
        <f t="shared" ref="AC772:AC835" si="25">TRIM(D772)</f>
        <v/>
      </c>
    </row>
    <row r="773" spans="27:29" x14ac:dyDescent="0.3">
      <c r="AA773" s="43" t="str">
        <f t="shared" si="24"/>
        <v/>
      </c>
      <c r="AC773" t="str">
        <f t="shared" si="25"/>
        <v/>
      </c>
    </row>
    <row r="774" spans="27:29" x14ac:dyDescent="0.3">
      <c r="AA774" s="43" t="str">
        <f t="shared" si="24"/>
        <v/>
      </c>
      <c r="AC774" t="str">
        <f t="shared" si="25"/>
        <v/>
      </c>
    </row>
    <row r="775" spans="27:29" x14ac:dyDescent="0.3">
      <c r="AA775" s="43" t="str">
        <f t="shared" si="24"/>
        <v/>
      </c>
      <c r="AC775" t="str">
        <f t="shared" si="25"/>
        <v/>
      </c>
    </row>
    <row r="776" spans="27:29" x14ac:dyDescent="0.3">
      <c r="AA776" s="43" t="str">
        <f t="shared" si="24"/>
        <v/>
      </c>
      <c r="AC776" t="str">
        <f t="shared" si="25"/>
        <v/>
      </c>
    </row>
    <row r="777" spans="27:29" x14ac:dyDescent="0.3">
      <c r="AA777" s="43" t="str">
        <f t="shared" si="24"/>
        <v/>
      </c>
      <c r="AC777" t="str">
        <f t="shared" si="25"/>
        <v/>
      </c>
    </row>
    <row r="778" spans="27:29" x14ac:dyDescent="0.3">
      <c r="AA778" s="43" t="str">
        <f t="shared" si="24"/>
        <v/>
      </c>
      <c r="AC778" t="str">
        <f t="shared" si="25"/>
        <v/>
      </c>
    </row>
    <row r="779" spans="27:29" x14ac:dyDescent="0.3">
      <c r="AA779" s="43" t="str">
        <f t="shared" si="24"/>
        <v/>
      </c>
      <c r="AC779" t="str">
        <f t="shared" si="25"/>
        <v/>
      </c>
    </row>
    <row r="780" spans="27:29" x14ac:dyDescent="0.3">
      <c r="AA780" s="43" t="str">
        <f t="shared" si="24"/>
        <v/>
      </c>
      <c r="AC780" t="str">
        <f t="shared" si="25"/>
        <v/>
      </c>
    </row>
    <row r="781" spans="27:29" x14ac:dyDescent="0.3">
      <c r="AA781" s="43" t="str">
        <f t="shared" si="24"/>
        <v/>
      </c>
      <c r="AC781" t="str">
        <f t="shared" si="25"/>
        <v/>
      </c>
    </row>
    <row r="782" spans="27:29" x14ac:dyDescent="0.3">
      <c r="AA782" s="43" t="str">
        <f t="shared" si="24"/>
        <v/>
      </c>
      <c r="AC782" t="str">
        <f t="shared" si="25"/>
        <v/>
      </c>
    </row>
    <row r="783" spans="27:29" x14ac:dyDescent="0.3">
      <c r="AA783" s="43" t="str">
        <f t="shared" si="24"/>
        <v/>
      </c>
      <c r="AC783" t="str">
        <f t="shared" si="25"/>
        <v/>
      </c>
    </row>
    <row r="784" spans="27:29" x14ac:dyDescent="0.3">
      <c r="AA784" s="43" t="str">
        <f t="shared" si="24"/>
        <v/>
      </c>
      <c r="AC784" t="str">
        <f t="shared" si="25"/>
        <v/>
      </c>
    </row>
    <row r="785" spans="27:29" x14ac:dyDescent="0.3">
      <c r="AA785" s="43" t="str">
        <f t="shared" si="24"/>
        <v/>
      </c>
      <c r="AC785" t="str">
        <f t="shared" si="25"/>
        <v/>
      </c>
    </row>
    <row r="786" spans="27:29" x14ac:dyDescent="0.3">
      <c r="AA786" s="43" t="str">
        <f t="shared" si="24"/>
        <v/>
      </c>
      <c r="AC786" t="str">
        <f t="shared" si="25"/>
        <v/>
      </c>
    </row>
    <row r="787" spans="27:29" x14ac:dyDescent="0.3">
      <c r="AA787" s="43" t="str">
        <f t="shared" si="24"/>
        <v/>
      </c>
      <c r="AC787" t="str">
        <f t="shared" si="25"/>
        <v/>
      </c>
    </row>
    <row r="788" spans="27:29" x14ac:dyDescent="0.3">
      <c r="AA788" s="43" t="str">
        <f t="shared" si="24"/>
        <v/>
      </c>
      <c r="AC788" t="str">
        <f t="shared" si="25"/>
        <v/>
      </c>
    </row>
    <row r="789" spans="27:29" x14ac:dyDescent="0.3">
      <c r="AA789" s="43" t="str">
        <f t="shared" si="24"/>
        <v/>
      </c>
      <c r="AC789" t="str">
        <f t="shared" si="25"/>
        <v/>
      </c>
    </row>
    <row r="790" spans="27:29" x14ac:dyDescent="0.3">
      <c r="AA790" s="43" t="str">
        <f t="shared" si="24"/>
        <v/>
      </c>
      <c r="AC790" t="str">
        <f t="shared" si="25"/>
        <v/>
      </c>
    </row>
    <row r="791" spans="27:29" x14ac:dyDescent="0.3">
      <c r="AA791" s="43" t="str">
        <f t="shared" si="24"/>
        <v/>
      </c>
      <c r="AC791" t="str">
        <f t="shared" si="25"/>
        <v/>
      </c>
    </row>
    <row r="792" spans="27:29" x14ac:dyDescent="0.3">
      <c r="AA792" s="43" t="str">
        <f t="shared" si="24"/>
        <v/>
      </c>
      <c r="AC792" t="str">
        <f t="shared" si="25"/>
        <v/>
      </c>
    </row>
    <row r="793" spans="27:29" x14ac:dyDescent="0.3">
      <c r="AA793" s="43" t="str">
        <f t="shared" si="24"/>
        <v/>
      </c>
      <c r="AC793" t="str">
        <f t="shared" si="25"/>
        <v/>
      </c>
    </row>
    <row r="794" spans="27:29" x14ac:dyDescent="0.3">
      <c r="AA794" s="43" t="str">
        <f t="shared" si="24"/>
        <v/>
      </c>
      <c r="AC794" t="str">
        <f t="shared" si="25"/>
        <v/>
      </c>
    </row>
    <row r="795" spans="27:29" x14ac:dyDescent="0.3">
      <c r="AA795" s="43" t="str">
        <f t="shared" si="24"/>
        <v/>
      </c>
      <c r="AC795" t="str">
        <f t="shared" si="25"/>
        <v/>
      </c>
    </row>
    <row r="796" spans="27:29" x14ac:dyDescent="0.3">
      <c r="AA796" s="43" t="str">
        <f t="shared" si="24"/>
        <v/>
      </c>
      <c r="AC796" t="str">
        <f t="shared" si="25"/>
        <v/>
      </c>
    </row>
    <row r="797" spans="27:29" x14ac:dyDescent="0.3">
      <c r="AA797" s="43" t="str">
        <f t="shared" si="24"/>
        <v/>
      </c>
      <c r="AC797" t="str">
        <f t="shared" si="25"/>
        <v/>
      </c>
    </row>
    <row r="798" spans="27:29" x14ac:dyDescent="0.3">
      <c r="AA798" s="43" t="str">
        <f t="shared" si="24"/>
        <v/>
      </c>
      <c r="AC798" t="str">
        <f t="shared" si="25"/>
        <v/>
      </c>
    </row>
    <row r="799" spans="27:29" x14ac:dyDescent="0.3">
      <c r="AA799" s="43" t="str">
        <f t="shared" si="24"/>
        <v/>
      </c>
      <c r="AC799" t="str">
        <f t="shared" si="25"/>
        <v/>
      </c>
    </row>
    <row r="800" spans="27:29" x14ac:dyDescent="0.3">
      <c r="AA800" s="43" t="str">
        <f t="shared" si="24"/>
        <v/>
      </c>
      <c r="AC800" t="str">
        <f t="shared" si="25"/>
        <v/>
      </c>
    </row>
    <row r="801" spans="27:29" x14ac:dyDescent="0.3">
      <c r="AA801" s="43" t="str">
        <f t="shared" si="24"/>
        <v/>
      </c>
      <c r="AC801" t="str">
        <f t="shared" si="25"/>
        <v/>
      </c>
    </row>
    <row r="802" spans="27:29" x14ac:dyDescent="0.3">
      <c r="AA802" s="43" t="str">
        <f t="shared" si="24"/>
        <v/>
      </c>
      <c r="AC802" t="str">
        <f t="shared" si="25"/>
        <v/>
      </c>
    </row>
    <row r="803" spans="27:29" x14ac:dyDescent="0.3">
      <c r="AA803" s="43" t="str">
        <f t="shared" si="24"/>
        <v/>
      </c>
      <c r="AC803" t="str">
        <f t="shared" si="25"/>
        <v/>
      </c>
    </row>
    <row r="804" spans="27:29" x14ac:dyDescent="0.3">
      <c r="AA804" s="43" t="str">
        <f t="shared" si="24"/>
        <v/>
      </c>
      <c r="AC804" t="str">
        <f t="shared" si="25"/>
        <v/>
      </c>
    </row>
    <row r="805" spans="27:29" x14ac:dyDescent="0.3">
      <c r="AA805" s="43" t="str">
        <f t="shared" si="24"/>
        <v/>
      </c>
      <c r="AC805" t="str">
        <f t="shared" si="25"/>
        <v/>
      </c>
    </row>
    <row r="806" spans="27:29" x14ac:dyDescent="0.3">
      <c r="AA806" s="43" t="str">
        <f t="shared" si="24"/>
        <v/>
      </c>
      <c r="AC806" t="str">
        <f t="shared" si="25"/>
        <v/>
      </c>
    </row>
    <row r="807" spans="27:29" x14ac:dyDescent="0.3">
      <c r="AA807" s="43" t="str">
        <f t="shared" si="24"/>
        <v/>
      </c>
      <c r="AC807" t="str">
        <f t="shared" si="25"/>
        <v/>
      </c>
    </row>
    <row r="808" spans="27:29" x14ac:dyDescent="0.3">
      <c r="AA808" s="43" t="str">
        <f t="shared" si="24"/>
        <v/>
      </c>
      <c r="AC808" t="str">
        <f t="shared" si="25"/>
        <v/>
      </c>
    </row>
    <row r="809" spans="27:29" x14ac:dyDescent="0.3">
      <c r="AA809" s="43" t="str">
        <f t="shared" si="24"/>
        <v/>
      </c>
      <c r="AC809" t="str">
        <f t="shared" si="25"/>
        <v/>
      </c>
    </row>
    <row r="810" spans="27:29" x14ac:dyDescent="0.3">
      <c r="AA810" s="43" t="str">
        <f t="shared" si="24"/>
        <v/>
      </c>
      <c r="AC810" t="str">
        <f t="shared" si="25"/>
        <v/>
      </c>
    </row>
    <row r="811" spans="27:29" x14ac:dyDescent="0.3">
      <c r="AA811" s="43" t="str">
        <f t="shared" si="24"/>
        <v/>
      </c>
      <c r="AC811" t="str">
        <f t="shared" si="25"/>
        <v/>
      </c>
    </row>
    <row r="812" spans="27:29" x14ac:dyDescent="0.3">
      <c r="AA812" s="43" t="str">
        <f t="shared" si="24"/>
        <v/>
      </c>
      <c r="AC812" t="str">
        <f t="shared" si="25"/>
        <v/>
      </c>
    </row>
    <row r="813" spans="27:29" x14ac:dyDescent="0.3">
      <c r="AA813" s="43" t="str">
        <f t="shared" si="24"/>
        <v/>
      </c>
      <c r="AC813" t="str">
        <f t="shared" si="25"/>
        <v/>
      </c>
    </row>
    <row r="814" spans="27:29" x14ac:dyDescent="0.3">
      <c r="AA814" s="43" t="str">
        <f t="shared" si="24"/>
        <v/>
      </c>
      <c r="AC814" t="str">
        <f t="shared" si="25"/>
        <v/>
      </c>
    </row>
    <row r="815" spans="27:29" x14ac:dyDescent="0.3">
      <c r="AA815" s="43" t="str">
        <f t="shared" si="24"/>
        <v/>
      </c>
      <c r="AC815" t="str">
        <f t="shared" si="25"/>
        <v/>
      </c>
    </row>
    <row r="816" spans="27:29" x14ac:dyDescent="0.3">
      <c r="AA816" s="43" t="str">
        <f t="shared" si="24"/>
        <v/>
      </c>
      <c r="AC816" t="str">
        <f t="shared" si="25"/>
        <v/>
      </c>
    </row>
    <row r="817" spans="27:29" x14ac:dyDescent="0.3">
      <c r="AA817" s="43" t="str">
        <f t="shared" si="24"/>
        <v/>
      </c>
      <c r="AC817" t="str">
        <f t="shared" si="25"/>
        <v/>
      </c>
    </row>
    <row r="818" spans="27:29" x14ac:dyDescent="0.3">
      <c r="AA818" s="43" t="str">
        <f t="shared" si="24"/>
        <v/>
      </c>
      <c r="AC818" t="str">
        <f t="shared" si="25"/>
        <v/>
      </c>
    </row>
    <row r="819" spans="27:29" x14ac:dyDescent="0.3">
      <c r="AA819" s="43" t="str">
        <f t="shared" si="24"/>
        <v/>
      </c>
      <c r="AC819" t="str">
        <f t="shared" si="25"/>
        <v/>
      </c>
    </row>
    <row r="820" spans="27:29" x14ac:dyDescent="0.3">
      <c r="AA820" s="43" t="str">
        <f t="shared" si="24"/>
        <v/>
      </c>
      <c r="AC820" t="str">
        <f t="shared" si="25"/>
        <v/>
      </c>
    </row>
    <row r="821" spans="27:29" x14ac:dyDescent="0.3">
      <c r="AA821" s="43" t="str">
        <f t="shared" si="24"/>
        <v/>
      </c>
      <c r="AC821" t="str">
        <f t="shared" si="25"/>
        <v/>
      </c>
    </row>
    <row r="822" spans="27:29" x14ac:dyDescent="0.3">
      <c r="AA822" s="43" t="str">
        <f t="shared" si="24"/>
        <v/>
      </c>
      <c r="AC822" t="str">
        <f t="shared" si="25"/>
        <v/>
      </c>
    </row>
    <row r="823" spans="27:29" x14ac:dyDescent="0.3">
      <c r="AA823" s="43" t="str">
        <f t="shared" si="24"/>
        <v/>
      </c>
      <c r="AC823" t="str">
        <f t="shared" si="25"/>
        <v/>
      </c>
    </row>
    <row r="824" spans="27:29" x14ac:dyDescent="0.3">
      <c r="AA824" s="43" t="str">
        <f t="shared" si="24"/>
        <v/>
      </c>
      <c r="AC824" t="str">
        <f t="shared" si="25"/>
        <v/>
      </c>
    </row>
    <row r="825" spans="27:29" x14ac:dyDescent="0.3">
      <c r="AA825" s="43" t="str">
        <f t="shared" si="24"/>
        <v/>
      </c>
      <c r="AC825" t="str">
        <f t="shared" si="25"/>
        <v/>
      </c>
    </row>
    <row r="826" spans="27:29" x14ac:dyDescent="0.3">
      <c r="AA826" s="43" t="str">
        <f t="shared" si="24"/>
        <v/>
      </c>
      <c r="AC826" t="str">
        <f t="shared" si="25"/>
        <v/>
      </c>
    </row>
    <row r="827" spans="27:29" x14ac:dyDescent="0.3">
      <c r="AA827" s="43" t="str">
        <f t="shared" si="24"/>
        <v/>
      </c>
      <c r="AC827" t="str">
        <f t="shared" si="25"/>
        <v/>
      </c>
    </row>
    <row r="828" spans="27:29" x14ac:dyDescent="0.3">
      <c r="AA828" s="43" t="str">
        <f t="shared" si="24"/>
        <v/>
      </c>
      <c r="AC828" t="str">
        <f t="shared" si="25"/>
        <v/>
      </c>
    </row>
    <row r="829" spans="27:29" x14ac:dyDescent="0.3">
      <c r="AA829" s="43" t="str">
        <f t="shared" si="24"/>
        <v/>
      </c>
      <c r="AC829" t="str">
        <f t="shared" si="25"/>
        <v/>
      </c>
    </row>
    <row r="830" spans="27:29" x14ac:dyDescent="0.3">
      <c r="AA830" s="43" t="str">
        <f t="shared" si="24"/>
        <v/>
      </c>
      <c r="AC830" t="str">
        <f t="shared" si="25"/>
        <v/>
      </c>
    </row>
    <row r="831" spans="27:29" x14ac:dyDescent="0.3">
      <c r="AA831" s="43" t="str">
        <f t="shared" si="24"/>
        <v/>
      </c>
      <c r="AC831" t="str">
        <f t="shared" si="25"/>
        <v/>
      </c>
    </row>
    <row r="832" spans="27:29" x14ac:dyDescent="0.3">
      <c r="AA832" s="43" t="str">
        <f t="shared" si="24"/>
        <v/>
      </c>
      <c r="AC832" t="str">
        <f t="shared" si="25"/>
        <v/>
      </c>
    </row>
    <row r="833" spans="27:29" x14ac:dyDescent="0.3">
      <c r="AA833" s="43" t="str">
        <f t="shared" si="24"/>
        <v/>
      </c>
      <c r="AC833" t="str">
        <f t="shared" si="25"/>
        <v/>
      </c>
    </row>
    <row r="834" spans="27:29" x14ac:dyDescent="0.3">
      <c r="AA834" s="43" t="str">
        <f t="shared" si="24"/>
        <v/>
      </c>
      <c r="AC834" t="str">
        <f t="shared" si="25"/>
        <v/>
      </c>
    </row>
    <row r="835" spans="27:29" x14ac:dyDescent="0.3">
      <c r="AA835" s="43" t="str">
        <f t="shared" si="24"/>
        <v/>
      </c>
      <c r="AC835" t="str">
        <f t="shared" si="25"/>
        <v/>
      </c>
    </row>
    <row r="836" spans="27:29" x14ac:dyDescent="0.3">
      <c r="AA836" s="43" t="str">
        <f t="shared" ref="AA836:AA899" si="26">TRIM(D836)</f>
        <v/>
      </c>
      <c r="AC836" t="str">
        <f t="shared" ref="AC836:AC899" si="27">TRIM(D836)</f>
        <v/>
      </c>
    </row>
    <row r="837" spans="27:29" x14ac:dyDescent="0.3">
      <c r="AA837" s="43" t="str">
        <f t="shared" si="26"/>
        <v/>
      </c>
      <c r="AC837" t="str">
        <f t="shared" si="27"/>
        <v/>
      </c>
    </row>
    <row r="838" spans="27:29" x14ac:dyDescent="0.3">
      <c r="AA838" s="43" t="str">
        <f t="shared" si="26"/>
        <v/>
      </c>
      <c r="AC838" t="str">
        <f t="shared" si="27"/>
        <v/>
      </c>
    </row>
    <row r="839" spans="27:29" x14ac:dyDescent="0.3">
      <c r="AA839" s="43" t="str">
        <f t="shared" si="26"/>
        <v/>
      </c>
      <c r="AC839" t="str">
        <f t="shared" si="27"/>
        <v/>
      </c>
    </row>
    <row r="840" spans="27:29" x14ac:dyDescent="0.3">
      <c r="AA840" s="43" t="str">
        <f t="shared" si="26"/>
        <v/>
      </c>
      <c r="AC840" t="str">
        <f t="shared" si="27"/>
        <v/>
      </c>
    </row>
    <row r="841" spans="27:29" x14ac:dyDescent="0.3">
      <c r="AA841" s="43" t="str">
        <f t="shared" si="26"/>
        <v/>
      </c>
      <c r="AC841" t="str">
        <f t="shared" si="27"/>
        <v/>
      </c>
    </row>
    <row r="842" spans="27:29" x14ac:dyDescent="0.3">
      <c r="AA842" s="43" t="str">
        <f t="shared" si="26"/>
        <v/>
      </c>
      <c r="AC842" t="str">
        <f t="shared" si="27"/>
        <v/>
      </c>
    </row>
    <row r="843" spans="27:29" x14ac:dyDescent="0.3">
      <c r="AA843" s="43" t="str">
        <f t="shared" si="26"/>
        <v/>
      </c>
      <c r="AC843" t="str">
        <f t="shared" si="27"/>
        <v/>
      </c>
    </row>
    <row r="844" spans="27:29" x14ac:dyDescent="0.3">
      <c r="AA844" s="43" t="str">
        <f t="shared" si="26"/>
        <v/>
      </c>
      <c r="AC844" t="str">
        <f t="shared" si="27"/>
        <v/>
      </c>
    </row>
    <row r="845" spans="27:29" x14ac:dyDescent="0.3">
      <c r="AA845" s="43" t="str">
        <f t="shared" si="26"/>
        <v/>
      </c>
      <c r="AC845" t="str">
        <f t="shared" si="27"/>
        <v/>
      </c>
    </row>
    <row r="846" spans="27:29" x14ac:dyDescent="0.3">
      <c r="AA846" s="43" t="str">
        <f t="shared" si="26"/>
        <v/>
      </c>
      <c r="AC846" t="str">
        <f t="shared" si="27"/>
        <v/>
      </c>
    </row>
    <row r="847" spans="27:29" x14ac:dyDescent="0.3">
      <c r="AA847" s="43" t="str">
        <f t="shared" si="26"/>
        <v/>
      </c>
      <c r="AC847" t="str">
        <f t="shared" si="27"/>
        <v/>
      </c>
    </row>
    <row r="848" spans="27:29" x14ac:dyDescent="0.3">
      <c r="AA848" s="43" t="str">
        <f t="shared" si="26"/>
        <v/>
      </c>
      <c r="AC848" t="str">
        <f t="shared" si="27"/>
        <v/>
      </c>
    </row>
    <row r="849" spans="27:29" x14ac:dyDescent="0.3">
      <c r="AA849" s="43" t="str">
        <f t="shared" si="26"/>
        <v/>
      </c>
      <c r="AC849" t="str">
        <f t="shared" si="27"/>
        <v/>
      </c>
    </row>
    <row r="850" spans="27:29" x14ac:dyDescent="0.3">
      <c r="AA850" s="43" t="str">
        <f t="shared" si="26"/>
        <v/>
      </c>
      <c r="AC850" t="str">
        <f t="shared" si="27"/>
        <v/>
      </c>
    </row>
    <row r="851" spans="27:29" x14ac:dyDescent="0.3">
      <c r="AA851" s="43" t="str">
        <f t="shared" si="26"/>
        <v/>
      </c>
      <c r="AC851" t="str">
        <f t="shared" si="27"/>
        <v/>
      </c>
    </row>
    <row r="852" spans="27:29" x14ac:dyDescent="0.3">
      <c r="AA852" s="43" t="str">
        <f t="shared" si="26"/>
        <v/>
      </c>
      <c r="AC852" t="str">
        <f t="shared" si="27"/>
        <v/>
      </c>
    </row>
    <row r="853" spans="27:29" x14ac:dyDescent="0.3">
      <c r="AA853" s="43" t="str">
        <f t="shared" si="26"/>
        <v/>
      </c>
      <c r="AC853" t="str">
        <f t="shared" si="27"/>
        <v/>
      </c>
    </row>
    <row r="854" spans="27:29" x14ac:dyDescent="0.3">
      <c r="AA854" s="43" t="str">
        <f t="shared" si="26"/>
        <v/>
      </c>
      <c r="AC854" t="str">
        <f t="shared" si="27"/>
        <v/>
      </c>
    </row>
    <row r="855" spans="27:29" x14ac:dyDescent="0.3">
      <c r="AA855" s="43" t="str">
        <f t="shared" si="26"/>
        <v/>
      </c>
      <c r="AC855" t="str">
        <f t="shared" si="27"/>
        <v/>
      </c>
    </row>
    <row r="856" spans="27:29" x14ac:dyDescent="0.3">
      <c r="AA856" s="43" t="str">
        <f t="shared" si="26"/>
        <v/>
      </c>
      <c r="AC856" t="str">
        <f t="shared" si="27"/>
        <v/>
      </c>
    </row>
    <row r="857" spans="27:29" x14ac:dyDescent="0.3">
      <c r="AA857" s="43" t="str">
        <f t="shared" si="26"/>
        <v/>
      </c>
      <c r="AC857" t="str">
        <f t="shared" si="27"/>
        <v/>
      </c>
    </row>
    <row r="858" spans="27:29" x14ac:dyDescent="0.3">
      <c r="AA858" s="43" t="str">
        <f t="shared" si="26"/>
        <v/>
      </c>
      <c r="AC858" t="str">
        <f t="shared" si="27"/>
        <v/>
      </c>
    </row>
    <row r="859" spans="27:29" x14ac:dyDescent="0.3">
      <c r="AA859" s="43" t="str">
        <f t="shared" si="26"/>
        <v/>
      </c>
      <c r="AC859" t="str">
        <f t="shared" si="27"/>
        <v/>
      </c>
    </row>
    <row r="860" spans="27:29" x14ac:dyDescent="0.3">
      <c r="AA860" s="43" t="str">
        <f t="shared" si="26"/>
        <v/>
      </c>
      <c r="AC860" t="str">
        <f t="shared" si="27"/>
        <v/>
      </c>
    </row>
    <row r="861" spans="27:29" x14ac:dyDescent="0.3">
      <c r="AA861" s="43" t="str">
        <f t="shared" si="26"/>
        <v/>
      </c>
      <c r="AC861" t="str">
        <f t="shared" si="27"/>
        <v/>
      </c>
    </row>
    <row r="862" spans="27:29" x14ac:dyDescent="0.3">
      <c r="AA862" s="43" t="str">
        <f t="shared" si="26"/>
        <v/>
      </c>
      <c r="AC862" t="str">
        <f t="shared" si="27"/>
        <v/>
      </c>
    </row>
    <row r="863" spans="27:29" x14ac:dyDescent="0.3">
      <c r="AA863" s="43" t="str">
        <f t="shared" si="26"/>
        <v/>
      </c>
      <c r="AC863" t="str">
        <f t="shared" si="27"/>
        <v/>
      </c>
    </row>
    <row r="864" spans="27:29" x14ac:dyDescent="0.3">
      <c r="AA864" s="43" t="str">
        <f t="shared" si="26"/>
        <v/>
      </c>
      <c r="AC864" t="str">
        <f t="shared" si="27"/>
        <v/>
      </c>
    </row>
    <row r="865" spans="27:29" x14ac:dyDescent="0.3">
      <c r="AA865" s="43" t="str">
        <f t="shared" si="26"/>
        <v/>
      </c>
      <c r="AC865" t="str">
        <f t="shared" si="27"/>
        <v/>
      </c>
    </row>
    <row r="866" spans="27:29" x14ac:dyDescent="0.3">
      <c r="AA866" s="43" t="str">
        <f t="shared" si="26"/>
        <v/>
      </c>
      <c r="AC866" t="str">
        <f t="shared" si="27"/>
        <v/>
      </c>
    </row>
    <row r="867" spans="27:29" x14ac:dyDescent="0.3">
      <c r="AA867" s="43" t="str">
        <f t="shared" si="26"/>
        <v/>
      </c>
      <c r="AC867" t="str">
        <f t="shared" si="27"/>
        <v/>
      </c>
    </row>
    <row r="868" spans="27:29" x14ac:dyDescent="0.3">
      <c r="AA868" s="43" t="str">
        <f t="shared" si="26"/>
        <v/>
      </c>
      <c r="AC868" t="str">
        <f t="shared" si="27"/>
        <v/>
      </c>
    </row>
    <row r="869" spans="27:29" x14ac:dyDescent="0.3">
      <c r="AA869" s="43" t="str">
        <f t="shared" si="26"/>
        <v/>
      </c>
      <c r="AC869" t="str">
        <f t="shared" si="27"/>
        <v/>
      </c>
    </row>
    <row r="870" spans="27:29" x14ac:dyDescent="0.3">
      <c r="AA870" s="43" t="str">
        <f t="shared" si="26"/>
        <v/>
      </c>
      <c r="AC870" t="str">
        <f t="shared" si="27"/>
        <v/>
      </c>
    </row>
    <row r="871" spans="27:29" x14ac:dyDescent="0.3">
      <c r="AA871" s="43" t="str">
        <f t="shared" si="26"/>
        <v/>
      </c>
      <c r="AC871" t="str">
        <f t="shared" si="27"/>
        <v/>
      </c>
    </row>
    <row r="872" spans="27:29" x14ac:dyDescent="0.3">
      <c r="AA872" s="43" t="str">
        <f t="shared" si="26"/>
        <v/>
      </c>
      <c r="AC872" t="str">
        <f t="shared" si="27"/>
        <v/>
      </c>
    </row>
    <row r="873" spans="27:29" x14ac:dyDescent="0.3">
      <c r="AA873" s="43" t="str">
        <f t="shared" si="26"/>
        <v/>
      </c>
      <c r="AC873" t="str">
        <f t="shared" si="27"/>
        <v/>
      </c>
    </row>
    <row r="874" spans="27:29" x14ac:dyDescent="0.3">
      <c r="AA874" s="43" t="str">
        <f t="shared" si="26"/>
        <v/>
      </c>
      <c r="AC874" t="str">
        <f t="shared" si="27"/>
        <v/>
      </c>
    </row>
    <row r="875" spans="27:29" x14ac:dyDescent="0.3">
      <c r="AA875" s="43" t="str">
        <f t="shared" si="26"/>
        <v/>
      </c>
      <c r="AC875" t="str">
        <f t="shared" si="27"/>
        <v/>
      </c>
    </row>
    <row r="876" spans="27:29" x14ac:dyDescent="0.3">
      <c r="AA876" s="43" t="str">
        <f t="shared" si="26"/>
        <v/>
      </c>
      <c r="AC876" t="str">
        <f t="shared" si="27"/>
        <v/>
      </c>
    </row>
    <row r="877" spans="27:29" x14ac:dyDescent="0.3">
      <c r="AA877" s="43" t="str">
        <f t="shared" si="26"/>
        <v/>
      </c>
      <c r="AC877" t="str">
        <f t="shared" si="27"/>
        <v/>
      </c>
    </row>
    <row r="878" spans="27:29" x14ac:dyDescent="0.3">
      <c r="AA878" s="43" t="str">
        <f t="shared" si="26"/>
        <v/>
      </c>
      <c r="AC878" t="str">
        <f t="shared" si="27"/>
        <v/>
      </c>
    </row>
    <row r="879" spans="27:29" x14ac:dyDescent="0.3">
      <c r="AA879" s="43" t="str">
        <f t="shared" si="26"/>
        <v/>
      </c>
      <c r="AC879" t="str">
        <f t="shared" si="27"/>
        <v/>
      </c>
    </row>
    <row r="880" spans="27:29" x14ac:dyDescent="0.3">
      <c r="AA880" s="43" t="str">
        <f t="shared" si="26"/>
        <v/>
      </c>
      <c r="AC880" t="str">
        <f t="shared" si="27"/>
        <v/>
      </c>
    </row>
    <row r="881" spans="27:29" x14ac:dyDescent="0.3">
      <c r="AA881" s="43" t="str">
        <f t="shared" si="26"/>
        <v/>
      </c>
      <c r="AC881" t="str">
        <f t="shared" si="27"/>
        <v/>
      </c>
    </row>
    <row r="882" spans="27:29" x14ac:dyDescent="0.3">
      <c r="AA882" s="43" t="str">
        <f t="shared" si="26"/>
        <v/>
      </c>
      <c r="AC882" t="str">
        <f t="shared" si="27"/>
        <v/>
      </c>
    </row>
    <row r="883" spans="27:29" x14ac:dyDescent="0.3">
      <c r="AA883" s="43" t="str">
        <f t="shared" si="26"/>
        <v/>
      </c>
      <c r="AC883" t="str">
        <f t="shared" si="27"/>
        <v/>
      </c>
    </row>
    <row r="884" spans="27:29" x14ac:dyDescent="0.3">
      <c r="AA884" s="43" t="str">
        <f t="shared" si="26"/>
        <v/>
      </c>
      <c r="AC884" t="str">
        <f t="shared" si="27"/>
        <v/>
      </c>
    </row>
    <row r="885" spans="27:29" x14ac:dyDescent="0.3">
      <c r="AA885" s="43" t="str">
        <f t="shared" si="26"/>
        <v/>
      </c>
      <c r="AC885" t="str">
        <f t="shared" si="27"/>
        <v/>
      </c>
    </row>
    <row r="886" spans="27:29" x14ac:dyDescent="0.3">
      <c r="AA886" s="43" t="str">
        <f t="shared" si="26"/>
        <v/>
      </c>
      <c r="AC886" t="str">
        <f t="shared" si="27"/>
        <v/>
      </c>
    </row>
    <row r="887" spans="27:29" x14ac:dyDescent="0.3">
      <c r="AA887" s="43" t="str">
        <f t="shared" si="26"/>
        <v/>
      </c>
      <c r="AC887" t="str">
        <f t="shared" si="27"/>
        <v/>
      </c>
    </row>
    <row r="888" spans="27:29" x14ac:dyDescent="0.3">
      <c r="AA888" s="43" t="str">
        <f t="shared" si="26"/>
        <v/>
      </c>
      <c r="AC888" t="str">
        <f t="shared" si="27"/>
        <v/>
      </c>
    </row>
    <row r="889" spans="27:29" x14ac:dyDescent="0.3">
      <c r="AA889" s="43" t="str">
        <f t="shared" si="26"/>
        <v/>
      </c>
      <c r="AC889" t="str">
        <f t="shared" si="27"/>
        <v/>
      </c>
    </row>
    <row r="890" spans="27:29" x14ac:dyDescent="0.3">
      <c r="AA890" s="43" t="str">
        <f t="shared" si="26"/>
        <v/>
      </c>
      <c r="AC890" t="str">
        <f t="shared" si="27"/>
        <v/>
      </c>
    </row>
    <row r="891" spans="27:29" x14ac:dyDescent="0.3">
      <c r="AA891" s="43" t="str">
        <f t="shared" si="26"/>
        <v/>
      </c>
      <c r="AC891" t="str">
        <f t="shared" si="27"/>
        <v/>
      </c>
    </row>
    <row r="892" spans="27:29" x14ac:dyDescent="0.3">
      <c r="AA892" s="43" t="str">
        <f t="shared" si="26"/>
        <v/>
      </c>
      <c r="AC892" t="str">
        <f t="shared" si="27"/>
        <v/>
      </c>
    </row>
    <row r="893" spans="27:29" x14ac:dyDescent="0.3">
      <c r="AA893" s="43" t="str">
        <f t="shared" si="26"/>
        <v/>
      </c>
      <c r="AC893" t="str">
        <f t="shared" si="27"/>
        <v/>
      </c>
    </row>
    <row r="894" spans="27:29" x14ac:dyDescent="0.3">
      <c r="AA894" s="43" t="str">
        <f t="shared" si="26"/>
        <v/>
      </c>
      <c r="AC894" t="str">
        <f t="shared" si="27"/>
        <v/>
      </c>
    </row>
    <row r="895" spans="27:29" x14ac:dyDescent="0.3">
      <c r="AA895" s="43" t="str">
        <f t="shared" si="26"/>
        <v/>
      </c>
      <c r="AC895" t="str">
        <f t="shared" si="27"/>
        <v/>
      </c>
    </row>
    <row r="896" spans="27:29" x14ac:dyDescent="0.3">
      <c r="AA896" s="43" t="str">
        <f t="shared" si="26"/>
        <v/>
      </c>
      <c r="AC896" t="str">
        <f t="shared" si="27"/>
        <v/>
      </c>
    </row>
    <row r="897" spans="27:29" x14ac:dyDescent="0.3">
      <c r="AA897" s="43" t="str">
        <f t="shared" si="26"/>
        <v/>
      </c>
      <c r="AC897" t="str">
        <f t="shared" si="27"/>
        <v/>
      </c>
    </row>
    <row r="898" spans="27:29" x14ac:dyDescent="0.3">
      <c r="AA898" s="43" t="str">
        <f t="shared" si="26"/>
        <v/>
      </c>
      <c r="AC898" t="str">
        <f t="shared" si="27"/>
        <v/>
      </c>
    </row>
    <row r="899" spans="27:29" x14ac:dyDescent="0.3">
      <c r="AA899" s="43" t="str">
        <f t="shared" si="26"/>
        <v/>
      </c>
      <c r="AC899" t="str">
        <f t="shared" si="27"/>
        <v/>
      </c>
    </row>
    <row r="900" spans="27:29" x14ac:dyDescent="0.3">
      <c r="AA900" s="43" t="str">
        <f t="shared" ref="AA900:AA963" si="28">TRIM(D900)</f>
        <v/>
      </c>
      <c r="AC900" t="str">
        <f t="shared" ref="AC900:AC963" si="29">TRIM(D900)</f>
        <v/>
      </c>
    </row>
    <row r="901" spans="27:29" x14ac:dyDescent="0.3">
      <c r="AA901" s="43" t="str">
        <f t="shared" si="28"/>
        <v/>
      </c>
      <c r="AC901" t="str">
        <f t="shared" si="29"/>
        <v/>
      </c>
    </row>
    <row r="902" spans="27:29" x14ac:dyDescent="0.3">
      <c r="AA902" s="43" t="str">
        <f t="shared" si="28"/>
        <v/>
      </c>
      <c r="AC902" t="str">
        <f t="shared" si="29"/>
        <v/>
      </c>
    </row>
    <row r="903" spans="27:29" x14ac:dyDescent="0.3">
      <c r="AA903" s="43" t="str">
        <f t="shared" si="28"/>
        <v/>
      </c>
      <c r="AC903" t="str">
        <f t="shared" si="29"/>
        <v/>
      </c>
    </row>
    <row r="904" spans="27:29" x14ac:dyDescent="0.3">
      <c r="AA904" s="43" t="str">
        <f t="shared" si="28"/>
        <v/>
      </c>
      <c r="AC904" t="str">
        <f t="shared" si="29"/>
        <v/>
      </c>
    </row>
    <row r="905" spans="27:29" x14ac:dyDescent="0.3">
      <c r="AA905" s="43" t="str">
        <f t="shared" si="28"/>
        <v/>
      </c>
      <c r="AC905" t="str">
        <f t="shared" si="29"/>
        <v/>
      </c>
    </row>
    <row r="906" spans="27:29" x14ac:dyDescent="0.3">
      <c r="AA906" s="43" t="str">
        <f t="shared" si="28"/>
        <v/>
      </c>
      <c r="AC906" t="str">
        <f t="shared" si="29"/>
        <v/>
      </c>
    </row>
    <row r="907" spans="27:29" x14ac:dyDescent="0.3">
      <c r="AA907" s="43" t="str">
        <f t="shared" si="28"/>
        <v/>
      </c>
      <c r="AC907" t="str">
        <f t="shared" si="29"/>
        <v/>
      </c>
    </row>
    <row r="908" spans="27:29" x14ac:dyDescent="0.3">
      <c r="AA908" s="43" t="str">
        <f t="shared" si="28"/>
        <v/>
      </c>
      <c r="AC908" t="str">
        <f t="shared" si="29"/>
        <v/>
      </c>
    </row>
    <row r="909" spans="27:29" x14ac:dyDescent="0.3">
      <c r="AA909" s="43" t="str">
        <f t="shared" si="28"/>
        <v/>
      </c>
      <c r="AC909" t="str">
        <f t="shared" si="29"/>
        <v/>
      </c>
    </row>
    <row r="910" spans="27:29" x14ac:dyDescent="0.3">
      <c r="AA910" s="43" t="str">
        <f t="shared" si="28"/>
        <v/>
      </c>
      <c r="AC910" t="str">
        <f t="shared" si="29"/>
        <v/>
      </c>
    </row>
    <row r="911" spans="27:29" x14ac:dyDescent="0.3">
      <c r="AA911" s="43" t="str">
        <f t="shared" si="28"/>
        <v/>
      </c>
      <c r="AC911" t="str">
        <f t="shared" si="29"/>
        <v/>
      </c>
    </row>
    <row r="912" spans="27:29" x14ac:dyDescent="0.3">
      <c r="AA912" s="43" t="str">
        <f t="shared" si="28"/>
        <v/>
      </c>
      <c r="AC912" t="str">
        <f t="shared" si="29"/>
        <v/>
      </c>
    </row>
    <row r="913" spans="27:29" x14ac:dyDescent="0.3">
      <c r="AA913" s="43" t="str">
        <f t="shared" si="28"/>
        <v/>
      </c>
      <c r="AC913" t="str">
        <f t="shared" si="29"/>
        <v/>
      </c>
    </row>
    <row r="914" spans="27:29" x14ac:dyDescent="0.3">
      <c r="AA914" s="43" t="str">
        <f t="shared" si="28"/>
        <v/>
      </c>
      <c r="AC914" t="str">
        <f t="shared" si="29"/>
        <v/>
      </c>
    </row>
    <row r="915" spans="27:29" x14ac:dyDescent="0.3">
      <c r="AA915" s="43" t="str">
        <f t="shared" si="28"/>
        <v/>
      </c>
      <c r="AC915" t="str">
        <f t="shared" si="29"/>
        <v/>
      </c>
    </row>
    <row r="916" spans="27:29" x14ac:dyDescent="0.3">
      <c r="AA916" s="43" t="str">
        <f t="shared" si="28"/>
        <v/>
      </c>
      <c r="AC916" t="str">
        <f t="shared" si="29"/>
        <v/>
      </c>
    </row>
    <row r="917" spans="27:29" x14ac:dyDescent="0.3">
      <c r="AA917" s="43" t="str">
        <f t="shared" si="28"/>
        <v/>
      </c>
      <c r="AC917" t="str">
        <f t="shared" si="29"/>
        <v/>
      </c>
    </row>
    <row r="918" spans="27:29" x14ac:dyDescent="0.3">
      <c r="AA918" s="43" t="str">
        <f t="shared" si="28"/>
        <v/>
      </c>
      <c r="AC918" t="str">
        <f t="shared" si="29"/>
        <v/>
      </c>
    </row>
    <row r="919" spans="27:29" x14ac:dyDescent="0.3">
      <c r="AA919" s="43" t="str">
        <f t="shared" si="28"/>
        <v/>
      </c>
      <c r="AC919" t="str">
        <f t="shared" si="29"/>
        <v/>
      </c>
    </row>
    <row r="920" spans="27:29" x14ac:dyDescent="0.3">
      <c r="AA920" s="43" t="str">
        <f t="shared" si="28"/>
        <v/>
      </c>
      <c r="AC920" t="str">
        <f t="shared" si="29"/>
        <v/>
      </c>
    </row>
    <row r="921" spans="27:29" x14ac:dyDescent="0.3">
      <c r="AA921" s="43" t="str">
        <f t="shared" si="28"/>
        <v/>
      </c>
      <c r="AC921" t="str">
        <f t="shared" si="29"/>
        <v/>
      </c>
    </row>
    <row r="922" spans="27:29" x14ac:dyDescent="0.3">
      <c r="AA922" s="43" t="str">
        <f t="shared" si="28"/>
        <v/>
      </c>
      <c r="AC922" t="str">
        <f t="shared" si="29"/>
        <v/>
      </c>
    </row>
    <row r="923" spans="27:29" x14ac:dyDescent="0.3">
      <c r="AA923" s="43" t="str">
        <f t="shared" si="28"/>
        <v/>
      </c>
      <c r="AC923" t="str">
        <f t="shared" si="29"/>
        <v/>
      </c>
    </row>
    <row r="924" spans="27:29" x14ac:dyDescent="0.3">
      <c r="AA924" s="43" t="str">
        <f t="shared" si="28"/>
        <v/>
      </c>
      <c r="AC924" t="str">
        <f t="shared" si="29"/>
        <v/>
      </c>
    </row>
    <row r="925" spans="27:29" x14ac:dyDescent="0.3">
      <c r="AA925" s="43" t="str">
        <f t="shared" si="28"/>
        <v/>
      </c>
      <c r="AC925" t="str">
        <f t="shared" si="29"/>
        <v/>
      </c>
    </row>
    <row r="926" spans="27:29" x14ac:dyDescent="0.3">
      <c r="AA926" s="43" t="str">
        <f t="shared" si="28"/>
        <v/>
      </c>
      <c r="AC926" t="str">
        <f t="shared" si="29"/>
        <v/>
      </c>
    </row>
    <row r="927" spans="27:29" x14ac:dyDescent="0.3">
      <c r="AA927" s="43" t="str">
        <f t="shared" si="28"/>
        <v/>
      </c>
      <c r="AC927" t="str">
        <f t="shared" si="29"/>
        <v/>
      </c>
    </row>
    <row r="928" spans="27:29" x14ac:dyDescent="0.3">
      <c r="AA928" s="43" t="str">
        <f t="shared" si="28"/>
        <v/>
      </c>
      <c r="AC928" t="str">
        <f t="shared" si="29"/>
        <v/>
      </c>
    </row>
    <row r="929" spans="27:29" x14ac:dyDescent="0.3">
      <c r="AA929" s="43" t="str">
        <f t="shared" si="28"/>
        <v/>
      </c>
      <c r="AC929" t="str">
        <f t="shared" si="29"/>
        <v/>
      </c>
    </row>
    <row r="930" spans="27:29" x14ac:dyDescent="0.3">
      <c r="AA930" s="43" t="str">
        <f t="shared" si="28"/>
        <v/>
      </c>
      <c r="AC930" t="str">
        <f t="shared" si="29"/>
        <v/>
      </c>
    </row>
    <row r="931" spans="27:29" x14ac:dyDescent="0.3">
      <c r="AA931" s="43" t="str">
        <f t="shared" si="28"/>
        <v/>
      </c>
      <c r="AC931" t="str">
        <f t="shared" si="29"/>
        <v/>
      </c>
    </row>
    <row r="932" spans="27:29" x14ac:dyDescent="0.3">
      <c r="AA932" s="43" t="str">
        <f t="shared" si="28"/>
        <v/>
      </c>
      <c r="AC932" t="str">
        <f t="shared" si="29"/>
        <v/>
      </c>
    </row>
    <row r="933" spans="27:29" x14ac:dyDescent="0.3">
      <c r="AA933" s="43" t="str">
        <f t="shared" si="28"/>
        <v/>
      </c>
      <c r="AC933" t="str">
        <f t="shared" si="29"/>
        <v/>
      </c>
    </row>
    <row r="934" spans="27:29" x14ac:dyDescent="0.3">
      <c r="AA934" s="43" t="str">
        <f t="shared" si="28"/>
        <v/>
      </c>
      <c r="AC934" t="str">
        <f t="shared" si="29"/>
        <v/>
      </c>
    </row>
    <row r="935" spans="27:29" x14ac:dyDescent="0.3">
      <c r="AA935" s="43" t="str">
        <f t="shared" si="28"/>
        <v/>
      </c>
      <c r="AC935" t="str">
        <f t="shared" si="29"/>
        <v/>
      </c>
    </row>
    <row r="936" spans="27:29" x14ac:dyDescent="0.3">
      <c r="AA936" s="43" t="str">
        <f t="shared" si="28"/>
        <v/>
      </c>
      <c r="AC936" t="str">
        <f t="shared" si="29"/>
        <v/>
      </c>
    </row>
    <row r="937" spans="27:29" x14ac:dyDescent="0.3">
      <c r="AA937" s="43" t="str">
        <f t="shared" si="28"/>
        <v/>
      </c>
      <c r="AC937" t="str">
        <f t="shared" si="29"/>
        <v/>
      </c>
    </row>
    <row r="938" spans="27:29" x14ac:dyDescent="0.3">
      <c r="AA938" s="43" t="str">
        <f t="shared" si="28"/>
        <v/>
      </c>
      <c r="AC938" t="str">
        <f t="shared" si="29"/>
        <v/>
      </c>
    </row>
    <row r="939" spans="27:29" x14ac:dyDescent="0.3">
      <c r="AA939" s="43" t="str">
        <f t="shared" si="28"/>
        <v/>
      </c>
      <c r="AC939" t="str">
        <f t="shared" si="29"/>
        <v/>
      </c>
    </row>
    <row r="940" spans="27:29" x14ac:dyDescent="0.3">
      <c r="AA940" s="43" t="str">
        <f t="shared" si="28"/>
        <v/>
      </c>
      <c r="AC940" t="str">
        <f t="shared" si="29"/>
        <v/>
      </c>
    </row>
    <row r="941" spans="27:29" x14ac:dyDescent="0.3">
      <c r="AA941" s="43" t="str">
        <f t="shared" si="28"/>
        <v/>
      </c>
      <c r="AC941" t="str">
        <f t="shared" si="29"/>
        <v/>
      </c>
    </row>
    <row r="942" spans="27:29" x14ac:dyDescent="0.3">
      <c r="AA942" s="43" t="str">
        <f t="shared" si="28"/>
        <v/>
      </c>
      <c r="AC942" t="str">
        <f t="shared" si="29"/>
        <v/>
      </c>
    </row>
    <row r="943" spans="27:29" x14ac:dyDescent="0.3">
      <c r="AA943" s="43" t="str">
        <f t="shared" si="28"/>
        <v/>
      </c>
      <c r="AC943" t="str">
        <f t="shared" si="29"/>
        <v/>
      </c>
    </row>
    <row r="944" spans="27:29" x14ac:dyDescent="0.3">
      <c r="AA944" s="43" t="str">
        <f t="shared" si="28"/>
        <v/>
      </c>
      <c r="AC944" t="str">
        <f t="shared" si="29"/>
        <v/>
      </c>
    </row>
    <row r="945" spans="27:29" x14ac:dyDescent="0.3">
      <c r="AA945" s="43" t="str">
        <f t="shared" si="28"/>
        <v/>
      </c>
      <c r="AC945" t="str">
        <f t="shared" si="29"/>
        <v/>
      </c>
    </row>
    <row r="946" spans="27:29" x14ac:dyDescent="0.3">
      <c r="AA946" s="43" t="str">
        <f t="shared" si="28"/>
        <v/>
      </c>
      <c r="AC946" t="str">
        <f t="shared" si="29"/>
        <v/>
      </c>
    </row>
    <row r="947" spans="27:29" x14ac:dyDescent="0.3">
      <c r="AA947" s="43" t="str">
        <f t="shared" si="28"/>
        <v/>
      </c>
      <c r="AC947" t="str">
        <f t="shared" si="29"/>
        <v/>
      </c>
    </row>
    <row r="948" spans="27:29" x14ac:dyDescent="0.3">
      <c r="AA948" s="43" t="str">
        <f t="shared" si="28"/>
        <v/>
      </c>
      <c r="AC948" t="str">
        <f t="shared" si="29"/>
        <v/>
      </c>
    </row>
    <row r="949" spans="27:29" x14ac:dyDescent="0.3">
      <c r="AA949" s="43" t="str">
        <f t="shared" si="28"/>
        <v/>
      </c>
      <c r="AC949" t="str">
        <f t="shared" si="29"/>
        <v/>
      </c>
    </row>
    <row r="950" spans="27:29" x14ac:dyDescent="0.3">
      <c r="AA950" s="43" t="str">
        <f t="shared" si="28"/>
        <v/>
      </c>
      <c r="AC950" t="str">
        <f t="shared" si="29"/>
        <v/>
      </c>
    </row>
    <row r="951" spans="27:29" x14ac:dyDescent="0.3">
      <c r="AA951" s="43" t="str">
        <f t="shared" si="28"/>
        <v/>
      </c>
      <c r="AC951" t="str">
        <f t="shared" si="29"/>
        <v/>
      </c>
    </row>
    <row r="952" spans="27:29" x14ac:dyDescent="0.3">
      <c r="AA952" s="43" t="str">
        <f t="shared" si="28"/>
        <v/>
      </c>
      <c r="AC952" t="str">
        <f t="shared" si="29"/>
        <v/>
      </c>
    </row>
    <row r="953" spans="27:29" x14ac:dyDescent="0.3">
      <c r="AA953" s="43" t="str">
        <f t="shared" si="28"/>
        <v/>
      </c>
      <c r="AC953" t="str">
        <f t="shared" si="29"/>
        <v/>
      </c>
    </row>
    <row r="954" spans="27:29" x14ac:dyDescent="0.3">
      <c r="AA954" s="43" t="str">
        <f t="shared" si="28"/>
        <v/>
      </c>
      <c r="AC954" t="str">
        <f t="shared" si="29"/>
        <v/>
      </c>
    </row>
    <row r="955" spans="27:29" x14ac:dyDescent="0.3">
      <c r="AA955" s="43" t="str">
        <f t="shared" si="28"/>
        <v/>
      </c>
      <c r="AC955" t="str">
        <f t="shared" si="29"/>
        <v/>
      </c>
    </row>
    <row r="956" spans="27:29" x14ac:dyDescent="0.3">
      <c r="AA956" s="43" t="str">
        <f t="shared" si="28"/>
        <v/>
      </c>
      <c r="AC956" t="str">
        <f t="shared" si="29"/>
        <v/>
      </c>
    </row>
    <row r="957" spans="27:29" x14ac:dyDescent="0.3">
      <c r="AA957" s="43" t="str">
        <f t="shared" si="28"/>
        <v/>
      </c>
      <c r="AC957" t="str">
        <f t="shared" si="29"/>
        <v/>
      </c>
    </row>
    <row r="958" spans="27:29" x14ac:dyDescent="0.3">
      <c r="AA958" s="43" t="str">
        <f t="shared" si="28"/>
        <v/>
      </c>
      <c r="AC958" t="str">
        <f t="shared" si="29"/>
        <v/>
      </c>
    </row>
    <row r="959" spans="27:29" x14ac:dyDescent="0.3">
      <c r="AA959" s="43" t="str">
        <f t="shared" si="28"/>
        <v/>
      </c>
      <c r="AC959" t="str">
        <f t="shared" si="29"/>
        <v/>
      </c>
    </row>
    <row r="960" spans="27:29" x14ac:dyDescent="0.3">
      <c r="AA960" s="43" t="str">
        <f t="shared" si="28"/>
        <v/>
      </c>
      <c r="AC960" t="str">
        <f t="shared" si="29"/>
        <v/>
      </c>
    </row>
    <row r="961" spans="27:29" x14ac:dyDescent="0.3">
      <c r="AA961" s="43" t="str">
        <f t="shared" si="28"/>
        <v/>
      </c>
      <c r="AC961" t="str">
        <f t="shared" si="29"/>
        <v/>
      </c>
    </row>
    <row r="962" spans="27:29" x14ac:dyDescent="0.3">
      <c r="AA962" s="43" t="str">
        <f t="shared" si="28"/>
        <v/>
      </c>
      <c r="AC962" t="str">
        <f t="shared" si="29"/>
        <v/>
      </c>
    </row>
    <row r="963" spans="27:29" x14ac:dyDescent="0.3">
      <c r="AA963" s="43" t="str">
        <f t="shared" si="28"/>
        <v/>
      </c>
      <c r="AC963" t="str">
        <f t="shared" si="29"/>
        <v/>
      </c>
    </row>
    <row r="964" spans="27:29" x14ac:dyDescent="0.3">
      <c r="AA964" s="43" t="str">
        <f t="shared" ref="AA964:AA1027" si="30">TRIM(D964)</f>
        <v/>
      </c>
      <c r="AC964" t="str">
        <f t="shared" ref="AC964:AC1027" si="31">TRIM(D964)</f>
        <v/>
      </c>
    </row>
    <row r="965" spans="27:29" x14ac:dyDescent="0.3">
      <c r="AA965" s="43" t="str">
        <f t="shared" si="30"/>
        <v/>
      </c>
      <c r="AC965" t="str">
        <f t="shared" si="31"/>
        <v/>
      </c>
    </row>
    <row r="966" spans="27:29" x14ac:dyDescent="0.3">
      <c r="AA966" s="43" t="str">
        <f t="shared" si="30"/>
        <v/>
      </c>
      <c r="AC966" t="str">
        <f t="shared" si="31"/>
        <v/>
      </c>
    </row>
    <row r="967" spans="27:29" x14ac:dyDescent="0.3">
      <c r="AA967" s="43" t="str">
        <f t="shared" si="30"/>
        <v/>
      </c>
      <c r="AC967" t="str">
        <f t="shared" si="31"/>
        <v/>
      </c>
    </row>
    <row r="968" spans="27:29" x14ac:dyDescent="0.3">
      <c r="AA968" s="43" t="str">
        <f t="shared" si="30"/>
        <v/>
      </c>
      <c r="AC968" t="str">
        <f t="shared" si="31"/>
        <v/>
      </c>
    </row>
    <row r="969" spans="27:29" x14ac:dyDescent="0.3">
      <c r="AA969" s="43" t="str">
        <f t="shared" si="30"/>
        <v/>
      </c>
      <c r="AC969" t="str">
        <f t="shared" si="31"/>
        <v/>
      </c>
    </row>
    <row r="970" spans="27:29" x14ac:dyDescent="0.3">
      <c r="AA970" s="43" t="str">
        <f t="shared" si="30"/>
        <v/>
      </c>
      <c r="AC970" t="str">
        <f t="shared" si="31"/>
        <v/>
      </c>
    </row>
    <row r="971" spans="27:29" x14ac:dyDescent="0.3">
      <c r="AA971" s="43" t="str">
        <f t="shared" si="30"/>
        <v/>
      </c>
      <c r="AC971" t="str">
        <f t="shared" si="31"/>
        <v/>
      </c>
    </row>
    <row r="972" spans="27:29" x14ac:dyDescent="0.3">
      <c r="AA972" s="43" t="str">
        <f t="shared" si="30"/>
        <v/>
      </c>
      <c r="AC972" t="str">
        <f t="shared" si="31"/>
        <v/>
      </c>
    </row>
    <row r="973" spans="27:29" x14ac:dyDescent="0.3">
      <c r="AA973" s="43" t="str">
        <f t="shared" si="30"/>
        <v/>
      </c>
      <c r="AC973" t="str">
        <f t="shared" si="31"/>
        <v/>
      </c>
    </row>
    <row r="974" spans="27:29" x14ac:dyDescent="0.3">
      <c r="AA974" s="43" t="str">
        <f t="shared" si="30"/>
        <v/>
      </c>
      <c r="AC974" t="str">
        <f t="shared" si="31"/>
        <v/>
      </c>
    </row>
    <row r="975" spans="27:29" x14ac:dyDescent="0.3">
      <c r="AA975" s="43" t="str">
        <f t="shared" si="30"/>
        <v/>
      </c>
      <c r="AC975" t="str">
        <f t="shared" si="31"/>
        <v/>
      </c>
    </row>
    <row r="976" spans="27:29" x14ac:dyDescent="0.3">
      <c r="AA976" s="43" t="str">
        <f t="shared" si="30"/>
        <v/>
      </c>
      <c r="AC976" t="str">
        <f t="shared" si="31"/>
        <v/>
      </c>
    </row>
    <row r="977" spans="27:29" x14ac:dyDescent="0.3">
      <c r="AA977" s="43" t="str">
        <f t="shared" si="30"/>
        <v/>
      </c>
      <c r="AC977" t="str">
        <f t="shared" si="31"/>
        <v/>
      </c>
    </row>
    <row r="978" spans="27:29" x14ac:dyDescent="0.3">
      <c r="AA978" s="43" t="str">
        <f t="shared" si="30"/>
        <v/>
      </c>
      <c r="AC978" t="str">
        <f t="shared" si="31"/>
        <v/>
      </c>
    </row>
    <row r="979" spans="27:29" x14ac:dyDescent="0.3">
      <c r="AA979" s="43" t="str">
        <f t="shared" si="30"/>
        <v/>
      </c>
      <c r="AC979" t="str">
        <f t="shared" si="31"/>
        <v/>
      </c>
    </row>
    <row r="980" spans="27:29" x14ac:dyDescent="0.3">
      <c r="AA980" s="43" t="str">
        <f t="shared" si="30"/>
        <v/>
      </c>
      <c r="AC980" t="str">
        <f t="shared" si="31"/>
        <v/>
      </c>
    </row>
    <row r="981" spans="27:29" x14ac:dyDescent="0.3">
      <c r="AA981" s="43" t="str">
        <f t="shared" si="30"/>
        <v/>
      </c>
      <c r="AC981" t="str">
        <f t="shared" si="31"/>
        <v/>
      </c>
    </row>
    <row r="982" spans="27:29" x14ac:dyDescent="0.3">
      <c r="AA982" s="43" t="str">
        <f t="shared" si="30"/>
        <v/>
      </c>
      <c r="AC982" t="str">
        <f t="shared" si="31"/>
        <v/>
      </c>
    </row>
    <row r="983" spans="27:29" x14ac:dyDescent="0.3">
      <c r="AA983" s="43" t="str">
        <f t="shared" si="30"/>
        <v/>
      </c>
      <c r="AC983" t="str">
        <f t="shared" si="31"/>
        <v/>
      </c>
    </row>
    <row r="984" spans="27:29" x14ac:dyDescent="0.3">
      <c r="AA984" s="43" t="str">
        <f t="shared" si="30"/>
        <v/>
      </c>
      <c r="AC984" t="str">
        <f t="shared" si="31"/>
        <v/>
      </c>
    </row>
    <row r="985" spans="27:29" x14ac:dyDescent="0.3">
      <c r="AA985" s="43" t="str">
        <f t="shared" si="30"/>
        <v/>
      </c>
      <c r="AC985" t="str">
        <f t="shared" si="31"/>
        <v/>
      </c>
    </row>
    <row r="986" spans="27:29" x14ac:dyDescent="0.3">
      <c r="AA986" s="43" t="str">
        <f t="shared" si="30"/>
        <v/>
      </c>
      <c r="AC986" t="str">
        <f t="shared" si="31"/>
        <v/>
      </c>
    </row>
    <row r="987" spans="27:29" x14ac:dyDescent="0.3">
      <c r="AA987" s="43" t="str">
        <f t="shared" si="30"/>
        <v/>
      </c>
      <c r="AC987" t="str">
        <f t="shared" si="31"/>
        <v/>
      </c>
    </row>
    <row r="988" spans="27:29" x14ac:dyDescent="0.3">
      <c r="AA988" s="43" t="str">
        <f t="shared" si="30"/>
        <v/>
      </c>
      <c r="AC988" t="str">
        <f t="shared" si="31"/>
        <v/>
      </c>
    </row>
    <row r="989" spans="27:29" x14ac:dyDescent="0.3">
      <c r="AA989" s="43" t="str">
        <f t="shared" si="30"/>
        <v/>
      </c>
      <c r="AC989" t="str">
        <f t="shared" si="31"/>
        <v/>
      </c>
    </row>
    <row r="990" spans="27:29" x14ac:dyDescent="0.3">
      <c r="AA990" s="43" t="str">
        <f t="shared" si="30"/>
        <v/>
      </c>
      <c r="AC990" t="str">
        <f t="shared" si="31"/>
        <v/>
      </c>
    </row>
    <row r="991" spans="27:29" x14ac:dyDescent="0.3">
      <c r="AA991" s="43" t="str">
        <f t="shared" si="30"/>
        <v/>
      </c>
      <c r="AC991" t="str">
        <f t="shared" si="31"/>
        <v/>
      </c>
    </row>
    <row r="992" spans="27:29" x14ac:dyDescent="0.3">
      <c r="AA992" s="43" t="str">
        <f t="shared" si="30"/>
        <v/>
      </c>
      <c r="AC992" t="str">
        <f t="shared" si="31"/>
        <v/>
      </c>
    </row>
    <row r="993" spans="27:29" x14ac:dyDescent="0.3">
      <c r="AA993" s="43" t="str">
        <f t="shared" si="30"/>
        <v/>
      </c>
      <c r="AC993" t="str">
        <f t="shared" si="31"/>
        <v/>
      </c>
    </row>
    <row r="994" spans="27:29" x14ac:dyDescent="0.3">
      <c r="AA994" s="43" t="str">
        <f t="shared" si="30"/>
        <v/>
      </c>
      <c r="AC994" t="str">
        <f t="shared" si="31"/>
        <v/>
      </c>
    </row>
    <row r="995" spans="27:29" x14ac:dyDescent="0.3">
      <c r="AA995" s="43" t="str">
        <f t="shared" si="30"/>
        <v/>
      </c>
      <c r="AC995" t="str">
        <f t="shared" si="31"/>
        <v/>
      </c>
    </row>
    <row r="996" spans="27:29" x14ac:dyDescent="0.3">
      <c r="AA996" s="43" t="str">
        <f t="shared" si="30"/>
        <v/>
      </c>
      <c r="AC996" t="str">
        <f t="shared" si="31"/>
        <v/>
      </c>
    </row>
    <row r="997" spans="27:29" x14ac:dyDescent="0.3">
      <c r="AA997" s="43" t="str">
        <f t="shared" si="30"/>
        <v/>
      </c>
      <c r="AC997" t="str">
        <f t="shared" si="31"/>
        <v/>
      </c>
    </row>
    <row r="998" spans="27:29" x14ac:dyDescent="0.3">
      <c r="AA998" s="43" t="str">
        <f t="shared" si="30"/>
        <v/>
      </c>
      <c r="AC998" t="str">
        <f t="shared" si="31"/>
        <v/>
      </c>
    </row>
    <row r="999" spans="27:29" x14ac:dyDescent="0.3">
      <c r="AA999" s="43" t="str">
        <f t="shared" si="30"/>
        <v/>
      </c>
      <c r="AC999" t="str">
        <f t="shared" si="31"/>
        <v/>
      </c>
    </row>
    <row r="1000" spans="27:29" x14ac:dyDescent="0.3">
      <c r="AA1000" s="43" t="str">
        <f t="shared" si="30"/>
        <v/>
      </c>
      <c r="AC1000" t="str">
        <f t="shared" si="31"/>
        <v/>
      </c>
    </row>
    <row r="1001" spans="27:29" x14ac:dyDescent="0.3">
      <c r="AA1001" s="43" t="str">
        <f t="shared" si="30"/>
        <v/>
      </c>
      <c r="AC1001" t="str">
        <f t="shared" si="31"/>
        <v/>
      </c>
    </row>
    <row r="1002" spans="27:29" x14ac:dyDescent="0.3">
      <c r="AA1002" s="43" t="str">
        <f t="shared" si="30"/>
        <v/>
      </c>
      <c r="AC1002" t="str">
        <f t="shared" si="31"/>
        <v/>
      </c>
    </row>
    <row r="1003" spans="27:29" x14ac:dyDescent="0.3">
      <c r="AA1003" s="43" t="str">
        <f t="shared" si="30"/>
        <v/>
      </c>
      <c r="AC1003" t="str">
        <f t="shared" si="31"/>
        <v/>
      </c>
    </row>
    <row r="1004" spans="27:29" x14ac:dyDescent="0.3">
      <c r="AA1004" s="43" t="str">
        <f t="shared" si="30"/>
        <v/>
      </c>
      <c r="AC1004" t="str">
        <f t="shared" si="31"/>
        <v/>
      </c>
    </row>
    <row r="1005" spans="27:29" x14ac:dyDescent="0.3">
      <c r="AA1005" s="43" t="str">
        <f t="shared" si="30"/>
        <v/>
      </c>
      <c r="AC1005" t="str">
        <f t="shared" si="31"/>
        <v/>
      </c>
    </row>
    <row r="1006" spans="27:29" x14ac:dyDescent="0.3">
      <c r="AA1006" s="43" t="str">
        <f t="shared" si="30"/>
        <v/>
      </c>
      <c r="AC1006" t="str">
        <f t="shared" si="31"/>
        <v/>
      </c>
    </row>
    <row r="1007" spans="27:29" x14ac:dyDescent="0.3">
      <c r="AA1007" s="43" t="str">
        <f t="shared" si="30"/>
        <v/>
      </c>
      <c r="AC1007" t="str">
        <f t="shared" si="31"/>
        <v/>
      </c>
    </row>
    <row r="1008" spans="27:29" x14ac:dyDescent="0.3">
      <c r="AA1008" s="43" t="str">
        <f t="shared" si="30"/>
        <v/>
      </c>
      <c r="AC1008" t="str">
        <f t="shared" si="31"/>
        <v/>
      </c>
    </row>
    <row r="1009" spans="27:29" x14ac:dyDescent="0.3">
      <c r="AA1009" s="43" t="str">
        <f t="shared" si="30"/>
        <v/>
      </c>
      <c r="AC1009" t="str">
        <f t="shared" si="31"/>
        <v/>
      </c>
    </row>
    <row r="1010" spans="27:29" x14ac:dyDescent="0.3">
      <c r="AA1010" s="43" t="str">
        <f t="shared" si="30"/>
        <v/>
      </c>
      <c r="AC1010" t="str">
        <f t="shared" si="31"/>
        <v/>
      </c>
    </row>
    <row r="1011" spans="27:29" x14ac:dyDescent="0.3">
      <c r="AA1011" s="43" t="str">
        <f t="shared" si="30"/>
        <v/>
      </c>
      <c r="AC1011" t="str">
        <f t="shared" si="31"/>
        <v/>
      </c>
    </row>
    <row r="1012" spans="27:29" x14ac:dyDescent="0.3">
      <c r="AA1012" s="43" t="str">
        <f t="shared" si="30"/>
        <v/>
      </c>
      <c r="AC1012" t="str">
        <f t="shared" si="31"/>
        <v/>
      </c>
    </row>
    <row r="1013" spans="27:29" x14ac:dyDescent="0.3">
      <c r="AA1013" s="43" t="str">
        <f t="shared" si="30"/>
        <v/>
      </c>
      <c r="AC1013" t="str">
        <f t="shared" si="31"/>
        <v/>
      </c>
    </row>
    <row r="1014" spans="27:29" x14ac:dyDescent="0.3">
      <c r="AA1014" s="43" t="str">
        <f t="shared" si="30"/>
        <v/>
      </c>
      <c r="AC1014" t="str">
        <f t="shared" si="31"/>
        <v/>
      </c>
    </row>
    <row r="1015" spans="27:29" x14ac:dyDescent="0.3">
      <c r="AA1015" s="43" t="str">
        <f t="shared" si="30"/>
        <v/>
      </c>
      <c r="AC1015" t="str">
        <f t="shared" si="31"/>
        <v/>
      </c>
    </row>
    <row r="1016" spans="27:29" x14ac:dyDescent="0.3">
      <c r="AA1016" s="43" t="str">
        <f t="shared" si="30"/>
        <v/>
      </c>
      <c r="AC1016" t="str">
        <f t="shared" si="31"/>
        <v/>
      </c>
    </row>
    <row r="1017" spans="27:29" x14ac:dyDescent="0.3">
      <c r="AA1017" s="43" t="str">
        <f t="shared" si="30"/>
        <v/>
      </c>
      <c r="AC1017" t="str">
        <f t="shared" si="31"/>
        <v/>
      </c>
    </row>
    <row r="1018" spans="27:29" x14ac:dyDescent="0.3">
      <c r="AA1018" s="43" t="str">
        <f t="shared" si="30"/>
        <v/>
      </c>
      <c r="AC1018" t="str">
        <f t="shared" si="31"/>
        <v/>
      </c>
    </row>
    <row r="1019" spans="27:29" x14ac:dyDescent="0.3">
      <c r="AA1019" s="43" t="str">
        <f t="shared" si="30"/>
        <v/>
      </c>
      <c r="AC1019" t="str">
        <f t="shared" si="31"/>
        <v/>
      </c>
    </row>
    <row r="1020" spans="27:29" x14ac:dyDescent="0.3">
      <c r="AA1020" s="43" t="str">
        <f t="shared" si="30"/>
        <v/>
      </c>
      <c r="AC1020" t="str">
        <f t="shared" si="31"/>
        <v/>
      </c>
    </row>
    <row r="1021" spans="27:29" x14ac:dyDescent="0.3">
      <c r="AA1021" s="43" t="str">
        <f t="shared" si="30"/>
        <v/>
      </c>
      <c r="AC1021" t="str">
        <f t="shared" si="31"/>
        <v/>
      </c>
    </row>
    <row r="1022" spans="27:29" x14ac:dyDescent="0.3">
      <c r="AA1022" s="43" t="str">
        <f t="shared" si="30"/>
        <v/>
      </c>
      <c r="AC1022" t="str">
        <f t="shared" si="31"/>
        <v/>
      </c>
    </row>
    <row r="1023" spans="27:29" x14ac:dyDescent="0.3">
      <c r="AA1023" s="43" t="str">
        <f t="shared" si="30"/>
        <v/>
      </c>
      <c r="AC1023" t="str">
        <f t="shared" si="31"/>
        <v/>
      </c>
    </row>
    <row r="1024" spans="27:29" x14ac:dyDescent="0.3">
      <c r="AA1024" s="43" t="str">
        <f t="shared" si="30"/>
        <v/>
      </c>
      <c r="AC1024" t="str">
        <f t="shared" si="31"/>
        <v/>
      </c>
    </row>
    <row r="1025" spans="27:29" x14ac:dyDescent="0.3">
      <c r="AA1025" s="43" t="str">
        <f t="shared" si="30"/>
        <v/>
      </c>
      <c r="AC1025" t="str">
        <f t="shared" si="31"/>
        <v/>
      </c>
    </row>
    <row r="1026" spans="27:29" x14ac:dyDescent="0.3">
      <c r="AA1026" s="43" t="str">
        <f t="shared" si="30"/>
        <v/>
      </c>
      <c r="AC1026" t="str">
        <f t="shared" si="31"/>
        <v/>
      </c>
    </row>
    <row r="1027" spans="27:29" x14ac:dyDescent="0.3">
      <c r="AA1027" s="43" t="str">
        <f t="shared" si="30"/>
        <v/>
      </c>
      <c r="AC1027" t="str">
        <f t="shared" si="31"/>
        <v/>
      </c>
    </row>
    <row r="1028" spans="27:29" x14ac:dyDescent="0.3">
      <c r="AA1028" s="43" t="str">
        <f t="shared" ref="AA1028:AA1091" si="32">TRIM(D1028)</f>
        <v/>
      </c>
      <c r="AC1028" t="str">
        <f t="shared" ref="AC1028:AC1091" si="33">TRIM(D1028)</f>
        <v/>
      </c>
    </row>
    <row r="1029" spans="27:29" x14ac:dyDescent="0.3">
      <c r="AA1029" s="43" t="str">
        <f t="shared" si="32"/>
        <v/>
      </c>
      <c r="AC1029" t="str">
        <f t="shared" si="33"/>
        <v/>
      </c>
    </row>
    <row r="1030" spans="27:29" x14ac:dyDescent="0.3">
      <c r="AA1030" s="43" t="str">
        <f t="shared" si="32"/>
        <v/>
      </c>
      <c r="AC1030" t="str">
        <f t="shared" si="33"/>
        <v/>
      </c>
    </row>
    <row r="1031" spans="27:29" x14ac:dyDescent="0.3">
      <c r="AA1031" s="43" t="str">
        <f t="shared" si="32"/>
        <v/>
      </c>
      <c r="AC1031" t="str">
        <f t="shared" si="33"/>
        <v/>
      </c>
    </row>
    <row r="1032" spans="27:29" x14ac:dyDescent="0.3">
      <c r="AA1032" s="43" t="str">
        <f t="shared" si="32"/>
        <v/>
      </c>
      <c r="AC1032" t="str">
        <f t="shared" si="33"/>
        <v/>
      </c>
    </row>
    <row r="1033" spans="27:29" x14ac:dyDescent="0.3">
      <c r="AA1033" s="43" t="str">
        <f t="shared" si="32"/>
        <v/>
      </c>
      <c r="AC1033" t="str">
        <f t="shared" si="33"/>
        <v/>
      </c>
    </row>
    <row r="1034" spans="27:29" x14ac:dyDescent="0.3">
      <c r="AA1034" s="43" t="str">
        <f t="shared" si="32"/>
        <v/>
      </c>
      <c r="AC1034" t="str">
        <f t="shared" si="33"/>
        <v/>
      </c>
    </row>
    <row r="1035" spans="27:29" x14ac:dyDescent="0.3">
      <c r="AA1035" s="43" t="str">
        <f t="shared" si="32"/>
        <v/>
      </c>
      <c r="AC1035" t="str">
        <f t="shared" si="33"/>
        <v/>
      </c>
    </row>
    <row r="1036" spans="27:29" x14ac:dyDescent="0.3">
      <c r="AA1036" s="43" t="str">
        <f t="shared" si="32"/>
        <v/>
      </c>
      <c r="AC1036" t="str">
        <f t="shared" si="33"/>
        <v/>
      </c>
    </row>
    <row r="1037" spans="27:29" x14ac:dyDescent="0.3">
      <c r="AA1037" s="43" t="str">
        <f t="shared" si="32"/>
        <v/>
      </c>
      <c r="AC1037" t="str">
        <f t="shared" si="33"/>
        <v/>
      </c>
    </row>
    <row r="1038" spans="27:29" x14ac:dyDescent="0.3">
      <c r="AA1038" s="43" t="str">
        <f t="shared" si="32"/>
        <v/>
      </c>
      <c r="AC1038" t="str">
        <f t="shared" si="33"/>
        <v/>
      </c>
    </row>
    <row r="1039" spans="27:29" x14ac:dyDescent="0.3">
      <c r="AA1039" s="43" t="str">
        <f t="shared" si="32"/>
        <v/>
      </c>
      <c r="AC1039" t="str">
        <f t="shared" si="33"/>
        <v/>
      </c>
    </row>
    <row r="1040" spans="27:29" x14ac:dyDescent="0.3">
      <c r="AA1040" s="43" t="str">
        <f t="shared" si="32"/>
        <v/>
      </c>
      <c r="AC1040" t="str">
        <f t="shared" si="33"/>
        <v/>
      </c>
    </row>
    <row r="1041" spans="27:29" x14ac:dyDescent="0.3">
      <c r="AA1041" s="43" t="str">
        <f t="shared" si="32"/>
        <v/>
      </c>
      <c r="AC1041" t="str">
        <f t="shared" si="33"/>
        <v/>
      </c>
    </row>
    <row r="1042" spans="27:29" x14ac:dyDescent="0.3">
      <c r="AA1042" s="43" t="str">
        <f t="shared" si="32"/>
        <v/>
      </c>
      <c r="AC1042" t="str">
        <f t="shared" si="33"/>
        <v/>
      </c>
    </row>
    <row r="1043" spans="27:29" x14ac:dyDescent="0.3">
      <c r="AA1043" s="43" t="str">
        <f t="shared" si="32"/>
        <v/>
      </c>
      <c r="AC1043" t="str">
        <f t="shared" si="33"/>
        <v/>
      </c>
    </row>
    <row r="1044" spans="27:29" x14ac:dyDescent="0.3">
      <c r="AA1044" s="43" t="str">
        <f t="shared" si="32"/>
        <v/>
      </c>
      <c r="AC1044" t="str">
        <f t="shared" si="33"/>
        <v/>
      </c>
    </row>
    <row r="1045" spans="27:29" x14ac:dyDescent="0.3">
      <c r="AA1045" s="43" t="str">
        <f t="shared" si="32"/>
        <v/>
      </c>
      <c r="AC1045" t="str">
        <f t="shared" si="33"/>
        <v/>
      </c>
    </row>
    <row r="1046" spans="27:29" x14ac:dyDescent="0.3">
      <c r="AA1046" s="43" t="str">
        <f t="shared" si="32"/>
        <v/>
      </c>
      <c r="AC1046" t="str">
        <f t="shared" si="33"/>
        <v/>
      </c>
    </row>
    <row r="1047" spans="27:29" x14ac:dyDescent="0.3">
      <c r="AA1047" s="43" t="str">
        <f t="shared" si="32"/>
        <v/>
      </c>
      <c r="AC1047" t="str">
        <f t="shared" si="33"/>
        <v/>
      </c>
    </row>
    <row r="1048" spans="27:29" x14ac:dyDescent="0.3">
      <c r="AA1048" s="43" t="str">
        <f t="shared" si="32"/>
        <v/>
      </c>
      <c r="AC1048" t="str">
        <f t="shared" si="33"/>
        <v/>
      </c>
    </row>
    <row r="1049" spans="27:29" x14ac:dyDescent="0.3">
      <c r="AA1049" s="43" t="str">
        <f t="shared" si="32"/>
        <v/>
      </c>
      <c r="AC1049" t="str">
        <f t="shared" si="33"/>
        <v/>
      </c>
    </row>
    <row r="1050" spans="27:29" x14ac:dyDescent="0.3">
      <c r="AA1050" s="43" t="str">
        <f t="shared" si="32"/>
        <v/>
      </c>
      <c r="AC1050" t="str">
        <f t="shared" si="33"/>
        <v/>
      </c>
    </row>
    <row r="1051" spans="27:29" x14ac:dyDescent="0.3">
      <c r="AA1051" s="43" t="str">
        <f t="shared" si="32"/>
        <v/>
      </c>
      <c r="AC1051" t="str">
        <f t="shared" si="33"/>
        <v/>
      </c>
    </row>
    <row r="1052" spans="27:29" x14ac:dyDescent="0.3">
      <c r="AA1052" s="43" t="str">
        <f t="shared" si="32"/>
        <v/>
      </c>
      <c r="AC1052" t="str">
        <f t="shared" si="33"/>
        <v/>
      </c>
    </row>
    <row r="1053" spans="27:29" x14ac:dyDescent="0.3">
      <c r="AA1053" s="43" t="str">
        <f t="shared" si="32"/>
        <v/>
      </c>
      <c r="AC1053" t="str">
        <f t="shared" si="33"/>
        <v/>
      </c>
    </row>
    <row r="1054" spans="27:29" x14ac:dyDescent="0.3">
      <c r="AA1054" s="43" t="str">
        <f t="shared" si="32"/>
        <v/>
      </c>
      <c r="AC1054" t="str">
        <f t="shared" si="33"/>
        <v/>
      </c>
    </row>
    <row r="1055" spans="27:29" x14ac:dyDescent="0.3">
      <c r="AA1055" s="43" t="str">
        <f t="shared" si="32"/>
        <v/>
      </c>
      <c r="AC1055" t="str">
        <f t="shared" si="33"/>
        <v/>
      </c>
    </row>
    <row r="1056" spans="27:29" x14ac:dyDescent="0.3">
      <c r="AA1056" s="43" t="str">
        <f t="shared" si="32"/>
        <v/>
      </c>
      <c r="AC1056" t="str">
        <f t="shared" si="33"/>
        <v/>
      </c>
    </row>
    <row r="1057" spans="27:29" x14ac:dyDescent="0.3">
      <c r="AA1057" s="43" t="str">
        <f t="shared" si="32"/>
        <v/>
      </c>
      <c r="AC1057" t="str">
        <f t="shared" si="33"/>
        <v/>
      </c>
    </row>
    <row r="1058" spans="27:29" x14ac:dyDescent="0.3">
      <c r="AA1058" s="43" t="str">
        <f t="shared" si="32"/>
        <v/>
      </c>
      <c r="AC1058" t="str">
        <f t="shared" si="33"/>
        <v/>
      </c>
    </row>
    <row r="1059" spans="27:29" x14ac:dyDescent="0.3">
      <c r="AA1059" s="43" t="str">
        <f t="shared" si="32"/>
        <v/>
      </c>
      <c r="AC1059" t="str">
        <f t="shared" si="33"/>
        <v/>
      </c>
    </row>
    <row r="1060" spans="27:29" x14ac:dyDescent="0.3">
      <c r="AA1060" s="43" t="str">
        <f t="shared" si="32"/>
        <v/>
      </c>
      <c r="AC1060" t="str">
        <f t="shared" si="33"/>
        <v/>
      </c>
    </row>
    <row r="1061" spans="27:29" x14ac:dyDescent="0.3">
      <c r="AA1061" s="43" t="str">
        <f t="shared" si="32"/>
        <v/>
      </c>
      <c r="AC1061" t="str">
        <f t="shared" si="33"/>
        <v/>
      </c>
    </row>
    <row r="1062" spans="27:29" x14ac:dyDescent="0.3">
      <c r="AA1062" s="43" t="str">
        <f t="shared" si="32"/>
        <v/>
      </c>
      <c r="AC1062" t="str">
        <f t="shared" si="33"/>
        <v/>
      </c>
    </row>
    <row r="1063" spans="27:29" x14ac:dyDescent="0.3">
      <c r="AA1063" s="43" t="str">
        <f t="shared" si="32"/>
        <v/>
      </c>
      <c r="AC1063" t="str">
        <f t="shared" si="33"/>
        <v/>
      </c>
    </row>
    <row r="1064" spans="27:29" x14ac:dyDescent="0.3">
      <c r="AA1064" s="43" t="str">
        <f t="shared" si="32"/>
        <v/>
      </c>
      <c r="AC1064" t="str">
        <f t="shared" si="33"/>
        <v/>
      </c>
    </row>
    <row r="1065" spans="27:29" x14ac:dyDescent="0.3">
      <c r="AA1065" s="43" t="str">
        <f t="shared" si="32"/>
        <v/>
      </c>
      <c r="AC1065" t="str">
        <f t="shared" si="33"/>
        <v/>
      </c>
    </row>
    <row r="1066" spans="27:29" x14ac:dyDescent="0.3">
      <c r="AA1066" s="43" t="str">
        <f t="shared" si="32"/>
        <v/>
      </c>
      <c r="AC1066" t="str">
        <f t="shared" si="33"/>
        <v/>
      </c>
    </row>
    <row r="1067" spans="27:29" x14ac:dyDescent="0.3">
      <c r="AA1067" s="43" t="str">
        <f t="shared" si="32"/>
        <v/>
      </c>
      <c r="AC1067" t="str">
        <f t="shared" si="33"/>
        <v/>
      </c>
    </row>
    <row r="1068" spans="27:29" x14ac:dyDescent="0.3">
      <c r="AA1068" s="43" t="str">
        <f t="shared" si="32"/>
        <v/>
      </c>
      <c r="AC1068" t="str">
        <f t="shared" si="33"/>
        <v/>
      </c>
    </row>
    <row r="1069" spans="27:29" x14ac:dyDescent="0.3">
      <c r="AA1069" s="43" t="str">
        <f t="shared" si="32"/>
        <v/>
      </c>
      <c r="AC1069" t="str">
        <f t="shared" si="33"/>
        <v/>
      </c>
    </row>
    <row r="1070" spans="27:29" x14ac:dyDescent="0.3">
      <c r="AA1070" s="43" t="str">
        <f t="shared" si="32"/>
        <v/>
      </c>
      <c r="AC1070" t="str">
        <f t="shared" si="33"/>
        <v/>
      </c>
    </row>
    <row r="1071" spans="27:29" x14ac:dyDescent="0.3">
      <c r="AA1071" s="43" t="str">
        <f t="shared" si="32"/>
        <v/>
      </c>
      <c r="AC1071" t="str">
        <f t="shared" si="33"/>
        <v/>
      </c>
    </row>
    <row r="1072" spans="27:29" x14ac:dyDescent="0.3">
      <c r="AA1072" s="43" t="str">
        <f t="shared" si="32"/>
        <v/>
      </c>
      <c r="AC1072" t="str">
        <f t="shared" si="33"/>
        <v/>
      </c>
    </row>
    <row r="1073" spans="27:29" x14ac:dyDescent="0.3">
      <c r="AA1073" s="43" t="str">
        <f t="shared" si="32"/>
        <v/>
      </c>
      <c r="AC1073" t="str">
        <f t="shared" si="33"/>
        <v/>
      </c>
    </row>
    <row r="1074" spans="27:29" x14ac:dyDescent="0.3">
      <c r="AA1074" s="43" t="str">
        <f t="shared" si="32"/>
        <v/>
      </c>
      <c r="AC1074" t="str">
        <f t="shared" si="33"/>
        <v/>
      </c>
    </row>
    <row r="1075" spans="27:29" x14ac:dyDescent="0.3">
      <c r="AA1075" s="43" t="str">
        <f t="shared" si="32"/>
        <v/>
      </c>
      <c r="AC1075" t="str">
        <f t="shared" si="33"/>
        <v/>
      </c>
    </row>
    <row r="1076" spans="27:29" x14ac:dyDescent="0.3">
      <c r="AA1076" s="43" t="str">
        <f t="shared" si="32"/>
        <v/>
      </c>
      <c r="AC1076" t="str">
        <f t="shared" si="33"/>
        <v/>
      </c>
    </row>
    <row r="1077" spans="27:29" x14ac:dyDescent="0.3">
      <c r="AA1077" s="43" t="str">
        <f t="shared" si="32"/>
        <v/>
      </c>
      <c r="AC1077" t="str">
        <f t="shared" si="33"/>
        <v/>
      </c>
    </row>
    <row r="1078" spans="27:29" x14ac:dyDescent="0.3">
      <c r="AA1078" s="43" t="str">
        <f t="shared" si="32"/>
        <v/>
      </c>
      <c r="AC1078" t="str">
        <f t="shared" si="33"/>
        <v/>
      </c>
    </row>
    <row r="1079" spans="27:29" x14ac:dyDescent="0.3">
      <c r="AA1079" s="43" t="str">
        <f t="shared" si="32"/>
        <v/>
      </c>
      <c r="AC1079" t="str">
        <f t="shared" si="33"/>
        <v/>
      </c>
    </row>
    <row r="1080" spans="27:29" x14ac:dyDescent="0.3">
      <c r="AA1080" s="43" t="str">
        <f t="shared" si="32"/>
        <v/>
      </c>
      <c r="AC1080" t="str">
        <f t="shared" si="33"/>
        <v/>
      </c>
    </row>
    <row r="1081" spans="27:29" x14ac:dyDescent="0.3">
      <c r="AA1081" s="43" t="str">
        <f t="shared" si="32"/>
        <v/>
      </c>
      <c r="AC1081" t="str">
        <f t="shared" si="33"/>
        <v/>
      </c>
    </row>
    <row r="1082" spans="27:29" x14ac:dyDescent="0.3">
      <c r="AA1082" s="43" t="str">
        <f t="shared" si="32"/>
        <v/>
      </c>
      <c r="AC1082" t="str">
        <f t="shared" si="33"/>
        <v/>
      </c>
    </row>
    <row r="1083" spans="27:29" x14ac:dyDescent="0.3">
      <c r="AA1083" s="43" t="str">
        <f t="shared" si="32"/>
        <v/>
      </c>
      <c r="AC1083" t="str">
        <f t="shared" si="33"/>
        <v/>
      </c>
    </row>
    <row r="1084" spans="27:29" x14ac:dyDescent="0.3">
      <c r="AA1084" s="43" t="str">
        <f t="shared" si="32"/>
        <v/>
      </c>
      <c r="AC1084" t="str">
        <f t="shared" si="33"/>
        <v/>
      </c>
    </row>
    <row r="1085" spans="27:29" x14ac:dyDescent="0.3">
      <c r="AA1085" s="43" t="str">
        <f t="shared" si="32"/>
        <v/>
      </c>
      <c r="AC1085" t="str">
        <f t="shared" si="33"/>
        <v/>
      </c>
    </row>
    <row r="1086" spans="27:29" x14ac:dyDescent="0.3">
      <c r="AA1086" s="43" t="str">
        <f t="shared" si="32"/>
        <v/>
      </c>
      <c r="AC1086" t="str">
        <f t="shared" si="33"/>
        <v/>
      </c>
    </row>
    <row r="1087" spans="27:29" x14ac:dyDescent="0.3">
      <c r="AA1087" s="43" t="str">
        <f t="shared" si="32"/>
        <v/>
      </c>
      <c r="AC1087" t="str">
        <f t="shared" si="33"/>
        <v/>
      </c>
    </row>
    <row r="1088" spans="27:29" x14ac:dyDescent="0.3">
      <c r="AA1088" s="43" t="str">
        <f t="shared" si="32"/>
        <v/>
      </c>
      <c r="AC1088" t="str">
        <f t="shared" si="33"/>
        <v/>
      </c>
    </row>
    <row r="1089" spans="27:29" x14ac:dyDescent="0.3">
      <c r="AA1089" s="43" t="str">
        <f t="shared" si="32"/>
        <v/>
      </c>
      <c r="AC1089" t="str">
        <f t="shared" si="33"/>
        <v/>
      </c>
    </row>
    <row r="1090" spans="27:29" x14ac:dyDescent="0.3">
      <c r="AA1090" s="43" t="str">
        <f t="shared" si="32"/>
        <v/>
      </c>
      <c r="AC1090" t="str">
        <f t="shared" si="33"/>
        <v/>
      </c>
    </row>
    <row r="1091" spans="27:29" x14ac:dyDescent="0.3">
      <c r="AA1091" s="43" t="str">
        <f t="shared" si="32"/>
        <v/>
      </c>
      <c r="AC1091" t="str">
        <f t="shared" si="33"/>
        <v/>
      </c>
    </row>
    <row r="1092" spans="27:29" x14ac:dyDescent="0.3">
      <c r="AA1092" s="43" t="str">
        <f t="shared" ref="AA1092:AA1155" si="34">TRIM(D1092)</f>
        <v/>
      </c>
      <c r="AC1092" t="str">
        <f t="shared" ref="AC1092:AC1155" si="35">TRIM(D1092)</f>
        <v/>
      </c>
    </row>
    <row r="1093" spans="27:29" x14ac:dyDescent="0.3">
      <c r="AA1093" s="43" t="str">
        <f t="shared" si="34"/>
        <v/>
      </c>
      <c r="AC1093" t="str">
        <f t="shared" si="35"/>
        <v/>
      </c>
    </row>
    <row r="1094" spans="27:29" x14ac:dyDescent="0.3">
      <c r="AA1094" s="43" t="str">
        <f t="shared" si="34"/>
        <v/>
      </c>
      <c r="AC1094" t="str">
        <f t="shared" si="35"/>
        <v/>
      </c>
    </row>
    <row r="1095" spans="27:29" x14ac:dyDescent="0.3">
      <c r="AA1095" s="43" t="str">
        <f t="shared" si="34"/>
        <v/>
      </c>
      <c r="AC1095" t="str">
        <f t="shared" si="35"/>
        <v/>
      </c>
    </row>
    <row r="1096" spans="27:29" x14ac:dyDescent="0.3">
      <c r="AA1096" s="43" t="str">
        <f t="shared" si="34"/>
        <v/>
      </c>
      <c r="AC1096" t="str">
        <f t="shared" si="35"/>
        <v/>
      </c>
    </row>
    <row r="1097" spans="27:29" x14ac:dyDescent="0.3">
      <c r="AA1097" s="43" t="str">
        <f t="shared" si="34"/>
        <v/>
      </c>
      <c r="AC1097" t="str">
        <f t="shared" si="35"/>
        <v/>
      </c>
    </row>
    <row r="1098" spans="27:29" x14ac:dyDescent="0.3">
      <c r="AA1098" s="43" t="str">
        <f t="shared" si="34"/>
        <v/>
      </c>
      <c r="AC1098" t="str">
        <f t="shared" si="35"/>
        <v/>
      </c>
    </row>
    <row r="1099" spans="27:29" x14ac:dyDescent="0.3">
      <c r="AA1099" s="43" t="str">
        <f t="shared" si="34"/>
        <v/>
      </c>
      <c r="AC1099" t="str">
        <f t="shared" si="35"/>
        <v/>
      </c>
    </row>
    <row r="1100" spans="27:29" x14ac:dyDescent="0.3">
      <c r="AA1100" s="43" t="str">
        <f t="shared" si="34"/>
        <v/>
      </c>
      <c r="AC1100" t="str">
        <f t="shared" si="35"/>
        <v/>
      </c>
    </row>
    <row r="1101" spans="27:29" x14ac:dyDescent="0.3">
      <c r="AA1101" s="43" t="str">
        <f t="shared" si="34"/>
        <v/>
      </c>
      <c r="AC1101" t="str">
        <f t="shared" si="35"/>
        <v/>
      </c>
    </row>
    <row r="1102" spans="27:29" x14ac:dyDescent="0.3">
      <c r="AA1102" s="43" t="str">
        <f t="shared" si="34"/>
        <v/>
      </c>
      <c r="AC1102" t="str">
        <f t="shared" si="35"/>
        <v/>
      </c>
    </row>
    <row r="1103" spans="27:29" x14ac:dyDescent="0.3">
      <c r="AA1103" s="43" t="str">
        <f t="shared" si="34"/>
        <v/>
      </c>
      <c r="AC1103" t="str">
        <f t="shared" si="35"/>
        <v/>
      </c>
    </row>
    <row r="1104" spans="27:29" x14ac:dyDescent="0.3">
      <c r="AA1104" s="43" t="str">
        <f t="shared" si="34"/>
        <v/>
      </c>
      <c r="AC1104" t="str">
        <f t="shared" si="35"/>
        <v/>
      </c>
    </row>
    <row r="1105" spans="27:29" x14ac:dyDescent="0.3">
      <c r="AA1105" s="43" t="str">
        <f t="shared" si="34"/>
        <v/>
      </c>
      <c r="AC1105" t="str">
        <f t="shared" si="35"/>
        <v/>
      </c>
    </row>
    <row r="1106" spans="27:29" x14ac:dyDescent="0.3">
      <c r="AA1106" s="43" t="str">
        <f t="shared" si="34"/>
        <v/>
      </c>
      <c r="AC1106" t="str">
        <f t="shared" si="35"/>
        <v/>
      </c>
    </row>
    <row r="1107" spans="27:29" x14ac:dyDescent="0.3">
      <c r="AA1107" s="43" t="str">
        <f t="shared" si="34"/>
        <v/>
      </c>
      <c r="AC1107" t="str">
        <f t="shared" si="35"/>
        <v/>
      </c>
    </row>
    <row r="1108" spans="27:29" x14ac:dyDescent="0.3">
      <c r="AA1108" s="43" t="str">
        <f t="shared" si="34"/>
        <v/>
      </c>
      <c r="AC1108" t="str">
        <f t="shared" si="35"/>
        <v/>
      </c>
    </row>
    <row r="1109" spans="27:29" x14ac:dyDescent="0.3">
      <c r="AA1109" s="43" t="str">
        <f t="shared" si="34"/>
        <v/>
      </c>
      <c r="AC1109" t="str">
        <f t="shared" si="35"/>
        <v/>
      </c>
    </row>
    <row r="1110" spans="27:29" x14ac:dyDescent="0.3">
      <c r="AA1110" s="43" t="str">
        <f t="shared" si="34"/>
        <v/>
      </c>
      <c r="AC1110" t="str">
        <f t="shared" si="35"/>
        <v/>
      </c>
    </row>
    <row r="1111" spans="27:29" x14ac:dyDescent="0.3">
      <c r="AA1111" s="43" t="str">
        <f t="shared" si="34"/>
        <v/>
      </c>
      <c r="AC1111" t="str">
        <f t="shared" si="35"/>
        <v/>
      </c>
    </row>
    <row r="1112" spans="27:29" x14ac:dyDescent="0.3">
      <c r="AA1112" s="43" t="str">
        <f t="shared" si="34"/>
        <v/>
      </c>
      <c r="AC1112" t="str">
        <f t="shared" si="35"/>
        <v/>
      </c>
    </row>
    <row r="1113" spans="27:29" x14ac:dyDescent="0.3">
      <c r="AA1113" s="43" t="str">
        <f t="shared" si="34"/>
        <v/>
      </c>
      <c r="AC1113" t="str">
        <f t="shared" si="35"/>
        <v/>
      </c>
    </row>
    <row r="1114" spans="27:29" x14ac:dyDescent="0.3">
      <c r="AA1114" s="43" t="str">
        <f t="shared" si="34"/>
        <v/>
      </c>
      <c r="AC1114" t="str">
        <f t="shared" si="35"/>
        <v/>
      </c>
    </row>
    <row r="1115" spans="27:29" x14ac:dyDescent="0.3">
      <c r="AA1115" s="43" t="str">
        <f t="shared" si="34"/>
        <v/>
      </c>
      <c r="AC1115" t="str">
        <f t="shared" si="35"/>
        <v/>
      </c>
    </row>
    <row r="1116" spans="27:29" x14ac:dyDescent="0.3">
      <c r="AA1116" s="43" t="str">
        <f t="shared" si="34"/>
        <v/>
      </c>
      <c r="AC1116" t="str">
        <f t="shared" si="35"/>
        <v/>
      </c>
    </row>
    <row r="1117" spans="27:29" x14ac:dyDescent="0.3">
      <c r="AA1117" s="43" t="str">
        <f t="shared" si="34"/>
        <v/>
      </c>
      <c r="AC1117" t="str">
        <f t="shared" si="35"/>
        <v/>
      </c>
    </row>
    <row r="1118" spans="27:29" x14ac:dyDescent="0.3">
      <c r="AA1118" s="43" t="str">
        <f t="shared" si="34"/>
        <v/>
      </c>
      <c r="AC1118" t="str">
        <f t="shared" si="35"/>
        <v/>
      </c>
    </row>
    <row r="1119" spans="27:29" x14ac:dyDescent="0.3">
      <c r="AA1119" s="43" t="str">
        <f t="shared" si="34"/>
        <v/>
      </c>
      <c r="AC1119" t="str">
        <f t="shared" si="35"/>
        <v/>
      </c>
    </row>
    <row r="1120" spans="27:29" x14ac:dyDescent="0.3">
      <c r="AA1120" s="43" t="str">
        <f t="shared" si="34"/>
        <v/>
      </c>
      <c r="AC1120" t="str">
        <f t="shared" si="35"/>
        <v/>
      </c>
    </row>
    <row r="1121" spans="27:29" x14ac:dyDescent="0.3">
      <c r="AA1121" s="43" t="str">
        <f t="shared" si="34"/>
        <v/>
      </c>
      <c r="AC1121" t="str">
        <f t="shared" si="35"/>
        <v/>
      </c>
    </row>
    <row r="1122" spans="27:29" x14ac:dyDescent="0.3">
      <c r="AA1122" s="43" t="str">
        <f t="shared" si="34"/>
        <v/>
      </c>
      <c r="AC1122" t="str">
        <f t="shared" si="35"/>
        <v/>
      </c>
    </row>
    <row r="1123" spans="27:29" x14ac:dyDescent="0.3">
      <c r="AA1123" s="43" t="str">
        <f t="shared" si="34"/>
        <v/>
      </c>
      <c r="AC1123" t="str">
        <f t="shared" si="35"/>
        <v/>
      </c>
    </row>
    <row r="1124" spans="27:29" x14ac:dyDescent="0.3">
      <c r="AA1124" s="43" t="str">
        <f t="shared" si="34"/>
        <v/>
      </c>
      <c r="AC1124" t="str">
        <f t="shared" si="35"/>
        <v/>
      </c>
    </row>
    <row r="1125" spans="27:29" x14ac:dyDescent="0.3">
      <c r="AA1125" s="43" t="str">
        <f t="shared" si="34"/>
        <v/>
      </c>
      <c r="AC1125" t="str">
        <f t="shared" si="35"/>
        <v/>
      </c>
    </row>
    <row r="1126" spans="27:29" x14ac:dyDescent="0.3">
      <c r="AA1126" s="43" t="str">
        <f t="shared" si="34"/>
        <v/>
      </c>
      <c r="AC1126" t="str">
        <f t="shared" si="35"/>
        <v/>
      </c>
    </row>
    <row r="1127" spans="27:29" x14ac:dyDescent="0.3">
      <c r="AA1127" s="43" t="str">
        <f t="shared" si="34"/>
        <v/>
      </c>
      <c r="AC1127" t="str">
        <f t="shared" si="35"/>
        <v/>
      </c>
    </row>
    <row r="1128" spans="27:29" x14ac:dyDescent="0.3">
      <c r="AA1128" s="43" t="str">
        <f t="shared" si="34"/>
        <v/>
      </c>
      <c r="AC1128" t="str">
        <f t="shared" si="35"/>
        <v/>
      </c>
    </row>
    <row r="1129" spans="27:29" x14ac:dyDescent="0.3">
      <c r="AA1129" s="43" t="str">
        <f t="shared" si="34"/>
        <v/>
      </c>
      <c r="AC1129" t="str">
        <f t="shared" si="35"/>
        <v/>
      </c>
    </row>
    <row r="1130" spans="27:29" x14ac:dyDescent="0.3">
      <c r="AA1130" s="43" t="str">
        <f t="shared" si="34"/>
        <v/>
      </c>
      <c r="AC1130" t="str">
        <f t="shared" si="35"/>
        <v/>
      </c>
    </row>
    <row r="1131" spans="27:29" x14ac:dyDescent="0.3">
      <c r="AA1131" s="43" t="str">
        <f t="shared" si="34"/>
        <v/>
      </c>
      <c r="AC1131" t="str">
        <f t="shared" si="35"/>
        <v/>
      </c>
    </row>
    <row r="1132" spans="27:29" x14ac:dyDescent="0.3">
      <c r="AA1132" s="43" t="str">
        <f t="shared" si="34"/>
        <v/>
      </c>
      <c r="AC1132" t="str">
        <f t="shared" si="35"/>
        <v/>
      </c>
    </row>
    <row r="1133" spans="27:29" x14ac:dyDescent="0.3">
      <c r="AA1133" s="43" t="str">
        <f t="shared" si="34"/>
        <v/>
      </c>
      <c r="AC1133" t="str">
        <f t="shared" si="35"/>
        <v/>
      </c>
    </row>
    <row r="1134" spans="27:29" x14ac:dyDescent="0.3">
      <c r="AA1134" s="43" t="str">
        <f t="shared" si="34"/>
        <v/>
      </c>
      <c r="AC1134" t="str">
        <f t="shared" si="35"/>
        <v/>
      </c>
    </row>
    <row r="1135" spans="27:29" x14ac:dyDescent="0.3">
      <c r="AA1135" s="43" t="str">
        <f t="shared" si="34"/>
        <v/>
      </c>
      <c r="AC1135" t="str">
        <f t="shared" si="35"/>
        <v/>
      </c>
    </row>
    <row r="1136" spans="27:29" x14ac:dyDescent="0.3">
      <c r="AA1136" s="43" t="str">
        <f t="shared" si="34"/>
        <v/>
      </c>
      <c r="AC1136" t="str">
        <f t="shared" si="35"/>
        <v/>
      </c>
    </row>
    <row r="1137" spans="27:29" x14ac:dyDescent="0.3">
      <c r="AA1137" s="43" t="str">
        <f t="shared" si="34"/>
        <v/>
      </c>
      <c r="AC1137" t="str">
        <f t="shared" si="35"/>
        <v/>
      </c>
    </row>
    <row r="1138" spans="27:29" x14ac:dyDescent="0.3">
      <c r="AA1138" s="43" t="str">
        <f t="shared" si="34"/>
        <v/>
      </c>
      <c r="AC1138" t="str">
        <f t="shared" si="35"/>
        <v/>
      </c>
    </row>
    <row r="1139" spans="27:29" x14ac:dyDescent="0.3">
      <c r="AA1139" s="43" t="str">
        <f t="shared" si="34"/>
        <v/>
      </c>
      <c r="AC1139" t="str">
        <f t="shared" si="35"/>
        <v/>
      </c>
    </row>
    <row r="1140" spans="27:29" x14ac:dyDescent="0.3">
      <c r="AA1140" s="43" t="str">
        <f t="shared" si="34"/>
        <v/>
      </c>
      <c r="AC1140" t="str">
        <f t="shared" si="35"/>
        <v/>
      </c>
    </row>
    <row r="1141" spans="27:29" x14ac:dyDescent="0.3">
      <c r="AA1141" s="43" t="str">
        <f t="shared" si="34"/>
        <v/>
      </c>
      <c r="AC1141" t="str">
        <f t="shared" si="35"/>
        <v/>
      </c>
    </row>
    <row r="1142" spans="27:29" x14ac:dyDescent="0.3">
      <c r="AA1142" s="43" t="str">
        <f t="shared" si="34"/>
        <v/>
      </c>
      <c r="AC1142" t="str">
        <f t="shared" si="35"/>
        <v/>
      </c>
    </row>
    <row r="1143" spans="27:29" x14ac:dyDescent="0.3">
      <c r="AA1143" s="43" t="str">
        <f t="shared" si="34"/>
        <v/>
      </c>
      <c r="AC1143" t="str">
        <f t="shared" si="35"/>
        <v/>
      </c>
    </row>
    <row r="1144" spans="27:29" x14ac:dyDescent="0.3">
      <c r="AA1144" s="43" t="str">
        <f t="shared" si="34"/>
        <v/>
      </c>
      <c r="AC1144" t="str">
        <f t="shared" si="35"/>
        <v/>
      </c>
    </row>
    <row r="1145" spans="27:29" x14ac:dyDescent="0.3">
      <c r="AA1145" s="43" t="str">
        <f t="shared" si="34"/>
        <v/>
      </c>
      <c r="AC1145" t="str">
        <f t="shared" si="35"/>
        <v/>
      </c>
    </row>
    <row r="1146" spans="27:29" x14ac:dyDescent="0.3">
      <c r="AA1146" s="43" t="str">
        <f t="shared" si="34"/>
        <v/>
      </c>
      <c r="AC1146" t="str">
        <f t="shared" si="35"/>
        <v/>
      </c>
    </row>
    <row r="1147" spans="27:29" x14ac:dyDescent="0.3">
      <c r="AA1147" s="43" t="str">
        <f t="shared" si="34"/>
        <v/>
      </c>
      <c r="AC1147" t="str">
        <f t="shared" si="35"/>
        <v/>
      </c>
    </row>
    <row r="1148" spans="27:29" x14ac:dyDescent="0.3">
      <c r="AA1148" s="43" t="str">
        <f t="shared" si="34"/>
        <v/>
      </c>
      <c r="AC1148" t="str">
        <f t="shared" si="35"/>
        <v/>
      </c>
    </row>
    <row r="1149" spans="27:29" x14ac:dyDescent="0.3">
      <c r="AA1149" s="43" t="str">
        <f t="shared" si="34"/>
        <v/>
      </c>
      <c r="AC1149" t="str">
        <f t="shared" si="35"/>
        <v/>
      </c>
    </row>
    <row r="1150" spans="27:29" x14ac:dyDescent="0.3">
      <c r="AA1150" s="43" t="str">
        <f t="shared" si="34"/>
        <v/>
      </c>
      <c r="AC1150" t="str">
        <f t="shared" si="35"/>
        <v/>
      </c>
    </row>
    <row r="1151" spans="27:29" x14ac:dyDescent="0.3">
      <c r="AA1151" s="43" t="str">
        <f t="shared" si="34"/>
        <v/>
      </c>
      <c r="AC1151" t="str">
        <f t="shared" si="35"/>
        <v/>
      </c>
    </row>
    <row r="1152" spans="27:29" x14ac:dyDescent="0.3">
      <c r="AA1152" s="43" t="str">
        <f t="shared" si="34"/>
        <v/>
      </c>
      <c r="AC1152" t="str">
        <f t="shared" si="35"/>
        <v/>
      </c>
    </row>
    <row r="1153" spans="27:29" x14ac:dyDescent="0.3">
      <c r="AA1153" s="43" t="str">
        <f t="shared" si="34"/>
        <v/>
      </c>
      <c r="AC1153" t="str">
        <f t="shared" si="35"/>
        <v/>
      </c>
    </row>
    <row r="1154" spans="27:29" x14ac:dyDescent="0.3">
      <c r="AA1154" s="43" t="str">
        <f t="shared" si="34"/>
        <v/>
      </c>
      <c r="AC1154" t="str">
        <f t="shared" si="35"/>
        <v/>
      </c>
    </row>
    <row r="1155" spans="27:29" x14ac:dyDescent="0.3">
      <c r="AA1155" s="43" t="str">
        <f t="shared" si="34"/>
        <v/>
      </c>
      <c r="AC1155" t="str">
        <f t="shared" si="35"/>
        <v/>
      </c>
    </row>
    <row r="1156" spans="27:29" x14ac:dyDescent="0.3">
      <c r="AA1156" s="43" t="str">
        <f t="shared" ref="AA1156:AA1219" si="36">TRIM(D1156)</f>
        <v/>
      </c>
      <c r="AC1156" t="str">
        <f t="shared" ref="AC1156:AC1219" si="37">TRIM(D1156)</f>
        <v/>
      </c>
    </row>
    <row r="1157" spans="27:29" x14ac:dyDescent="0.3">
      <c r="AA1157" s="43" t="str">
        <f t="shared" si="36"/>
        <v/>
      </c>
      <c r="AC1157" t="str">
        <f t="shared" si="37"/>
        <v/>
      </c>
    </row>
    <row r="1158" spans="27:29" x14ac:dyDescent="0.3">
      <c r="AA1158" s="43" t="str">
        <f t="shared" si="36"/>
        <v/>
      </c>
      <c r="AC1158" t="str">
        <f t="shared" si="37"/>
        <v/>
      </c>
    </row>
    <row r="1159" spans="27:29" x14ac:dyDescent="0.3">
      <c r="AA1159" s="43" t="str">
        <f t="shared" si="36"/>
        <v/>
      </c>
      <c r="AC1159" t="str">
        <f t="shared" si="37"/>
        <v/>
      </c>
    </row>
    <row r="1160" spans="27:29" x14ac:dyDescent="0.3">
      <c r="AA1160" s="43" t="str">
        <f t="shared" si="36"/>
        <v/>
      </c>
      <c r="AC1160" t="str">
        <f t="shared" si="37"/>
        <v/>
      </c>
    </row>
    <row r="1161" spans="27:29" x14ac:dyDescent="0.3">
      <c r="AA1161" s="43" t="str">
        <f t="shared" si="36"/>
        <v/>
      </c>
      <c r="AC1161" t="str">
        <f t="shared" si="37"/>
        <v/>
      </c>
    </row>
    <row r="1162" spans="27:29" x14ac:dyDescent="0.3">
      <c r="AA1162" s="43" t="str">
        <f t="shared" si="36"/>
        <v/>
      </c>
      <c r="AC1162" t="str">
        <f t="shared" si="37"/>
        <v/>
      </c>
    </row>
    <row r="1163" spans="27:29" x14ac:dyDescent="0.3">
      <c r="AA1163" s="43" t="str">
        <f t="shared" si="36"/>
        <v/>
      </c>
      <c r="AC1163" t="str">
        <f t="shared" si="37"/>
        <v/>
      </c>
    </row>
    <row r="1164" spans="27:29" x14ac:dyDescent="0.3">
      <c r="AA1164" s="43" t="str">
        <f t="shared" si="36"/>
        <v/>
      </c>
      <c r="AC1164" t="str">
        <f t="shared" si="37"/>
        <v/>
      </c>
    </row>
    <row r="1165" spans="27:29" x14ac:dyDescent="0.3">
      <c r="AA1165" s="43" t="str">
        <f t="shared" si="36"/>
        <v/>
      </c>
      <c r="AC1165" t="str">
        <f t="shared" si="37"/>
        <v/>
      </c>
    </row>
    <row r="1166" spans="27:29" x14ac:dyDescent="0.3">
      <c r="AA1166" s="43" t="str">
        <f t="shared" si="36"/>
        <v/>
      </c>
      <c r="AC1166" t="str">
        <f t="shared" si="37"/>
        <v/>
      </c>
    </row>
    <row r="1167" spans="27:29" x14ac:dyDescent="0.3">
      <c r="AA1167" s="43" t="str">
        <f t="shared" si="36"/>
        <v/>
      </c>
      <c r="AC1167" t="str">
        <f t="shared" si="37"/>
        <v/>
      </c>
    </row>
    <row r="1168" spans="27:29" x14ac:dyDescent="0.3">
      <c r="AA1168" s="43" t="str">
        <f t="shared" si="36"/>
        <v/>
      </c>
      <c r="AC1168" t="str">
        <f t="shared" si="37"/>
        <v/>
      </c>
    </row>
    <row r="1169" spans="27:29" x14ac:dyDescent="0.3">
      <c r="AA1169" s="43" t="str">
        <f t="shared" si="36"/>
        <v/>
      </c>
      <c r="AC1169" t="str">
        <f t="shared" si="37"/>
        <v/>
      </c>
    </row>
    <row r="1170" spans="27:29" x14ac:dyDescent="0.3">
      <c r="AA1170" s="43" t="str">
        <f t="shared" si="36"/>
        <v/>
      </c>
      <c r="AC1170" t="str">
        <f t="shared" si="37"/>
        <v/>
      </c>
    </row>
    <row r="1171" spans="27:29" x14ac:dyDescent="0.3">
      <c r="AA1171" s="43" t="str">
        <f t="shared" si="36"/>
        <v/>
      </c>
      <c r="AC1171" t="str">
        <f t="shared" si="37"/>
        <v/>
      </c>
    </row>
    <row r="1172" spans="27:29" x14ac:dyDescent="0.3">
      <c r="AA1172" s="43" t="str">
        <f t="shared" si="36"/>
        <v/>
      </c>
      <c r="AC1172" t="str">
        <f t="shared" si="37"/>
        <v/>
      </c>
    </row>
    <row r="1173" spans="27:29" x14ac:dyDescent="0.3">
      <c r="AA1173" s="43" t="str">
        <f t="shared" si="36"/>
        <v/>
      </c>
      <c r="AC1173" t="str">
        <f t="shared" si="37"/>
        <v/>
      </c>
    </row>
    <row r="1174" spans="27:29" x14ac:dyDescent="0.3">
      <c r="AA1174" s="43" t="str">
        <f t="shared" si="36"/>
        <v/>
      </c>
      <c r="AC1174" t="str">
        <f t="shared" si="37"/>
        <v/>
      </c>
    </row>
    <row r="1175" spans="27:29" x14ac:dyDescent="0.3">
      <c r="AA1175" s="43" t="str">
        <f t="shared" si="36"/>
        <v/>
      </c>
      <c r="AC1175" t="str">
        <f t="shared" si="37"/>
        <v/>
      </c>
    </row>
    <row r="1176" spans="27:29" x14ac:dyDescent="0.3">
      <c r="AA1176" s="43" t="str">
        <f t="shared" si="36"/>
        <v/>
      </c>
      <c r="AC1176" t="str">
        <f t="shared" si="37"/>
        <v/>
      </c>
    </row>
    <row r="1177" spans="27:29" x14ac:dyDescent="0.3">
      <c r="AA1177" s="43" t="str">
        <f t="shared" si="36"/>
        <v/>
      </c>
      <c r="AC1177" t="str">
        <f t="shared" si="37"/>
        <v/>
      </c>
    </row>
    <row r="1178" spans="27:29" x14ac:dyDescent="0.3">
      <c r="AA1178" s="43" t="str">
        <f t="shared" si="36"/>
        <v/>
      </c>
      <c r="AC1178" t="str">
        <f t="shared" si="37"/>
        <v/>
      </c>
    </row>
    <row r="1179" spans="27:29" x14ac:dyDescent="0.3">
      <c r="AA1179" s="43" t="str">
        <f t="shared" si="36"/>
        <v/>
      </c>
      <c r="AC1179" t="str">
        <f t="shared" si="37"/>
        <v/>
      </c>
    </row>
    <row r="1180" spans="27:29" x14ac:dyDescent="0.3">
      <c r="AA1180" s="43" t="str">
        <f t="shared" si="36"/>
        <v/>
      </c>
      <c r="AC1180" t="str">
        <f t="shared" si="37"/>
        <v/>
      </c>
    </row>
    <row r="1181" spans="27:29" x14ac:dyDescent="0.3">
      <c r="AA1181" s="43" t="str">
        <f t="shared" si="36"/>
        <v/>
      </c>
      <c r="AC1181" t="str">
        <f t="shared" si="37"/>
        <v/>
      </c>
    </row>
    <row r="1182" spans="27:29" x14ac:dyDescent="0.3">
      <c r="AA1182" s="43" t="str">
        <f t="shared" si="36"/>
        <v/>
      </c>
      <c r="AC1182" t="str">
        <f t="shared" si="37"/>
        <v/>
      </c>
    </row>
    <row r="1183" spans="27:29" x14ac:dyDescent="0.3">
      <c r="AA1183" s="43" t="str">
        <f t="shared" si="36"/>
        <v/>
      </c>
      <c r="AC1183" t="str">
        <f t="shared" si="37"/>
        <v/>
      </c>
    </row>
    <row r="1184" spans="27:29" x14ac:dyDescent="0.3">
      <c r="AA1184" s="43" t="str">
        <f t="shared" si="36"/>
        <v/>
      </c>
      <c r="AC1184" t="str">
        <f t="shared" si="37"/>
        <v/>
      </c>
    </row>
    <row r="1185" spans="27:29" x14ac:dyDescent="0.3">
      <c r="AA1185" s="43" t="str">
        <f t="shared" si="36"/>
        <v/>
      </c>
      <c r="AC1185" t="str">
        <f t="shared" si="37"/>
        <v/>
      </c>
    </row>
    <row r="1186" spans="27:29" x14ac:dyDescent="0.3">
      <c r="AA1186" s="43" t="str">
        <f t="shared" si="36"/>
        <v/>
      </c>
      <c r="AC1186" t="str">
        <f t="shared" si="37"/>
        <v/>
      </c>
    </row>
    <row r="1187" spans="27:29" x14ac:dyDescent="0.3">
      <c r="AA1187" s="43" t="str">
        <f t="shared" si="36"/>
        <v/>
      </c>
      <c r="AC1187" t="str">
        <f t="shared" si="37"/>
        <v/>
      </c>
    </row>
    <row r="1188" spans="27:29" x14ac:dyDescent="0.3">
      <c r="AA1188" s="43" t="str">
        <f t="shared" si="36"/>
        <v/>
      </c>
      <c r="AC1188" t="str">
        <f t="shared" si="37"/>
        <v/>
      </c>
    </row>
    <row r="1189" spans="27:29" x14ac:dyDescent="0.3">
      <c r="AA1189" s="43" t="str">
        <f t="shared" si="36"/>
        <v/>
      </c>
      <c r="AC1189" t="str">
        <f t="shared" si="37"/>
        <v/>
      </c>
    </row>
    <row r="1190" spans="27:29" x14ac:dyDescent="0.3">
      <c r="AA1190" s="43" t="str">
        <f t="shared" si="36"/>
        <v/>
      </c>
      <c r="AC1190" t="str">
        <f t="shared" si="37"/>
        <v/>
      </c>
    </row>
    <row r="1191" spans="27:29" x14ac:dyDescent="0.3">
      <c r="AA1191" s="43" t="str">
        <f t="shared" si="36"/>
        <v/>
      </c>
      <c r="AC1191" t="str">
        <f t="shared" si="37"/>
        <v/>
      </c>
    </row>
    <row r="1192" spans="27:29" x14ac:dyDescent="0.3">
      <c r="AA1192" s="43" t="str">
        <f t="shared" si="36"/>
        <v/>
      </c>
      <c r="AC1192" t="str">
        <f t="shared" si="37"/>
        <v/>
      </c>
    </row>
    <row r="1193" spans="27:29" x14ac:dyDescent="0.3">
      <c r="AA1193" s="43" t="str">
        <f t="shared" si="36"/>
        <v/>
      </c>
      <c r="AC1193" t="str">
        <f t="shared" si="37"/>
        <v/>
      </c>
    </row>
    <row r="1194" spans="27:29" x14ac:dyDescent="0.3">
      <c r="AA1194" s="43" t="str">
        <f t="shared" si="36"/>
        <v/>
      </c>
      <c r="AC1194" t="str">
        <f t="shared" si="37"/>
        <v/>
      </c>
    </row>
    <row r="1195" spans="27:29" x14ac:dyDescent="0.3">
      <c r="AA1195" s="43" t="str">
        <f t="shared" si="36"/>
        <v/>
      </c>
      <c r="AC1195" t="str">
        <f t="shared" si="37"/>
        <v/>
      </c>
    </row>
    <row r="1196" spans="27:29" x14ac:dyDescent="0.3">
      <c r="AA1196" s="43" t="str">
        <f t="shared" si="36"/>
        <v/>
      </c>
      <c r="AC1196" t="str">
        <f t="shared" si="37"/>
        <v/>
      </c>
    </row>
    <row r="1197" spans="27:29" x14ac:dyDescent="0.3">
      <c r="AA1197" s="43" t="str">
        <f t="shared" si="36"/>
        <v/>
      </c>
      <c r="AC1197" t="str">
        <f t="shared" si="37"/>
        <v/>
      </c>
    </row>
    <row r="1198" spans="27:29" x14ac:dyDescent="0.3">
      <c r="AA1198" s="43" t="str">
        <f t="shared" si="36"/>
        <v/>
      </c>
      <c r="AC1198" t="str">
        <f t="shared" si="37"/>
        <v/>
      </c>
    </row>
    <row r="1199" spans="27:29" x14ac:dyDescent="0.3">
      <c r="AA1199" s="43" t="str">
        <f t="shared" si="36"/>
        <v/>
      </c>
      <c r="AC1199" t="str">
        <f t="shared" si="37"/>
        <v/>
      </c>
    </row>
    <row r="1200" spans="27:29" x14ac:dyDescent="0.3">
      <c r="AA1200" s="43" t="str">
        <f t="shared" si="36"/>
        <v/>
      </c>
      <c r="AC1200" t="str">
        <f t="shared" si="37"/>
        <v/>
      </c>
    </row>
    <row r="1201" spans="27:29" x14ac:dyDescent="0.3">
      <c r="AA1201" s="43" t="str">
        <f t="shared" si="36"/>
        <v/>
      </c>
      <c r="AC1201" t="str">
        <f t="shared" si="37"/>
        <v/>
      </c>
    </row>
    <row r="1202" spans="27:29" x14ac:dyDescent="0.3">
      <c r="AA1202" s="43" t="str">
        <f t="shared" si="36"/>
        <v/>
      </c>
      <c r="AC1202" t="str">
        <f t="shared" si="37"/>
        <v/>
      </c>
    </row>
    <row r="1203" spans="27:29" x14ac:dyDescent="0.3">
      <c r="AA1203" s="43" t="str">
        <f t="shared" si="36"/>
        <v/>
      </c>
      <c r="AC1203" t="str">
        <f t="shared" si="37"/>
        <v/>
      </c>
    </row>
    <row r="1204" spans="27:29" x14ac:dyDescent="0.3">
      <c r="AA1204" s="43" t="str">
        <f t="shared" si="36"/>
        <v/>
      </c>
      <c r="AC1204" t="str">
        <f t="shared" si="37"/>
        <v/>
      </c>
    </row>
    <row r="1205" spans="27:29" x14ac:dyDescent="0.3">
      <c r="AA1205" s="43" t="str">
        <f t="shared" si="36"/>
        <v/>
      </c>
      <c r="AC1205" t="str">
        <f t="shared" si="37"/>
        <v/>
      </c>
    </row>
    <row r="1206" spans="27:29" x14ac:dyDescent="0.3">
      <c r="AA1206" s="43" t="str">
        <f t="shared" si="36"/>
        <v/>
      </c>
      <c r="AC1206" t="str">
        <f t="shared" si="37"/>
        <v/>
      </c>
    </row>
    <row r="1207" spans="27:29" x14ac:dyDescent="0.3">
      <c r="AA1207" s="43" t="str">
        <f t="shared" si="36"/>
        <v/>
      </c>
      <c r="AC1207" t="str">
        <f t="shared" si="37"/>
        <v/>
      </c>
    </row>
    <row r="1208" spans="27:29" x14ac:dyDescent="0.3">
      <c r="AA1208" s="43" t="str">
        <f t="shared" si="36"/>
        <v/>
      </c>
      <c r="AC1208" t="str">
        <f t="shared" si="37"/>
        <v/>
      </c>
    </row>
    <row r="1209" spans="27:29" x14ac:dyDescent="0.3">
      <c r="AA1209" s="43" t="str">
        <f t="shared" si="36"/>
        <v/>
      </c>
      <c r="AC1209" t="str">
        <f t="shared" si="37"/>
        <v/>
      </c>
    </row>
    <row r="1210" spans="27:29" x14ac:dyDescent="0.3">
      <c r="AA1210" s="43" t="str">
        <f t="shared" si="36"/>
        <v/>
      </c>
      <c r="AC1210" t="str">
        <f t="shared" si="37"/>
        <v/>
      </c>
    </row>
    <row r="1211" spans="27:29" x14ac:dyDescent="0.3">
      <c r="AA1211" s="43" t="str">
        <f t="shared" si="36"/>
        <v/>
      </c>
      <c r="AC1211" t="str">
        <f t="shared" si="37"/>
        <v/>
      </c>
    </row>
    <row r="1212" spans="27:29" x14ac:dyDescent="0.3">
      <c r="AA1212" s="43" t="str">
        <f t="shared" si="36"/>
        <v/>
      </c>
      <c r="AC1212" t="str">
        <f t="shared" si="37"/>
        <v/>
      </c>
    </row>
    <row r="1213" spans="27:29" x14ac:dyDescent="0.3">
      <c r="AA1213" s="43" t="str">
        <f t="shared" si="36"/>
        <v/>
      </c>
      <c r="AC1213" t="str">
        <f t="shared" si="37"/>
        <v/>
      </c>
    </row>
    <row r="1214" spans="27:29" x14ac:dyDescent="0.3">
      <c r="AA1214" s="43" t="str">
        <f t="shared" si="36"/>
        <v/>
      </c>
      <c r="AC1214" t="str">
        <f t="shared" si="37"/>
        <v/>
      </c>
    </row>
    <row r="1215" spans="27:29" x14ac:dyDescent="0.3">
      <c r="AA1215" s="43" t="str">
        <f t="shared" si="36"/>
        <v/>
      </c>
      <c r="AC1215" t="str">
        <f t="shared" si="37"/>
        <v/>
      </c>
    </row>
    <row r="1216" spans="27:29" x14ac:dyDescent="0.3">
      <c r="AA1216" s="43" t="str">
        <f t="shared" si="36"/>
        <v/>
      </c>
      <c r="AC1216" t="str">
        <f t="shared" si="37"/>
        <v/>
      </c>
    </row>
    <row r="1217" spans="27:29" x14ac:dyDescent="0.3">
      <c r="AA1217" s="43" t="str">
        <f t="shared" si="36"/>
        <v/>
      </c>
      <c r="AC1217" t="str">
        <f t="shared" si="37"/>
        <v/>
      </c>
    </row>
    <row r="1218" spans="27:29" x14ac:dyDescent="0.3">
      <c r="AA1218" s="43" t="str">
        <f t="shared" si="36"/>
        <v/>
      </c>
      <c r="AC1218" t="str">
        <f t="shared" si="37"/>
        <v/>
      </c>
    </row>
    <row r="1219" spans="27:29" x14ac:dyDescent="0.3">
      <c r="AA1219" s="43" t="str">
        <f t="shared" si="36"/>
        <v/>
      </c>
      <c r="AC1219" t="str">
        <f t="shared" si="37"/>
        <v/>
      </c>
    </row>
    <row r="1220" spans="27:29" x14ac:dyDescent="0.3">
      <c r="AA1220" s="43" t="str">
        <f t="shared" ref="AA1220:AA1283" si="38">TRIM(D1220)</f>
        <v/>
      </c>
      <c r="AC1220" t="str">
        <f t="shared" ref="AC1220:AC1283" si="39">TRIM(D1220)</f>
        <v/>
      </c>
    </row>
    <row r="1221" spans="27:29" x14ac:dyDescent="0.3">
      <c r="AA1221" s="43" t="str">
        <f t="shared" si="38"/>
        <v/>
      </c>
      <c r="AC1221" t="str">
        <f t="shared" si="39"/>
        <v/>
      </c>
    </row>
    <row r="1222" spans="27:29" x14ac:dyDescent="0.3">
      <c r="AA1222" s="43" t="str">
        <f t="shared" si="38"/>
        <v/>
      </c>
      <c r="AC1222" t="str">
        <f t="shared" si="39"/>
        <v/>
      </c>
    </row>
    <row r="1223" spans="27:29" x14ac:dyDescent="0.3">
      <c r="AA1223" s="43" t="str">
        <f t="shared" si="38"/>
        <v/>
      </c>
      <c r="AC1223" t="str">
        <f t="shared" si="39"/>
        <v/>
      </c>
    </row>
    <row r="1224" spans="27:29" x14ac:dyDescent="0.3">
      <c r="AA1224" s="43" t="str">
        <f t="shared" si="38"/>
        <v/>
      </c>
      <c r="AC1224" t="str">
        <f t="shared" si="39"/>
        <v/>
      </c>
    </row>
    <row r="1225" spans="27:29" x14ac:dyDescent="0.3">
      <c r="AA1225" s="43" t="str">
        <f t="shared" si="38"/>
        <v/>
      </c>
      <c r="AC1225" t="str">
        <f t="shared" si="39"/>
        <v/>
      </c>
    </row>
    <row r="1226" spans="27:29" x14ac:dyDescent="0.3">
      <c r="AA1226" s="43" t="str">
        <f t="shared" si="38"/>
        <v/>
      </c>
      <c r="AC1226" t="str">
        <f t="shared" si="39"/>
        <v/>
      </c>
    </row>
    <row r="1227" spans="27:29" x14ac:dyDescent="0.3">
      <c r="AA1227" s="43" t="str">
        <f t="shared" si="38"/>
        <v/>
      </c>
      <c r="AC1227" t="str">
        <f t="shared" si="39"/>
        <v/>
      </c>
    </row>
    <row r="1228" spans="27:29" x14ac:dyDescent="0.3">
      <c r="AA1228" s="43" t="str">
        <f t="shared" si="38"/>
        <v/>
      </c>
      <c r="AC1228" t="str">
        <f t="shared" si="39"/>
        <v/>
      </c>
    </row>
    <row r="1229" spans="27:29" x14ac:dyDescent="0.3">
      <c r="AA1229" s="43" t="str">
        <f t="shared" si="38"/>
        <v/>
      </c>
      <c r="AC1229" t="str">
        <f t="shared" si="39"/>
        <v/>
      </c>
    </row>
    <row r="1230" spans="27:29" x14ac:dyDescent="0.3">
      <c r="AA1230" s="43" t="str">
        <f t="shared" si="38"/>
        <v/>
      </c>
      <c r="AC1230" t="str">
        <f t="shared" si="39"/>
        <v/>
      </c>
    </row>
    <row r="1231" spans="27:29" x14ac:dyDescent="0.3">
      <c r="AA1231" s="43" t="str">
        <f t="shared" si="38"/>
        <v/>
      </c>
      <c r="AC1231" t="str">
        <f t="shared" si="39"/>
        <v/>
      </c>
    </row>
    <row r="1232" spans="27:29" x14ac:dyDescent="0.3">
      <c r="AA1232" s="43" t="str">
        <f t="shared" si="38"/>
        <v/>
      </c>
      <c r="AC1232" t="str">
        <f t="shared" si="39"/>
        <v/>
      </c>
    </row>
    <row r="1233" spans="27:29" x14ac:dyDescent="0.3">
      <c r="AA1233" s="43" t="str">
        <f t="shared" si="38"/>
        <v/>
      </c>
      <c r="AC1233" t="str">
        <f t="shared" si="39"/>
        <v/>
      </c>
    </row>
    <row r="1234" spans="27:29" x14ac:dyDescent="0.3">
      <c r="AA1234" s="43" t="str">
        <f t="shared" si="38"/>
        <v/>
      </c>
      <c r="AC1234" t="str">
        <f t="shared" si="39"/>
        <v/>
      </c>
    </row>
    <row r="1235" spans="27:29" x14ac:dyDescent="0.3">
      <c r="AA1235" s="43" t="str">
        <f t="shared" si="38"/>
        <v/>
      </c>
      <c r="AC1235" t="str">
        <f t="shared" si="39"/>
        <v/>
      </c>
    </row>
    <row r="1236" spans="27:29" x14ac:dyDescent="0.3">
      <c r="AA1236" s="43" t="str">
        <f t="shared" si="38"/>
        <v/>
      </c>
      <c r="AC1236" t="str">
        <f t="shared" si="39"/>
        <v/>
      </c>
    </row>
    <row r="1237" spans="27:29" x14ac:dyDescent="0.3">
      <c r="AA1237" s="43" t="str">
        <f t="shared" si="38"/>
        <v/>
      </c>
      <c r="AC1237" t="str">
        <f t="shared" si="39"/>
        <v/>
      </c>
    </row>
    <row r="1238" spans="27:29" x14ac:dyDescent="0.3">
      <c r="AA1238" s="43" t="str">
        <f t="shared" si="38"/>
        <v/>
      </c>
      <c r="AC1238" t="str">
        <f t="shared" si="39"/>
        <v/>
      </c>
    </row>
    <row r="1239" spans="27:29" x14ac:dyDescent="0.3">
      <c r="AA1239" s="43" t="str">
        <f t="shared" si="38"/>
        <v/>
      </c>
      <c r="AC1239" t="str">
        <f t="shared" si="39"/>
        <v/>
      </c>
    </row>
    <row r="1240" spans="27:29" x14ac:dyDescent="0.3">
      <c r="AA1240" s="43" t="str">
        <f t="shared" si="38"/>
        <v/>
      </c>
      <c r="AC1240" t="str">
        <f t="shared" si="39"/>
        <v/>
      </c>
    </row>
    <row r="1241" spans="27:29" x14ac:dyDescent="0.3">
      <c r="AA1241" s="43" t="str">
        <f t="shared" si="38"/>
        <v/>
      </c>
      <c r="AC1241" t="str">
        <f t="shared" si="39"/>
        <v/>
      </c>
    </row>
    <row r="1242" spans="27:29" x14ac:dyDescent="0.3">
      <c r="AA1242" s="43" t="str">
        <f t="shared" si="38"/>
        <v/>
      </c>
      <c r="AC1242" t="str">
        <f t="shared" si="39"/>
        <v/>
      </c>
    </row>
    <row r="1243" spans="27:29" x14ac:dyDescent="0.3">
      <c r="AA1243" s="43" t="str">
        <f t="shared" si="38"/>
        <v/>
      </c>
      <c r="AC1243" t="str">
        <f t="shared" si="39"/>
        <v/>
      </c>
    </row>
    <row r="1244" spans="27:29" x14ac:dyDescent="0.3">
      <c r="AA1244" s="43" t="str">
        <f t="shared" si="38"/>
        <v/>
      </c>
      <c r="AC1244" t="str">
        <f t="shared" si="39"/>
        <v/>
      </c>
    </row>
    <row r="1245" spans="27:29" x14ac:dyDescent="0.3">
      <c r="AA1245" s="43" t="str">
        <f t="shared" si="38"/>
        <v/>
      </c>
      <c r="AC1245" t="str">
        <f t="shared" si="39"/>
        <v/>
      </c>
    </row>
    <row r="1246" spans="27:29" x14ac:dyDescent="0.3">
      <c r="AA1246" s="43" t="str">
        <f t="shared" si="38"/>
        <v/>
      </c>
      <c r="AC1246" t="str">
        <f t="shared" si="39"/>
        <v/>
      </c>
    </row>
    <row r="1247" spans="27:29" x14ac:dyDescent="0.3">
      <c r="AA1247" s="43" t="str">
        <f t="shared" si="38"/>
        <v/>
      </c>
      <c r="AC1247" t="str">
        <f t="shared" si="39"/>
        <v/>
      </c>
    </row>
    <row r="1248" spans="27:29" x14ac:dyDescent="0.3">
      <c r="AA1248" s="43" t="str">
        <f t="shared" si="38"/>
        <v/>
      </c>
      <c r="AC1248" t="str">
        <f t="shared" si="39"/>
        <v/>
      </c>
    </row>
    <row r="1249" spans="27:29" x14ac:dyDescent="0.3">
      <c r="AA1249" s="43" t="str">
        <f t="shared" si="38"/>
        <v/>
      </c>
      <c r="AC1249" t="str">
        <f t="shared" si="39"/>
        <v/>
      </c>
    </row>
    <row r="1250" spans="27:29" x14ac:dyDescent="0.3">
      <c r="AA1250" s="43" t="str">
        <f t="shared" si="38"/>
        <v/>
      </c>
      <c r="AC1250" t="str">
        <f t="shared" si="39"/>
        <v/>
      </c>
    </row>
    <row r="1251" spans="27:29" x14ac:dyDescent="0.3">
      <c r="AA1251" s="43" t="str">
        <f t="shared" si="38"/>
        <v/>
      </c>
      <c r="AC1251" t="str">
        <f t="shared" si="39"/>
        <v/>
      </c>
    </row>
    <row r="1252" spans="27:29" x14ac:dyDescent="0.3">
      <c r="AA1252" s="43" t="str">
        <f t="shared" si="38"/>
        <v/>
      </c>
      <c r="AC1252" t="str">
        <f t="shared" si="39"/>
        <v/>
      </c>
    </row>
    <row r="1253" spans="27:29" x14ac:dyDescent="0.3">
      <c r="AA1253" s="43" t="str">
        <f t="shared" si="38"/>
        <v/>
      </c>
      <c r="AC1253" t="str">
        <f t="shared" si="39"/>
        <v/>
      </c>
    </row>
    <row r="1254" spans="27:29" x14ac:dyDescent="0.3">
      <c r="AA1254" s="43" t="str">
        <f t="shared" si="38"/>
        <v/>
      </c>
      <c r="AC1254" t="str">
        <f t="shared" si="39"/>
        <v/>
      </c>
    </row>
    <row r="1255" spans="27:29" x14ac:dyDescent="0.3">
      <c r="AA1255" s="43" t="str">
        <f t="shared" si="38"/>
        <v/>
      </c>
      <c r="AC1255" t="str">
        <f t="shared" si="39"/>
        <v/>
      </c>
    </row>
    <row r="1256" spans="27:29" x14ac:dyDescent="0.3">
      <c r="AA1256" s="43" t="str">
        <f t="shared" si="38"/>
        <v/>
      </c>
      <c r="AC1256" t="str">
        <f t="shared" si="39"/>
        <v/>
      </c>
    </row>
    <row r="1257" spans="27:29" x14ac:dyDescent="0.3">
      <c r="AA1257" s="43" t="str">
        <f t="shared" si="38"/>
        <v/>
      </c>
      <c r="AC1257" t="str">
        <f t="shared" si="39"/>
        <v/>
      </c>
    </row>
    <row r="1258" spans="27:29" x14ac:dyDescent="0.3">
      <c r="AA1258" s="43" t="str">
        <f t="shared" si="38"/>
        <v/>
      </c>
      <c r="AC1258" t="str">
        <f t="shared" si="39"/>
        <v/>
      </c>
    </row>
    <row r="1259" spans="27:29" x14ac:dyDescent="0.3">
      <c r="AA1259" s="43" t="str">
        <f t="shared" si="38"/>
        <v/>
      </c>
      <c r="AC1259" t="str">
        <f t="shared" si="39"/>
        <v/>
      </c>
    </row>
    <row r="1260" spans="27:29" x14ac:dyDescent="0.3">
      <c r="AA1260" s="43" t="str">
        <f t="shared" si="38"/>
        <v/>
      </c>
      <c r="AC1260" t="str">
        <f t="shared" si="39"/>
        <v/>
      </c>
    </row>
    <row r="1261" spans="27:29" x14ac:dyDescent="0.3">
      <c r="AA1261" s="43" t="str">
        <f t="shared" si="38"/>
        <v/>
      </c>
      <c r="AC1261" t="str">
        <f t="shared" si="39"/>
        <v/>
      </c>
    </row>
    <row r="1262" spans="27:29" x14ac:dyDescent="0.3">
      <c r="AA1262" s="43" t="str">
        <f t="shared" si="38"/>
        <v/>
      </c>
      <c r="AC1262" t="str">
        <f t="shared" si="39"/>
        <v/>
      </c>
    </row>
    <row r="1263" spans="27:29" x14ac:dyDescent="0.3">
      <c r="AA1263" s="43" t="str">
        <f t="shared" si="38"/>
        <v/>
      </c>
      <c r="AC1263" t="str">
        <f t="shared" si="39"/>
        <v/>
      </c>
    </row>
    <row r="1264" spans="27:29" x14ac:dyDescent="0.3">
      <c r="AA1264" s="43" t="str">
        <f t="shared" si="38"/>
        <v/>
      </c>
      <c r="AC1264" t="str">
        <f t="shared" si="39"/>
        <v/>
      </c>
    </row>
    <row r="1265" spans="27:29" x14ac:dyDescent="0.3">
      <c r="AA1265" s="43" t="str">
        <f t="shared" si="38"/>
        <v/>
      </c>
      <c r="AC1265" t="str">
        <f t="shared" si="39"/>
        <v/>
      </c>
    </row>
    <row r="1266" spans="27:29" x14ac:dyDescent="0.3">
      <c r="AA1266" s="43" t="str">
        <f t="shared" si="38"/>
        <v/>
      </c>
      <c r="AC1266" t="str">
        <f t="shared" si="39"/>
        <v/>
      </c>
    </row>
    <row r="1267" spans="27:29" x14ac:dyDescent="0.3">
      <c r="AA1267" s="43" t="str">
        <f t="shared" si="38"/>
        <v/>
      </c>
      <c r="AC1267" t="str">
        <f t="shared" si="39"/>
        <v/>
      </c>
    </row>
    <row r="1268" spans="27:29" x14ac:dyDescent="0.3">
      <c r="AA1268" s="43" t="str">
        <f t="shared" si="38"/>
        <v/>
      </c>
      <c r="AC1268" t="str">
        <f t="shared" si="39"/>
        <v/>
      </c>
    </row>
    <row r="1269" spans="27:29" x14ac:dyDescent="0.3">
      <c r="AA1269" s="43" t="str">
        <f t="shared" si="38"/>
        <v/>
      </c>
      <c r="AC1269" t="str">
        <f t="shared" si="39"/>
        <v/>
      </c>
    </row>
    <row r="1270" spans="27:29" x14ac:dyDescent="0.3">
      <c r="AA1270" s="43" t="str">
        <f t="shared" si="38"/>
        <v/>
      </c>
      <c r="AC1270" t="str">
        <f t="shared" si="39"/>
        <v/>
      </c>
    </row>
    <row r="1271" spans="27:29" x14ac:dyDescent="0.3">
      <c r="AA1271" s="43" t="str">
        <f t="shared" si="38"/>
        <v/>
      </c>
      <c r="AC1271" t="str">
        <f t="shared" si="39"/>
        <v/>
      </c>
    </row>
    <row r="1272" spans="27:29" x14ac:dyDescent="0.3">
      <c r="AA1272" s="43" t="str">
        <f t="shared" si="38"/>
        <v/>
      </c>
      <c r="AC1272" t="str">
        <f t="shared" si="39"/>
        <v/>
      </c>
    </row>
    <row r="1273" spans="27:29" x14ac:dyDescent="0.3">
      <c r="AA1273" s="43" t="str">
        <f t="shared" si="38"/>
        <v/>
      </c>
      <c r="AC1273" t="str">
        <f t="shared" si="39"/>
        <v/>
      </c>
    </row>
    <row r="1274" spans="27:29" x14ac:dyDescent="0.3">
      <c r="AA1274" s="43" t="str">
        <f t="shared" si="38"/>
        <v/>
      </c>
      <c r="AC1274" t="str">
        <f t="shared" si="39"/>
        <v/>
      </c>
    </row>
    <row r="1275" spans="27:29" x14ac:dyDescent="0.3">
      <c r="AA1275" s="43" t="str">
        <f t="shared" si="38"/>
        <v/>
      </c>
      <c r="AC1275" t="str">
        <f t="shared" si="39"/>
        <v/>
      </c>
    </row>
    <row r="1276" spans="27:29" x14ac:dyDescent="0.3">
      <c r="AA1276" s="43" t="str">
        <f t="shared" si="38"/>
        <v/>
      </c>
      <c r="AC1276" t="str">
        <f t="shared" si="39"/>
        <v/>
      </c>
    </row>
    <row r="1277" spans="27:29" x14ac:dyDescent="0.3">
      <c r="AA1277" s="43" t="str">
        <f t="shared" si="38"/>
        <v/>
      </c>
      <c r="AC1277" t="str">
        <f t="shared" si="39"/>
        <v/>
      </c>
    </row>
    <row r="1278" spans="27:29" x14ac:dyDescent="0.3">
      <c r="AA1278" s="43" t="str">
        <f t="shared" si="38"/>
        <v/>
      </c>
      <c r="AC1278" t="str">
        <f t="shared" si="39"/>
        <v/>
      </c>
    </row>
    <row r="1279" spans="27:29" x14ac:dyDescent="0.3">
      <c r="AA1279" s="43" t="str">
        <f t="shared" si="38"/>
        <v/>
      </c>
      <c r="AC1279" t="str">
        <f t="shared" si="39"/>
        <v/>
      </c>
    </row>
    <row r="1280" spans="27:29" x14ac:dyDescent="0.3">
      <c r="AA1280" s="43" t="str">
        <f t="shared" si="38"/>
        <v/>
      </c>
      <c r="AC1280" t="str">
        <f t="shared" si="39"/>
        <v/>
      </c>
    </row>
    <row r="1281" spans="27:29" x14ac:dyDescent="0.3">
      <c r="AA1281" s="43" t="str">
        <f t="shared" si="38"/>
        <v/>
      </c>
      <c r="AC1281" t="str">
        <f t="shared" si="39"/>
        <v/>
      </c>
    </row>
    <row r="1282" spans="27:29" x14ac:dyDescent="0.3">
      <c r="AA1282" s="43" t="str">
        <f t="shared" si="38"/>
        <v/>
      </c>
      <c r="AC1282" t="str">
        <f t="shared" si="39"/>
        <v/>
      </c>
    </row>
    <row r="1283" spans="27:29" x14ac:dyDescent="0.3">
      <c r="AA1283" s="43" t="str">
        <f t="shared" si="38"/>
        <v/>
      </c>
      <c r="AC1283" t="str">
        <f t="shared" si="39"/>
        <v/>
      </c>
    </row>
    <row r="1284" spans="27:29" x14ac:dyDescent="0.3">
      <c r="AA1284" s="43" t="str">
        <f t="shared" ref="AA1284:AA1310" si="40">TRIM(D1284)</f>
        <v/>
      </c>
      <c r="AC1284" t="str">
        <f t="shared" ref="AC1284:AC1310" si="41">TRIM(D1284)</f>
        <v/>
      </c>
    </row>
    <row r="1285" spans="27:29" x14ac:dyDescent="0.3">
      <c r="AA1285" s="43" t="str">
        <f t="shared" si="40"/>
        <v/>
      </c>
      <c r="AC1285" t="str">
        <f t="shared" si="41"/>
        <v/>
      </c>
    </row>
    <row r="1286" spans="27:29" x14ac:dyDescent="0.3">
      <c r="AA1286" s="43" t="str">
        <f t="shared" si="40"/>
        <v/>
      </c>
      <c r="AC1286" t="str">
        <f t="shared" si="41"/>
        <v/>
      </c>
    </row>
    <row r="1287" spans="27:29" x14ac:dyDescent="0.3">
      <c r="AA1287" s="43" t="str">
        <f t="shared" si="40"/>
        <v/>
      </c>
      <c r="AC1287" t="str">
        <f t="shared" si="41"/>
        <v/>
      </c>
    </row>
    <row r="1288" spans="27:29" x14ac:dyDescent="0.3">
      <c r="AA1288" s="43" t="str">
        <f t="shared" si="40"/>
        <v/>
      </c>
      <c r="AC1288" t="str">
        <f t="shared" si="41"/>
        <v/>
      </c>
    </row>
    <row r="1289" spans="27:29" x14ac:dyDescent="0.3">
      <c r="AA1289" s="43" t="str">
        <f t="shared" si="40"/>
        <v/>
      </c>
      <c r="AC1289" t="str">
        <f t="shared" si="41"/>
        <v/>
      </c>
    </row>
    <row r="1290" spans="27:29" x14ac:dyDescent="0.3">
      <c r="AA1290" s="43" t="str">
        <f t="shared" si="40"/>
        <v/>
      </c>
      <c r="AC1290" t="str">
        <f t="shared" si="41"/>
        <v/>
      </c>
    </row>
    <row r="1291" spans="27:29" x14ac:dyDescent="0.3">
      <c r="AA1291" s="43" t="str">
        <f t="shared" si="40"/>
        <v/>
      </c>
      <c r="AC1291" t="str">
        <f t="shared" si="41"/>
        <v/>
      </c>
    </row>
    <row r="1292" spans="27:29" x14ac:dyDescent="0.3">
      <c r="AA1292" s="43" t="str">
        <f t="shared" si="40"/>
        <v/>
      </c>
      <c r="AC1292" t="str">
        <f t="shared" si="41"/>
        <v/>
      </c>
    </row>
    <row r="1293" spans="27:29" x14ac:dyDescent="0.3">
      <c r="AA1293" s="43" t="str">
        <f t="shared" si="40"/>
        <v/>
      </c>
      <c r="AC1293" t="str">
        <f t="shared" si="41"/>
        <v/>
      </c>
    </row>
    <row r="1294" spans="27:29" x14ac:dyDescent="0.3">
      <c r="AA1294" s="43" t="str">
        <f t="shared" si="40"/>
        <v/>
      </c>
      <c r="AC1294" t="str">
        <f t="shared" si="41"/>
        <v/>
      </c>
    </row>
    <row r="1295" spans="27:29" x14ac:dyDescent="0.3">
      <c r="AA1295" s="43" t="str">
        <f t="shared" si="40"/>
        <v/>
      </c>
      <c r="AC1295" t="str">
        <f t="shared" si="41"/>
        <v/>
      </c>
    </row>
    <row r="1296" spans="27:29" x14ac:dyDescent="0.3">
      <c r="AA1296" s="43" t="str">
        <f t="shared" si="40"/>
        <v/>
      </c>
      <c r="AC1296" t="str">
        <f t="shared" si="41"/>
        <v/>
      </c>
    </row>
    <row r="1297" spans="27:29" x14ac:dyDescent="0.3">
      <c r="AA1297" s="43" t="str">
        <f t="shared" si="40"/>
        <v/>
      </c>
      <c r="AC1297" t="str">
        <f t="shared" si="41"/>
        <v/>
      </c>
    </row>
    <row r="1298" spans="27:29" x14ac:dyDescent="0.3">
      <c r="AA1298" s="43" t="str">
        <f t="shared" si="40"/>
        <v/>
      </c>
      <c r="AC1298" t="str">
        <f t="shared" si="41"/>
        <v/>
      </c>
    </row>
    <row r="1299" spans="27:29" x14ac:dyDescent="0.3">
      <c r="AA1299" s="43" t="str">
        <f t="shared" si="40"/>
        <v/>
      </c>
      <c r="AC1299" t="str">
        <f t="shared" si="41"/>
        <v/>
      </c>
    </row>
    <row r="1300" spans="27:29" x14ac:dyDescent="0.3">
      <c r="AA1300" s="43" t="str">
        <f t="shared" si="40"/>
        <v/>
      </c>
      <c r="AC1300" t="str">
        <f t="shared" si="41"/>
        <v/>
      </c>
    </row>
    <row r="1301" spans="27:29" x14ac:dyDescent="0.3">
      <c r="AA1301" s="43" t="str">
        <f t="shared" si="40"/>
        <v/>
      </c>
      <c r="AC1301" t="str">
        <f t="shared" si="41"/>
        <v/>
      </c>
    </row>
    <row r="1302" spans="27:29" x14ac:dyDescent="0.3">
      <c r="AA1302" s="43" t="str">
        <f t="shared" si="40"/>
        <v/>
      </c>
      <c r="AC1302" t="str">
        <f t="shared" si="41"/>
        <v/>
      </c>
    </row>
    <row r="1303" spans="27:29" x14ac:dyDescent="0.3">
      <c r="AA1303" s="43" t="str">
        <f t="shared" si="40"/>
        <v/>
      </c>
      <c r="AC1303" t="str">
        <f t="shared" si="41"/>
        <v/>
      </c>
    </row>
    <row r="1304" spans="27:29" x14ac:dyDescent="0.3">
      <c r="AA1304" s="43" t="str">
        <f t="shared" si="40"/>
        <v/>
      </c>
      <c r="AC1304" t="str">
        <f t="shared" si="41"/>
        <v/>
      </c>
    </row>
    <row r="1305" spans="27:29" x14ac:dyDescent="0.3">
      <c r="AA1305" s="43" t="str">
        <f t="shared" si="40"/>
        <v/>
      </c>
      <c r="AC1305" t="str">
        <f t="shared" si="41"/>
        <v/>
      </c>
    </row>
    <row r="1306" spans="27:29" x14ac:dyDescent="0.3">
      <c r="AA1306" s="43" t="str">
        <f t="shared" si="40"/>
        <v/>
      </c>
      <c r="AC1306" t="str">
        <f t="shared" si="41"/>
        <v/>
      </c>
    </row>
    <row r="1307" spans="27:29" x14ac:dyDescent="0.3">
      <c r="AA1307" s="43" t="str">
        <f t="shared" si="40"/>
        <v/>
      </c>
      <c r="AC1307" t="str">
        <f t="shared" si="41"/>
        <v/>
      </c>
    </row>
    <row r="1308" spans="27:29" x14ac:dyDescent="0.3">
      <c r="AA1308" s="43" t="str">
        <f t="shared" si="40"/>
        <v/>
      </c>
      <c r="AC1308" t="str">
        <f t="shared" si="41"/>
        <v/>
      </c>
    </row>
    <row r="1309" spans="27:29" x14ac:dyDescent="0.3">
      <c r="AA1309" s="43" t="str">
        <f t="shared" si="40"/>
        <v/>
      </c>
      <c r="AC1309" t="str">
        <f t="shared" si="41"/>
        <v/>
      </c>
    </row>
    <row r="1310" spans="27:29" x14ac:dyDescent="0.3">
      <c r="AA1310" s="43" t="str">
        <f t="shared" si="40"/>
        <v/>
      </c>
      <c r="AC1310" t="str">
        <f t="shared" si="41"/>
        <v/>
      </c>
    </row>
  </sheetData>
  <conditionalFormatting sqref="AE3:AE224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1" r:id="rId1" xr:uid="{22BEE0F1-0F64-44EE-8EE1-30F4971EB684}"/>
  </hyperlinks>
  <pageMargins left="0.7" right="0.7" top="0.75" bottom="0.75" header="0.3" footer="0.3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5AB263-3349-4548-B159-83CA51E097CD}">
  <sheetPr codeName="Sheet14"/>
  <dimension ref="A1:H392"/>
  <sheetViews>
    <sheetView workbookViewId="0">
      <selection activeCell="H2" sqref="H2:H392"/>
    </sheetView>
  </sheetViews>
  <sheetFormatPr defaultRowHeight="14.4" x14ac:dyDescent="0.3"/>
  <sheetData>
    <row r="1" spans="1:8" x14ac:dyDescent="0.3">
      <c r="A1" t="s">
        <v>1034</v>
      </c>
      <c r="B1" t="s">
        <v>287</v>
      </c>
      <c r="C1" t="s">
        <v>228</v>
      </c>
      <c r="D1" t="s">
        <v>247</v>
      </c>
      <c r="E1" s="330" t="s">
        <v>1034</v>
      </c>
      <c r="F1" s="330" t="s">
        <v>287</v>
      </c>
      <c r="G1" s="330" t="s">
        <v>228</v>
      </c>
      <c r="H1" s="330" t="s">
        <v>247</v>
      </c>
    </row>
    <row r="2" spans="1:8" x14ac:dyDescent="0.3">
      <c r="A2" t="s">
        <v>804</v>
      </c>
      <c r="B2" t="s">
        <v>373</v>
      </c>
      <c r="C2" t="s">
        <v>258</v>
      </c>
      <c r="D2" t="s">
        <v>381</v>
      </c>
      <c r="E2" t="str">
        <f>TRIM(A2)</f>
        <v>Josh Allen</v>
      </c>
      <c r="F2" t="str">
        <f t="shared" ref="F2:H17" si="0">TRIM(B2)</f>
        <v>Josh Jacobs</v>
      </c>
      <c r="G2" t="str">
        <f t="shared" si="0"/>
        <v>Garrett Wilson</v>
      </c>
      <c r="H2" t="str">
        <f t="shared" si="0"/>
        <v>Dalton Schultz</v>
      </c>
    </row>
    <row r="3" spans="1:8" x14ac:dyDescent="0.3">
      <c r="A3" t="s">
        <v>801</v>
      </c>
      <c r="B3" t="s">
        <v>428</v>
      </c>
      <c r="C3" t="s">
        <v>230</v>
      </c>
      <c r="D3" t="s">
        <v>570</v>
      </c>
      <c r="E3" t="str">
        <f t="shared" ref="E3:H66" si="1">TRIM(A3)</f>
        <v>Jalen Hurts</v>
      </c>
      <c r="F3" t="str">
        <f t="shared" si="0"/>
        <v>Miles Sanders</v>
      </c>
      <c r="G3" t="str">
        <f t="shared" si="0"/>
        <v>Justin Jefferson</v>
      </c>
      <c r="H3" t="str">
        <f t="shared" si="0"/>
        <v>Josh Oliver</v>
      </c>
    </row>
    <row r="4" spans="1:8" x14ac:dyDescent="0.3">
      <c r="A4" t="s">
        <v>821</v>
      </c>
      <c r="B4" t="s">
        <v>455</v>
      </c>
      <c r="C4" t="s">
        <v>277</v>
      </c>
      <c r="D4" t="s">
        <v>401</v>
      </c>
      <c r="E4" t="str">
        <f t="shared" si="1"/>
        <v>Justin Herbert</v>
      </c>
      <c r="F4" t="str">
        <f t="shared" si="0"/>
        <v>Nick Chubb</v>
      </c>
      <c r="G4" t="str">
        <f t="shared" si="0"/>
        <v>Amon-Ra St. Brown</v>
      </c>
      <c r="H4" t="str">
        <f t="shared" si="0"/>
        <v>Hunter Henry</v>
      </c>
    </row>
    <row r="5" spans="1:8" x14ac:dyDescent="0.3">
      <c r="A5" t="s">
        <v>803</v>
      </c>
      <c r="B5" t="s">
        <v>703</v>
      </c>
      <c r="C5" t="s">
        <v>316</v>
      </c>
      <c r="D5" t="s">
        <v>268</v>
      </c>
      <c r="E5" t="str">
        <f t="shared" si="1"/>
        <v>Kyler Murray</v>
      </c>
      <c r="F5" t="str">
        <f t="shared" si="0"/>
        <v>Brian Robinson Jr.</v>
      </c>
      <c r="G5" t="str">
        <f t="shared" si="0"/>
        <v>Tee Higgins</v>
      </c>
      <c r="H5" t="str">
        <f t="shared" si="0"/>
        <v>Travis Kelce</v>
      </c>
    </row>
    <row r="6" spans="1:8" x14ac:dyDescent="0.3">
      <c r="A6" t="s">
        <v>811</v>
      </c>
      <c r="B6" t="s">
        <v>366</v>
      </c>
      <c r="C6" t="s">
        <v>436</v>
      </c>
      <c r="D6" t="s">
        <v>291</v>
      </c>
      <c r="E6" t="str">
        <f t="shared" si="1"/>
        <v>Trevor Lawrence</v>
      </c>
      <c r="F6" t="str">
        <f t="shared" si="0"/>
        <v>James Conner</v>
      </c>
      <c r="G6" t="str">
        <f t="shared" si="0"/>
        <v>Christian Watson</v>
      </c>
      <c r="H6" t="str">
        <f t="shared" si="0"/>
        <v>T.J. Hockenson</v>
      </c>
    </row>
    <row r="7" spans="1:8" x14ac:dyDescent="0.3">
      <c r="A7" t="s">
        <v>1638</v>
      </c>
      <c r="B7" t="s">
        <v>365</v>
      </c>
      <c r="C7" t="s">
        <v>367</v>
      </c>
      <c r="D7" t="s">
        <v>471</v>
      </c>
      <c r="E7" t="str">
        <f t="shared" si="1"/>
        <v>Mike White</v>
      </c>
      <c r="F7" t="str">
        <f t="shared" si="0"/>
        <v>Aaron Jones</v>
      </c>
      <c r="G7" t="str">
        <f t="shared" si="0"/>
        <v>Chris Godwin</v>
      </c>
      <c r="H7" t="str">
        <f t="shared" si="0"/>
        <v>Jordan Akins</v>
      </c>
    </row>
    <row r="8" spans="1:8" x14ac:dyDescent="0.3">
      <c r="A8" t="s">
        <v>818</v>
      </c>
      <c r="B8" t="s">
        <v>485</v>
      </c>
      <c r="C8" t="s">
        <v>295</v>
      </c>
      <c r="D8" t="s">
        <v>525</v>
      </c>
      <c r="E8" t="str">
        <f t="shared" si="1"/>
        <v>Mac Jones</v>
      </c>
      <c r="F8" t="str">
        <f t="shared" si="0"/>
        <v>Kenneth Walker III</v>
      </c>
      <c r="G8" t="str">
        <f t="shared" si="0"/>
        <v>Zay Jones</v>
      </c>
      <c r="H8" t="str">
        <f t="shared" si="0"/>
        <v>Jelani Woods</v>
      </c>
    </row>
    <row r="9" spans="1:8" x14ac:dyDescent="0.3">
      <c r="A9" t="s">
        <v>800</v>
      </c>
      <c r="B9" t="s">
        <v>386</v>
      </c>
      <c r="C9" t="s">
        <v>349</v>
      </c>
      <c r="D9" t="s">
        <v>470</v>
      </c>
      <c r="E9" t="str">
        <f t="shared" si="1"/>
        <v>Lamar Jackson</v>
      </c>
      <c r="F9" t="str">
        <f t="shared" si="0"/>
        <v>Jonathan Taylor</v>
      </c>
      <c r="G9" t="str">
        <f t="shared" si="0"/>
        <v>Isaiah McKenzie</v>
      </c>
      <c r="H9" t="str">
        <f t="shared" si="0"/>
        <v>Foster Moreau</v>
      </c>
    </row>
    <row r="10" spans="1:8" x14ac:dyDescent="0.3">
      <c r="A10" t="s">
        <v>940</v>
      </c>
      <c r="B10" t="s">
        <v>482</v>
      </c>
      <c r="C10" t="s">
        <v>282</v>
      </c>
      <c r="D10" t="s">
        <v>308</v>
      </c>
      <c r="E10" t="str">
        <f t="shared" si="1"/>
        <v>Kirk Cousins</v>
      </c>
      <c r="F10" t="str">
        <f t="shared" si="0"/>
        <v>Ezekiel Elliott</v>
      </c>
      <c r="G10" t="str">
        <f t="shared" si="0"/>
        <v>DJ Moore</v>
      </c>
      <c r="H10" t="str">
        <f t="shared" si="0"/>
        <v>David Njoku</v>
      </c>
    </row>
    <row r="11" spans="1:8" x14ac:dyDescent="0.3">
      <c r="A11" t="s">
        <v>813</v>
      </c>
      <c r="B11" t="s">
        <v>573</v>
      </c>
      <c r="C11" t="s">
        <v>799</v>
      </c>
      <c r="D11" t="s">
        <v>402</v>
      </c>
      <c r="E11" t="str">
        <f t="shared" si="1"/>
        <v>Derek Carr</v>
      </c>
      <c r="F11" t="str">
        <f t="shared" si="0"/>
        <v>JaMycal Hasty</v>
      </c>
      <c r="G11" t="str">
        <f t="shared" si="0"/>
        <v>DeAndre Hopkins</v>
      </c>
      <c r="H11" t="str">
        <f t="shared" si="0"/>
        <v>John Bates</v>
      </c>
    </row>
    <row r="12" spans="1:8" x14ac:dyDescent="0.3">
      <c r="A12" t="s">
        <v>807</v>
      </c>
      <c r="B12" t="s">
        <v>409</v>
      </c>
      <c r="C12" t="s">
        <v>238</v>
      </c>
      <c r="D12" t="s">
        <v>248</v>
      </c>
      <c r="E12" t="str">
        <f t="shared" si="1"/>
        <v>Geno Smith</v>
      </c>
      <c r="F12" t="str">
        <f t="shared" si="0"/>
        <v>Samaje Perine</v>
      </c>
      <c r="G12" t="str">
        <f t="shared" si="0"/>
        <v>Stefon Diggs</v>
      </c>
      <c r="H12" t="str">
        <f t="shared" si="0"/>
        <v>Mark Andrews</v>
      </c>
    </row>
    <row r="13" spans="1:8" x14ac:dyDescent="0.3">
      <c r="A13" t="s">
        <v>1018</v>
      </c>
      <c r="B13" t="s">
        <v>404</v>
      </c>
      <c r="C13" t="s">
        <v>387</v>
      </c>
      <c r="D13" t="s">
        <v>975</v>
      </c>
      <c r="E13" t="str">
        <f t="shared" si="1"/>
        <v>Patrick Mahomes II</v>
      </c>
      <c r="F13" t="str">
        <f t="shared" si="0"/>
        <v>AJ Dillon</v>
      </c>
      <c r="G13" t="str">
        <f t="shared" si="0"/>
        <v>DeAndre Carter</v>
      </c>
      <c r="H13" t="str">
        <f t="shared" si="0"/>
        <v>MyCole Pruitt</v>
      </c>
    </row>
    <row r="14" spans="1:8" x14ac:dyDescent="0.3">
      <c r="A14" t="s">
        <v>936</v>
      </c>
      <c r="B14" t="s">
        <v>664</v>
      </c>
      <c r="C14" t="s">
        <v>271</v>
      </c>
      <c r="D14" t="s">
        <v>621</v>
      </c>
      <c r="E14" t="str">
        <f t="shared" si="1"/>
        <v>Tom Brady</v>
      </c>
      <c r="F14" t="str">
        <f t="shared" si="0"/>
        <v>Isiah Pacheco</v>
      </c>
      <c r="G14" t="str">
        <f t="shared" si="0"/>
        <v>Tyler Lockett</v>
      </c>
      <c r="H14" t="str">
        <f t="shared" si="0"/>
        <v>Ko Kieft</v>
      </c>
    </row>
    <row r="15" spans="1:8" x14ac:dyDescent="0.3">
      <c r="A15" t="s">
        <v>809</v>
      </c>
      <c r="B15" t="s">
        <v>293</v>
      </c>
      <c r="C15" t="s">
        <v>364</v>
      </c>
      <c r="D15" t="s">
        <v>477</v>
      </c>
      <c r="E15" t="str">
        <f t="shared" si="1"/>
        <v>Joe Burrow</v>
      </c>
      <c r="F15" t="str">
        <f t="shared" si="0"/>
        <v>Austin Ekeler</v>
      </c>
      <c r="G15" t="str">
        <f t="shared" si="0"/>
        <v>Nelson Agholor</v>
      </c>
      <c r="H15" t="str">
        <f t="shared" si="0"/>
        <v>Durham Smythe</v>
      </c>
    </row>
    <row r="16" spans="1:8" x14ac:dyDescent="0.3">
      <c r="A16" t="s">
        <v>822</v>
      </c>
      <c r="B16" t="s">
        <v>565</v>
      </c>
      <c r="C16" t="s">
        <v>311</v>
      </c>
      <c r="D16" t="s">
        <v>574</v>
      </c>
      <c r="E16" t="str">
        <f t="shared" si="1"/>
        <v>Jared Goff</v>
      </c>
      <c r="F16" t="str">
        <f t="shared" si="0"/>
        <v>Ty Johnson</v>
      </c>
      <c r="G16" t="str">
        <f t="shared" si="0"/>
        <v>Mack Hollins</v>
      </c>
      <c r="H16" t="str">
        <f t="shared" si="0"/>
        <v>Peyton Hendershot</v>
      </c>
    </row>
    <row r="17" spans="1:8" x14ac:dyDescent="0.3">
      <c r="A17" t="s">
        <v>1639</v>
      </c>
      <c r="B17" t="s">
        <v>650</v>
      </c>
      <c r="C17" t="s">
        <v>288</v>
      </c>
      <c r="D17" t="s">
        <v>317</v>
      </c>
      <c r="E17" t="str">
        <f t="shared" si="1"/>
        <v>Sam Darnold</v>
      </c>
      <c r="F17" t="str">
        <f t="shared" si="0"/>
        <v>Benny Snell Jr.</v>
      </c>
      <c r="G17" t="str">
        <f t="shared" si="0"/>
        <v>Adam Thielen</v>
      </c>
      <c r="H17" t="str">
        <f t="shared" si="0"/>
        <v>Hayden Hurst</v>
      </c>
    </row>
    <row r="18" spans="1:8" x14ac:dyDescent="0.3">
      <c r="A18" t="s">
        <v>949</v>
      </c>
      <c r="B18" t="s">
        <v>405</v>
      </c>
      <c r="C18" t="s">
        <v>284</v>
      </c>
      <c r="D18" t="s">
        <v>551</v>
      </c>
      <c r="E18" t="str">
        <f t="shared" si="1"/>
        <v>Dak Prescott</v>
      </c>
      <c r="F18" t="str">
        <f t="shared" si="1"/>
        <v>Derrick Henry</v>
      </c>
      <c r="G18" t="str">
        <f t="shared" si="1"/>
        <v>Michael Pittman Jr.</v>
      </c>
      <c r="H18" t="str">
        <f t="shared" si="1"/>
        <v>Jake Ferguson</v>
      </c>
    </row>
    <row r="19" spans="1:8" x14ac:dyDescent="0.3">
      <c r="A19" t="s">
        <v>942</v>
      </c>
      <c r="B19" t="s">
        <v>590</v>
      </c>
      <c r="C19" t="s">
        <v>306</v>
      </c>
      <c r="D19" t="s">
        <v>300</v>
      </c>
      <c r="E19" t="str">
        <f t="shared" si="1"/>
        <v>Tua Tagovailoa</v>
      </c>
      <c r="F19" t="str">
        <f t="shared" si="1"/>
        <v>Ameer Abdullah</v>
      </c>
      <c r="G19" t="str">
        <f t="shared" si="1"/>
        <v>Elijah Moore</v>
      </c>
      <c r="H19" t="str">
        <f t="shared" si="1"/>
        <v>Tyler Conklin</v>
      </c>
    </row>
    <row r="20" spans="1:8" x14ac:dyDescent="0.3">
      <c r="A20" t="s">
        <v>806</v>
      </c>
      <c r="B20" t="s">
        <v>443</v>
      </c>
      <c r="C20" t="s">
        <v>244</v>
      </c>
      <c r="D20" t="s">
        <v>294</v>
      </c>
      <c r="E20" t="str">
        <f t="shared" si="1"/>
        <v>Marcus Mariota</v>
      </c>
      <c r="F20" t="str">
        <f t="shared" si="1"/>
        <v>David Montgomery</v>
      </c>
      <c r="G20" t="str">
        <f t="shared" si="1"/>
        <v>CeeDee Lamb</v>
      </c>
      <c r="H20" t="str">
        <f t="shared" si="1"/>
        <v>Pat Freiermuth</v>
      </c>
    </row>
    <row r="21" spans="1:8" x14ac:dyDescent="0.3">
      <c r="A21" t="s">
        <v>805</v>
      </c>
      <c r="B21" t="s">
        <v>655</v>
      </c>
      <c r="C21" t="s">
        <v>539</v>
      </c>
      <c r="D21" t="s">
        <v>310</v>
      </c>
      <c r="E21" t="str">
        <f t="shared" si="1"/>
        <v>Daniel Jones</v>
      </c>
      <c r="F21" t="str">
        <f t="shared" si="1"/>
        <v>D'Onta Foreman</v>
      </c>
      <c r="G21" t="str">
        <f t="shared" si="1"/>
        <v>Keenan Allen</v>
      </c>
      <c r="H21" t="str">
        <f t="shared" si="1"/>
        <v>Gerald Everett</v>
      </c>
    </row>
    <row r="22" spans="1:8" x14ac:dyDescent="0.3">
      <c r="A22" t="s">
        <v>808</v>
      </c>
      <c r="B22" t="s">
        <v>542</v>
      </c>
      <c r="C22" t="s">
        <v>378</v>
      </c>
      <c r="D22" t="s">
        <v>516</v>
      </c>
      <c r="E22" t="str">
        <f t="shared" si="1"/>
        <v>Jacoby Brissett</v>
      </c>
      <c r="F22" t="str">
        <f t="shared" si="1"/>
        <v>Travis Homer</v>
      </c>
      <c r="G22" t="str">
        <f t="shared" si="1"/>
        <v>Jauan Jennings</v>
      </c>
      <c r="H22" t="str">
        <f t="shared" si="1"/>
        <v>Chigoziem Okonkwo</v>
      </c>
    </row>
    <row r="23" spans="1:8" x14ac:dyDescent="0.3">
      <c r="A23" t="s">
        <v>941</v>
      </c>
      <c r="B23" t="s">
        <v>341</v>
      </c>
      <c r="C23" t="s">
        <v>556</v>
      </c>
      <c r="D23" t="s">
        <v>389</v>
      </c>
      <c r="E23" t="str">
        <f t="shared" si="1"/>
        <v>Jimmy Garoppolo</v>
      </c>
      <c r="F23" t="str">
        <f t="shared" si="1"/>
        <v>Saquon Barkley</v>
      </c>
      <c r="G23" t="str">
        <f t="shared" si="1"/>
        <v>Anthony Schwartz</v>
      </c>
      <c r="H23" t="str">
        <f t="shared" si="1"/>
        <v>Noah Fant</v>
      </c>
    </row>
    <row r="24" spans="1:8" x14ac:dyDescent="0.3">
      <c r="A24" t="s">
        <v>823</v>
      </c>
      <c r="B24" t="s">
        <v>382</v>
      </c>
      <c r="C24" t="s">
        <v>347</v>
      </c>
      <c r="D24" t="s">
        <v>437</v>
      </c>
      <c r="E24" t="str">
        <f t="shared" si="1"/>
        <v>Ryan Tannehill</v>
      </c>
      <c r="F24" t="str">
        <f t="shared" si="1"/>
        <v>Rhamondre Stevenson</v>
      </c>
      <c r="G24" t="str">
        <f t="shared" si="1"/>
        <v>Richie James Jr.</v>
      </c>
      <c r="H24" t="str">
        <f t="shared" si="1"/>
        <v>Austin Hooper</v>
      </c>
    </row>
    <row r="25" spans="1:8" x14ac:dyDescent="0.3">
      <c r="A25" t="s">
        <v>950</v>
      </c>
      <c r="B25" t="s">
        <v>453</v>
      </c>
      <c r="C25" t="s">
        <v>442</v>
      </c>
      <c r="D25" t="s">
        <v>425</v>
      </c>
      <c r="E25" t="str">
        <f t="shared" si="1"/>
        <v>Taylor Heinicke</v>
      </c>
      <c r="F25" t="str">
        <f t="shared" si="1"/>
        <v>Jeff Wilson Jr.</v>
      </c>
      <c r="G25" t="str">
        <f t="shared" si="1"/>
        <v>Jamal Agnew</v>
      </c>
      <c r="H25" t="str">
        <f t="shared" si="1"/>
        <v>Cole Kmet</v>
      </c>
    </row>
    <row r="26" spans="1:8" x14ac:dyDescent="0.3">
      <c r="A26" t="s">
        <v>816</v>
      </c>
      <c r="B26" t="s">
        <v>416</v>
      </c>
      <c r="C26" t="s">
        <v>464</v>
      </c>
      <c r="D26" t="s">
        <v>399</v>
      </c>
      <c r="E26" t="str">
        <f t="shared" si="1"/>
        <v>Kenny Pickett</v>
      </c>
      <c r="F26" t="str">
        <f t="shared" si="1"/>
        <v>Rachaad White</v>
      </c>
      <c r="G26" t="str">
        <f t="shared" si="1"/>
        <v>Quez Watkins</v>
      </c>
      <c r="H26" t="str">
        <f t="shared" si="1"/>
        <v>George Kittle</v>
      </c>
    </row>
    <row r="27" spans="1:8" x14ac:dyDescent="0.3">
      <c r="A27" t="s">
        <v>1385</v>
      </c>
      <c r="B27" t="s">
        <v>463</v>
      </c>
      <c r="C27" t="s">
        <v>260</v>
      </c>
      <c r="D27" t="s">
        <v>562</v>
      </c>
      <c r="E27" t="str">
        <f t="shared" si="1"/>
        <v>Kyle Allen</v>
      </c>
      <c r="F27" t="str">
        <f t="shared" si="1"/>
        <v>Kenneth Gainwell</v>
      </c>
      <c r="G27" t="str">
        <f t="shared" si="1"/>
        <v>Amari Cooper</v>
      </c>
      <c r="H27" t="str">
        <f t="shared" si="1"/>
        <v>Jody Fortson</v>
      </c>
    </row>
    <row r="28" spans="1:8" x14ac:dyDescent="0.3">
      <c r="A28" t="s">
        <v>938</v>
      </c>
      <c r="B28" t="s">
        <v>462</v>
      </c>
      <c r="C28" t="s">
        <v>400</v>
      </c>
      <c r="D28" t="s">
        <v>561</v>
      </c>
      <c r="E28" t="str">
        <f t="shared" si="1"/>
        <v>Aaron Rodgers</v>
      </c>
      <c r="F28" t="str">
        <f t="shared" si="1"/>
        <v>Jamaal Williams</v>
      </c>
      <c r="G28" t="str">
        <f t="shared" si="1"/>
        <v>Olamide Zaccheaus</v>
      </c>
      <c r="H28" t="str">
        <f t="shared" si="1"/>
        <v>Chris Myarick</v>
      </c>
    </row>
    <row r="29" spans="1:8" x14ac:dyDescent="0.3">
      <c r="A29" t="s">
        <v>937</v>
      </c>
      <c r="B29" t="s">
        <v>1641</v>
      </c>
      <c r="C29" t="s">
        <v>262</v>
      </c>
      <c r="D29" t="s">
        <v>980</v>
      </c>
      <c r="E29" t="str">
        <f t="shared" si="1"/>
        <v>Matt Ryan</v>
      </c>
      <c r="F29" t="str">
        <f t="shared" si="1"/>
        <v>Zonovan Knight</v>
      </c>
      <c r="G29" t="str">
        <f t="shared" si="1"/>
        <v>DK Metcalf</v>
      </c>
      <c r="H29" t="str">
        <f t="shared" si="1"/>
        <v>James Mitchell</v>
      </c>
    </row>
    <row r="30" spans="1:8" x14ac:dyDescent="0.3">
      <c r="A30" t="s">
        <v>1026</v>
      </c>
      <c r="B30" t="s">
        <v>391</v>
      </c>
      <c r="C30" t="s">
        <v>242</v>
      </c>
      <c r="D30" t="s">
        <v>403</v>
      </c>
      <c r="E30" t="str">
        <f t="shared" si="1"/>
        <v>Trevor Siemian</v>
      </c>
      <c r="F30" t="str">
        <f t="shared" si="1"/>
        <v>Najee Harris</v>
      </c>
      <c r="G30" t="str">
        <f t="shared" si="1"/>
        <v>Tyreek Hill</v>
      </c>
      <c r="H30" t="str">
        <f t="shared" si="1"/>
        <v>Ian Thomas</v>
      </c>
    </row>
    <row r="31" spans="1:8" x14ac:dyDescent="0.3">
      <c r="A31" t="s">
        <v>1384</v>
      </c>
      <c r="B31" t="s">
        <v>626</v>
      </c>
      <c r="C31" t="s">
        <v>1392</v>
      </c>
      <c r="D31" t="s">
        <v>361</v>
      </c>
      <c r="E31" t="str">
        <f t="shared" si="1"/>
        <v>Bryce Perkins</v>
      </c>
      <c r="F31" t="str">
        <f t="shared" si="1"/>
        <v>Latavius Murray</v>
      </c>
      <c r="G31" t="str">
        <f t="shared" si="1"/>
        <v>Van Jefferson</v>
      </c>
      <c r="H31" t="str">
        <f t="shared" si="1"/>
        <v>Robert Tonyan</v>
      </c>
    </row>
    <row r="32" spans="1:8" x14ac:dyDescent="0.3">
      <c r="A32" t="s">
        <v>820</v>
      </c>
      <c r="B32" t="s">
        <v>959</v>
      </c>
      <c r="C32" t="s">
        <v>254</v>
      </c>
      <c r="D32" t="s">
        <v>435</v>
      </c>
      <c r="E32" t="str">
        <f t="shared" si="1"/>
        <v>Andy Dalton</v>
      </c>
      <c r="F32" t="str">
        <f t="shared" si="1"/>
        <v>Gus Edwards</v>
      </c>
      <c r="G32" t="str">
        <f t="shared" si="1"/>
        <v>A.J. Brown</v>
      </c>
      <c r="H32" t="str">
        <f t="shared" si="1"/>
        <v>Johnny Mundt</v>
      </c>
    </row>
    <row r="33" spans="1:8" x14ac:dyDescent="0.3">
      <c r="A33" t="s">
        <v>954</v>
      </c>
      <c r="B33" t="s">
        <v>678</v>
      </c>
      <c r="C33" t="s">
        <v>274</v>
      </c>
      <c r="D33" t="s">
        <v>606</v>
      </c>
      <c r="E33" t="str">
        <f t="shared" si="1"/>
        <v>Jordan Love</v>
      </c>
      <c r="F33" t="str">
        <f t="shared" si="1"/>
        <v>Dare Ogunbowale</v>
      </c>
      <c r="G33" t="str">
        <f t="shared" si="1"/>
        <v>Jaylen Waddle</v>
      </c>
      <c r="H33" t="str">
        <f t="shared" si="1"/>
        <v>Taysom Hill</v>
      </c>
    </row>
    <row r="34" spans="1:8" x14ac:dyDescent="0.3">
      <c r="A34" t="s">
        <v>810</v>
      </c>
      <c r="B34" t="s">
        <v>339</v>
      </c>
      <c r="C34" t="s">
        <v>302</v>
      </c>
      <c r="D34" t="s">
        <v>1423</v>
      </c>
      <c r="E34" t="str">
        <f t="shared" si="1"/>
        <v>Russell Wilson</v>
      </c>
      <c r="F34" t="str">
        <f t="shared" si="1"/>
        <v>Devin Singletary</v>
      </c>
      <c r="G34" t="str">
        <f t="shared" si="1"/>
        <v>Marvin Jones Jr.</v>
      </c>
      <c r="H34" t="str">
        <f t="shared" si="1"/>
        <v>Teagan Quitoriano</v>
      </c>
    </row>
    <row r="35" spans="1:8" x14ac:dyDescent="0.3">
      <c r="A35" t="s">
        <v>951</v>
      </c>
      <c r="B35" t="s">
        <v>475</v>
      </c>
      <c r="C35" t="s">
        <v>383</v>
      </c>
      <c r="D35" t="s">
        <v>486</v>
      </c>
      <c r="E35" t="str">
        <f t="shared" si="1"/>
        <v>Skylar Thompson</v>
      </c>
      <c r="F35" t="str">
        <f t="shared" si="1"/>
        <v>Cordarrelle Patterson</v>
      </c>
      <c r="G35" t="str">
        <f t="shared" si="1"/>
        <v>DeVante Parker</v>
      </c>
      <c r="H35" t="str">
        <f t="shared" si="1"/>
        <v>Adam Trautman</v>
      </c>
    </row>
    <row r="36" spans="1:8" x14ac:dyDescent="0.3">
      <c r="A36" t="s">
        <v>814</v>
      </c>
      <c r="B36" t="s">
        <v>1642</v>
      </c>
      <c r="C36" t="s">
        <v>330</v>
      </c>
      <c r="D36" t="s">
        <v>572</v>
      </c>
      <c r="E36" t="str">
        <f t="shared" si="1"/>
        <v>Trey Lance</v>
      </c>
      <c r="F36" t="str">
        <f t="shared" si="1"/>
        <v>Darrynton Evans</v>
      </c>
      <c r="G36" t="str">
        <f t="shared" si="1"/>
        <v>Randall Cobb</v>
      </c>
      <c r="H36" t="str">
        <f t="shared" si="1"/>
        <v>C.J. Uzomah</v>
      </c>
    </row>
    <row r="37" spans="1:8" x14ac:dyDescent="0.3">
      <c r="A37" t="s">
        <v>952</v>
      </c>
      <c r="B37" t="s">
        <v>654</v>
      </c>
      <c r="C37" t="s">
        <v>318</v>
      </c>
      <c r="D37" t="s">
        <v>376</v>
      </c>
      <c r="E37" t="str">
        <f t="shared" si="1"/>
        <v>Brett Rypien</v>
      </c>
      <c r="F37" t="str">
        <f t="shared" si="1"/>
        <v>Chuba Hubbard</v>
      </c>
      <c r="G37" t="str">
        <f t="shared" si="1"/>
        <v>George Pickens</v>
      </c>
      <c r="H37" t="str">
        <f t="shared" si="1"/>
        <v>Dawson Knox</v>
      </c>
    </row>
    <row r="38" spans="1:8" x14ac:dyDescent="0.3">
      <c r="A38" t="s">
        <v>958</v>
      </c>
      <c r="B38" t="s">
        <v>427</v>
      </c>
      <c r="C38" t="s">
        <v>372</v>
      </c>
      <c r="D38" t="s">
        <v>398</v>
      </c>
      <c r="E38" t="str">
        <f t="shared" si="1"/>
        <v>Jacob Eason</v>
      </c>
      <c r="F38" t="str">
        <f t="shared" si="1"/>
        <v>D'Andre Swift</v>
      </c>
      <c r="G38" t="str">
        <f t="shared" si="1"/>
        <v>D.J. Chark Jr.</v>
      </c>
      <c r="H38" t="str">
        <f t="shared" si="1"/>
        <v>Will Dissly</v>
      </c>
    </row>
    <row r="39" spans="1:8" x14ac:dyDescent="0.3">
      <c r="A39" t="s">
        <v>956</v>
      </c>
      <c r="B39" t="s">
        <v>415</v>
      </c>
      <c r="C39" t="s">
        <v>250</v>
      </c>
      <c r="D39" t="s">
        <v>531</v>
      </c>
      <c r="E39" t="str">
        <f t="shared" si="1"/>
        <v>Brock Purdy</v>
      </c>
      <c r="F39" t="str">
        <f t="shared" si="1"/>
        <v>Tony Pollard</v>
      </c>
      <c r="G39" t="str">
        <f t="shared" si="1"/>
        <v>Courtland Sutton</v>
      </c>
      <c r="H39" t="str">
        <f t="shared" si="1"/>
        <v>Anthony Firkser</v>
      </c>
    </row>
    <row r="40" spans="1:8" x14ac:dyDescent="0.3">
      <c r="A40" t="s">
        <v>955</v>
      </c>
      <c r="B40" t="s">
        <v>659</v>
      </c>
      <c r="C40" t="s">
        <v>1399</v>
      </c>
      <c r="D40" t="s">
        <v>447</v>
      </c>
      <c r="E40" t="str">
        <f t="shared" si="1"/>
        <v>Jarrett Stidham</v>
      </c>
      <c r="F40" t="str">
        <f t="shared" si="1"/>
        <v>Kene Nwangwu</v>
      </c>
      <c r="G40" t="str">
        <f t="shared" si="1"/>
        <v>DeSean Jackson</v>
      </c>
      <c r="H40" t="str">
        <f t="shared" si="1"/>
        <v>Noah Gray</v>
      </c>
    </row>
    <row r="41" spans="1:8" x14ac:dyDescent="0.3">
      <c r="A41" t="s">
        <v>1251</v>
      </c>
      <c r="B41" t="s">
        <v>1401</v>
      </c>
      <c r="C41" t="s">
        <v>234</v>
      </c>
      <c r="D41" t="s">
        <v>368</v>
      </c>
      <c r="E41" t="str">
        <f t="shared" si="1"/>
        <v>Nick Mullens</v>
      </c>
      <c r="F41" t="str">
        <f t="shared" si="1"/>
        <v>Kyren Williams</v>
      </c>
      <c r="G41" t="str">
        <f t="shared" si="1"/>
        <v>Davante Adams</v>
      </c>
      <c r="H41" t="str">
        <f t="shared" si="1"/>
        <v>Cameron Brate</v>
      </c>
    </row>
    <row r="42" spans="1:8" x14ac:dyDescent="0.3">
      <c r="A42" t="s">
        <v>1024</v>
      </c>
      <c r="B42" t="s">
        <v>397</v>
      </c>
      <c r="C42" t="s">
        <v>555</v>
      </c>
      <c r="D42" t="s">
        <v>395</v>
      </c>
      <c r="E42" t="str">
        <f t="shared" si="1"/>
        <v>Gardner Minshew II</v>
      </c>
      <c r="F42" t="str">
        <f t="shared" si="1"/>
        <v>Dalvin Cook</v>
      </c>
      <c r="G42" t="str">
        <f t="shared" si="1"/>
        <v>Byron Pringle</v>
      </c>
      <c r="H42" t="str">
        <f t="shared" si="1"/>
        <v>Mo Alie-Cox</v>
      </c>
    </row>
    <row r="43" spans="1:8" x14ac:dyDescent="0.3">
      <c r="A43" t="s">
        <v>1029</v>
      </c>
      <c r="B43" t="s">
        <v>358</v>
      </c>
      <c r="C43" t="s">
        <v>1408</v>
      </c>
      <c r="D43" t="s">
        <v>1424</v>
      </c>
      <c r="E43" t="str">
        <f t="shared" si="1"/>
        <v>Logan Woodside</v>
      </c>
      <c r="F43" t="str">
        <f t="shared" si="1"/>
        <v>Antonio Gibson</v>
      </c>
      <c r="G43" t="str">
        <f t="shared" si="1"/>
        <v>Brandon Johnson</v>
      </c>
      <c r="H43" t="str">
        <f t="shared" si="1"/>
        <v>Brycen Hopkins</v>
      </c>
    </row>
    <row r="44" spans="1:8" x14ac:dyDescent="0.3">
      <c r="A44" t="s">
        <v>953</v>
      </c>
      <c r="B44" t="s">
        <v>595</v>
      </c>
      <c r="C44" t="s">
        <v>388</v>
      </c>
      <c r="D44" t="s">
        <v>964</v>
      </c>
      <c r="E44" t="str">
        <f t="shared" si="1"/>
        <v>Sam Ehlinger</v>
      </c>
      <c r="F44" t="str">
        <f t="shared" si="1"/>
        <v>Tyler Allgeier</v>
      </c>
      <c r="G44" t="str">
        <f t="shared" si="1"/>
        <v>Treylon Burks</v>
      </c>
      <c r="H44" t="str">
        <f t="shared" si="1"/>
        <v>Greg Dulcich</v>
      </c>
    </row>
    <row r="45" spans="1:8" x14ac:dyDescent="0.3">
      <c r="A45" t="s">
        <v>1250</v>
      </c>
      <c r="B45" t="s">
        <v>662</v>
      </c>
      <c r="C45" t="s">
        <v>325</v>
      </c>
      <c r="D45" t="s">
        <v>520</v>
      </c>
      <c r="E45" t="str">
        <f t="shared" si="1"/>
        <v>Brandon Allen</v>
      </c>
      <c r="F45" t="str">
        <f t="shared" si="1"/>
        <v>Gary Brightwell</v>
      </c>
      <c r="G45" t="str">
        <f t="shared" si="1"/>
        <v>Brandon Aiyuk</v>
      </c>
      <c r="H45" t="str">
        <f t="shared" si="1"/>
        <v>Tanner Hudson</v>
      </c>
    </row>
    <row r="46" spans="1:8" x14ac:dyDescent="0.3">
      <c r="A46" t="s">
        <v>1383</v>
      </c>
      <c r="B46" t="s">
        <v>286</v>
      </c>
      <c r="C46" t="s">
        <v>458</v>
      </c>
      <c r="D46" t="s">
        <v>507</v>
      </c>
      <c r="E46" t="str">
        <f t="shared" si="1"/>
        <v>John Wolford</v>
      </c>
      <c r="F46" t="str">
        <f t="shared" si="1"/>
        <v>Christian McCaffrey</v>
      </c>
      <c r="G46" t="str">
        <f t="shared" si="1"/>
        <v>Darius Slayton</v>
      </c>
      <c r="H46" t="str">
        <f t="shared" si="1"/>
        <v>Parker Hesse</v>
      </c>
    </row>
    <row r="47" spans="1:8" x14ac:dyDescent="0.3">
      <c r="A47" t="s">
        <v>1382</v>
      </c>
      <c r="B47" t="s">
        <v>652</v>
      </c>
      <c r="C47" t="s">
        <v>473</v>
      </c>
      <c r="D47" t="s">
        <v>392</v>
      </c>
      <c r="E47" t="str">
        <f t="shared" si="1"/>
        <v>Colt McCoy</v>
      </c>
      <c r="F47" t="str">
        <f t="shared" si="1"/>
        <v>Elijah Mitchell</v>
      </c>
      <c r="G47" t="str">
        <f t="shared" si="1"/>
        <v>Michael Gallup</v>
      </c>
      <c r="H47" t="str">
        <f t="shared" si="1"/>
        <v>Harrison Bryant</v>
      </c>
    </row>
    <row r="48" spans="1:8" x14ac:dyDescent="0.3">
      <c r="A48" t="s">
        <v>1386</v>
      </c>
      <c r="B48" t="s">
        <v>991</v>
      </c>
      <c r="C48" t="s">
        <v>323</v>
      </c>
      <c r="D48" t="s">
        <v>359</v>
      </c>
      <c r="E48" t="str">
        <f t="shared" si="1"/>
        <v>Chase Daniel</v>
      </c>
      <c r="F48" t="str">
        <f t="shared" si="1"/>
        <v>Trayveon Williams</v>
      </c>
      <c r="G48" t="str">
        <f t="shared" si="1"/>
        <v>Jakobi Meyers</v>
      </c>
      <c r="H48" t="str">
        <f t="shared" si="1"/>
        <v>Logan Thomas</v>
      </c>
    </row>
    <row r="49" spans="1:8" x14ac:dyDescent="0.3">
      <c r="A49" t="s">
        <v>1640</v>
      </c>
      <c r="B49" t="s">
        <v>1643</v>
      </c>
      <c r="C49" t="s">
        <v>264</v>
      </c>
      <c r="D49" t="s">
        <v>623</v>
      </c>
      <c r="E49" t="str">
        <f t="shared" si="1"/>
        <v>Matt Barkley</v>
      </c>
      <c r="F49" t="str">
        <f t="shared" si="1"/>
        <v>Anthony McFarland Jr.</v>
      </c>
      <c r="G49" t="str">
        <f t="shared" si="1"/>
        <v>Chris Olave</v>
      </c>
      <c r="H49" t="str">
        <f t="shared" si="1"/>
        <v>Brock Wright</v>
      </c>
    </row>
    <row r="50" spans="1:8" x14ac:dyDescent="0.3">
      <c r="A50" t="s">
        <v>1020</v>
      </c>
      <c r="B50" t="s">
        <v>506</v>
      </c>
      <c r="C50" t="s">
        <v>266</v>
      </c>
      <c r="D50" t="s">
        <v>685</v>
      </c>
      <c r="E50" t="str">
        <f t="shared" si="1"/>
        <v>PJ Walker</v>
      </c>
      <c r="F50" t="str">
        <f t="shared" si="1"/>
        <v>Cam Akers</v>
      </c>
      <c r="G50" t="str">
        <f t="shared" si="1"/>
        <v>Brandin Cooks</v>
      </c>
      <c r="H50" t="str">
        <f t="shared" si="1"/>
        <v>Jacob Harris</v>
      </c>
    </row>
    <row r="51" spans="1:8" x14ac:dyDescent="0.3">
      <c r="A51" t="s">
        <v>824</v>
      </c>
      <c r="B51" t="s">
        <v>351</v>
      </c>
      <c r="C51" t="s">
        <v>815</v>
      </c>
      <c r="D51" t="s">
        <v>328</v>
      </c>
      <c r="E51" t="str">
        <f t="shared" si="1"/>
        <v>Teddy Bridgewater</v>
      </c>
      <c r="F51" t="str">
        <f t="shared" si="1"/>
        <v>Michael Carter</v>
      </c>
      <c r="G51" t="str">
        <f t="shared" si="1"/>
        <v>Rashid Shaheed</v>
      </c>
      <c r="H51" t="str">
        <f t="shared" si="1"/>
        <v>Evan Engram</v>
      </c>
    </row>
    <row r="52" spans="1:8" x14ac:dyDescent="0.3">
      <c r="A52" t="s">
        <v>1027</v>
      </c>
      <c r="B52" t="s">
        <v>1644</v>
      </c>
      <c r="C52" t="s">
        <v>429</v>
      </c>
      <c r="D52" t="s">
        <v>456</v>
      </c>
      <c r="E52" t="str">
        <f t="shared" si="1"/>
        <v>Feleipe Franks</v>
      </c>
      <c r="F52" t="str">
        <f t="shared" si="1"/>
        <v>Ronald Jones II</v>
      </c>
      <c r="G52" t="str">
        <f t="shared" si="1"/>
        <v>Nick Westbrook-Ikhine</v>
      </c>
      <c r="H52" t="str">
        <f t="shared" si="1"/>
        <v>Quintin Morris</v>
      </c>
    </row>
    <row r="53" spans="1:8" x14ac:dyDescent="0.3">
      <c r="A53" t="s">
        <v>1031</v>
      </c>
      <c r="B53" t="s">
        <v>679</v>
      </c>
      <c r="C53" t="s">
        <v>319</v>
      </c>
      <c r="D53" t="s">
        <v>605</v>
      </c>
      <c r="E53" t="str">
        <f t="shared" si="1"/>
        <v>Chad Henne</v>
      </c>
      <c r="F53" t="str">
        <f t="shared" si="1"/>
        <v>Zamir White</v>
      </c>
      <c r="G53" t="str">
        <f t="shared" si="1"/>
        <v>Joshua Palmer</v>
      </c>
      <c r="H53" t="str">
        <f t="shared" si="1"/>
        <v>Trevon Wesco</v>
      </c>
    </row>
    <row r="54" spans="1:8" x14ac:dyDescent="0.3">
      <c r="A54" t="s">
        <v>1028</v>
      </c>
      <c r="B54" t="s">
        <v>438</v>
      </c>
      <c r="C54" t="s">
        <v>297</v>
      </c>
      <c r="D54" t="s">
        <v>454</v>
      </c>
      <c r="E54" t="str">
        <f t="shared" si="1"/>
        <v>Matt Corral</v>
      </c>
      <c r="F54" t="str">
        <f t="shared" si="1"/>
        <v>Jerick McKinnon</v>
      </c>
      <c r="G54" t="str">
        <f t="shared" si="1"/>
        <v>Marquez Valdes-Scantling</v>
      </c>
      <c r="H54" t="str">
        <f t="shared" si="1"/>
        <v>Tommy Tremble</v>
      </c>
    </row>
    <row r="55" spans="1:8" x14ac:dyDescent="0.3">
      <c r="A55" t="s">
        <v>943</v>
      </c>
      <c r="B55" t="s">
        <v>653</v>
      </c>
      <c r="C55" t="s">
        <v>483</v>
      </c>
      <c r="D55" t="s">
        <v>576</v>
      </c>
      <c r="E55" t="str">
        <f t="shared" si="1"/>
        <v>Davis Mills</v>
      </c>
      <c r="F55" t="str">
        <f t="shared" si="1"/>
        <v>Jordan Mason</v>
      </c>
      <c r="G55" t="str">
        <f t="shared" si="1"/>
        <v>Julio Jones</v>
      </c>
      <c r="H55" t="str">
        <f t="shared" si="1"/>
        <v>Trey McBride</v>
      </c>
    </row>
    <row r="56" spans="1:8" x14ac:dyDescent="0.3">
      <c r="A56" t="s">
        <v>1022</v>
      </c>
      <c r="B56" t="s">
        <v>610</v>
      </c>
      <c r="C56" t="s">
        <v>468</v>
      </c>
      <c r="D56" t="s">
        <v>579</v>
      </c>
      <c r="E56" t="str">
        <f t="shared" si="1"/>
        <v>Jeff Driskel</v>
      </c>
      <c r="F56" t="str">
        <f t="shared" si="1"/>
        <v>Boston Scott</v>
      </c>
      <c r="G56" t="str">
        <f t="shared" si="1"/>
        <v>Marquise Goodwin</v>
      </c>
      <c r="H56" t="str">
        <f t="shared" si="1"/>
        <v>Cole Turner</v>
      </c>
    </row>
    <row r="57" spans="1:8" x14ac:dyDescent="0.3">
      <c r="A57" t="s">
        <v>802</v>
      </c>
      <c r="B57" t="s">
        <v>651</v>
      </c>
      <c r="C57" t="s">
        <v>521</v>
      </c>
      <c r="D57" t="s">
        <v>637</v>
      </c>
      <c r="E57" t="str">
        <f t="shared" si="1"/>
        <v>Justin Fields</v>
      </c>
      <c r="F57" t="str">
        <f t="shared" si="1"/>
        <v>Jonathan Williams</v>
      </c>
      <c r="G57" t="str">
        <f t="shared" si="1"/>
        <v>River Cracraft</v>
      </c>
      <c r="H57" t="str">
        <f t="shared" si="1"/>
        <v>Charlie Woerner</v>
      </c>
    </row>
    <row r="58" spans="1:8" x14ac:dyDescent="0.3">
      <c r="A58" t="s">
        <v>812</v>
      </c>
      <c r="B58" t="s">
        <v>385</v>
      </c>
      <c r="C58" t="s">
        <v>292</v>
      </c>
      <c r="D58" t="s">
        <v>597</v>
      </c>
      <c r="E58" t="str">
        <f t="shared" si="1"/>
        <v>Carson Wentz</v>
      </c>
      <c r="F58" t="str">
        <f t="shared" si="1"/>
        <v>Kareem Hunt</v>
      </c>
      <c r="G58" t="str">
        <f t="shared" si="1"/>
        <v>Terry McLaurin</v>
      </c>
      <c r="H58" t="str">
        <f t="shared" si="1"/>
        <v>Jack Stoll</v>
      </c>
    </row>
    <row r="59" spans="1:8" x14ac:dyDescent="0.3">
      <c r="A59" t="s">
        <v>1019</v>
      </c>
      <c r="B59" t="s">
        <v>528</v>
      </c>
      <c r="C59" t="s">
        <v>307</v>
      </c>
      <c r="D59" t="s">
        <v>1653</v>
      </c>
      <c r="E59" t="str">
        <f t="shared" si="1"/>
        <v>Mitch Trubisky</v>
      </c>
      <c r="F59" t="str">
        <f t="shared" si="1"/>
        <v>Myles Gaskin</v>
      </c>
      <c r="G59" t="str">
        <f t="shared" si="1"/>
        <v>Chase Claypool</v>
      </c>
      <c r="H59" t="str">
        <f t="shared" si="1"/>
        <v>Nick Boyle</v>
      </c>
    </row>
    <row r="60" spans="1:8" x14ac:dyDescent="0.3">
      <c r="A60" t="s">
        <v>1021</v>
      </c>
      <c r="B60" t="s">
        <v>446</v>
      </c>
      <c r="C60" t="s">
        <v>279</v>
      </c>
      <c r="D60" t="s">
        <v>571</v>
      </c>
      <c r="E60" t="str">
        <f t="shared" si="1"/>
        <v>Trace McSorley</v>
      </c>
      <c r="F60" t="str">
        <f t="shared" si="1"/>
        <v>Joshua Kelley</v>
      </c>
      <c r="G60" t="str">
        <f t="shared" si="1"/>
        <v>DeVonta Smith</v>
      </c>
      <c r="H60" t="str">
        <f t="shared" si="1"/>
        <v>Jesper Horsted</v>
      </c>
    </row>
    <row r="61" spans="1:8" x14ac:dyDescent="0.3">
      <c r="A61" t="s">
        <v>946</v>
      </c>
      <c r="B61" t="s">
        <v>406</v>
      </c>
      <c r="C61" t="s">
        <v>240</v>
      </c>
      <c r="D61" t="s">
        <v>630</v>
      </c>
      <c r="E61" t="str">
        <f t="shared" si="1"/>
        <v>Joe Flacco</v>
      </c>
      <c r="F61" t="str">
        <f t="shared" si="1"/>
        <v>Dontrell Hilliard</v>
      </c>
      <c r="G61" t="str">
        <f t="shared" si="1"/>
        <v>Diontae Johnson</v>
      </c>
      <c r="H61" t="str">
        <f t="shared" si="1"/>
        <v>Grant Calcaterra</v>
      </c>
    </row>
    <row r="62" spans="1:8" x14ac:dyDescent="0.3">
      <c r="A62" t="s">
        <v>945</v>
      </c>
      <c r="B62" t="s">
        <v>566</v>
      </c>
      <c r="C62" t="s">
        <v>522</v>
      </c>
      <c r="D62" t="s">
        <v>451</v>
      </c>
      <c r="E62" t="str">
        <f t="shared" si="1"/>
        <v>Cooper Rush</v>
      </c>
      <c r="F62" t="str">
        <f t="shared" si="1"/>
        <v>Justin Jackson</v>
      </c>
      <c r="G62" t="str">
        <f t="shared" si="1"/>
        <v>Kendall Hinton</v>
      </c>
      <c r="H62" t="str">
        <f t="shared" si="1"/>
        <v>Zach Gentry</v>
      </c>
    </row>
    <row r="63" spans="1:8" x14ac:dyDescent="0.3">
      <c r="A63" t="s">
        <v>1023</v>
      </c>
      <c r="B63" t="s">
        <v>474</v>
      </c>
      <c r="C63" t="s">
        <v>232</v>
      </c>
      <c r="D63" t="s">
        <v>978</v>
      </c>
      <c r="E63" t="str">
        <f t="shared" si="1"/>
        <v>Brian Hoyer</v>
      </c>
      <c r="F63" t="str">
        <f t="shared" si="1"/>
        <v>James Cook</v>
      </c>
      <c r="G63" t="str">
        <f t="shared" si="1"/>
        <v>Marquise Brown</v>
      </c>
      <c r="H63" t="str">
        <f t="shared" si="1"/>
        <v>Sean McKeon</v>
      </c>
    </row>
    <row r="64" spans="1:8" x14ac:dyDescent="0.3">
      <c r="A64" t="s">
        <v>947</v>
      </c>
      <c r="B64" t="s">
        <v>393</v>
      </c>
      <c r="C64" t="s">
        <v>327</v>
      </c>
      <c r="D64" t="s">
        <v>686</v>
      </c>
      <c r="E64" t="str">
        <f t="shared" si="1"/>
        <v>Jameis Winston</v>
      </c>
      <c r="F64" t="str">
        <f t="shared" si="1"/>
        <v>Dameon Pierce</v>
      </c>
      <c r="G64" t="str">
        <f t="shared" si="1"/>
        <v>Nico Collins</v>
      </c>
      <c r="H64" t="str">
        <f t="shared" si="1"/>
        <v>Hunter Long</v>
      </c>
    </row>
    <row r="65" spans="1:8" x14ac:dyDescent="0.3">
      <c r="A65" t="s">
        <v>819</v>
      </c>
      <c r="B65" t="s">
        <v>441</v>
      </c>
      <c r="C65" t="s">
        <v>280</v>
      </c>
      <c r="D65" t="s">
        <v>1422</v>
      </c>
      <c r="E65" t="str">
        <f t="shared" si="1"/>
        <v>Tyrod Taylor</v>
      </c>
      <c r="F65" t="str">
        <f t="shared" si="1"/>
        <v>Damien Harris</v>
      </c>
      <c r="G65" t="str">
        <f t="shared" si="1"/>
        <v>Deebo Samuel</v>
      </c>
      <c r="H65" t="str">
        <f t="shared" si="1"/>
        <v>Beau Brinkley</v>
      </c>
    </row>
    <row r="66" spans="1:8" x14ac:dyDescent="0.3">
      <c r="A66" t="s">
        <v>1025</v>
      </c>
      <c r="B66" t="s">
        <v>698</v>
      </c>
      <c r="C66" t="s">
        <v>275</v>
      </c>
      <c r="D66" t="s">
        <v>600</v>
      </c>
      <c r="E66" t="str">
        <f t="shared" si="1"/>
        <v>Case Keenum</v>
      </c>
      <c r="F66" t="str">
        <f t="shared" si="1"/>
        <v>Ke'Shawn Vaughn</v>
      </c>
      <c r="G66" t="str">
        <f t="shared" si="1"/>
        <v>Christian Kirk</v>
      </c>
      <c r="H66" t="str">
        <f t="shared" si="1"/>
        <v>Kendall Blanton</v>
      </c>
    </row>
    <row r="67" spans="1:8" x14ac:dyDescent="0.3">
      <c r="A67" t="s">
        <v>957</v>
      </c>
      <c r="B67" t="s">
        <v>563</v>
      </c>
      <c r="C67" t="s">
        <v>357</v>
      </c>
      <c r="D67" t="s">
        <v>639</v>
      </c>
      <c r="E67" t="str">
        <f t="shared" ref="E67:H130" si="2">TRIM(A67)</f>
        <v>Malik Willis</v>
      </c>
      <c r="F67" t="str">
        <f t="shared" si="2"/>
        <v>DeeJay Dallas</v>
      </c>
      <c r="G67" t="str">
        <f t="shared" si="2"/>
        <v>Devin Duvernay</v>
      </c>
      <c r="H67" t="str">
        <f t="shared" si="2"/>
        <v>Donald Parham Jr.</v>
      </c>
    </row>
    <row r="68" spans="1:8" x14ac:dyDescent="0.3">
      <c r="A68" t="s">
        <v>817</v>
      </c>
      <c r="B68" t="s">
        <v>559</v>
      </c>
      <c r="C68" t="s">
        <v>289</v>
      </c>
      <c r="D68" t="s">
        <v>704</v>
      </c>
      <c r="E68" t="str">
        <f t="shared" si="2"/>
        <v>Baker Mayfield</v>
      </c>
      <c r="F68" t="str">
        <f t="shared" si="2"/>
        <v>Matt Breida</v>
      </c>
      <c r="G68" t="str">
        <f t="shared" si="2"/>
        <v>JuJu Smith-Schuster</v>
      </c>
      <c r="H68" t="str">
        <f t="shared" si="2"/>
        <v>Kevin Rader</v>
      </c>
    </row>
    <row r="69" spans="1:8" x14ac:dyDescent="0.3">
      <c r="A69" t="s">
        <v>1030</v>
      </c>
      <c r="B69" t="s">
        <v>508</v>
      </c>
      <c r="C69" t="s">
        <v>356</v>
      </c>
      <c r="D69" t="s">
        <v>1420</v>
      </c>
      <c r="E69" t="str">
        <f t="shared" si="2"/>
        <v>C.J. Beathard</v>
      </c>
      <c r="F69" t="str">
        <f t="shared" si="2"/>
        <v>Patrick Ricard</v>
      </c>
      <c r="G69" t="str">
        <f t="shared" si="2"/>
        <v>Gabe Davis</v>
      </c>
      <c r="H69" t="str">
        <f t="shared" si="2"/>
        <v>Stone Smartt</v>
      </c>
    </row>
    <row r="70" spans="1:8" x14ac:dyDescent="0.3">
      <c r="A70" t="s">
        <v>944</v>
      </c>
      <c r="B70" t="s">
        <v>677</v>
      </c>
      <c r="C70" t="s">
        <v>396</v>
      </c>
      <c r="D70" t="s">
        <v>638</v>
      </c>
      <c r="E70" t="str">
        <f t="shared" si="2"/>
        <v>Zach Wilson</v>
      </c>
      <c r="F70" t="str">
        <f t="shared" si="2"/>
        <v>Caleb Huntley</v>
      </c>
      <c r="G70" t="str">
        <f t="shared" si="2"/>
        <v>Kalif Raymond</v>
      </c>
      <c r="H70" t="str">
        <f t="shared" si="2"/>
        <v>Marcedes Lewis</v>
      </c>
    </row>
    <row r="71" spans="1:8" x14ac:dyDescent="0.3">
      <c r="A71" t="s">
        <v>948</v>
      </c>
      <c r="B71" t="s">
        <v>681</v>
      </c>
      <c r="C71" t="s">
        <v>411</v>
      </c>
      <c r="D71" t="s">
        <v>1419</v>
      </c>
      <c r="E71" t="str">
        <f t="shared" si="2"/>
        <v>Bailey Zappe</v>
      </c>
      <c r="F71" t="str">
        <f t="shared" si="2"/>
        <v>Marlon Mack</v>
      </c>
      <c r="G71" t="str">
        <f t="shared" si="2"/>
        <v>Trent Sherfield</v>
      </c>
      <c r="H71" t="str">
        <f t="shared" si="2"/>
        <v>Maxx Williams</v>
      </c>
    </row>
    <row r="72" spans="1:8" x14ac:dyDescent="0.3">
      <c r="A72" t="s">
        <v>939</v>
      </c>
      <c r="B72" t="s">
        <v>434</v>
      </c>
      <c r="C72" t="s">
        <v>314</v>
      </c>
      <c r="D72" t="s">
        <v>990</v>
      </c>
      <c r="E72" t="str">
        <f t="shared" si="2"/>
        <v>Matthew Stafford</v>
      </c>
      <c r="F72" t="str">
        <f t="shared" si="2"/>
        <v>Alexander Mattison</v>
      </c>
      <c r="G72" t="str">
        <f t="shared" si="2"/>
        <v>Mike Evans</v>
      </c>
      <c r="H72" t="str">
        <f t="shared" si="2"/>
        <v>Jared Pinkney</v>
      </c>
    </row>
    <row r="73" spans="1:8" x14ac:dyDescent="0.3">
      <c r="B73" t="s">
        <v>1645</v>
      </c>
      <c r="C73" t="s">
        <v>504</v>
      </c>
      <c r="D73" t="s">
        <v>977</v>
      </c>
      <c r="E73" t="str">
        <f t="shared" si="2"/>
        <v/>
      </c>
      <c r="F73" t="str">
        <f t="shared" si="2"/>
        <v>Snoop Conner</v>
      </c>
      <c r="G73" t="str">
        <f t="shared" si="2"/>
        <v>Isaiah Hodgins</v>
      </c>
      <c r="H73" t="str">
        <f t="shared" si="2"/>
        <v>Tommy Sweeney</v>
      </c>
    </row>
    <row r="74" spans="1:8" x14ac:dyDescent="0.3">
      <c r="B74" t="s">
        <v>487</v>
      </c>
      <c r="C74" t="s">
        <v>412</v>
      </c>
      <c r="D74" t="s">
        <v>628</v>
      </c>
      <c r="E74" t="str">
        <f t="shared" si="2"/>
        <v/>
      </c>
      <c r="F74" t="str">
        <f t="shared" si="2"/>
        <v>Mark Ingram II</v>
      </c>
      <c r="G74" t="str">
        <f t="shared" si="2"/>
        <v>Kendrick Bourne</v>
      </c>
      <c r="H74" t="str">
        <f t="shared" si="2"/>
        <v>Jake Tonges</v>
      </c>
    </row>
    <row r="75" spans="1:8" x14ac:dyDescent="0.3">
      <c r="B75" t="s">
        <v>377</v>
      </c>
      <c r="C75" t="s">
        <v>272</v>
      </c>
      <c r="D75" t="s">
        <v>976</v>
      </c>
      <c r="E75" t="str">
        <f t="shared" si="2"/>
        <v/>
      </c>
      <c r="F75" t="str">
        <f t="shared" si="2"/>
        <v>Alvin Kamara</v>
      </c>
      <c r="G75" t="str">
        <f t="shared" si="2"/>
        <v>Drake London</v>
      </c>
      <c r="H75" t="str">
        <f t="shared" si="2"/>
        <v>Luke Farrell</v>
      </c>
    </row>
    <row r="76" spans="1:8" x14ac:dyDescent="0.3">
      <c r="B76" t="s">
        <v>1411</v>
      </c>
      <c r="C76" t="s">
        <v>496</v>
      </c>
      <c r="D76" t="s">
        <v>627</v>
      </c>
      <c r="E76" t="str">
        <f t="shared" si="2"/>
        <v/>
      </c>
      <c r="F76" t="str">
        <f t="shared" si="2"/>
        <v>Corey Clement</v>
      </c>
      <c r="G76" t="str">
        <f t="shared" si="2"/>
        <v>Justin Watson</v>
      </c>
      <c r="H76" t="str">
        <f t="shared" si="2"/>
        <v>Miller Forristall</v>
      </c>
    </row>
    <row r="77" spans="1:8" x14ac:dyDescent="0.3">
      <c r="B77" t="s">
        <v>963</v>
      </c>
      <c r="C77" t="s">
        <v>476</v>
      </c>
      <c r="D77" t="s">
        <v>987</v>
      </c>
      <c r="E77" t="str">
        <f t="shared" si="2"/>
        <v/>
      </c>
      <c r="F77" t="str">
        <f t="shared" si="2"/>
        <v>Keaontay Ingram</v>
      </c>
      <c r="G77" t="str">
        <f t="shared" si="2"/>
        <v>Cedrick Wilson Jr.</v>
      </c>
      <c r="H77" t="str">
        <f t="shared" si="2"/>
        <v>James Winchester</v>
      </c>
    </row>
    <row r="78" spans="1:8" x14ac:dyDescent="0.3">
      <c r="B78" t="s">
        <v>985</v>
      </c>
      <c r="C78" t="s">
        <v>514</v>
      </c>
      <c r="D78" t="s">
        <v>633</v>
      </c>
      <c r="E78" t="str">
        <f t="shared" si="2"/>
        <v/>
      </c>
      <c r="F78" t="str">
        <f t="shared" si="2"/>
        <v>Isaiah Spiller</v>
      </c>
      <c r="G78" t="str">
        <f t="shared" si="2"/>
        <v>Jalen Reagor</v>
      </c>
      <c r="H78" t="str">
        <f t="shared" si="2"/>
        <v>Devin Asiasi</v>
      </c>
    </row>
    <row r="79" spans="1:8" x14ac:dyDescent="0.3">
      <c r="B79" t="s">
        <v>619</v>
      </c>
      <c r="C79" t="s">
        <v>331</v>
      </c>
      <c r="D79" t="s">
        <v>603</v>
      </c>
      <c r="E79" t="str">
        <f t="shared" si="2"/>
        <v/>
      </c>
      <c r="F79" t="str">
        <f t="shared" si="2"/>
        <v>Derek Watt</v>
      </c>
      <c r="G79" t="str">
        <f t="shared" si="2"/>
        <v>Allen Lazard</v>
      </c>
      <c r="H79" t="str">
        <f t="shared" si="2"/>
        <v>Mason Schreck</v>
      </c>
    </row>
    <row r="80" spans="1:8" x14ac:dyDescent="0.3">
      <c r="B80" t="s">
        <v>333</v>
      </c>
      <c r="C80" t="s">
        <v>529</v>
      </c>
      <c r="D80" t="s">
        <v>689</v>
      </c>
      <c r="E80" t="str">
        <f t="shared" si="2"/>
        <v/>
      </c>
      <c r="F80" t="str">
        <f t="shared" si="2"/>
        <v>Rex Burkhead</v>
      </c>
      <c r="G80" t="str">
        <f t="shared" si="2"/>
        <v>Tutu Atwell</v>
      </c>
      <c r="H80" t="str">
        <f t="shared" si="2"/>
        <v>J.P. Holtz</v>
      </c>
    </row>
    <row r="81" spans="2:8" x14ac:dyDescent="0.3">
      <c r="B81" t="s">
        <v>354</v>
      </c>
      <c r="C81" t="s">
        <v>498</v>
      </c>
      <c r="D81" t="s">
        <v>684</v>
      </c>
      <c r="E81" t="str">
        <f t="shared" si="2"/>
        <v/>
      </c>
      <c r="F81" t="str">
        <f t="shared" si="2"/>
        <v>Nyheim Hines</v>
      </c>
      <c r="G81" t="str">
        <f t="shared" si="2"/>
        <v>David Bell</v>
      </c>
      <c r="H81" t="str">
        <f t="shared" si="2"/>
        <v>Shane Zylstra</v>
      </c>
    </row>
    <row r="82" spans="2:8" x14ac:dyDescent="0.3">
      <c r="B82" t="s">
        <v>699</v>
      </c>
      <c r="C82" t="s">
        <v>596</v>
      </c>
      <c r="D82" t="s">
        <v>575</v>
      </c>
      <c r="E82" t="str">
        <f t="shared" si="2"/>
        <v/>
      </c>
      <c r="F82" t="str">
        <f t="shared" si="2"/>
        <v>Devine Ozigbo</v>
      </c>
      <c r="G82" t="str">
        <f t="shared" si="2"/>
        <v>Laviska Shenault Jr.</v>
      </c>
      <c r="H82" t="str">
        <f t="shared" si="2"/>
        <v>Chris Manhertz</v>
      </c>
    </row>
    <row r="83" spans="2:8" x14ac:dyDescent="0.3">
      <c r="B83" t="s">
        <v>533</v>
      </c>
      <c r="C83" t="s">
        <v>350</v>
      </c>
      <c r="D83" t="s">
        <v>1421</v>
      </c>
      <c r="E83" t="str">
        <f t="shared" si="2"/>
        <v/>
      </c>
      <c r="F83" t="str">
        <f t="shared" si="2"/>
        <v>Justice Hill</v>
      </c>
      <c r="G83" t="str">
        <f t="shared" si="2"/>
        <v>Jarvis Landry</v>
      </c>
      <c r="H83" t="str">
        <f t="shared" si="2"/>
        <v>Tyree Jackson</v>
      </c>
    </row>
    <row r="84" spans="2:8" x14ac:dyDescent="0.3">
      <c r="B84" t="s">
        <v>384</v>
      </c>
      <c r="C84" t="s">
        <v>607</v>
      </c>
      <c r="D84" t="s">
        <v>370</v>
      </c>
      <c r="E84" t="str">
        <f t="shared" si="2"/>
        <v/>
      </c>
      <c r="F84" t="str">
        <f t="shared" si="2"/>
        <v>Travis Etienne Jr.</v>
      </c>
      <c r="G84" t="str">
        <f t="shared" si="2"/>
        <v>Lawrence Cager</v>
      </c>
      <c r="H84" t="str">
        <f t="shared" si="2"/>
        <v>Kylen Granson</v>
      </c>
    </row>
    <row r="85" spans="2:8" x14ac:dyDescent="0.3">
      <c r="B85" t="s">
        <v>582</v>
      </c>
      <c r="C85" t="s">
        <v>422</v>
      </c>
      <c r="D85" t="s">
        <v>629</v>
      </c>
      <c r="E85" t="str">
        <f t="shared" si="2"/>
        <v/>
      </c>
      <c r="F85" t="str">
        <f t="shared" si="2"/>
        <v>Kenyan Drake</v>
      </c>
      <c r="G85" t="str">
        <f t="shared" si="2"/>
        <v>Demarcus Robinson</v>
      </c>
      <c r="H85" t="str">
        <f t="shared" si="2"/>
        <v>Nick Vannett</v>
      </c>
    </row>
    <row r="86" spans="2:8" x14ac:dyDescent="0.3">
      <c r="B86" t="s">
        <v>478</v>
      </c>
      <c r="C86" t="s">
        <v>326</v>
      </c>
      <c r="D86" t="s">
        <v>433</v>
      </c>
      <c r="E86" t="str">
        <f t="shared" si="2"/>
        <v/>
      </c>
      <c r="F86" t="str">
        <f t="shared" si="2"/>
        <v>Kyle Juszczyk</v>
      </c>
      <c r="G86" t="str">
        <f t="shared" si="2"/>
        <v>Robbie Anderson</v>
      </c>
      <c r="H86" t="str">
        <f t="shared" si="2"/>
        <v>Jonnu Smith</v>
      </c>
    </row>
    <row r="87" spans="2:8" x14ac:dyDescent="0.3">
      <c r="B87" t="s">
        <v>459</v>
      </c>
      <c r="C87" t="s">
        <v>472</v>
      </c>
      <c r="D87" t="s">
        <v>329</v>
      </c>
      <c r="E87" t="str">
        <f t="shared" si="2"/>
        <v/>
      </c>
      <c r="F87" t="str">
        <f t="shared" si="2"/>
        <v>Zack Moss</v>
      </c>
      <c r="G87" t="str">
        <f t="shared" si="2"/>
        <v>Dyami Brown</v>
      </c>
      <c r="H87" t="str">
        <f t="shared" si="2"/>
        <v>Irv Smith Jr.</v>
      </c>
    </row>
    <row r="88" spans="2:8" x14ac:dyDescent="0.3">
      <c r="B88" t="s">
        <v>706</v>
      </c>
      <c r="C88" t="s">
        <v>971</v>
      </c>
      <c r="D88" t="s">
        <v>584</v>
      </c>
      <c r="E88" t="str">
        <f t="shared" si="2"/>
        <v/>
      </c>
      <c r="F88" t="str">
        <f t="shared" si="2"/>
        <v>Raheem Blackshear</v>
      </c>
      <c r="G88" t="str">
        <f t="shared" si="2"/>
        <v>Trenton Irwin</v>
      </c>
      <c r="H88" t="str">
        <f t="shared" si="2"/>
        <v>Drew Sample</v>
      </c>
    </row>
    <row r="89" spans="2:8" x14ac:dyDescent="0.3">
      <c r="B89" t="s">
        <v>661</v>
      </c>
      <c r="C89" t="s">
        <v>340</v>
      </c>
      <c r="D89" t="s">
        <v>439</v>
      </c>
      <c r="E89" t="str">
        <f t="shared" si="2"/>
        <v/>
      </c>
      <c r="F89" t="str">
        <f t="shared" si="2"/>
        <v>Trenton Cannon</v>
      </c>
      <c r="G89" t="str">
        <f t="shared" si="2"/>
        <v>Tyler Boyd</v>
      </c>
      <c r="H89" t="str">
        <f t="shared" si="2"/>
        <v>Albert Okwuegbunam</v>
      </c>
    </row>
    <row r="90" spans="2:8" x14ac:dyDescent="0.3">
      <c r="B90" t="s">
        <v>452</v>
      </c>
      <c r="C90" t="s">
        <v>296</v>
      </c>
      <c r="D90" t="s">
        <v>537</v>
      </c>
      <c r="E90" t="str">
        <f t="shared" si="2"/>
        <v/>
      </c>
      <c r="F90" t="str">
        <f t="shared" si="2"/>
        <v>James Robinson</v>
      </c>
      <c r="G90" t="str">
        <f t="shared" si="2"/>
        <v>Donovan Peoples-Jones</v>
      </c>
      <c r="H90" t="str">
        <f t="shared" si="2"/>
        <v>Ross Dwelley</v>
      </c>
    </row>
    <row r="91" spans="2:8" x14ac:dyDescent="0.3">
      <c r="B91" t="s">
        <v>960</v>
      </c>
      <c r="C91" t="s">
        <v>320</v>
      </c>
      <c r="D91" t="s">
        <v>424</v>
      </c>
      <c r="E91" t="str">
        <f t="shared" si="2"/>
        <v/>
      </c>
      <c r="F91" t="str">
        <f t="shared" si="2"/>
        <v>Spencer Brown</v>
      </c>
      <c r="G91" t="str">
        <f t="shared" si="2"/>
        <v>Robert Woods</v>
      </c>
      <c r="H91" t="str">
        <f t="shared" si="2"/>
        <v>Mike Gesicki</v>
      </c>
    </row>
    <row r="92" spans="2:8" x14ac:dyDescent="0.3">
      <c r="B92" t="s">
        <v>988</v>
      </c>
      <c r="C92" t="s">
        <v>467</v>
      </c>
      <c r="D92" t="s">
        <v>309</v>
      </c>
      <c r="E92" t="str">
        <f t="shared" si="2"/>
        <v/>
      </c>
      <c r="F92" t="str">
        <f t="shared" si="2"/>
        <v>Salvon Ahmed</v>
      </c>
      <c r="G92" t="str">
        <f t="shared" si="2"/>
        <v>Skyy Moore</v>
      </c>
      <c r="H92" t="str">
        <f t="shared" si="2"/>
        <v>Dallas Goedert</v>
      </c>
    </row>
    <row r="93" spans="2:8" x14ac:dyDescent="0.3">
      <c r="B93" t="s">
        <v>418</v>
      </c>
      <c r="C93" t="s">
        <v>394</v>
      </c>
      <c r="D93" t="s">
        <v>445</v>
      </c>
      <c r="E93" t="str">
        <f t="shared" si="2"/>
        <v/>
      </c>
      <c r="F93" t="str">
        <f t="shared" si="2"/>
        <v>Melvin Gordon III</v>
      </c>
      <c r="G93" t="str">
        <f t="shared" si="2"/>
        <v>Parris Campbell</v>
      </c>
      <c r="H93" t="str">
        <f t="shared" si="2"/>
        <v>Pharaoh Brown</v>
      </c>
    </row>
    <row r="94" spans="2:8" x14ac:dyDescent="0.3">
      <c r="B94" t="s">
        <v>390</v>
      </c>
      <c r="C94" t="s">
        <v>252</v>
      </c>
      <c r="D94" t="s">
        <v>419</v>
      </c>
      <c r="E94" t="str">
        <f t="shared" si="2"/>
        <v/>
      </c>
      <c r="F94" t="str">
        <f t="shared" si="2"/>
        <v>Darrell Henderson Jr.</v>
      </c>
      <c r="G94" t="str">
        <f t="shared" si="2"/>
        <v>Curtis Samuel</v>
      </c>
      <c r="H94" t="str">
        <f t="shared" si="2"/>
        <v>Eric Saubert</v>
      </c>
    </row>
    <row r="95" spans="2:8" x14ac:dyDescent="0.3">
      <c r="B95" t="s">
        <v>647</v>
      </c>
      <c r="C95" t="s">
        <v>449</v>
      </c>
      <c r="D95" t="s">
        <v>444</v>
      </c>
      <c r="E95" t="str">
        <f t="shared" si="2"/>
        <v/>
      </c>
      <c r="F95" t="str">
        <f t="shared" si="2"/>
        <v>Mike Davis</v>
      </c>
      <c r="G95" t="str">
        <f t="shared" si="2"/>
        <v>Braxton Berrios</v>
      </c>
      <c r="H95" t="str">
        <f t="shared" si="2"/>
        <v>O.J. Howard</v>
      </c>
    </row>
    <row r="96" spans="2:8" x14ac:dyDescent="0.3">
      <c r="B96" t="s">
        <v>965</v>
      </c>
      <c r="C96" t="s">
        <v>355</v>
      </c>
      <c r="D96" t="s">
        <v>484</v>
      </c>
      <c r="E96" t="str">
        <f t="shared" si="2"/>
        <v/>
      </c>
      <c r="F96" t="str">
        <f t="shared" si="2"/>
        <v>Ronnie Rivers</v>
      </c>
      <c r="G96" t="str">
        <f t="shared" si="2"/>
        <v>K.J. Osborn</v>
      </c>
      <c r="H96" t="str">
        <f t="shared" si="2"/>
        <v>Colby Parkinson</v>
      </c>
    </row>
    <row r="97" spans="2:8" x14ac:dyDescent="0.3">
      <c r="B97" t="s">
        <v>981</v>
      </c>
      <c r="C97" t="s">
        <v>550</v>
      </c>
      <c r="D97" t="s">
        <v>615</v>
      </c>
      <c r="E97" t="str">
        <f t="shared" si="2"/>
        <v/>
      </c>
      <c r="F97" t="str">
        <f t="shared" si="2"/>
        <v>Kevin Harris</v>
      </c>
      <c r="G97" t="str">
        <f t="shared" si="2"/>
        <v>Keelan Cole Sr.</v>
      </c>
      <c r="H97" t="str">
        <f t="shared" si="2"/>
        <v>Stephen Anderson</v>
      </c>
    </row>
    <row r="98" spans="2:8" x14ac:dyDescent="0.3">
      <c r="B98" t="s">
        <v>1254</v>
      </c>
      <c r="C98" t="s">
        <v>461</v>
      </c>
      <c r="D98" t="s">
        <v>246</v>
      </c>
      <c r="E98" t="str">
        <f t="shared" si="2"/>
        <v/>
      </c>
      <c r="F98" t="str">
        <f t="shared" si="2"/>
        <v>Jordan Wilkins</v>
      </c>
      <c r="G98" t="str">
        <f t="shared" si="2"/>
        <v>Ray-Ray McCloud</v>
      </c>
      <c r="H98" t="str">
        <f t="shared" si="2"/>
        <v>Tyler Higbee</v>
      </c>
    </row>
    <row r="99" spans="2:8" x14ac:dyDescent="0.3">
      <c r="B99" t="s">
        <v>961</v>
      </c>
      <c r="C99" t="s">
        <v>488</v>
      </c>
      <c r="D99" t="s">
        <v>592</v>
      </c>
      <c r="E99" t="str">
        <f t="shared" si="2"/>
        <v/>
      </c>
      <c r="F99" t="str">
        <f t="shared" si="2"/>
        <v>Malcolm Brown</v>
      </c>
      <c r="G99" t="str">
        <f t="shared" si="2"/>
        <v>Dante Pettis</v>
      </c>
      <c r="H99" t="str">
        <f t="shared" si="2"/>
        <v>Eric Tomlinson</v>
      </c>
    </row>
    <row r="100" spans="2:8" x14ac:dyDescent="0.3">
      <c r="B100" t="s">
        <v>534</v>
      </c>
      <c r="C100" t="s">
        <v>967</v>
      </c>
      <c r="D100" t="s">
        <v>466</v>
      </c>
      <c r="E100" t="str">
        <f t="shared" si="2"/>
        <v/>
      </c>
      <c r="F100" t="str">
        <f t="shared" si="2"/>
        <v>Ty Montgomery</v>
      </c>
      <c r="G100" t="str">
        <f t="shared" si="2"/>
        <v>Denzel Mims</v>
      </c>
      <c r="H100" t="str">
        <f t="shared" si="2"/>
        <v>Geoff Swaim</v>
      </c>
    </row>
    <row r="101" spans="2:8" x14ac:dyDescent="0.3">
      <c r="B101" t="s">
        <v>701</v>
      </c>
      <c r="C101" t="s">
        <v>649</v>
      </c>
      <c r="D101" t="s">
        <v>334</v>
      </c>
      <c r="E101" t="str">
        <f t="shared" si="2"/>
        <v/>
      </c>
      <c r="F101" t="str">
        <f t="shared" si="2"/>
        <v>Ty Chandler</v>
      </c>
      <c r="G101" t="str">
        <f t="shared" si="2"/>
        <v>Gunner Olszewski</v>
      </c>
      <c r="H101" t="str">
        <f t="shared" si="2"/>
        <v>Darren Waller</v>
      </c>
    </row>
    <row r="102" spans="2:8" x14ac:dyDescent="0.3">
      <c r="B102" t="s">
        <v>705</v>
      </c>
      <c r="C102" t="s">
        <v>305</v>
      </c>
      <c r="D102" t="s">
        <v>587</v>
      </c>
      <c r="E102" t="str">
        <f t="shared" si="2"/>
        <v/>
      </c>
      <c r="F102" t="str">
        <f t="shared" si="2"/>
        <v>Cullen Gillaspia</v>
      </c>
      <c r="G102" t="str">
        <f t="shared" si="2"/>
        <v>Corey Davis</v>
      </c>
      <c r="H102" t="str">
        <f t="shared" si="2"/>
        <v>Tyler Kroft</v>
      </c>
    </row>
    <row r="103" spans="2:8" x14ac:dyDescent="0.3">
      <c r="B103" t="s">
        <v>666</v>
      </c>
      <c r="C103" t="s">
        <v>702</v>
      </c>
      <c r="D103" t="s">
        <v>612</v>
      </c>
      <c r="E103" t="str">
        <f t="shared" si="2"/>
        <v/>
      </c>
      <c r="F103" t="str">
        <f t="shared" si="2"/>
        <v>Rico Dowdle</v>
      </c>
      <c r="G103" t="str">
        <f t="shared" si="2"/>
        <v>Steven Sims Jr.</v>
      </c>
      <c r="H103" t="str">
        <f t="shared" si="2"/>
        <v>Richard Rodgers</v>
      </c>
    </row>
    <row r="104" spans="2:8" x14ac:dyDescent="0.3">
      <c r="B104" t="s">
        <v>616</v>
      </c>
      <c r="C104" t="s">
        <v>440</v>
      </c>
      <c r="D104" t="s">
        <v>535</v>
      </c>
      <c r="E104" t="str">
        <f t="shared" si="2"/>
        <v/>
      </c>
      <c r="F104" t="str">
        <f t="shared" si="2"/>
        <v>Michael Burton</v>
      </c>
      <c r="G104" t="str">
        <f t="shared" si="2"/>
        <v>Tre'Quan Smith</v>
      </c>
      <c r="H104" t="str">
        <f t="shared" si="2"/>
        <v>Ryan Griffin</v>
      </c>
    </row>
    <row r="105" spans="2:8" x14ac:dyDescent="0.3">
      <c r="B105" t="s">
        <v>962</v>
      </c>
      <c r="C105" t="s">
        <v>648</v>
      </c>
      <c r="D105" t="s">
        <v>543</v>
      </c>
      <c r="E105" t="str">
        <f t="shared" si="2"/>
        <v/>
      </c>
      <c r="F105" t="str">
        <f t="shared" si="2"/>
        <v>Malik Davis</v>
      </c>
      <c r="G105" t="str">
        <f t="shared" si="2"/>
        <v>Trent Taylor</v>
      </c>
      <c r="H105" t="str">
        <f t="shared" si="2"/>
        <v>Andrew Beck</v>
      </c>
    </row>
    <row r="106" spans="2:8" x14ac:dyDescent="0.3">
      <c r="B106" t="s">
        <v>695</v>
      </c>
      <c r="C106" t="s">
        <v>553</v>
      </c>
      <c r="D106" t="s">
        <v>515</v>
      </c>
      <c r="E106" t="str">
        <f t="shared" si="2"/>
        <v/>
      </c>
      <c r="F106" t="str">
        <f t="shared" si="2"/>
        <v>Jake Funk</v>
      </c>
      <c r="G106" t="str">
        <f t="shared" si="2"/>
        <v>Terrace Marshall Jr.</v>
      </c>
      <c r="H106" t="str">
        <f t="shared" si="2"/>
        <v>Josiah Deguara</v>
      </c>
    </row>
    <row r="107" spans="2:8" x14ac:dyDescent="0.3">
      <c r="B107" t="s">
        <v>1410</v>
      </c>
      <c r="C107" t="s">
        <v>413</v>
      </c>
      <c r="D107" t="s">
        <v>599</v>
      </c>
      <c r="E107" t="str">
        <f t="shared" si="2"/>
        <v/>
      </c>
      <c r="F107" t="str">
        <f t="shared" si="2"/>
        <v>Ben Mason</v>
      </c>
      <c r="G107" t="str">
        <f t="shared" si="2"/>
        <v>Equanimeous St. Brown</v>
      </c>
      <c r="H107" t="str">
        <f t="shared" si="2"/>
        <v>Kyle Rudolph</v>
      </c>
    </row>
    <row r="108" spans="2:8" x14ac:dyDescent="0.3">
      <c r="B108" t="s">
        <v>667</v>
      </c>
      <c r="C108" t="s">
        <v>501</v>
      </c>
      <c r="D108" t="s">
        <v>408</v>
      </c>
      <c r="E108" t="str">
        <f t="shared" si="2"/>
        <v/>
      </c>
      <c r="F108" t="str">
        <f t="shared" si="2"/>
        <v>D'Ernest Johnson</v>
      </c>
      <c r="G108" t="str">
        <f t="shared" si="2"/>
        <v>Andre Baccellia</v>
      </c>
      <c r="H108" t="str">
        <f t="shared" si="2"/>
        <v>Isaiah Likely</v>
      </c>
    </row>
    <row r="109" spans="2:8" x14ac:dyDescent="0.3">
      <c r="B109" t="s">
        <v>1646</v>
      </c>
      <c r="C109" t="s">
        <v>426</v>
      </c>
      <c r="D109" t="s">
        <v>432</v>
      </c>
      <c r="E109" t="str">
        <f t="shared" si="2"/>
        <v/>
      </c>
      <c r="F109" t="str">
        <f t="shared" si="2"/>
        <v>Jashaun Corbin</v>
      </c>
      <c r="G109" t="str">
        <f t="shared" si="2"/>
        <v>Chris Moore</v>
      </c>
      <c r="H109" t="str">
        <f t="shared" si="2"/>
        <v>Daniel Bellinger</v>
      </c>
    </row>
    <row r="110" spans="2:8" x14ac:dyDescent="0.3">
      <c r="B110" t="s">
        <v>465</v>
      </c>
      <c r="C110" t="s">
        <v>505</v>
      </c>
      <c r="D110" t="s">
        <v>622</v>
      </c>
      <c r="E110" t="str">
        <f t="shared" si="2"/>
        <v/>
      </c>
      <c r="F110" t="str">
        <f t="shared" si="2"/>
        <v>Brandon Bolden</v>
      </c>
      <c r="G110" t="str">
        <f t="shared" si="2"/>
        <v>Brandon Powell</v>
      </c>
      <c r="H110" t="str">
        <f t="shared" si="2"/>
        <v>Jeremy Ruckert</v>
      </c>
    </row>
    <row r="111" spans="2:8" x14ac:dyDescent="0.3">
      <c r="B111" t="s">
        <v>375</v>
      </c>
      <c r="C111" t="s">
        <v>636</v>
      </c>
      <c r="D111" t="s">
        <v>673</v>
      </c>
      <c r="E111" t="str">
        <f t="shared" si="2"/>
        <v/>
      </c>
      <c r="F111" t="str">
        <f t="shared" si="2"/>
        <v>Clyde Edwards-Helaire</v>
      </c>
      <c r="G111" t="str">
        <f t="shared" si="2"/>
        <v>Velus Jones Jr.</v>
      </c>
      <c r="H111" t="str">
        <f t="shared" si="2"/>
        <v>Kenny Yeboah</v>
      </c>
    </row>
    <row r="112" spans="2:8" x14ac:dyDescent="0.3">
      <c r="B112" t="s">
        <v>1647</v>
      </c>
      <c r="C112" t="s">
        <v>538</v>
      </c>
      <c r="D112" t="s">
        <v>618</v>
      </c>
      <c r="E112" t="str">
        <f t="shared" si="2"/>
        <v/>
      </c>
      <c r="F112" t="str">
        <f t="shared" si="2"/>
        <v>Royce Freeman</v>
      </c>
      <c r="G112" t="str">
        <f t="shared" si="2"/>
        <v>Phillip Dorsett II</v>
      </c>
      <c r="H112" t="str">
        <f t="shared" si="2"/>
        <v>Stephen Sullivan</v>
      </c>
    </row>
    <row r="113" spans="2:8" x14ac:dyDescent="0.3">
      <c r="B113" t="s">
        <v>591</v>
      </c>
      <c r="C113" t="s">
        <v>332</v>
      </c>
      <c r="D113" t="s">
        <v>568</v>
      </c>
      <c r="E113" t="str">
        <f t="shared" si="2"/>
        <v/>
      </c>
      <c r="F113" t="str">
        <f t="shared" si="2"/>
        <v>Jakob Johnson</v>
      </c>
      <c r="G113" t="str">
        <f t="shared" si="2"/>
        <v>Ben Skowronek</v>
      </c>
      <c r="H113" t="str">
        <f t="shared" si="2"/>
        <v>Mitchell Wilcox</v>
      </c>
    </row>
    <row r="114" spans="2:8" x14ac:dyDescent="0.3">
      <c r="B114" t="s">
        <v>1412</v>
      </c>
      <c r="C114" t="s">
        <v>374</v>
      </c>
      <c r="D114" t="s">
        <v>547</v>
      </c>
      <c r="E114" t="str">
        <f t="shared" si="2"/>
        <v/>
      </c>
      <c r="F114" t="str">
        <f t="shared" si="2"/>
        <v>Brittain Brown</v>
      </c>
      <c r="G114" t="str">
        <f t="shared" si="2"/>
        <v>A.J. Green</v>
      </c>
      <c r="H114" t="str">
        <f t="shared" si="2"/>
        <v>Dan Arnold</v>
      </c>
    </row>
    <row r="115" spans="2:8" x14ac:dyDescent="0.3">
      <c r="B115" t="s">
        <v>379</v>
      </c>
      <c r="C115" t="s">
        <v>1649</v>
      </c>
      <c r="D115" t="s">
        <v>586</v>
      </c>
      <c r="E115" t="str">
        <f t="shared" si="2"/>
        <v/>
      </c>
      <c r="F115" t="str">
        <f t="shared" si="2"/>
        <v>Eno Benjamin</v>
      </c>
      <c r="G115" t="str">
        <f t="shared" si="2"/>
        <v>Cody White</v>
      </c>
      <c r="H115" t="str">
        <f t="shared" si="2"/>
        <v>Connor Heyward</v>
      </c>
    </row>
    <row r="116" spans="2:8" x14ac:dyDescent="0.3">
      <c r="B116" t="s">
        <v>1407</v>
      </c>
      <c r="C116" t="s">
        <v>692</v>
      </c>
      <c r="D116" t="s">
        <v>609</v>
      </c>
      <c r="E116" t="str">
        <f t="shared" si="2"/>
        <v/>
      </c>
      <c r="F116" t="str">
        <f t="shared" si="2"/>
        <v>La'Mical Perine</v>
      </c>
      <c r="G116" t="str">
        <f t="shared" si="2"/>
        <v>Tyron Johnson</v>
      </c>
      <c r="H116" t="str">
        <f t="shared" si="2"/>
        <v>Armani Rogers</v>
      </c>
    </row>
    <row r="117" spans="2:8" x14ac:dyDescent="0.3">
      <c r="B117" t="s">
        <v>1409</v>
      </c>
      <c r="C117" t="s">
        <v>527</v>
      </c>
      <c r="D117" t="s">
        <v>417</v>
      </c>
      <c r="E117" t="str">
        <f t="shared" si="2"/>
        <v/>
      </c>
      <c r="F117" t="str">
        <f t="shared" si="2"/>
        <v>David Johnson</v>
      </c>
      <c r="G117" t="str">
        <f t="shared" si="2"/>
        <v>Tom Kennedy</v>
      </c>
      <c r="H117" t="str">
        <f t="shared" si="2"/>
        <v>Cade Otton</v>
      </c>
    </row>
    <row r="118" spans="2:8" x14ac:dyDescent="0.3">
      <c r="B118" t="s">
        <v>644</v>
      </c>
      <c r="C118" t="s">
        <v>1650</v>
      </c>
      <c r="D118" t="s">
        <v>363</v>
      </c>
      <c r="E118" t="str">
        <f t="shared" si="2"/>
        <v/>
      </c>
      <c r="F118" t="str">
        <f t="shared" si="2"/>
        <v>Damien Williams</v>
      </c>
      <c r="G118" t="str">
        <f t="shared" si="2"/>
        <v>Pharoh Cooper</v>
      </c>
      <c r="H118" t="str">
        <f t="shared" si="2"/>
        <v>Juwan Johnson</v>
      </c>
    </row>
    <row r="119" spans="2:8" x14ac:dyDescent="0.3">
      <c r="B119" t="s">
        <v>1405</v>
      </c>
      <c r="C119" t="s">
        <v>696</v>
      </c>
      <c r="D119" t="s">
        <v>270</v>
      </c>
      <c r="E119" t="str">
        <f t="shared" si="2"/>
        <v/>
      </c>
      <c r="F119" t="str">
        <f t="shared" si="2"/>
        <v>Sandro Platzgummer</v>
      </c>
      <c r="G119" t="str">
        <f t="shared" si="2"/>
        <v>Malik Turner</v>
      </c>
      <c r="H119" t="str">
        <f t="shared" si="2"/>
        <v>Zach Ertz</v>
      </c>
    </row>
    <row r="120" spans="2:8" x14ac:dyDescent="0.3">
      <c r="B120" t="s">
        <v>1406</v>
      </c>
      <c r="C120" t="s">
        <v>979</v>
      </c>
      <c r="D120" t="s">
        <v>480</v>
      </c>
      <c r="E120" t="str">
        <f t="shared" si="2"/>
        <v/>
      </c>
      <c r="F120" t="str">
        <f t="shared" si="2"/>
        <v>Larry Rountree III</v>
      </c>
      <c r="G120" t="str">
        <f t="shared" si="2"/>
        <v>Mason Kinsey</v>
      </c>
      <c r="H120" t="str">
        <f t="shared" si="2"/>
        <v>Tre' McKitty</v>
      </c>
    </row>
    <row r="121" spans="2:8" x14ac:dyDescent="0.3">
      <c r="B121" t="s">
        <v>1404</v>
      </c>
      <c r="C121" t="s">
        <v>631</v>
      </c>
      <c r="D121" t="s">
        <v>342</v>
      </c>
      <c r="E121" t="str">
        <f t="shared" si="2"/>
        <v/>
      </c>
      <c r="F121" t="str">
        <f t="shared" si="2"/>
        <v>Damarea Crockett</v>
      </c>
      <c r="G121" t="str">
        <f t="shared" si="2"/>
        <v>Tim Jones</v>
      </c>
      <c r="H121" t="str">
        <f t="shared" si="2"/>
        <v>Kyle Pitts</v>
      </c>
    </row>
    <row r="122" spans="2:8" x14ac:dyDescent="0.3">
      <c r="B122" t="s">
        <v>1402</v>
      </c>
      <c r="C122" t="s">
        <v>1651</v>
      </c>
      <c r="D122" t="s">
        <v>490</v>
      </c>
      <c r="E122" t="str">
        <f t="shared" si="2"/>
        <v/>
      </c>
      <c r="F122" t="str">
        <f t="shared" si="2"/>
        <v>Duke Johnson Jr.</v>
      </c>
      <c r="G122" t="str">
        <f t="shared" si="2"/>
        <v>Alex Erickson</v>
      </c>
      <c r="H122" t="str">
        <f t="shared" si="2"/>
        <v>Brevin Jordan</v>
      </c>
    </row>
    <row r="123" spans="2:8" x14ac:dyDescent="0.3">
      <c r="B123" t="s">
        <v>580</v>
      </c>
      <c r="C123" t="s">
        <v>593</v>
      </c>
      <c r="D123" t="s">
        <v>494</v>
      </c>
      <c r="E123" t="str">
        <f t="shared" si="2"/>
        <v/>
      </c>
      <c r="F123" t="str">
        <f t="shared" si="2"/>
        <v>Tevin Coleman</v>
      </c>
      <c r="G123" t="str">
        <f t="shared" si="2"/>
        <v>Montrell Washington</v>
      </c>
      <c r="H123" t="str">
        <f t="shared" si="2"/>
        <v>Tyler Davis</v>
      </c>
    </row>
    <row r="124" spans="2:8" x14ac:dyDescent="0.3">
      <c r="B124" t="s">
        <v>693</v>
      </c>
      <c r="C124" t="s">
        <v>1393</v>
      </c>
      <c r="D124" t="s">
        <v>489</v>
      </c>
      <c r="E124" t="str">
        <f t="shared" si="2"/>
        <v/>
      </c>
      <c r="F124" t="str">
        <f t="shared" si="2"/>
        <v>Patrick Taylor Jr.</v>
      </c>
      <c r="G124" t="str">
        <f t="shared" si="2"/>
        <v>Jalen Virgil</v>
      </c>
      <c r="H124" t="str">
        <f t="shared" si="2"/>
        <v>Giovanni Ricci</v>
      </c>
    </row>
    <row r="125" spans="2:8" x14ac:dyDescent="0.3">
      <c r="B125" t="s">
        <v>304</v>
      </c>
      <c r="C125" t="s">
        <v>602</v>
      </c>
      <c r="D125" t="s">
        <v>557</v>
      </c>
      <c r="E125" t="str">
        <f t="shared" si="2"/>
        <v/>
      </c>
      <c r="F125" t="str">
        <f t="shared" si="2"/>
        <v>Breece Hall</v>
      </c>
      <c r="G125" t="str">
        <f t="shared" si="2"/>
        <v>Damiere Byrd</v>
      </c>
      <c r="H125" t="str">
        <f t="shared" si="2"/>
        <v>Ben Ellefson</v>
      </c>
    </row>
    <row r="126" spans="2:8" x14ac:dyDescent="0.3">
      <c r="B126" t="s">
        <v>657</v>
      </c>
      <c r="C126" t="s">
        <v>694</v>
      </c>
      <c r="D126" t="s">
        <v>611</v>
      </c>
      <c r="E126" t="str">
        <f t="shared" si="2"/>
        <v/>
      </c>
      <c r="F126" t="str">
        <f t="shared" si="2"/>
        <v>Jerome Ford</v>
      </c>
      <c r="G126" t="str">
        <f t="shared" si="2"/>
        <v>Matthew Slater</v>
      </c>
      <c r="H126" t="str">
        <f t="shared" si="2"/>
        <v>Noah Togiai</v>
      </c>
    </row>
    <row r="127" spans="2:8" x14ac:dyDescent="0.3">
      <c r="B127" t="s">
        <v>523</v>
      </c>
      <c r="C127" t="s">
        <v>601</v>
      </c>
      <c r="D127" t="s">
        <v>1654</v>
      </c>
      <c r="E127" t="str">
        <f t="shared" si="2"/>
        <v/>
      </c>
      <c r="F127" t="str">
        <f t="shared" si="2"/>
        <v>Darrel Williams</v>
      </c>
      <c r="G127" t="str">
        <f t="shared" si="2"/>
        <v>Jalen Tolbert</v>
      </c>
      <c r="H127" t="str">
        <f t="shared" si="2"/>
        <v>Chris Pierce Jr.</v>
      </c>
    </row>
    <row r="128" spans="2:8" x14ac:dyDescent="0.3">
      <c r="B128" t="s">
        <v>322</v>
      </c>
      <c r="C128" t="s">
        <v>1652</v>
      </c>
      <c r="E128" t="str">
        <f t="shared" si="2"/>
        <v/>
      </c>
      <c r="F128" t="str">
        <f t="shared" si="2"/>
        <v>Joe Mixon</v>
      </c>
      <c r="G128" t="str">
        <f t="shared" si="2"/>
        <v>Alex Bachman</v>
      </c>
      <c r="H128" t="str">
        <f t="shared" si="2"/>
        <v/>
      </c>
    </row>
    <row r="129" spans="2:8" x14ac:dyDescent="0.3">
      <c r="B129" t="s">
        <v>668</v>
      </c>
      <c r="C129" t="s">
        <v>448</v>
      </c>
      <c r="E129" t="str">
        <f t="shared" si="2"/>
        <v/>
      </c>
      <c r="F129" t="str">
        <f t="shared" si="2"/>
        <v>Qadree Ollison</v>
      </c>
      <c r="G129" t="str">
        <f t="shared" si="2"/>
        <v>Marquez Callaway</v>
      </c>
      <c r="H129" t="str">
        <f t="shared" si="2"/>
        <v/>
      </c>
    </row>
    <row r="130" spans="2:8" x14ac:dyDescent="0.3">
      <c r="B130" t="s">
        <v>348</v>
      </c>
      <c r="C130" t="s">
        <v>632</v>
      </c>
      <c r="E130" t="str">
        <f t="shared" si="2"/>
        <v/>
      </c>
      <c r="F130" t="str">
        <f t="shared" si="2"/>
        <v>Javonte Williams</v>
      </c>
      <c r="G130" t="str">
        <f t="shared" si="2"/>
        <v>Penny Hart</v>
      </c>
      <c r="H130" t="str">
        <f t="shared" ref="H130:H193" si="3">TRIM(D130)</f>
        <v/>
      </c>
    </row>
    <row r="131" spans="2:8" x14ac:dyDescent="0.3">
      <c r="B131" t="s">
        <v>680</v>
      </c>
      <c r="C131" t="s">
        <v>687</v>
      </c>
      <c r="E131" t="str">
        <f t="shared" ref="E131:H194" si="4">TRIM(A131)</f>
        <v/>
      </c>
      <c r="F131" t="str">
        <f t="shared" si="4"/>
        <v>Brandin Bryant</v>
      </c>
      <c r="G131" t="str">
        <f t="shared" si="4"/>
        <v>Cody Thompson</v>
      </c>
      <c r="H131" t="str">
        <f t="shared" si="3"/>
        <v/>
      </c>
    </row>
    <row r="132" spans="2:8" x14ac:dyDescent="0.3">
      <c r="B132" t="s">
        <v>671</v>
      </c>
      <c r="C132" t="s">
        <v>420</v>
      </c>
      <c r="E132" t="str">
        <f t="shared" si="4"/>
        <v/>
      </c>
      <c r="F132" t="str">
        <f t="shared" si="4"/>
        <v>Dwayne Washington</v>
      </c>
      <c r="G132" t="str">
        <f t="shared" si="4"/>
        <v>Rondale Moore</v>
      </c>
      <c r="H132" t="str">
        <f t="shared" si="3"/>
        <v/>
      </c>
    </row>
    <row r="133" spans="2:8" x14ac:dyDescent="0.3">
      <c r="B133" t="s">
        <v>512</v>
      </c>
      <c r="C133" t="s">
        <v>640</v>
      </c>
      <c r="E133" t="str">
        <f t="shared" si="4"/>
        <v/>
      </c>
      <c r="F133" t="str">
        <f t="shared" si="4"/>
        <v>Khalil Herbert</v>
      </c>
      <c r="G133" t="str">
        <f t="shared" si="4"/>
        <v>Tanner Gentry</v>
      </c>
      <c r="H133" t="str">
        <f t="shared" si="3"/>
        <v/>
      </c>
    </row>
    <row r="134" spans="2:8" x14ac:dyDescent="0.3">
      <c r="B134" t="s">
        <v>672</v>
      </c>
      <c r="C134" t="s">
        <v>1398</v>
      </c>
      <c r="E134" t="str">
        <f t="shared" si="4"/>
        <v/>
      </c>
      <c r="F134" t="str">
        <f t="shared" si="4"/>
        <v>Giovani Bernard</v>
      </c>
      <c r="G134" t="str">
        <f t="shared" si="4"/>
        <v>Stanley Berryhill III</v>
      </c>
      <c r="H134" t="str">
        <f t="shared" si="3"/>
        <v/>
      </c>
    </row>
    <row r="135" spans="2:8" x14ac:dyDescent="0.3">
      <c r="B135" t="s">
        <v>500</v>
      </c>
      <c r="C135" t="s">
        <v>578</v>
      </c>
      <c r="E135" t="str">
        <f t="shared" si="4"/>
        <v/>
      </c>
      <c r="F135" t="str">
        <f t="shared" si="4"/>
        <v>Craig Reynolds</v>
      </c>
      <c r="G135" t="str">
        <f t="shared" si="4"/>
        <v>Tyquan Thornton</v>
      </c>
      <c r="H135" t="str">
        <f t="shared" si="3"/>
        <v/>
      </c>
    </row>
    <row r="136" spans="2:8" x14ac:dyDescent="0.3">
      <c r="B136" t="s">
        <v>643</v>
      </c>
      <c r="C136" t="s">
        <v>986</v>
      </c>
      <c r="E136" t="str">
        <f t="shared" si="4"/>
        <v/>
      </c>
      <c r="F136" t="str">
        <f t="shared" si="4"/>
        <v>Taiwan Jones</v>
      </c>
      <c r="G136" t="str">
        <f t="shared" si="4"/>
        <v>Justyn Ross</v>
      </c>
      <c r="H136" t="str">
        <f t="shared" si="3"/>
        <v/>
      </c>
    </row>
    <row r="137" spans="2:8" x14ac:dyDescent="0.3">
      <c r="B137" t="s">
        <v>450</v>
      </c>
      <c r="C137" t="s">
        <v>983</v>
      </c>
      <c r="E137" t="str">
        <f t="shared" si="4"/>
        <v/>
      </c>
      <c r="F137" t="str">
        <f t="shared" si="4"/>
        <v>Jaylen Warren</v>
      </c>
      <c r="G137" t="str">
        <f t="shared" si="4"/>
        <v>DJ Turner</v>
      </c>
      <c r="H137" t="str">
        <f t="shared" si="3"/>
        <v/>
      </c>
    </row>
    <row r="138" spans="2:8" x14ac:dyDescent="0.3">
      <c r="B138" t="s">
        <v>536</v>
      </c>
      <c r="C138" t="s">
        <v>973</v>
      </c>
      <c r="E138" t="str">
        <f t="shared" si="4"/>
        <v/>
      </c>
      <c r="F138" t="str">
        <f t="shared" si="4"/>
        <v>Trestan Ebner</v>
      </c>
      <c r="G138" t="str">
        <f t="shared" si="4"/>
        <v>Jason Moore Jr.</v>
      </c>
      <c r="H138" t="str">
        <f t="shared" si="3"/>
        <v/>
      </c>
    </row>
    <row r="139" spans="2:8" x14ac:dyDescent="0.3">
      <c r="B139" t="s">
        <v>492</v>
      </c>
      <c r="C139" t="s">
        <v>970</v>
      </c>
      <c r="E139" t="str">
        <f t="shared" si="4"/>
        <v/>
      </c>
      <c r="F139" t="str">
        <f t="shared" si="4"/>
        <v>Zander Horvath</v>
      </c>
      <c r="G139" t="str">
        <f t="shared" si="4"/>
        <v>N'Keal Harry</v>
      </c>
      <c r="H139" t="str">
        <f t="shared" si="3"/>
        <v/>
      </c>
    </row>
    <row r="140" spans="2:8" x14ac:dyDescent="0.3">
      <c r="B140" t="s">
        <v>469</v>
      </c>
      <c r="C140" t="s">
        <v>984</v>
      </c>
      <c r="E140" t="str">
        <f t="shared" si="4"/>
        <v/>
      </c>
      <c r="F140" t="str">
        <f t="shared" si="4"/>
        <v>Mike Boone</v>
      </c>
      <c r="G140" t="str">
        <f t="shared" si="4"/>
        <v>Marcus Kemp</v>
      </c>
      <c r="H140" t="str">
        <f t="shared" si="3"/>
        <v/>
      </c>
    </row>
    <row r="141" spans="2:8" x14ac:dyDescent="0.3">
      <c r="B141" t="s">
        <v>518</v>
      </c>
      <c r="C141" t="s">
        <v>968</v>
      </c>
      <c r="E141" t="str">
        <f t="shared" si="4"/>
        <v/>
      </c>
      <c r="F141" t="str">
        <f t="shared" si="4"/>
        <v>Rashaad Penny</v>
      </c>
      <c r="G141" t="str">
        <f t="shared" si="4"/>
        <v>Samori Toure</v>
      </c>
      <c r="H141" t="str">
        <f t="shared" si="3"/>
        <v/>
      </c>
    </row>
    <row r="142" spans="2:8" x14ac:dyDescent="0.3">
      <c r="B142" t="s">
        <v>493</v>
      </c>
      <c r="C142" t="s">
        <v>969</v>
      </c>
      <c r="E142" t="str">
        <f t="shared" si="4"/>
        <v/>
      </c>
      <c r="F142" t="str">
        <f t="shared" si="4"/>
        <v>Sony Michel</v>
      </c>
      <c r="G142" t="str">
        <f t="shared" si="4"/>
        <v>Michael Woods II</v>
      </c>
      <c r="H142" t="str">
        <f t="shared" si="3"/>
        <v/>
      </c>
    </row>
    <row r="143" spans="2:8" x14ac:dyDescent="0.3">
      <c r="B143" t="s">
        <v>410</v>
      </c>
      <c r="C143" t="s">
        <v>972</v>
      </c>
      <c r="E143" t="str">
        <f t="shared" si="4"/>
        <v/>
      </c>
      <c r="F143" t="str">
        <f t="shared" si="4"/>
        <v>Chase Edmonds</v>
      </c>
      <c r="G143" t="str">
        <f t="shared" si="4"/>
        <v>Kevin White</v>
      </c>
      <c r="H143" t="str">
        <f t="shared" si="3"/>
        <v/>
      </c>
    </row>
    <row r="144" spans="2:8" x14ac:dyDescent="0.3">
      <c r="B144" t="s">
        <v>303</v>
      </c>
      <c r="C144" t="s">
        <v>641</v>
      </c>
      <c r="E144" t="str">
        <f t="shared" si="4"/>
        <v/>
      </c>
      <c r="F144" t="str">
        <f t="shared" si="4"/>
        <v>Leonard Fournette</v>
      </c>
      <c r="G144" t="str">
        <f t="shared" si="4"/>
        <v>Tanner Conner</v>
      </c>
      <c r="H144" t="str">
        <f t="shared" si="3"/>
        <v/>
      </c>
    </row>
    <row r="145" spans="2:8" x14ac:dyDescent="0.3">
      <c r="B145" t="s">
        <v>588</v>
      </c>
      <c r="C145" t="s">
        <v>974</v>
      </c>
      <c r="E145" t="str">
        <f t="shared" si="4"/>
        <v/>
      </c>
      <c r="F145" t="str">
        <f t="shared" si="4"/>
        <v>Demetric Felton Jr.</v>
      </c>
      <c r="G145" t="str">
        <f t="shared" si="4"/>
        <v>Braylon Sanders</v>
      </c>
      <c r="H145" t="str">
        <f t="shared" si="3"/>
        <v/>
      </c>
    </row>
    <row r="146" spans="2:8" x14ac:dyDescent="0.3">
      <c r="B146" t="s">
        <v>690</v>
      </c>
      <c r="C146" t="s">
        <v>989</v>
      </c>
      <c r="E146" t="str">
        <f t="shared" si="4"/>
        <v/>
      </c>
      <c r="F146" t="str">
        <f t="shared" si="4"/>
        <v>Trey Sermon</v>
      </c>
      <c r="G146" t="str">
        <f t="shared" si="4"/>
        <v>Dareke Young</v>
      </c>
      <c r="H146" t="str">
        <f t="shared" si="3"/>
        <v/>
      </c>
    </row>
    <row r="147" spans="2:8" x14ac:dyDescent="0.3">
      <c r="B147" t="s">
        <v>670</v>
      </c>
      <c r="C147" t="s">
        <v>1400</v>
      </c>
      <c r="E147" t="str">
        <f t="shared" si="4"/>
        <v/>
      </c>
      <c r="F147" t="str">
        <f t="shared" si="4"/>
        <v>Pierre Strong Jr.</v>
      </c>
      <c r="G147" t="str">
        <f t="shared" si="4"/>
        <v>Albert Wilson</v>
      </c>
      <c r="H147" t="str">
        <f t="shared" si="3"/>
        <v/>
      </c>
    </row>
    <row r="148" spans="2:8" x14ac:dyDescent="0.3">
      <c r="B148" t="s">
        <v>510</v>
      </c>
      <c r="C148" t="s">
        <v>1080</v>
      </c>
      <c r="E148" t="str">
        <f t="shared" si="4"/>
        <v/>
      </c>
      <c r="F148" t="str">
        <f t="shared" si="4"/>
        <v>Alec Ingold</v>
      </c>
      <c r="G148" t="str">
        <f t="shared" si="4"/>
        <v>Rashard Higgins</v>
      </c>
      <c r="H148" t="str">
        <f t="shared" si="3"/>
        <v/>
      </c>
    </row>
    <row r="149" spans="2:8" x14ac:dyDescent="0.3">
      <c r="B149" t="s">
        <v>635</v>
      </c>
      <c r="C149" t="s">
        <v>604</v>
      </c>
      <c r="E149" t="str">
        <f t="shared" si="4"/>
        <v/>
      </c>
      <c r="F149" t="str">
        <f t="shared" si="4"/>
        <v>Keith Smith</v>
      </c>
      <c r="G149" t="str">
        <f t="shared" si="4"/>
        <v>Michael Bandy</v>
      </c>
      <c r="H149" t="str">
        <f t="shared" si="3"/>
        <v/>
      </c>
    </row>
    <row r="150" spans="2:8" x14ac:dyDescent="0.3">
      <c r="B150" t="s">
        <v>598</v>
      </c>
      <c r="C150" t="s">
        <v>1079</v>
      </c>
      <c r="E150" t="str">
        <f t="shared" si="4"/>
        <v/>
      </c>
      <c r="F150" t="str">
        <f t="shared" si="4"/>
        <v>Chris Evans</v>
      </c>
      <c r="G150" t="str">
        <f t="shared" si="4"/>
        <v>Brandon Zylstra</v>
      </c>
      <c r="H150" t="str">
        <f t="shared" si="3"/>
        <v/>
      </c>
    </row>
    <row r="151" spans="2:8" x14ac:dyDescent="0.3">
      <c r="B151" t="s">
        <v>423</v>
      </c>
      <c r="C151" t="s">
        <v>700</v>
      </c>
      <c r="E151" t="str">
        <f t="shared" si="4"/>
        <v/>
      </c>
      <c r="F151" t="str">
        <f t="shared" si="4"/>
        <v>Raheem Mostert</v>
      </c>
      <c r="G151" t="str">
        <f t="shared" si="4"/>
        <v>Dan Chisena</v>
      </c>
      <c r="H151" t="str">
        <f t="shared" si="3"/>
        <v/>
      </c>
    </row>
    <row r="152" spans="2:8" x14ac:dyDescent="0.3">
      <c r="B152" t="s">
        <v>503</v>
      </c>
      <c r="C152" t="s">
        <v>1395</v>
      </c>
      <c r="E152" t="str">
        <f t="shared" si="4"/>
        <v/>
      </c>
      <c r="F152" t="str">
        <f t="shared" si="4"/>
        <v>J.K. Dobbins</v>
      </c>
      <c r="G152" t="str">
        <f t="shared" si="4"/>
        <v>Binjimen Victor</v>
      </c>
      <c r="H152" t="str">
        <f t="shared" si="3"/>
        <v/>
      </c>
    </row>
    <row r="153" spans="2:8" x14ac:dyDescent="0.3">
      <c r="B153" t="s">
        <v>683</v>
      </c>
      <c r="C153" t="s">
        <v>1081</v>
      </c>
      <c r="E153" t="str">
        <f t="shared" si="4"/>
        <v/>
      </c>
      <c r="F153" t="str">
        <f t="shared" si="4"/>
        <v>Khari Blasingame</v>
      </c>
      <c r="G153" t="str">
        <f t="shared" si="4"/>
        <v>Jalen Camp</v>
      </c>
      <c r="H153" t="str">
        <f t="shared" si="3"/>
        <v/>
      </c>
    </row>
    <row r="154" spans="2:8" x14ac:dyDescent="0.3">
      <c r="B154" t="s">
        <v>663</v>
      </c>
      <c r="C154" t="s">
        <v>1394</v>
      </c>
      <c r="E154" t="str">
        <f t="shared" si="4"/>
        <v/>
      </c>
      <c r="F154" t="str">
        <f t="shared" si="4"/>
        <v>Jonathan Ward</v>
      </c>
      <c r="G154" t="str">
        <f t="shared" si="4"/>
        <v>Marken Michel</v>
      </c>
      <c r="H154" t="str">
        <f t="shared" si="3"/>
        <v/>
      </c>
    </row>
    <row r="155" spans="2:8" x14ac:dyDescent="0.3">
      <c r="B155" t="s">
        <v>594</v>
      </c>
      <c r="C155" t="s">
        <v>642</v>
      </c>
      <c r="E155" t="str">
        <f t="shared" si="4"/>
        <v/>
      </c>
      <c r="F155" t="str">
        <f t="shared" si="4"/>
        <v>Tony Jones Jr.</v>
      </c>
      <c r="G155" t="str">
        <f t="shared" si="4"/>
        <v>Keith Kirkwood</v>
      </c>
      <c r="H155" t="str">
        <f t="shared" si="3"/>
        <v/>
      </c>
    </row>
    <row r="156" spans="2:8" x14ac:dyDescent="0.3">
      <c r="B156" t="s">
        <v>669</v>
      </c>
      <c r="C156" t="s">
        <v>1396</v>
      </c>
      <c r="E156" t="str">
        <f t="shared" si="4"/>
        <v/>
      </c>
      <c r="F156" t="str">
        <f t="shared" si="4"/>
        <v>Jermar Jefferson</v>
      </c>
      <c r="G156" t="str">
        <f t="shared" si="4"/>
        <v>C.J. Board</v>
      </c>
      <c r="H156" t="str">
        <f t="shared" si="3"/>
        <v/>
      </c>
    </row>
    <row r="157" spans="2:8" x14ac:dyDescent="0.3">
      <c r="B157" t="s">
        <v>620</v>
      </c>
      <c r="C157" t="s">
        <v>674</v>
      </c>
      <c r="E157" t="str">
        <f t="shared" si="4"/>
        <v/>
      </c>
      <c r="F157" t="str">
        <f t="shared" si="4"/>
        <v>Adam Prentice</v>
      </c>
      <c r="G157" t="str">
        <f t="shared" si="4"/>
        <v>Raleigh Webb</v>
      </c>
      <c r="H157" t="str">
        <f t="shared" si="3"/>
        <v/>
      </c>
    </row>
    <row r="158" spans="2:8" x14ac:dyDescent="0.3">
      <c r="B158" t="s">
        <v>530</v>
      </c>
      <c r="C158" t="s">
        <v>1397</v>
      </c>
      <c r="E158" t="str">
        <f t="shared" si="4"/>
        <v/>
      </c>
      <c r="F158" t="str">
        <f t="shared" si="4"/>
        <v>Avery Williams</v>
      </c>
      <c r="G158" t="str">
        <f t="shared" si="4"/>
        <v>Trinity Benson</v>
      </c>
      <c r="H158" t="str">
        <f t="shared" si="3"/>
        <v/>
      </c>
    </row>
    <row r="159" spans="2:8" x14ac:dyDescent="0.3">
      <c r="B159" t="s">
        <v>513</v>
      </c>
      <c r="C159" t="s">
        <v>577</v>
      </c>
      <c r="E159" t="str">
        <f t="shared" si="4"/>
        <v/>
      </c>
      <c r="F159" t="str">
        <f t="shared" si="4"/>
        <v>C.J. Ham</v>
      </c>
      <c r="G159" t="str">
        <f t="shared" si="4"/>
        <v>Marcus Johnson</v>
      </c>
      <c r="H159" t="str">
        <f t="shared" si="3"/>
        <v/>
      </c>
    </row>
    <row r="160" spans="2:8" x14ac:dyDescent="0.3">
      <c r="B160" t="s">
        <v>676</v>
      </c>
      <c r="C160" t="s">
        <v>691</v>
      </c>
      <c r="E160" t="str">
        <f t="shared" si="4"/>
        <v/>
      </c>
      <c r="F160" t="str">
        <f t="shared" si="4"/>
        <v>Tyrion Davis-Price</v>
      </c>
      <c r="G160" t="str">
        <f t="shared" si="4"/>
        <v>Maurice Alexander</v>
      </c>
      <c r="H160" t="str">
        <f t="shared" si="3"/>
        <v/>
      </c>
    </row>
    <row r="161" spans="2:8" x14ac:dyDescent="0.3">
      <c r="B161" t="s">
        <v>548</v>
      </c>
      <c r="C161" t="s">
        <v>634</v>
      </c>
      <c r="E161" t="str">
        <f t="shared" si="4"/>
        <v/>
      </c>
      <c r="F161" t="str">
        <f t="shared" si="4"/>
        <v>Deon Jackson</v>
      </c>
      <c r="G161" t="str">
        <f t="shared" si="4"/>
        <v>Jalen Nailor</v>
      </c>
      <c r="H161" t="str">
        <f t="shared" si="3"/>
        <v/>
      </c>
    </row>
    <row r="162" spans="2:8" x14ac:dyDescent="0.3">
      <c r="B162" t="s">
        <v>301</v>
      </c>
      <c r="C162" t="s">
        <v>656</v>
      </c>
      <c r="E162" t="str">
        <f t="shared" si="4"/>
        <v/>
      </c>
      <c r="F162" t="str">
        <f t="shared" si="4"/>
        <v>J.D. McKissic</v>
      </c>
      <c r="G162" t="str">
        <f t="shared" si="4"/>
        <v>Andre Roberts</v>
      </c>
      <c r="H162" t="str">
        <f t="shared" si="3"/>
        <v/>
      </c>
    </row>
    <row r="163" spans="2:8" x14ac:dyDescent="0.3">
      <c r="B163" t="s">
        <v>502</v>
      </c>
      <c r="C163" t="s">
        <v>344</v>
      </c>
      <c r="E163" t="str">
        <f t="shared" si="4"/>
        <v/>
      </c>
      <c r="F163" t="str">
        <f t="shared" si="4"/>
        <v>Reggie Gilliam</v>
      </c>
      <c r="G163" t="str">
        <f t="shared" si="4"/>
        <v>Rashod Bateman</v>
      </c>
      <c r="H163" t="str">
        <f t="shared" si="3"/>
        <v/>
      </c>
    </row>
    <row r="164" spans="2:8" x14ac:dyDescent="0.3">
      <c r="B164" t="s">
        <v>624</v>
      </c>
      <c r="C164" t="s">
        <v>549</v>
      </c>
      <c r="E164" t="str">
        <f t="shared" si="4"/>
        <v/>
      </c>
      <c r="F164" t="str">
        <f t="shared" si="4"/>
        <v>Hassan Haskins</v>
      </c>
      <c r="G164" t="str">
        <f t="shared" si="4"/>
        <v>Danny Gray</v>
      </c>
      <c r="H164" t="str">
        <f t="shared" si="3"/>
        <v/>
      </c>
    </row>
    <row r="165" spans="2:8" x14ac:dyDescent="0.3">
      <c r="C165" t="s">
        <v>479</v>
      </c>
      <c r="E165" t="str">
        <f t="shared" si="4"/>
        <v/>
      </c>
      <c r="F165" t="str">
        <f t="shared" si="4"/>
        <v/>
      </c>
      <c r="G165" t="str">
        <f t="shared" si="4"/>
        <v>Zach Pascal</v>
      </c>
      <c r="H165" t="str">
        <f t="shared" si="3"/>
        <v/>
      </c>
    </row>
    <row r="166" spans="2:8" x14ac:dyDescent="0.3">
      <c r="C166" t="s">
        <v>645</v>
      </c>
      <c r="E166" t="str">
        <f t="shared" si="4"/>
        <v/>
      </c>
      <c r="F166" t="str">
        <f t="shared" si="4"/>
        <v/>
      </c>
      <c r="G166" t="str">
        <f t="shared" si="4"/>
        <v>Quinton Bell</v>
      </c>
      <c r="H166" t="str">
        <f t="shared" si="3"/>
        <v/>
      </c>
    </row>
    <row r="167" spans="2:8" x14ac:dyDescent="0.3">
      <c r="C167" t="s">
        <v>558</v>
      </c>
      <c r="E167" t="str">
        <f t="shared" si="4"/>
        <v/>
      </c>
      <c r="F167" t="str">
        <f t="shared" si="4"/>
        <v/>
      </c>
      <c r="G167" t="str">
        <f t="shared" si="4"/>
        <v>Juwann Winfree</v>
      </c>
      <c r="H167" t="str">
        <f t="shared" si="3"/>
        <v/>
      </c>
    </row>
    <row r="168" spans="2:8" x14ac:dyDescent="0.3">
      <c r="C168" t="s">
        <v>371</v>
      </c>
      <c r="E168" t="str">
        <f t="shared" si="4"/>
        <v/>
      </c>
      <c r="F168" t="str">
        <f t="shared" si="4"/>
        <v/>
      </c>
      <c r="G168" t="str">
        <f t="shared" si="4"/>
        <v>Ashton Dulin</v>
      </c>
      <c r="H168" t="str">
        <f t="shared" si="3"/>
        <v/>
      </c>
    </row>
    <row r="169" spans="2:8" x14ac:dyDescent="0.3">
      <c r="C169" t="s">
        <v>585</v>
      </c>
      <c r="E169" t="str">
        <f t="shared" si="4"/>
        <v/>
      </c>
      <c r="F169" t="str">
        <f t="shared" si="4"/>
        <v/>
      </c>
      <c r="G169" t="str">
        <f t="shared" si="4"/>
        <v>Miles Boykin</v>
      </c>
      <c r="H169" t="str">
        <f t="shared" si="3"/>
        <v/>
      </c>
    </row>
    <row r="170" spans="2:8" x14ac:dyDescent="0.3">
      <c r="C170" t="s">
        <v>532</v>
      </c>
      <c r="E170" t="str">
        <f t="shared" si="4"/>
        <v/>
      </c>
      <c r="F170" t="str">
        <f t="shared" si="4"/>
        <v/>
      </c>
      <c r="G170" t="str">
        <f t="shared" si="4"/>
        <v>Bryan Edwards</v>
      </c>
      <c r="H170" t="str">
        <f t="shared" si="3"/>
        <v/>
      </c>
    </row>
    <row r="171" spans="2:8" x14ac:dyDescent="0.3">
      <c r="C171" t="s">
        <v>608</v>
      </c>
      <c r="E171" t="str">
        <f t="shared" si="4"/>
        <v/>
      </c>
      <c r="F171" t="str">
        <f t="shared" si="4"/>
        <v/>
      </c>
      <c r="G171" t="str">
        <f t="shared" si="4"/>
        <v>Stanley Morgan Jr.</v>
      </c>
      <c r="H171" t="str">
        <f t="shared" si="3"/>
        <v/>
      </c>
    </row>
    <row r="172" spans="2:8" x14ac:dyDescent="0.3">
      <c r="C172" t="s">
        <v>380</v>
      </c>
      <c r="E172" t="str">
        <f t="shared" si="4"/>
        <v/>
      </c>
      <c r="F172" t="str">
        <f t="shared" si="4"/>
        <v/>
      </c>
      <c r="G172" t="str">
        <f t="shared" si="4"/>
        <v>Mecole Hardman</v>
      </c>
      <c r="H172" t="str">
        <f t="shared" si="3"/>
        <v/>
      </c>
    </row>
    <row r="173" spans="2:8" x14ac:dyDescent="0.3">
      <c r="C173" t="s">
        <v>337</v>
      </c>
      <c r="E173" t="str">
        <f t="shared" si="4"/>
        <v/>
      </c>
      <c r="F173" t="str">
        <f t="shared" si="4"/>
        <v/>
      </c>
      <c r="G173" t="str">
        <f t="shared" si="4"/>
        <v>Greg Dortch</v>
      </c>
      <c r="H173" t="str">
        <f t="shared" si="3"/>
        <v/>
      </c>
    </row>
    <row r="174" spans="2:8" x14ac:dyDescent="0.3">
      <c r="C174" t="s">
        <v>665</v>
      </c>
      <c r="E174" t="str">
        <f t="shared" si="4"/>
        <v/>
      </c>
      <c r="F174" t="str">
        <f t="shared" si="4"/>
        <v/>
      </c>
      <c r="G174" t="str">
        <f t="shared" si="4"/>
        <v>KaVontae Turpin</v>
      </c>
      <c r="H174" t="str">
        <f t="shared" si="3"/>
        <v/>
      </c>
    </row>
    <row r="175" spans="2:8" x14ac:dyDescent="0.3">
      <c r="C175" t="s">
        <v>517</v>
      </c>
      <c r="E175" t="str">
        <f t="shared" si="4"/>
        <v/>
      </c>
      <c r="F175" t="str">
        <f t="shared" si="4"/>
        <v/>
      </c>
      <c r="G175" t="str">
        <f t="shared" si="4"/>
        <v>Andy Isabella</v>
      </c>
      <c r="H175" t="str">
        <f t="shared" si="3"/>
        <v/>
      </c>
    </row>
    <row r="176" spans="2:8" x14ac:dyDescent="0.3">
      <c r="C176" t="s">
        <v>360</v>
      </c>
      <c r="E176" t="str">
        <f t="shared" si="4"/>
        <v/>
      </c>
      <c r="F176" t="str">
        <f t="shared" si="4"/>
        <v/>
      </c>
      <c r="G176" t="str">
        <f t="shared" si="4"/>
        <v>Hunter Renfrow</v>
      </c>
      <c r="H176" t="str">
        <f t="shared" si="3"/>
        <v/>
      </c>
    </row>
    <row r="177" spans="3:8" x14ac:dyDescent="0.3">
      <c r="C177" t="s">
        <v>421</v>
      </c>
      <c r="E177" t="str">
        <f t="shared" si="4"/>
        <v/>
      </c>
      <c r="F177" t="str">
        <f t="shared" si="4"/>
        <v/>
      </c>
      <c r="G177" t="str">
        <f t="shared" si="4"/>
        <v>KhaDarel Hodge</v>
      </c>
      <c r="H177" t="str">
        <f t="shared" si="3"/>
        <v/>
      </c>
    </row>
    <row r="178" spans="3:8" x14ac:dyDescent="0.3">
      <c r="C178" t="s">
        <v>511</v>
      </c>
      <c r="E178" t="str">
        <f t="shared" si="4"/>
        <v/>
      </c>
      <c r="F178" t="str">
        <f t="shared" si="4"/>
        <v/>
      </c>
      <c r="G178" t="str">
        <f t="shared" si="4"/>
        <v>Cam Sims</v>
      </c>
      <c r="H178" t="str">
        <f t="shared" si="3"/>
        <v/>
      </c>
    </row>
    <row r="179" spans="3:8" x14ac:dyDescent="0.3">
      <c r="C179" t="s">
        <v>298</v>
      </c>
      <c r="E179" t="str">
        <f t="shared" si="4"/>
        <v/>
      </c>
      <c r="F179" t="str">
        <f t="shared" si="4"/>
        <v/>
      </c>
      <c r="G179" t="str">
        <f t="shared" si="4"/>
        <v>Russell Gage</v>
      </c>
      <c r="H179" t="str">
        <f t="shared" si="3"/>
        <v/>
      </c>
    </row>
    <row r="180" spans="3:8" x14ac:dyDescent="0.3">
      <c r="C180" t="s">
        <v>646</v>
      </c>
      <c r="E180" t="str">
        <f t="shared" si="4"/>
        <v/>
      </c>
      <c r="F180" t="str">
        <f t="shared" si="4"/>
        <v/>
      </c>
      <c r="G180" t="str">
        <f t="shared" si="4"/>
        <v>Justin Hardee</v>
      </c>
      <c r="H180" t="str">
        <f t="shared" si="3"/>
        <v/>
      </c>
    </row>
    <row r="181" spans="3:8" x14ac:dyDescent="0.3">
      <c r="C181" t="s">
        <v>540</v>
      </c>
      <c r="E181" t="str">
        <f t="shared" si="4"/>
        <v/>
      </c>
      <c r="F181" t="str">
        <f t="shared" si="4"/>
        <v/>
      </c>
      <c r="G181" t="str">
        <f t="shared" si="4"/>
        <v>Jalen Guyton</v>
      </c>
      <c r="H181" t="str">
        <f t="shared" si="3"/>
        <v/>
      </c>
    </row>
    <row r="182" spans="3:8" x14ac:dyDescent="0.3">
      <c r="C182" t="s">
        <v>613</v>
      </c>
      <c r="E182" t="str">
        <f t="shared" si="4"/>
        <v/>
      </c>
      <c r="F182" t="str">
        <f t="shared" si="4"/>
        <v/>
      </c>
      <c r="G182" t="str">
        <f t="shared" si="4"/>
        <v>Cody Hollister</v>
      </c>
      <c r="H182" t="str">
        <f t="shared" si="3"/>
        <v/>
      </c>
    </row>
    <row r="183" spans="3:8" x14ac:dyDescent="0.3">
      <c r="C183" t="s">
        <v>495</v>
      </c>
      <c r="E183" t="str">
        <f t="shared" si="4"/>
        <v/>
      </c>
      <c r="F183" t="str">
        <f t="shared" si="4"/>
        <v/>
      </c>
      <c r="G183" t="str">
        <f t="shared" si="4"/>
        <v>Kenny Golladay</v>
      </c>
      <c r="H183" t="str">
        <f t="shared" si="3"/>
        <v/>
      </c>
    </row>
    <row r="184" spans="3:8" x14ac:dyDescent="0.3">
      <c r="C184" t="s">
        <v>313</v>
      </c>
      <c r="E184" t="str">
        <f t="shared" si="4"/>
        <v/>
      </c>
      <c r="F184" t="str">
        <f t="shared" si="4"/>
        <v/>
      </c>
      <c r="G184" t="str">
        <f t="shared" si="4"/>
        <v>Noah Brown</v>
      </c>
      <c r="H184" t="str">
        <f t="shared" si="3"/>
        <v/>
      </c>
    </row>
    <row r="185" spans="3:8" x14ac:dyDescent="0.3">
      <c r="C185" t="s">
        <v>290</v>
      </c>
      <c r="E185" t="str">
        <f t="shared" si="4"/>
        <v/>
      </c>
      <c r="F185" t="str">
        <f t="shared" si="4"/>
        <v/>
      </c>
      <c r="G185" t="str">
        <f t="shared" si="4"/>
        <v>Josh Reynolds</v>
      </c>
      <c r="H185" t="str">
        <f t="shared" si="3"/>
        <v/>
      </c>
    </row>
    <row r="186" spans="3:8" x14ac:dyDescent="0.3">
      <c r="C186" t="s">
        <v>227</v>
      </c>
      <c r="E186" t="str">
        <f t="shared" si="4"/>
        <v/>
      </c>
      <c r="F186" t="str">
        <f t="shared" si="4"/>
        <v/>
      </c>
      <c r="G186" t="str">
        <f t="shared" si="4"/>
        <v>Cooper Kupp</v>
      </c>
      <c r="H186" t="str">
        <f t="shared" si="3"/>
        <v/>
      </c>
    </row>
    <row r="187" spans="3:8" x14ac:dyDescent="0.3">
      <c r="C187" t="s">
        <v>256</v>
      </c>
      <c r="E187" t="str">
        <f t="shared" si="4"/>
        <v/>
      </c>
      <c r="F187" t="str">
        <f t="shared" si="4"/>
        <v/>
      </c>
      <c r="G187" t="str">
        <f t="shared" si="4"/>
        <v>Mike Williams</v>
      </c>
      <c r="H187" t="str">
        <f t="shared" si="3"/>
        <v/>
      </c>
    </row>
    <row r="188" spans="3:8" x14ac:dyDescent="0.3">
      <c r="C188" t="s">
        <v>335</v>
      </c>
      <c r="E188" t="str">
        <f t="shared" si="4"/>
        <v/>
      </c>
      <c r="F188" t="str">
        <f t="shared" si="4"/>
        <v/>
      </c>
      <c r="G188" t="str">
        <f t="shared" si="4"/>
        <v>Sterling Shepard</v>
      </c>
      <c r="H188" t="str">
        <f t="shared" si="3"/>
        <v/>
      </c>
    </row>
    <row r="189" spans="3:8" x14ac:dyDescent="0.3">
      <c r="C189" t="s">
        <v>343</v>
      </c>
      <c r="E189" t="str">
        <f t="shared" si="4"/>
        <v/>
      </c>
      <c r="F189" t="str">
        <f t="shared" si="4"/>
        <v/>
      </c>
      <c r="G189" t="str">
        <f t="shared" si="4"/>
        <v>Michael Thomas</v>
      </c>
      <c r="H189" t="str">
        <f t="shared" si="3"/>
        <v/>
      </c>
    </row>
    <row r="190" spans="3:8" x14ac:dyDescent="0.3">
      <c r="C190" t="s">
        <v>589</v>
      </c>
      <c r="E190" t="str">
        <f t="shared" si="4"/>
        <v/>
      </c>
      <c r="F190" t="str">
        <f t="shared" si="4"/>
        <v/>
      </c>
      <c r="G190" t="str">
        <f t="shared" si="4"/>
        <v>Chris Conley</v>
      </c>
      <c r="H190" t="str">
        <f t="shared" si="3"/>
        <v/>
      </c>
    </row>
    <row r="191" spans="3:8" x14ac:dyDescent="0.3">
      <c r="C191" t="s">
        <v>407</v>
      </c>
      <c r="E191" t="str">
        <f t="shared" si="4"/>
        <v/>
      </c>
      <c r="F191" t="str">
        <f t="shared" si="4"/>
        <v/>
      </c>
      <c r="G191" t="str">
        <f t="shared" si="4"/>
        <v>Jamison Crowder</v>
      </c>
      <c r="H191" t="str">
        <f t="shared" si="3"/>
        <v/>
      </c>
    </row>
    <row r="192" spans="3:8" x14ac:dyDescent="0.3">
      <c r="C192" t="s">
        <v>430</v>
      </c>
      <c r="E192" t="str">
        <f t="shared" si="4"/>
        <v/>
      </c>
      <c r="F192" t="str">
        <f t="shared" si="4"/>
        <v/>
      </c>
      <c r="G192" t="str">
        <f t="shared" si="4"/>
        <v>Breshad Perriman</v>
      </c>
      <c r="H192" t="str">
        <f t="shared" si="3"/>
        <v/>
      </c>
    </row>
    <row r="193" spans="3:8" x14ac:dyDescent="0.3">
      <c r="C193" t="s">
        <v>338</v>
      </c>
      <c r="E193" t="str">
        <f t="shared" si="4"/>
        <v/>
      </c>
      <c r="F193" t="str">
        <f t="shared" si="4"/>
        <v/>
      </c>
      <c r="G193" t="str">
        <f t="shared" si="4"/>
        <v>Allen Robinson II</v>
      </c>
      <c r="H193" t="str">
        <f t="shared" si="3"/>
        <v/>
      </c>
    </row>
    <row r="194" spans="3:8" x14ac:dyDescent="0.3">
      <c r="C194" t="s">
        <v>481</v>
      </c>
      <c r="E194" t="str">
        <f t="shared" si="4"/>
        <v/>
      </c>
      <c r="F194" t="str">
        <f t="shared" si="4"/>
        <v/>
      </c>
      <c r="G194" t="str">
        <f t="shared" si="4"/>
        <v>Sammy Watkins</v>
      </c>
      <c r="H194" t="str">
        <f t="shared" si="4"/>
        <v/>
      </c>
    </row>
    <row r="195" spans="3:8" x14ac:dyDescent="0.3">
      <c r="C195" t="s">
        <v>581</v>
      </c>
      <c r="E195" t="str">
        <f t="shared" ref="E195:H258" si="5">TRIM(A195)</f>
        <v/>
      </c>
      <c r="F195" t="str">
        <f t="shared" si="5"/>
        <v/>
      </c>
      <c r="G195" t="str">
        <f t="shared" si="5"/>
        <v>Deonte Harty</v>
      </c>
      <c r="H195" t="str">
        <f t="shared" si="5"/>
        <v/>
      </c>
    </row>
    <row r="196" spans="3:8" x14ac:dyDescent="0.3">
      <c r="C196" t="s">
        <v>315</v>
      </c>
      <c r="E196" t="str">
        <f t="shared" si="5"/>
        <v/>
      </c>
      <c r="F196" t="str">
        <f t="shared" si="5"/>
        <v/>
      </c>
      <c r="G196" t="str">
        <f t="shared" si="5"/>
        <v>Jerry Jeudy</v>
      </c>
      <c r="H196" t="str">
        <f t="shared" si="5"/>
        <v/>
      </c>
    </row>
    <row r="197" spans="3:8" x14ac:dyDescent="0.3">
      <c r="C197" t="s">
        <v>457</v>
      </c>
      <c r="E197" t="str">
        <f t="shared" si="5"/>
        <v/>
      </c>
      <c r="F197" t="str">
        <f t="shared" si="5"/>
        <v/>
      </c>
      <c r="G197" t="str">
        <f t="shared" si="5"/>
        <v>Khalil Shakir</v>
      </c>
      <c r="H197" t="str">
        <f t="shared" si="5"/>
        <v/>
      </c>
    </row>
    <row r="198" spans="3:8" x14ac:dyDescent="0.3">
      <c r="C198" t="s">
        <v>346</v>
      </c>
      <c r="E198" t="str">
        <f t="shared" si="5"/>
        <v/>
      </c>
      <c r="F198" t="str">
        <f t="shared" si="5"/>
        <v/>
      </c>
      <c r="G198" t="str">
        <f t="shared" si="5"/>
        <v>Alec Pierce</v>
      </c>
      <c r="H198" t="str">
        <f t="shared" si="5"/>
        <v/>
      </c>
    </row>
    <row r="199" spans="3:8" x14ac:dyDescent="0.3">
      <c r="C199" t="s">
        <v>569</v>
      </c>
      <c r="E199" t="str">
        <f t="shared" si="5"/>
        <v/>
      </c>
      <c r="F199" t="str">
        <f t="shared" si="5"/>
        <v/>
      </c>
      <c r="G199" t="str">
        <f t="shared" si="5"/>
        <v>Ihmir Smith-Marsette</v>
      </c>
      <c r="H199" t="str">
        <f t="shared" si="5"/>
        <v/>
      </c>
    </row>
    <row r="200" spans="3:8" x14ac:dyDescent="0.3">
      <c r="C200" t="s">
        <v>499</v>
      </c>
      <c r="E200" t="str">
        <f t="shared" si="5"/>
        <v/>
      </c>
      <c r="F200" t="str">
        <f t="shared" si="5"/>
        <v/>
      </c>
      <c r="G200" t="str">
        <f t="shared" si="5"/>
        <v>Dezmon Patmon</v>
      </c>
      <c r="H200" t="str">
        <f t="shared" si="5"/>
        <v/>
      </c>
    </row>
    <row r="201" spans="3:8" x14ac:dyDescent="0.3">
      <c r="C201" t="s">
        <v>567</v>
      </c>
      <c r="E201" t="str">
        <f t="shared" si="5"/>
        <v/>
      </c>
      <c r="F201" t="str">
        <f t="shared" si="5"/>
        <v/>
      </c>
      <c r="G201" t="str">
        <f t="shared" si="5"/>
        <v>Quintez Cephus</v>
      </c>
      <c r="H201" t="str">
        <f t="shared" si="5"/>
        <v/>
      </c>
    </row>
    <row r="202" spans="3:8" x14ac:dyDescent="0.3">
      <c r="C202" t="s">
        <v>564</v>
      </c>
      <c r="E202" t="str">
        <f t="shared" si="5"/>
        <v/>
      </c>
      <c r="F202" t="str">
        <f t="shared" si="5"/>
        <v/>
      </c>
      <c r="G202" t="str">
        <f t="shared" si="5"/>
        <v>Jeff Smith</v>
      </c>
      <c r="H202" t="str">
        <f t="shared" si="5"/>
        <v/>
      </c>
    </row>
    <row r="203" spans="3:8" x14ac:dyDescent="0.3">
      <c r="C203" t="s">
        <v>362</v>
      </c>
      <c r="E203" t="str">
        <f t="shared" si="5"/>
        <v/>
      </c>
      <c r="F203" t="str">
        <f t="shared" si="5"/>
        <v/>
      </c>
      <c r="G203" t="str">
        <f t="shared" si="5"/>
        <v>Scotty Miller</v>
      </c>
      <c r="H203" t="str">
        <f t="shared" si="5"/>
        <v/>
      </c>
    </row>
    <row r="204" spans="3:8" x14ac:dyDescent="0.3">
      <c r="C204" t="s">
        <v>431</v>
      </c>
      <c r="E204" t="str">
        <f t="shared" si="5"/>
        <v/>
      </c>
      <c r="F204" t="str">
        <f t="shared" si="5"/>
        <v/>
      </c>
      <c r="G204" t="str">
        <f t="shared" si="5"/>
        <v>David Sills V</v>
      </c>
      <c r="H204" t="str">
        <f t="shared" si="5"/>
        <v/>
      </c>
    </row>
    <row r="205" spans="3:8" x14ac:dyDescent="0.3">
      <c r="C205" t="s">
        <v>675</v>
      </c>
      <c r="E205" t="str">
        <f t="shared" si="5"/>
        <v/>
      </c>
      <c r="F205" t="str">
        <f t="shared" si="5"/>
        <v/>
      </c>
      <c r="G205" t="str">
        <f t="shared" si="5"/>
        <v>Keke Coutee</v>
      </c>
      <c r="H205" t="str">
        <f t="shared" si="5"/>
        <v/>
      </c>
    </row>
    <row r="206" spans="3:8" x14ac:dyDescent="0.3">
      <c r="C206" t="s">
        <v>524</v>
      </c>
      <c r="E206" t="str">
        <f t="shared" si="5"/>
        <v/>
      </c>
      <c r="F206" t="str">
        <f t="shared" si="5"/>
        <v/>
      </c>
      <c r="G206" t="str">
        <f t="shared" si="5"/>
        <v>Jake Kumerow</v>
      </c>
      <c r="H206" t="str">
        <f t="shared" si="5"/>
        <v/>
      </c>
    </row>
    <row r="207" spans="3:8" x14ac:dyDescent="0.3">
      <c r="C207" t="s">
        <v>497</v>
      </c>
      <c r="E207" t="str">
        <f t="shared" si="5"/>
        <v/>
      </c>
      <c r="F207" t="str">
        <f t="shared" si="5"/>
        <v/>
      </c>
      <c r="G207" t="str">
        <f t="shared" si="5"/>
        <v>Dennis Houston</v>
      </c>
      <c r="H207" t="str">
        <f t="shared" si="5"/>
        <v/>
      </c>
    </row>
    <row r="208" spans="3:8" x14ac:dyDescent="0.3">
      <c r="C208" t="s">
        <v>658</v>
      </c>
      <c r="E208" t="str">
        <f t="shared" si="5"/>
        <v/>
      </c>
      <c r="F208" t="str">
        <f t="shared" si="5"/>
        <v/>
      </c>
      <c r="G208" t="str">
        <f t="shared" si="5"/>
        <v>Britain Covey</v>
      </c>
      <c r="H208" t="str">
        <f t="shared" si="5"/>
        <v/>
      </c>
    </row>
    <row r="209" spans="3:8" x14ac:dyDescent="0.3">
      <c r="C209" t="s">
        <v>414</v>
      </c>
      <c r="E209" t="str">
        <f t="shared" si="5"/>
        <v/>
      </c>
      <c r="F209" t="str">
        <f t="shared" si="5"/>
        <v/>
      </c>
      <c r="G209" t="str">
        <f t="shared" si="5"/>
        <v>Kyle Philips</v>
      </c>
      <c r="H209" t="str">
        <f t="shared" si="5"/>
        <v/>
      </c>
    </row>
    <row r="210" spans="3:8" x14ac:dyDescent="0.3">
      <c r="C210" t="s">
        <v>312</v>
      </c>
      <c r="E210" t="str">
        <f t="shared" si="5"/>
        <v/>
      </c>
      <c r="F210" t="str">
        <f t="shared" si="5"/>
        <v/>
      </c>
      <c r="G210" t="str">
        <f t="shared" si="5"/>
        <v>Romeo Doubs</v>
      </c>
      <c r="H210" t="str">
        <f t="shared" si="5"/>
        <v/>
      </c>
    </row>
    <row r="211" spans="3:8" x14ac:dyDescent="0.3">
      <c r="C211" t="s">
        <v>491</v>
      </c>
      <c r="E211" t="str">
        <f t="shared" si="5"/>
        <v/>
      </c>
      <c r="F211" t="str">
        <f t="shared" si="5"/>
        <v/>
      </c>
      <c r="G211" t="str">
        <f t="shared" si="5"/>
        <v>Mike Strachan</v>
      </c>
      <c r="H211" t="str">
        <f t="shared" si="5"/>
        <v/>
      </c>
    </row>
    <row r="212" spans="3:8" x14ac:dyDescent="0.3">
      <c r="C212" t="s">
        <v>544</v>
      </c>
      <c r="E212" t="str">
        <f t="shared" si="5"/>
        <v/>
      </c>
      <c r="F212" t="str">
        <f t="shared" si="5"/>
        <v/>
      </c>
      <c r="G212" t="str">
        <f t="shared" si="5"/>
        <v>K.J. Hamler</v>
      </c>
      <c r="H212" t="str">
        <f t="shared" si="5"/>
        <v/>
      </c>
    </row>
    <row r="213" spans="3:8" x14ac:dyDescent="0.3">
      <c r="C213" t="s">
        <v>541</v>
      </c>
      <c r="E213" t="str">
        <f t="shared" si="5"/>
        <v/>
      </c>
      <c r="F213" t="str">
        <f t="shared" si="5"/>
        <v/>
      </c>
      <c r="G213" t="str">
        <f t="shared" si="5"/>
        <v>Simi Fehoko</v>
      </c>
      <c r="H213" t="str">
        <f t="shared" si="5"/>
        <v/>
      </c>
    </row>
    <row r="214" spans="3:8" x14ac:dyDescent="0.3">
      <c r="C214" t="s">
        <v>345</v>
      </c>
      <c r="E214" t="str">
        <f t="shared" si="5"/>
        <v/>
      </c>
      <c r="F214" t="str">
        <f t="shared" si="5"/>
        <v/>
      </c>
      <c r="G214" t="str">
        <f t="shared" si="5"/>
        <v>Jahan Dotson</v>
      </c>
      <c r="H214" t="str">
        <f t="shared" si="5"/>
        <v/>
      </c>
    </row>
    <row r="215" spans="3:8" x14ac:dyDescent="0.3">
      <c r="C215" t="s">
        <v>614</v>
      </c>
      <c r="E215" t="str">
        <f t="shared" si="5"/>
        <v/>
      </c>
      <c r="F215" t="str">
        <f t="shared" si="5"/>
        <v/>
      </c>
      <c r="G215" t="str">
        <f t="shared" si="5"/>
        <v>Wan'Dale Robinson</v>
      </c>
      <c r="H215" t="str">
        <f t="shared" si="5"/>
        <v/>
      </c>
    </row>
    <row r="216" spans="3:8" x14ac:dyDescent="0.3">
      <c r="C216" t="s">
        <v>554</v>
      </c>
      <c r="E216" t="str">
        <f t="shared" si="5"/>
        <v/>
      </c>
      <c r="F216" t="str">
        <f t="shared" si="5"/>
        <v/>
      </c>
      <c r="G216" t="str">
        <f t="shared" si="5"/>
        <v>Dax Milne</v>
      </c>
      <c r="H216" t="str">
        <f t="shared" si="5"/>
        <v/>
      </c>
    </row>
    <row r="217" spans="3:8" x14ac:dyDescent="0.3">
      <c r="C217" t="s">
        <v>617</v>
      </c>
      <c r="E217" t="str">
        <f t="shared" si="5"/>
        <v/>
      </c>
      <c r="F217" t="str">
        <f t="shared" si="5"/>
        <v/>
      </c>
      <c r="G217" t="str">
        <f t="shared" si="5"/>
        <v>Jaelon Darden</v>
      </c>
      <c r="H217" t="str">
        <f t="shared" si="5"/>
        <v/>
      </c>
    </row>
    <row r="218" spans="3:8" x14ac:dyDescent="0.3">
      <c r="C218" t="s">
        <v>519</v>
      </c>
      <c r="E218" t="str">
        <f t="shared" si="5"/>
        <v/>
      </c>
      <c r="F218" t="str">
        <f t="shared" si="5"/>
        <v/>
      </c>
      <c r="G218" t="str">
        <f t="shared" si="5"/>
        <v>Dee Eskridge</v>
      </c>
      <c r="H218" t="str">
        <f t="shared" si="5"/>
        <v/>
      </c>
    </row>
    <row r="219" spans="3:8" x14ac:dyDescent="0.3">
      <c r="C219" t="s">
        <v>660</v>
      </c>
      <c r="E219" t="str">
        <f t="shared" si="5"/>
        <v/>
      </c>
      <c r="F219" t="str">
        <f t="shared" si="5"/>
        <v/>
      </c>
      <c r="G219" t="str">
        <f t="shared" si="5"/>
        <v>Amari Rodgers</v>
      </c>
      <c r="H219" t="str">
        <f t="shared" si="5"/>
        <v/>
      </c>
    </row>
    <row r="220" spans="3:8" x14ac:dyDescent="0.3">
      <c r="C220" t="s">
        <v>369</v>
      </c>
      <c r="E220" t="str">
        <f t="shared" si="5"/>
        <v/>
      </c>
      <c r="F220" t="str">
        <f t="shared" si="5"/>
        <v/>
      </c>
      <c r="G220" t="str">
        <f t="shared" si="5"/>
        <v>Shi Smith</v>
      </c>
      <c r="H220" t="str">
        <f t="shared" si="5"/>
        <v/>
      </c>
    </row>
    <row r="221" spans="3:8" x14ac:dyDescent="0.3">
      <c r="C221" t="s">
        <v>560</v>
      </c>
      <c r="E221" t="str">
        <f t="shared" si="5"/>
        <v/>
      </c>
      <c r="F221" t="str">
        <f t="shared" si="5"/>
        <v/>
      </c>
      <c r="G221" t="str">
        <f t="shared" si="5"/>
        <v>Kadarius Toney</v>
      </c>
      <c r="H221" t="str">
        <f t="shared" si="5"/>
        <v/>
      </c>
    </row>
    <row r="222" spans="3:8" x14ac:dyDescent="0.3">
      <c r="C222" t="s">
        <v>352</v>
      </c>
      <c r="E222" t="str">
        <f t="shared" si="5"/>
        <v/>
      </c>
      <c r="F222" t="str">
        <f t="shared" si="5"/>
        <v/>
      </c>
      <c r="G222" t="str">
        <f t="shared" si="5"/>
        <v>Darnell Mooney</v>
      </c>
      <c r="H222" t="str">
        <f t="shared" si="5"/>
        <v/>
      </c>
    </row>
    <row r="223" spans="3:8" x14ac:dyDescent="0.3">
      <c r="C223" t="s">
        <v>509</v>
      </c>
      <c r="E223" t="str">
        <f t="shared" si="5"/>
        <v/>
      </c>
      <c r="F223" t="str">
        <f t="shared" si="5"/>
        <v/>
      </c>
      <c r="G223" t="str">
        <f t="shared" si="5"/>
        <v>Tylan Wallace</v>
      </c>
      <c r="H223" t="str">
        <f t="shared" si="5"/>
        <v/>
      </c>
    </row>
    <row r="224" spans="3:8" x14ac:dyDescent="0.3">
      <c r="C224" t="s">
        <v>236</v>
      </c>
      <c r="E224" t="str">
        <f t="shared" si="5"/>
        <v/>
      </c>
      <c r="F224" t="str">
        <f t="shared" si="5"/>
        <v/>
      </c>
      <c r="G224" t="str">
        <f t="shared" si="5"/>
        <v>Ja'Marr Chase</v>
      </c>
      <c r="H224" t="str">
        <f t="shared" si="5"/>
        <v/>
      </c>
    </row>
    <row r="225" spans="3:8" x14ac:dyDescent="0.3">
      <c r="C225" t="s">
        <v>545</v>
      </c>
      <c r="E225" t="str">
        <f t="shared" si="5"/>
        <v/>
      </c>
      <c r="F225" t="str">
        <f t="shared" si="5"/>
        <v/>
      </c>
      <c r="G225" t="str">
        <f t="shared" si="5"/>
        <v>Tyrie Cleveland</v>
      </c>
      <c r="H225" t="str">
        <f t="shared" si="5"/>
        <v/>
      </c>
    </row>
    <row r="226" spans="3:8" x14ac:dyDescent="0.3">
      <c r="C226" t="s">
        <v>583</v>
      </c>
      <c r="E226" t="str">
        <f t="shared" si="5"/>
        <v/>
      </c>
      <c r="F226" t="str">
        <f t="shared" si="5"/>
        <v/>
      </c>
      <c r="G226" t="str">
        <f t="shared" si="5"/>
        <v>James Proche II</v>
      </c>
      <c r="H226" t="str">
        <f t="shared" si="5"/>
        <v/>
      </c>
    </row>
    <row r="227" spans="3:8" x14ac:dyDescent="0.3">
      <c r="C227" t="s">
        <v>1648</v>
      </c>
      <c r="E227" t="str">
        <f t="shared" si="5"/>
        <v/>
      </c>
      <c r="F227" t="str">
        <f t="shared" si="5"/>
        <v/>
      </c>
      <c r="G227" t="str">
        <f t="shared" si="5"/>
        <v>Lance McCutcheon</v>
      </c>
      <c r="H227" t="str">
        <f t="shared" si="5"/>
        <v/>
      </c>
    </row>
    <row r="228" spans="3:8" x14ac:dyDescent="0.3">
      <c r="E228" t="str">
        <f t="shared" si="5"/>
        <v/>
      </c>
      <c r="F228" t="str">
        <f t="shared" si="5"/>
        <v/>
      </c>
      <c r="G228" t="str">
        <f t="shared" si="5"/>
        <v/>
      </c>
      <c r="H228" t="str">
        <f t="shared" si="5"/>
        <v/>
      </c>
    </row>
    <row r="229" spans="3:8" x14ac:dyDescent="0.3">
      <c r="E229" t="str">
        <f t="shared" si="5"/>
        <v/>
      </c>
      <c r="F229" t="str">
        <f t="shared" si="5"/>
        <v/>
      </c>
      <c r="G229" t="str">
        <f t="shared" si="5"/>
        <v/>
      </c>
      <c r="H229" t="str">
        <f t="shared" si="5"/>
        <v/>
      </c>
    </row>
    <row r="230" spans="3:8" x14ac:dyDescent="0.3">
      <c r="E230" t="str">
        <f t="shared" si="5"/>
        <v/>
      </c>
      <c r="F230" t="str">
        <f t="shared" si="5"/>
        <v/>
      </c>
      <c r="G230" t="str">
        <f t="shared" si="5"/>
        <v/>
      </c>
      <c r="H230" t="str">
        <f t="shared" si="5"/>
        <v/>
      </c>
    </row>
    <row r="231" spans="3:8" x14ac:dyDescent="0.3">
      <c r="E231" t="str">
        <f t="shared" si="5"/>
        <v/>
      </c>
      <c r="F231" t="str">
        <f t="shared" si="5"/>
        <v/>
      </c>
      <c r="G231" t="str">
        <f t="shared" si="5"/>
        <v/>
      </c>
      <c r="H231" t="str">
        <f t="shared" si="5"/>
        <v/>
      </c>
    </row>
    <row r="232" spans="3:8" x14ac:dyDescent="0.3">
      <c r="E232" t="str">
        <f t="shared" si="5"/>
        <v/>
      </c>
      <c r="F232" t="str">
        <f t="shared" si="5"/>
        <v/>
      </c>
      <c r="G232" t="str">
        <f t="shared" si="5"/>
        <v/>
      </c>
      <c r="H232" t="str">
        <f t="shared" si="5"/>
        <v/>
      </c>
    </row>
    <row r="233" spans="3:8" x14ac:dyDescent="0.3">
      <c r="E233" t="str">
        <f t="shared" si="5"/>
        <v/>
      </c>
      <c r="F233" t="str">
        <f t="shared" si="5"/>
        <v/>
      </c>
      <c r="G233" t="str">
        <f t="shared" si="5"/>
        <v/>
      </c>
      <c r="H233" t="str">
        <f t="shared" si="5"/>
        <v/>
      </c>
    </row>
    <row r="234" spans="3:8" x14ac:dyDescent="0.3">
      <c r="E234" t="str">
        <f t="shared" si="5"/>
        <v/>
      </c>
      <c r="F234" t="str">
        <f t="shared" si="5"/>
        <v/>
      </c>
      <c r="G234" t="str">
        <f t="shared" si="5"/>
        <v/>
      </c>
      <c r="H234" t="str">
        <f t="shared" si="5"/>
        <v/>
      </c>
    </row>
    <row r="235" spans="3:8" x14ac:dyDescent="0.3">
      <c r="E235" t="str">
        <f t="shared" si="5"/>
        <v/>
      </c>
      <c r="F235" t="str">
        <f t="shared" si="5"/>
        <v/>
      </c>
      <c r="G235" t="str">
        <f t="shared" si="5"/>
        <v/>
      </c>
      <c r="H235" t="str">
        <f t="shared" si="5"/>
        <v/>
      </c>
    </row>
    <row r="236" spans="3:8" x14ac:dyDescent="0.3">
      <c r="E236" t="str">
        <f t="shared" si="5"/>
        <v/>
      </c>
      <c r="F236" t="str">
        <f t="shared" si="5"/>
        <v/>
      </c>
      <c r="G236" t="str">
        <f t="shared" si="5"/>
        <v/>
      </c>
      <c r="H236" t="str">
        <f t="shared" si="5"/>
        <v/>
      </c>
    </row>
    <row r="237" spans="3:8" x14ac:dyDescent="0.3">
      <c r="E237" t="str">
        <f t="shared" si="5"/>
        <v/>
      </c>
      <c r="F237" t="str">
        <f t="shared" si="5"/>
        <v/>
      </c>
      <c r="G237" t="str">
        <f t="shared" si="5"/>
        <v/>
      </c>
      <c r="H237" t="str">
        <f t="shared" si="5"/>
        <v/>
      </c>
    </row>
    <row r="238" spans="3:8" x14ac:dyDescent="0.3">
      <c r="E238" t="str">
        <f t="shared" si="5"/>
        <v/>
      </c>
      <c r="F238" t="str">
        <f t="shared" si="5"/>
        <v/>
      </c>
      <c r="G238" t="str">
        <f t="shared" si="5"/>
        <v/>
      </c>
      <c r="H238" t="str">
        <f t="shared" si="5"/>
        <v/>
      </c>
    </row>
    <row r="239" spans="3:8" x14ac:dyDescent="0.3">
      <c r="E239" t="str">
        <f t="shared" si="5"/>
        <v/>
      </c>
      <c r="F239" t="str">
        <f t="shared" si="5"/>
        <v/>
      </c>
      <c r="G239" t="str">
        <f t="shared" si="5"/>
        <v/>
      </c>
      <c r="H239" t="str">
        <f t="shared" si="5"/>
        <v/>
      </c>
    </row>
    <row r="240" spans="3:8" x14ac:dyDescent="0.3">
      <c r="E240" t="str">
        <f t="shared" si="5"/>
        <v/>
      </c>
      <c r="F240" t="str">
        <f t="shared" si="5"/>
        <v/>
      </c>
      <c r="G240" t="str">
        <f t="shared" si="5"/>
        <v/>
      </c>
      <c r="H240" t="str">
        <f t="shared" si="5"/>
        <v/>
      </c>
    </row>
    <row r="241" spans="5:8" x14ac:dyDescent="0.3">
      <c r="E241" t="str">
        <f t="shared" si="5"/>
        <v/>
      </c>
      <c r="F241" t="str">
        <f t="shared" si="5"/>
        <v/>
      </c>
      <c r="G241" t="str">
        <f t="shared" si="5"/>
        <v/>
      </c>
      <c r="H241" t="str">
        <f t="shared" si="5"/>
        <v/>
      </c>
    </row>
    <row r="242" spans="5:8" x14ac:dyDescent="0.3">
      <c r="E242" t="str">
        <f t="shared" si="5"/>
        <v/>
      </c>
      <c r="F242" t="str">
        <f t="shared" si="5"/>
        <v/>
      </c>
      <c r="G242" t="str">
        <f t="shared" si="5"/>
        <v/>
      </c>
      <c r="H242" t="str">
        <f t="shared" si="5"/>
        <v/>
      </c>
    </row>
    <row r="243" spans="5:8" x14ac:dyDescent="0.3">
      <c r="E243" t="str">
        <f t="shared" si="5"/>
        <v/>
      </c>
      <c r="F243" t="str">
        <f t="shared" si="5"/>
        <v/>
      </c>
      <c r="G243" t="str">
        <f t="shared" si="5"/>
        <v/>
      </c>
      <c r="H243" t="str">
        <f t="shared" si="5"/>
        <v/>
      </c>
    </row>
    <row r="244" spans="5:8" x14ac:dyDescent="0.3">
      <c r="E244" t="str">
        <f t="shared" si="5"/>
        <v/>
      </c>
      <c r="F244" t="str">
        <f t="shared" si="5"/>
        <v/>
      </c>
      <c r="G244" t="str">
        <f t="shared" si="5"/>
        <v/>
      </c>
      <c r="H244" t="str">
        <f t="shared" si="5"/>
        <v/>
      </c>
    </row>
    <row r="245" spans="5:8" x14ac:dyDescent="0.3">
      <c r="E245" t="str">
        <f t="shared" si="5"/>
        <v/>
      </c>
      <c r="F245" t="str">
        <f t="shared" si="5"/>
        <v/>
      </c>
      <c r="G245" t="str">
        <f t="shared" si="5"/>
        <v/>
      </c>
      <c r="H245" t="str">
        <f t="shared" si="5"/>
        <v/>
      </c>
    </row>
    <row r="246" spans="5:8" x14ac:dyDescent="0.3">
      <c r="E246" t="str">
        <f t="shared" si="5"/>
        <v/>
      </c>
      <c r="F246" t="str">
        <f t="shared" si="5"/>
        <v/>
      </c>
      <c r="G246" t="str">
        <f t="shared" si="5"/>
        <v/>
      </c>
      <c r="H246" t="str">
        <f t="shared" si="5"/>
        <v/>
      </c>
    </row>
    <row r="247" spans="5:8" x14ac:dyDescent="0.3">
      <c r="E247" t="str">
        <f t="shared" si="5"/>
        <v/>
      </c>
      <c r="F247" t="str">
        <f t="shared" si="5"/>
        <v/>
      </c>
      <c r="G247" t="str">
        <f t="shared" si="5"/>
        <v/>
      </c>
      <c r="H247" t="str">
        <f t="shared" si="5"/>
        <v/>
      </c>
    </row>
    <row r="248" spans="5:8" x14ac:dyDescent="0.3">
      <c r="E248" t="str">
        <f t="shared" si="5"/>
        <v/>
      </c>
      <c r="F248" t="str">
        <f t="shared" si="5"/>
        <v/>
      </c>
      <c r="G248" t="str">
        <f t="shared" si="5"/>
        <v/>
      </c>
      <c r="H248" t="str">
        <f t="shared" si="5"/>
        <v/>
      </c>
    </row>
    <row r="249" spans="5:8" x14ac:dyDescent="0.3">
      <c r="E249" t="str">
        <f t="shared" si="5"/>
        <v/>
      </c>
      <c r="F249" t="str">
        <f t="shared" si="5"/>
        <v/>
      </c>
      <c r="G249" t="str">
        <f t="shared" si="5"/>
        <v/>
      </c>
      <c r="H249" t="str">
        <f t="shared" si="5"/>
        <v/>
      </c>
    </row>
    <row r="250" spans="5:8" x14ac:dyDescent="0.3">
      <c r="E250" t="str">
        <f t="shared" si="5"/>
        <v/>
      </c>
      <c r="F250" t="str">
        <f t="shared" si="5"/>
        <v/>
      </c>
      <c r="G250" t="str">
        <f t="shared" si="5"/>
        <v/>
      </c>
      <c r="H250" t="str">
        <f t="shared" si="5"/>
        <v/>
      </c>
    </row>
    <row r="251" spans="5:8" x14ac:dyDescent="0.3">
      <c r="E251" t="str">
        <f t="shared" si="5"/>
        <v/>
      </c>
      <c r="F251" t="str">
        <f t="shared" si="5"/>
        <v/>
      </c>
      <c r="G251" t="str">
        <f t="shared" si="5"/>
        <v/>
      </c>
      <c r="H251" t="str">
        <f t="shared" si="5"/>
        <v/>
      </c>
    </row>
    <row r="252" spans="5:8" x14ac:dyDescent="0.3">
      <c r="E252" t="str">
        <f t="shared" si="5"/>
        <v/>
      </c>
      <c r="F252" t="str">
        <f t="shared" si="5"/>
        <v/>
      </c>
      <c r="G252" t="str">
        <f t="shared" si="5"/>
        <v/>
      </c>
      <c r="H252" t="str">
        <f t="shared" si="5"/>
        <v/>
      </c>
    </row>
    <row r="253" spans="5:8" x14ac:dyDescent="0.3">
      <c r="E253" t="str">
        <f t="shared" si="5"/>
        <v/>
      </c>
      <c r="F253" t="str">
        <f t="shared" si="5"/>
        <v/>
      </c>
      <c r="G253" t="str">
        <f t="shared" si="5"/>
        <v/>
      </c>
      <c r="H253" t="str">
        <f t="shared" si="5"/>
        <v/>
      </c>
    </row>
    <row r="254" spans="5:8" x14ac:dyDescent="0.3">
      <c r="E254" t="str">
        <f t="shared" si="5"/>
        <v/>
      </c>
      <c r="F254" t="str">
        <f t="shared" si="5"/>
        <v/>
      </c>
      <c r="G254" t="str">
        <f t="shared" si="5"/>
        <v/>
      </c>
      <c r="H254" t="str">
        <f t="shared" si="5"/>
        <v/>
      </c>
    </row>
    <row r="255" spans="5:8" x14ac:dyDescent="0.3">
      <c r="E255" t="str">
        <f t="shared" si="5"/>
        <v/>
      </c>
      <c r="F255" t="str">
        <f t="shared" si="5"/>
        <v/>
      </c>
      <c r="G255" t="str">
        <f t="shared" si="5"/>
        <v/>
      </c>
      <c r="H255" t="str">
        <f t="shared" si="5"/>
        <v/>
      </c>
    </row>
    <row r="256" spans="5:8" x14ac:dyDescent="0.3">
      <c r="E256" t="str">
        <f t="shared" si="5"/>
        <v/>
      </c>
      <c r="F256" t="str">
        <f t="shared" si="5"/>
        <v/>
      </c>
      <c r="G256" t="str">
        <f t="shared" si="5"/>
        <v/>
      </c>
      <c r="H256" t="str">
        <f t="shared" si="5"/>
        <v/>
      </c>
    </row>
    <row r="257" spans="5:8" x14ac:dyDescent="0.3">
      <c r="E257" t="str">
        <f t="shared" si="5"/>
        <v/>
      </c>
      <c r="F257" t="str">
        <f t="shared" si="5"/>
        <v/>
      </c>
      <c r="G257" t="str">
        <f t="shared" si="5"/>
        <v/>
      </c>
      <c r="H257" t="str">
        <f t="shared" si="5"/>
        <v/>
      </c>
    </row>
    <row r="258" spans="5:8" x14ac:dyDescent="0.3">
      <c r="E258" t="str">
        <f t="shared" si="5"/>
        <v/>
      </c>
      <c r="F258" t="str">
        <f t="shared" si="5"/>
        <v/>
      </c>
      <c r="G258" t="str">
        <f t="shared" si="5"/>
        <v/>
      </c>
      <c r="H258" t="str">
        <f t="shared" ref="H258:H321" si="6">TRIM(D258)</f>
        <v/>
      </c>
    </row>
    <row r="259" spans="5:8" x14ac:dyDescent="0.3">
      <c r="E259" t="str">
        <f t="shared" ref="E259:H322" si="7">TRIM(A259)</f>
        <v/>
      </c>
      <c r="F259" t="str">
        <f t="shared" si="7"/>
        <v/>
      </c>
      <c r="G259" t="str">
        <f t="shared" si="7"/>
        <v/>
      </c>
      <c r="H259" t="str">
        <f t="shared" si="6"/>
        <v/>
      </c>
    </row>
    <row r="260" spans="5:8" x14ac:dyDescent="0.3">
      <c r="E260" t="str">
        <f t="shared" si="7"/>
        <v/>
      </c>
      <c r="F260" t="str">
        <f t="shared" si="7"/>
        <v/>
      </c>
      <c r="G260" t="str">
        <f t="shared" si="7"/>
        <v/>
      </c>
      <c r="H260" t="str">
        <f t="shared" si="6"/>
        <v/>
      </c>
    </row>
    <row r="261" spans="5:8" x14ac:dyDescent="0.3">
      <c r="E261" t="str">
        <f t="shared" si="7"/>
        <v/>
      </c>
      <c r="F261" t="str">
        <f t="shared" si="7"/>
        <v/>
      </c>
      <c r="G261" t="str">
        <f t="shared" si="7"/>
        <v/>
      </c>
      <c r="H261" t="str">
        <f t="shared" si="6"/>
        <v/>
      </c>
    </row>
    <row r="262" spans="5:8" x14ac:dyDescent="0.3">
      <c r="E262" t="str">
        <f t="shared" si="7"/>
        <v/>
      </c>
      <c r="F262" t="str">
        <f t="shared" si="7"/>
        <v/>
      </c>
      <c r="G262" t="str">
        <f t="shared" si="7"/>
        <v/>
      </c>
      <c r="H262" t="str">
        <f t="shared" si="6"/>
        <v/>
      </c>
    </row>
    <row r="263" spans="5:8" x14ac:dyDescent="0.3">
      <c r="E263" t="str">
        <f t="shared" si="7"/>
        <v/>
      </c>
      <c r="F263" t="str">
        <f t="shared" si="7"/>
        <v/>
      </c>
      <c r="G263" t="str">
        <f t="shared" si="7"/>
        <v/>
      </c>
      <c r="H263" t="str">
        <f t="shared" si="6"/>
        <v/>
      </c>
    </row>
    <row r="264" spans="5:8" x14ac:dyDescent="0.3">
      <c r="E264" t="str">
        <f t="shared" si="7"/>
        <v/>
      </c>
      <c r="F264" t="str">
        <f t="shared" si="7"/>
        <v/>
      </c>
      <c r="G264" t="str">
        <f t="shared" si="7"/>
        <v/>
      </c>
      <c r="H264" t="str">
        <f t="shared" si="6"/>
        <v/>
      </c>
    </row>
    <row r="265" spans="5:8" x14ac:dyDescent="0.3">
      <c r="E265" t="str">
        <f t="shared" si="7"/>
        <v/>
      </c>
      <c r="F265" t="str">
        <f t="shared" si="7"/>
        <v/>
      </c>
      <c r="G265" t="str">
        <f t="shared" si="7"/>
        <v/>
      </c>
      <c r="H265" t="str">
        <f t="shared" si="6"/>
        <v/>
      </c>
    </row>
    <row r="266" spans="5:8" x14ac:dyDescent="0.3">
      <c r="E266" t="str">
        <f t="shared" si="7"/>
        <v/>
      </c>
      <c r="F266" t="str">
        <f t="shared" si="7"/>
        <v/>
      </c>
      <c r="G266" t="str">
        <f t="shared" si="7"/>
        <v/>
      </c>
      <c r="H266" t="str">
        <f t="shared" si="6"/>
        <v/>
      </c>
    </row>
    <row r="267" spans="5:8" x14ac:dyDescent="0.3">
      <c r="E267" t="str">
        <f t="shared" si="7"/>
        <v/>
      </c>
      <c r="F267" t="str">
        <f t="shared" si="7"/>
        <v/>
      </c>
      <c r="G267" t="str">
        <f t="shared" si="7"/>
        <v/>
      </c>
      <c r="H267" t="str">
        <f t="shared" si="6"/>
        <v/>
      </c>
    </row>
    <row r="268" spans="5:8" x14ac:dyDescent="0.3">
      <c r="E268" t="str">
        <f t="shared" si="7"/>
        <v/>
      </c>
      <c r="F268" t="str">
        <f t="shared" si="7"/>
        <v/>
      </c>
      <c r="G268" t="str">
        <f t="shared" si="7"/>
        <v/>
      </c>
      <c r="H268" t="str">
        <f t="shared" si="6"/>
        <v/>
      </c>
    </row>
    <row r="269" spans="5:8" x14ac:dyDescent="0.3">
      <c r="E269" t="str">
        <f t="shared" si="7"/>
        <v/>
      </c>
      <c r="F269" t="str">
        <f t="shared" si="7"/>
        <v/>
      </c>
      <c r="G269" t="str">
        <f t="shared" si="7"/>
        <v/>
      </c>
      <c r="H269" t="str">
        <f t="shared" si="6"/>
        <v/>
      </c>
    </row>
    <row r="270" spans="5:8" x14ac:dyDescent="0.3">
      <c r="E270" t="str">
        <f t="shared" si="7"/>
        <v/>
      </c>
      <c r="F270" t="str">
        <f t="shared" si="7"/>
        <v/>
      </c>
      <c r="G270" t="str">
        <f t="shared" si="7"/>
        <v/>
      </c>
      <c r="H270" t="str">
        <f t="shared" si="6"/>
        <v/>
      </c>
    </row>
    <row r="271" spans="5:8" x14ac:dyDescent="0.3">
      <c r="E271" t="str">
        <f t="shared" si="7"/>
        <v/>
      </c>
      <c r="F271" t="str">
        <f t="shared" si="7"/>
        <v/>
      </c>
      <c r="G271" t="str">
        <f t="shared" si="7"/>
        <v/>
      </c>
      <c r="H271" t="str">
        <f t="shared" si="6"/>
        <v/>
      </c>
    </row>
    <row r="272" spans="5:8" x14ac:dyDescent="0.3">
      <c r="E272" t="str">
        <f t="shared" si="7"/>
        <v/>
      </c>
      <c r="F272" t="str">
        <f t="shared" si="7"/>
        <v/>
      </c>
      <c r="G272" t="str">
        <f t="shared" si="7"/>
        <v/>
      </c>
      <c r="H272" t="str">
        <f t="shared" si="6"/>
        <v/>
      </c>
    </row>
    <row r="273" spans="5:8" x14ac:dyDescent="0.3">
      <c r="E273" t="str">
        <f t="shared" si="7"/>
        <v/>
      </c>
      <c r="F273" t="str">
        <f t="shared" si="7"/>
        <v/>
      </c>
      <c r="G273" t="str">
        <f t="shared" si="7"/>
        <v/>
      </c>
      <c r="H273" t="str">
        <f t="shared" si="6"/>
        <v/>
      </c>
    </row>
    <row r="274" spans="5:8" x14ac:dyDescent="0.3">
      <c r="E274" t="str">
        <f t="shared" si="7"/>
        <v/>
      </c>
      <c r="F274" t="str">
        <f t="shared" si="7"/>
        <v/>
      </c>
      <c r="G274" t="str">
        <f t="shared" si="7"/>
        <v/>
      </c>
      <c r="H274" t="str">
        <f t="shared" si="6"/>
        <v/>
      </c>
    </row>
    <row r="275" spans="5:8" x14ac:dyDescent="0.3">
      <c r="E275" t="str">
        <f t="shared" si="7"/>
        <v/>
      </c>
      <c r="F275" t="str">
        <f t="shared" si="7"/>
        <v/>
      </c>
      <c r="G275" t="str">
        <f t="shared" si="7"/>
        <v/>
      </c>
      <c r="H275" t="str">
        <f t="shared" si="6"/>
        <v/>
      </c>
    </row>
    <row r="276" spans="5:8" x14ac:dyDescent="0.3">
      <c r="E276" t="str">
        <f t="shared" si="7"/>
        <v/>
      </c>
      <c r="F276" t="str">
        <f t="shared" si="7"/>
        <v/>
      </c>
      <c r="G276" t="str">
        <f t="shared" si="7"/>
        <v/>
      </c>
      <c r="H276" t="str">
        <f t="shared" si="6"/>
        <v/>
      </c>
    </row>
    <row r="277" spans="5:8" x14ac:dyDescent="0.3">
      <c r="E277" t="str">
        <f t="shared" si="7"/>
        <v/>
      </c>
      <c r="F277" t="str">
        <f t="shared" si="7"/>
        <v/>
      </c>
      <c r="G277" t="str">
        <f t="shared" si="7"/>
        <v/>
      </c>
      <c r="H277" t="str">
        <f t="shared" si="6"/>
        <v/>
      </c>
    </row>
    <row r="278" spans="5:8" x14ac:dyDescent="0.3">
      <c r="E278" t="str">
        <f t="shared" si="7"/>
        <v/>
      </c>
      <c r="F278" t="str">
        <f t="shared" si="7"/>
        <v/>
      </c>
      <c r="G278" t="str">
        <f t="shared" si="7"/>
        <v/>
      </c>
      <c r="H278" t="str">
        <f t="shared" si="6"/>
        <v/>
      </c>
    </row>
    <row r="279" spans="5:8" x14ac:dyDescent="0.3">
      <c r="E279" t="str">
        <f t="shared" si="7"/>
        <v/>
      </c>
      <c r="F279" t="str">
        <f t="shared" si="7"/>
        <v/>
      </c>
      <c r="G279" t="str">
        <f t="shared" si="7"/>
        <v/>
      </c>
      <c r="H279" t="str">
        <f t="shared" si="6"/>
        <v/>
      </c>
    </row>
    <row r="280" spans="5:8" x14ac:dyDescent="0.3">
      <c r="E280" t="str">
        <f t="shared" si="7"/>
        <v/>
      </c>
      <c r="F280" t="str">
        <f t="shared" si="7"/>
        <v/>
      </c>
      <c r="G280" t="str">
        <f t="shared" si="7"/>
        <v/>
      </c>
      <c r="H280" t="str">
        <f t="shared" si="6"/>
        <v/>
      </c>
    </row>
    <row r="281" spans="5:8" x14ac:dyDescent="0.3">
      <c r="E281" t="str">
        <f t="shared" si="7"/>
        <v/>
      </c>
      <c r="F281" t="str">
        <f t="shared" si="7"/>
        <v/>
      </c>
      <c r="G281" t="str">
        <f t="shared" si="7"/>
        <v/>
      </c>
      <c r="H281" t="str">
        <f t="shared" si="6"/>
        <v/>
      </c>
    </row>
    <row r="282" spans="5:8" x14ac:dyDescent="0.3">
      <c r="E282" t="str">
        <f t="shared" si="7"/>
        <v/>
      </c>
      <c r="F282" t="str">
        <f t="shared" si="7"/>
        <v/>
      </c>
      <c r="G282" t="str">
        <f t="shared" si="7"/>
        <v/>
      </c>
      <c r="H282" t="str">
        <f t="shared" si="6"/>
        <v/>
      </c>
    </row>
    <row r="283" spans="5:8" x14ac:dyDescent="0.3">
      <c r="E283" t="str">
        <f t="shared" si="7"/>
        <v/>
      </c>
      <c r="F283" t="str">
        <f t="shared" si="7"/>
        <v/>
      </c>
      <c r="G283" t="str">
        <f t="shared" si="7"/>
        <v/>
      </c>
      <c r="H283" t="str">
        <f t="shared" si="6"/>
        <v/>
      </c>
    </row>
    <row r="284" spans="5:8" x14ac:dyDescent="0.3">
      <c r="E284" t="str">
        <f t="shared" si="7"/>
        <v/>
      </c>
      <c r="F284" t="str">
        <f t="shared" si="7"/>
        <v/>
      </c>
      <c r="G284" t="str">
        <f t="shared" si="7"/>
        <v/>
      </c>
      <c r="H284" t="str">
        <f t="shared" si="6"/>
        <v/>
      </c>
    </row>
    <row r="285" spans="5:8" x14ac:dyDescent="0.3">
      <c r="E285" t="str">
        <f t="shared" si="7"/>
        <v/>
      </c>
      <c r="F285" t="str">
        <f t="shared" si="7"/>
        <v/>
      </c>
      <c r="G285" t="str">
        <f t="shared" si="7"/>
        <v/>
      </c>
      <c r="H285" t="str">
        <f t="shared" si="6"/>
        <v/>
      </c>
    </row>
    <row r="286" spans="5:8" x14ac:dyDescent="0.3">
      <c r="E286" t="str">
        <f t="shared" si="7"/>
        <v/>
      </c>
      <c r="F286" t="str">
        <f t="shared" si="7"/>
        <v/>
      </c>
      <c r="G286" t="str">
        <f t="shared" si="7"/>
        <v/>
      </c>
      <c r="H286" t="str">
        <f t="shared" si="6"/>
        <v/>
      </c>
    </row>
    <row r="287" spans="5:8" x14ac:dyDescent="0.3">
      <c r="E287" t="str">
        <f t="shared" si="7"/>
        <v/>
      </c>
      <c r="F287" t="str">
        <f t="shared" si="7"/>
        <v/>
      </c>
      <c r="G287" t="str">
        <f t="shared" si="7"/>
        <v/>
      </c>
      <c r="H287" t="str">
        <f t="shared" si="6"/>
        <v/>
      </c>
    </row>
    <row r="288" spans="5:8" x14ac:dyDescent="0.3">
      <c r="E288" t="str">
        <f t="shared" si="7"/>
        <v/>
      </c>
      <c r="F288" t="str">
        <f t="shared" si="7"/>
        <v/>
      </c>
      <c r="G288" t="str">
        <f t="shared" si="7"/>
        <v/>
      </c>
      <c r="H288" t="str">
        <f t="shared" si="6"/>
        <v/>
      </c>
    </row>
    <row r="289" spans="5:8" x14ac:dyDescent="0.3">
      <c r="E289" t="str">
        <f t="shared" si="7"/>
        <v/>
      </c>
      <c r="F289" t="str">
        <f t="shared" si="7"/>
        <v/>
      </c>
      <c r="G289" t="str">
        <f t="shared" si="7"/>
        <v/>
      </c>
      <c r="H289" t="str">
        <f t="shared" si="6"/>
        <v/>
      </c>
    </row>
    <row r="290" spans="5:8" x14ac:dyDescent="0.3">
      <c r="E290" t="str">
        <f t="shared" si="7"/>
        <v/>
      </c>
      <c r="F290" t="str">
        <f t="shared" si="7"/>
        <v/>
      </c>
      <c r="G290" t="str">
        <f t="shared" si="7"/>
        <v/>
      </c>
      <c r="H290" t="str">
        <f t="shared" si="6"/>
        <v/>
      </c>
    </row>
    <row r="291" spans="5:8" x14ac:dyDescent="0.3">
      <c r="E291" t="str">
        <f t="shared" si="7"/>
        <v/>
      </c>
      <c r="F291" t="str">
        <f t="shared" si="7"/>
        <v/>
      </c>
      <c r="G291" t="str">
        <f t="shared" si="7"/>
        <v/>
      </c>
      <c r="H291" t="str">
        <f t="shared" si="6"/>
        <v/>
      </c>
    </row>
    <row r="292" spans="5:8" x14ac:dyDescent="0.3">
      <c r="E292" t="str">
        <f t="shared" si="7"/>
        <v/>
      </c>
      <c r="F292" t="str">
        <f t="shared" si="7"/>
        <v/>
      </c>
      <c r="G292" t="str">
        <f t="shared" si="7"/>
        <v/>
      </c>
      <c r="H292" t="str">
        <f t="shared" si="6"/>
        <v/>
      </c>
    </row>
    <row r="293" spans="5:8" x14ac:dyDescent="0.3">
      <c r="E293" t="str">
        <f t="shared" si="7"/>
        <v/>
      </c>
      <c r="F293" t="str">
        <f t="shared" si="7"/>
        <v/>
      </c>
      <c r="G293" t="str">
        <f t="shared" si="7"/>
        <v/>
      </c>
      <c r="H293" t="str">
        <f t="shared" si="6"/>
        <v/>
      </c>
    </row>
    <row r="294" spans="5:8" x14ac:dyDescent="0.3">
      <c r="E294" t="str">
        <f t="shared" si="7"/>
        <v/>
      </c>
      <c r="F294" t="str">
        <f t="shared" si="7"/>
        <v/>
      </c>
      <c r="G294" t="str">
        <f t="shared" si="7"/>
        <v/>
      </c>
      <c r="H294" t="str">
        <f t="shared" si="6"/>
        <v/>
      </c>
    </row>
    <row r="295" spans="5:8" x14ac:dyDescent="0.3">
      <c r="E295" t="str">
        <f t="shared" si="7"/>
        <v/>
      </c>
      <c r="F295" t="str">
        <f t="shared" si="7"/>
        <v/>
      </c>
      <c r="G295" t="str">
        <f t="shared" si="7"/>
        <v/>
      </c>
      <c r="H295" t="str">
        <f t="shared" si="6"/>
        <v/>
      </c>
    </row>
    <row r="296" spans="5:8" x14ac:dyDescent="0.3">
      <c r="E296" t="str">
        <f t="shared" si="7"/>
        <v/>
      </c>
      <c r="F296" t="str">
        <f t="shared" si="7"/>
        <v/>
      </c>
      <c r="G296" t="str">
        <f t="shared" si="7"/>
        <v/>
      </c>
      <c r="H296" t="str">
        <f t="shared" si="6"/>
        <v/>
      </c>
    </row>
    <row r="297" spans="5:8" x14ac:dyDescent="0.3">
      <c r="E297" t="str">
        <f t="shared" si="7"/>
        <v/>
      </c>
      <c r="F297" t="str">
        <f t="shared" si="7"/>
        <v/>
      </c>
      <c r="G297" t="str">
        <f t="shared" si="7"/>
        <v/>
      </c>
      <c r="H297" t="str">
        <f t="shared" si="6"/>
        <v/>
      </c>
    </row>
    <row r="298" spans="5:8" x14ac:dyDescent="0.3">
      <c r="E298" t="str">
        <f t="shared" si="7"/>
        <v/>
      </c>
      <c r="F298" t="str">
        <f t="shared" si="7"/>
        <v/>
      </c>
      <c r="G298" t="str">
        <f t="shared" si="7"/>
        <v/>
      </c>
      <c r="H298" t="str">
        <f t="shared" si="6"/>
        <v/>
      </c>
    </row>
    <row r="299" spans="5:8" x14ac:dyDescent="0.3">
      <c r="E299" t="str">
        <f t="shared" si="7"/>
        <v/>
      </c>
      <c r="F299" t="str">
        <f t="shared" si="7"/>
        <v/>
      </c>
      <c r="G299" t="str">
        <f t="shared" si="7"/>
        <v/>
      </c>
      <c r="H299" t="str">
        <f t="shared" si="6"/>
        <v/>
      </c>
    </row>
    <row r="300" spans="5:8" x14ac:dyDescent="0.3">
      <c r="E300" t="str">
        <f t="shared" si="7"/>
        <v/>
      </c>
      <c r="F300" t="str">
        <f t="shared" si="7"/>
        <v/>
      </c>
      <c r="G300" t="str">
        <f t="shared" si="7"/>
        <v/>
      </c>
      <c r="H300" t="str">
        <f t="shared" si="6"/>
        <v/>
      </c>
    </row>
    <row r="301" spans="5:8" x14ac:dyDescent="0.3">
      <c r="E301" t="str">
        <f t="shared" si="7"/>
        <v/>
      </c>
      <c r="F301" t="str">
        <f t="shared" si="7"/>
        <v/>
      </c>
      <c r="G301" t="str">
        <f t="shared" si="7"/>
        <v/>
      </c>
      <c r="H301" t="str">
        <f t="shared" si="6"/>
        <v/>
      </c>
    </row>
    <row r="302" spans="5:8" x14ac:dyDescent="0.3">
      <c r="E302" t="str">
        <f t="shared" si="7"/>
        <v/>
      </c>
      <c r="F302" t="str">
        <f t="shared" si="7"/>
        <v/>
      </c>
      <c r="G302" t="str">
        <f t="shared" si="7"/>
        <v/>
      </c>
      <c r="H302" t="str">
        <f t="shared" si="6"/>
        <v/>
      </c>
    </row>
    <row r="303" spans="5:8" x14ac:dyDescent="0.3">
      <c r="E303" t="str">
        <f t="shared" si="7"/>
        <v/>
      </c>
      <c r="F303" t="str">
        <f t="shared" si="7"/>
        <v/>
      </c>
      <c r="G303" t="str">
        <f t="shared" si="7"/>
        <v/>
      </c>
      <c r="H303" t="str">
        <f t="shared" si="6"/>
        <v/>
      </c>
    </row>
    <row r="304" spans="5:8" x14ac:dyDescent="0.3">
      <c r="E304" t="str">
        <f t="shared" si="7"/>
        <v/>
      </c>
      <c r="F304" t="str">
        <f t="shared" si="7"/>
        <v/>
      </c>
      <c r="G304" t="str">
        <f t="shared" si="7"/>
        <v/>
      </c>
      <c r="H304" t="str">
        <f t="shared" si="6"/>
        <v/>
      </c>
    </row>
    <row r="305" spans="5:8" x14ac:dyDescent="0.3">
      <c r="E305" t="str">
        <f t="shared" si="7"/>
        <v/>
      </c>
      <c r="F305" t="str">
        <f t="shared" si="7"/>
        <v/>
      </c>
      <c r="G305" t="str">
        <f t="shared" si="7"/>
        <v/>
      </c>
      <c r="H305" t="str">
        <f t="shared" si="6"/>
        <v/>
      </c>
    </row>
    <row r="306" spans="5:8" x14ac:dyDescent="0.3">
      <c r="E306" t="str">
        <f t="shared" si="7"/>
        <v/>
      </c>
      <c r="F306" t="str">
        <f t="shared" si="7"/>
        <v/>
      </c>
      <c r="G306" t="str">
        <f t="shared" si="7"/>
        <v/>
      </c>
      <c r="H306" t="str">
        <f t="shared" si="6"/>
        <v/>
      </c>
    </row>
    <row r="307" spans="5:8" x14ac:dyDescent="0.3">
      <c r="E307" t="str">
        <f t="shared" si="7"/>
        <v/>
      </c>
      <c r="F307" t="str">
        <f t="shared" si="7"/>
        <v/>
      </c>
      <c r="G307" t="str">
        <f t="shared" si="7"/>
        <v/>
      </c>
      <c r="H307" t="str">
        <f t="shared" si="6"/>
        <v/>
      </c>
    </row>
    <row r="308" spans="5:8" x14ac:dyDescent="0.3">
      <c r="E308" t="str">
        <f t="shared" si="7"/>
        <v/>
      </c>
      <c r="F308" t="str">
        <f t="shared" si="7"/>
        <v/>
      </c>
      <c r="G308" t="str">
        <f t="shared" si="7"/>
        <v/>
      </c>
      <c r="H308" t="str">
        <f t="shared" si="6"/>
        <v/>
      </c>
    </row>
    <row r="309" spans="5:8" x14ac:dyDescent="0.3">
      <c r="E309" t="str">
        <f t="shared" si="7"/>
        <v/>
      </c>
      <c r="F309" t="str">
        <f t="shared" si="7"/>
        <v/>
      </c>
      <c r="G309" t="str">
        <f t="shared" si="7"/>
        <v/>
      </c>
      <c r="H309" t="str">
        <f t="shared" si="6"/>
        <v/>
      </c>
    </row>
    <row r="310" spans="5:8" x14ac:dyDescent="0.3">
      <c r="E310" t="str">
        <f t="shared" si="7"/>
        <v/>
      </c>
      <c r="F310" t="str">
        <f t="shared" si="7"/>
        <v/>
      </c>
      <c r="G310" t="str">
        <f t="shared" si="7"/>
        <v/>
      </c>
      <c r="H310" t="str">
        <f t="shared" si="6"/>
        <v/>
      </c>
    </row>
    <row r="311" spans="5:8" x14ac:dyDescent="0.3">
      <c r="E311" t="str">
        <f t="shared" si="7"/>
        <v/>
      </c>
      <c r="F311" t="str">
        <f t="shared" si="7"/>
        <v/>
      </c>
      <c r="G311" t="str">
        <f t="shared" si="7"/>
        <v/>
      </c>
      <c r="H311" t="str">
        <f t="shared" si="6"/>
        <v/>
      </c>
    </row>
    <row r="312" spans="5:8" x14ac:dyDescent="0.3">
      <c r="E312" t="str">
        <f t="shared" si="7"/>
        <v/>
      </c>
      <c r="F312" t="str">
        <f t="shared" si="7"/>
        <v/>
      </c>
      <c r="G312" t="str">
        <f t="shared" si="7"/>
        <v/>
      </c>
      <c r="H312" t="str">
        <f t="shared" si="6"/>
        <v/>
      </c>
    </row>
    <row r="313" spans="5:8" x14ac:dyDescent="0.3">
      <c r="E313" t="str">
        <f t="shared" si="7"/>
        <v/>
      </c>
      <c r="F313" t="str">
        <f t="shared" si="7"/>
        <v/>
      </c>
      <c r="G313" t="str">
        <f t="shared" si="7"/>
        <v/>
      </c>
      <c r="H313" t="str">
        <f t="shared" si="6"/>
        <v/>
      </c>
    </row>
    <row r="314" spans="5:8" x14ac:dyDescent="0.3">
      <c r="E314" t="str">
        <f t="shared" si="7"/>
        <v/>
      </c>
      <c r="F314" t="str">
        <f t="shared" si="7"/>
        <v/>
      </c>
      <c r="G314" t="str">
        <f t="shared" si="7"/>
        <v/>
      </c>
      <c r="H314" t="str">
        <f t="shared" si="6"/>
        <v/>
      </c>
    </row>
    <row r="315" spans="5:8" x14ac:dyDescent="0.3">
      <c r="E315" t="str">
        <f t="shared" si="7"/>
        <v/>
      </c>
      <c r="F315" t="str">
        <f t="shared" si="7"/>
        <v/>
      </c>
      <c r="G315" t="str">
        <f t="shared" si="7"/>
        <v/>
      </c>
      <c r="H315" t="str">
        <f t="shared" si="6"/>
        <v/>
      </c>
    </row>
    <row r="316" spans="5:8" x14ac:dyDescent="0.3">
      <c r="E316" t="str">
        <f t="shared" si="7"/>
        <v/>
      </c>
      <c r="F316" t="str">
        <f t="shared" si="7"/>
        <v/>
      </c>
      <c r="G316" t="str">
        <f t="shared" si="7"/>
        <v/>
      </c>
      <c r="H316" t="str">
        <f t="shared" si="6"/>
        <v/>
      </c>
    </row>
    <row r="317" spans="5:8" x14ac:dyDescent="0.3">
      <c r="E317" t="str">
        <f t="shared" si="7"/>
        <v/>
      </c>
      <c r="F317" t="str">
        <f t="shared" si="7"/>
        <v/>
      </c>
      <c r="G317" t="str">
        <f t="shared" si="7"/>
        <v/>
      </c>
      <c r="H317" t="str">
        <f t="shared" si="6"/>
        <v/>
      </c>
    </row>
    <row r="318" spans="5:8" x14ac:dyDescent="0.3">
      <c r="E318" t="str">
        <f t="shared" si="7"/>
        <v/>
      </c>
      <c r="F318" t="str">
        <f t="shared" si="7"/>
        <v/>
      </c>
      <c r="G318" t="str">
        <f t="shared" si="7"/>
        <v/>
      </c>
      <c r="H318" t="str">
        <f t="shared" si="6"/>
        <v/>
      </c>
    </row>
    <row r="319" spans="5:8" x14ac:dyDescent="0.3">
      <c r="E319" t="str">
        <f t="shared" si="7"/>
        <v/>
      </c>
      <c r="F319" t="str">
        <f t="shared" si="7"/>
        <v/>
      </c>
      <c r="G319" t="str">
        <f t="shared" si="7"/>
        <v/>
      </c>
      <c r="H319" t="str">
        <f t="shared" si="6"/>
        <v/>
      </c>
    </row>
    <row r="320" spans="5:8" x14ac:dyDescent="0.3">
      <c r="E320" t="str">
        <f t="shared" si="7"/>
        <v/>
      </c>
      <c r="F320" t="str">
        <f t="shared" si="7"/>
        <v/>
      </c>
      <c r="G320" t="str">
        <f t="shared" si="7"/>
        <v/>
      </c>
      <c r="H320" t="str">
        <f t="shared" si="6"/>
        <v/>
      </c>
    </row>
    <row r="321" spans="5:8" x14ac:dyDescent="0.3">
      <c r="E321" t="str">
        <f t="shared" si="7"/>
        <v/>
      </c>
      <c r="F321" t="str">
        <f t="shared" si="7"/>
        <v/>
      </c>
      <c r="G321" t="str">
        <f t="shared" si="7"/>
        <v/>
      </c>
      <c r="H321" t="str">
        <f t="shared" si="6"/>
        <v/>
      </c>
    </row>
    <row r="322" spans="5:8" x14ac:dyDescent="0.3">
      <c r="E322" t="str">
        <f t="shared" si="7"/>
        <v/>
      </c>
      <c r="F322" t="str">
        <f t="shared" si="7"/>
        <v/>
      </c>
      <c r="G322" t="str">
        <f t="shared" si="7"/>
        <v/>
      </c>
      <c r="H322" t="str">
        <f t="shared" si="7"/>
        <v/>
      </c>
    </row>
    <row r="323" spans="5:8" x14ac:dyDescent="0.3">
      <c r="E323" t="str">
        <f t="shared" ref="E323:H386" si="8">TRIM(A323)</f>
        <v/>
      </c>
      <c r="F323" t="str">
        <f t="shared" si="8"/>
        <v/>
      </c>
      <c r="G323" t="str">
        <f t="shared" si="8"/>
        <v/>
      </c>
      <c r="H323" t="str">
        <f t="shared" si="8"/>
        <v/>
      </c>
    </row>
    <row r="324" spans="5:8" x14ac:dyDescent="0.3">
      <c r="E324" t="str">
        <f t="shared" si="8"/>
        <v/>
      </c>
      <c r="F324" t="str">
        <f t="shared" si="8"/>
        <v/>
      </c>
      <c r="G324" t="str">
        <f t="shared" si="8"/>
        <v/>
      </c>
      <c r="H324" t="str">
        <f t="shared" si="8"/>
        <v/>
      </c>
    </row>
    <row r="325" spans="5:8" x14ac:dyDescent="0.3">
      <c r="E325" t="str">
        <f t="shared" si="8"/>
        <v/>
      </c>
      <c r="F325" t="str">
        <f t="shared" si="8"/>
        <v/>
      </c>
      <c r="G325" t="str">
        <f t="shared" si="8"/>
        <v/>
      </c>
      <c r="H325" t="str">
        <f t="shared" si="8"/>
        <v/>
      </c>
    </row>
    <row r="326" spans="5:8" x14ac:dyDescent="0.3">
      <c r="E326" t="str">
        <f t="shared" si="8"/>
        <v/>
      </c>
      <c r="F326" t="str">
        <f t="shared" si="8"/>
        <v/>
      </c>
      <c r="G326" t="str">
        <f t="shared" si="8"/>
        <v/>
      </c>
      <c r="H326" t="str">
        <f t="shared" si="8"/>
        <v/>
      </c>
    </row>
    <row r="327" spans="5:8" x14ac:dyDescent="0.3">
      <c r="E327" t="str">
        <f t="shared" si="8"/>
        <v/>
      </c>
      <c r="F327" t="str">
        <f t="shared" si="8"/>
        <v/>
      </c>
      <c r="G327" t="str">
        <f t="shared" si="8"/>
        <v/>
      </c>
      <c r="H327" t="str">
        <f t="shared" si="8"/>
        <v/>
      </c>
    </row>
    <row r="328" spans="5:8" x14ac:dyDescent="0.3">
      <c r="E328" t="str">
        <f t="shared" si="8"/>
        <v/>
      </c>
      <c r="F328" t="str">
        <f t="shared" si="8"/>
        <v/>
      </c>
      <c r="G328" t="str">
        <f t="shared" si="8"/>
        <v/>
      </c>
      <c r="H328" t="str">
        <f t="shared" si="8"/>
        <v/>
      </c>
    </row>
    <row r="329" spans="5:8" x14ac:dyDescent="0.3">
      <c r="E329" t="str">
        <f t="shared" si="8"/>
        <v/>
      </c>
      <c r="F329" t="str">
        <f t="shared" si="8"/>
        <v/>
      </c>
      <c r="G329" t="str">
        <f t="shared" si="8"/>
        <v/>
      </c>
      <c r="H329" t="str">
        <f t="shared" si="8"/>
        <v/>
      </c>
    </row>
    <row r="330" spans="5:8" x14ac:dyDescent="0.3">
      <c r="E330" t="str">
        <f t="shared" si="8"/>
        <v/>
      </c>
      <c r="F330" t="str">
        <f t="shared" si="8"/>
        <v/>
      </c>
      <c r="G330" t="str">
        <f t="shared" si="8"/>
        <v/>
      </c>
      <c r="H330" t="str">
        <f t="shared" si="8"/>
        <v/>
      </c>
    </row>
    <row r="331" spans="5:8" x14ac:dyDescent="0.3">
      <c r="E331" t="str">
        <f t="shared" si="8"/>
        <v/>
      </c>
      <c r="F331" t="str">
        <f t="shared" si="8"/>
        <v/>
      </c>
      <c r="G331" t="str">
        <f t="shared" si="8"/>
        <v/>
      </c>
      <c r="H331" t="str">
        <f t="shared" si="8"/>
        <v/>
      </c>
    </row>
    <row r="332" spans="5:8" x14ac:dyDescent="0.3">
      <c r="E332" t="str">
        <f t="shared" si="8"/>
        <v/>
      </c>
      <c r="F332" t="str">
        <f t="shared" si="8"/>
        <v/>
      </c>
      <c r="G332" t="str">
        <f t="shared" si="8"/>
        <v/>
      </c>
      <c r="H332" t="str">
        <f t="shared" si="8"/>
        <v/>
      </c>
    </row>
    <row r="333" spans="5:8" x14ac:dyDescent="0.3">
      <c r="E333" t="str">
        <f t="shared" si="8"/>
        <v/>
      </c>
      <c r="F333" t="str">
        <f t="shared" si="8"/>
        <v/>
      </c>
      <c r="G333" t="str">
        <f t="shared" si="8"/>
        <v/>
      </c>
      <c r="H333" t="str">
        <f t="shared" si="8"/>
        <v/>
      </c>
    </row>
    <row r="334" spans="5:8" x14ac:dyDescent="0.3">
      <c r="E334" t="str">
        <f t="shared" si="8"/>
        <v/>
      </c>
      <c r="F334" t="str">
        <f t="shared" si="8"/>
        <v/>
      </c>
      <c r="G334" t="str">
        <f t="shared" si="8"/>
        <v/>
      </c>
      <c r="H334" t="str">
        <f t="shared" si="8"/>
        <v/>
      </c>
    </row>
    <row r="335" spans="5:8" x14ac:dyDescent="0.3">
      <c r="E335" t="str">
        <f t="shared" si="8"/>
        <v/>
      </c>
      <c r="F335" t="str">
        <f t="shared" si="8"/>
        <v/>
      </c>
      <c r="G335" t="str">
        <f t="shared" si="8"/>
        <v/>
      </c>
      <c r="H335" t="str">
        <f t="shared" si="8"/>
        <v/>
      </c>
    </row>
    <row r="336" spans="5:8" x14ac:dyDescent="0.3">
      <c r="E336" t="str">
        <f t="shared" si="8"/>
        <v/>
      </c>
      <c r="F336" t="str">
        <f t="shared" si="8"/>
        <v/>
      </c>
      <c r="G336" t="str">
        <f t="shared" si="8"/>
        <v/>
      </c>
      <c r="H336" t="str">
        <f t="shared" si="8"/>
        <v/>
      </c>
    </row>
    <row r="337" spans="5:8" x14ac:dyDescent="0.3">
      <c r="E337" t="str">
        <f t="shared" si="8"/>
        <v/>
      </c>
      <c r="F337" t="str">
        <f t="shared" si="8"/>
        <v/>
      </c>
      <c r="G337" t="str">
        <f t="shared" si="8"/>
        <v/>
      </c>
      <c r="H337" t="str">
        <f t="shared" si="8"/>
        <v/>
      </c>
    </row>
    <row r="338" spans="5:8" x14ac:dyDescent="0.3">
      <c r="E338" t="str">
        <f t="shared" si="8"/>
        <v/>
      </c>
      <c r="F338" t="str">
        <f t="shared" si="8"/>
        <v/>
      </c>
      <c r="G338" t="str">
        <f t="shared" si="8"/>
        <v/>
      </c>
      <c r="H338" t="str">
        <f t="shared" si="8"/>
        <v/>
      </c>
    </row>
    <row r="339" spans="5:8" x14ac:dyDescent="0.3">
      <c r="E339" t="str">
        <f t="shared" si="8"/>
        <v/>
      </c>
      <c r="F339" t="str">
        <f t="shared" si="8"/>
        <v/>
      </c>
      <c r="G339" t="str">
        <f t="shared" si="8"/>
        <v/>
      </c>
      <c r="H339" t="str">
        <f t="shared" si="8"/>
        <v/>
      </c>
    </row>
    <row r="340" spans="5:8" x14ac:dyDescent="0.3">
      <c r="E340" t="str">
        <f t="shared" si="8"/>
        <v/>
      </c>
      <c r="F340" t="str">
        <f t="shared" si="8"/>
        <v/>
      </c>
      <c r="G340" t="str">
        <f t="shared" si="8"/>
        <v/>
      </c>
      <c r="H340" t="str">
        <f t="shared" si="8"/>
        <v/>
      </c>
    </row>
    <row r="341" spans="5:8" x14ac:dyDescent="0.3">
      <c r="E341" t="str">
        <f t="shared" si="8"/>
        <v/>
      </c>
      <c r="F341" t="str">
        <f t="shared" si="8"/>
        <v/>
      </c>
      <c r="G341" t="str">
        <f t="shared" si="8"/>
        <v/>
      </c>
      <c r="H341" t="str">
        <f t="shared" si="8"/>
        <v/>
      </c>
    </row>
    <row r="342" spans="5:8" x14ac:dyDescent="0.3">
      <c r="E342" t="str">
        <f t="shared" si="8"/>
        <v/>
      </c>
      <c r="F342" t="str">
        <f t="shared" si="8"/>
        <v/>
      </c>
      <c r="G342" t="str">
        <f t="shared" si="8"/>
        <v/>
      </c>
      <c r="H342" t="str">
        <f t="shared" si="8"/>
        <v/>
      </c>
    </row>
    <row r="343" spans="5:8" x14ac:dyDescent="0.3">
      <c r="E343" t="str">
        <f t="shared" si="8"/>
        <v/>
      </c>
      <c r="F343" t="str">
        <f t="shared" si="8"/>
        <v/>
      </c>
      <c r="G343" t="str">
        <f t="shared" si="8"/>
        <v/>
      </c>
      <c r="H343" t="str">
        <f t="shared" si="8"/>
        <v/>
      </c>
    </row>
    <row r="344" spans="5:8" x14ac:dyDescent="0.3">
      <c r="E344" t="str">
        <f t="shared" si="8"/>
        <v/>
      </c>
      <c r="F344" t="str">
        <f t="shared" si="8"/>
        <v/>
      </c>
      <c r="G344" t="str">
        <f t="shared" si="8"/>
        <v/>
      </c>
      <c r="H344" t="str">
        <f t="shared" si="8"/>
        <v/>
      </c>
    </row>
    <row r="345" spans="5:8" x14ac:dyDescent="0.3">
      <c r="E345" t="str">
        <f t="shared" si="8"/>
        <v/>
      </c>
      <c r="F345" t="str">
        <f t="shared" si="8"/>
        <v/>
      </c>
      <c r="G345" t="str">
        <f t="shared" si="8"/>
        <v/>
      </c>
      <c r="H345" t="str">
        <f t="shared" si="8"/>
        <v/>
      </c>
    </row>
    <row r="346" spans="5:8" x14ac:dyDescent="0.3">
      <c r="E346" t="str">
        <f t="shared" si="8"/>
        <v/>
      </c>
      <c r="F346" t="str">
        <f t="shared" si="8"/>
        <v/>
      </c>
      <c r="G346" t="str">
        <f t="shared" si="8"/>
        <v/>
      </c>
      <c r="H346" t="str">
        <f t="shared" si="8"/>
        <v/>
      </c>
    </row>
    <row r="347" spans="5:8" x14ac:dyDescent="0.3">
      <c r="E347" t="str">
        <f t="shared" si="8"/>
        <v/>
      </c>
      <c r="F347" t="str">
        <f t="shared" si="8"/>
        <v/>
      </c>
      <c r="G347" t="str">
        <f t="shared" si="8"/>
        <v/>
      </c>
      <c r="H347" t="str">
        <f t="shared" si="8"/>
        <v/>
      </c>
    </row>
    <row r="348" spans="5:8" x14ac:dyDescent="0.3">
      <c r="E348" t="str">
        <f t="shared" si="8"/>
        <v/>
      </c>
      <c r="F348" t="str">
        <f t="shared" si="8"/>
        <v/>
      </c>
      <c r="G348" t="str">
        <f t="shared" si="8"/>
        <v/>
      </c>
      <c r="H348" t="str">
        <f t="shared" si="8"/>
        <v/>
      </c>
    </row>
    <row r="349" spans="5:8" x14ac:dyDescent="0.3">
      <c r="E349" t="str">
        <f t="shared" si="8"/>
        <v/>
      </c>
      <c r="F349" t="str">
        <f t="shared" si="8"/>
        <v/>
      </c>
      <c r="G349" t="str">
        <f t="shared" si="8"/>
        <v/>
      </c>
      <c r="H349" t="str">
        <f t="shared" si="8"/>
        <v/>
      </c>
    </row>
    <row r="350" spans="5:8" x14ac:dyDescent="0.3">
      <c r="E350" t="str">
        <f t="shared" si="8"/>
        <v/>
      </c>
      <c r="F350" t="str">
        <f t="shared" si="8"/>
        <v/>
      </c>
      <c r="G350" t="str">
        <f t="shared" si="8"/>
        <v/>
      </c>
      <c r="H350" t="str">
        <f t="shared" si="8"/>
        <v/>
      </c>
    </row>
    <row r="351" spans="5:8" x14ac:dyDescent="0.3">
      <c r="E351" t="str">
        <f t="shared" si="8"/>
        <v/>
      </c>
      <c r="F351" t="str">
        <f t="shared" si="8"/>
        <v/>
      </c>
      <c r="G351" t="str">
        <f t="shared" si="8"/>
        <v/>
      </c>
      <c r="H351" t="str">
        <f t="shared" si="8"/>
        <v/>
      </c>
    </row>
    <row r="352" spans="5:8" x14ac:dyDescent="0.3">
      <c r="E352" t="str">
        <f t="shared" si="8"/>
        <v/>
      </c>
      <c r="F352" t="str">
        <f t="shared" si="8"/>
        <v/>
      </c>
      <c r="G352" t="str">
        <f t="shared" si="8"/>
        <v/>
      </c>
      <c r="H352" t="str">
        <f t="shared" si="8"/>
        <v/>
      </c>
    </row>
    <row r="353" spans="5:8" x14ac:dyDescent="0.3">
      <c r="E353" t="str">
        <f t="shared" si="8"/>
        <v/>
      </c>
      <c r="F353" t="str">
        <f t="shared" si="8"/>
        <v/>
      </c>
      <c r="G353" t="str">
        <f t="shared" si="8"/>
        <v/>
      </c>
      <c r="H353" t="str">
        <f t="shared" si="8"/>
        <v/>
      </c>
    </row>
    <row r="354" spans="5:8" x14ac:dyDescent="0.3">
      <c r="E354" t="str">
        <f t="shared" si="8"/>
        <v/>
      </c>
      <c r="F354" t="str">
        <f t="shared" si="8"/>
        <v/>
      </c>
      <c r="G354" t="str">
        <f t="shared" si="8"/>
        <v/>
      </c>
      <c r="H354" t="str">
        <f t="shared" si="8"/>
        <v/>
      </c>
    </row>
    <row r="355" spans="5:8" x14ac:dyDescent="0.3">
      <c r="E355" t="str">
        <f t="shared" si="8"/>
        <v/>
      </c>
      <c r="F355" t="str">
        <f t="shared" si="8"/>
        <v/>
      </c>
      <c r="G355" t="str">
        <f t="shared" si="8"/>
        <v/>
      </c>
      <c r="H355" t="str">
        <f t="shared" si="8"/>
        <v/>
      </c>
    </row>
    <row r="356" spans="5:8" x14ac:dyDescent="0.3">
      <c r="E356" t="str">
        <f t="shared" si="8"/>
        <v/>
      </c>
      <c r="F356" t="str">
        <f t="shared" si="8"/>
        <v/>
      </c>
      <c r="G356" t="str">
        <f t="shared" si="8"/>
        <v/>
      </c>
      <c r="H356" t="str">
        <f t="shared" si="8"/>
        <v/>
      </c>
    </row>
    <row r="357" spans="5:8" x14ac:dyDescent="0.3">
      <c r="E357" t="str">
        <f t="shared" si="8"/>
        <v/>
      </c>
      <c r="F357" t="str">
        <f t="shared" si="8"/>
        <v/>
      </c>
      <c r="G357" t="str">
        <f t="shared" si="8"/>
        <v/>
      </c>
      <c r="H357" t="str">
        <f t="shared" si="8"/>
        <v/>
      </c>
    </row>
    <row r="358" spans="5:8" x14ac:dyDescent="0.3">
      <c r="E358" t="str">
        <f t="shared" si="8"/>
        <v/>
      </c>
      <c r="F358" t="str">
        <f t="shared" si="8"/>
        <v/>
      </c>
      <c r="G358" t="str">
        <f t="shared" si="8"/>
        <v/>
      </c>
      <c r="H358" t="str">
        <f t="shared" si="8"/>
        <v/>
      </c>
    </row>
    <row r="359" spans="5:8" x14ac:dyDescent="0.3">
      <c r="E359" t="str">
        <f t="shared" si="8"/>
        <v/>
      </c>
      <c r="F359" t="str">
        <f t="shared" si="8"/>
        <v/>
      </c>
      <c r="G359" t="str">
        <f t="shared" si="8"/>
        <v/>
      </c>
      <c r="H359" t="str">
        <f t="shared" si="8"/>
        <v/>
      </c>
    </row>
    <row r="360" spans="5:8" x14ac:dyDescent="0.3">
      <c r="E360" t="str">
        <f t="shared" si="8"/>
        <v/>
      </c>
      <c r="F360" t="str">
        <f t="shared" si="8"/>
        <v/>
      </c>
      <c r="G360" t="str">
        <f t="shared" si="8"/>
        <v/>
      </c>
      <c r="H360" t="str">
        <f t="shared" si="8"/>
        <v/>
      </c>
    </row>
    <row r="361" spans="5:8" x14ac:dyDescent="0.3">
      <c r="E361" t="str">
        <f t="shared" si="8"/>
        <v/>
      </c>
      <c r="F361" t="str">
        <f t="shared" si="8"/>
        <v/>
      </c>
      <c r="G361" t="str">
        <f t="shared" si="8"/>
        <v/>
      </c>
      <c r="H361" t="str">
        <f t="shared" si="8"/>
        <v/>
      </c>
    </row>
    <row r="362" spans="5:8" x14ac:dyDescent="0.3">
      <c r="E362" t="str">
        <f t="shared" si="8"/>
        <v/>
      </c>
      <c r="F362" t="str">
        <f t="shared" si="8"/>
        <v/>
      </c>
      <c r="G362" t="str">
        <f t="shared" si="8"/>
        <v/>
      </c>
      <c r="H362" t="str">
        <f t="shared" si="8"/>
        <v/>
      </c>
    </row>
    <row r="363" spans="5:8" x14ac:dyDescent="0.3">
      <c r="E363" t="str">
        <f t="shared" si="8"/>
        <v/>
      </c>
      <c r="F363" t="str">
        <f t="shared" si="8"/>
        <v/>
      </c>
      <c r="G363" t="str">
        <f t="shared" si="8"/>
        <v/>
      </c>
      <c r="H363" t="str">
        <f t="shared" si="8"/>
        <v/>
      </c>
    </row>
    <row r="364" spans="5:8" x14ac:dyDescent="0.3">
      <c r="E364" t="str">
        <f t="shared" si="8"/>
        <v/>
      </c>
      <c r="F364" t="str">
        <f t="shared" si="8"/>
        <v/>
      </c>
      <c r="G364" t="str">
        <f t="shared" si="8"/>
        <v/>
      </c>
      <c r="H364" t="str">
        <f t="shared" si="8"/>
        <v/>
      </c>
    </row>
    <row r="365" spans="5:8" x14ac:dyDescent="0.3">
      <c r="E365" t="str">
        <f t="shared" si="8"/>
        <v/>
      </c>
      <c r="F365" t="str">
        <f t="shared" si="8"/>
        <v/>
      </c>
      <c r="G365" t="str">
        <f t="shared" si="8"/>
        <v/>
      </c>
      <c r="H365" t="str">
        <f t="shared" si="8"/>
        <v/>
      </c>
    </row>
    <row r="366" spans="5:8" x14ac:dyDescent="0.3">
      <c r="E366" t="str">
        <f t="shared" si="8"/>
        <v/>
      </c>
      <c r="F366" t="str">
        <f t="shared" si="8"/>
        <v/>
      </c>
      <c r="G366" t="str">
        <f t="shared" si="8"/>
        <v/>
      </c>
      <c r="H366" t="str">
        <f t="shared" si="8"/>
        <v/>
      </c>
    </row>
    <row r="367" spans="5:8" x14ac:dyDescent="0.3">
      <c r="E367" t="str">
        <f t="shared" si="8"/>
        <v/>
      </c>
      <c r="F367" t="str">
        <f t="shared" si="8"/>
        <v/>
      </c>
      <c r="G367" t="str">
        <f t="shared" si="8"/>
        <v/>
      </c>
      <c r="H367" t="str">
        <f t="shared" si="8"/>
        <v/>
      </c>
    </row>
    <row r="368" spans="5:8" x14ac:dyDescent="0.3">
      <c r="E368" t="str">
        <f t="shared" si="8"/>
        <v/>
      </c>
      <c r="F368" t="str">
        <f t="shared" si="8"/>
        <v/>
      </c>
      <c r="G368" t="str">
        <f t="shared" si="8"/>
        <v/>
      </c>
      <c r="H368" t="str">
        <f t="shared" si="8"/>
        <v/>
      </c>
    </row>
    <row r="369" spans="5:8" x14ac:dyDescent="0.3">
      <c r="E369" t="str">
        <f t="shared" si="8"/>
        <v/>
      </c>
      <c r="F369" t="str">
        <f t="shared" si="8"/>
        <v/>
      </c>
      <c r="G369" t="str">
        <f t="shared" si="8"/>
        <v/>
      </c>
      <c r="H369" t="str">
        <f t="shared" si="8"/>
        <v/>
      </c>
    </row>
    <row r="370" spans="5:8" x14ac:dyDescent="0.3">
      <c r="E370" t="str">
        <f t="shared" si="8"/>
        <v/>
      </c>
      <c r="F370" t="str">
        <f t="shared" si="8"/>
        <v/>
      </c>
      <c r="G370" t="str">
        <f t="shared" si="8"/>
        <v/>
      </c>
      <c r="H370" t="str">
        <f t="shared" si="8"/>
        <v/>
      </c>
    </row>
    <row r="371" spans="5:8" x14ac:dyDescent="0.3">
      <c r="E371" t="str">
        <f t="shared" si="8"/>
        <v/>
      </c>
      <c r="F371" t="str">
        <f t="shared" si="8"/>
        <v/>
      </c>
      <c r="G371" t="str">
        <f t="shared" si="8"/>
        <v/>
      </c>
      <c r="H371" t="str">
        <f t="shared" si="8"/>
        <v/>
      </c>
    </row>
    <row r="372" spans="5:8" x14ac:dyDescent="0.3">
      <c r="E372" t="str">
        <f t="shared" si="8"/>
        <v/>
      </c>
      <c r="F372" t="str">
        <f t="shared" si="8"/>
        <v/>
      </c>
      <c r="G372" t="str">
        <f t="shared" si="8"/>
        <v/>
      </c>
      <c r="H372" t="str">
        <f t="shared" si="8"/>
        <v/>
      </c>
    </row>
    <row r="373" spans="5:8" x14ac:dyDescent="0.3">
      <c r="E373" t="str">
        <f t="shared" si="8"/>
        <v/>
      </c>
      <c r="F373" t="str">
        <f t="shared" si="8"/>
        <v/>
      </c>
      <c r="G373" t="str">
        <f t="shared" si="8"/>
        <v/>
      </c>
      <c r="H373" t="str">
        <f t="shared" si="8"/>
        <v/>
      </c>
    </row>
    <row r="374" spans="5:8" x14ac:dyDescent="0.3">
      <c r="E374" t="str">
        <f t="shared" si="8"/>
        <v/>
      </c>
      <c r="F374" t="str">
        <f t="shared" si="8"/>
        <v/>
      </c>
      <c r="G374" t="str">
        <f t="shared" si="8"/>
        <v/>
      </c>
      <c r="H374" t="str">
        <f t="shared" si="8"/>
        <v/>
      </c>
    </row>
    <row r="375" spans="5:8" x14ac:dyDescent="0.3">
      <c r="E375" t="str">
        <f t="shared" si="8"/>
        <v/>
      </c>
      <c r="F375" t="str">
        <f t="shared" si="8"/>
        <v/>
      </c>
      <c r="G375" t="str">
        <f t="shared" si="8"/>
        <v/>
      </c>
      <c r="H375" t="str">
        <f t="shared" si="8"/>
        <v/>
      </c>
    </row>
    <row r="376" spans="5:8" x14ac:dyDescent="0.3">
      <c r="E376" t="str">
        <f t="shared" si="8"/>
        <v/>
      </c>
      <c r="F376" t="str">
        <f t="shared" si="8"/>
        <v/>
      </c>
      <c r="G376" t="str">
        <f t="shared" si="8"/>
        <v/>
      </c>
      <c r="H376" t="str">
        <f t="shared" si="8"/>
        <v/>
      </c>
    </row>
    <row r="377" spans="5:8" x14ac:dyDescent="0.3">
      <c r="E377" t="str">
        <f t="shared" si="8"/>
        <v/>
      </c>
      <c r="F377" t="str">
        <f t="shared" si="8"/>
        <v/>
      </c>
      <c r="G377" t="str">
        <f t="shared" si="8"/>
        <v/>
      </c>
      <c r="H377" t="str">
        <f t="shared" si="8"/>
        <v/>
      </c>
    </row>
    <row r="378" spans="5:8" x14ac:dyDescent="0.3">
      <c r="E378" t="str">
        <f t="shared" si="8"/>
        <v/>
      </c>
      <c r="F378" t="str">
        <f t="shared" si="8"/>
        <v/>
      </c>
      <c r="G378" t="str">
        <f t="shared" si="8"/>
        <v/>
      </c>
      <c r="H378" t="str">
        <f t="shared" si="8"/>
        <v/>
      </c>
    </row>
    <row r="379" spans="5:8" x14ac:dyDescent="0.3">
      <c r="E379" t="str">
        <f t="shared" si="8"/>
        <v/>
      </c>
      <c r="F379" t="str">
        <f t="shared" si="8"/>
        <v/>
      </c>
      <c r="G379" t="str">
        <f t="shared" si="8"/>
        <v/>
      </c>
      <c r="H379" t="str">
        <f t="shared" si="8"/>
        <v/>
      </c>
    </row>
    <row r="380" spans="5:8" x14ac:dyDescent="0.3">
      <c r="E380" t="str">
        <f t="shared" si="8"/>
        <v/>
      </c>
      <c r="F380" t="str">
        <f t="shared" si="8"/>
        <v/>
      </c>
      <c r="G380" t="str">
        <f t="shared" si="8"/>
        <v/>
      </c>
      <c r="H380" t="str">
        <f t="shared" si="8"/>
        <v/>
      </c>
    </row>
    <row r="381" spans="5:8" x14ac:dyDescent="0.3">
      <c r="E381" t="str">
        <f t="shared" si="8"/>
        <v/>
      </c>
      <c r="F381" t="str">
        <f t="shared" si="8"/>
        <v/>
      </c>
      <c r="G381" t="str">
        <f t="shared" si="8"/>
        <v/>
      </c>
      <c r="H381" t="str">
        <f t="shared" si="8"/>
        <v/>
      </c>
    </row>
    <row r="382" spans="5:8" x14ac:dyDescent="0.3">
      <c r="E382" t="str">
        <f t="shared" si="8"/>
        <v/>
      </c>
      <c r="F382" t="str">
        <f t="shared" si="8"/>
        <v/>
      </c>
      <c r="G382" t="str">
        <f t="shared" si="8"/>
        <v/>
      </c>
      <c r="H382" t="str">
        <f t="shared" si="8"/>
        <v/>
      </c>
    </row>
    <row r="383" spans="5:8" x14ac:dyDescent="0.3">
      <c r="E383" t="str">
        <f t="shared" si="8"/>
        <v/>
      </c>
      <c r="F383" t="str">
        <f t="shared" si="8"/>
        <v/>
      </c>
      <c r="G383" t="str">
        <f t="shared" si="8"/>
        <v/>
      </c>
      <c r="H383" t="str">
        <f t="shared" si="8"/>
        <v/>
      </c>
    </row>
    <row r="384" spans="5:8" x14ac:dyDescent="0.3">
      <c r="E384" t="str">
        <f t="shared" si="8"/>
        <v/>
      </c>
      <c r="F384" t="str">
        <f t="shared" si="8"/>
        <v/>
      </c>
      <c r="G384" t="str">
        <f t="shared" si="8"/>
        <v/>
      </c>
      <c r="H384" t="str">
        <f t="shared" si="8"/>
        <v/>
      </c>
    </row>
    <row r="385" spans="5:8" x14ac:dyDescent="0.3">
      <c r="E385" t="str">
        <f t="shared" si="8"/>
        <v/>
      </c>
      <c r="F385" t="str">
        <f t="shared" si="8"/>
        <v/>
      </c>
      <c r="G385" t="str">
        <f t="shared" si="8"/>
        <v/>
      </c>
      <c r="H385" t="str">
        <f t="shared" si="8"/>
        <v/>
      </c>
    </row>
    <row r="386" spans="5:8" x14ac:dyDescent="0.3">
      <c r="E386" t="str">
        <f t="shared" si="8"/>
        <v/>
      </c>
      <c r="F386" t="str">
        <f t="shared" si="8"/>
        <v/>
      </c>
      <c r="G386" t="str">
        <f t="shared" si="8"/>
        <v/>
      </c>
      <c r="H386" t="str">
        <f t="shared" ref="H386:H392" si="9">TRIM(D386)</f>
        <v/>
      </c>
    </row>
    <row r="387" spans="5:8" x14ac:dyDescent="0.3">
      <c r="E387" t="str">
        <f t="shared" ref="E387:G392" si="10">TRIM(A387)</f>
        <v/>
      </c>
      <c r="F387" t="str">
        <f t="shared" si="10"/>
        <v/>
      </c>
      <c r="G387" t="str">
        <f t="shared" si="10"/>
        <v/>
      </c>
      <c r="H387" t="str">
        <f t="shared" si="9"/>
        <v/>
      </c>
    </row>
    <row r="388" spans="5:8" x14ac:dyDescent="0.3">
      <c r="E388" t="str">
        <f t="shared" si="10"/>
        <v/>
      </c>
      <c r="F388" t="str">
        <f t="shared" si="10"/>
        <v/>
      </c>
      <c r="G388" t="str">
        <f t="shared" si="10"/>
        <v/>
      </c>
      <c r="H388" t="str">
        <f t="shared" si="9"/>
        <v/>
      </c>
    </row>
    <row r="389" spans="5:8" x14ac:dyDescent="0.3">
      <c r="E389" t="str">
        <f t="shared" si="10"/>
        <v/>
      </c>
      <c r="F389" t="str">
        <f t="shared" si="10"/>
        <v/>
      </c>
      <c r="G389" t="str">
        <f t="shared" si="10"/>
        <v/>
      </c>
      <c r="H389" t="str">
        <f t="shared" si="9"/>
        <v/>
      </c>
    </row>
    <row r="390" spans="5:8" x14ac:dyDescent="0.3">
      <c r="E390" t="str">
        <f t="shared" si="10"/>
        <v/>
      </c>
      <c r="F390" t="str">
        <f t="shared" si="10"/>
        <v/>
      </c>
      <c r="G390" t="str">
        <f t="shared" si="10"/>
        <v/>
      </c>
      <c r="H390" t="str">
        <f t="shared" si="9"/>
        <v/>
      </c>
    </row>
    <row r="391" spans="5:8" x14ac:dyDescent="0.3">
      <c r="E391" t="str">
        <f t="shared" si="10"/>
        <v/>
      </c>
      <c r="F391" t="str">
        <f t="shared" si="10"/>
        <v/>
      </c>
      <c r="G391" t="str">
        <f t="shared" si="10"/>
        <v/>
      </c>
      <c r="H391" t="str">
        <f t="shared" si="9"/>
        <v/>
      </c>
    </row>
    <row r="392" spans="5:8" x14ac:dyDescent="0.3">
      <c r="E392" t="str">
        <f t="shared" si="10"/>
        <v/>
      </c>
      <c r="F392" t="str">
        <f t="shared" si="10"/>
        <v/>
      </c>
      <c r="G392" t="str">
        <f t="shared" si="10"/>
        <v/>
      </c>
      <c r="H392" t="str">
        <f t="shared" si="9"/>
        <v/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26</vt:i4>
      </vt:variant>
      <vt:variant>
        <vt:lpstr>Named Ranges</vt:lpstr>
      </vt:variant>
      <vt:variant>
        <vt:i4>1</vt:i4>
      </vt:variant>
    </vt:vector>
  </HeadingPairs>
  <TitlesOfParts>
    <vt:vector size="27" baseType="lpstr">
      <vt:lpstr>MainPage</vt:lpstr>
      <vt:lpstr>Players</vt:lpstr>
      <vt:lpstr>Weekly Plays_Picks</vt:lpstr>
      <vt:lpstr>Standings</vt:lpstr>
      <vt:lpstr>Splits</vt:lpstr>
      <vt:lpstr>Data Validation</vt:lpstr>
      <vt:lpstr>PassingO</vt:lpstr>
      <vt:lpstr>RushingO</vt:lpstr>
      <vt:lpstr>ReceivingO</vt:lpstr>
      <vt:lpstr>PassingD</vt:lpstr>
      <vt:lpstr>RushingD</vt:lpstr>
      <vt:lpstr>Targets</vt:lpstr>
      <vt:lpstr>Touches</vt:lpstr>
      <vt:lpstr>ATS</vt:lpstr>
      <vt:lpstr>RB_L1 </vt:lpstr>
      <vt:lpstr>RB_SEA</vt:lpstr>
      <vt:lpstr>RB_L3</vt:lpstr>
      <vt:lpstr>QB_SEA</vt:lpstr>
      <vt:lpstr>QB_L3</vt:lpstr>
      <vt:lpstr>QB_L1</vt:lpstr>
      <vt:lpstr>WR_SEA</vt:lpstr>
      <vt:lpstr>WR_L1</vt:lpstr>
      <vt:lpstr>WR_L3</vt:lpstr>
      <vt:lpstr>TE_SEA</vt:lpstr>
      <vt:lpstr>TE_L1</vt:lpstr>
      <vt:lpstr>Rawdata</vt:lpstr>
      <vt:lpstr>ATS!ats_trends</vt:lpstr>
    </vt:vector>
  </TitlesOfParts>
  <Company>Amazon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Carter, Tion</dc:creator>
  <cp:lastModifiedBy>Carter, Tion</cp:lastModifiedBy>
  <dcterms:created xsi:type="dcterms:W3CDTF">2022-10-02T21:08:57Z</dcterms:created>
  <dcterms:modified xsi:type="dcterms:W3CDTF">2022-12-05T20:50:34Z</dcterms:modified>
</cp:coreProperties>
</file>